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slicers/slicer1.xml" ContentType="application/vnd.ms-excel.slicer+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9858f3272ef86800/Desktop/Jobaaj_projects/EXCEL_PROJECT/"/>
    </mc:Choice>
  </mc:AlternateContent>
  <xr:revisionPtr revIDLastSave="27" documentId="8_{BD77A8E9-0B92-42DA-A67B-915E14C250C1}" xr6:coauthVersionLast="47" xr6:coauthVersionMax="47" xr10:uidLastSave="{4F79F3C3-40F7-41D2-A2F2-F573173C777D}"/>
  <bookViews>
    <workbookView xWindow="-120" yWindow="-120" windowWidth="29040" windowHeight="15720" activeTab="3" xr2:uid="{F620934E-AA70-42D6-A966-4A2D9CD35477}"/>
  </bookViews>
  <sheets>
    <sheet name="train" sheetId="2" r:id="rId1"/>
    <sheet name="Basic" sheetId="1" r:id="rId2"/>
    <sheet name="Medium" sheetId="13" r:id="rId3"/>
    <sheet name="Dashboard" sheetId="24" r:id="rId4"/>
  </sheets>
  <definedNames>
    <definedName name="_xlchart.v1.0" hidden="1">Medium!$V$1</definedName>
    <definedName name="_xlchart.v1.1" hidden="1">Medium!$V$2:$V$4251</definedName>
    <definedName name="_xlchart.v1.2" hidden="1">Medium!$W$1</definedName>
    <definedName name="_xlchart.v1.3" hidden="1">Medium!$W$2:$W$4251</definedName>
    <definedName name="_xlchart.v1.4" hidden="1">Medium!$X$1</definedName>
    <definedName name="_xlchart.v1.5" hidden="1">Medium!$X$2:$X$4251</definedName>
    <definedName name="ExternalData_1" localSheetId="0" hidden="1">train!$A$1:$V$4251</definedName>
    <definedName name="Slicer_area_code">#N/A</definedName>
    <definedName name="Slicer_international_plan">#N/A</definedName>
    <definedName name="Slicer_state">#N/A</definedName>
    <definedName name="Slicer_voice_mail_plan">#N/A</definedName>
  </definedNames>
  <calcPr calcId="191029"/>
  <pivotCaches>
    <pivotCache cacheId="2" r:id="rId5"/>
    <pivotCache cacheId="3"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24" l="1"/>
  <c r="H6" i="24"/>
  <c r="AA2" i="2"/>
  <c r="Y2" i="2"/>
  <c r="G2" i="13"/>
  <c r="I2" i="13" s="1"/>
  <c r="U4251" i="1"/>
  <c r="U4250" i="1"/>
  <c r="U4249" i="1"/>
  <c r="U4248" i="1"/>
  <c r="U4247" i="1"/>
  <c r="U4246" i="1"/>
  <c r="U4245" i="1"/>
  <c r="U4244" i="1"/>
  <c r="U4243" i="1"/>
  <c r="U4242" i="1"/>
  <c r="U4241" i="1"/>
  <c r="U4240" i="1"/>
  <c r="U4239" i="1"/>
  <c r="U4238" i="1"/>
  <c r="U4237" i="1"/>
  <c r="U4236" i="1"/>
  <c r="U4235" i="1"/>
  <c r="U4234" i="1"/>
  <c r="U4233" i="1"/>
  <c r="U4232" i="1"/>
  <c r="U4231" i="1"/>
  <c r="U4230" i="1"/>
  <c r="U4229" i="1"/>
  <c r="U4228" i="1"/>
  <c r="U4227" i="1"/>
  <c r="U4226" i="1"/>
  <c r="U4225" i="1"/>
  <c r="U4224" i="1"/>
  <c r="U4223" i="1"/>
  <c r="U4222" i="1"/>
  <c r="U4221" i="1"/>
  <c r="U4220" i="1"/>
  <c r="U4219" i="1"/>
  <c r="U4218" i="1"/>
  <c r="U4217" i="1"/>
  <c r="U4216" i="1"/>
  <c r="U4215" i="1"/>
  <c r="U4214" i="1"/>
  <c r="U4213" i="1"/>
  <c r="U4212" i="1"/>
  <c r="U4211" i="1"/>
  <c r="U4210" i="1"/>
  <c r="U4209" i="1"/>
  <c r="U4208" i="1"/>
  <c r="U4207" i="1"/>
  <c r="U4206" i="1"/>
  <c r="U4205" i="1"/>
  <c r="U4204" i="1"/>
  <c r="U4203" i="1"/>
  <c r="U4202" i="1"/>
  <c r="U4201" i="1"/>
  <c r="U4200" i="1"/>
  <c r="U4199" i="1"/>
  <c r="U4198" i="1"/>
  <c r="U4197" i="1"/>
  <c r="U4196" i="1"/>
  <c r="U4195" i="1"/>
  <c r="U4194" i="1"/>
  <c r="U4193" i="1"/>
  <c r="U4192" i="1"/>
  <c r="U4191" i="1"/>
  <c r="U4190" i="1"/>
  <c r="U4189" i="1"/>
  <c r="U4188" i="1"/>
  <c r="U4187" i="1"/>
  <c r="U4186" i="1"/>
  <c r="U4185" i="1"/>
  <c r="U4184" i="1"/>
  <c r="U4183" i="1"/>
  <c r="U4182" i="1"/>
  <c r="U4181" i="1"/>
  <c r="U4180" i="1"/>
  <c r="U4179" i="1"/>
  <c r="U4178" i="1"/>
  <c r="U4177" i="1"/>
  <c r="U4176" i="1"/>
  <c r="U4175" i="1"/>
  <c r="U4174" i="1"/>
  <c r="U4173" i="1"/>
  <c r="U4172" i="1"/>
  <c r="U4171" i="1"/>
  <c r="U4170" i="1"/>
  <c r="U4169" i="1"/>
  <c r="U4168" i="1"/>
  <c r="U4167" i="1"/>
  <c r="U4166" i="1"/>
  <c r="U4165" i="1"/>
  <c r="U4164" i="1"/>
  <c r="U4163" i="1"/>
  <c r="U4162" i="1"/>
  <c r="U4161" i="1"/>
  <c r="U4160" i="1"/>
  <c r="U4159" i="1"/>
  <c r="U4158" i="1"/>
  <c r="U4157" i="1"/>
  <c r="U4156" i="1"/>
  <c r="U4155" i="1"/>
  <c r="U4154" i="1"/>
  <c r="U4153" i="1"/>
  <c r="U4152" i="1"/>
  <c r="U4151" i="1"/>
  <c r="U4150" i="1"/>
  <c r="U4149" i="1"/>
  <c r="U4148" i="1"/>
  <c r="U4147" i="1"/>
  <c r="U4146" i="1"/>
  <c r="U4145" i="1"/>
  <c r="U4144" i="1"/>
  <c r="U4143" i="1"/>
  <c r="U4142" i="1"/>
  <c r="U4141" i="1"/>
  <c r="U4140" i="1"/>
  <c r="U4139" i="1"/>
  <c r="U4138" i="1"/>
  <c r="U4137" i="1"/>
  <c r="U4136" i="1"/>
  <c r="U4135" i="1"/>
  <c r="U4134" i="1"/>
  <c r="U4133" i="1"/>
  <c r="U4132" i="1"/>
  <c r="U4131" i="1"/>
  <c r="U4130" i="1"/>
  <c r="U4129" i="1"/>
  <c r="U4128" i="1"/>
  <c r="U4127" i="1"/>
  <c r="U4126" i="1"/>
  <c r="U4125" i="1"/>
  <c r="U4124" i="1"/>
  <c r="U4123" i="1"/>
  <c r="U4122" i="1"/>
  <c r="U4121" i="1"/>
  <c r="U4120" i="1"/>
  <c r="U4119" i="1"/>
  <c r="U4118" i="1"/>
  <c r="U4117" i="1"/>
  <c r="U4116" i="1"/>
  <c r="U4115" i="1"/>
  <c r="U4114" i="1"/>
  <c r="U4113" i="1"/>
  <c r="U4112" i="1"/>
  <c r="U4111" i="1"/>
  <c r="U4110" i="1"/>
  <c r="U4109" i="1"/>
  <c r="U4108" i="1"/>
  <c r="U4107" i="1"/>
  <c r="U4106" i="1"/>
  <c r="U4105" i="1"/>
  <c r="U4104" i="1"/>
  <c r="U4103" i="1"/>
  <c r="U4102" i="1"/>
  <c r="U4101" i="1"/>
  <c r="U4100" i="1"/>
  <c r="U4099" i="1"/>
  <c r="U4098" i="1"/>
  <c r="U4097" i="1"/>
  <c r="U4096" i="1"/>
  <c r="U4095" i="1"/>
  <c r="U4094" i="1"/>
  <c r="U4093" i="1"/>
  <c r="U4092" i="1"/>
  <c r="U4091" i="1"/>
  <c r="U4090" i="1"/>
  <c r="U4089" i="1"/>
  <c r="U4088" i="1"/>
  <c r="U4087" i="1"/>
  <c r="U4086" i="1"/>
  <c r="U4085" i="1"/>
  <c r="U4084" i="1"/>
  <c r="U4083" i="1"/>
  <c r="U4082" i="1"/>
  <c r="U4081" i="1"/>
  <c r="U4080" i="1"/>
  <c r="U4079" i="1"/>
  <c r="U4078" i="1"/>
  <c r="U4077" i="1"/>
  <c r="U4076" i="1"/>
  <c r="U4075" i="1"/>
  <c r="U4074" i="1"/>
  <c r="U4073" i="1"/>
  <c r="U4072" i="1"/>
  <c r="U4071" i="1"/>
  <c r="U4070" i="1"/>
  <c r="U4069" i="1"/>
  <c r="U4068" i="1"/>
  <c r="U4067" i="1"/>
  <c r="U4066" i="1"/>
  <c r="U4065" i="1"/>
  <c r="U4064" i="1"/>
  <c r="U4063" i="1"/>
  <c r="U4062" i="1"/>
  <c r="U4061" i="1"/>
  <c r="U4060" i="1"/>
  <c r="U4059" i="1"/>
  <c r="U4058" i="1"/>
  <c r="U4057" i="1"/>
  <c r="U4056" i="1"/>
  <c r="U4055" i="1"/>
  <c r="U4054" i="1"/>
  <c r="U4053" i="1"/>
  <c r="U4052" i="1"/>
  <c r="U4051" i="1"/>
  <c r="U4050" i="1"/>
  <c r="U4049" i="1"/>
  <c r="U4048" i="1"/>
  <c r="U4047" i="1"/>
  <c r="U4046" i="1"/>
  <c r="U4045" i="1"/>
  <c r="U4044" i="1"/>
  <c r="U4043" i="1"/>
  <c r="U4042" i="1"/>
  <c r="U4041" i="1"/>
  <c r="U4040" i="1"/>
  <c r="U4039" i="1"/>
  <c r="U4038" i="1"/>
  <c r="U4037" i="1"/>
  <c r="U4036" i="1"/>
  <c r="U4035" i="1"/>
  <c r="U4034" i="1"/>
  <c r="U4033" i="1"/>
  <c r="U4032" i="1"/>
  <c r="U4031" i="1"/>
  <c r="U4030" i="1"/>
  <c r="U4029" i="1"/>
  <c r="U4028" i="1"/>
  <c r="U4027" i="1"/>
  <c r="U4026" i="1"/>
  <c r="U4025" i="1"/>
  <c r="U4024" i="1"/>
  <c r="U4023" i="1"/>
  <c r="U4022" i="1"/>
  <c r="U4021" i="1"/>
  <c r="U4020" i="1"/>
  <c r="U4019" i="1"/>
  <c r="U4018" i="1"/>
  <c r="U4017" i="1"/>
  <c r="U4016" i="1"/>
  <c r="U4015" i="1"/>
  <c r="U4014" i="1"/>
  <c r="U4013" i="1"/>
  <c r="U4012" i="1"/>
  <c r="U4011" i="1"/>
  <c r="U4010" i="1"/>
  <c r="U4009" i="1"/>
  <c r="U4008" i="1"/>
  <c r="U4007" i="1"/>
  <c r="U4006" i="1"/>
  <c r="U4005" i="1"/>
  <c r="U4004" i="1"/>
  <c r="U4003" i="1"/>
  <c r="U4002" i="1"/>
  <c r="U4001" i="1"/>
  <c r="U4000" i="1"/>
  <c r="U3999" i="1"/>
  <c r="U3998" i="1"/>
  <c r="U3997" i="1"/>
  <c r="U3996" i="1"/>
  <c r="U3995" i="1"/>
  <c r="U3994" i="1"/>
  <c r="U3993" i="1"/>
  <c r="U3992" i="1"/>
  <c r="U3991" i="1"/>
  <c r="U3990" i="1"/>
  <c r="U3989" i="1"/>
  <c r="U3988" i="1"/>
  <c r="U3987" i="1"/>
  <c r="U3986" i="1"/>
  <c r="U3985" i="1"/>
  <c r="U3984" i="1"/>
  <c r="U3983" i="1"/>
  <c r="U3982" i="1"/>
  <c r="U3981" i="1"/>
  <c r="U3980" i="1"/>
  <c r="U3979" i="1"/>
  <c r="U3978" i="1"/>
  <c r="U3977" i="1"/>
  <c r="U3976" i="1"/>
  <c r="U3975" i="1"/>
  <c r="U3974" i="1"/>
  <c r="U3973" i="1"/>
  <c r="U3972" i="1"/>
  <c r="U3971" i="1"/>
  <c r="U3970" i="1"/>
  <c r="U3969" i="1"/>
  <c r="U3968" i="1"/>
  <c r="U3967" i="1"/>
  <c r="U3966" i="1"/>
  <c r="U3965" i="1"/>
  <c r="U3964" i="1"/>
  <c r="U3963" i="1"/>
  <c r="U3962" i="1"/>
  <c r="U3961" i="1"/>
  <c r="U3960" i="1"/>
  <c r="U3959" i="1"/>
  <c r="U3958" i="1"/>
  <c r="U3957" i="1"/>
  <c r="U3956" i="1"/>
  <c r="U3955" i="1"/>
  <c r="U3954" i="1"/>
  <c r="U3953" i="1"/>
  <c r="U3952" i="1"/>
  <c r="U3951" i="1"/>
  <c r="U3950" i="1"/>
  <c r="U3949" i="1"/>
  <c r="U3948" i="1"/>
  <c r="U3947" i="1"/>
  <c r="U3946" i="1"/>
  <c r="U3945" i="1"/>
  <c r="U3944" i="1"/>
  <c r="U3943" i="1"/>
  <c r="U3942" i="1"/>
  <c r="U3941" i="1"/>
  <c r="U3940" i="1"/>
  <c r="U3939" i="1"/>
  <c r="U3938" i="1"/>
  <c r="U3937" i="1"/>
  <c r="U3936" i="1"/>
  <c r="U3935" i="1"/>
  <c r="U3934" i="1"/>
  <c r="U3933" i="1"/>
  <c r="U3932" i="1"/>
  <c r="U3931" i="1"/>
  <c r="U3930" i="1"/>
  <c r="U3929" i="1"/>
  <c r="U3928" i="1"/>
  <c r="U3927" i="1"/>
  <c r="U3926" i="1"/>
  <c r="U3925" i="1"/>
  <c r="U3924" i="1"/>
  <c r="U3923" i="1"/>
  <c r="U3922" i="1"/>
  <c r="U3921" i="1"/>
  <c r="U3920" i="1"/>
  <c r="U3919" i="1"/>
  <c r="U3918" i="1"/>
  <c r="U3917" i="1"/>
  <c r="U3916" i="1"/>
  <c r="U3915" i="1"/>
  <c r="U3914" i="1"/>
  <c r="U3913" i="1"/>
  <c r="U3912" i="1"/>
  <c r="U3911" i="1"/>
  <c r="U3910" i="1"/>
  <c r="U3909" i="1"/>
  <c r="U3908" i="1"/>
  <c r="U3907" i="1"/>
  <c r="U3906" i="1"/>
  <c r="U3905" i="1"/>
  <c r="U3904" i="1"/>
  <c r="U3903" i="1"/>
  <c r="U3902" i="1"/>
  <c r="U3901" i="1"/>
  <c r="U3900" i="1"/>
  <c r="U3899" i="1"/>
  <c r="U3898" i="1"/>
  <c r="U3897" i="1"/>
  <c r="U3896" i="1"/>
  <c r="U3895" i="1"/>
  <c r="U3894" i="1"/>
  <c r="U3893" i="1"/>
  <c r="U3892" i="1"/>
  <c r="U3891" i="1"/>
  <c r="U3890" i="1"/>
  <c r="U3889" i="1"/>
  <c r="U3888" i="1"/>
  <c r="U3887" i="1"/>
  <c r="U3886" i="1"/>
  <c r="U3885" i="1"/>
  <c r="U3884" i="1"/>
  <c r="U3883" i="1"/>
  <c r="U3882" i="1"/>
  <c r="U3881" i="1"/>
  <c r="U3880" i="1"/>
  <c r="U3879" i="1"/>
  <c r="U3878" i="1"/>
  <c r="U3877" i="1"/>
  <c r="U3876" i="1"/>
  <c r="U3875" i="1"/>
  <c r="U3874" i="1"/>
  <c r="U3873" i="1"/>
  <c r="U3872" i="1"/>
  <c r="U3871" i="1"/>
  <c r="U3870" i="1"/>
  <c r="U3869" i="1"/>
  <c r="U3868" i="1"/>
  <c r="U3867" i="1"/>
  <c r="U3866" i="1"/>
  <c r="U3865" i="1"/>
  <c r="U3864" i="1"/>
  <c r="U3863" i="1"/>
  <c r="U3862" i="1"/>
  <c r="U3861" i="1"/>
  <c r="U3860" i="1"/>
  <c r="U3859" i="1"/>
  <c r="U3858" i="1"/>
  <c r="U3857" i="1"/>
  <c r="U3856" i="1"/>
  <c r="U3855" i="1"/>
  <c r="U3854" i="1"/>
  <c r="U3853" i="1"/>
  <c r="U3852" i="1"/>
  <c r="U3851" i="1"/>
  <c r="U3850" i="1"/>
  <c r="U3849" i="1"/>
  <c r="U3848" i="1"/>
  <c r="U3847" i="1"/>
  <c r="U3846" i="1"/>
  <c r="U3845" i="1"/>
  <c r="U3844" i="1"/>
  <c r="U3843" i="1"/>
  <c r="U3842" i="1"/>
  <c r="U3841" i="1"/>
  <c r="U3840" i="1"/>
  <c r="U3839" i="1"/>
  <c r="U3838" i="1"/>
  <c r="U3837" i="1"/>
  <c r="U3836" i="1"/>
  <c r="U3835" i="1"/>
  <c r="U3834" i="1"/>
  <c r="U3833" i="1"/>
  <c r="U3832" i="1"/>
  <c r="U3831" i="1"/>
  <c r="U3830" i="1"/>
  <c r="U3829" i="1"/>
  <c r="U3828" i="1"/>
  <c r="U3827" i="1"/>
  <c r="U3826" i="1"/>
  <c r="U3825" i="1"/>
  <c r="U3824" i="1"/>
  <c r="U3823" i="1"/>
  <c r="U3822" i="1"/>
  <c r="U3821" i="1"/>
  <c r="U3820" i="1"/>
  <c r="U3819" i="1"/>
  <c r="U3818" i="1"/>
  <c r="U3817" i="1"/>
  <c r="U3816" i="1"/>
  <c r="U3815" i="1"/>
  <c r="U3814" i="1"/>
  <c r="U3813" i="1"/>
  <c r="U3812" i="1"/>
  <c r="U3811" i="1"/>
  <c r="U3810" i="1"/>
  <c r="U3809" i="1"/>
  <c r="U3808" i="1"/>
  <c r="U3807" i="1"/>
  <c r="U3806" i="1"/>
  <c r="U3805" i="1"/>
  <c r="U3804" i="1"/>
  <c r="U3803" i="1"/>
  <c r="U3802" i="1"/>
  <c r="U3801" i="1"/>
  <c r="U3800" i="1"/>
  <c r="U3799" i="1"/>
  <c r="U3798" i="1"/>
  <c r="U3797" i="1"/>
  <c r="U3796" i="1"/>
  <c r="U3795" i="1"/>
  <c r="U3794" i="1"/>
  <c r="U3793" i="1"/>
  <c r="U3792" i="1"/>
  <c r="U3791" i="1"/>
  <c r="U3790" i="1"/>
  <c r="U3789" i="1"/>
  <c r="U3788" i="1"/>
  <c r="U3787" i="1"/>
  <c r="U3786" i="1"/>
  <c r="U3785" i="1"/>
  <c r="U3784" i="1"/>
  <c r="U3783" i="1"/>
  <c r="U3782" i="1"/>
  <c r="U3781" i="1"/>
  <c r="U3780" i="1"/>
  <c r="U3779" i="1"/>
  <c r="U3778" i="1"/>
  <c r="U3777" i="1"/>
  <c r="U3776" i="1"/>
  <c r="U3775" i="1"/>
  <c r="U3774" i="1"/>
  <c r="U3773" i="1"/>
  <c r="U3772" i="1"/>
  <c r="U3771" i="1"/>
  <c r="U3770" i="1"/>
  <c r="U3769" i="1"/>
  <c r="U3768" i="1"/>
  <c r="U3767" i="1"/>
  <c r="U3766" i="1"/>
  <c r="U3765" i="1"/>
  <c r="U3764" i="1"/>
  <c r="U3763" i="1"/>
  <c r="U3762" i="1"/>
  <c r="U3761" i="1"/>
  <c r="U3760" i="1"/>
  <c r="U3759" i="1"/>
  <c r="U3758" i="1"/>
  <c r="U3757" i="1"/>
  <c r="U3756" i="1"/>
  <c r="U3755" i="1"/>
  <c r="U3754" i="1"/>
  <c r="U3753" i="1"/>
  <c r="U3752" i="1"/>
  <c r="U3751" i="1"/>
  <c r="U3750" i="1"/>
  <c r="U3749" i="1"/>
  <c r="U3748" i="1"/>
  <c r="U3747" i="1"/>
  <c r="U3746" i="1"/>
  <c r="U3745" i="1"/>
  <c r="U3744" i="1"/>
  <c r="U3743" i="1"/>
  <c r="U3742" i="1"/>
  <c r="U3741" i="1"/>
  <c r="U3740" i="1"/>
  <c r="U3739" i="1"/>
  <c r="U3738" i="1"/>
  <c r="U3737" i="1"/>
  <c r="U3736" i="1"/>
  <c r="U3735" i="1"/>
  <c r="U3734" i="1"/>
  <c r="U3733" i="1"/>
  <c r="U3732" i="1"/>
  <c r="U3731" i="1"/>
  <c r="U3730" i="1"/>
  <c r="U3729" i="1"/>
  <c r="U3728" i="1"/>
  <c r="U3727" i="1"/>
  <c r="U3726" i="1"/>
  <c r="U3725" i="1"/>
  <c r="U3724" i="1"/>
  <c r="U3723" i="1"/>
  <c r="U3722" i="1"/>
  <c r="U3721" i="1"/>
  <c r="U3720" i="1"/>
  <c r="U3719" i="1"/>
  <c r="U3718" i="1"/>
  <c r="U3717" i="1"/>
  <c r="U3716" i="1"/>
  <c r="U3715" i="1"/>
  <c r="U3714" i="1"/>
  <c r="U3713" i="1"/>
  <c r="U3712" i="1"/>
  <c r="U3711" i="1"/>
  <c r="U3710" i="1"/>
  <c r="U3709" i="1"/>
  <c r="U3708" i="1"/>
  <c r="U3707" i="1"/>
  <c r="U3706" i="1"/>
  <c r="U3705" i="1"/>
  <c r="U3704" i="1"/>
  <c r="U3703" i="1"/>
  <c r="U3702" i="1"/>
  <c r="U3701" i="1"/>
  <c r="U3700" i="1"/>
  <c r="U3699" i="1"/>
  <c r="U3698" i="1"/>
  <c r="U3697" i="1"/>
  <c r="U3696" i="1"/>
  <c r="U3695" i="1"/>
  <c r="U3694" i="1"/>
  <c r="U3693" i="1"/>
  <c r="U3692" i="1"/>
  <c r="U3691" i="1"/>
  <c r="U3690" i="1"/>
  <c r="U3689" i="1"/>
  <c r="U3688" i="1"/>
  <c r="U3687" i="1"/>
  <c r="U3686" i="1"/>
  <c r="U3685" i="1"/>
  <c r="U3684" i="1"/>
  <c r="U3683" i="1"/>
  <c r="U3682" i="1"/>
  <c r="U3681" i="1"/>
  <c r="U3680" i="1"/>
  <c r="U3679" i="1"/>
  <c r="U3678" i="1"/>
  <c r="U3677" i="1"/>
  <c r="U3676" i="1"/>
  <c r="U3675" i="1"/>
  <c r="U3674" i="1"/>
  <c r="U3673" i="1"/>
  <c r="U3672" i="1"/>
  <c r="U3671" i="1"/>
  <c r="U3670" i="1"/>
  <c r="U3669" i="1"/>
  <c r="U3668" i="1"/>
  <c r="U3667" i="1"/>
  <c r="U3666" i="1"/>
  <c r="U3665" i="1"/>
  <c r="U3664" i="1"/>
  <c r="U3663" i="1"/>
  <c r="U3662" i="1"/>
  <c r="U3661" i="1"/>
  <c r="U3660" i="1"/>
  <c r="U3659" i="1"/>
  <c r="U3658" i="1"/>
  <c r="U3657" i="1"/>
  <c r="U3656" i="1"/>
  <c r="U3655" i="1"/>
  <c r="U3654" i="1"/>
  <c r="U3653" i="1"/>
  <c r="U3652" i="1"/>
  <c r="U3651" i="1"/>
  <c r="U3650" i="1"/>
  <c r="U3649" i="1"/>
  <c r="U3648" i="1"/>
  <c r="U3647" i="1"/>
  <c r="U3646" i="1"/>
  <c r="U3645" i="1"/>
  <c r="U3644" i="1"/>
  <c r="U3643" i="1"/>
  <c r="U3642" i="1"/>
  <c r="U3641" i="1"/>
  <c r="U3640" i="1"/>
  <c r="U3639" i="1"/>
  <c r="U3638" i="1"/>
  <c r="U3637" i="1"/>
  <c r="U3636" i="1"/>
  <c r="U3635" i="1"/>
  <c r="U3634" i="1"/>
  <c r="U3633" i="1"/>
  <c r="U3632" i="1"/>
  <c r="U3631" i="1"/>
  <c r="U3630" i="1"/>
  <c r="U3629" i="1"/>
  <c r="U3628" i="1"/>
  <c r="U3627" i="1"/>
  <c r="U3626" i="1"/>
  <c r="U3625" i="1"/>
  <c r="U3624" i="1"/>
  <c r="U3623" i="1"/>
  <c r="U3622" i="1"/>
  <c r="U3621" i="1"/>
  <c r="U3620" i="1"/>
  <c r="U3619" i="1"/>
  <c r="U3618" i="1"/>
  <c r="U3617" i="1"/>
  <c r="U3616" i="1"/>
  <c r="U3615" i="1"/>
  <c r="U3614" i="1"/>
  <c r="U3613" i="1"/>
  <c r="U3612" i="1"/>
  <c r="U3611" i="1"/>
  <c r="U3610" i="1"/>
  <c r="U3609" i="1"/>
  <c r="U3608" i="1"/>
  <c r="U3607" i="1"/>
  <c r="U3606" i="1"/>
  <c r="U3605" i="1"/>
  <c r="U3604" i="1"/>
  <c r="U3603" i="1"/>
  <c r="U3602" i="1"/>
  <c r="U3601" i="1"/>
  <c r="U3600" i="1"/>
  <c r="U3599" i="1"/>
  <c r="U3598" i="1"/>
  <c r="U3597" i="1"/>
  <c r="U3596" i="1"/>
  <c r="U3595" i="1"/>
  <c r="U3594" i="1"/>
  <c r="U3593" i="1"/>
  <c r="U3592" i="1"/>
  <c r="U3591" i="1"/>
  <c r="U3590" i="1"/>
  <c r="U3589" i="1"/>
  <c r="U3588" i="1"/>
  <c r="U3587" i="1"/>
  <c r="U3586" i="1"/>
  <c r="U3585" i="1"/>
  <c r="U3584" i="1"/>
  <c r="U3583" i="1"/>
  <c r="U3582" i="1"/>
  <c r="U3581" i="1"/>
  <c r="U3580" i="1"/>
  <c r="U3579" i="1"/>
  <c r="U3578" i="1"/>
  <c r="U3577" i="1"/>
  <c r="U3576" i="1"/>
  <c r="U3575" i="1"/>
  <c r="U3574" i="1"/>
  <c r="U3573" i="1"/>
  <c r="U3572" i="1"/>
  <c r="U3571" i="1"/>
  <c r="U3570" i="1"/>
  <c r="U3569" i="1"/>
  <c r="U3568" i="1"/>
  <c r="U3567" i="1"/>
  <c r="U3566" i="1"/>
  <c r="U3565" i="1"/>
  <c r="U3564" i="1"/>
  <c r="U3563" i="1"/>
  <c r="U3562" i="1"/>
  <c r="U3561" i="1"/>
  <c r="U3560" i="1"/>
  <c r="U3559" i="1"/>
  <c r="U3558" i="1"/>
  <c r="U3557" i="1"/>
  <c r="U3556" i="1"/>
  <c r="U3555" i="1"/>
  <c r="U3554" i="1"/>
  <c r="U3553" i="1"/>
  <c r="U3552" i="1"/>
  <c r="U3551" i="1"/>
  <c r="U3550" i="1"/>
  <c r="U3549" i="1"/>
  <c r="U3548" i="1"/>
  <c r="U3547" i="1"/>
  <c r="U3546" i="1"/>
  <c r="U3545" i="1"/>
  <c r="U3544" i="1"/>
  <c r="U3543" i="1"/>
  <c r="U3542" i="1"/>
  <c r="U3541" i="1"/>
  <c r="U3540" i="1"/>
  <c r="U3539" i="1"/>
  <c r="U3538" i="1"/>
  <c r="U3537" i="1"/>
  <c r="U3536" i="1"/>
  <c r="U3535" i="1"/>
  <c r="U3534" i="1"/>
  <c r="U3533" i="1"/>
  <c r="U3532" i="1"/>
  <c r="U3531" i="1"/>
  <c r="U3530" i="1"/>
  <c r="U3529" i="1"/>
  <c r="U3528" i="1"/>
  <c r="U3527" i="1"/>
  <c r="U3526" i="1"/>
  <c r="U3525" i="1"/>
  <c r="U3524" i="1"/>
  <c r="U3523" i="1"/>
  <c r="U3522" i="1"/>
  <c r="U3521" i="1"/>
  <c r="U3520" i="1"/>
  <c r="U3519" i="1"/>
  <c r="U3518" i="1"/>
  <c r="U3517" i="1"/>
  <c r="U3516" i="1"/>
  <c r="U3515" i="1"/>
  <c r="U3514" i="1"/>
  <c r="U3513" i="1"/>
  <c r="U3512" i="1"/>
  <c r="U3511" i="1"/>
  <c r="U3510" i="1"/>
  <c r="U3509" i="1"/>
  <c r="U3508" i="1"/>
  <c r="U3507" i="1"/>
  <c r="U3506" i="1"/>
  <c r="U3505" i="1"/>
  <c r="U3504" i="1"/>
  <c r="U3503" i="1"/>
  <c r="U3502" i="1"/>
  <c r="U3501" i="1"/>
  <c r="U3500" i="1"/>
  <c r="U3499" i="1"/>
  <c r="U3498" i="1"/>
  <c r="U3497" i="1"/>
  <c r="U3496" i="1"/>
  <c r="U3495" i="1"/>
  <c r="U3494" i="1"/>
  <c r="U3493" i="1"/>
  <c r="U3492" i="1"/>
  <c r="U3491" i="1"/>
  <c r="U3490" i="1"/>
  <c r="U3489" i="1"/>
  <c r="U3488" i="1"/>
  <c r="U3487" i="1"/>
  <c r="U3486" i="1"/>
  <c r="U3485" i="1"/>
  <c r="U3484" i="1"/>
  <c r="U3483" i="1"/>
  <c r="U3482" i="1"/>
  <c r="U3481" i="1"/>
  <c r="U3480" i="1"/>
  <c r="U3479" i="1"/>
  <c r="U3478" i="1"/>
  <c r="U3477" i="1"/>
  <c r="U3476" i="1"/>
  <c r="U3475" i="1"/>
  <c r="U3474" i="1"/>
  <c r="U3473" i="1"/>
  <c r="U3472" i="1"/>
  <c r="U3471" i="1"/>
  <c r="U3470" i="1"/>
  <c r="U3469" i="1"/>
  <c r="U3468" i="1"/>
  <c r="U3467" i="1"/>
  <c r="U3466" i="1"/>
  <c r="U3465" i="1"/>
  <c r="U3464" i="1"/>
  <c r="U3463" i="1"/>
  <c r="U3462" i="1"/>
  <c r="U3461" i="1"/>
  <c r="U3460" i="1"/>
  <c r="U3459" i="1"/>
  <c r="U3458" i="1"/>
  <c r="U3457" i="1"/>
  <c r="U3456" i="1"/>
  <c r="U3455" i="1"/>
  <c r="U3454" i="1"/>
  <c r="U3453" i="1"/>
  <c r="U3452" i="1"/>
  <c r="U3451" i="1"/>
  <c r="U3450" i="1"/>
  <c r="U3449" i="1"/>
  <c r="U3448" i="1"/>
  <c r="U3447" i="1"/>
  <c r="U3446" i="1"/>
  <c r="U3445" i="1"/>
  <c r="U3444" i="1"/>
  <c r="U3443" i="1"/>
  <c r="U3442" i="1"/>
  <c r="U3441" i="1"/>
  <c r="U3440" i="1"/>
  <c r="U3439" i="1"/>
  <c r="U3438" i="1"/>
  <c r="U3437" i="1"/>
  <c r="U3436" i="1"/>
  <c r="U3435" i="1"/>
  <c r="U3434" i="1"/>
  <c r="U3433" i="1"/>
  <c r="U3432" i="1"/>
  <c r="U3431" i="1"/>
  <c r="U3430" i="1"/>
  <c r="U3429" i="1"/>
  <c r="U3428" i="1"/>
  <c r="U3427" i="1"/>
  <c r="U3426" i="1"/>
  <c r="U3425" i="1"/>
  <c r="U3424" i="1"/>
  <c r="U3423" i="1"/>
  <c r="U3422" i="1"/>
  <c r="U3421" i="1"/>
  <c r="U3420" i="1"/>
  <c r="U3419" i="1"/>
  <c r="U3418" i="1"/>
  <c r="U3417" i="1"/>
  <c r="U3416" i="1"/>
  <c r="U3415" i="1"/>
  <c r="U3414" i="1"/>
  <c r="U3413" i="1"/>
  <c r="U3412" i="1"/>
  <c r="U3411" i="1"/>
  <c r="U3410" i="1"/>
  <c r="U3409" i="1"/>
  <c r="U3408" i="1"/>
  <c r="U3407" i="1"/>
  <c r="U3406" i="1"/>
  <c r="U3405" i="1"/>
  <c r="U3404" i="1"/>
  <c r="U3403" i="1"/>
  <c r="U3402" i="1"/>
  <c r="U3401" i="1"/>
  <c r="U3400" i="1"/>
  <c r="U3399" i="1"/>
  <c r="U3398" i="1"/>
  <c r="U3397" i="1"/>
  <c r="U3396" i="1"/>
  <c r="U3395" i="1"/>
  <c r="U3394" i="1"/>
  <c r="U3393" i="1"/>
  <c r="U3392" i="1"/>
  <c r="U3391" i="1"/>
  <c r="U3390" i="1"/>
  <c r="U3389" i="1"/>
  <c r="U3388" i="1"/>
  <c r="U3387" i="1"/>
  <c r="U3386" i="1"/>
  <c r="U3385" i="1"/>
  <c r="U3384" i="1"/>
  <c r="U3383" i="1"/>
  <c r="U3382" i="1"/>
  <c r="U3381" i="1"/>
  <c r="U3380" i="1"/>
  <c r="U3379" i="1"/>
  <c r="U3378" i="1"/>
  <c r="U3377" i="1"/>
  <c r="U3376" i="1"/>
  <c r="U3375" i="1"/>
  <c r="U3374" i="1"/>
  <c r="U3373" i="1"/>
  <c r="U3372" i="1"/>
  <c r="U3371" i="1"/>
  <c r="U3370" i="1"/>
  <c r="U3369" i="1"/>
  <c r="U3368" i="1"/>
  <c r="U3367" i="1"/>
  <c r="U3366" i="1"/>
  <c r="U3365" i="1"/>
  <c r="U3364" i="1"/>
  <c r="U3363" i="1"/>
  <c r="U3362" i="1"/>
  <c r="U3361" i="1"/>
  <c r="U3360" i="1"/>
  <c r="U3359" i="1"/>
  <c r="U3358" i="1"/>
  <c r="U3357" i="1"/>
  <c r="U3356" i="1"/>
  <c r="U3355" i="1"/>
  <c r="U3354" i="1"/>
  <c r="U3353" i="1"/>
  <c r="U3352" i="1"/>
  <c r="U3351" i="1"/>
  <c r="U3350" i="1"/>
  <c r="U3349" i="1"/>
  <c r="U3348" i="1"/>
  <c r="U3347" i="1"/>
  <c r="U3346" i="1"/>
  <c r="U3345" i="1"/>
  <c r="U3344" i="1"/>
  <c r="U3343" i="1"/>
  <c r="U3342" i="1"/>
  <c r="U3341" i="1"/>
  <c r="U3340" i="1"/>
  <c r="U3339" i="1"/>
  <c r="U3338" i="1"/>
  <c r="U3337" i="1"/>
  <c r="U3336" i="1"/>
  <c r="U3335" i="1"/>
  <c r="U3334" i="1"/>
  <c r="U3333" i="1"/>
  <c r="U3332" i="1"/>
  <c r="U3331" i="1"/>
  <c r="U3330" i="1"/>
  <c r="U3329" i="1"/>
  <c r="U3328" i="1"/>
  <c r="U3327" i="1"/>
  <c r="U3326" i="1"/>
  <c r="U3325" i="1"/>
  <c r="U3324" i="1"/>
  <c r="U3323" i="1"/>
  <c r="U3322" i="1"/>
  <c r="U3321" i="1"/>
  <c r="U3320" i="1"/>
  <c r="U3319" i="1"/>
  <c r="U3318" i="1"/>
  <c r="U3317" i="1"/>
  <c r="U3316" i="1"/>
  <c r="U3315" i="1"/>
  <c r="U3314" i="1"/>
  <c r="U3313" i="1"/>
  <c r="U3312" i="1"/>
  <c r="U3311" i="1"/>
  <c r="U3310" i="1"/>
  <c r="U3309" i="1"/>
  <c r="U3308" i="1"/>
  <c r="U3307" i="1"/>
  <c r="U3306" i="1"/>
  <c r="U3305" i="1"/>
  <c r="U3304" i="1"/>
  <c r="U3303" i="1"/>
  <c r="U3302" i="1"/>
  <c r="U3301" i="1"/>
  <c r="U3300" i="1"/>
  <c r="U3299" i="1"/>
  <c r="U3298" i="1"/>
  <c r="U3297" i="1"/>
  <c r="U3296" i="1"/>
  <c r="U3295" i="1"/>
  <c r="U3294" i="1"/>
  <c r="U3293" i="1"/>
  <c r="U3292" i="1"/>
  <c r="U3291" i="1"/>
  <c r="U3290" i="1"/>
  <c r="U3289" i="1"/>
  <c r="U3288" i="1"/>
  <c r="U3287" i="1"/>
  <c r="U3286" i="1"/>
  <c r="U3285" i="1"/>
  <c r="U3284" i="1"/>
  <c r="U3283" i="1"/>
  <c r="U3282" i="1"/>
  <c r="U3281" i="1"/>
  <c r="U3280" i="1"/>
  <c r="U3279" i="1"/>
  <c r="U3278" i="1"/>
  <c r="U3277" i="1"/>
  <c r="U3276" i="1"/>
  <c r="U3275" i="1"/>
  <c r="U3274" i="1"/>
  <c r="U3273" i="1"/>
  <c r="U3272" i="1"/>
  <c r="U3271" i="1"/>
  <c r="U3270" i="1"/>
  <c r="U3269" i="1"/>
  <c r="U3268" i="1"/>
  <c r="U3267" i="1"/>
  <c r="U3266" i="1"/>
  <c r="U3265" i="1"/>
  <c r="U3264" i="1"/>
  <c r="U3263" i="1"/>
  <c r="U3262" i="1"/>
  <c r="U3261" i="1"/>
  <c r="U3260" i="1"/>
  <c r="U3259" i="1"/>
  <c r="U3258" i="1"/>
  <c r="U3257" i="1"/>
  <c r="U3256" i="1"/>
  <c r="U3255" i="1"/>
  <c r="U3254" i="1"/>
  <c r="U3253" i="1"/>
  <c r="U3252" i="1"/>
  <c r="U3251" i="1"/>
  <c r="U3250" i="1"/>
  <c r="U3249" i="1"/>
  <c r="U3248" i="1"/>
  <c r="U3247" i="1"/>
  <c r="U3246" i="1"/>
  <c r="U3245" i="1"/>
  <c r="U3244" i="1"/>
  <c r="U3243" i="1"/>
  <c r="U3242" i="1"/>
  <c r="U3241" i="1"/>
  <c r="U3240" i="1"/>
  <c r="U3239" i="1"/>
  <c r="U3238" i="1"/>
  <c r="U3237" i="1"/>
  <c r="U3236" i="1"/>
  <c r="U3235" i="1"/>
  <c r="U3234" i="1"/>
  <c r="U3233" i="1"/>
  <c r="U3232" i="1"/>
  <c r="U3231" i="1"/>
  <c r="U3230" i="1"/>
  <c r="U3229" i="1"/>
  <c r="U3228" i="1"/>
  <c r="U3227" i="1"/>
  <c r="U3226" i="1"/>
  <c r="U3225" i="1"/>
  <c r="U3224" i="1"/>
  <c r="U3223" i="1"/>
  <c r="U3222" i="1"/>
  <c r="U3221" i="1"/>
  <c r="U3220" i="1"/>
  <c r="U3219" i="1"/>
  <c r="U3218" i="1"/>
  <c r="U3217" i="1"/>
  <c r="U3216" i="1"/>
  <c r="U3215" i="1"/>
  <c r="U3214" i="1"/>
  <c r="U3213" i="1"/>
  <c r="U3212" i="1"/>
  <c r="U3211" i="1"/>
  <c r="U3210" i="1"/>
  <c r="U3209" i="1"/>
  <c r="U3208" i="1"/>
  <c r="U3207" i="1"/>
  <c r="U3206" i="1"/>
  <c r="U3205" i="1"/>
  <c r="U3204" i="1"/>
  <c r="U3203" i="1"/>
  <c r="U3202" i="1"/>
  <c r="U3201" i="1"/>
  <c r="U3200" i="1"/>
  <c r="U3199" i="1"/>
  <c r="U3198" i="1"/>
  <c r="U3197" i="1"/>
  <c r="U3196" i="1"/>
  <c r="U3195" i="1"/>
  <c r="U3194" i="1"/>
  <c r="U3193" i="1"/>
  <c r="U3192" i="1"/>
  <c r="U3191" i="1"/>
  <c r="U3190" i="1"/>
  <c r="U3189" i="1"/>
  <c r="U3188" i="1"/>
  <c r="U3187" i="1"/>
  <c r="U3186" i="1"/>
  <c r="U3185" i="1"/>
  <c r="U3184" i="1"/>
  <c r="U3183" i="1"/>
  <c r="U3182" i="1"/>
  <c r="U3181" i="1"/>
  <c r="U3180" i="1"/>
  <c r="U3179" i="1"/>
  <c r="U3178" i="1"/>
  <c r="U3177" i="1"/>
  <c r="U3176" i="1"/>
  <c r="U3175" i="1"/>
  <c r="U3174" i="1"/>
  <c r="U3173" i="1"/>
  <c r="U3172" i="1"/>
  <c r="U3171" i="1"/>
  <c r="U3170" i="1"/>
  <c r="U3169" i="1"/>
  <c r="U3168" i="1"/>
  <c r="U3167" i="1"/>
  <c r="U3166" i="1"/>
  <c r="U3165" i="1"/>
  <c r="U3164" i="1"/>
  <c r="U3163" i="1"/>
  <c r="U3162" i="1"/>
  <c r="U3161" i="1"/>
  <c r="U3160" i="1"/>
  <c r="U3159" i="1"/>
  <c r="U3158" i="1"/>
  <c r="U3157" i="1"/>
  <c r="U3156" i="1"/>
  <c r="U3155" i="1"/>
  <c r="U3154" i="1"/>
  <c r="U3153" i="1"/>
  <c r="U3152" i="1"/>
  <c r="U3151" i="1"/>
  <c r="U3150" i="1"/>
  <c r="U3149" i="1"/>
  <c r="U3148" i="1"/>
  <c r="U3147" i="1"/>
  <c r="U3146" i="1"/>
  <c r="U3145" i="1"/>
  <c r="U3144" i="1"/>
  <c r="U3143" i="1"/>
  <c r="U3142" i="1"/>
  <c r="U3141" i="1"/>
  <c r="U3140" i="1"/>
  <c r="U3139" i="1"/>
  <c r="U3138" i="1"/>
  <c r="U3137" i="1"/>
  <c r="U3136" i="1"/>
  <c r="U3135" i="1"/>
  <c r="U3134" i="1"/>
  <c r="U3133" i="1"/>
  <c r="U3132" i="1"/>
  <c r="U3131" i="1"/>
  <c r="U3130" i="1"/>
  <c r="U3129" i="1"/>
  <c r="U3128" i="1"/>
  <c r="U3127" i="1"/>
  <c r="U3126" i="1"/>
  <c r="U3125" i="1"/>
  <c r="U3124" i="1"/>
  <c r="U3123" i="1"/>
  <c r="U3122" i="1"/>
  <c r="U3121" i="1"/>
  <c r="U3120" i="1"/>
  <c r="U3119" i="1"/>
  <c r="U3118" i="1"/>
  <c r="U3117" i="1"/>
  <c r="U3116" i="1"/>
  <c r="U3115" i="1"/>
  <c r="U3114" i="1"/>
  <c r="U3113" i="1"/>
  <c r="U3112" i="1"/>
  <c r="U3111" i="1"/>
  <c r="U3110" i="1"/>
  <c r="U3109" i="1"/>
  <c r="U3108" i="1"/>
  <c r="U3107" i="1"/>
  <c r="U3106" i="1"/>
  <c r="U3105" i="1"/>
  <c r="U3104" i="1"/>
  <c r="U3103" i="1"/>
  <c r="U3102" i="1"/>
  <c r="U3101" i="1"/>
  <c r="U3100" i="1"/>
  <c r="U3099" i="1"/>
  <c r="U3098" i="1"/>
  <c r="U3097" i="1"/>
  <c r="U3096" i="1"/>
  <c r="U3095" i="1"/>
  <c r="U3094" i="1"/>
  <c r="U3093" i="1"/>
  <c r="U3092" i="1"/>
  <c r="U3091" i="1"/>
  <c r="U3090" i="1"/>
  <c r="U3089" i="1"/>
  <c r="U3088" i="1"/>
  <c r="U3087" i="1"/>
  <c r="U3086" i="1"/>
  <c r="U3085" i="1"/>
  <c r="U3084" i="1"/>
  <c r="U3083" i="1"/>
  <c r="U3082" i="1"/>
  <c r="U3081" i="1"/>
  <c r="U3080" i="1"/>
  <c r="U3079" i="1"/>
  <c r="U3078" i="1"/>
  <c r="U3077" i="1"/>
  <c r="U3076" i="1"/>
  <c r="U3075" i="1"/>
  <c r="U3074" i="1"/>
  <c r="U3073" i="1"/>
  <c r="U3072" i="1"/>
  <c r="U3071" i="1"/>
  <c r="U3070" i="1"/>
  <c r="U3069" i="1"/>
  <c r="U3068" i="1"/>
  <c r="U3067" i="1"/>
  <c r="U3066" i="1"/>
  <c r="U3065" i="1"/>
  <c r="U3064" i="1"/>
  <c r="U3063" i="1"/>
  <c r="U3062" i="1"/>
  <c r="U3061" i="1"/>
  <c r="U3060" i="1"/>
  <c r="U3059" i="1"/>
  <c r="U3058" i="1"/>
  <c r="U3057" i="1"/>
  <c r="U3056" i="1"/>
  <c r="U3055" i="1"/>
  <c r="U3054" i="1"/>
  <c r="U3053" i="1"/>
  <c r="U3052" i="1"/>
  <c r="U3051" i="1"/>
  <c r="U3050" i="1"/>
  <c r="U3049" i="1"/>
  <c r="U3048" i="1"/>
  <c r="U3047" i="1"/>
  <c r="U3046" i="1"/>
  <c r="U3045" i="1"/>
  <c r="U3044" i="1"/>
  <c r="U3043" i="1"/>
  <c r="U3042" i="1"/>
  <c r="U3041" i="1"/>
  <c r="U3040" i="1"/>
  <c r="U3039" i="1"/>
  <c r="U3038" i="1"/>
  <c r="U3037" i="1"/>
  <c r="U3036" i="1"/>
  <c r="U3035" i="1"/>
  <c r="U3034" i="1"/>
  <c r="U3033" i="1"/>
  <c r="U3032" i="1"/>
  <c r="U3031" i="1"/>
  <c r="U3030" i="1"/>
  <c r="U3029" i="1"/>
  <c r="U3028" i="1"/>
  <c r="U3027" i="1"/>
  <c r="U3026" i="1"/>
  <c r="U3025" i="1"/>
  <c r="U3024" i="1"/>
  <c r="U3023" i="1"/>
  <c r="U3022" i="1"/>
  <c r="U3021" i="1"/>
  <c r="U3020" i="1"/>
  <c r="U3019" i="1"/>
  <c r="U3018" i="1"/>
  <c r="U3017" i="1"/>
  <c r="U3016" i="1"/>
  <c r="U3015" i="1"/>
  <c r="U3014" i="1"/>
  <c r="U3013" i="1"/>
  <c r="U3012" i="1"/>
  <c r="U3011" i="1"/>
  <c r="U3010" i="1"/>
  <c r="U3009" i="1"/>
  <c r="U3008" i="1"/>
  <c r="U3007" i="1"/>
  <c r="U3006" i="1"/>
  <c r="U3005" i="1"/>
  <c r="U3004" i="1"/>
  <c r="U3003" i="1"/>
  <c r="U3002" i="1"/>
  <c r="U3001" i="1"/>
  <c r="U3000" i="1"/>
  <c r="U2999" i="1"/>
  <c r="U2998" i="1"/>
  <c r="U2997" i="1"/>
  <c r="U2996" i="1"/>
  <c r="U2995" i="1"/>
  <c r="U2994" i="1"/>
  <c r="U2993" i="1"/>
  <c r="U2992" i="1"/>
  <c r="U2991" i="1"/>
  <c r="U2990" i="1"/>
  <c r="U2989" i="1"/>
  <c r="U2988" i="1"/>
  <c r="U2987" i="1"/>
  <c r="U2986" i="1"/>
  <c r="U2985" i="1"/>
  <c r="U2984" i="1"/>
  <c r="U2983" i="1"/>
  <c r="U2982" i="1"/>
  <c r="U2981" i="1"/>
  <c r="U2980" i="1"/>
  <c r="U2979" i="1"/>
  <c r="U2978" i="1"/>
  <c r="U2977" i="1"/>
  <c r="U2976" i="1"/>
  <c r="U2975" i="1"/>
  <c r="U2974" i="1"/>
  <c r="U2973" i="1"/>
  <c r="U2972" i="1"/>
  <c r="U2971" i="1"/>
  <c r="U2970" i="1"/>
  <c r="U2969" i="1"/>
  <c r="U2968" i="1"/>
  <c r="U2967" i="1"/>
  <c r="U2966" i="1"/>
  <c r="U2965" i="1"/>
  <c r="U2964" i="1"/>
  <c r="U2963" i="1"/>
  <c r="U2962" i="1"/>
  <c r="U2961" i="1"/>
  <c r="U2960" i="1"/>
  <c r="U2959" i="1"/>
  <c r="U2958" i="1"/>
  <c r="U2957" i="1"/>
  <c r="U2956" i="1"/>
  <c r="U2955" i="1"/>
  <c r="U2954" i="1"/>
  <c r="U2953" i="1"/>
  <c r="U2952" i="1"/>
  <c r="U2951" i="1"/>
  <c r="U2950" i="1"/>
  <c r="U2949" i="1"/>
  <c r="U2948" i="1"/>
  <c r="U2947" i="1"/>
  <c r="U2946" i="1"/>
  <c r="U2945" i="1"/>
  <c r="U2944" i="1"/>
  <c r="U2943" i="1"/>
  <c r="U2942" i="1"/>
  <c r="U2941" i="1"/>
  <c r="U2940" i="1"/>
  <c r="U2939" i="1"/>
  <c r="U2938" i="1"/>
  <c r="U2937" i="1"/>
  <c r="U2936" i="1"/>
  <c r="U2935" i="1"/>
  <c r="U2934" i="1"/>
  <c r="U2933" i="1"/>
  <c r="U2932" i="1"/>
  <c r="U2931" i="1"/>
  <c r="U2930" i="1"/>
  <c r="U2929" i="1"/>
  <c r="U2928" i="1"/>
  <c r="U2927" i="1"/>
  <c r="U2926" i="1"/>
  <c r="U2925" i="1"/>
  <c r="U2924" i="1"/>
  <c r="U2923" i="1"/>
  <c r="U2922" i="1"/>
  <c r="U2921" i="1"/>
  <c r="U2920" i="1"/>
  <c r="U2919" i="1"/>
  <c r="U2918" i="1"/>
  <c r="U2917" i="1"/>
  <c r="U2916" i="1"/>
  <c r="U2915" i="1"/>
  <c r="U2914" i="1"/>
  <c r="U2913" i="1"/>
  <c r="U2912" i="1"/>
  <c r="U2911" i="1"/>
  <c r="U2910" i="1"/>
  <c r="U2909" i="1"/>
  <c r="U2908" i="1"/>
  <c r="U2907" i="1"/>
  <c r="U2906" i="1"/>
  <c r="U2905" i="1"/>
  <c r="U2904" i="1"/>
  <c r="U2903" i="1"/>
  <c r="U2902" i="1"/>
  <c r="U2901" i="1"/>
  <c r="U2900" i="1"/>
  <c r="U2899" i="1"/>
  <c r="U2898" i="1"/>
  <c r="U2897" i="1"/>
  <c r="U2896" i="1"/>
  <c r="U2895" i="1"/>
  <c r="U2894" i="1"/>
  <c r="U2893" i="1"/>
  <c r="U2892" i="1"/>
  <c r="U2891" i="1"/>
  <c r="U2890" i="1"/>
  <c r="U2889" i="1"/>
  <c r="U2888" i="1"/>
  <c r="U2887" i="1"/>
  <c r="U2886" i="1"/>
  <c r="U2885" i="1"/>
  <c r="U2884" i="1"/>
  <c r="U2883" i="1"/>
  <c r="U2882" i="1"/>
  <c r="U2881" i="1"/>
  <c r="U2880" i="1"/>
  <c r="U2879" i="1"/>
  <c r="U2878" i="1"/>
  <c r="U2877" i="1"/>
  <c r="U2876" i="1"/>
  <c r="U2875" i="1"/>
  <c r="U2874" i="1"/>
  <c r="U2873" i="1"/>
  <c r="U2872" i="1"/>
  <c r="U2871" i="1"/>
  <c r="U2870" i="1"/>
  <c r="U2869" i="1"/>
  <c r="U2868" i="1"/>
  <c r="U2867" i="1"/>
  <c r="U2866" i="1"/>
  <c r="U2865" i="1"/>
  <c r="U2864" i="1"/>
  <c r="U2863" i="1"/>
  <c r="U2862" i="1"/>
  <c r="U2861" i="1"/>
  <c r="U2860" i="1"/>
  <c r="U2859" i="1"/>
  <c r="U2858" i="1"/>
  <c r="U2857" i="1"/>
  <c r="U2856" i="1"/>
  <c r="U2855" i="1"/>
  <c r="U2854" i="1"/>
  <c r="U2853" i="1"/>
  <c r="U2852" i="1"/>
  <c r="U2851" i="1"/>
  <c r="U2850" i="1"/>
  <c r="U2849" i="1"/>
  <c r="U2848" i="1"/>
  <c r="U2847" i="1"/>
  <c r="U2846" i="1"/>
  <c r="U2845" i="1"/>
  <c r="U2844" i="1"/>
  <c r="U2843" i="1"/>
  <c r="U2842" i="1"/>
  <c r="U2841" i="1"/>
  <c r="U2840" i="1"/>
  <c r="U2839" i="1"/>
  <c r="U2838" i="1"/>
  <c r="U2837" i="1"/>
  <c r="U2836" i="1"/>
  <c r="U2835" i="1"/>
  <c r="U2834" i="1"/>
  <c r="U2833" i="1"/>
  <c r="U2832" i="1"/>
  <c r="U2831" i="1"/>
  <c r="U2830" i="1"/>
  <c r="U2829" i="1"/>
  <c r="U2828" i="1"/>
  <c r="U2827" i="1"/>
  <c r="U2826" i="1"/>
  <c r="U2825" i="1"/>
  <c r="U2824" i="1"/>
  <c r="U2823" i="1"/>
  <c r="U2822" i="1"/>
  <c r="U2821" i="1"/>
  <c r="U2820" i="1"/>
  <c r="U2819" i="1"/>
  <c r="U2818" i="1"/>
  <c r="U2817" i="1"/>
  <c r="U2816" i="1"/>
  <c r="U2815" i="1"/>
  <c r="U2814" i="1"/>
  <c r="U2813" i="1"/>
  <c r="U2812" i="1"/>
  <c r="U2811" i="1"/>
  <c r="U2810" i="1"/>
  <c r="U2809" i="1"/>
  <c r="U2808" i="1"/>
  <c r="U2807" i="1"/>
  <c r="U2806" i="1"/>
  <c r="U2805" i="1"/>
  <c r="U2804" i="1"/>
  <c r="U2803" i="1"/>
  <c r="U2802" i="1"/>
  <c r="U2801" i="1"/>
  <c r="U2800" i="1"/>
  <c r="U2799" i="1"/>
  <c r="U2798" i="1"/>
  <c r="U2797" i="1"/>
  <c r="U2796" i="1"/>
  <c r="U2795" i="1"/>
  <c r="U2794" i="1"/>
  <c r="U2793" i="1"/>
  <c r="U2792" i="1"/>
  <c r="U2791" i="1"/>
  <c r="U2790" i="1"/>
  <c r="U2789" i="1"/>
  <c r="U2788" i="1"/>
  <c r="U2787" i="1"/>
  <c r="U2786" i="1"/>
  <c r="U2785" i="1"/>
  <c r="U2784" i="1"/>
  <c r="U2783" i="1"/>
  <c r="U2782" i="1"/>
  <c r="U2781" i="1"/>
  <c r="U2780" i="1"/>
  <c r="U2779" i="1"/>
  <c r="U2778" i="1"/>
  <c r="U2777" i="1"/>
  <c r="U2776" i="1"/>
  <c r="U2775" i="1"/>
  <c r="U2774" i="1"/>
  <c r="U2773" i="1"/>
  <c r="U2772" i="1"/>
  <c r="U2771" i="1"/>
  <c r="U2770" i="1"/>
  <c r="U2769" i="1"/>
  <c r="U2768" i="1"/>
  <c r="U2767" i="1"/>
  <c r="U2766" i="1"/>
  <c r="U2765" i="1"/>
  <c r="U2764" i="1"/>
  <c r="U2763" i="1"/>
  <c r="U2762" i="1"/>
  <c r="U2761" i="1"/>
  <c r="U2760" i="1"/>
  <c r="U2759" i="1"/>
  <c r="U2758" i="1"/>
  <c r="U2757" i="1"/>
  <c r="U2756" i="1"/>
  <c r="U2755" i="1"/>
  <c r="U2754" i="1"/>
  <c r="U2753" i="1"/>
  <c r="U2752" i="1"/>
  <c r="U2751" i="1"/>
  <c r="U2750" i="1"/>
  <c r="U2749" i="1"/>
  <c r="U2748" i="1"/>
  <c r="U2747" i="1"/>
  <c r="U2746" i="1"/>
  <c r="U2745" i="1"/>
  <c r="U2744" i="1"/>
  <c r="U2743" i="1"/>
  <c r="U2742" i="1"/>
  <c r="U2741" i="1"/>
  <c r="U2740" i="1"/>
  <c r="U2739" i="1"/>
  <c r="U2738" i="1"/>
  <c r="U2737" i="1"/>
  <c r="U2736" i="1"/>
  <c r="U2735" i="1"/>
  <c r="U2734" i="1"/>
  <c r="U2733" i="1"/>
  <c r="U2732" i="1"/>
  <c r="U2731" i="1"/>
  <c r="U2730" i="1"/>
  <c r="U2729" i="1"/>
  <c r="U2728" i="1"/>
  <c r="U2727" i="1"/>
  <c r="U2726" i="1"/>
  <c r="U2725" i="1"/>
  <c r="U2724" i="1"/>
  <c r="U2723" i="1"/>
  <c r="U2722" i="1"/>
  <c r="U2721" i="1"/>
  <c r="U2720" i="1"/>
  <c r="U2719" i="1"/>
  <c r="U2718" i="1"/>
  <c r="U2717" i="1"/>
  <c r="U2716" i="1"/>
  <c r="U2715" i="1"/>
  <c r="U2714" i="1"/>
  <c r="U2713" i="1"/>
  <c r="U2712" i="1"/>
  <c r="U2711" i="1"/>
  <c r="U2710" i="1"/>
  <c r="U2709" i="1"/>
  <c r="U2708" i="1"/>
  <c r="U2707" i="1"/>
  <c r="U2706" i="1"/>
  <c r="U2705" i="1"/>
  <c r="U2704" i="1"/>
  <c r="U2703" i="1"/>
  <c r="U2702" i="1"/>
  <c r="U2701" i="1"/>
  <c r="U2700" i="1"/>
  <c r="U2699" i="1"/>
  <c r="U2698" i="1"/>
  <c r="U2697" i="1"/>
  <c r="U2696" i="1"/>
  <c r="U2695" i="1"/>
  <c r="U2694" i="1"/>
  <c r="U2693" i="1"/>
  <c r="U2692" i="1"/>
  <c r="U2691" i="1"/>
  <c r="U2690" i="1"/>
  <c r="U2689" i="1"/>
  <c r="U2688" i="1"/>
  <c r="U2687" i="1"/>
  <c r="U2686" i="1"/>
  <c r="U2685" i="1"/>
  <c r="U2684" i="1"/>
  <c r="U2683" i="1"/>
  <c r="U2682" i="1"/>
  <c r="U2681" i="1"/>
  <c r="U2680" i="1"/>
  <c r="U2679" i="1"/>
  <c r="U2678" i="1"/>
  <c r="U2677" i="1"/>
  <c r="U2676" i="1"/>
  <c r="U2675" i="1"/>
  <c r="U2674" i="1"/>
  <c r="U2673" i="1"/>
  <c r="U2672" i="1"/>
  <c r="U2671" i="1"/>
  <c r="U2670" i="1"/>
  <c r="U2669" i="1"/>
  <c r="U2668" i="1"/>
  <c r="U2667" i="1"/>
  <c r="U2666" i="1"/>
  <c r="U2665" i="1"/>
  <c r="U2664" i="1"/>
  <c r="U2663" i="1"/>
  <c r="U2662" i="1"/>
  <c r="U2661" i="1"/>
  <c r="U2660" i="1"/>
  <c r="U2659" i="1"/>
  <c r="U2658" i="1"/>
  <c r="U2657" i="1"/>
  <c r="U2656" i="1"/>
  <c r="U2655" i="1"/>
  <c r="U2654" i="1"/>
  <c r="U2653" i="1"/>
  <c r="U2652" i="1"/>
  <c r="U2651" i="1"/>
  <c r="U2650" i="1"/>
  <c r="U2649" i="1"/>
  <c r="U2648" i="1"/>
  <c r="U2647" i="1"/>
  <c r="U2646" i="1"/>
  <c r="U2645" i="1"/>
  <c r="U2644" i="1"/>
  <c r="U2643" i="1"/>
  <c r="U2642" i="1"/>
  <c r="U2641" i="1"/>
  <c r="U2640" i="1"/>
  <c r="U2639" i="1"/>
  <c r="U2638" i="1"/>
  <c r="U2637" i="1"/>
  <c r="U2636" i="1"/>
  <c r="U2635" i="1"/>
  <c r="U2634" i="1"/>
  <c r="U2633" i="1"/>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U2589" i="1"/>
  <c r="U2588" i="1"/>
  <c r="U2587" i="1"/>
  <c r="U2586" i="1"/>
  <c r="U2585" i="1"/>
  <c r="U2584" i="1"/>
  <c r="U2583" i="1"/>
  <c r="U2582" i="1"/>
  <c r="U2581" i="1"/>
  <c r="U2580" i="1"/>
  <c r="U2579" i="1"/>
  <c r="U2578" i="1"/>
  <c r="U2577" i="1"/>
  <c r="U2576" i="1"/>
  <c r="U2575" i="1"/>
  <c r="U2574" i="1"/>
  <c r="U2573" i="1"/>
  <c r="U2572" i="1"/>
  <c r="U2571" i="1"/>
  <c r="U2570" i="1"/>
  <c r="U2569" i="1"/>
  <c r="U2568" i="1"/>
  <c r="U2567" i="1"/>
  <c r="U2566" i="1"/>
  <c r="U2565" i="1"/>
  <c r="U2564" i="1"/>
  <c r="U2563" i="1"/>
  <c r="U2562" i="1"/>
  <c r="U2561" i="1"/>
  <c r="U2560" i="1"/>
  <c r="U2559" i="1"/>
  <c r="U2558" i="1"/>
  <c r="U2557" i="1"/>
  <c r="U2556" i="1"/>
  <c r="U2555" i="1"/>
  <c r="U2554" i="1"/>
  <c r="U2553" i="1"/>
  <c r="U2552" i="1"/>
  <c r="U2551" i="1"/>
  <c r="U2550" i="1"/>
  <c r="U2549" i="1"/>
  <c r="U2548" i="1"/>
  <c r="U2547" i="1"/>
  <c r="U2546" i="1"/>
  <c r="U2545" i="1"/>
  <c r="U2544" i="1"/>
  <c r="U2543" i="1"/>
  <c r="U2542" i="1"/>
  <c r="U2541" i="1"/>
  <c r="U2540" i="1"/>
  <c r="U2539" i="1"/>
  <c r="U2538" i="1"/>
  <c r="U2537" i="1"/>
  <c r="U2536" i="1"/>
  <c r="U2535" i="1"/>
  <c r="U2534" i="1"/>
  <c r="U2533" i="1"/>
  <c r="U2532" i="1"/>
  <c r="U2531" i="1"/>
  <c r="U2530" i="1"/>
  <c r="U2529" i="1"/>
  <c r="U2528" i="1"/>
  <c r="U2527" i="1"/>
  <c r="U2526" i="1"/>
  <c r="U2525" i="1"/>
  <c r="U2524" i="1"/>
  <c r="U2523" i="1"/>
  <c r="U2522" i="1"/>
  <c r="U2521" i="1"/>
  <c r="U2520" i="1"/>
  <c r="U2519" i="1"/>
  <c r="U2518" i="1"/>
  <c r="U2517" i="1"/>
  <c r="U2516" i="1"/>
  <c r="U2515" i="1"/>
  <c r="U2514" i="1"/>
  <c r="U2513" i="1"/>
  <c r="U2512" i="1"/>
  <c r="U2511" i="1"/>
  <c r="U2510" i="1"/>
  <c r="U2509" i="1"/>
  <c r="U2508" i="1"/>
  <c r="U2507" i="1"/>
  <c r="U2506" i="1"/>
  <c r="U2505" i="1"/>
  <c r="U2504" i="1"/>
  <c r="U2503" i="1"/>
  <c r="U2502" i="1"/>
  <c r="U2501" i="1"/>
  <c r="U2500" i="1"/>
  <c r="U2499" i="1"/>
  <c r="U2498" i="1"/>
  <c r="U2497" i="1"/>
  <c r="U2496" i="1"/>
  <c r="U2495" i="1"/>
  <c r="U2494" i="1"/>
  <c r="U2493" i="1"/>
  <c r="U2492" i="1"/>
  <c r="U2491" i="1"/>
  <c r="U2490" i="1"/>
  <c r="U2489" i="1"/>
  <c r="U2488" i="1"/>
  <c r="U2487" i="1"/>
  <c r="U2486" i="1"/>
  <c r="U2485" i="1"/>
  <c r="U2484" i="1"/>
  <c r="U2483" i="1"/>
  <c r="U2482" i="1"/>
  <c r="U2481" i="1"/>
  <c r="U2480" i="1"/>
  <c r="U2479" i="1"/>
  <c r="U2478" i="1"/>
  <c r="U2477" i="1"/>
  <c r="U2476" i="1"/>
  <c r="U2475" i="1"/>
  <c r="U2474" i="1"/>
  <c r="U2473" i="1"/>
  <c r="U2472" i="1"/>
  <c r="U2471" i="1"/>
  <c r="U2470" i="1"/>
  <c r="U2469" i="1"/>
  <c r="U2468" i="1"/>
  <c r="U2467" i="1"/>
  <c r="U2466" i="1"/>
  <c r="U2465" i="1"/>
  <c r="U2464" i="1"/>
  <c r="U2463" i="1"/>
  <c r="U2462" i="1"/>
  <c r="U2461" i="1"/>
  <c r="U2460" i="1"/>
  <c r="U2459" i="1"/>
  <c r="U2458" i="1"/>
  <c r="U2457" i="1"/>
  <c r="U2456" i="1"/>
  <c r="U2455" i="1"/>
  <c r="U2454" i="1"/>
  <c r="U2453" i="1"/>
  <c r="U2452" i="1"/>
  <c r="U2451" i="1"/>
  <c r="U2450" i="1"/>
  <c r="U2449" i="1"/>
  <c r="U2448" i="1"/>
  <c r="U2447" i="1"/>
  <c r="U2446" i="1"/>
  <c r="U2445" i="1"/>
  <c r="U2444" i="1"/>
  <c r="U2443" i="1"/>
  <c r="U2442" i="1"/>
  <c r="U2441" i="1"/>
  <c r="U2440" i="1"/>
  <c r="U2439" i="1"/>
  <c r="U2438" i="1"/>
  <c r="U2437" i="1"/>
  <c r="U2436" i="1"/>
  <c r="U2435" i="1"/>
  <c r="U2434" i="1"/>
  <c r="U2433" i="1"/>
  <c r="U2432" i="1"/>
  <c r="U2431" i="1"/>
  <c r="U2430" i="1"/>
  <c r="U2429" i="1"/>
  <c r="U2428" i="1"/>
  <c r="U2427" i="1"/>
  <c r="U2426" i="1"/>
  <c r="U2425" i="1"/>
  <c r="U2424" i="1"/>
  <c r="U2423" i="1"/>
  <c r="U2422" i="1"/>
  <c r="U2421" i="1"/>
  <c r="U2420" i="1"/>
  <c r="U2419" i="1"/>
  <c r="U2418" i="1"/>
  <c r="U2417" i="1"/>
  <c r="U2416" i="1"/>
  <c r="U2415" i="1"/>
  <c r="U2414" i="1"/>
  <c r="U2413" i="1"/>
  <c r="U2412" i="1"/>
  <c r="U2411" i="1"/>
  <c r="U2410" i="1"/>
  <c r="U2409" i="1"/>
  <c r="U2408" i="1"/>
  <c r="U2407" i="1"/>
  <c r="U2406" i="1"/>
  <c r="U2405" i="1"/>
  <c r="U2404" i="1"/>
  <c r="U2403" i="1"/>
  <c r="U2402" i="1"/>
  <c r="U2401" i="1"/>
  <c r="U2400" i="1"/>
  <c r="U2399" i="1"/>
  <c r="U2398" i="1"/>
  <c r="U2397" i="1"/>
  <c r="U2396" i="1"/>
  <c r="U2395" i="1"/>
  <c r="U2394" i="1"/>
  <c r="U2393" i="1"/>
  <c r="U2392" i="1"/>
  <c r="U2391" i="1"/>
  <c r="U2390" i="1"/>
  <c r="U2389" i="1"/>
  <c r="U2388" i="1"/>
  <c r="U2387" i="1"/>
  <c r="U2386" i="1"/>
  <c r="U2385" i="1"/>
  <c r="U2384" i="1"/>
  <c r="U2383" i="1"/>
  <c r="U2382" i="1"/>
  <c r="U2381" i="1"/>
  <c r="U2380" i="1"/>
  <c r="U2379" i="1"/>
  <c r="U2378" i="1"/>
  <c r="U2377" i="1"/>
  <c r="U2376" i="1"/>
  <c r="U2375" i="1"/>
  <c r="U2374" i="1"/>
  <c r="U2373" i="1"/>
  <c r="U2372" i="1"/>
  <c r="U2371" i="1"/>
  <c r="U2370" i="1"/>
  <c r="U2369" i="1"/>
  <c r="U2368" i="1"/>
  <c r="U2367" i="1"/>
  <c r="U2366" i="1"/>
  <c r="U2365" i="1"/>
  <c r="U2364" i="1"/>
  <c r="U2363" i="1"/>
  <c r="U2362" i="1"/>
  <c r="U2361" i="1"/>
  <c r="U2360" i="1"/>
  <c r="U2359" i="1"/>
  <c r="U2358" i="1"/>
  <c r="U2357" i="1"/>
  <c r="U2356" i="1"/>
  <c r="U2355" i="1"/>
  <c r="U2354" i="1"/>
  <c r="U2353" i="1"/>
  <c r="U2352" i="1"/>
  <c r="U2351" i="1"/>
  <c r="U2350" i="1"/>
  <c r="U2349" i="1"/>
  <c r="U2348" i="1"/>
  <c r="U2347" i="1"/>
  <c r="U2346" i="1"/>
  <c r="U2345" i="1"/>
  <c r="U2344" i="1"/>
  <c r="U2343" i="1"/>
  <c r="U2342" i="1"/>
  <c r="U2341" i="1"/>
  <c r="U2340" i="1"/>
  <c r="U2339" i="1"/>
  <c r="U2338" i="1"/>
  <c r="U2337" i="1"/>
  <c r="U2336" i="1"/>
  <c r="U2335" i="1"/>
  <c r="U2334" i="1"/>
  <c r="U2333" i="1"/>
  <c r="U2332" i="1"/>
  <c r="U2331" i="1"/>
  <c r="U2330" i="1"/>
  <c r="U2329" i="1"/>
  <c r="U2328" i="1"/>
  <c r="U2327" i="1"/>
  <c r="U2326" i="1"/>
  <c r="U2325" i="1"/>
  <c r="U2324" i="1"/>
  <c r="U2323" i="1"/>
  <c r="U2322" i="1"/>
  <c r="U2321" i="1"/>
  <c r="U2320" i="1"/>
  <c r="U2319" i="1"/>
  <c r="U2318" i="1"/>
  <c r="U2317" i="1"/>
  <c r="U2316" i="1"/>
  <c r="U2315" i="1"/>
  <c r="U2314" i="1"/>
  <c r="U2313" i="1"/>
  <c r="U2312" i="1"/>
  <c r="U2311" i="1"/>
  <c r="U2310" i="1"/>
  <c r="U2309" i="1"/>
  <c r="U2308" i="1"/>
  <c r="U2307" i="1"/>
  <c r="U2306" i="1"/>
  <c r="U2305" i="1"/>
  <c r="U2304" i="1"/>
  <c r="U2303" i="1"/>
  <c r="U2302" i="1"/>
  <c r="U2301" i="1"/>
  <c r="U2300" i="1"/>
  <c r="U2299" i="1"/>
  <c r="U2298" i="1"/>
  <c r="U2297" i="1"/>
  <c r="U2296" i="1"/>
  <c r="U2295" i="1"/>
  <c r="U2294" i="1"/>
  <c r="U2293" i="1"/>
  <c r="U2292" i="1"/>
  <c r="U2291" i="1"/>
  <c r="U2290" i="1"/>
  <c r="U2289" i="1"/>
  <c r="U2288" i="1"/>
  <c r="U2287" i="1"/>
  <c r="U2286" i="1"/>
  <c r="U2285" i="1"/>
  <c r="U2284" i="1"/>
  <c r="U2283" i="1"/>
  <c r="U2282" i="1"/>
  <c r="U2281" i="1"/>
  <c r="U2280" i="1"/>
  <c r="U2279" i="1"/>
  <c r="U2278" i="1"/>
  <c r="U2277" i="1"/>
  <c r="U2276" i="1"/>
  <c r="U2275" i="1"/>
  <c r="U2274" i="1"/>
  <c r="U2273" i="1"/>
  <c r="U2272" i="1"/>
  <c r="U2271" i="1"/>
  <c r="U2270" i="1"/>
  <c r="U2269" i="1"/>
  <c r="U2268" i="1"/>
  <c r="U2267" i="1"/>
  <c r="U2266" i="1"/>
  <c r="U2265" i="1"/>
  <c r="U2264" i="1"/>
  <c r="U2263" i="1"/>
  <c r="U2262" i="1"/>
  <c r="U2261" i="1"/>
  <c r="U2260" i="1"/>
  <c r="U2259" i="1"/>
  <c r="U2258" i="1"/>
  <c r="U2257" i="1"/>
  <c r="U2256" i="1"/>
  <c r="U2255" i="1"/>
  <c r="U2254" i="1"/>
  <c r="U2253" i="1"/>
  <c r="U2252" i="1"/>
  <c r="U2251" i="1"/>
  <c r="U2250" i="1"/>
  <c r="U2249" i="1"/>
  <c r="U2248" i="1"/>
  <c r="U2247" i="1"/>
  <c r="U2246" i="1"/>
  <c r="U2245" i="1"/>
  <c r="U2244" i="1"/>
  <c r="U2243" i="1"/>
  <c r="U2242" i="1"/>
  <c r="U2241" i="1"/>
  <c r="U2240" i="1"/>
  <c r="U2239" i="1"/>
  <c r="U2238" i="1"/>
  <c r="U2237" i="1"/>
  <c r="U2236" i="1"/>
  <c r="U2235" i="1"/>
  <c r="U2234" i="1"/>
  <c r="U2233" i="1"/>
  <c r="U2232" i="1"/>
  <c r="U2231" i="1"/>
  <c r="U2230" i="1"/>
  <c r="U2229" i="1"/>
  <c r="U2228" i="1"/>
  <c r="U2227" i="1"/>
  <c r="U2226" i="1"/>
  <c r="U2225" i="1"/>
  <c r="U2224" i="1"/>
  <c r="U2223" i="1"/>
  <c r="U2222" i="1"/>
  <c r="U2221" i="1"/>
  <c r="U2220" i="1"/>
  <c r="U2219" i="1"/>
  <c r="U2218" i="1"/>
  <c r="U2217" i="1"/>
  <c r="U2216" i="1"/>
  <c r="U2215" i="1"/>
  <c r="U2214" i="1"/>
  <c r="U2213" i="1"/>
  <c r="U2212" i="1"/>
  <c r="U2211" i="1"/>
  <c r="U2210" i="1"/>
  <c r="U2209" i="1"/>
  <c r="U2208" i="1"/>
  <c r="U2207" i="1"/>
  <c r="U2206" i="1"/>
  <c r="U2205" i="1"/>
  <c r="U2204" i="1"/>
  <c r="U2203" i="1"/>
  <c r="U2202" i="1"/>
  <c r="U2201" i="1"/>
  <c r="U2200" i="1"/>
  <c r="U2199" i="1"/>
  <c r="U2198" i="1"/>
  <c r="U2197" i="1"/>
  <c r="U2196" i="1"/>
  <c r="U2195" i="1"/>
  <c r="U2194" i="1"/>
  <c r="U2193" i="1"/>
  <c r="U2192" i="1"/>
  <c r="U2191" i="1"/>
  <c r="U2190" i="1"/>
  <c r="U2189" i="1"/>
  <c r="U2188" i="1"/>
  <c r="U2187" i="1"/>
  <c r="U2186" i="1"/>
  <c r="U2185" i="1"/>
  <c r="U2184" i="1"/>
  <c r="U2183" i="1"/>
  <c r="U2182" i="1"/>
  <c r="U2181" i="1"/>
  <c r="U2180" i="1"/>
  <c r="U2179" i="1"/>
  <c r="U2178" i="1"/>
  <c r="U2177" i="1"/>
  <c r="U2176" i="1"/>
  <c r="U2175" i="1"/>
  <c r="U2174" i="1"/>
  <c r="U2173" i="1"/>
  <c r="U2172" i="1"/>
  <c r="U2171" i="1"/>
  <c r="U2170" i="1"/>
  <c r="U2169" i="1"/>
  <c r="U2168" i="1"/>
  <c r="U2167" i="1"/>
  <c r="U2166" i="1"/>
  <c r="U2165" i="1"/>
  <c r="U2164" i="1"/>
  <c r="U2163" i="1"/>
  <c r="U2162" i="1"/>
  <c r="U2161" i="1"/>
  <c r="U2160" i="1"/>
  <c r="U2159" i="1"/>
  <c r="U2158" i="1"/>
  <c r="U2157" i="1"/>
  <c r="U2156" i="1"/>
  <c r="U2155" i="1"/>
  <c r="U2154" i="1"/>
  <c r="U2153" i="1"/>
  <c r="U2152" i="1"/>
  <c r="U2151" i="1"/>
  <c r="U2150" i="1"/>
  <c r="U2149" i="1"/>
  <c r="U2148" i="1"/>
  <c r="U2147" i="1"/>
  <c r="U2146" i="1"/>
  <c r="U2145" i="1"/>
  <c r="U2144" i="1"/>
  <c r="U2143" i="1"/>
  <c r="U2142" i="1"/>
  <c r="U2141" i="1"/>
  <c r="U2140" i="1"/>
  <c r="U2139" i="1"/>
  <c r="U2138" i="1"/>
  <c r="U2137" i="1"/>
  <c r="U2136" i="1"/>
  <c r="U2135" i="1"/>
  <c r="U2134" i="1"/>
  <c r="U2133" i="1"/>
  <c r="U2132" i="1"/>
  <c r="U2131" i="1"/>
  <c r="U2130" i="1"/>
  <c r="U2129" i="1"/>
  <c r="U2128" i="1"/>
  <c r="U2127" i="1"/>
  <c r="U2126" i="1"/>
  <c r="U2125" i="1"/>
  <c r="U2124" i="1"/>
  <c r="U2123" i="1"/>
  <c r="U2122" i="1"/>
  <c r="U2121" i="1"/>
  <c r="U2120" i="1"/>
  <c r="U2119" i="1"/>
  <c r="U2118" i="1"/>
  <c r="U2117" i="1"/>
  <c r="U2116" i="1"/>
  <c r="U2115" i="1"/>
  <c r="U2114" i="1"/>
  <c r="U2113" i="1"/>
  <c r="U2112" i="1"/>
  <c r="U2111" i="1"/>
  <c r="U2110" i="1"/>
  <c r="U2109" i="1"/>
  <c r="U2108" i="1"/>
  <c r="U2107" i="1"/>
  <c r="U2106" i="1"/>
  <c r="U2105" i="1"/>
  <c r="U2104" i="1"/>
  <c r="U2103" i="1"/>
  <c r="U2102" i="1"/>
  <c r="U2101" i="1"/>
  <c r="U2100" i="1"/>
  <c r="U2099" i="1"/>
  <c r="U2098" i="1"/>
  <c r="U2097" i="1"/>
  <c r="U2096" i="1"/>
  <c r="U2095" i="1"/>
  <c r="U2094" i="1"/>
  <c r="U2093" i="1"/>
  <c r="U2092" i="1"/>
  <c r="U2091" i="1"/>
  <c r="U2090" i="1"/>
  <c r="U2089" i="1"/>
  <c r="U2088" i="1"/>
  <c r="U2087" i="1"/>
  <c r="U2086" i="1"/>
  <c r="U2085" i="1"/>
  <c r="U2084" i="1"/>
  <c r="U2083" i="1"/>
  <c r="U2082" i="1"/>
  <c r="U2081" i="1"/>
  <c r="U2080" i="1"/>
  <c r="U2079" i="1"/>
  <c r="U2078" i="1"/>
  <c r="U2077" i="1"/>
  <c r="U2076" i="1"/>
  <c r="U2075" i="1"/>
  <c r="U2074" i="1"/>
  <c r="U2073" i="1"/>
  <c r="U2072" i="1"/>
  <c r="U2071" i="1"/>
  <c r="U2070" i="1"/>
  <c r="U2069" i="1"/>
  <c r="U2068" i="1"/>
  <c r="U2067" i="1"/>
  <c r="U2066" i="1"/>
  <c r="U2065"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U2" i="1"/>
  <c r="F6" i="24"/>
  <c r="J6" i="24"/>
  <c r="X2" i="1" l="1"/>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1332" i="2"/>
  <c r="AD1333" i="2"/>
  <c r="AD1334" i="2"/>
  <c r="AD1335" i="2"/>
  <c r="AD1336" i="2"/>
  <c r="AD1337" i="2"/>
  <c r="AD1338" i="2"/>
  <c r="AD1339" i="2"/>
  <c r="AD1340" i="2"/>
  <c r="AD1341" i="2"/>
  <c r="AD1342" i="2"/>
  <c r="AD1343" i="2"/>
  <c r="AD1344" i="2"/>
  <c r="AD1345" i="2"/>
  <c r="AD1346" i="2"/>
  <c r="AD1347" i="2"/>
  <c r="AD1348" i="2"/>
  <c r="AD1349" i="2"/>
  <c r="AD1350" i="2"/>
  <c r="AD1351" i="2"/>
  <c r="AD1352" i="2"/>
  <c r="AD1353" i="2"/>
  <c r="AD1354" i="2"/>
  <c r="AD1355" i="2"/>
  <c r="AD1356" i="2"/>
  <c r="AD1357" i="2"/>
  <c r="AD1358" i="2"/>
  <c r="AD1359" i="2"/>
  <c r="AD1360" i="2"/>
  <c r="AD1361" i="2"/>
  <c r="AD1362" i="2"/>
  <c r="AD1363" i="2"/>
  <c r="AD1364" i="2"/>
  <c r="AD1365" i="2"/>
  <c r="AD1366" i="2"/>
  <c r="AD1367" i="2"/>
  <c r="AD1368" i="2"/>
  <c r="AD1369" i="2"/>
  <c r="AD1370" i="2"/>
  <c r="AD1371" i="2"/>
  <c r="AD1372" i="2"/>
  <c r="AD1373" i="2"/>
  <c r="AD1374" i="2"/>
  <c r="AD1375" i="2"/>
  <c r="AD1376" i="2"/>
  <c r="AD1377" i="2"/>
  <c r="AD1378" i="2"/>
  <c r="AD1379" i="2"/>
  <c r="AD1380" i="2"/>
  <c r="AD1381" i="2"/>
  <c r="AD1382" i="2"/>
  <c r="AD1383" i="2"/>
  <c r="AD1384" i="2"/>
  <c r="AD1385" i="2"/>
  <c r="AD1386" i="2"/>
  <c r="AD1387" i="2"/>
  <c r="AD1388" i="2"/>
  <c r="AD1389" i="2"/>
  <c r="AD1390" i="2"/>
  <c r="AD1391" i="2"/>
  <c r="AD1392" i="2"/>
  <c r="AD1393" i="2"/>
  <c r="AD1394" i="2"/>
  <c r="AD1395" i="2"/>
  <c r="AD1396" i="2"/>
  <c r="AD1397" i="2"/>
  <c r="AD1398" i="2"/>
  <c r="AD1399" i="2"/>
  <c r="AD1400" i="2"/>
  <c r="AD1401" i="2"/>
  <c r="AD1402" i="2"/>
  <c r="AD1403" i="2"/>
  <c r="AD1404" i="2"/>
  <c r="AD1405" i="2"/>
  <c r="AD1406" i="2"/>
  <c r="AD1407" i="2"/>
  <c r="AD1408" i="2"/>
  <c r="AD1409" i="2"/>
  <c r="AD1410" i="2"/>
  <c r="AD1411" i="2"/>
  <c r="AD1412" i="2"/>
  <c r="AD1413" i="2"/>
  <c r="AD1414" i="2"/>
  <c r="AD1415" i="2"/>
  <c r="AD1416" i="2"/>
  <c r="AD1417" i="2"/>
  <c r="AD1418" i="2"/>
  <c r="AD1419" i="2"/>
  <c r="AD1420" i="2"/>
  <c r="AD1421" i="2"/>
  <c r="AD1422" i="2"/>
  <c r="AD1423" i="2"/>
  <c r="AD1424" i="2"/>
  <c r="AD1425" i="2"/>
  <c r="AD1426" i="2"/>
  <c r="AD1427" i="2"/>
  <c r="AD1428" i="2"/>
  <c r="AD1429" i="2"/>
  <c r="AD1430" i="2"/>
  <c r="AD1431" i="2"/>
  <c r="AD1432" i="2"/>
  <c r="AD1433" i="2"/>
  <c r="AD1434" i="2"/>
  <c r="AD1435" i="2"/>
  <c r="AD1436" i="2"/>
  <c r="AD1437" i="2"/>
  <c r="AD1438" i="2"/>
  <c r="AD1439" i="2"/>
  <c r="AD1440" i="2"/>
  <c r="AD1441" i="2"/>
  <c r="AD1442" i="2"/>
  <c r="AD1443" i="2"/>
  <c r="AD1444" i="2"/>
  <c r="AD1445" i="2"/>
  <c r="AD1446" i="2"/>
  <c r="AD1447" i="2"/>
  <c r="AD1448" i="2"/>
  <c r="AD1449" i="2"/>
  <c r="AD1450" i="2"/>
  <c r="AD1451" i="2"/>
  <c r="AD1452" i="2"/>
  <c r="AD1453" i="2"/>
  <c r="AD1454" i="2"/>
  <c r="AD1455" i="2"/>
  <c r="AD1456" i="2"/>
  <c r="AD1457" i="2"/>
  <c r="AD1458" i="2"/>
  <c r="AD1459" i="2"/>
  <c r="AD1460" i="2"/>
  <c r="AD1461" i="2"/>
  <c r="AD1462" i="2"/>
  <c r="AD1463" i="2"/>
  <c r="AD1464" i="2"/>
  <c r="AD1465" i="2"/>
  <c r="AD1466" i="2"/>
  <c r="AD1467" i="2"/>
  <c r="AD1468" i="2"/>
  <c r="AD1469" i="2"/>
  <c r="AD1470" i="2"/>
  <c r="AD1471" i="2"/>
  <c r="AD1472" i="2"/>
  <c r="AD1473" i="2"/>
  <c r="AD1474" i="2"/>
  <c r="AD1475" i="2"/>
  <c r="AD1476" i="2"/>
  <c r="AD1477" i="2"/>
  <c r="AD1478" i="2"/>
  <c r="AD1479" i="2"/>
  <c r="AD1480" i="2"/>
  <c r="AD1481" i="2"/>
  <c r="AD1482" i="2"/>
  <c r="AD1483" i="2"/>
  <c r="AD1484" i="2"/>
  <c r="AD1485" i="2"/>
  <c r="AD1486" i="2"/>
  <c r="AD1487" i="2"/>
  <c r="AD1488" i="2"/>
  <c r="AD1489" i="2"/>
  <c r="AD1490" i="2"/>
  <c r="AD1491" i="2"/>
  <c r="AD1492" i="2"/>
  <c r="AD1493" i="2"/>
  <c r="AD1494" i="2"/>
  <c r="AD1495" i="2"/>
  <c r="AD1496" i="2"/>
  <c r="AD1497" i="2"/>
  <c r="AD1498" i="2"/>
  <c r="AD1499" i="2"/>
  <c r="AD1500" i="2"/>
  <c r="AD1501" i="2"/>
  <c r="AD1502" i="2"/>
  <c r="AD1503" i="2"/>
  <c r="AD1504" i="2"/>
  <c r="AD1505" i="2"/>
  <c r="AD1506" i="2"/>
  <c r="AD1507" i="2"/>
  <c r="AD1508" i="2"/>
  <c r="AD1509" i="2"/>
  <c r="AD1510" i="2"/>
  <c r="AD1511" i="2"/>
  <c r="AD1512" i="2"/>
  <c r="AD1513" i="2"/>
  <c r="AD1514" i="2"/>
  <c r="AD1515" i="2"/>
  <c r="AD1516" i="2"/>
  <c r="AD1517" i="2"/>
  <c r="AD1518" i="2"/>
  <c r="AD1519" i="2"/>
  <c r="AD1520" i="2"/>
  <c r="AD1521" i="2"/>
  <c r="AD1522" i="2"/>
  <c r="AD1523" i="2"/>
  <c r="AD1524" i="2"/>
  <c r="AD1525" i="2"/>
  <c r="AD1526" i="2"/>
  <c r="AD1527" i="2"/>
  <c r="AD1528" i="2"/>
  <c r="AD1529" i="2"/>
  <c r="AD1530" i="2"/>
  <c r="AD1531" i="2"/>
  <c r="AD1532" i="2"/>
  <c r="AD1533" i="2"/>
  <c r="AD1534" i="2"/>
  <c r="AD1535" i="2"/>
  <c r="AD1536" i="2"/>
  <c r="AD1537" i="2"/>
  <c r="AD1538" i="2"/>
  <c r="AD1539" i="2"/>
  <c r="AD1540" i="2"/>
  <c r="AD1541" i="2"/>
  <c r="AD1542" i="2"/>
  <c r="AD1543" i="2"/>
  <c r="AD1544" i="2"/>
  <c r="AD1545" i="2"/>
  <c r="AD1546" i="2"/>
  <c r="AD1547" i="2"/>
  <c r="AD1548" i="2"/>
  <c r="AD1549" i="2"/>
  <c r="AD1550" i="2"/>
  <c r="AD1551" i="2"/>
  <c r="AD1552" i="2"/>
  <c r="AD1553" i="2"/>
  <c r="AD1554" i="2"/>
  <c r="AD1555" i="2"/>
  <c r="AD1556" i="2"/>
  <c r="AD1557" i="2"/>
  <c r="AD1558" i="2"/>
  <c r="AD1559" i="2"/>
  <c r="AD1560" i="2"/>
  <c r="AD1561" i="2"/>
  <c r="AD1562" i="2"/>
  <c r="AD1563" i="2"/>
  <c r="AD1564" i="2"/>
  <c r="AD1565" i="2"/>
  <c r="AD1566" i="2"/>
  <c r="AD1567" i="2"/>
  <c r="AD1568" i="2"/>
  <c r="AD1569" i="2"/>
  <c r="AD1570" i="2"/>
  <c r="AD1571" i="2"/>
  <c r="AD1572" i="2"/>
  <c r="AD1573" i="2"/>
  <c r="AD1574" i="2"/>
  <c r="AD1575" i="2"/>
  <c r="AD1576" i="2"/>
  <c r="AD1577" i="2"/>
  <c r="AD1578" i="2"/>
  <c r="AD1579" i="2"/>
  <c r="AD1580" i="2"/>
  <c r="AD1581" i="2"/>
  <c r="AD1582" i="2"/>
  <c r="AD1583" i="2"/>
  <c r="AD1584" i="2"/>
  <c r="AD1585" i="2"/>
  <c r="AD1586" i="2"/>
  <c r="AD1587" i="2"/>
  <c r="AD1588" i="2"/>
  <c r="AD1589" i="2"/>
  <c r="AD1590" i="2"/>
  <c r="AD1591" i="2"/>
  <c r="AD1592" i="2"/>
  <c r="AD1593" i="2"/>
  <c r="AD1594" i="2"/>
  <c r="AD1595" i="2"/>
  <c r="AD1596" i="2"/>
  <c r="AD1597" i="2"/>
  <c r="AD1598" i="2"/>
  <c r="AD1599" i="2"/>
  <c r="AD1600" i="2"/>
  <c r="AD1601" i="2"/>
  <c r="AD1602" i="2"/>
  <c r="AD1603" i="2"/>
  <c r="AD1604" i="2"/>
  <c r="AD1605" i="2"/>
  <c r="AD1606" i="2"/>
  <c r="AD1607" i="2"/>
  <c r="AD1608" i="2"/>
  <c r="AD1609" i="2"/>
  <c r="AD1610" i="2"/>
  <c r="AD1611" i="2"/>
  <c r="AD1612" i="2"/>
  <c r="AD1613" i="2"/>
  <c r="AD1614" i="2"/>
  <c r="AD1615" i="2"/>
  <c r="AD1616" i="2"/>
  <c r="AD1617" i="2"/>
  <c r="AD1618" i="2"/>
  <c r="AD1619" i="2"/>
  <c r="AD1620" i="2"/>
  <c r="AD1621" i="2"/>
  <c r="AD1622" i="2"/>
  <c r="AD1623" i="2"/>
  <c r="AD1624" i="2"/>
  <c r="AD1625" i="2"/>
  <c r="AD1626" i="2"/>
  <c r="AD1627" i="2"/>
  <c r="AD1628" i="2"/>
  <c r="AD1629" i="2"/>
  <c r="AD1630" i="2"/>
  <c r="AD1631" i="2"/>
  <c r="AD1632" i="2"/>
  <c r="AD1633" i="2"/>
  <c r="AD1634" i="2"/>
  <c r="AD1635" i="2"/>
  <c r="AD1636" i="2"/>
  <c r="AD1637" i="2"/>
  <c r="AD1638" i="2"/>
  <c r="AD1639" i="2"/>
  <c r="AD1640" i="2"/>
  <c r="AD1641" i="2"/>
  <c r="AD1642" i="2"/>
  <c r="AD1643" i="2"/>
  <c r="AD1644" i="2"/>
  <c r="AD1645" i="2"/>
  <c r="AD1646" i="2"/>
  <c r="AD1647" i="2"/>
  <c r="AD1648" i="2"/>
  <c r="AD1649" i="2"/>
  <c r="AD1650" i="2"/>
  <c r="AD1651" i="2"/>
  <c r="AD1652" i="2"/>
  <c r="AD1653" i="2"/>
  <c r="AD1654" i="2"/>
  <c r="AD1655" i="2"/>
  <c r="AD1656" i="2"/>
  <c r="AD1657" i="2"/>
  <c r="AD1658" i="2"/>
  <c r="AD1659" i="2"/>
  <c r="AD1660" i="2"/>
  <c r="AD1661" i="2"/>
  <c r="AD1662" i="2"/>
  <c r="AD1663" i="2"/>
  <c r="AD1664" i="2"/>
  <c r="AD1665" i="2"/>
  <c r="AD1666" i="2"/>
  <c r="AD1667" i="2"/>
  <c r="AD1668" i="2"/>
  <c r="AD1669" i="2"/>
  <c r="AD1670" i="2"/>
  <c r="AD1671" i="2"/>
  <c r="AD1672" i="2"/>
  <c r="AD1673" i="2"/>
  <c r="AD1674" i="2"/>
  <c r="AD1675" i="2"/>
  <c r="AD1676" i="2"/>
  <c r="AD1677" i="2"/>
  <c r="AD1678" i="2"/>
  <c r="AD1679" i="2"/>
  <c r="AD1680" i="2"/>
  <c r="AD1681" i="2"/>
  <c r="AD1682" i="2"/>
  <c r="AD1683" i="2"/>
  <c r="AD1684" i="2"/>
  <c r="AD1685" i="2"/>
  <c r="AD1686" i="2"/>
  <c r="AD1687" i="2"/>
  <c r="AD1688" i="2"/>
  <c r="AD1689" i="2"/>
  <c r="AD1690" i="2"/>
  <c r="AD1691" i="2"/>
  <c r="AD1692" i="2"/>
  <c r="AD1693" i="2"/>
  <c r="AD1694" i="2"/>
  <c r="AD1695" i="2"/>
  <c r="AD1696" i="2"/>
  <c r="AD1697" i="2"/>
  <c r="AD1698" i="2"/>
  <c r="AD1699" i="2"/>
  <c r="AD1700" i="2"/>
  <c r="AD1701" i="2"/>
  <c r="AD1702" i="2"/>
  <c r="AD1703" i="2"/>
  <c r="AD1704" i="2"/>
  <c r="AD1705" i="2"/>
  <c r="AD1706" i="2"/>
  <c r="AD1707" i="2"/>
  <c r="AD1708" i="2"/>
  <c r="AD1709" i="2"/>
  <c r="AD1710" i="2"/>
  <c r="AD1711" i="2"/>
  <c r="AD1712" i="2"/>
  <c r="AD1713" i="2"/>
  <c r="AD1714" i="2"/>
  <c r="AD1715" i="2"/>
  <c r="AD1716" i="2"/>
  <c r="AD1717" i="2"/>
  <c r="AD1718" i="2"/>
  <c r="AD1719" i="2"/>
  <c r="AD1720" i="2"/>
  <c r="AD1721" i="2"/>
  <c r="AD1722" i="2"/>
  <c r="AD1723" i="2"/>
  <c r="AD1724" i="2"/>
  <c r="AD1725" i="2"/>
  <c r="AD1726" i="2"/>
  <c r="AD1727" i="2"/>
  <c r="AD1728" i="2"/>
  <c r="AD1729" i="2"/>
  <c r="AD1730" i="2"/>
  <c r="AD1731" i="2"/>
  <c r="AD1732" i="2"/>
  <c r="AD1733" i="2"/>
  <c r="AD1734" i="2"/>
  <c r="AD1735" i="2"/>
  <c r="AD1736" i="2"/>
  <c r="AD1737" i="2"/>
  <c r="AD1738" i="2"/>
  <c r="AD1739" i="2"/>
  <c r="AD1740" i="2"/>
  <c r="AD1741" i="2"/>
  <c r="AD1742" i="2"/>
  <c r="AD1743" i="2"/>
  <c r="AD1744" i="2"/>
  <c r="AD1745" i="2"/>
  <c r="AD1746" i="2"/>
  <c r="AD1747" i="2"/>
  <c r="AD1748" i="2"/>
  <c r="AD1749" i="2"/>
  <c r="AD1750" i="2"/>
  <c r="AD1751" i="2"/>
  <c r="AD1752" i="2"/>
  <c r="AD1753" i="2"/>
  <c r="AD1754" i="2"/>
  <c r="AD1755" i="2"/>
  <c r="AD1756" i="2"/>
  <c r="AD1757" i="2"/>
  <c r="AD1758" i="2"/>
  <c r="AD1759" i="2"/>
  <c r="AD1760" i="2"/>
  <c r="AD1761" i="2"/>
  <c r="AD1762" i="2"/>
  <c r="AD1763" i="2"/>
  <c r="AD1764" i="2"/>
  <c r="AD1765" i="2"/>
  <c r="AD1766" i="2"/>
  <c r="AD1767" i="2"/>
  <c r="AD1768" i="2"/>
  <c r="AD1769" i="2"/>
  <c r="AD1770" i="2"/>
  <c r="AD1771" i="2"/>
  <c r="AD1772" i="2"/>
  <c r="AD1773" i="2"/>
  <c r="AD1774" i="2"/>
  <c r="AD1775" i="2"/>
  <c r="AD1776" i="2"/>
  <c r="AD1777" i="2"/>
  <c r="AD1778" i="2"/>
  <c r="AD1779" i="2"/>
  <c r="AD1780" i="2"/>
  <c r="AD1781" i="2"/>
  <c r="AD1782" i="2"/>
  <c r="AD1783" i="2"/>
  <c r="AD1784" i="2"/>
  <c r="AD1785" i="2"/>
  <c r="AD1786" i="2"/>
  <c r="AD1787" i="2"/>
  <c r="AD1788" i="2"/>
  <c r="AD1789" i="2"/>
  <c r="AD1790" i="2"/>
  <c r="AD1791" i="2"/>
  <c r="AD1792" i="2"/>
  <c r="AD1793" i="2"/>
  <c r="AD1794" i="2"/>
  <c r="AD1795" i="2"/>
  <c r="AD1796" i="2"/>
  <c r="AD1797" i="2"/>
  <c r="AD1798" i="2"/>
  <c r="AD1799" i="2"/>
  <c r="AD1800" i="2"/>
  <c r="AD1801" i="2"/>
  <c r="AD1802" i="2"/>
  <c r="AD1803" i="2"/>
  <c r="AD1804" i="2"/>
  <c r="AD1805" i="2"/>
  <c r="AD1806" i="2"/>
  <c r="AD1807" i="2"/>
  <c r="AD1808" i="2"/>
  <c r="AD1809" i="2"/>
  <c r="AD1810" i="2"/>
  <c r="AD1811" i="2"/>
  <c r="AD1812" i="2"/>
  <c r="AD1813" i="2"/>
  <c r="AD1814" i="2"/>
  <c r="AD1815" i="2"/>
  <c r="AD1816" i="2"/>
  <c r="AD1817" i="2"/>
  <c r="AD1818" i="2"/>
  <c r="AD1819" i="2"/>
  <c r="AD1820" i="2"/>
  <c r="AD1821" i="2"/>
  <c r="AD1822" i="2"/>
  <c r="AD1823" i="2"/>
  <c r="AD1824" i="2"/>
  <c r="AD1825" i="2"/>
  <c r="AD1826" i="2"/>
  <c r="AD1827" i="2"/>
  <c r="AD1828" i="2"/>
  <c r="AD1829" i="2"/>
  <c r="AD1830" i="2"/>
  <c r="AD1831" i="2"/>
  <c r="AD1832" i="2"/>
  <c r="AD1833" i="2"/>
  <c r="AD1834" i="2"/>
  <c r="AD1835" i="2"/>
  <c r="AD1836" i="2"/>
  <c r="AD1837" i="2"/>
  <c r="AD1838" i="2"/>
  <c r="AD1839" i="2"/>
  <c r="AD1840" i="2"/>
  <c r="AD1841" i="2"/>
  <c r="AD1842" i="2"/>
  <c r="AD1843" i="2"/>
  <c r="AD1844" i="2"/>
  <c r="AD1845" i="2"/>
  <c r="AD1846" i="2"/>
  <c r="AD1847" i="2"/>
  <c r="AD1848" i="2"/>
  <c r="AD1849" i="2"/>
  <c r="AD1850" i="2"/>
  <c r="AD1851" i="2"/>
  <c r="AD1852" i="2"/>
  <c r="AD1853" i="2"/>
  <c r="AD1854" i="2"/>
  <c r="AD1855" i="2"/>
  <c r="AD1856" i="2"/>
  <c r="AD1857" i="2"/>
  <c r="AD1858" i="2"/>
  <c r="AD1859" i="2"/>
  <c r="AD1860" i="2"/>
  <c r="AD1861" i="2"/>
  <c r="AD1862" i="2"/>
  <c r="AD1863" i="2"/>
  <c r="AD1864" i="2"/>
  <c r="AD1865" i="2"/>
  <c r="AD1866" i="2"/>
  <c r="AD1867" i="2"/>
  <c r="AD1868" i="2"/>
  <c r="AD1869" i="2"/>
  <c r="AD1870" i="2"/>
  <c r="AD1871" i="2"/>
  <c r="AD1872" i="2"/>
  <c r="AD1873" i="2"/>
  <c r="AD1874" i="2"/>
  <c r="AD1875" i="2"/>
  <c r="AD1876" i="2"/>
  <c r="AD1877" i="2"/>
  <c r="AD1878" i="2"/>
  <c r="AD1879" i="2"/>
  <c r="AD1880" i="2"/>
  <c r="AD1881" i="2"/>
  <c r="AD1882" i="2"/>
  <c r="AD1883" i="2"/>
  <c r="AD1884" i="2"/>
  <c r="AD1885" i="2"/>
  <c r="AD1886" i="2"/>
  <c r="AD1887" i="2"/>
  <c r="AD1888" i="2"/>
  <c r="AD1889" i="2"/>
  <c r="AD1890" i="2"/>
  <c r="AD1891" i="2"/>
  <c r="AD1892" i="2"/>
  <c r="AD1893" i="2"/>
  <c r="AD1894" i="2"/>
  <c r="AD1895" i="2"/>
  <c r="AD1896" i="2"/>
  <c r="AD1897" i="2"/>
  <c r="AD1898" i="2"/>
  <c r="AD1899" i="2"/>
  <c r="AD1900" i="2"/>
  <c r="AD1901" i="2"/>
  <c r="AD1902" i="2"/>
  <c r="AD1903" i="2"/>
  <c r="AD1904" i="2"/>
  <c r="AD1905" i="2"/>
  <c r="AD1906" i="2"/>
  <c r="AD1907" i="2"/>
  <c r="AD1908" i="2"/>
  <c r="AD1909" i="2"/>
  <c r="AD1910" i="2"/>
  <c r="AD1911" i="2"/>
  <c r="AD1912" i="2"/>
  <c r="AD1913" i="2"/>
  <c r="AD1914" i="2"/>
  <c r="AD1915" i="2"/>
  <c r="AD1916" i="2"/>
  <c r="AD1917" i="2"/>
  <c r="AD1918" i="2"/>
  <c r="AD1919" i="2"/>
  <c r="AD1920" i="2"/>
  <c r="AD1921" i="2"/>
  <c r="AD1922" i="2"/>
  <c r="AD1923" i="2"/>
  <c r="AD1924" i="2"/>
  <c r="AD1925" i="2"/>
  <c r="AD1926" i="2"/>
  <c r="AD1927" i="2"/>
  <c r="AD1928" i="2"/>
  <c r="AD1929" i="2"/>
  <c r="AD1930" i="2"/>
  <c r="AD1931" i="2"/>
  <c r="AD1932" i="2"/>
  <c r="AD1933" i="2"/>
  <c r="AD1934" i="2"/>
  <c r="AD1935" i="2"/>
  <c r="AD1936" i="2"/>
  <c r="AD1937" i="2"/>
  <c r="AD1938" i="2"/>
  <c r="AD1939" i="2"/>
  <c r="AD1940" i="2"/>
  <c r="AD1941" i="2"/>
  <c r="AD1942" i="2"/>
  <c r="AD1943" i="2"/>
  <c r="AD1944" i="2"/>
  <c r="AD1945" i="2"/>
  <c r="AD1946" i="2"/>
  <c r="AD1947" i="2"/>
  <c r="AD1948" i="2"/>
  <c r="AD1949" i="2"/>
  <c r="AD1950" i="2"/>
  <c r="AD1951" i="2"/>
  <c r="AD1952" i="2"/>
  <c r="AD1953" i="2"/>
  <c r="AD1954" i="2"/>
  <c r="AD1955" i="2"/>
  <c r="AD1956" i="2"/>
  <c r="AD1957" i="2"/>
  <c r="AD1958" i="2"/>
  <c r="AD1959" i="2"/>
  <c r="AD1960" i="2"/>
  <c r="AD1961" i="2"/>
  <c r="AD1962" i="2"/>
  <c r="AD1963" i="2"/>
  <c r="AD1964" i="2"/>
  <c r="AD1965" i="2"/>
  <c r="AD1966" i="2"/>
  <c r="AD1967" i="2"/>
  <c r="AD1968" i="2"/>
  <c r="AD1969" i="2"/>
  <c r="AD1970" i="2"/>
  <c r="AD1971" i="2"/>
  <c r="AD1972" i="2"/>
  <c r="AD1973" i="2"/>
  <c r="AD1974" i="2"/>
  <c r="AD1975" i="2"/>
  <c r="AD1976" i="2"/>
  <c r="AD1977" i="2"/>
  <c r="AD1978" i="2"/>
  <c r="AD1979" i="2"/>
  <c r="AD1980" i="2"/>
  <c r="AD1981" i="2"/>
  <c r="AD1982" i="2"/>
  <c r="AD1983" i="2"/>
  <c r="AD1984" i="2"/>
  <c r="AD1985" i="2"/>
  <c r="AD1986" i="2"/>
  <c r="AD1987" i="2"/>
  <c r="AD1988" i="2"/>
  <c r="AD1989" i="2"/>
  <c r="AD1990" i="2"/>
  <c r="AD1991" i="2"/>
  <c r="AD1992" i="2"/>
  <c r="AD1993" i="2"/>
  <c r="AD1994" i="2"/>
  <c r="AD1995" i="2"/>
  <c r="AD1996" i="2"/>
  <c r="AD1997" i="2"/>
  <c r="AD1998" i="2"/>
  <c r="AD1999" i="2"/>
  <c r="AD2000" i="2"/>
  <c r="AD2001" i="2"/>
  <c r="AD2002" i="2"/>
  <c r="AD2003" i="2"/>
  <c r="AD2004" i="2"/>
  <c r="AD2005" i="2"/>
  <c r="AD2006" i="2"/>
  <c r="AD2007" i="2"/>
  <c r="AD2008" i="2"/>
  <c r="AD2009" i="2"/>
  <c r="AD2010" i="2"/>
  <c r="AD2011" i="2"/>
  <c r="AD2012" i="2"/>
  <c r="AD2013" i="2"/>
  <c r="AD2014" i="2"/>
  <c r="AD2015" i="2"/>
  <c r="AD2016" i="2"/>
  <c r="AD2017" i="2"/>
  <c r="AD2018" i="2"/>
  <c r="AD2019" i="2"/>
  <c r="AD2020" i="2"/>
  <c r="AD2021" i="2"/>
  <c r="AD2022" i="2"/>
  <c r="AD2023" i="2"/>
  <c r="AD2024" i="2"/>
  <c r="AD2025" i="2"/>
  <c r="AD2026" i="2"/>
  <c r="AD2027" i="2"/>
  <c r="AD2028" i="2"/>
  <c r="AD2029" i="2"/>
  <c r="AD2030" i="2"/>
  <c r="AD2031" i="2"/>
  <c r="AD2032" i="2"/>
  <c r="AD2033" i="2"/>
  <c r="AD2034" i="2"/>
  <c r="AD2035" i="2"/>
  <c r="AD2036" i="2"/>
  <c r="AD2037" i="2"/>
  <c r="AD2038" i="2"/>
  <c r="AD2039" i="2"/>
  <c r="AD2040" i="2"/>
  <c r="AD2041" i="2"/>
  <c r="AD2042" i="2"/>
  <c r="AD2043" i="2"/>
  <c r="AD2044" i="2"/>
  <c r="AD2045" i="2"/>
  <c r="AD2046" i="2"/>
  <c r="AD2047" i="2"/>
  <c r="AD2048" i="2"/>
  <c r="AD2049" i="2"/>
  <c r="AD2050" i="2"/>
  <c r="AD2051" i="2"/>
  <c r="AD2052" i="2"/>
  <c r="AD2053" i="2"/>
  <c r="AD2054" i="2"/>
  <c r="AD2055" i="2"/>
  <c r="AD2056" i="2"/>
  <c r="AD2057" i="2"/>
  <c r="AD2058" i="2"/>
  <c r="AD2059" i="2"/>
  <c r="AD2060" i="2"/>
  <c r="AD2061" i="2"/>
  <c r="AD2062" i="2"/>
  <c r="AD2063" i="2"/>
  <c r="AD2064" i="2"/>
  <c r="AD2065" i="2"/>
  <c r="AD2066" i="2"/>
  <c r="AD2067" i="2"/>
  <c r="AD2068" i="2"/>
  <c r="AD2069" i="2"/>
  <c r="AD2070" i="2"/>
  <c r="AD2071" i="2"/>
  <c r="AD2072" i="2"/>
  <c r="AD2073" i="2"/>
  <c r="AD2074" i="2"/>
  <c r="AD2075" i="2"/>
  <c r="AD2076" i="2"/>
  <c r="AD2077" i="2"/>
  <c r="AD2078" i="2"/>
  <c r="AD2079" i="2"/>
  <c r="AD2080" i="2"/>
  <c r="AD2081" i="2"/>
  <c r="AD2082" i="2"/>
  <c r="AD2083" i="2"/>
  <c r="AD2084" i="2"/>
  <c r="AD2085" i="2"/>
  <c r="AD2086" i="2"/>
  <c r="AD2087" i="2"/>
  <c r="AD2088" i="2"/>
  <c r="AD2089" i="2"/>
  <c r="AD2090" i="2"/>
  <c r="AD2091" i="2"/>
  <c r="AD2092" i="2"/>
  <c r="AD2093" i="2"/>
  <c r="AD2094" i="2"/>
  <c r="AD2095" i="2"/>
  <c r="AD2096" i="2"/>
  <c r="AD2097" i="2"/>
  <c r="AD2098" i="2"/>
  <c r="AD2099" i="2"/>
  <c r="AD2100" i="2"/>
  <c r="AD2101" i="2"/>
  <c r="AD2102" i="2"/>
  <c r="AD2103" i="2"/>
  <c r="AD2104" i="2"/>
  <c r="AD2105" i="2"/>
  <c r="AD2106" i="2"/>
  <c r="AD2107" i="2"/>
  <c r="AD2108" i="2"/>
  <c r="AD2109" i="2"/>
  <c r="AD2110" i="2"/>
  <c r="AD2111" i="2"/>
  <c r="AD2112" i="2"/>
  <c r="AD2113" i="2"/>
  <c r="AD2114" i="2"/>
  <c r="AD2115" i="2"/>
  <c r="AD2116" i="2"/>
  <c r="AD2117" i="2"/>
  <c r="AD2118" i="2"/>
  <c r="AD2119" i="2"/>
  <c r="AD2120" i="2"/>
  <c r="AD2121" i="2"/>
  <c r="AD2122" i="2"/>
  <c r="AD2123" i="2"/>
  <c r="AD2124" i="2"/>
  <c r="AD2125" i="2"/>
  <c r="AD2126" i="2"/>
  <c r="AD2127" i="2"/>
  <c r="AD2128" i="2"/>
  <c r="AD2129" i="2"/>
  <c r="AD2130" i="2"/>
  <c r="AD2131" i="2"/>
  <c r="AD2132" i="2"/>
  <c r="AD2133" i="2"/>
  <c r="AD2134" i="2"/>
  <c r="AD2135" i="2"/>
  <c r="AD2136" i="2"/>
  <c r="AD2137" i="2"/>
  <c r="AD2138" i="2"/>
  <c r="AD2139" i="2"/>
  <c r="AD2140" i="2"/>
  <c r="AD2141" i="2"/>
  <c r="AD2142" i="2"/>
  <c r="AD2143" i="2"/>
  <c r="AD2144" i="2"/>
  <c r="AD2145" i="2"/>
  <c r="AD2146" i="2"/>
  <c r="AD2147" i="2"/>
  <c r="AD2148" i="2"/>
  <c r="AD2149" i="2"/>
  <c r="AD2150" i="2"/>
  <c r="AD2151" i="2"/>
  <c r="AD2152" i="2"/>
  <c r="AD2153" i="2"/>
  <c r="AD2154" i="2"/>
  <c r="AD2155" i="2"/>
  <c r="AD2156" i="2"/>
  <c r="AD2157" i="2"/>
  <c r="AD2158" i="2"/>
  <c r="AD2159" i="2"/>
  <c r="AD2160" i="2"/>
  <c r="AD2161" i="2"/>
  <c r="AD2162" i="2"/>
  <c r="AD2163" i="2"/>
  <c r="AD2164" i="2"/>
  <c r="AD2165" i="2"/>
  <c r="AD2166" i="2"/>
  <c r="AD2167" i="2"/>
  <c r="AD2168" i="2"/>
  <c r="AD2169" i="2"/>
  <c r="AD2170" i="2"/>
  <c r="AD2171" i="2"/>
  <c r="AD2172" i="2"/>
  <c r="AD2173" i="2"/>
  <c r="AD2174" i="2"/>
  <c r="AD2175" i="2"/>
  <c r="AD2176" i="2"/>
  <c r="AD2177" i="2"/>
  <c r="AD2178" i="2"/>
  <c r="AD2179" i="2"/>
  <c r="AD2180" i="2"/>
  <c r="AD2181" i="2"/>
  <c r="AD2182" i="2"/>
  <c r="AD2183" i="2"/>
  <c r="AD2184" i="2"/>
  <c r="AD2185" i="2"/>
  <c r="AD2186" i="2"/>
  <c r="AD2187" i="2"/>
  <c r="AD2188" i="2"/>
  <c r="AD2189" i="2"/>
  <c r="AD2190" i="2"/>
  <c r="AD2191" i="2"/>
  <c r="AD2192" i="2"/>
  <c r="AD2193" i="2"/>
  <c r="AD2194" i="2"/>
  <c r="AD2195" i="2"/>
  <c r="AD2196" i="2"/>
  <c r="AD2197" i="2"/>
  <c r="AD2198" i="2"/>
  <c r="AD2199" i="2"/>
  <c r="AD2200" i="2"/>
  <c r="AD2201" i="2"/>
  <c r="AD2202" i="2"/>
  <c r="AD2203" i="2"/>
  <c r="AD2204" i="2"/>
  <c r="AD2205" i="2"/>
  <c r="AD2206" i="2"/>
  <c r="AD2207" i="2"/>
  <c r="AD2208" i="2"/>
  <c r="AD2209" i="2"/>
  <c r="AD2210" i="2"/>
  <c r="AD2211" i="2"/>
  <c r="AD2212" i="2"/>
  <c r="AD2213" i="2"/>
  <c r="AD2214" i="2"/>
  <c r="AD2215" i="2"/>
  <c r="AD2216" i="2"/>
  <c r="AD2217" i="2"/>
  <c r="AD2218" i="2"/>
  <c r="AD2219" i="2"/>
  <c r="AD2220" i="2"/>
  <c r="AD2221" i="2"/>
  <c r="AD2222" i="2"/>
  <c r="AD2223" i="2"/>
  <c r="AD2224" i="2"/>
  <c r="AD2225" i="2"/>
  <c r="AD2226" i="2"/>
  <c r="AD2227" i="2"/>
  <c r="AD2228" i="2"/>
  <c r="AD2229" i="2"/>
  <c r="AD2230" i="2"/>
  <c r="AD2231" i="2"/>
  <c r="AD2232" i="2"/>
  <c r="AD2233" i="2"/>
  <c r="AD2234" i="2"/>
  <c r="AD2235" i="2"/>
  <c r="AD2236" i="2"/>
  <c r="AD2237" i="2"/>
  <c r="AD2238" i="2"/>
  <c r="AD2239" i="2"/>
  <c r="AD2240" i="2"/>
  <c r="AD2241" i="2"/>
  <c r="AD2242" i="2"/>
  <c r="AD2243" i="2"/>
  <c r="AD2244" i="2"/>
  <c r="AD2245" i="2"/>
  <c r="AD2246" i="2"/>
  <c r="AD2247" i="2"/>
  <c r="AD2248" i="2"/>
  <c r="AD2249" i="2"/>
  <c r="AD2250" i="2"/>
  <c r="AD2251" i="2"/>
  <c r="AD2252" i="2"/>
  <c r="AD2253" i="2"/>
  <c r="AD2254" i="2"/>
  <c r="AD2255" i="2"/>
  <c r="AD2256" i="2"/>
  <c r="AD2257" i="2"/>
  <c r="AD2258" i="2"/>
  <c r="AD2259" i="2"/>
  <c r="AD2260" i="2"/>
  <c r="AD2261" i="2"/>
  <c r="AD2262" i="2"/>
  <c r="AD2263" i="2"/>
  <c r="AD2264" i="2"/>
  <c r="AD2265" i="2"/>
  <c r="AD2266" i="2"/>
  <c r="AD2267" i="2"/>
  <c r="AD2268" i="2"/>
  <c r="AD2269" i="2"/>
  <c r="AD2270" i="2"/>
  <c r="AD2271" i="2"/>
  <c r="AD2272" i="2"/>
  <c r="AD2273" i="2"/>
  <c r="AD2274" i="2"/>
  <c r="AD2275" i="2"/>
  <c r="AD2276" i="2"/>
  <c r="AD2277" i="2"/>
  <c r="AD2278" i="2"/>
  <c r="AD2279" i="2"/>
  <c r="AD2280" i="2"/>
  <c r="AD2281" i="2"/>
  <c r="AD2282" i="2"/>
  <c r="AD2283" i="2"/>
  <c r="AD2284" i="2"/>
  <c r="AD2285" i="2"/>
  <c r="AD2286" i="2"/>
  <c r="AD2287" i="2"/>
  <c r="AD2288" i="2"/>
  <c r="AD2289" i="2"/>
  <c r="AD2290" i="2"/>
  <c r="AD2291" i="2"/>
  <c r="AD2292" i="2"/>
  <c r="AD2293" i="2"/>
  <c r="AD2294" i="2"/>
  <c r="AD2295" i="2"/>
  <c r="AD2296" i="2"/>
  <c r="AD2297" i="2"/>
  <c r="AD2298" i="2"/>
  <c r="AD2299" i="2"/>
  <c r="AD2300" i="2"/>
  <c r="AD2301" i="2"/>
  <c r="AD2302" i="2"/>
  <c r="AD2303" i="2"/>
  <c r="AD2304" i="2"/>
  <c r="AD2305" i="2"/>
  <c r="AD2306" i="2"/>
  <c r="AD2307" i="2"/>
  <c r="AD2308" i="2"/>
  <c r="AD2309" i="2"/>
  <c r="AD2310" i="2"/>
  <c r="AD2311" i="2"/>
  <c r="AD2312" i="2"/>
  <c r="AD2313" i="2"/>
  <c r="AD2314" i="2"/>
  <c r="AD2315" i="2"/>
  <c r="AD2316" i="2"/>
  <c r="AD2317" i="2"/>
  <c r="AD2318" i="2"/>
  <c r="AD2319" i="2"/>
  <c r="AD2320" i="2"/>
  <c r="AD2321" i="2"/>
  <c r="AD2322" i="2"/>
  <c r="AD2323" i="2"/>
  <c r="AD2324" i="2"/>
  <c r="AD2325" i="2"/>
  <c r="AD2326" i="2"/>
  <c r="AD2327" i="2"/>
  <c r="AD2328" i="2"/>
  <c r="AD2329" i="2"/>
  <c r="AD2330" i="2"/>
  <c r="AD2331" i="2"/>
  <c r="AD2332" i="2"/>
  <c r="AD2333" i="2"/>
  <c r="AD2334" i="2"/>
  <c r="AD2335" i="2"/>
  <c r="AD2336" i="2"/>
  <c r="AD2337" i="2"/>
  <c r="AD2338" i="2"/>
  <c r="AD2339" i="2"/>
  <c r="AD2340" i="2"/>
  <c r="AD2341" i="2"/>
  <c r="AD2342" i="2"/>
  <c r="AD2343" i="2"/>
  <c r="AD2344" i="2"/>
  <c r="AD2345" i="2"/>
  <c r="AD2346" i="2"/>
  <c r="AD2347" i="2"/>
  <c r="AD2348" i="2"/>
  <c r="AD2349" i="2"/>
  <c r="AD2350" i="2"/>
  <c r="AD2351" i="2"/>
  <c r="AD2352" i="2"/>
  <c r="AD2353" i="2"/>
  <c r="AD2354" i="2"/>
  <c r="AD2355" i="2"/>
  <c r="AD2356" i="2"/>
  <c r="AD2357" i="2"/>
  <c r="AD2358" i="2"/>
  <c r="AD2359" i="2"/>
  <c r="AD2360" i="2"/>
  <c r="AD2361" i="2"/>
  <c r="AD2362" i="2"/>
  <c r="AD2363" i="2"/>
  <c r="AD2364" i="2"/>
  <c r="AD2365" i="2"/>
  <c r="AD2366" i="2"/>
  <c r="AD2367" i="2"/>
  <c r="AD2368" i="2"/>
  <c r="AD2369" i="2"/>
  <c r="AD2370" i="2"/>
  <c r="AD2371" i="2"/>
  <c r="AD2372" i="2"/>
  <c r="AD2373" i="2"/>
  <c r="AD2374" i="2"/>
  <c r="AD2375" i="2"/>
  <c r="AD2376" i="2"/>
  <c r="AD2377" i="2"/>
  <c r="AD2378" i="2"/>
  <c r="AD2379" i="2"/>
  <c r="AD2380" i="2"/>
  <c r="AD2381" i="2"/>
  <c r="AD2382" i="2"/>
  <c r="AD2383" i="2"/>
  <c r="AD2384" i="2"/>
  <c r="AD2385" i="2"/>
  <c r="AD2386" i="2"/>
  <c r="AD2387" i="2"/>
  <c r="AD2388" i="2"/>
  <c r="AD2389" i="2"/>
  <c r="AD2390" i="2"/>
  <c r="AD2391" i="2"/>
  <c r="AD2392" i="2"/>
  <c r="AD2393" i="2"/>
  <c r="AD2394" i="2"/>
  <c r="AD2395" i="2"/>
  <c r="AD2396" i="2"/>
  <c r="AD2397" i="2"/>
  <c r="AD2398" i="2"/>
  <c r="AD2399" i="2"/>
  <c r="AD2400" i="2"/>
  <c r="AD2401" i="2"/>
  <c r="AD2402" i="2"/>
  <c r="AD2403" i="2"/>
  <c r="AD2404" i="2"/>
  <c r="AD2405" i="2"/>
  <c r="AD2406" i="2"/>
  <c r="AD2407" i="2"/>
  <c r="AD2408" i="2"/>
  <c r="AD2409" i="2"/>
  <c r="AD2410" i="2"/>
  <c r="AD2411" i="2"/>
  <c r="AD2412" i="2"/>
  <c r="AD2413" i="2"/>
  <c r="AD2414" i="2"/>
  <c r="AD2415" i="2"/>
  <c r="AD2416" i="2"/>
  <c r="AD2417" i="2"/>
  <c r="AD2418" i="2"/>
  <c r="AD2419" i="2"/>
  <c r="AD2420" i="2"/>
  <c r="AD2421" i="2"/>
  <c r="AD2422" i="2"/>
  <c r="AD2423" i="2"/>
  <c r="AD2424" i="2"/>
  <c r="AD2425" i="2"/>
  <c r="AD2426" i="2"/>
  <c r="AD2427" i="2"/>
  <c r="AD2428" i="2"/>
  <c r="AD2429" i="2"/>
  <c r="AD2430" i="2"/>
  <c r="AD2431" i="2"/>
  <c r="AD2432" i="2"/>
  <c r="AD2433" i="2"/>
  <c r="AD2434" i="2"/>
  <c r="AD2435" i="2"/>
  <c r="AD2436" i="2"/>
  <c r="AD2437" i="2"/>
  <c r="AD2438" i="2"/>
  <c r="AD2439" i="2"/>
  <c r="AD2440" i="2"/>
  <c r="AD2441" i="2"/>
  <c r="AD2442" i="2"/>
  <c r="AD2443" i="2"/>
  <c r="AD2444" i="2"/>
  <c r="AD2445" i="2"/>
  <c r="AD2446" i="2"/>
  <c r="AD2447" i="2"/>
  <c r="AD2448" i="2"/>
  <c r="AD2449" i="2"/>
  <c r="AD2450" i="2"/>
  <c r="AD2451" i="2"/>
  <c r="AD2452" i="2"/>
  <c r="AD2453" i="2"/>
  <c r="AD2454" i="2"/>
  <c r="AD2455" i="2"/>
  <c r="AD2456" i="2"/>
  <c r="AD2457" i="2"/>
  <c r="AD2458" i="2"/>
  <c r="AD2459" i="2"/>
  <c r="AD2460" i="2"/>
  <c r="AD2461" i="2"/>
  <c r="AD2462" i="2"/>
  <c r="AD2463" i="2"/>
  <c r="AD2464" i="2"/>
  <c r="AD2465" i="2"/>
  <c r="AD2466" i="2"/>
  <c r="AD2467" i="2"/>
  <c r="AD2468" i="2"/>
  <c r="AD2469" i="2"/>
  <c r="AD2470" i="2"/>
  <c r="AD2471" i="2"/>
  <c r="AD2472" i="2"/>
  <c r="AD2473" i="2"/>
  <c r="AD2474" i="2"/>
  <c r="AD2475" i="2"/>
  <c r="AD2476" i="2"/>
  <c r="AD2477" i="2"/>
  <c r="AD2478" i="2"/>
  <c r="AD2479" i="2"/>
  <c r="AD2480" i="2"/>
  <c r="AD2481" i="2"/>
  <c r="AD2482" i="2"/>
  <c r="AD2483" i="2"/>
  <c r="AD2484" i="2"/>
  <c r="AD2485" i="2"/>
  <c r="AD2486" i="2"/>
  <c r="AD2487" i="2"/>
  <c r="AD2488" i="2"/>
  <c r="AD2489" i="2"/>
  <c r="AD2490" i="2"/>
  <c r="AD2491" i="2"/>
  <c r="AD2492" i="2"/>
  <c r="AD2493" i="2"/>
  <c r="AD2494" i="2"/>
  <c r="AD2495" i="2"/>
  <c r="AD2496" i="2"/>
  <c r="AD2497" i="2"/>
  <c r="AD2498" i="2"/>
  <c r="AD2499" i="2"/>
  <c r="AD2500" i="2"/>
  <c r="AD2501" i="2"/>
  <c r="AD2502" i="2"/>
  <c r="AD2503" i="2"/>
  <c r="AD2504" i="2"/>
  <c r="AD2505" i="2"/>
  <c r="AD2506" i="2"/>
  <c r="AD2507" i="2"/>
  <c r="AD2508" i="2"/>
  <c r="AD2509" i="2"/>
  <c r="AD2510" i="2"/>
  <c r="AD2511" i="2"/>
  <c r="AD2512" i="2"/>
  <c r="AD2513" i="2"/>
  <c r="AD2514" i="2"/>
  <c r="AD2515" i="2"/>
  <c r="AD2516" i="2"/>
  <c r="AD2517" i="2"/>
  <c r="AD2518" i="2"/>
  <c r="AD2519" i="2"/>
  <c r="AD2520" i="2"/>
  <c r="AD2521" i="2"/>
  <c r="AD2522" i="2"/>
  <c r="AD2523" i="2"/>
  <c r="AD2524" i="2"/>
  <c r="AD2525" i="2"/>
  <c r="AD2526" i="2"/>
  <c r="AD2527" i="2"/>
  <c r="AD2528" i="2"/>
  <c r="AD2529" i="2"/>
  <c r="AD2530" i="2"/>
  <c r="AD2531" i="2"/>
  <c r="AD2532" i="2"/>
  <c r="AD2533" i="2"/>
  <c r="AD2534" i="2"/>
  <c r="AD2535" i="2"/>
  <c r="AD2536" i="2"/>
  <c r="AD2537" i="2"/>
  <c r="AD2538" i="2"/>
  <c r="AD2539" i="2"/>
  <c r="AD2540" i="2"/>
  <c r="AD2541" i="2"/>
  <c r="AD2542" i="2"/>
  <c r="AD2543" i="2"/>
  <c r="AD2544" i="2"/>
  <c r="AD2545" i="2"/>
  <c r="AD2546" i="2"/>
  <c r="AD2547" i="2"/>
  <c r="AD2548" i="2"/>
  <c r="AD2549" i="2"/>
  <c r="AD2550" i="2"/>
  <c r="AD2551" i="2"/>
  <c r="AD2552" i="2"/>
  <c r="AD2553" i="2"/>
  <c r="AD2554" i="2"/>
  <c r="AD2555" i="2"/>
  <c r="AD2556" i="2"/>
  <c r="AD2557" i="2"/>
  <c r="AD2558" i="2"/>
  <c r="AD2559" i="2"/>
  <c r="AD2560" i="2"/>
  <c r="AD2561" i="2"/>
  <c r="AD2562" i="2"/>
  <c r="AD2563" i="2"/>
  <c r="AD2564" i="2"/>
  <c r="AD2565" i="2"/>
  <c r="AD2566" i="2"/>
  <c r="AD2567" i="2"/>
  <c r="AD2568" i="2"/>
  <c r="AD2569" i="2"/>
  <c r="AD2570" i="2"/>
  <c r="AD2571" i="2"/>
  <c r="AD2572" i="2"/>
  <c r="AD2573" i="2"/>
  <c r="AD2574" i="2"/>
  <c r="AD2575" i="2"/>
  <c r="AD2576" i="2"/>
  <c r="AD2577" i="2"/>
  <c r="AD2578" i="2"/>
  <c r="AD2579" i="2"/>
  <c r="AD2580" i="2"/>
  <c r="AD2581" i="2"/>
  <c r="AD2582" i="2"/>
  <c r="AD2583" i="2"/>
  <c r="AD2584" i="2"/>
  <c r="AD2585" i="2"/>
  <c r="AD2586" i="2"/>
  <c r="AD2587" i="2"/>
  <c r="AD2588" i="2"/>
  <c r="AD2589" i="2"/>
  <c r="AD2590" i="2"/>
  <c r="AD2591" i="2"/>
  <c r="AD2592" i="2"/>
  <c r="AD2593" i="2"/>
  <c r="AD2594" i="2"/>
  <c r="AD2595" i="2"/>
  <c r="AD2596" i="2"/>
  <c r="AD2597" i="2"/>
  <c r="AD2598" i="2"/>
  <c r="AD2599" i="2"/>
  <c r="AD2600" i="2"/>
  <c r="AD2601" i="2"/>
  <c r="AD2602" i="2"/>
  <c r="AD2603" i="2"/>
  <c r="AD2604" i="2"/>
  <c r="AD2605" i="2"/>
  <c r="AD2606" i="2"/>
  <c r="AD2607" i="2"/>
  <c r="AD2608" i="2"/>
  <c r="AD2609" i="2"/>
  <c r="AD2610" i="2"/>
  <c r="AD2611" i="2"/>
  <c r="AD2612" i="2"/>
  <c r="AD2613" i="2"/>
  <c r="AD2614" i="2"/>
  <c r="AD2615" i="2"/>
  <c r="AD2616" i="2"/>
  <c r="AD2617" i="2"/>
  <c r="AD2618" i="2"/>
  <c r="AD2619" i="2"/>
  <c r="AD2620" i="2"/>
  <c r="AD2621" i="2"/>
  <c r="AD2622" i="2"/>
  <c r="AD2623" i="2"/>
  <c r="AD2624" i="2"/>
  <c r="AD2625" i="2"/>
  <c r="AD2626" i="2"/>
  <c r="AD2627" i="2"/>
  <c r="AD2628" i="2"/>
  <c r="AD2629" i="2"/>
  <c r="AD2630" i="2"/>
  <c r="AD2631" i="2"/>
  <c r="AD2632" i="2"/>
  <c r="AD2633" i="2"/>
  <c r="AD2634" i="2"/>
  <c r="AD2635" i="2"/>
  <c r="AD2636" i="2"/>
  <c r="AD2637" i="2"/>
  <c r="AD2638" i="2"/>
  <c r="AD2639" i="2"/>
  <c r="AD2640" i="2"/>
  <c r="AD2641" i="2"/>
  <c r="AD2642" i="2"/>
  <c r="AD2643" i="2"/>
  <c r="AD2644" i="2"/>
  <c r="AD2645" i="2"/>
  <c r="AD2646" i="2"/>
  <c r="AD2647" i="2"/>
  <c r="AD2648" i="2"/>
  <c r="AD2649" i="2"/>
  <c r="AD2650" i="2"/>
  <c r="AD2651" i="2"/>
  <c r="AD2652" i="2"/>
  <c r="AD2653" i="2"/>
  <c r="AD2654" i="2"/>
  <c r="AD2655" i="2"/>
  <c r="AD2656" i="2"/>
  <c r="AD2657" i="2"/>
  <c r="AD2658" i="2"/>
  <c r="AD2659" i="2"/>
  <c r="AD2660" i="2"/>
  <c r="AD2661" i="2"/>
  <c r="AD2662" i="2"/>
  <c r="AD2663" i="2"/>
  <c r="AD2664" i="2"/>
  <c r="AD2665" i="2"/>
  <c r="AD2666" i="2"/>
  <c r="AD2667" i="2"/>
  <c r="AD2668" i="2"/>
  <c r="AD2669" i="2"/>
  <c r="AD2670" i="2"/>
  <c r="AD2671" i="2"/>
  <c r="AD2672" i="2"/>
  <c r="AD2673" i="2"/>
  <c r="AD2674" i="2"/>
  <c r="AD2675" i="2"/>
  <c r="AD2676" i="2"/>
  <c r="AD2677" i="2"/>
  <c r="AD2678" i="2"/>
  <c r="AD2679" i="2"/>
  <c r="AD2680" i="2"/>
  <c r="AD2681" i="2"/>
  <c r="AD2682" i="2"/>
  <c r="AD2683" i="2"/>
  <c r="AD2684" i="2"/>
  <c r="AD2685" i="2"/>
  <c r="AD2686" i="2"/>
  <c r="AD2687" i="2"/>
  <c r="AD2688" i="2"/>
  <c r="AD2689" i="2"/>
  <c r="AD2690" i="2"/>
  <c r="AD2691" i="2"/>
  <c r="AD2692" i="2"/>
  <c r="AD2693" i="2"/>
  <c r="AD2694" i="2"/>
  <c r="AD2695" i="2"/>
  <c r="AD2696" i="2"/>
  <c r="AD2697" i="2"/>
  <c r="AD2698" i="2"/>
  <c r="AD2699" i="2"/>
  <c r="AD2700" i="2"/>
  <c r="AD2701" i="2"/>
  <c r="AD2702" i="2"/>
  <c r="AD2703" i="2"/>
  <c r="AD2704" i="2"/>
  <c r="AD2705" i="2"/>
  <c r="AD2706" i="2"/>
  <c r="AD2707" i="2"/>
  <c r="AD2708" i="2"/>
  <c r="AD2709" i="2"/>
  <c r="AD2710" i="2"/>
  <c r="AD2711" i="2"/>
  <c r="AD2712" i="2"/>
  <c r="AD2713" i="2"/>
  <c r="AD2714" i="2"/>
  <c r="AD2715" i="2"/>
  <c r="AD2716" i="2"/>
  <c r="AD2717" i="2"/>
  <c r="AD2718" i="2"/>
  <c r="AD2719" i="2"/>
  <c r="AD2720" i="2"/>
  <c r="AD2721" i="2"/>
  <c r="AD2722" i="2"/>
  <c r="AD2723" i="2"/>
  <c r="AD2724" i="2"/>
  <c r="AD2725" i="2"/>
  <c r="AD2726" i="2"/>
  <c r="AD2727" i="2"/>
  <c r="AD2728" i="2"/>
  <c r="AD2729" i="2"/>
  <c r="AD2730" i="2"/>
  <c r="AD2731" i="2"/>
  <c r="AD2732" i="2"/>
  <c r="AD2733" i="2"/>
  <c r="AD2734" i="2"/>
  <c r="AD2735" i="2"/>
  <c r="AD2736" i="2"/>
  <c r="AD2737" i="2"/>
  <c r="AD2738" i="2"/>
  <c r="AD2739" i="2"/>
  <c r="AD2740" i="2"/>
  <c r="AD2741" i="2"/>
  <c r="AD2742" i="2"/>
  <c r="AD2743" i="2"/>
  <c r="AD2744" i="2"/>
  <c r="AD2745" i="2"/>
  <c r="AD2746" i="2"/>
  <c r="AD2747" i="2"/>
  <c r="AD2748" i="2"/>
  <c r="AD2749" i="2"/>
  <c r="AD2750" i="2"/>
  <c r="AD2751" i="2"/>
  <c r="AD2752" i="2"/>
  <c r="AD2753" i="2"/>
  <c r="AD2754" i="2"/>
  <c r="AD2755" i="2"/>
  <c r="AD2756" i="2"/>
  <c r="AD2757" i="2"/>
  <c r="AD2758" i="2"/>
  <c r="AD2759" i="2"/>
  <c r="AD2760" i="2"/>
  <c r="AD2761" i="2"/>
  <c r="AD2762" i="2"/>
  <c r="AD2763" i="2"/>
  <c r="AD2764" i="2"/>
  <c r="AD2765" i="2"/>
  <c r="AD2766" i="2"/>
  <c r="AD2767" i="2"/>
  <c r="AD2768" i="2"/>
  <c r="AD2769" i="2"/>
  <c r="AD2770" i="2"/>
  <c r="AD2771" i="2"/>
  <c r="AD2772" i="2"/>
  <c r="AD2773" i="2"/>
  <c r="AD2774" i="2"/>
  <c r="AD2775" i="2"/>
  <c r="AD2776" i="2"/>
  <c r="AD2777" i="2"/>
  <c r="AD2778" i="2"/>
  <c r="AD2779" i="2"/>
  <c r="AD2780" i="2"/>
  <c r="AD2781" i="2"/>
  <c r="AD2782" i="2"/>
  <c r="AD2783" i="2"/>
  <c r="AD2784" i="2"/>
  <c r="AD2785" i="2"/>
  <c r="AD2786" i="2"/>
  <c r="AD2787" i="2"/>
  <c r="AD2788" i="2"/>
  <c r="AD2789" i="2"/>
  <c r="AD2790" i="2"/>
  <c r="AD2791" i="2"/>
  <c r="AD2792" i="2"/>
  <c r="AD2793" i="2"/>
  <c r="AD2794" i="2"/>
  <c r="AD2795" i="2"/>
  <c r="AD2796" i="2"/>
  <c r="AD2797" i="2"/>
  <c r="AD2798" i="2"/>
  <c r="AD2799" i="2"/>
  <c r="AD2800" i="2"/>
  <c r="AD2801" i="2"/>
  <c r="AD2802" i="2"/>
  <c r="AD2803" i="2"/>
  <c r="AD2804" i="2"/>
  <c r="AD2805" i="2"/>
  <c r="AD2806" i="2"/>
  <c r="AD2807" i="2"/>
  <c r="AD2808" i="2"/>
  <c r="AD2809" i="2"/>
  <c r="AD2810" i="2"/>
  <c r="AD2811" i="2"/>
  <c r="AD2812" i="2"/>
  <c r="AD2813" i="2"/>
  <c r="AD2814" i="2"/>
  <c r="AD2815" i="2"/>
  <c r="AD2816" i="2"/>
  <c r="AD2817" i="2"/>
  <c r="AD2818" i="2"/>
  <c r="AD2819" i="2"/>
  <c r="AD2820" i="2"/>
  <c r="AD2821" i="2"/>
  <c r="AD2822" i="2"/>
  <c r="AD2823" i="2"/>
  <c r="AD2824" i="2"/>
  <c r="AD2825" i="2"/>
  <c r="AD2826" i="2"/>
  <c r="AD2827" i="2"/>
  <c r="AD2828" i="2"/>
  <c r="AD2829" i="2"/>
  <c r="AD2830" i="2"/>
  <c r="AD2831" i="2"/>
  <c r="AD2832" i="2"/>
  <c r="AD2833" i="2"/>
  <c r="AD2834" i="2"/>
  <c r="AD2835" i="2"/>
  <c r="AD2836" i="2"/>
  <c r="AD2837" i="2"/>
  <c r="AD2838" i="2"/>
  <c r="AD2839" i="2"/>
  <c r="AD2840" i="2"/>
  <c r="AD2841" i="2"/>
  <c r="AD2842" i="2"/>
  <c r="AD2843" i="2"/>
  <c r="AD2844" i="2"/>
  <c r="AD2845" i="2"/>
  <c r="AD2846" i="2"/>
  <c r="AD2847" i="2"/>
  <c r="AD2848" i="2"/>
  <c r="AD2849" i="2"/>
  <c r="AD2850" i="2"/>
  <c r="AD2851" i="2"/>
  <c r="AD2852" i="2"/>
  <c r="AD2853" i="2"/>
  <c r="AD2854" i="2"/>
  <c r="AD2855" i="2"/>
  <c r="AD2856" i="2"/>
  <c r="AD2857" i="2"/>
  <c r="AD2858" i="2"/>
  <c r="AD2859" i="2"/>
  <c r="AD2860" i="2"/>
  <c r="AD2861" i="2"/>
  <c r="AD2862" i="2"/>
  <c r="AD2863" i="2"/>
  <c r="AD2864" i="2"/>
  <c r="AD2865" i="2"/>
  <c r="AD2866" i="2"/>
  <c r="AD2867" i="2"/>
  <c r="AD2868" i="2"/>
  <c r="AD2869" i="2"/>
  <c r="AD2870" i="2"/>
  <c r="AD2871" i="2"/>
  <c r="AD2872" i="2"/>
  <c r="AD2873" i="2"/>
  <c r="AD2874" i="2"/>
  <c r="AD2875" i="2"/>
  <c r="AD2876" i="2"/>
  <c r="AD2877" i="2"/>
  <c r="AD2878" i="2"/>
  <c r="AD2879" i="2"/>
  <c r="AD2880" i="2"/>
  <c r="AD2881" i="2"/>
  <c r="AD2882" i="2"/>
  <c r="AD2883" i="2"/>
  <c r="AD2884" i="2"/>
  <c r="AD2885" i="2"/>
  <c r="AD2886" i="2"/>
  <c r="AD2887" i="2"/>
  <c r="AD2888" i="2"/>
  <c r="AD2889" i="2"/>
  <c r="AD2890" i="2"/>
  <c r="AD2891" i="2"/>
  <c r="AD2892" i="2"/>
  <c r="AD2893" i="2"/>
  <c r="AD2894" i="2"/>
  <c r="AD2895" i="2"/>
  <c r="AD2896" i="2"/>
  <c r="AD2897" i="2"/>
  <c r="AD2898" i="2"/>
  <c r="AD2899" i="2"/>
  <c r="AD2900" i="2"/>
  <c r="AD2901" i="2"/>
  <c r="AD2902" i="2"/>
  <c r="AD2903" i="2"/>
  <c r="AD2904" i="2"/>
  <c r="AD2905" i="2"/>
  <c r="AD2906" i="2"/>
  <c r="AD2907" i="2"/>
  <c r="AD2908" i="2"/>
  <c r="AD2909" i="2"/>
  <c r="AD2910" i="2"/>
  <c r="AD2911" i="2"/>
  <c r="AD2912" i="2"/>
  <c r="AD2913" i="2"/>
  <c r="AD2914" i="2"/>
  <c r="AD2915" i="2"/>
  <c r="AD2916" i="2"/>
  <c r="AD2917" i="2"/>
  <c r="AD2918" i="2"/>
  <c r="AD2919" i="2"/>
  <c r="AD2920" i="2"/>
  <c r="AD2921" i="2"/>
  <c r="AD2922" i="2"/>
  <c r="AD2923" i="2"/>
  <c r="AD2924" i="2"/>
  <c r="AD2925" i="2"/>
  <c r="AD2926" i="2"/>
  <c r="AD2927" i="2"/>
  <c r="AD2928" i="2"/>
  <c r="AD2929" i="2"/>
  <c r="AD2930" i="2"/>
  <c r="AD2931" i="2"/>
  <c r="AD2932" i="2"/>
  <c r="AD2933" i="2"/>
  <c r="AD2934" i="2"/>
  <c r="AD2935" i="2"/>
  <c r="AD2936" i="2"/>
  <c r="AD2937" i="2"/>
  <c r="AD2938" i="2"/>
  <c r="AD2939" i="2"/>
  <c r="AD2940" i="2"/>
  <c r="AD2941" i="2"/>
  <c r="AD2942" i="2"/>
  <c r="AD2943" i="2"/>
  <c r="AD2944" i="2"/>
  <c r="AD2945" i="2"/>
  <c r="AD2946" i="2"/>
  <c r="AD2947" i="2"/>
  <c r="AD2948" i="2"/>
  <c r="AD2949" i="2"/>
  <c r="AD2950" i="2"/>
  <c r="AD2951" i="2"/>
  <c r="AD2952" i="2"/>
  <c r="AD2953" i="2"/>
  <c r="AD2954" i="2"/>
  <c r="AD2955" i="2"/>
  <c r="AD2956" i="2"/>
  <c r="AD2957" i="2"/>
  <c r="AD2958" i="2"/>
  <c r="AD2959" i="2"/>
  <c r="AD2960" i="2"/>
  <c r="AD2961" i="2"/>
  <c r="AD2962" i="2"/>
  <c r="AD2963" i="2"/>
  <c r="AD2964" i="2"/>
  <c r="AD2965" i="2"/>
  <c r="AD2966" i="2"/>
  <c r="AD2967" i="2"/>
  <c r="AD2968" i="2"/>
  <c r="AD2969" i="2"/>
  <c r="AD2970" i="2"/>
  <c r="AD2971" i="2"/>
  <c r="AD2972" i="2"/>
  <c r="AD2973" i="2"/>
  <c r="AD2974" i="2"/>
  <c r="AD2975" i="2"/>
  <c r="AD2976" i="2"/>
  <c r="AD2977" i="2"/>
  <c r="AD2978" i="2"/>
  <c r="AD2979" i="2"/>
  <c r="AD2980" i="2"/>
  <c r="AD2981" i="2"/>
  <c r="AD2982" i="2"/>
  <c r="AD2983" i="2"/>
  <c r="AD2984" i="2"/>
  <c r="AD2985" i="2"/>
  <c r="AD2986" i="2"/>
  <c r="AD2987" i="2"/>
  <c r="AD2988" i="2"/>
  <c r="AD2989" i="2"/>
  <c r="AD2990" i="2"/>
  <c r="AD2991" i="2"/>
  <c r="AD2992" i="2"/>
  <c r="AD2993" i="2"/>
  <c r="AD2994" i="2"/>
  <c r="AD2995" i="2"/>
  <c r="AD2996" i="2"/>
  <c r="AD2997" i="2"/>
  <c r="AD2998" i="2"/>
  <c r="AD2999" i="2"/>
  <c r="AD3000" i="2"/>
  <c r="AD3001" i="2"/>
  <c r="AD3002" i="2"/>
  <c r="AD3003" i="2"/>
  <c r="AD3004" i="2"/>
  <c r="AD3005" i="2"/>
  <c r="AD3006" i="2"/>
  <c r="AD3007" i="2"/>
  <c r="AD3008" i="2"/>
  <c r="AD3009" i="2"/>
  <c r="AD3010" i="2"/>
  <c r="AD3011" i="2"/>
  <c r="AD3012" i="2"/>
  <c r="AD3013" i="2"/>
  <c r="AD3014" i="2"/>
  <c r="AD3015" i="2"/>
  <c r="AD3016" i="2"/>
  <c r="AD3017" i="2"/>
  <c r="AD3018" i="2"/>
  <c r="AD3019" i="2"/>
  <c r="AD3020" i="2"/>
  <c r="AD3021" i="2"/>
  <c r="AD3022" i="2"/>
  <c r="AD3023" i="2"/>
  <c r="AD3024" i="2"/>
  <c r="AD3025" i="2"/>
  <c r="AD3026" i="2"/>
  <c r="AD3027" i="2"/>
  <c r="AD3028" i="2"/>
  <c r="AD3029" i="2"/>
  <c r="AD3030" i="2"/>
  <c r="AD3031" i="2"/>
  <c r="AD3032" i="2"/>
  <c r="AD3033" i="2"/>
  <c r="AD3034" i="2"/>
  <c r="AD3035" i="2"/>
  <c r="AD3036" i="2"/>
  <c r="AD3037" i="2"/>
  <c r="AD3038" i="2"/>
  <c r="AD3039" i="2"/>
  <c r="AD3040" i="2"/>
  <c r="AD3041" i="2"/>
  <c r="AD3042" i="2"/>
  <c r="AD3043" i="2"/>
  <c r="AD3044" i="2"/>
  <c r="AD3045" i="2"/>
  <c r="AD3046" i="2"/>
  <c r="AD3047" i="2"/>
  <c r="AD3048" i="2"/>
  <c r="AD3049" i="2"/>
  <c r="AD3050" i="2"/>
  <c r="AD3051" i="2"/>
  <c r="AD3052" i="2"/>
  <c r="AD3053" i="2"/>
  <c r="AD3054" i="2"/>
  <c r="AD3055" i="2"/>
  <c r="AD3056" i="2"/>
  <c r="AD3057" i="2"/>
  <c r="AD3058" i="2"/>
  <c r="AD3059" i="2"/>
  <c r="AD3060" i="2"/>
  <c r="AD3061" i="2"/>
  <c r="AD3062" i="2"/>
  <c r="AD3063" i="2"/>
  <c r="AD3064" i="2"/>
  <c r="AD3065" i="2"/>
  <c r="AD3066" i="2"/>
  <c r="AD3067" i="2"/>
  <c r="AD3068" i="2"/>
  <c r="AD3069" i="2"/>
  <c r="AD3070" i="2"/>
  <c r="AD3071" i="2"/>
  <c r="AD3072" i="2"/>
  <c r="AD3073" i="2"/>
  <c r="AD3074" i="2"/>
  <c r="AD3075" i="2"/>
  <c r="AD3076" i="2"/>
  <c r="AD3077" i="2"/>
  <c r="AD3078" i="2"/>
  <c r="AD3079" i="2"/>
  <c r="AD3080" i="2"/>
  <c r="AD3081" i="2"/>
  <c r="AD3082" i="2"/>
  <c r="AD3083" i="2"/>
  <c r="AD3084" i="2"/>
  <c r="AD3085" i="2"/>
  <c r="AD3086" i="2"/>
  <c r="AD3087" i="2"/>
  <c r="AD3088" i="2"/>
  <c r="AD3089" i="2"/>
  <c r="AD3090" i="2"/>
  <c r="AD3091" i="2"/>
  <c r="AD3092" i="2"/>
  <c r="AD3093" i="2"/>
  <c r="AD3094" i="2"/>
  <c r="AD3095" i="2"/>
  <c r="AD3096" i="2"/>
  <c r="AD3097" i="2"/>
  <c r="AD3098" i="2"/>
  <c r="AD3099" i="2"/>
  <c r="AD3100" i="2"/>
  <c r="AD3101" i="2"/>
  <c r="AD3102" i="2"/>
  <c r="AD3103" i="2"/>
  <c r="AD3104" i="2"/>
  <c r="AD3105" i="2"/>
  <c r="AD3106" i="2"/>
  <c r="AD3107" i="2"/>
  <c r="AD3108" i="2"/>
  <c r="AD3109" i="2"/>
  <c r="AD3110" i="2"/>
  <c r="AD3111" i="2"/>
  <c r="AD3112" i="2"/>
  <c r="AD3113" i="2"/>
  <c r="AD3114" i="2"/>
  <c r="AD3115" i="2"/>
  <c r="AD3116" i="2"/>
  <c r="AD3117" i="2"/>
  <c r="AD3118" i="2"/>
  <c r="AD3119" i="2"/>
  <c r="AD3120" i="2"/>
  <c r="AD3121" i="2"/>
  <c r="AD3122" i="2"/>
  <c r="AD3123" i="2"/>
  <c r="AD3124" i="2"/>
  <c r="AD3125" i="2"/>
  <c r="AD3126" i="2"/>
  <c r="AD3127" i="2"/>
  <c r="AD3128" i="2"/>
  <c r="AD3129" i="2"/>
  <c r="AD3130" i="2"/>
  <c r="AD3131" i="2"/>
  <c r="AD3132" i="2"/>
  <c r="AD3133" i="2"/>
  <c r="AD3134" i="2"/>
  <c r="AD3135" i="2"/>
  <c r="AD3136" i="2"/>
  <c r="AD3137" i="2"/>
  <c r="AD3138" i="2"/>
  <c r="AD3139" i="2"/>
  <c r="AD3140" i="2"/>
  <c r="AD3141" i="2"/>
  <c r="AD3142" i="2"/>
  <c r="AD3143" i="2"/>
  <c r="AD3144" i="2"/>
  <c r="AD3145" i="2"/>
  <c r="AD3146" i="2"/>
  <c r="AD3147" i="2"/>
  <c r="AD3148" i="2"/>
  <c r="AD3149" i="2"/>
  <c r="AD3150" i="2"/>
  <c r="AD3151" i="2"/>
  <c r="AD3152" i="2"/>
  <c r="AD3153" i="2"/>
  <c r="AD3154" i="2"/>
  <c r="AD3155" i="2"/>
  <c r="AD3156" i="2"/>
  <c r="AD3157" i="2"/>
  <c r="AD3158" i="2"/>
  <c r="AD3159" i="2"/>
  <c r="AD3160" i="2"/>
  <c r="AD3161" i="2"/>
  <c r="AD3162" i="2"/>
  <c r="AD3163" i="2"/>
  <c r="AD3164" i="2"/>
  <c r="AD3165" i="2"/>
  <c r="AD3166" i="2"/>
  <c r="AD3167" i="2"/>
  <c r="AD3168" i="2"/>
  <c r="AD3169" i="2"/>
  <c r="AD3170" i="2"/>
  <c r="AD3171" i="2"/>
  <c r="AD3172" i="2"/>
  <c r="AD3173" i="2"/>
  <c r="AD3174" i="2"/>
  <c r="AD3175" i="2"/>
  <c r="AD3176" i="2"/>
  <c r="AD3177" i="2"/>
  <c r="AD3178" i="2"/>
  <c r="AD3179" i="2"/>
  <c r="AD3180" i="2"/>
  <c r="AD3181" i="2"/>
  <c r="AD3182" i="2"/>
  <c r="AD3183" i="2"/>
  <c r="AD3184" i="2"/>
  <c r="AD3185" i="2"/>
  <c r="AD3186" i="2"/>
  <c r="AD3187" i="2"/>
  <c r="AD3188" i="2"/>
  <c r="AD3189" i="2"/>
  <c r="AD3190" i="2"/>
  <c r="AD3191" i="2"/>
  <c r="AD3192" i="2"/>
  <c r="AD3193" i="2"/>
  <c r="AD3194" i="2"/>
  <c r="AD3195" i="2"/>
  <c r="AD3196" i="2"/>
  <c r="AD3197" i="2"/>
  <c r="AD3198" i="2"/>
  <c r="AD3199" i="2"/>
  <c r="AD3200" i="2"/>
  <c r="AD3201" i="2"/>
  <c r="AD3202" i="2"/>
  <c r="AD3203" i="2"/>
  <c r="AD3204" i="2"/>
  <c r="AD3205" i="2"/>
  <c r="AD3206" i="2"/>
  <c r="AD3207" i="2"/>
  <c r="AD3208" i="2"/>
  <c r="AD3209" i="2"/>
  <c r="AD3210" i="2"/>
  <c r="AD3211" i="2"/>
  <c r="AD3212" i="2"/>
  <c r="AD3213" i="2"/>
  <c r="AD3214" i="2"/>
  <c r="AD3215" i="2"/>
  <c r="AD3216" i="2"/>
  <c r="AD3217" i="2"/>
  <c r="AD3218" i="2"/>
  <c r="AD3219" i="2"/>
  <c r="AD3220" i="2"/>
  <c r="AD3221" i="2"/>
  <c r="AD3222" i="2"/>
  <c r="AD3223" i="2"/>
  <c r="AD3224" i="2"/>
  <c r="AD3225" i="2"/>
  <c r="AD3226" i="2"/>
  <c r="AD3227" i="2"/>
  <c r="AD3228" i="2"/>
  <c r="AD3229" i="2"/>
  <c r="AD3230" i="2"/>
  <c r="AD3231" i="2"/>
  <c r="AD3232" i="2"/>
  <c r="AD3233" i="2"/>
  <c r="AD3234" i="2"/>
  <c r="AD3235" i="2"/>
  <c r="AD3236" i="2"/>
  <c r="AD3237" i="2"/>
  <c r="AD3238" i="2"/>
  <c r="AD3239" i="2"/>
  <c r="AD3240" i="2"/>
  <c r="AD3241" i="2"/>
  <c r="AD3242" i="2"/>
  <c r="AD3243" i="2"/>
  <c r="AD3244" i="2"/>
  <c r="AD3245" i="2"/>
  <c r="AD3246" i="2"/>
  <c r="AD3247" i="2"/>
  <c r="AD3248" i="2"/>
  <c r="AD3249" i="2"/>
  <c r="AD3250" i="2"/>
  <c r="AD3251" i="2"/>
  <c r="AD3252" i="2"/>
  <c r="AD3253" i="2"/>
  <c r="AD3254" i="2"/>
  <c r="AD3255" i="2"/>
  <c r="AD3256" i="2"/>
  <c r="AD3257" i="2"/>
  <c r="AD3258" i="2"/>
  <c r="AD3259" i="2"/>
  <c r="AD3260" i="2"/>
  <c r="AD3261" i="2"/>
  <c r="AD3262" i="2"/>
  <c r="AD3263" i="2"/>
  <c r="AD3264" i="2"/>
  <c r="AD3265" i="2"/>
  <c r="AD3266" i="2"/>
  <c r="AD3267" i="2"/>
  <c r="AD3268" i="2"/>
  <c r="AD3269" i="2"/>
  <c r="AD3270" i="2"/>
  <c r="AD3271" i="2"/>
  <c r="AD3272" i="2"/>
  <c r="AD3273" i="2"/>
  <c r="AD3274" i="2"/>
  <c r="AD3275" i="2"/>
  <c r="AD3276" i="2"/>
  <c r="AD3277" i="2"/>
  <c r="AD3278" i="2"/>
  <c r="AD3279" i="2"/>
  <c r="AD3280" i="2"/>
  <c r="AD3281" i="2"/>
  <c r="AD3282" i="2"/>
  <c r="AD3283" i="2"/>
  <c r="AD3284" i="2"/>
  <c r="AD3285" i="2"/>
  <c r="AD3286" i="2"/>
  <c r="AD3287" i="2"/>
  <c r="AD3288" i="2"/>
  <c r="AD3289" i="2"/>
  <c r="AD3290" i="2"/>
  <c r="AD3291" i="2"/>
  <c r="AD3292" i="2"/>
  <c r="AD3293" i="2"/>
  <c r="AD3294" i="2"/>
  <c r="AD3295" i="2"/>
  <c r="AD3296" i="2"/>
  <c r="AD3297" i="2"/>
  <c r="AD3298" i="2"/>
  <c r="AD3299" i="2"/>
  <c r="AD3300" i="2"/>
  <c r="AD3301" i="2"/>
  <c r="AD3302" i="2"/>
  <c r="AD3303" i="2"/>
  <c r="AD3304" i="2"/>
  <c r="AD3305" i="2"/>
  <c r="AD3306" i="2"/>
  <c r="AD3307" i="2"/>
  <c r="AD3308" i="2"/>
  <c r="AD3309" i="2"/>
  <c r="AD3310" i="2"/>
  <c r="AD3311" i="2"/>
  <c r="AD3312" i="2"/>
  <c r="AD3313" i="2"/>
  <c r="AD3314" i="2"/>
  <c r="AD3315" i="2"/>
  <c r="AD3316" i="2"/>
  <c r="AD3317" i="2"/>
  <c r="AD3318" i="2"/>
  <c r="AD3319" i="2"/>
  <c r="AD3320" i="2"/>
  <c r="AD3321" i="2"/>
  <c r="AD3322" i="2"/>
  <c r="AD3323" i="2"/>
  <c r="AD3324" i="2"/>
  <c r="AD3325" i="2"/>
  <c r="AD3326" i="2"/>
  <c r="AD3327" i="2"/>
  <c r="AD3328" i="2"/>
  <c r="AD3329" i="2"/>
  <c r="AD3330" i="2"/>
  <c r="AD3331" i="2"/>
  <c r="AD3332" i="2"/>
  <c r="AD3333" i="2"/>
  <c r="AD3334" i="2"/>
  <c r="AD3335" i="2"/>
  <c r="AD3336" i="2"/>
  <c r="AD3337" i="2"/>
  <c r="AD3338" i="2"/>
  <c r="AD3339" i="2"/>
  <c r="AD3340" i="2"/>
  <c r="AD3341" i="2"/>
  <c r="AD3342" i="2"/>
  <c r="AD3343" i="2"/>
  <c r="AD3344" i="2"/>
  <c r="AD3345" i="2"/>
  <c r="AD3346" i="2"/>
  <c r="AD3347" i="2"/>
  <c r="AD3348" i="2"/>
  <c r="AD3349" i="2"/>
  <c r="AD3350" i="2"/>
  <c r="AD3351" i="2"/>
  <c r="AD3352" i="2"/>
  <c r="AD3353" i="2"/>
  <c r="AD3354" i="2"/>
  <c r="AD3355" i="2"/>
  <c r="AD3356" i="2"/>
  <c r="AD3357" i="2"/>
  <c r="AD3358" i="2"/>
  <c r="AD3359" i="2"/>
  <c r="AD3360" i="2"/>
  <c r="AD3361" i="2"/>
  <c r="AD3362" i="2"/>
  <c r="AD3363" i="2"/>
  <c r="AD3364" i="2"/>
  <c r="AD3365" i="2"/>
  <c r="AD3366" i="2"/>
  <c r="AD3367" i="2"/>
  <c r="AD3368" i="2"/>
  <c r="AD3369" i="2"/>
  <c r="AD3370" i="2"/>
  <c r="AD3371" i="2"/>
  <c r="AD3372" i="2"/>
  <c r="AD3373" i="2"/>
  <c r="AD3374" i="2"/>
  <c r="AD3375" i="2"/>
  <c r="AD3376" i="2"/>
  <c r="AD3377" i="2"/>
  <c r="AD3378" i="2"/>
  <c r="AD3379" i="2"/>
  <c r="AD3380" i="2"/>
  <c r="AD3381" i="2"/>
  <c r="AD3382" i="2"/>
  <c r="AD3383" i="2"/>
  <c r="AD3384" i="2"/>
  <c r="AD3385" i="2"/>
  <c r="AD3386" i="2"/>
  <c r="AD3387" i="2"/>
  <c r="AD3388" i="2"/>
  <c r="AD3389" i="2"/>
  <c r="AD3390" i="2"/>
  <c r="AD3391" i="2"/>
  <c r="AD3392" i="2"/>
  <c r="AD3393" i="2"/>
  <c r="AD3394" i="2"/>
  <c r="AD3395" i="2"/>
  <c r="AD3396" i="2"/>
  <c r="AD3397" i="2"/>
  <c r="AD3398" i="2"/>
  <c r="AD3399" i="2"/>
  <c r="AD3400" i="2"/>
  <c r="AD3401" i="2"/>
  <c r="AD3402" i="2"/>
  <c r="AD3403" i="2"/>
  <c r="AD3404" i="2"/>
  <c r="AD3405" i="2"/>
  <c r="AD3406" i="2"/>
  <c r="AD3407" i="2"/>
  <c r="AD3408" i="2"/>
  <c r="AD3409" i="2"/>
  <c r="AD3410" i="2"/>
  <c r="AD3411" i="2"/>
  <c r="AD3412" i="2"/>
  <c r="AD3413" i="2"/>
  <c r="AD3414" i="2"/>
  <c r="AD3415" i="2"/>
  <c r="AD3416" i="2"/>
  <c r="AD3417" i="2"/>
  <c r="AD3418" i="2"/>
  <c r="AD3419" i="2"/>
  <c r="AD3420" i="2"/>
  <c r="AD3421" i="2"/>
  <c r="AD3422" i="2"/>
  <c r="AD3423" i="2"/>
  <c r="AD3424" i="2"/>
  <c r="AD3425" i="2"/>
  <c r="AD3426" i="2"/>
  <c r="AD3427" i="2"/>
  <c r="AD3428" i="2"/>
  <c r="AD3429" i="2"/>
  <c r="AD3430" i="2"/>
  <c r="AD3431" i="2"/>
  <c r="AD3432" i="2"/>
  <c r="AD3433" i="2"/>
  <c r="AD3434" i="2"/>
  <c r="AD3435" i="2"/>
  <c r="AD3436" i="2"/>
  <c r="AD3437" i="2"/>
  <c r="AD3438" i="2"/>
  <c r="AD3439" i="2"/>
  <c r="AD3440" i="2"/>
  <c r="AD3441" i="2"/>
  <c r="AD3442" i="2"/>
  <c r="AD3443" i="2"/>
  <c r="AD3444" i="2"/>
  <c r="AD3445" i="2"/>
  <c r="AD3446" i="2"/>
  <c r="AD3447" i="2"/>
  <c r="AD3448" i="2"/>
  <c r="AD3449" i="2"/>
  <c r="AD3450" i="2"/>
  <c r="AD3451" i="2"/>
  <c r="AD3452" i="2"/>
  <c r="AD3453" i="2"/>
  <c r="AD3454" i="2"/>
  <c r="AD3455" i="2"/>
  <c r="AD3456" i="2"/>
  <c r="AD3457" i="2"/>
  <c r="AD3458" i="2"/>
  <c r="AD3459" i="2"/>
  <c r="AD3460" i="2"/>
  <c r="AD3461" i="2"/>
  <c r="AD3462" i="2"/>
  <c r="AD3463" i="2"/>
  <c r="AD3464" i="2"/>
  <c r="AD3465" i="2"/>
  <c r="AD3466" i="2"/>
  <c r="AD3467" i="2"/>
  <c r="AD3468" i="2"/>
  <c r="AD3469" i="2"/>
  <c r="AD3470" i="2"/>
  <c r="AD3471" i="2"/>
  <c r="AD3472" i="2"/>
  <c r="AD3473" i="2"/>
  <c r="AD3474" i="2"/>
  <c r="AD3475" i="2"/>
  <c r="AD3476" i="2"/>
  <c r="AD3477" i="2"/>
  <c r="AD3478" i="2"/>
  <c r="AD3479" i="2"/>
  <c r="AD3480" i="2"/>
  <c r="AD3481" i="2"/>
  <c r="AD3482" i="2"/>
  <c r="AD3483" i="2"/>
  <c r="AD3484" i="2"/>
  <c r="AD3485" i="2"/>
  <c r="AD3486" i="2"/>
  <c r="AD3487" i="2"/>
  <c r="AD3488" i="2"/>
  <c r="AD3489" i="2"/>
  <c r="AD3490" i="2"/>
  <c r="AD3491" i="2"/>
  <c r="AD3492" i="2"/>
  <c r="AD3493" i="2"/>
  <c r="AD3494" i="2"/>
  <c r="AD3495" i="2"/>
  <c r="AD3496" i="2"/>
  <c r="AD3497" i="2"/>
  <c r="AD3498" i="2"/>
  <c r="AD3499" i="2"/>
  <c r="AD3500" i="2"/>
  <c r="AD3501" i="2"/>
  <c r="AD3502" i="2"/>
  <c r="AD3503" i="2"/>
  <c r="AD3504" i="2"/>
  <c r="AD3505" i="2"/>
  <c r="AD3506" i="2"/>
  <c r="AD3507" i="2"/>
  <c r="AD3508" i="2"/>
  <c r="AD3509" i="2"/>
  <c r="AD3510" i="2"/>
  <c r="AD3511" i="2"/>
  <c r="AD3512" i="2"/>
  <c r="AD3513" i="2"/>
  <c r="AD3514" i="2"/>
  <c r="AD3515" i="2"/>
  <c r="AD3516" i="2"/>
  <c r="AD3517" i="2"/>
  <c r="AD3518" i="2"/>
  <c r="AD3519" i="2"/>
  <c r="AD3520" i="2"/>
  <c r="AD3521" i="2"/>
  <c r="AD3522" i="2"/>
  <c r="AD3523" i="2"/>
  <c r="AD3524" i="2"/>
  <c r="AD3525" i="2"/>
  <c r="AD3526" i="2"/>
  <c r="AD3527" i="2"/>
  <c r="AD3528" i="2"/>
  <c r="AD3529" i="2"/>
  <c r="AD3530" i="2"/>
  <c r="AD3531" i="2"/>
  <c r="AD3532" i="2"/>
  <c r="AD3533" i="2"/>
  <c r="AD3534" i="2"/>
  <c r="AD3535" i="2"/>
  <c r="AD3536" i="2"/>
  <c r="AD3537" i="2"/>
  <c r="AD3538" i="2"/>
  <c r="AD3539" i="2"/>
  <c r="AD3540" i="2"/>
  <c r="AD3541" i="2"/>
  <c r="AD3542" i="2"/>
  <c r="AD3543" i="2"/>
  <c r="AD3544" i="2"/>
  <c r="AD3545" i="2"/>
  <c r="AD3546" i="2"/>
  <c r="AD3547" i="2"/>
  <c r="AD3548" i="2"/>
  <c r="AD3549" i="2"/>
  <c r="AD3550" i="2"/>
  <c r="AD3551" i="2"/>
  <c r="AD3552" i="2"/>
  <c r="AD3553" i="2"/>
  <c r="AD3554" i="2"/>
  <c r="AD3555" i="2"/>
  <c r="AD3556" i="2"/>
  <c r="AD3557" i="2"/>
  <c r="AD3558" i="2"/>
  <c r="AD3559" i="2"/>
  <c r="AD3560" i="2"/>
  <c r="AD3561" i="2"/>
  <c r="AD3562" i="2"/>
  <c r="AD3563" i="2"/>
  <c r="AD3564" i="2"/>
  <c r="AD3565" i="2"/>
  <c r="AD3566" i="2"/>
  <c r="AD3567" i="2"/>
  <c r="AD3568" i="2"/>
  <c r="AD3569" i="2"/>
  <c r="AD3570" i="2"/>
  <c r="AD3571" i="2"/>
  <c r="AD3572" i="2"/>
  <c r="AD3573" i="2"/>
  <c r="AD3574" i="2"/>
  <c r="AD3575" i="2"/>
  <c r="AD3576" i="2"/>
  <c r="AD3577" i="2"/>
  <c r="AD3578" i="2"/>
  <c r="AD3579" i="2"/>
  <c r="AD3580" i="2"/>
  <c r="AD3581" i="2"/>
  <c r="AD3582" i="2"/>
  <c r="AD3583" i="2"/>
  <c r="AD3584" i="2"/>
  <c r="AD3585" i="2"/>
  <c r="AD3586" i="2"/>
  <c r="AD3587" i="2"/>
  <c r="AD3588" i="2"/>
  <c r="AD3589" i="2"/>
  <c r="AD3590" i="2"/>
  <c r="AD3591" i="2"/>
  <c r="AD3592" i="2"/>
  <c r="AD3593" i="2"/>
  <c r="AD3594" i="2"/>
  <c r="AD3595" i="2"/>
  <c r="AD3596" i="2"/>
  <c r="AD3597" i="2"/>
  <c r="AD3598" i="2"/>
  <c r="AD3599" i="2"/>
  <c r="AD3600" i="2"/>
  <c r="AD3601" i="2"/>
  <c r="AD3602" i="2"/>
  <c r="AD3603" i="2"/>
  <c r="AD3604" i="2"/>
  <c r="AD3605" i="2"/>
  <c r="AD3606" i="2"/>
  <c r="AD3607" i="2"/>
  <c r="AD3608" i="2"/>
  <c r="AD3609" i="2"/>
  <c r="AD3610" i="2"/>
  <c r="AD3611" i="2"/>
  <c r="AD3612" i="2"/>
  <c r="AD3613" i="2"/>
  <c r="AD3614" i="2"/>
  <c r="AD3615" i="2"/>
  <c r="AD3616" i="2"/>
  <c r="AD3617" i="2"/>
  <c r="AD3618" i="2"/>
  <c r="AD3619" i="2"/>
  <c r="AD3620" i="2"/>
  <c r="AD3621" i="2"/>
  <c r="AD3622" i="2"/>
  <c r="AD3623" i="2"/>
  <c r="AD3624" i="2"/>
  <c r="AD3625" i="2"/>
  <c r="AD3626" i="2"/>
  <c r="AD3627" i="2"/>
  <c r="AD3628" i="2"/>
  <c r="AD3629" i="2"/>
  <c r="AD3630" i="2"/>
  <c r="AD3631" i="2"/>
  <c r="AD3632" i="2"/>
  <c r="AD3633" i="2"/>
  <c r="AD3634" i="2"/>
  <c r="AD3635" i="2"/>
  <c r="AD3636" i="2"/>
  <c r="AD3637" i="2"/>
  <c r="AD3638" i="2"/>
  <c r="AD3639" i="2"/>
  <c r="AD3640" i="2"/>
  <c r="AD3641" i="2"/>
  <c r="AD3642" i="2"/>
  <c r="AD3643" i="2"/>
  <c r="AD3644" i="2"/>
  <c r="AD3645" i="2"/>
  <c r="AD3646" i="2"/>
  <c r="AD3647" i="2"/>
  <c r="AD3648" i="2"/>
  <c r="AD3649" i="2"/>
  <c r="AD3650" i="2"/>
  <c r="AD3651" i="2"/>
  <c r="AD3652" i="2"/>
  <c r="AD3653" i="2"/>
  <c r="AD3654" i="2"/>
  <c r="AD3655" i="2"/>
  <c r="AD3656" i="2"/>
  <c r="AD3657" i="2"/>
  <c r="AD3658" i="2"/>
  <c r="AD3659" i="2"/>
  <c r="AD3660" i="2"/>
  <c r="AD3661" i="2"/>
  <c r="AD3662" i="2"/>
  <c r="AD3663" i="2"/>
  <c r="AD3664" i="2"/>
  <c r="AD3665" i="2"/>
  <c r="AD3666" i="2"/>
  <c r="AD3667" i="2"/>
  <c r="AD3668" i="2"/>
  <c r="AD3669" i="2"/>
  <c r="AD3670" i="2"/>
  <c r="AD3671" i="2"/>
  <c r="AD3672" i="2"/>
  <c r="AD3673" i="2"/>
  <c r="AD3674" i="2"/>
  <c r="AD3675" i="2"/>
  <c r="AD3676" i="2"/>
  <c r="AD3677" i="2"/>
  <c r="AD3678" i="2"/>
  <c r="AD3679" i="2"/>
  <c r="AD3680" i="2"/>
  <c r="AD3681" i="2"/>
  <c r="AD3682" i="2"/>
  <c r="AD3683" i="2"/>
  <c r="AD3684" i="2"/>
  <c r="AD3685" i="2"/>
  <c r="AD3686" i="2"/>
  <c r="AD3687" i="2"/>
  <c r="AD3688" i="2"/>
  <c r="AD3689" i="2"/>
  <c r="AD3690" i="2"/>
  <c r="AD3691" i="2"/>
  <c r="AD3692" i="2"/>
  <c r="AD3693" i="2"/>
  <c r="AD3694" i="2"/>
  <c r="AD3695" i="2"/>
  <c r="AD3696" i="2"/>
  <c r="AD3697" i="2"/>
  <c r="AD3698" i="2"/>
  <c r="AD3699" i="2"/>
  <c r="AD3700" i="2"/>
  <c r="AD3701" i="2"/>
  <c r="AD3702" i="2"/>
  <c r="AD3703" i="2"/>
  <c r="AD3704" i="2"/>
  <c r="AD3705" i="2"/>
  <c r="AD3706" i="2"/>
  <c r="AD3707" i="2"/>
  <c r="AD3708" i="2"/>
  <c r="AD3709" i="2"/>
  <c r="AD3710" i="2"/>
  <c r="AD3711" i="2"/>
  <c r="AD3712" i="2"/>
  <c r="AD3713" i="2"/>
  <c r="AD3714" i="2"/>
  <c r="AD3715" i="2"/>
  <c r="AD3716" i="2"/>
  <c r="AD3717" i="2"/>
  <c r="AD3718" i="2"/>
  <c r="AD3719" i="2"/>
  <c r="AD3720" i="2"/>
  <c r="AD3721" i="2"/>
  <c r="AD3722" i="2"/>
  <c r="AD3723" i="2"/>
  <c r="AD3724" i="2"/>
  <c r="AD3725" i="2"/>
  <c r="AD3726" i="2"/>
  <c r="AD3727" i="2"/>
  <c r="AD3728" i="2"/>
  <c r="AD3729" i="2"/>
  <c r="AD3730" i="2"/>
  <c r="AD3731" i="2"/>
  <c r="AD3732" i="2"/>
  <c r="AD3733" i="2"/>
  <c r="AD3734" i="2"/>
  <c r="AD3735" i="2"/>
  <c r="AD3736" i="2"/>
  <c r="AD3737" i="2"/>
  <c r="AD3738" i="2"/>
  <c r="AD3739" i="2"/>
  <c r="AD3740" i="2"/>
  <c r="AD3741" i="2"/>
  <c r="AD3742" i="2"/>
  <c r="AD3743" i="2"/>
  <c r="AD3744" i="2"/>
  <c r="AD3745" i="2"/>
  <c r="AD3746" i="2"/>
  <c r="AD3747" i="2"/>
  <c r="AD3748" i="2"/>
  <c r="AD3749" i="2"/>
  <c r="AD3750" i="2"/>
  <c r="AD3751" i="2"/>
  <c r="AD3752" i="2"/>
  <c r="AD3753" i="2"/>
  <c r="AD3754" i="2"/>
  <c r="AD3755" i="2"/>
  <c r="AD3756" i="2"/>
  <c r="AD3757" i="2"/>
  <c r="AD3758" i="2"/>
  <c r="AD3759" i="2"/>
  <c r="AD3760" i="2"/>
  <c r="AD3761" i="2"/>
  <c r="AD3762" i="2"/>
  <c r="AD3763" i="2"/>
  <c r="AD3764" i="2"/>
  <c r="AD3765" i="2"/>
  <c r="AD3766" i="2"/>
  <c r="AD3767" i="2"/>
  <c r="AD3768" i="2"/>
  <c r="AD3769" i="2"/>
  <c r="AD3770" i="2"/>
  <c r="AD3771" i="2"/>
  <c r="AD3772" i="2"/>
  <c r="AD3773" i="2"/>
  <c r="AD3774" i="2"/>
  <c r="AD3775" i="2"/>
  <c r="AD3776" i="2"/>
  <c r="AD3777" i="2"/>
  <c r="AD3778" i="2"/>
  <c r="AD3779" i="2"/>
  <c r="AD3780" i="2"/>
  <c r="AD3781" i="2"/>
  <c r="AD3782" i="2"/>
  <c r="AD3783" i="2"/>
  <c r="AD3784" i="2"/>
  <c r="AD3785" i="2"/>
  <c r="AD3786" i="2"/>
  <c r="AD3787" i="2"/>
  <c r="AD3788" i="2"/>
  <c r="AD3789" i="2"/>
  <c r="AD3790" i="2"/>
  <c r="AD3791" i="2"/>
  <c r="AD3792" i="2"/>
  <c r="AD3793" i="2"/>
  <c r="AD3794" i="2"/>
  <c r="AD3795" i="2"/>
  <c r="AD3796" i="2"/>
  <c r="AD3797" i="2"/>
  <c r="AD3798" i="2"/>
  <c r="AD3799" i="2"/>
  <c r="AD3800" i="2"/>
  <c r="AD3801" i="2"/>
  <c r="AD3802" i="2"/>
  <c r="AD3803" i="2"/>
  <c r="AD3804" i="2"/>
  <c r="AD3805" i="2"/>
  <c r="AD3806" i="2"/>
  <c r="AD3807" i="2"/>
  <c r="AD3808" i="2"/>
  <c r="AD3809" i="2"/>
  <c r="AD3810" i="2"/>
  <c r="AD3811" i="2"/>
  <c r="AD3812" i="2"/>
  <c r="AD3813" i="2"/>
  <c r="AD3814" i="2"/>
  <c r="AD3815" i="2"/>
  <c r="AD3816" i="2"/>
  <c r="AD3817" i="2"/>
  <c r="AD3818" i="2"/>
  <c r="AD3819" i="2"/>
  <c r="AD3820" i="2"/>
  <c r="AD3821" i="2"/>
  <c r="AD3822" i="2"/>
  <c r="AD3823" i="2"/>
  <c r="AD3824" i="2"/>
  <c r="AD3825" i="2"/>
  <c r="AD3826" i="2"/>
  <c r="AD3827" i="2"/>
  <c r="AD3828" i="2"/>
  <c r="AD3829" i="2"/>
  <c r="AD3830" i="2"/>
  <c r="AD3831" i="2"/>
  <c r="AD3832" i="2"/>
  <c r="AD3833" i="2"/>
  <c r="AD3834" i="2"/>
  <c r="AD3835" i="2"/>
  <c r="AD3836" i="2"/>
  <c r="AD3837" i="2"/>
  <c r="AD3838" i="2"/>
  <c r="AD3839" i="2"/>
  <c r="AD3840" i="2"/>
  <c r="AD3841" i="2"/>
  <c r="AD3842" i="2"/>
  <c r="AD3843" i="2"/>
  <c r="AD3844" i="2"/>
  <c r="AD3845" i="2"/>
  <c r="AD3846" i="2"/>
  <c r="AD3847" i="2"/>
  <c r="AD3848" i="2"/>
  <c r="AD3849" i="2"/>
  <c r="AD3850" i="2"/>
  <c r="AD3851" i="2"/>
  <c r="AD3852" i="2"/>
  <c r="AD3853" i="2"/>
  <c r="AD3854" i="2"/>
  <c r="AD3855" i="2"/>
  <c r="AD3856" i="2"/>
  <c r="AD3857" i="2"/>
  <c r="AD3858" i="2"/>
  <c r="AD3859" i="2"/>
  <c r="AD3860" i="2"/>
  <c r="AD3861" i="2"/>
  <c r="AD3862" i="2"/>
  <c r="AD3863" i="2"/>
  <c r="AD3864" i="2"/>
  <c r="AD3865" i="2"/>
  <c r="AD3866" i="2"/>
  <c r="AD3867" i="2"/>
  <c r="AD3868" i="2"/>
  <c r="AD3869" i="2"/>
  <c r="AD3870" i="2"/>
  <c r="AD3871" i="2"/>
  <c r="AD3872" i="2"/>
  <c r="AD3873" i="2"/>
  <c r="AD3874" i="2"/>
  <c r="AD3875" i="2"/>
  <c r="AD3876" i="2"/>
  <c r="AD3877" i="2"/>
  <c r="AD3878" i="2"/>
  <c r="AD3879" i="2"/>
  <c r="AD3880" i="2"/>
  <c r="AD3881" i="2"/>
  <c r="AD3882" i="2"/>
  <c r="AD3883" i="2"/>
  <c r="AD3884" i="2"/>
  <c r="AD3885" i="2"/>
  <c r="AD3886" i="2"/>
  <c r="AD3887" i="2"/>
  <c r="AD3888" i="2"/>
  <c r="AD3889" i="2"/>
  <c r="AD3890" i="2"/>
  <c r="AD3891" i="2"/>
  <c r="AD3892" i="2"/>
  <c r="AD3893" i="2"/>
  <c r="AD3894" i="2"/>
  <c r="AD3895" i="2"/>
  <c r="AD3896" i="2"/>
  <c r="AD3897" i="2"/>
  <c r="AD3898" i="2"/>
  <c r="AD3899" i="2"/>
  <c r="AD3900" i="2"/>
  <c r="AD3901" i="2"/>
  <c r="AD3902" i="2"/>
  <c r="AD3903" i="2"/>
  <c r="AD3904" i="2"/>
  <c r="AD3905" i="2"/>
  <c r="AD3906" i="2"/>
  <c r="AD3907" i="2"/>
  <c r="AD3908" i="2"/>
  <c r="AD3909" i="2"/>
  <c r="AD3910" i="2"/>
  <c r="AD3911" i="2"/>
  <c r="AD3912" i="2"/>
  <c r="AD3913" i="2"/>
  <c r="AD3914" i="2"/>
  <c r="AD3915" i="2"/>
  <c r="AD3916" i="2"/>
  <c r="AD3917" i="2"/>
  <c r="AD3918" i="2"/>
  <c r="AD3919" i="2"/>
  <c r="AD3920" i="2"/>
  <c r="AD3921" i="2"/>
  <c r="AD3922" i="2"/>
  <c r="AD3923" i="2"/>
  <c r="AD3924" i="2"/>
  <c r="AD3925" i="2"/>
  <c r="AD3926" i="2"/>
  <c r="AD3927" i="2"/>
  <c r="AD3928" i="2"/>
  <c r="AD3929" i="2"/>
  <c r="AD3930" i="2"/>
  <c r="AD3931" i="2"/>
  <c r="AD3932" i="2"/>
  <c r="AD3933" i="2"/>
  <c r="AD3934" i="2"/>
  <c r="AD3935" i="2"/>
  <c r="AD3936" i="2"/>
  <c r="AD3937" i="2"/>
  <c r="AD3938" i="2"/>
  <c r="AD3939" i="2"/>
  <c r="AD3940" i="2"/>
  <c r="AD3941" i="2"/>
  <c r="AD3942" i="2"/>
  <c r="AD3943" i="2"/>
  <c r="AD3944" i="2"/>
  <c r="AD3945" i="2"/>
  <c r="AD3946" i="2"/>
  <c r="AD3947" i="2"/>
  <c r="AD3948" i="2"/>
  <c r="AD3949" i="2"/>
  <c r="AD3950" i="2"/>
  <c r="AD3951" i="2"/>
  <c r="AD3952" i="2"/>
  <c r="AD3953" i="2"/>
  <c r="AD3954" i="2"/>
  <c r="AD3955" i="2"/>
  <c r="AD3956" i="2"/>
  <c r="AD3957" i="2"/>
  <c r="AD3958" i="2"/>
  <c r="AD3959" i="2"/>
  <c r="AD3960" i="2"/>
  <c r="AD3961" i="2"/>
  <c r="AD3962" i="2"/>
  <c r="AD3963" i="2"/>
  <c r="AD3964" i="2"/>
  <c r="AD3965" i="2"/>
  <c r="AD3966" i="2"/>
  <c r="AD3967" i="2"/>
  <c r="AD3968" i="2"/>
  <c r="AD3969" i="2"/>
  <c r="AD3970" i="2"/>
  <c r="AD3971" i="2"/>
  <c r="AD3972" i="2"/>
  <c r="AD3973" i="2"/>
  <c r="AD3974" i="2"/>
  <c r="AD3975" i="2"/>
  <c r="AD3976" i="2"/>
  <c r="AD3977" i="2"/>
  <c r="AD3978" i="2"/>
  <c r="AD3979" i="2"/>
  <c r="AD3980" i="2"/>
  <c r="AD3981" i="2"/>
  <c r="AD3982" i="2"/>
  <c r="AD3983" i="2"/>
  <c r="AD3984" i="2"/>
  <c r="AD3985" i="2"/>
  <c r="AD3986" i="2"/>
  <c r="AD3987" i="2"/>
  <c r="AD3988" i="2"/>
  <c r="AD3989" i="2"/>
  <c r="AD3990" i="2"/>
  <c r="AD3991" i="2"/>
  <c r="AD3992" i="2"/>
  <c r="AD3993" i="2"/>
  <c r="AD3994" i="2"/>
  <c r="AD3995" i="2"/>
  <c r="AD3996" i="2"/>
  <c r="AD3997" i="2"/>
  <c r="AD3998" i="2"/>
  <c r="AD3999" i="2"/>
  <c r="AD4000" i="2"/>
  <c r="AD4001" i="2"/>
  <c r="AD4002" i="2"/>
  <c r="AD4003" i="2"/>
  <c r="AD4004" i="2"/>
  <c r="AD4005" i="2"/>
  <c r="AD4006" i="2"/>
  <c r="AD4007" i="2"/>
  <c r="AD4008" i="2"/>
  <c r="AD4009" i="2"/>
  <c r="AD4010" i="2"/>
  <c r="AD4011" i="2"/>
  <c r="AD4012" i="2"/>
  <c r="AD4013" i="2"/>
  <c r="AD4014" i="2"/>
  <c r="AD4015" i="2"/>
  <c r="AD4016" i="2"/>
  <c r="AD4017" i="2"/>
  <c r="AD4018" i="2"/>
  <c r="AD4019" i="2"/>
  <c r="AD4020" i="2"/>
  <c r="AD4021" i="2"/>
  <c r="AD4022" i="2"/>
  <c r="AD4023" i="2"/>
  <c r="AD4024" i="2"/>
  <c r="AD4025" i="2"/>
  <c r="AD4026" i="2"/>
  <c r="AD4027" i="2"/>
  <c r="AD4028" i="2"/>
  <c r="AD4029" i="2"/>
  <c r="AD4030" i="2"/>
  <c r="AD4031" i="2"/>
  <c r="AD4032" i="2"/>
  <c r="AD4033" i="2"/>
  <c r="AD4034" i="2"/>
  <c r="AD4035" i="2"/>
  <c r="AD4036" i="2"/>
  <c r="AD4037" i="2"/>
  <c r="AD4038" i="2"/>
  <c r="AD4039" i="2"/>
  <c r="AD4040" i="2"/>
  <c r="AD4041" i="2"/>
  <c r="AD4042" i="2"/>
  <c r="AD4043" i="2"/>
  <c r="AD4044" i="2"/>
  <c r="AD4045" i="2"/>
  <c r="AD4046" i="2"/>
  <c r="AD4047" i="2"/>
  <c r="AD4048" i="2"/>
  <c r="AD4049" i="2"/>
  <c r="AD4050" i="2"/>
  <c r="AD4051" i="2"/>
  <c r="AD4052" i="2"/>
  <c r="AD4053" i="2"/>
  <c r="AD4054" i="2"/>
  <c r="AD4055" i="2"/>
  <c r="AD4056" i="2"/>
  <c r="AD4057" i="2"/>
  <c r="AD4058" i="2"/>
  <c r="AD4059" i="2"/>
  <c r="AD4060" i="2"/>
  <c r="AD4061" i="2"/>
  <c r="AD4062" i="2"/>
  <c r="AD4063" i="2"/>
  <c r="AD4064" i="2"/>
  <c r="AD4065" i="2"/>
  <c r="AD4066" i="2"/>
  <c r="AD4067" i="2"/>
  <c r="AD4068" i="2"/>
  <c r="AD4069" i="2"/>
  <c r="AD4070" i="2"/>
  <c r="AD4071" i="2"/>
  <c r="AD4072" i="2"/>
  <c r="AD4073" i="2"/>
  <c r="AD4074" i="2"/>
  <c r="AD4075" i="2"/>
  <c r="AD4076" i="2"/>
  <c r="AD4077" i="2"/>
  <c r="AD4078" i="2"/>
  <c r="AD4079" i="2"/>
  <c r="AD4080" i="2"/>
  <c r="AD4081" i="2"/>
  <c r="AD4082" i="2"/>
  <c r="AD4083" i="2"/>
  <c r="AD4084" i="2"/>
  <c r="AD4085" i="2"/>
  <c r="AD4086" i="2"/>
  <c r="AD4087" i="2"/>
  <c r="AD4088" i="2"/>
  <c r="AD4089" i="2"/>
  <c r="AD4090" i="2"/>
  <c r="AD4091" i="2"/>
  <c r="AD4092" i="2"/>
  <c r="AD4093" i="2"/>
  <c r="AD4094" i="2"/>
  <c r="AD4095" i="2"/>
  <c r="AD4096" i="2"/>
  <c r="AD4097" i="2"/>
  <c r="AD4098" i="2"/>
  <c r="AD4099" i="2"/>
  <c r="AD4100" i="2"/>
  <c r="AD4101" i="2"/>
  <c r="AD4102" i="2"/>
  <c r="AD4103" i="2"/>
  <c r="AD4104" i="2"/>
  <c r="AD4105" i="2"/>
  <c r="AD4106" i="2"/>
  <c r="AD4107" i="2"/>
  <c r="AD4108" i="2"/>
  <c r="AD4109" i="2"/>
  <c r="AD4110" i="2"/>
  <c r="AD4111" i="2"/>
  <c r="AD4112" i="2"/>
  <c r="AD4113" i="2"/>
  <c r="AD4114" i="2"/>
  <c r="AD4115" i="2"/>
  <c r="AD4116" i="2"/>
  <c r="AD4117" i="2"/>
  <c r="AD4118" i="2"/>
  <c r="AD4119" i="2"/>
  <c r="AD4120" i="2"/>
  <c r="AD4121" i="2"/>
  <c r="AD4122" i="2"/>
  <c r="AD4123" i="2"/>
  <c r="AD4124" i="2"/>
  <c r="AD4125" i="2"/>
  <c r="AD4126" i="2"/>
  <c r="AD4127" i="2"/>
  <c r="AD4128" i="2"/>
  <c r="AD4129" i="2"/>
  <c r="AD4130" i="2"/>
  <c r="AD4131" i="2"/>
  <c r="AD4132" i="2"/>
  <c r="AD4133" i="2"/>
  <c r="AD4134" i="2"/>
  <c r="AD4135" i="2"/>
  <c r="AD4136" i="2"/>
  <c r="AD4137" i="2"/>
  <c r="AD4138" i="2"/>
  <c r="AD4139" i="2"/>
  <c r="AD4140" i="2"/>
  <c r="AD4141" i="2"/>
  <c r="AD4142" i="2"/>
  <c r="AD4143" i="2"/>
  <c r="AD4144" i="2"/>
  <c r="AD4145" i="2"/>
  <c r="AD4146" i="2"/>
  <c r="AD4147" i="2"/>
  <c r="AD4148" i="2"/>
  <c r="AD4149" i="2"/>
  <c r="AD4150" i="2"/>
  <c r="AD4151" i="2"/>
  <c r="AD4152" i="2"/>
  <c r="AD4153" i="2"/>
  <c r="AD4154" i="2"/>
  <c r="AD4155" i="2"/>
  <c r="AD4156" i="2"/>
  <c r="AD4157" i="2"/>
  <c r="AD4158" i="2"/>
  <c r="AD4159" i="2"/>
  <c r="AD4160" i="2"/>
  <c r="AD4161" i="2"/>
  <c r="AD4162" i="2"/>
  <c r="AD4163" i="2"/>
  <c r="AD4164" i="2"/>
  <c r="AD4165" i="2"/>
  <c r="AD4166" i="2"/>
  <c r="AD4167" i="2"/>
  <c r="AD4168" i="2"/>
  <c r="AD4169" i="2"/>
  <c r="AD4170" i="2"/>
  <c r="AD4171" i="2"/>
  <c r="AD4172" i="2"/>
  <c r="AD4173" i="2"/>
  <c r="AD4174" i="2"/>
  <c r="AD4175" i="2"/>
  <c r="AD4176" i="2"/>
  <c r="AD4177" i="2"/>
  <c r="AD4178" i="2"/>
  <c r="AD4179" i="2"/>
  <c r="AD4180" i="2"/>
  <c r="AD4181" i="2"/>
  <c r="AD4182" i="2"/>
  <c r="AD4183" i="2"/>
  <c r="AD4184" i="2"/>
  <c r="AD4185" i="2"/>
  <c r="AD4186" i="2"/>
  <c r="AD4187" i="2"/>
  <c r="AD4188" i="2"/>
  <c r="AD4189" i="2"/>
  <c r="AD4190" i="2"/>
  <c r="AD4191" i="2"/>
  <c r="AD4192" i="2"/>
  <c r="AD4193" i="2"/>
  <c r="AD4194" i="2"/>
  <c r="AD4195" i="2"/>
  <c r="AD4196" i="2"/>
  <c r="AD4197" i="2"/>
  <c r="AD4198" i="2"/>
  <c r="AD4199" i="2"/>
  <c r="AD4200" i="2"/>
  <c r="AD4201" i="2"/>
  <c r="AD4202" i="2"/>
  <c r="AD4203" i="2"/>
  <c r="AD4204" i="2"/>
  <c r="AD4205" i="2"/>
  <c r="AD4206" i="2"/>
  <c r="AD4207" i="2"/>
  <c r="AD4208" i="2"/>
  <c r="AD4209" i="2"/>
  <c r="AD4210" i="2"/>
  <c r="AD4211" i="2"/>
  <c r="AD4212" i="2"/>
  <c r="AD4213" i="2"/>
  <c r="AD4214" i="2"/>
  <c r="AD4215" i="2"/>
  <c r="AD4216" i="2"/>
  <c r="AD4217" i="2"/>
  <c r="AD4218" i="2"/>
  <c r="AD4219" i="2"/>
  <c r="AD4220" i="2"/>
  <c r="AD4221" i="2"/>
  <c r="AD4222" i="2"/>
  <c r="AD4223" i="2"/>
  <c r="AD4224" i="2"/>
  <c r="AD4225" i="2"/>
  <c r="AD4226" i="2"/>
  <c r="AD4227" i="2"/>
  <c r="AD4228" i="2"/>
  <c r="AD4229" i="2"/>
  <c r="AD4230" i="2"/>
  <c r="AD4231" i="2"/>
  <c r="AD4232" i="2"/>
  <c r="AD4233" i="2"/>
  <c r="AD4234" i="2"/>
  <c r="AD4235" i="2"/>
  <c r="AD4236" i="2"/>
  <c r="AD4237" i="2"/>
  <c r="AD4238" i="2"/>
  <c r="AD4239" i="2"/>
  <c r="AD4240" i="2"/>
  <c r="AD4241" i="2"/>
  <c r="AD4242" i="2"/>
  <c r="AD4243" i="2"/>
  <c r="AD4244" i="2"/>
  <c r="AD4245" i="2"/>
  <c r="AD4246" i="2"/>
  <c r="AD4247" i="2"/>
  <c r="AD4248" i="2"/>
  <c r="AD4249" i="2"/>
  <c r="AD4250" i="2"/>
  <c r="AD4251" i="2"/>
  <c r="AC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C1664" i="2"/>
  <c r="AC1665" i="2"/>
  <c r="AC1666" i="2"/>
  <c r="AC1667" i="2"/>
  <c r="AC1668" i="2"/>
  <c r="AC1669" i="2"/>
  <c r="AC1670" i="2"/>
  <c r="AC1671" i="2"/>
  <c r="AC1672" i="2"/>
  <c r="AC1673" i="2"/>
  <c r="AC1674" i="2"/>
  <c r="AC1675" i="2"/>
  <c r="AC1676" i="2"/>
  <c r="AC1677" i="2"/>
  <c r="AC1678" i="2"/>
  <c r="AC1679" i="2"/>
  <c r="AC1680" i="2"/>
  <c r="AC1681" i="2"/>
  <c r="AC1682" i="2"/>
  <c r="AC1683" i="2"/>
  <c r="AC1684" i="2"/>
  <c r="AC1685" i="2"/>
  <c r="AC1686" i="2"/>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C1753" i="2"/>
  <c r="AC1754" i="2"/>
  <c r="AC1755" i="2"/>
  <c r="AC1756" i="2"/>
  <c r="AC1757" i="2"/>
  <c r="AC1758" i="2"/>
  <c r="AC1759" i="2"/>
  <c r="AC1760" i="2"/>
  <c r="AC1761" i="2"/>
  <c r="AC1762" i="2"/>
  <c r="AC1763" i="2"/>
  <c r="AC1764" i="2"/>
  <c r="AC1765" i="2"/>
  <c r="AC1766" i="2"/>
  <c r="AC1767" i="2"/>
  <c r="AC1768" i="2"/>
  <c r="AC1769" i="2"/>
  <c r="AC1770" i="2"/>
  <c r="AC1771" i="2"/>
  <c r="AC1772" i="2"/>
  <c r="AC1773" i="2"/>
  <c r="AC1774" i="2"/>
  <c r="AC1775" i="2"/>
  <c r="AC1776" i="2"/>
  <c r="AC1777" i="2"/>
  <c r="AC1778" i="2"/>
  <c r="AC1779" i="2"/>
  <c r="AC1780" i="2"/>
  <c r="AC1781" i="2"/>
  <c r="AC1782" i="2"/>
  <c r="AC1783" i="2"/>
  <c r="AC1784" i="2"/>
  <c r="AC1785" i="2"/>
  <c r="AC1786" i="2"/>
  <c r="AC1787" i="2"/>
  <c r="AC1788" i="2"/>
  <c r="AC1789" i="2"/>
  <c r="AC1790" i="2"/>
  <c r="AC1791" i="2"/>
  <c r="AC1792" i="2"/>
  <c r="AC1793" i="2"/>
  <c r="AC1794" i="2"/>
  <c r="AC1795" i="2"/>
  <c r="AC1796" i="2"/>
  <c r="AC1797" i="2"/>
  <c r="AC1798" i="2"/>
  <c r="AC1799" i="2"/>
  <c r="AC1800" i="2"/>
  <c r="AC1801" i="2"/>
  <c r="AC1802" i="2"/>
  <c r="AC1803" i="2"/>
  <c r="AC1804" i="2"/>
  <c r="AC1805" i="2"/>
  <c r="AC1806" i="2"/>
  <c r="AC1807" i="2"/>
  <c r="AC1808" i="2"/>
  <c r="AC1809" i="2"/>
  <c r="AC1810" i="2"/>
  <c r="AC1811" i="2"/>
  <c r="AC1812" i="2"/>
  <c r="AC1813" i="2"/>
  <c r="AC1814" i="2"/>
  <c r="AC1815" i="2"/>
  <c r="AC1816" i="2"/>
  <c r="AC1817" i="2"/>
  <c r="AC1818" i="2"/>
  <c r="AC1819" i="2"/>
  <c r="AC1820" i="2"/>
  <c r="AC1821" i="2"/>
  <c r="AC1822" i="2"/>
  <c r="AC1823" i="2"/>
  <c r="AC1824" i="2"/>
  <c r="AC1825" i="2"/>
  <c r="AC1826" i="2"/>
  <c r="AC1827" i="2"/>
  <c r="AC1828" i="2"/>
  <c r="AC1829" i="2"/>
  <c r="AC1830" i="2"/>
  <c r="AC1831" i="2"/>
  <c r="AC1832" i="2"/>
  <c r="AC1833" i="2"/>
  <c r="AC1834" i="2"/>
  <c r="AC1835" i="2"/>
  <c r="AC1836" i="2"/>
  <c r="AC1837" i="2"/>
  <c r="AC1838" i="2"/>
  <c r="AC1839" i="2"/>
  <c r="AC1840" i="2"/>
  <c r="AC1841" i="2"/>
  <c r="AC1842" i="2"/>
  <c r="AC1843" i="2"/>
  <c r="AC1844" i="2"/>
  <c r="AC1845" i="2"/>
  <c r="AC1846" i="2"/>
  <c r="AC1847" i="2"/>
  <c r="AC1848" i="2"/>
  <c r="AC1849" i="2"/>
  <c r="AC1850" i="2"/>
  <c r="AC1851" i="2"/>
  <c r="AC1852" i="2"/>
  <c r="AC1853"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875" i="2"/>
  <c r="AC1876" i="2"/>
  <c r="AC1877" i="2"/>
  <c r="AC1878" i="2"/>
  <c r="AC1879" i="2"/>
  <c r="AC1880" i="2"/>
  <c r="AC1881" i="2"/>
  <c r="AC1882" i="2"/>
  <c r="AC1883" i="2"/>
  <c r="AC1884" i="2"/>
  <c r="AC1885" i="2"/>
  <c r="AC1886" i="2"/>
  <c r="AC1887" i="2"/>
  <c r="AC1888" i="2"/>
  <c r="AC1889" i="2"/>
  <c r="AC1890" i="2"/>
  <c r="AC1891" i="2"/>
  <c r="AC1892" i="2"/>
  <c r="AC1893" i="2"/>
  <c r="AC1894" i="2"/>
  <c r="AC1895" i="2"/>
  <c r="AC1896" i="2"/>
  <c r="AC1897" i="2"/>
  <c r="AC1898" i="2"/>
  <c r="AC1899" i="2"/>
  <c r="AC1900" i="2"/>
  <c r="AC1901" i="2"/>
  <c r="AC1902" i="2"/>
  <c r="AC1903" i="2"/>
  <c r="AC1904" i="2"/>
  <c r="AC1905" i="2"/>
  <c r="AC1906" i="2"/>
  <c r="AC1907" i="2"/>
  <c r="AC1908" i="2"/>
  <c r="AC1909" i="2"/>
  <c r="AC1910" i="2"/>
  <c r="AC1911" i="2"/>
  <c r="AC1912" i="2"/>
  <c r="AC1913" i="2"/>
  <c r="AC1914" i="2"/>
  <c r="AC1915" i="2"/>
  <c r="AC1916" i="2"/>
  <c r="AC1917" i="2"/>
  <c r="AC1918" i="2"/>
  <c r="AC1919" i="2"/>
  <c r="AC1920" i="2"/>
  <c r="AC1921" i="2"/>
  <c r="AC1922" i="2"/>
  <c r="AC1923" i="2"/>
  <c r="AC1924" i="2"/>
  <c r="AC1925" i="2"/>
  <c r="AC1926" i="2"/>
  <c r="AC1927" i="2"/>
  <c r="AC1928" i="2"/>
  <c r="AC1929" i="2"/>
  <c r="AC1930" i="2"/>
  <c r="AC1931" i="2"/>
  <c r="AC1932" i="2"/>
  <c r="AC1933" i="2"/>
  <c r="AC1934" i="2"/>
  <c r="AC1935" i="2"/>
  <c r="AC1936" i="2"/>
  <c r="AC1937" i="2"/>
  <c r="AC1938" i="2"/>
  <c r="AC1939" i="2"/>
  <c r="AC1940" i="2"/>
  <c r="AC1941" i="2"/>
  <c r="AC1942" i="2"/>
  <c r="AC1943" i="2"/>
  <c r="AC1944" i="2"/>
  <c r="AC1945" i="2"/>
  <c r="AC1946" i="2"/>
  <c r="AC1947" i="2"/>
  <c r="AC1948" i="2"/>
  <c r="AC1949" i="2"/>
  <c r="AC1950" i="2"/>
  <c r="AC1951" i="2"/>
  <c r="AC1952" i="2"/>
  <c r="AC1953" i="2"/>
  <c r="AC1954" i="2"/>
  <c r="AC1955" i="2"/>
  <c r="AC1956" i="2"/>
  <c r="AC1957" i="2"/>
  <c r="AC1958" i="2"/>
  <c r="AC1959" i="2"/>
  <c r="AC1960" i="2"/>
  <c r="AC1961" i="2"/>
  <c r="AC1962" i="2"/>
  <c r="AC1963" i="2"/>
  <c r="AC1964" i="2"/>
  <c r="AC1965" i="2"/>
  <c r="AC1966" i="2"/>
  <c r="AC1967" i="2"/>
  <c r="AC1968" i="2"/>
  <c r="AC1969" i="2"/>
  <c r="AC1970" i="2"/>
  <c r="AC1971" i="2"/>
  <c r="AC1972" i="2"/>
  <c r="AC1973" i="2"/>
  <c r="AC1974" i="2"/>
  <c r="AC1975" i="2"/>
  <c r="AC1976" i="2"/>
  <c r="AC1977" i="2"/>
  <c r="AC1978" i="2"/>
  <c r="AC1979" i="2"/>
  <c r="AC1980" i="2"/>
  <c r="AC1981" i="2"/>
  <c r="AC1982" i="2"/>
  <c r="AC1983" i="2"/>
  <c r="AC1984" i="2"/>
  <c r="AC1985" i="2"/>
  <c r="AC1986" i="2"/>
  <c r="AC1987" i="2"/>
  <c r="AC1988" i="2"/>
  <c r="AC1989" i="2"/>
  <c r="AC1990" i="2"/>
  <c r="AC1991" i="2"/>
  <c r="AC1992" i="2"/>
  <c r="AC1993" i="2"/>
  <c r="AC1994" i="2"/>
  <c r="AC1995" i="2"/>
  <c r="AC1996" i="2"/>
  <c r="AC1997" i="2"/>
  <c r="AC1998" i="2"/>
  <c r="AC1999" i="2"/>
  <c r="AC2000" i="2"/>
  <c r="AC2001" i="2"/>
  <c r="AC2002" i="2"/>
  <c r="AC2003" i="2"/>
  <c r="AC2004" i="2"/>
  <c r="AC2005" i="2"/>
  <c r="AC2006" i="2"/>
  <c r="AC2007" i="2"/>
  <c r="AC2008" i="2"/>
  <c r="AC2009" i="2"/>
  <c r="AC2010" i="2"/>
  <c r="AC2011" i="2"/>
  <c r="AC2012" i="2"/>
  <c r="AC2013" i="2"/>
  <c r="AC2014" i="2"/>
  <c r="AC2015" i="2"/>
  <c r="AC2016" i="2"/>
  <c r="AC2017" i="2"/>
  <c r="AC2018" i="2"/>
  <c r="AC2019" i="2"/>
  <c r="AC2020" i="2"/>
  <c r="AC2021" i="2"/>
  <c r="AC2022" i="2"/>
  <c r="AC2023" i="2"/>
  <c r="AC2024" i="2"/>
  <c r="AC2025" i="2"/>
  <c r="AC2026" i="2"/>
  <c r="AC2027" i="2"/>
  <c r="AC2028" i="2"/>
  <c r="AC2029" i="2"/>
  <c r="AC2030" i="2"/>
  <c r="AC2031" i="2"/>
  <c r="AC2032" i="2"/>
  <c r="AC2033" i="2"/>
  <c r="AC2034" i="2"/>
  <c r="AC2035" i="2"/>
  <c r="AC2036" i="2"/>
  <c r="AC2037" i="2"/>
  <c r="AC2038" i="2"/>
  <c r="AC2039" i="2"/>
  <c r="AC2040" i="2"/>
  <c r="AC2041" i="2"/>
  <c r="AC2042" i="2"/>
  <c r="AC2043" i="2"/>
  <c r="AC2044" i="2"/>
  <c r="AC2045" i="2"/>
  <c r="AC2046" i="2"/>
  <c r="AC2047" i="2"/>
  <c r="AC2048" i="2"/>
  <c r="AC2049" i="2"/>
  <c r="AC2050" i="2"/>
  <c r="AC2051" i="2"/>
  <c r="AC2052" i="2"/>
  <c r="AC2053" i="2"/>
  <c r="AC2054" i="2"/>
  <c r="AC2055" i="2"/>
  <c r="AC2056" i="2"/>
  <c r="AC2057" i="2"/>
  <c r="AC2058" i="2"/>
  <c r="AC2059" i="2"/>
  <c r="AC2060" i="2"/>
  <c r="AC2061" i="2"/>
  <c r="AC2062" i="2"/>
  <c r="AC2063" i="2"/>
  <c r="AC2064" i="2"/>
  <c r="AC2065" i="2"/>
  <c r="AC2066" i="2"/>
  <c r="AC2067" i="2"/>
  <c r="AC2068" i="2"/>
  <c r="AC2069" i="2"/>
  <c r="AC2070" i="2"/>
  <c r="AC2071" i="2"/>
  <c r="AC2072" i="2"/>
  <c r="AC2073" i="2"/>
  <c r="AC2074" i="2"/>
  <c r="AC2075" i="2"/>
  <c r="AC2076" i="2"/>
  <c r="AC2077" i="2"/>
  <c r="AC2078" i="2"/>
  <c r="AC2079" i="2"/>
  <c r="AC2080" i="2"/>
  <c r="AC2081" i="2"/>
  <c r="AC2082" i="2"/>
  <c r="AC2083" i="2"/>
  <c r="AC2084" i="2"/>
  <c r="AC2085" i="2"/>
  <c r="AC2086" i="2"/>
  <c r="AC2087" i="2"/>
  <c r="AC2088" i="2"/>
  <c r="AC2089" i="2"/>
  <c r="AC2090" i="2"/>
  <c r="AC2091" i="2"/>
  <c r="AC2092" i="2"/>
  <c r="AC2093" i="2"/>
  <c r="AC2094" i="2"/>
  <c r="AC2095" i="2"/>
  <c r="AC2096" i="2"/>
  <c r="AC2097" i="2"/>
  <c r="AC2098" i="2"/>
  <c r="AC2099" i="2"/>
  <c r="AC2100" i="2"/>
  <c r="AC2101" i="2"/>
  <c r="AC2102" i="2"/>
  <c r="AC2103" i="2"/>
  <c r="AC2104" i="2"/>
  <c r="AC2105" i="2"/>
  <c r="AC2106" i="2"/>
  <c r="AC2107" i="2"/>
  <c r="AC2108" i="2"/>
  <c r="AC2109" i="2"/>
  <c r="AC2110" i="2"/>
  <c r="AC2111" i="2"/>
  <c r="AC2112" i="2"/>
  <c r="AC2113" i="2"/>
  <c r="AC2114" i="2"/>
  <c r="AC2115" i="2"/>
  <c r="AC2116" i="2"/>
  <c r="AC2117" i="2"/>
  <c r="AC2118" i="2"/>
  <c r="AC2119" i="2"/>
  <c r="AC2120" i="2"/>
  <c r="AC2121" i="2"/>
  <c r="AC2122" i="2"/>
  <c r="AC2123" i="2"/>
  <c r="AC2124" i="2"/>
  <c r="AC2125" i="2"/>
  <c r="AC2126" i="2"/>
  <c r="AC2127" i="2"/>
  <c r="AC2128" i="2"/>
  <c r="AC2129" i="2"/>
  <c r="AC2130" i="2"/>
  <c r="AC2131" i="2"/>
  <c r="AC2132" i="2"/>
  <c r="AC2133" i="2"/>
  <c r="AC2134" i="2"/>
  <c r="AC2135" i="2"/>
  <c r="AC2136" i="2"/>
  <c r="AC2137" i="2"/>
  <c r="AC2138" i="2"/>
  <c r="AC2139" i="2"/>
  <c r="AC2140" i="2"/>
  <c r="AC2141" i="2"/>
  <c r="AC2142" i="2"/>
  <c r="AC2143" i="2"/>
  <c r="AC2144" i="2"/>
  <c r="AC2145" i="2"/>
  <c r="AC2146" i="2"/>
  <c r="AC2147" i="2"/>
  <c r="AC2148" i="2"/>
  <c r="AC2149" i="2"/>
  <c r="AC2150" i="2"/>
  <c r="AC2151" i="2"/>
  <c r="AC2152" i="2"/>
  <c r="AC2153" i="2"/>
  <c r="AC2154" i="2"/>
  <c r="AC2155" i="2"/>
  <c r="AC2156" i="2"/>
  <c r="AC2157" i="2"/>
  <c r="AC2158" i="2"/>
  <c r="AC2159" i="2"/>
  <c r="AC2160" i="2"/>
  <c r="AC2161" i="2"/>
  <c r="AC2162" i="2"/>
  <c r="AC2163" i="2"/>
  <c r="AC2164" i="2"/>
  <c r="AC2165" i="2"/>
  <c r="AC2166" i="2"/>
  <c r="AC2167" i="2"/>
  <c r="AC2168" i="2"/>
  <c r="AC2169" i="2"/>
  <c r="AC2170" i="2"/>
  <c r="AC2171" i="2"/>
  <c r="AC2172" i="2"/>
  <c r="AC2173" i="2"/>
  <c r="AC2174" i="2"/>
  <c r="AC2175" i="2"/>
  <c r="AC2176" i="2"/>
  <c r="AC2177" i="2"/>
  <c r="AC2178" i="2"/>
  <c r="AC2179" i="2"/>
  <c r="AC2180" i="2"/>
  <c r="AC2181" i="2"/>
  <c r="AC2182" i="2"/>
  <c r="AC2183" i="2"/>
  <c r="AC2184" i="2"/>
  <c r="AC2185" i="2"/>
  <c r="AC2186" i="2"/>
  <c r="AC2187" i="2"/>
  <c r="AC2188" i="2"/>
  <c r="AC2189" i="2"/>
  <c r="AC2190" i="2"/>
  <c r="AC2191" i="2"/>
  <c r="AC2192" i="2"/>
  <c r="AC2193" i="2"/>
  <c r="AC2194" i="2"/>
  <c r="AC2195" i="2"/>
  <c r="AC2196" i="2"/>
  <c r="AC2197" i="2"/>
  <c r="AC2198" i="2"/>
  <c r="AC2199" i="2"/>
  <c r="AC2200" i="2"/>
  <c r="AC2201" i="2"/>
  <c r="AC2202" i="2"/>
  <c r="AC2203" i="2"/>
  <c r="AC2204" i="2"/>
  <c r="AC2205" i="2"/>
  <c r="AC2206" i="2"/>
  <c r="AC2207" i="2"/>
  <c r="AC2208" i="2"/>
  <c r="AC2209" i="2"/>
  <c r="AC2210" i="2"/>
  <c r="AC2211" i="2"/>
  <c r="AC2212" i="2"/>
  <c r="AC2213" i="2"/>
  <c r="AC2214" i="2"/>
  <c r="AC2215" i="2"/>
  <c r="AC2216" i="2"/>
  <c r="AC2217" i="2"/>
  <c r="AC2218" i="2"/>
  <c r="AC2219" i="2"/>
  <c r="AC2220" i="2"/>
  <c r="AC2221" i="2"/>
  <c r="AC2222" i="2"/>
  <c r="AC2223" i="2"/>
  <c r="AC2224" i="2"/>
  <c r="AC2225" i="2"/>
  <c r="AC2226" i="2"/>
  <c r="AC2227" i="2"/>
  <c r="AC2228" i="2"/>
  <c r="AC2229" i="2"/>
  <c r="AC2230" i="2"/>
  <c r="AC2231" i="2"/>
  <c r="AC2232" i="2"/>
  <c r="AC2233" i="2"/>
  <c r="AC2234" i="2"/>
  <c r="AC2235" i="2"/>
  <c r="AC2236" i="2"/>
  <c r="AC2237" i="2"/>
  <c r="AC2238" i="2"/>
  <c r="AC2239" i="2"/>
  <c r="AC2240" i="2"/>
  <c r="AC2241" i="2"/>
  <c r="AC2242" i="2"/>
  <c r="AC2243" i="2"/>
  <c r="AC2244" i="2"/>
  <c r="AC2245" i="2"/>
  <c r="AC2246" i="2"/>
  <c r="AC2247" i="2"/>
  <c r="AC2248" i="2"/>
  <c r="AC2249" i="2"/>
  <c r="AC2250" i="2"/>
  <c r="AC2251" i="2"/>
  <c r="AC2252" i="2"/>
  <c r="AC2253" i="2"/>
  <c r="AC2254" i="2"/>
  <c r="AC2255" i="2"/>
  <c r="AC2256" i="2"/>
  <c r="AC2257" i="2"/>
  <c r="AC2258" i="2"/>
  <c r="AC2259" i="2"/>
  <c r="AC2260" i="2"/>
  <c r="AC2261" i="2"/>
  <c r="AC2262" i="2"/>
  <c r="AC2263" i="2"/>
  <c r="AC2264" i="2"/>
  <c r="AC2265" i="2"/>
  <c r="AC2266" i="2"/>
  <c r="AC2267" i="2"/>
  <c r="AC2268" i="2"/>
  <c r="AC2269" i="2"/>
  <c r="AC2270" i="2"/>
  <c r="AC2271" i="2"/>
  <c r="AC2272" i="2"/>
  <c r="AC2273" i="2"/>
  <c r="AC2274" i="2"/>
  <c r="AC2275" i="2"/>
  <c r="AC2276" i="2"/>
  <c r="AC2277" i="2"/>
  <c r="AC2278" i="2"/>
  <c r="AC2279" i="2"/>
  <c r="AC2280" i="2"/>
  <c r="AC2281" i="2"/>
  <c r="AC2282" i="2"/>
  <c r="AC2283" i="2"/>
  <c r="AC2284" i="2"/>
  <c r="AC2285" i="2"/>
  <c r="AC2286" i="2"/>
  <c r="AC2287" i="2"/>
  <c r="AC2288" i="2"/>
  <c r="AC2289" i="2"/>
  <c r="AC2290" i="2"/>
  <c r="AC2291" i="2"/>
  <c r="AC2292" i="2"/>
  <c r="AC2293" i="2"/>
  <c r="AC2294" i="2"/>
  <c r="AC2295" i="2"/>
  <c r="AC2296" i="2"/>
  <c r="AC2297" i="2"/>
  <c r="AC2298" i="2"/>
  <c r="AC2299" i="2"/>
  <c r="AC2300" i="2"/>
  <c r="AC2301" i="2"/>
  <c r="AC2302" i="2"/>
  <c r="AC2303" i="2"/>
  <c r="AC2304" i="2"/>
  <c r="AC2305" i="2"/>
  <c r="AC2306" i="2"/>
  <c r="AC2307" i="2"/>
  <c r="AC2308" i="2"/>
  <c r="AC2309" i="2"/>
  <c r="AC2310" i="2"/>
  <c r="AC2311" i="2"/>
  <c r="AC2312" i="2"/>
  <c r="AC2313" i="2"/>
  <c r="AC2314" i="2"/>
  <c r="AC2315" i="2"/>
  <c r="AC2316" i="2"/>
  <c r="AC2317" i="2"/>
  <c r="AC2318" i="2"/>
  <c r="AC2319" i="2"/>
  <c r="AC2320" i="2"/>
  <c r="AC2321" i="2"/>
  <c r="AC2322" i="2"/>
  <c r="AC2323" i="2"/>
  <c r="AC2324" i="2"/>
  <c r="AC2325" i="2"/>
  <c r="AC2326" i="2"/>
  <c r="AC2327" i="2"/>
  <c r="AC2328" i="2"/>
  <c r="AC2329" i="2"/>
  <c r="AC2330" i="2"/>
  <c r="AC2331" i="2"/>
  <c r="AC2332" i="2"/>
  <c r="AC2333" i="2"/>
  <c r="AC2334" i="2"/>
  <c r="AC2335" i="2"/>
  <c r="AC2336" i="2"/>
  <c r="AC2337" i="2"/>
  <c r="AC2338" i="2"/>
  <c r="AC2339" i="2"/>
  <c r="AC2340" i="2"/>
  <c r="AC2341" i="2"/>
  <c r="AC2342" i="2"/>
  <c r="AC2343" i="2"/>
  <c r="AC2344" i="2"/>
  <c r="AC2345" i="2"/>
  <c r="AC2346" i="2"/>
  <c r="AC2347" i="2"/>
  <c r="AC2348" i="2"/>
  <c r="AC2349" i="2"/>
  <c r="AC2350" i="2"/>
  <c r="AC2351" i="2"/>
  <c r="AC2352" i="2"/>
  <c r="AC2353" i="2"/>
  <c r="AC2354" i="2"/>
  <c r="AC2355" i="2"/>
  <c r="AC2356" i="2"/>
  <c r="AC2357" i="2"/>
  <c r="AC2358" i="2"/>
  <c r="AC2359" i="2"/>
  <c r="AC2360" i="2"/>
  <c r="AC2361" i="2"/>
  <c r="AC2362" i="2"/>
  <c r="AC2363" i="2"/>
  <c r="AC2364" i="2"/>
  <c r="AC2365" i="2"/>
  <c r="AC2366" i="2"/>
  <c r="AC2367" i="2"/>
  <c r="AC2368" i="2"/>
  <c r="AC2369" i="2"/>
  <c r="AC2370" i="2"/>
  <c r="AC2371" i="2"/>
  <c r="AC2372" i="2"/>
  <c r="AC2373" i="2"/>
  <c r="AC2374" i="2"/>
  <c r="AC2375" i="2"/>
  <c r="AC2376" i="2"/>
  <c r="AC2377" i="2"/>
  <c r="AC2378" i="2"/>
  <c r="AC2379" i="2"/>
  <c r="AC2380" i="2"/>
  <c r="AC2381" i="2"/>
  <c r="AC2382" i="2"/>
  <c r="AC2383" i="2"/>
  <c r="AC2384" i="2"/>
  <c r="AC2385" i="2"/>
  <c r="AC2386" i="2"/>
  <c r="AC2387" i="2"/>
  <c r="AC2388" i="2"/>
  <c r="AC2389" i="2"/>
  <c r="AC2390" i="2"/>
  <c r="AC2391" i="2"/>
  <c r="AC2392" i="2"/>
  <c r="AC2393" i="2"/>
  <c r="AC2394" i="2"/>
  <c r="AC2395" i="2"/>
  <c r="AC2396" i="2"/>
  <c r="AC2397" i="2"/>
  <c r="AC2398" i="2"/>
  <c r="AC2399" i="2"/>
  <c r="AC2400" i="2"/>
  <c r="AC2401" i="2"/>
  <c r="AC2402" i="2"/>
  <c r="AC2403" i="2"/>
  <c r="AC2404" i="2"/>
  <c r="AC2405" i="2"/>
  <c r="AC2406" i="2"/>
  <c r="AC2407" i="2"/>
  <c r="AC2408" i="2"/>
  <c r="AC2409" i="2"/>
  <c r="AC2410" i="2"/>
  <c r="AC2411" i="2"/>
  <c r="AC2412" i="2"/>
  <c r="AC2413" i="2"/>
  <c r="AC2414" i="2"/>
  <c r="AC2415" i="2"/>
  <c r="AC2416" i="2"/>
  <c r="AC2417" i="2"/>
  <c r="AC2418" i="2"/>
  <c r="AC2419" i="2"/>
  <c r="AC2420" i="2"/>
  <c r="AC2421" i="2"/>
  <c r="AC2422" i="2"/>
  <c r="AC2423" i="2"/>
  <c r="AC2424" i="2"/>
  <c r="AC2425" i="2"/>
  <c r="AC2426" i="2"/>
  <c r="AC2427" i="2"/>
  <c r="AC2428" i="2"/>
  <c r="AC2429" i="2"/>
  <c r="AC2430" i="2"/>
  <c r="AC2431" i="2"/>
  <c r="AC2432" i="2"/>
  <c r="AC2433" i="2"/>
  <c r="AC2434" i="2"/>
  <c r="AC2435" i="2"/>
  <c r="AC2436" i="2"/>
  <c r="AC2437" i="2"/>
  <c r="AC2438" i="2"/>
  <c r="AC2439" i="2"/>
  <c r="AC2440" i="2"/>
  <c r="AC2441" i="2"/>
  <c r="AC2442" i="2"/>
  <c r="AC2443" i="2"/>
  <c r="AC2444" i="2"/>
  <c r="AC2445" i="2"/>
  <c r="AC2446" i="2"/>
  <c r="AC2447" i="2"/>
  <c r="AC2448" i="2"/>
  <c r="AC2449" i="2"/>
  <c r="AC2450" i="2"/>
  <c r="AC2451" i="2"/>
  <c r="AC2452" i="2"/>
  <c r="AC2453" i="2"/>
  <c r="AC2454" i="2"/>
  <c r="AC2455" i="2"/>
  <c r="AC2456" i="2"/>
  <c r="AC2457" i="2"/>
  <c r="AC2458" i="2"/>
  <c r="AC2459" i="2"/>
  <c r="AC2460" i="2"/>
  <c r="AC2461" i="2"/>
  <c r="AC2462" i="2"/>
  <c r="AC2463" i="2"/>
  <c r="AC2464" i="2"/>
  <c r="AC2465" i="2"/>
  <c r="AC2466" i="2"/>
  <c r="AC2467" i="2"/>
  <c r="AC2468" i="2"/>
  <c r="AC2469" i="2"/>
  <c r="AC2470" i="2"/>
  <c r="AC2471" i="2"/>
  <c r="AC2472" i="2"/>
  <c r="AC2473" i="2"/>
  <c r="AC2474" i="2"/>
  <c r="AC2475" i="2"/>
  <c r="AC2476" i="2"/>
  <c r="AC2477" i="2"/>
  <c r="AC2478" i="2"/>
  <c r="AC2479" i="2"/>
  <c r="AC2480" i="2"/>
  <c r="AC2481" i="2"/>
  <c r="AC2482" i="2"/>
  <c r="AC2483" i="2"/>
  <c r="AC2484" i="2"/>
  <c r="AC2485" i="2"/>
  <c r="AC2486" i="2"/>
  <c r="AC2487" i="2"/>
  <c r="AC2488" i="2"/>
  <c r="AC2489" i="2"/>
  <c r="AC2490" i="2"/>
  <c r="AC2491" i="2"/>
  <c r="AC2492" i="2"/>
  <c r="AC2493" i="2"/>
  <c r="AC2494" i="2"/>
  <c r="AC2495" i="2"/>
  <c r="AC2496" i="2"/>
  <c r="AC2497" i="2"/>
  <c r="AC2498" i="2"/>
  <c r="AC2499" i="2"/>
  <c r="AC2500" i="2"/>
  <c r="AC2501" i="2"/>
  <c r="AC2502" i="2"/>
  <c r="AC2503" i="2"/>
  <c r="AC2504" i="2"/>
  <c r="AC2505" i="2"/>
  <c r="AC2506" i="2"/>
  <c r="AC2507" i="2"/>
  <c r="AC2508" i="2"/>
  <c r="AC2509" i="2"/>
  <c r="AC2510" i="2"/>
  <c r="AC2511" i="2"/>
  <c r="AC2512" i="2"/>
  <c r="AC2513" i="2"/>
  <c r="AC2514" i="2"/>
  <c r="AC2515" i="2"/>
  <c r="AC2516" i="2"/>
  <c r="AC2517" i="2"/>
  <c r="AC2518" i="2"/>
  <c r="AC2519" i="2"/>
  <c r="AC2520" i="2"/>
  <c r="AC2521" i="2"/>
  <c r="AC2522" i="2"/>
  <c r="AC2523" i="2"/>
  <c r="AC2524" i="2"/>
  <c r="AC2525" i="2"/>
  <c r="AC2526" i="2"/>
  <c r="AC2527" i="2"/>
  <c r="AC2528" i="2"/>
  <c r="AC2529" i="2"/>
  <c r="AC2530" i="2"/>
  <c r="AC2531" i="2"/>
  <c r="AC2532" i="2"/>
  <c r="AC2533" i="2"/>
  <c r="AC2534" i="2"/>
  <c r="AC2535" i="2"/>
  <c r="AC2536" i="2"/>
  <c r="AC2537" i="2"/>
  <c r="AC2538" i="2"/>
  <c r="AC2539" i="2"/>
  <c r="AC2540" i="2"/>
  <c r="AC2541" i="2"/>
  <c r="AC2542" i="2"/>
  <c r="AC2543" i="2"/>
  <c r="AC2544" i="2"/>
  <c r="AC2545" i="2"/>
  <c r="AC2546" i="2"/>
  <c r="AC2547" i="2"/>
  <c r="AC2548" i="2"/>
  <c r="AC2549" i="2"/>
  <c r="AC2550" i="2"/>
  <c r="AC2551" i="2"/>
  <c r="AC2552" i="2"/>
  <c r="AC2553" i="2"/>
  <c r="AC2554" i="2"/>
  <c r="AC2555" i="2"/>
  <c r="AC2556" i="2"/>
  <c r="AC2557" i="2"/>
  <c r="AC2558" i="2"/>
  <c r="AC2559" i="2"/>
  <c r="AC2560" i="2"/>
  <c r="AC2561" i="2"/>
  <c r="AC2562" i="2"/>
  <c r="AC2563" i="2"/>
  <c r="AC2564" i="2"/>
  <c r="AC2565" i="2"/>
  <c r="AC2566" i="2"/>
  <c r="AC2567" i="2"/>
  <c r="AC2568" i="2"/>
  <c r="AC2569" i="2"/>
  <c r="AC2570" i="2"/>
  <c r="AC2571" i="2"/>
  <c r="AC2572" i="2"/>
  <c r="AC2573" i="2"/>
  <c r="AC2574" i="2"/>
  <c r="AC2575" i="2"/>
  <c r="AC2576" i="2"/>
  <c r="AC2577" i="2"/>
  <c r="AC2578" i="2"/>
  <c r="AC2579" i="2"/>
  <c r="AC2580" i="2"/>
  <c r="AC2581" i="2"/>
  <c r="AC2582" i="2"/>
  <c r="AC2583" i="2"/>
  <c r="AC2584" i="2"/>
  <c r="AC2585" i="2"/>
  <c r="AC2586" i="2"/>
  <c r="AC2587" i="2"/>
  <c r="AC2588" i="2"/>
  <c r="AC2589" i="2"/>
  <c r="AC2590" i="2"/>
  <c r="AC2591" i="2"/>
  <c r="AC2592" i="2"/>
  <c r="AC2593" i="2"/>
  <c r="AC2594" i="2"/>
  <c r="AC2595" i="2"/>
  <c r="AC2596" i="2"/>
  <c r="AC2597" i="2"/>
  <c r="AC2598" i="2"/>
  <c r="AC2599" i="2"/>
  <c r="AC2600" i="2"/>
  <c r="AC2601" i="2"/>
  <c r="AC2602" i="2"/>
  <c r="AC2603" i="2"/>
  <c r="AC2604" i="2"/>
  <c r="AC2605" i="2"/>
  <c r="AC2606" i="2"/>
  <c r="AC2607" i="2"/>
  <c r="AC2608" i="2"/>
  <c r="AC2609" i="2"/>
  <c r="AC2610" i="2"/>
  <c r="AC2611" i="2"/>
  <c r="AC2612" i="2"/>
  <c r="AC2613" i="2"/>
  <c r="AC2614" i="2"/>
  <c r="AC2615" i="2"/>
  <c r="AC2616" i="2"/>
  <c r="AC2617" i="2"/>
  <c r="AC2618" i="2"/>
  <c r="AC2619" i="2"/>
  <c r="AC2620" i="2"/>
  <c r="AC2621" i="2"/>
  <c r="AC2622" i="2"/>
  <c r="AC2623" i="2"/>
  <c r="AC2624" i="2"/>
  <c r="AC2625" i="2"/>
  <c r="AC2626" i="2"/>
  <c r="AC2627" i="2"/>
  <c r="AC2628" i="2"/>
  <c r="AC2629" i="2"/>
  <c r="AC2630" i="2"/>
  <c r="AC2631" i="2"/>
  <c r="AC2632" i="2"/>
  <c r="AC2633" i="2"/>
  <c r="AC2634" i="2"/>
  <c r="AC2635" i="2"/>
  <c r="AC2636" i="2"/>
  <c r="AC2637" i="2"/>
  <c r="AC2638" i="2"/>
  <c r="AC2639" i="2"/>
  <c r="AC2640" i="2"/>
  <c r="AC2641" i="2"/>
  <c r="AC2642" i="2"/>
  <c r="AC2643" i="2"/>
  <c r="AC2644" i="2"/>
  <c r="AC2645" i="2"/>
  <c r="AC2646" i="2"/>
  <c r="AC2647" i="2"/>
  <c r="AC2648" i="2"/>
  <c r="AC2649" i="2"/>
  <c r="AC2650" i="2"/>
  <c r="AC2651" i="2"/>
  <c r="AC2652" i="2"/>
  <c r="AC2653" i="2"/>
  <c r="AC2654" i="2"/>
  <c r="AC2655" i="2"/>
  <c r="AC2656" i="2"/>
  <c r="AC2657" i="2"/>
  <c r="AC2658" i="2"/>
  <c r="AC2659" i="2"/>
  <c r="AC2660" i="2"/>
  <c r="AC2661" i="2"/>
  <c r="AC2662" i="2"/>
  <c r="AC2663" i="2"/>
  <c r="AC2664" i="2"/>
  <c r="AC2665" i="2"/>
  <c r="AC2666" i="2"/>
  <c r="AC2667" i="2"/>
  <c r="AC2668" i="2"/>
  <c r="AC2669" i="2"/>
  <c r="AC2670" i="2"/>
  <c r="AC2671" i="2"/>
  <c r="AC2672" i="2"/>
  <c r="AC2673" i="2"/>
  <c r="AC2674" i="2"/>
  <c r="AC2675" i="2"/>
  <c r="AC2676" i="2"/>
  <c r="AC2677" i="2"/>
  <c r="AC2678" i="2"/>
  <c r="AC2679" i="2"/>
  <c r="AC2680" i="2"/>
  <c r="AC2681" i="2"/>
  <c r="AC2682" i="2"/>
  <c r="AC2683" i="2"/>
  <c r="AC2684" i="2"/>
  <c r="AC2685" i="2"/>
  <c r="AC2686" i="2"/>
  <c r="AC2687" i="2"/>
  <c r="AC2688" i="2"/>
  <c r="AC2689" i="2"/>
  <c r="AC2690" i="2"/>
  <c r="AC2691" i="2"/>
  <c r="AC2692" i="2"/>
  <c r="AC2693" i="2"/>
  <c r="AC2694" i="2"/>
  <c r="AC2695" i="2"/>
  <c r="AC2696" i="2"/>
  <c r="AC2697" i="2"/>
  <c r="AC2698" i="2"/>
  <c r="AC2699" i="2"/>
  <c r="AC2700" i="2"/>
  <c r="AC2701" i="2"/>
  <c r="AC2702" i="2"/>
  <c r="AC2703" i="2"/>
  <c r="AC2704" i="2"/>
  <c r="AC2705" i="2"/>
  <c r="AC2706" i="2"/>
  <c r="AC2707" i="2"/>
  <c r="AC2708" i="2"/>
  <c r="AC2709" i="2"/>
  <c r="AC2710" i="2"/>
  <c r="AC2711" i="2"/>
  <c r="AC2712" i="2"/>
  <c r="AC2713" i="2"/>
  <c r="AC2714" i="2"/>
  <c r="AC2715" i="2"/>
  <c r="AC2716" i="2"/>
  <c r="AC2717" i="2"/>
  <c r="AC2718" i="2"/>
  <c r="AC2719" i="2"/>
  <c r="AC2720" i="2"/>
  <c r="AC2721" i="2"/>
  <c r="AC2722" i="2"/>
  <c r="AC2723" i="2"/>
  <c r="AC2724" i="2"/>
  <c r="AC2725" i="2"/>
  <c r="AC2726" i="2"/>
  <c r="AC2727" i="2"/>
  <c r="AC2728" i="2"/>
  <c r="AC2729" i="2"/>
  <c r="AC2730" i="2"/>
  <c r="AC2731" i="2"/>
  <c r="AC2732" i="2"/>
  <c r="AC2733" i="2"/>
  <c r="AC2734" i="2"/>
  <c r="AC2735" i="2"/>
  <c r="AC2736" i="2"/>
  <c r="AC2737" i="2"/>
  <c r="AC2738" i="2"/>
  <c r="AC2739" i="2"/>
  <c r="AC2740" i="2"/>
  <c r="AC2741" i="2"/>
  <c r="AC2742" i="2"/>
  <c r="AC2743" i="2"/>
  <c r="AC2744" i="2"/>
  <c r="AC2745" i="2"/>
  <c r="AC2746" i="2"/>
  <c r="AC2747" i="2"/>
  <c r="AC2748" i="2"/>
  <c r="AC2749" i="2"/>
  <c r="AC2750" i="2"/>
  <c r="AC2751" i="2"/>
  <c r="AC2752" i="2"/>
  <c r="AC2753" i="2"/>
  <c r="AC2754" i="2"/>
  <c r="AC2755" i="2"/>
  <c r="AC2756" i="2"/>
  <c r="AC2757" i="2"/>
  <c r="AC2758" i="2"/>
  <c r="AC2759" i="2"/>
  <c r="AC2760" i="2"/>
  <c r="AC2761" i="2"/>
  <c r="AC2762" i="2"/>
  <c r="AC2763" i="2"/>
  <c r="AC2764" i="2"/>
  <c r="AC2765" i="2"/>
  <c r="AC2766" i="2"/>
  <c r="AC2767" i="2"/>
  <c r="AC2768" i="2"/>
  <c r="AC2769" i="2"/>
  <c r="AC2770" i="2"/>
  <c r="AC2771" i="2"/>
  <c r="AC2772" i="2"/>
  <c r="AC2773" i="2"/>
  <c r="AC2774" i="2"/>
  <c r="AC2775" i="2"/>
  <c r="AC2776" i="2"/>
  <c r="AC2777" i="2"/>
  <c r="AC2778" i="2"/>
  <c r="AC2779" i="2"/>
  <c r="AC2780" i="2"/>
  <c r="AC2781" i="2"/>
  <c r="AC2782" i="2"/>
  <c r="AC2783" i="2"/>
  <c r="AC2784" i="2"/>
  <c r="AC2785" i="2"/>
  <c r="AC2786" i="2"/>
  <c r="AC2787" i="2"/>
  <c r="AC2788" i="2"/>
  <c r="AC2789" i="2"/>
  <c r="AC2790" i="2"/>
  <c r="AC2791" i="2"/>
  <c r="AC2792" i="2"/>
  <c r="AC2793" i="2"/>
  <c r="AC2794" i="2"/>
  <c r="AC2795" i="2"/>
  <c r="AC2796" i="2"/>
  <c r="AC2797" i="2"/>
  <c r="AC2798" i="2"/>
  <c r="AC2799" i="2"/>
  <c r="AC2800" i="2"/>
  <c r="AC2801" i="2"/>
  <c r="AC2802" i="2"/>
  <c r="AC2803" i="2"/>
  <c r="AC2804" i="2"/>
  <c r="AC2805" i="2"/>
  <c r="AC2806" i="2"/>
  <c r="AC2807" i="2"/>
  <c r="AC2808" i="2"/>
  <c r="AC2809" i="2"/>
  <c r="AC2810" i="2"/>
  <c r="AC2811" i="2"/>
  <c r="AC2812" i="2"/>
  <c r="AC2813" i="2"/>
  <c r="AC2814" i="2"/>
  <c r="AC2815" i="2"/>
  <c r="AC2816" i="2"/>
  <c r="AC2817" i="2"/>
  <c r="AC2818" i="2"/>
  <c r="AC2819" i="2"/>
  <c r="AC2820" i="2"/>
  <c r="AC2821" i="2"/>
  <c r="AC2822" i="2"/>
  <c r="AC2823" i="2"/>
  <c r="AC2824" i="2"/>
  <c r="AC2825" i="2"/>
  <c r="AC2826" i="2"/>
  <c r="AC2827" i="2"/>
  <c r="AC2828" i="2"/>
  <c r="AC2829" i="2"/>
  <c r="AC2830" i="2"/>
  <c r="AC2831" i="2"/>
  <c r="AC2832" i="2"/>
  <c r="AC2833" i="2"/>
  <c r="AC2834" i="2"/>
  <c r="AC2835" i="2"/>
  <c r="AC2836" i="2"/>
  <c r="AC2837" i="2"/>
  <c r="AC2838" i="2"/>
  <c r="AC2839" i="2"/>
  <c r="AC2840" i="2"/>
  <c r="AC2841" i="2"/>
  <c r="AC2842" i="2"/>
  <c r="AC2843" i="2"/>
  <c r="AC2844" i="2"/>
  <c r="AC2845" i="2"/>
  <c r="AC2846" i="2"/>
  <c r="AC2847" i="2"/>
  <c r="AC2848" i="2"/>
  <c r="AC2849" i="2"/>
  <c r="AC2850" i="2"/>
  <c r="AC2851" i="2"/>
  <c r="AC2852" i="2"/>
  <c r="AC2853" i="2"/>
  <c r="AC2854" i="2"/>
  <c r="AC2855" i="2"/>
  <c r="AC2856" i="2"/>
  <c r="AC2857" i="2"/>
  <c r="AC2858" i="2"/>
  <c r="AC2859" i="2"/>
  <c r="AC2860" i="2"/>
  <c r="AC2861" i="2"/>
  <c r="AC2862" i="2"/>
  <c r="AC2863" i="2"/>
  <c r="AC2864" i="2"/>
  <c r="AC2865" i="2"/>
  <c r="AC2866" i="2"/>
  <c r="AC2867" i="2"/>
  <c r="AC2868" i="2"/>
  <c r="AC2869" i="2"/>
  <c r="AC2870" i="2"/>
  <c r="AC2871" i="2"/>
  <c r="AC2872" i="2"/>
  <c r="AC2873" i="2"/>
  <c r="AC2874" i="2"/>
  <c r="AC2875" i="2"/>
  <c r="AC2876" i="2"/>
  <c r="AC2877" i="2"/>
  <c r="AC2878" i="2"/>
  <c r="AC2879" i="2"/>
  <c r="AC2880" i="2"/>
  <c r="AC2881" i="2"/>
  <c r="AC2882" i="2"/>
  <c r="AC2883" i="2"/>
  <c r="AC2884" i="2"/>
  <c r="AC2885" i="2"/>
  <c r="AC2886" i="2"/>
  <c r="AC2887" i="2"/>
  <c r="AC2888" i="2"/>
  <c r="AC2889" i="2"/>
  <c r="AC2890" i="2"/>
  <c r="AC2891" i="2"/>
  <c r="AC2892" i="2"/>
  <c r="AC2893" i="2"/>
  <c r="AC2894" i="2"/>
  <c r="AC2895" i="2"/>
  <c r="AC2896" i="2"/>
  <c r="AC2897" i="2"/>
  <c r="AC2898" i="2"/>
  <c r="AC2899" i="2"/>
  <c r="AC2900" i="2"/>
  <c r="AC2901" i="2"/>
  <c r="AC2902" i="2"/>
  <c r="AC2903" i="2"/>
  <c r="AC2904" i="2"/>
  <c r="AC2905" i="2"/>
  <c r="AC2906" i="2"/>
  <c r="AC2907" i="2"/>
  <c r="AC2908" i="2"/>
  <c r="AC2909" i="2"/>
  <c r="AC2910" i="2"/>
  <c r="AC2911" i="2"/>
  <c r="AC2912" i="2"/>
  <c r="AC2913" i="2"/>
  <c r="AC2914" i="2"/>
  <c r="AC2915" i="2"/>
  <c r="AC2916" i="2"/>
  <c r="AC2917" i="2"/>
  <c r="AC2918" i="2"/>
  <c r="AC2919" i="2"/>
  <c r="AC2920" i="2"/>
  <c r="AC2921" i="2"/>
  <c r="AC2922" i="2"/>
  <c r="AC2923" i="2"/>
  <c r="AC2924" i="2"/>
  <c r="AC2925" i="2"/>
  <c r="AC2926" i="2"/>
  <c r="AC2927" i="2"/>
  <c r="AC2928" i="2"/>
  <c r="AC2929" i="2"/>
  <c r="AC2930" i="2"/>
  <c r="AC2931" i="2"/>
  <c r="AC2932" i="2"/>
  <c r="AC2933" i="2"/>
  <c r="AC2934" i="2"/>
  <c r="AC2935" i="2"/>
  <c r="AC2936" i="2"/>
  <c r="AC2937" i="2"/>
  <c r="AC2938" i="2"/>
  <c r="AC2939" i="2"/>
  <c r="AC2940" i="2"/>
  <c r="AC2941" i="2"/>
  <c r="AC2942" i="2"/>
  <c r="AC2943" i="2"/>
  <c r="AC2944" i="2"/>
  <c r="AC2945" i="2"/>
  <c r="AC2946" i="2"/>
  <c r="AC2947" i="2"/>
  <c r="AC2948" i="2"/>
  <c r="AC2949" i="2"/>
  <c r="AC2950" i="2"/>
  <c r="AC2951" i="2"/>
  <c r="AC2952" i="2"/>
  <c r="AC2953" i="2"/>
  <c r="AC2954" i="2"/>
  <c r="AC2955" i="2"/>
  <c r="AC2956" i="2"/>
  <c r="AC2957" i="2"/>
  <c r="AC2958" i="2"/>
  <c r="AC2959" i="2"/>
  <c r="AC2960" i="2"/>
  <c r="AC2961" i="2"/>
  <c r="AC2962" i="2"/>
  <c r="AC2963" i="2"/>
  <c r="AC2964" i="2"/>
  <c r="AC2965" i="2"/>
  <c r="AC2966" i="2"/>
  <c r="AC2967" i="2"/>
  <c r="AC2968" i="2"/>
  <c r="AC2969" i="2"/>
  <c r="AC2970" i="2"/>
  <c r="AC2971" i="2"/>
  <c r="AC2972" i="2"/>
  <c r="AC2973" i="2"/>
  <c r="AC2974" i="2"/>
  <c r="AC2975" i="2"/>
  <c r="AC2976" i="2"/>
  <c r="AC2977" i="2"/>
  <c r="AC2978" i="2"/>
  <c r="AC2979" i="2"/>
  <c r="AC2980" i="2"/>
  <c r="AC2981" i="2"/>
  <c r="AC2982" i="2"/>
  <c r="AC2983" i="2"/>
  <c r="AC2984" i="2"/>
  <c r="AC2985" i="2"/>
  <c r="AC2986" i="2"/>
  <c r="AC2987" i="2"/>
  <c r="AC2988" i="2"/>
  <c r="AC2989" i="2"/>
  <c r="AC2990" i="2"/>
  <c r="AC2991" i="2"/>
  <c r="AC2992" i="2"/>
  <c r="AC2993" i="2"/>
  <c r="AC2994" i="2"/>
  <c r="AC2995" i="2"/>
  <c r="AC2996" i="2"/>
  <c r="AC2997" i="2"/>
  <c r="AC2998" i="2"/>
  <c r="AC2999" i="2"/>
  <c r="AC3000" i="2"/>
  <c r="AC3001" i="2"/>
  <c r="AC3002" i="2"/>
  <c r="AC3003" i="2"/>
  <c r="AC3004" i="2"/>
  <c r="AC3005" i="2"/>
  <c r="AC3006" i="2"/>
  <c r="AC3007" i="2"/>
  <c r="AC3008" i="2"/>
  <c r="AC3009" i="2"/>
  <c r="AC3010" i="2"/>
  <c r="AC3011" i="2"/>
  <c r="AC3012" i="2"/>
  <c r="AC3013" i="2"/>
  <c r="AC3014" i="2"/>
  <c r="AC3015" i="2"/>
  <c r="AC3016" i="2"/>
  <c r="AC3017" i="2"/>
  <c r="AC3018" i="2"/>
  <c r="AC3019" i="2"/>
  <c r="AC3020" i="2"/>
  <c r="AC3021" i="2"/>
  <c r="AC3022" i="2"/>
  <c r="AC3023" i="2"/>
  <c r="AC3024" i="2"/>
  <c r="AC3025" i="2"/>
  <c r="AC3026" i="2"/>
  <c r="AC3027" i="2"/>
  <c r="AC3028" i="2"/>
  <c r="AC3029" i="2"/>
  <c r="AC3030" i="2"/>
  <c r="AC3031" i="2"/>
  <c r="AC3032" i="2"/>
  <c r="AC3033" i="2"/>
  <c r="AC3034" i="2"/>
  <c r="AC3035" i="2"/>
  <c r="AC3036" i="2"/>
  <c r="AC3037" i="2"/>
  <c r="AC3038" i="2"/>
  <c r="AC3039" i="2"/>
  <c r="AC3040" i="2"/>
  <c r="AC3041" i="2"/>
  <c r="AC3042" i="2"/>
  <c r="AC3043" i="2"/>
  <c r="AC3044" i="2"/>
  <c r="AC3045" i="2"/>
  <c r="AC3046" i="2"/>
  <c r="AC3047" i="2"/>
  <c r="AC3048" i="2"/>
  <c r="AC3049" i="2"/>
  <c r="AC3050" i="2"/>
  <c r="AC3051" i="2"/>
  <c r="AC3052" i="2"/>
  <c r="AC3053" i="2"/>
  <c r="AC3054" i="2"/>
  <c r="AC3055" i="2"/>
  <c r="AC3056" i="2"/>
  <c r="AC3057" i="2"/>
  <c r="AC3058" i="2"/>
  <c r="AC3059" i="2"/>
  <c r="AC3060" i="2"/>
  <c r="AC3061" i="2"/>
  <c r="AC3062" i="2"/>
  <c r="AC3063" i="2"/>
  <c r="AC3064" i="2"/>
  <c r="AC3065" i="2"/>
  <c r="AC3066" i="2"/>
  <c r="AC3067" i="2"/>
  <c r="AC3068" i="2"/>
  <c r="AC3069" i="2"/>
  <c r="AC3070" i="2"/>
  <c r="AC3071" i="2"/>
  <c r="AC3072" i="2"/>
  <c r="AC3073" i="2"/>
  <c r="AC3074" i="2"/>
  <c r="AC3075" i="2"/>
  <c r="AC3076" i="2"/>
  <c r="AC3077" i="2"/>
  <c r="AC3078" i="2"/>
  <c r="AC3079" i="2"/>
  <c r="AC3080" i="2"/>
  <c r="AC3081" i="2"/>
  <c r="AC3082" i="2"/>
  <c r="AC3083" i="2"/>
  <c r="AC3084" i="2"/>
  <c r="AC3085" i="2"/>
  <c r="AC3086" i="2"/>
  <c r="AC3087" i="2"/>
  <c r="AC3088" i="2"/>
  <c r="AC3089" i="2"/>
  <c r="AC3090" i="2"/>
  <c r="AC3091" i="2"/>
  <c r="AC3092" i="2"/>
  <c r="AC3093" i="2"/>
  <c r="AC3094" i="2"/>
  <c r="AC3095" i="2"/>
  <c r="AC3096" i="2"/>
  <c r="AC3097" i="2"/>
  <c r="AC3098" i="2"/>
  <c r="AC3099" i="2"/>
  <c r="AC3100" i="2"/>
  <c r="AC3101" i="2"/>
  <c r="AC3102" i="2"/>
  <c r="AC3103" i="2"/>
  <c r="AC3104" i="2"/>
  <c r="AC3105" i="2"/>
  <c r="AC3106" i="2"/>
  <c r="AC3107" i="2"/>
  <c r="AC3108" i="2"/>
  <c r="AC3109" i="2"/>
  <c r="AC3110" i="2"/>
  <c r="AC3111" i="2"/>
  <c r="AC3112" i="2"/>
  <c r="AC3113" i="2"/>
  <c r="AC3114" i="2"/>
  <c r="AC3115" i="2"/>
  <c r="AC3116" i="2"/>
  <c r="AC3117" i="2"/>
  <c r="AC3118" i="2"/>
  <c r="AC3119" i="2"/>
  <c r="AC3120" i="2"/>
  <c r="AC3121" i="2"/>
  <c r="AC3122" i="2"/>
  <c r="AC3123" i="2"/>
  <c r="AC3124" i="2"/>
  <c r="AC3125" i="2"/>
  <c r="AC3126" i="2"/>
  <c r="AC3127" i="2"/>
  <c r="AC3128" i="2"/>
  <c r="AC3129" i="2"/>
  <c r="AC3130" i="2"/>
  <c r="AC3131" i="2"/>
  <c r="AC3132" i="2"/>
  <c r="AC3133" i="2"/>
  <c r="AC3134" i="2"/>
  <c r="AC3135" i="2"/>
  <c r="AC3136" i="2"/>
  <c r="AC3137" i="2"/>
  <c r="AC3138" i="2"/>
  <c r="AC3139" i="2"/>
  <c r="AC3140" i="2"/>
  <c r="AC3141" i="2"/>
  <c r="AC3142" i="2"/>
  <c r="AC3143" i="2"/>
  <c r="AC3144" i="2"/>
  <c r="AC3145" i="2"/>
  <c r="AC3146" i="2"/>
  <c r="AC3147" i="2"/>
  <c r="AC3148" i="2"/>
  <c r="AC3149" i="2"/>
  <c r="AC3150" i="2"/>
  <c r="AC3151" i="2"/>
  <c r="AC3152" i="2"/>
  <c r="AC3153" i="2"/>
  <c r="AC3154" i="2"/>
  <c r="AC3155" i="2"/>
  <c r="AC3156" i="2"/>
  <c r="AC3157" i="2"/>
  <c r="AC3158" i="2"/>
  <c r="AC3159" i="2"/>
  <c r="AC3160" i="2"/>
  <c r="AC3161" i="2"/>
  <c r="AC3162" i="2"/>
  <c r="AC3163" i="2"/>
  <c r="AC3164" i="2"/>
  <c r="AC3165" i="2"/>
  <c r="AC3166" i="2"/>
  <c r="AC3167" i="2"/>
  <c r="AC3168" i="2"/>
  <c r="AC3169" i="2"/>
  <c r="AC3170" i="2"/>
  <c r="AC3171" i="2"/>
  <c r="AC3172" i="2"/>
  <c r="AC3173" i="2"/>
  <c r="AC3174" i="2"/>
  <c r="AC3175" i="2"/>
  <c r="AC3176" i="2"/>
  <c r="AC3177" i="2"/>
  <c r="AC3178" i="2"/>
  <c r="AC3179" i="2"/>
  <c r="AC3180" i="2"/>
  <c r="AC3181" i="2"/>
  <c r="AC3182" i="2"/>
  <c r="AC3183" i="2"/>
  <c r="AC3184" i="2"/>
  <c r="AC3185" i="2"/>
  <c r="AC3186" i="2"/>
  <c r="AC3187" i="2"/>
  <c r="AC3188" i="2"/>
  <c r="AC3189" i="2"/>
  <c r="AC3190" i="2"/>
  <c r="AC3191" i="2"/>
  <c r="AC3192" i="2"/>
  <c r="AC3193" i="2"/>
  <c r="AC3194" i="2"/>
  <c r="AC3195" i="2"/>
  <c r="AC3196" i="2"/>
  <c r="AC3197" i="2"/>
  <c r="AC3198" i="2"/>
  <c r="AC3199" i="2"/>
  <c r="AC3200" i="2"/>
  <c r="AC3201" i="2"/>
  <c r="AC3202" i="2"/>
  <c r="AC3203" i="2"/>
  <c r="AC3204" i="2"/>
  <c r="AC3205" i="2"/>
  <c r="AC3206" i="2"/>
  <c r="AC3207" i="2"/>
  <c r="AC3208" i="2"/>
  <c r="AC3209" i="2"/>
  <c r="AC3210" i="2"/>
  <c r="AC3211" i="2"/>
  <c r="AC3212" i="2"/>
  <c r="AC3213" i="2"/>
  <c r="AC3214" i="2"/>
  <c r="AC3215" i="2"/>
  <c r="AC3216" i="2"/>
  <c r="AC3217" i="2"/>
  <c r="AC3218" i="2"/>
  <c r="AC3219" i="2"/>
  <c r="AC3220" i="2"/>
  <c r="AC3221" i="2"/>
  <c r="AC3222" i="2"/>
  <c r="AC3223" i="2"/>
  <c r="AC3224" i="2"/>
  <c r="AC3225" i="2"/>
  <c r="AC3226" i="2"/>
  <c r="AC3227" i="2"/>
  <c r="AC3228" i="2"/>
  <c r="AC3229" i="2"/>
  <c r="AC3230" i="2"/>
  <c r="AC3231" i="2"/>
  <c r="AC3232" i="2"/>
  <c r="AC3233" i="2"/>
  <c r="AC3234" i="2"/>
  <c r="AC3235" i="2"/>
  <c r="AC3236" i="2"/>
  <c r="AC3237" i="2"/>
  <c r="AC3238" i="2"/>
  <c r="AC3239" i="2"/>
  <c r="AC3240" i="2"/>
  <c r="AC3241" i="2"/>
  <c r="AC3242" i="2"/>
  <c r="AC3243" i="2"/>
  <c r="AC3244" i="2"/>
  <c r="AC3245" i="2"/>
  <c r="AC3246" i="2"/>
  <c r="AC3247" i="2"/>
  <c r="AC3248" i="2"/>
  <c r="AC3249" i="2"/>
  <c r="AC3250" i="2"/>
  <c r="AC3251" i="2"/>
  <c r="AC3252" i="2"/>
  <c r="AC3253" i="2"/>
  <c r="AC3254" i="2"/>
  <c r="AC3255" i="2"/>
  <c r="AC3256" i="2"/>
  <c r="AC3257" i="2"/>
  <c r="AC3258" i="2"/>
  <c r="AC3259" i="2"/>
  <c r="AC3260" i="2"/>
  <c r="AC3261" i="2"/>
  <c r="AC3262" i="2"/>
  <c r="AC3263" i="2"/>
  <c r="AC3264" i="2"/>
  <c r="AC3265" i="2"/>
  <c r="AC3266" i="2"/>
  <c r="AC3267" i="2"/>
  <c r="AC3268" i="2"/>
  <c r="AC3269" i="2"/>
  <c r="AC3270" i="2"/>
  <c r="AC3271" i="2"/>
  <c r="AC3272" i="2"/>
  <c r="AC3273" i="2"/>
  <c r="AC3274" i="2"/>
  <c r="AC3275" i="2"/>
  <c r="AC3276" i="2"/>
  <c r="AC3277" i="2"/>
  <c r="AC3278" i="2"/>
  <c r="AC3279" i="2"/>
  <c r="AC3280" i="2"/>
  <c r="AC3281" i="2"/>
  <c r="AC3282" i="2"/>
  <c r="AC3283" i="2"/>
  <c r="AC3284" i="2"/>
  <c r="AC3285" i="2"/>
  <c r="AC3286" i="2"/>
  <c r="AC3287" i="2"/>
  <c r="AC3288" i="2"/>
  <c r="AC3289" i="2"/>
  <c r="AC3290" i="2"/>
  <c r="AC3291" i="2"/>
  <c r="AC3292" i="2"/>
  <c r="AC3293" i="2"/>
  <c r="AC3294" i="2"/>
  <c r="AC3295" i="2"/>
  <c r="AC3296" i="2"/>
  <c r="AC3297" i="2"/>
  <c r="AC3298" i="2"/>
  <c r="AC3299" i="2"/>
  <c r="AC3300" i="2"/>
  <c r="AC3301" i="2"/>
  <c r="AC3302" i="2"/>
  <c r="AC3303" i="2"/>
  <c r="AC3304" i="2"/>
  <c r="AC3305" i="2"/>
  <c r="AC3306" i="2"/>
  <c r="AC3307" i="2"/>
  <c r="AC3308" i="2"/>
  <c r="AC3309" i="2"/>
  <c r="AC3310" i="2"/>
  <c r="AC3311" i="2"/>
  <c r="AC3312" i="2"/>
  <c r="AC3313" i="2"/>
  <c r="AC3314" i="2"/>
  <c r="AC3315" i="2"/>
  <c r="AC3316" i="2"/>
  <c r="AC3317" i="2"/>
  <c r="AC3318" i="2"/>
  <c r="AC3319" i="2"/>
  <c r="AC3320" i="2"/>
  <c r="AC3321" i="2"/>
  <c r="AC3322" i="2"/>
  <c r="AC3323" i="2"/>
  <c r="AC3324" i="2"/>
  <c r="AC3325" i="2"/>
  <c r="AC3326" i="2"/>
  <c r="AC3327" i="2"/>
  <c r="AC3328" i="2"/>
  <c r="AC3329" i="2"/>
  <c r="AC3330" i="2"/>
  <c r="AC3331" i="2"/>
  <c r="AC3332" i="2"/>
  <c r="AC3333" i="2"/>
  <c r="AC3334" i="2"/>
  <c r="AC3335" i="2"/>
  <c r="AC3336" i="2"/>
  <c r="AC3337" i="2"/>
  <c r="AC3338" i="2"/>
  <c r="AC3339" i="2"/>
  <c r="AC3340" i="2"/>
  <c r="AC3341" i="2"/>
  <c r="AC3342" i="2"/>
  <c r="AC3343" i="2"/>
  <c r="AC3344" i="2"/>
  <c r="AC3345" i="2"/>
  <c r="AC3346" i="2"/>
  <c r="AC3347" i="2"/>
  <c r="AC3348" i="2"/>
  <c r="AC3349" i="2"/>
  <c r="AC3350" i="2"/>
  <c r="AC3351" i="2"/>
  <c r="AC3352" i="2"/>
  <c r="AC3353" i="2"/>
  <c r="AC3354" i="2"/>
  <c r="AC3355" i="2"/>
  <c r="AC3356" i="2"/>
  <c r="AC3357" i="2"/>
  <c r="AC3358" i="2"/>
  <c r="AC3359" i="2"/>
  <c r="AC3360" i="2"/>
  <c r="AC3361" i="2"/>
  <c r="AC3362" i="2"/>
  <c r="AC3363" i="2"/>
  <c r="AC3364" i="2"/>
  <c r="AC3365" i="2"/>
  <c r="AC3366" i="2"/>
  <c r="AC3367" i="2"/>
  <c r="AC3368" i="2"/>
  <c r="AC3369" i="2"/>
  <c r="AC3370" i="2"/>
  <c r="AC3371" i="2"/>
  <c r="AC3372" i="2"/>
  <c r="AC3373" i="2"/>
  <c r="AC3374" i="2"/>
  <c r="AC3375" i="2"/>
  <c r="AC3376" i="2"/>
  <c r="AC3377" i="2"/>
  <c r="AC3378" i="2"/>
  <c r="AC3379" i="2"/>
  <c r="AC3380" i="2"/>
  <c r="AC3381" i="2"/>
  <c r="AC3382" i="2"/>
  <c r="AC3383" i="2"/>
  <c r="AC3384" i="2"/>
  <c r="AC3385" i="2"/>
  <c r="AC3386" i="2"/>
  <c r="AC3387" i="2"/>
  <c r="AC3388" i="2"/>
  <c r="AC3389" i="2"/>
  <c r="AC3390" i="2"/>
  <c r="AC3391" i="2"/>
  <c r="AC3392" i="2"/>
  <c r="AC3393" i="2"/>
  <c r="AC3394" i="2"/>
  <c r="AC3395" i="2"/>
  <c r="AC3396" i="2"/>
  <c r="AC3397" i="2"/>
  <c r="AC3398" i="2"/>
  <c r="AC3399" i="2"/>
  <c r="AC3400" i="2"/>
  <c r="AC3401" i="2"/>
  <c r="AC3402" i="2"/>
  <c r="AC3403" i="2"/>
  <c r="AC3404" i="2"/>
  <c r="AC3405" i="2"/>
  <c r="AC3406" i="2"/>
  <c r="AC3407" i="2"/>
  <c r="AC3408" i="2"/>
  <c r="AC3409" i="2"/>
  <c r="AC3410" i="2"/>
  <c r="AC3411" i="2"/>
  <c r="AC3412" i="2"/>
  <c r="AC3413" i="2"/>
  <c r="AC3414" i="2"/>
  <c r="AC3415" i="2"/>
  <c r="AC3416" i="2"/>
  <c r="AC3417" i="2"/>
  <c r="AC3418" i="2"/>
  <c r="AC3419" i="2"/>
  <c r="AC3420" i="2"/>
  <c r="AC3421" i="2"/>
  <c r="AC3422" i="2"/>
  <c r="AC3423" i="2"/>
  <c r="AC3424" i="2"/>
  <c r="AC3425" i="2"/>
  <c r="AC3426" i="2"/>
  <c r="AC3427" i="2"/>
  <c r="AC3428" i="2"/>
  <c r="AC3429" i="2"/>
  <c r="AC3430" i="2"/>
  <c r="AC3431" i="2"/>
  <c r="AC3432" i="2"/>
  <c r="AC3433" i="2"/>
  <c r="AC3434" i="2"/>
  <c r="AC3435" i="2"/>
  <c r="AC3436" i="2"/>
  <c r="AC3437" i="2"/>
  <c r="AC3438" i="2"/>
  <c r="AC3439" i="2"/>
  <c r="AC3440" i="2"/>
  <c r="AC3441" i="2"/>
  <c r="AC3442" i="2"/>
  <c r="AC3443" i="2"/>
  <c r="AC3444" i="2"/>
  <c r="AC3445" i="2"/>
  <c r="AC3446" i="2"/>
  <c r="AC3447" i="2"/>
  <c r="AC3448" i="2"/>
  <c r="AC3449" i="2"/>
  <c r="AC3450" i="2"/>
  <c r="AC3451" i="2"/>
  <c r="AC3452" i="2"/>
  <c r="AC3453" i="2"/>
  <c r="AC3454" i="2"/>
  <c r="AC3455" i="2"/>
  <c r="AC3456" i="2"/>
  <c r="AC3457" i="2"/>
  <c r="AC3458" i="2"/>
  <c r="AC3459" i="2"/>
  <c r="AC3460" i="2"/>
  <c r="AC3461" i="2"/>
  <c r="AC3462" i="2"/>
  <c r="AC3463" i="2"/>
  <c r="AC3464" i="2"/>
  <c r="AC3465" i="2"/>
  <c r="AC3466" i="2"/>
  <c r="AC3467" i="2"/>
  <c r="AC3468" i="2"/>
  <c r="AC3469" i="2"/>
  <c r="AC3470" i="2"/>
  <c r="AC3471" i="2"/>
  <c r="AC3472" i="2"/>
  <c r="AC3473" i="2"/>
  <c r="AC3474" i="2"/>
  <c r="AC3475" i="2"/>
  <c r="AC3476" i="2"/>
  <c r="AC3477" i="2"/>
  <c r="AC3478" i="2"/>
  <c r="AC3479" i="2"/>
  <c r="AC3480" i="2"/>
  <c r="AC3481" i="2"/>
  <c r="AC3482" i="2"/>
  <c r="AC3483" i="2"/>
  <c r="AC3484" i="2"/>
  <c r="AC3485" i="2"/>
  <c r="AC3486" i="2"/>
  <c r="AC3487" i="2"/>
  <c r="AC3488" i="2"/>
  <c r="AC3489" i="2"/>
  <c r="AC3490" i="2"/>
  <c r="AC3491" i="2"/>
  <c r="AC3492" i="2"/>
  <c r="AC3493" i="2"/>
  <c r="AC3494" i="2"/>
  <c r="AC3495" i="2"/>
  <c r="AC3496" i="2"/>
  <c r="AC3497" i="2"/>
  <c r="AC3498" i="2"/>
  <c r="AC3499" i="2"/>
  <c r="AC3500" i="2"/>
  <c r="AC3501" i="2"/>
  <c r="AC3502" i="2"/>
  <c r="AC3503" i="2"/>
  <c r="AC3504" i="2"/>
  <c r="AC3505" i="2"/>
  <c r="AC3506" i="2"/>
  <c r="AC3507" i="2"/>
  <c r="AC3508" i="2"/>
  <c r="AC3509" i="2"/>
  <c r="AC3510" i="2"/>
  <c r="AC3511" i="2"/>
  <c r="AC3512" i="2"/>
  <c r="AC3513" i="2"/>
  <c r="AC3514" i="2"/>
  <c r="AC3515" i="2"/>
  <c r="AC3516" i="2"/>
  <c r="AC3517" i="2"/>
  <c r="AC3518" i="2"/>
  <c r="AC3519" i="2"/>
  <c r="AC3520" i="2"/>
  <c r="AC3521" i="2"/>
  <c r="AC3522" i="2"/>
  <c r="AC3523" i="2"/>
  <c r="AC3524" i="2"/>
  <c r="AC3525" i="2"/>
  <c r="AC3526" i="2"/>
  <c r="AC3527" i="2"/>
  <c r="AC3528" i="2"/>
  <c r="AC3529" i="2"/>
  <c r="AC3530" i="2"/>
  <c r="AC3531" i="2"/>
  <c r="AC3532" i="2"/>
  <c r="AC3533" i="2"/>
  <c r="AC3534" i="2"/>
  <c r="AC3535" i="2"/>
  <c r="AC3536" i="2"/>
  <c r="AC3537" i="2"/>
  <c r="AC3538" i="2"/>
  <c r="AC3539" i="2"/>
  <c r="AC3540" i="2"/>
  <c r="AC3541" i="2"/>
  <c r="AC3542" i="2"/>
  <c r="AC3543" i="2"/>
  <c r="AC3544" i="2"/>
  <c r="AC3545" i="2"/>
  <c r="AC3546" i="2"/>
  <c r="AC3547" i="2"/>
  <c r="AC3548" i="2"/>
  <c r="AC3549" i="2"/>
  <c r="AC3550" i="2"/>
  <c r="AC3551" i="2"/>
  <c r="AC3552" i="2"/>
  <c r="AC3553" i="2"/>
  <c r="AC3554" i="2"/>
  <c r="AC3555" i="2"/>
  <c r="AC3556" i="2"/>
  <c r="AC3557" i="2"/>
  <c r="AC3558" i="2"/>
  <c r="AC3559" i="2"/>
  <c r="AC3560" i="2"/>
  <c r="AC3561" i="2"/>
  <c r="AC3562" i="2"/>
  <c r="AC3563" i="2"/>
  <c r="AC3564" i="2"/>
  <c r="AC3565" i="2"/>
  <c r="AC3566" i="2"/>
  <c r="AC3567" i="2"/>
  <c r="AC3568" i="2"/>
  <c r="AC3569" i="2"/>
  <c r="AC3570" i="2"/>
  <c r="AC3571" i="2"/>
  <c r="AC3572" i="2"/>
  <c r="AC3573" i="2"/>
  <c r="AC3574" i="2"/>
  <c r="AC3575" i="2"/>
  <c r="AC3576" i="2"/>
  <c r="AC3577" i="2"/>
  <c r="AC3578" i="2"/>
  <c r="AC3579" i="2"/>
  <c r="AC3580" i="2"/>
  <c r="AC3581" i="2"/>
  <c r="AC3582" i="2"/>
  <c r="AC3583" i="2"/>
  <c r="AC3584" i="2"/>
  <c r="AC3585" i="2"/>
  <c r="AC3586" i="2"/>
  <c r="AC3587" i="2"/>
  <c r="AC3588" i="2"/>
  <c r="AC3589" i="2"/>
  <c r="AC3590" i="2"/>
  <c r="AC3591" i="2"/>
  <c r="AC3592" i="2"/>
  <c r="AC3593" i="2"/>
  <c r="AC3594" i="2"/>
  <c r="AC3595" i="2"/>
  <c r="AC3596" i="2"/>
  <c r="AC3597" i="2"/>
  <c r="AC3598" i="2"/>
  <c r="AC3599" i="2"/>
  <c r="AC3600" i="2"/>
  <c r="AC3601" i="2"/>
  <c r="AC3602" i="2"/>
  <c r="AC3603" i="2"/>
  <c r="AC3604" i="2"/>
  <c r="AC3605" i="2"/>
  <c r="AC3606" i="2"/>
  <c r="AC3607" i="2"/>
  <c r="AC3608" i="2"/>
  <c r="AC3609" i="2"/>
  <c r="AC3610" i="2"/>
  <c r="AC3611" i="2"/>
  <c r="AC3612" i="2"/>
  <c r="AC3613" i="2"/>
  <c r="AC3614" i="2"/>
  <c r="AC3615" i="2"/>
  <c r="AC3616" i="2"/>
  <c r="AC3617" i="2"/>
  <c r="AC3618" i="2"/>
  <c r="AC3619" i="2"/>
  <c r="AC3620" i="2"/>
  <c r="AC3621" i="2"/>
  <c r="AC3622" i="2"/>
  <c r="AC3623" i="2"/>
  <c r="AC3624" i="2"/>
  <c r="AC3625" i="2"/>
  <c r="AC3626" i="2"/>
  <c r="AC3627" i="2"/>
  <c r="AC3628" i="2"/>
  <c r="AC3629" i="2"/>
  <c r="AC3630" i="2"/>
  <c r="AC3631" i="2"/>
  <c r="AC3632" i="2"/>
  <c r="AC3633" i="2"/>
  <c r="AC3634" i="2"/>
  <c r="AC3635" i="2"/>
  <c r="AC3636" i="2"/>
  <c r="AC3637" i="2"/>
  <c r="AC3638" i="2"/>
  <c r="AC3639" i="2"/>
  <c r="AC3640" i="2"/>
  <c r="AC3641" i="2"/>
  <c r="AC3642" i="2"/>
  <c r="AC3643" i="2"/>
  <c r="AC3644" i="2"/>
  <c r="AC3645" i="2"/>
  <c r="AC3646" i="2"/>
  <c r="AC3647" i="2"/>
  <c r="AC3648" i="2"/>
  <c r="AC3649" i="2"/>
  <c r="AC3650" i="2"/>
  <c r="AC3651" i="2"/>
  <c r="AC3652" i="2"/>
  <c r="AC3653" i="2"/>
  <c r="AC3654" i="2"/>
  <c r="AC3655" i="2"/>
  <c r="AC3656" i="2"/>
  <c r="AC3657" i="2"/>
  <c r="AC3658" i="2"/>
  <c r="AC3659" i="2"/>
  <c r="AC3660" i="2"/>
  <c r="AC3661" i="2"/>
  <c r="AC3662" i="2"/>
  <c r="AC3663" i="2"/>
  <c r="AC3664" i="2"/>
  <c r="AC3665" i="2"/>
  <c r="AC3666" i="2"/>
  <c r="AC3667" i="2"/>
  <c r="AC3668" i="2"/>
  <c r="AC3669" i="2"/>
  <c r="AC3670" i="2"/>
  <c r="AC3671" i="2"/>
  <c r="AC3672" i="2"/>
  <c r="AC3673" i="2"/>
  <c r="AC3674" i="2"/>
  <c r="AC3675" i="2"/>
  <c r="AC3676" i="2"/>
  <c r="AC3677" i="2"/>
  <c r="AC3678" i="2"/>
  <c r="AC3679" i="2"/>
  <c r="AC3680" i="2"/>
  <c r="AC3681" i="2"/>
  <c r="AC3682" i="2"/>
  <c r="AC3683" i="2"/>
  <c r="AC3684" i="2"/>
  <c r="AC3685" i="2"/>
  <c r="AC3686" i="2"/>
  <c r="AC3687" i="2"/>
  <c r="AC3688" i="2"/>
  <c r="AC3689" i="2"/>
  <c r="AC3690" i="2"/>
  <c r="AC3691" i="2"/>
  <c r="AC3692" i="2"/>
  <c r="AC3693" i="2"/>
  <c r="AC3694" i="2"/>
  <c r="AC3695" i="2"/>
  <c r="AC3696" i="2"/>
  <c r="AC3697" i="2"/>
  <c r="AC3698" i="2"/>
  <c r="AC3699" i="2"/>
  <c r="AC3700" i="2"/>
  <c r="AC3701" i="2"/>
  <c r="AC3702" i="2"/>
  <c r="AC3703" i="2"/>
  <c r="AC3704" i="2"/>
  <c r="AC3705" i="2"/>
  <c r="AC3706" i="2"/>
  <c r="AC3707" i="2"/>
  <c r="AC3708" i="2"/>
  <c r="AC3709" i="2"/>
  <c r="AC3710" i="2"/>
  <c r="AC3711" i="2"/>
  <c r="AC3712" i="2"/>
  <c r="AC3713" i="2"/>
  <c r="AC3714" i="2"/>
  <c r="AC3715" i="2"/>
  <c r="AC3716" i="2"/>
  <c r="AC3717" i="2"/>
  <c r="AC3718" i="2"/>
  <c r="AC3719" i="2"/>
  <c r="AC3720" i="2"/>
  <c r="AC3721" i="2"/>
  <c r="AC3722" i="2"/>
  <c r="AC3723" i="2"/>
  <c r="AC3724" i="2"/>
  <c r="AC3725" i="2"/>
  <c r="AC3726" i="2"/>
  <c r="AC3727" i="2"/>
  <c r="AC3728" i="2"/>
  <c r="AC3729" i="2"/>
  <c r="AC3730" i="2"/>
  <c r="AC3731" i="2"/>
  <c r="AC3732" i="2"/>
  <c r="AC3733" i="2"/>
  <c r="AC3734" i="2"/>
  <c r="AC3735" i="2"/>
  <c r="AC3736" i="2"/>
  <c r="AC3737" i="2"/>
  <c r="AC3738" i="2"/>
  <c r="AC3739" i="2"/>
  <c r="AC3740" i="2"/>
  <c r="AC3741" i="2"/>
  <c r="AC3742" i="2"/>
  <c r="AC3743" i="2"/>
  <c r="AC3744" i="2"/>
  <c r="AC3745" i="2"/>
  <c r="AC3746" i="2"/>
  <c r="AC3747" i="2"/>
  <c r="AC3748" i="2"/>
  <c r="AC3749" i="2"/>
  <c r="AC3750" i="2"/>
  <c r="AC3751" i="2"/>
  <c r="AC3752" i="2"/>
  <c r="AC3753" i="2"/>
  <c r="AC3754" i="2"/>
  <c r="AC3755" i="2"/>
  <c r="AC3756" i="2"/>
  <c r="AC3757" i="2"/>
  <c r="AC3758" i="2"/>
  <c r="AC3759" i="2"/>
  <c r="AC3760" i="2"/>
  <c r="AC3761" i="2"/>
  <c r="AC3762" i="2"/>
  <c r="AC3763" i="2"/>
  <c r="AC3764" i="2"/>
  <c r="AC3765" i="2"/>
  <c r="AC3766" i="2"/>
  <c r="AC3767" i="2"/>
  <c r="AC3768" i="2"/>
  <c r="AC3769" i="2"/>
  <c r="AC3770" i="2"/>
  <c r="AC3771" i="2"/>
  <c r="AC3772" i="2"/>
  <c r="AC3773" i="2"/>
  <c r="AC3774" i="2"/>
  <c r="AC3775" i="2"/>
  <c r="AC3776" i="2"/>
  <c r="AC3777" i="2"/>
  <c r="AC3778" i="2"/>
  <c r="AC3779" i="2"/>
  <c r="AC3780" i="2"/>
  <c r="AC3781" i="2"/>
  <c r="AC3782" i="2"/>
  <c r="AC3783" i="2"/>
  <c r="AC3784" i="2"/>
  <c r="AC3785" i="2"/>
  <c r="AC3786" i="2"/>
  <c r="AC3787" i="2"/>
  <c r="AC3788" i="2"/>
  <c r="AC3789" i="2"/>
  <c r="AC3790" i="2"/>
  <c r="AC3791" i="2"/>
  <c r="AC3792" i="2"/>
  <c r="AC3793" i="2"/>
  <c r="AC3794" i="2"/>
  <c r="AC3795" i="2"/>
  <c r="AC3796" i="2"/>
  <c r="AC3797" i="2"/>
  <c r="AC3798" i="2"/>
  <c r="AC3799" i="2"/>
  <c r="AC3800" i="2"/>
  <c r="AC3801" i="2"/>
  <c r="AC3802" i="2"/>
  <c r="AC3803" i="2"/>
  <c r="AC3804" i="2"/>
  <c r="AC3805" i="2"/>
  <c r="AC3806" i="2"/>
  <c r="AC3807" i="2"/>
  <c r="AC3808" i="2"/>
  <c r="AC3809" i="2"/>
  <c r="AC3810" i="2"/>
  <c r="AC3811" i="2"/>
  <c r="AC3812" i="2"/>
  <c r="AC3813" i="2"/>
  <c r="AC3814" i="2"/>
  <c r="AC3815" i="2"/>
  <c r="AC3816" i="2"/>
  <c r="AC3817" i="2"/>
  <c r="AC3818" i="2"/>
  <c r="AC3819" i="2"/>
  <c r="AC3820" i="2"/>
  <c r="AC3821" i="2"/>
  <c r="AC3822" i="2"/>
  <c r="AC3823" i="2"/>
  <c r="AC3824" i="2"/>
  <c r="AC3825" i="2"/>
  <c r="AC3826" i="2"/>
  <c r="AC3827" i="2"/>
  <c r="AC3828" i="2"/>
  <c r="AC3829" i="2"/>
  <c r="AC3830" i="2"/>
  <c r="AC3831" i="2"/>
  <c r="AC3832" i="2"/>
  <c r="AC3833" i="2"/>
  <c r="AC3834" i="2"/>
  <c r="AC3835" i="2"/>
  <c r="AC3836" i="2"/>
  <c r="AC3837" i="2"/>
  <c r="AC3838" i="2"/>
  <c r="AC3839" i="2"/>
  <c r="AC3840" i="2"/>
  <c r="AC3841" i="2"/>
  <c r="AC3842" i="2"/>
  <c r="AC3843" i="2"/>
  <c r="AC3844" i="2"/>
  <c r="AC3845" i="2"/>
  <c r="AC3846" i="2"/>
  <c r="AC3847" i="2"/>
  <c r="AC3848" i="2"/>
  <c r="AC3849" i="2"/>
  <c r="AC3850" i="2"/>
  <c r="AC3851" i="2"/>
  <c r="AC3852" i="2"/>
  <c r="AC3853" i="2"/>
  <c r="AC3854" i="2"/>
  <c r="AC3855" i="2"/>
  <c r="AC3856" i="2"/>
  <c r="AC3857" i="2"/>
  <c r="AC3858" i="2"/>
  <c r="AC3859" i="2"/>
  <c r="AC3860" i="2"/>
  <c r="AC3861" i="2"/>
  <c r="AC3862" i="2"/>
  <c r="AC3863" i="2"/>
  <c r="AC3864" i="2"/>
  <c r="AC3865" i="2"/>
  <c r="AC3866" i="2"/>
  <c r="AC3867" i="2"/>
  <c r="AC3868" i="2"/>
  <c r="AC3869" i="2"/>
  <c r="AC3870" i="2"/>
  <c r="AC3871" i="2"/>
  <c r="AC3872" i="2"/>
  <c r="AC3873" i="2"/>
  <c r="AC3874" i="2"/>
  <c r="AC3875" i="2"/>
  <c r="AC3876" i="2"/>
  <c r="AC3877" i="2"/>
  <c r="AC3878" i="2"/>
  <c r="AC3879" i="2"/>
  <c r="AC3880" i="2"/>
  <c r="AC3881" i="2"/>
  <c r="AC3882" i="2"/>
  <c r="AC3883" i="2"/>
  <c r="AC3884" i="2"/>
  <c r="AC3885" i="2"/>
  <c r="AC3886" i="2"/>
  <c r="AC3887" i="2"/>
  <c r="AC3888" i="2"/>
  <c r="AC3889" i="2"/>
  <c r="AC3890" i="2"/>
  <c r="AC3891" i="2"/>
  <c r="AC3892" i="2"/>
  <c r="AC3893" i="2"/>
  <c r="AC3894" i="2"/>
  <c r="AC3895" i="2"/>
  <c r="AC3896" i="2"/>
  <c r="AC3897" i="2"/>
  <c r="AC3898" i="2"/>
  <c r="AC3899" i="2"/>
  <c r="AC3900" i="2"/>
  <c r="AC3901" i="2"/>
  <c r="AC3902" i="2"/>
  <c r="AC3903" i="2"/>
  <c r="AC3904" i="2"/>
  <c r="AC3905" i="2"/>
  <c r="AC3906" i="2"/>
  <c r="AC3907" i="2"/>
  <c r="AC3908" i="2"/>
  <c r="AC3909" i="2"/>
  <c r="AC3910" i="2"/>
  <c r="AC3911" i="2"/>
  <c r="AC3912" i="2"/>
  <c r="AC3913" i="2"/>
  <c r="AC3914" i="2"/>
  <c r="AC3915" i="2"/>
  <c r="AC3916" i="2"/>
  <c r="AC3917" i="2"/>
  <c r="AC3918" i="2"/>
  <c r="AC3919" i="2"/>
  <c r="AC3920" i="2"/>
  <c r="AC3921" i="2"/>
  <c r="AC3922" i="2"/>
  <c r="AC3923" i="2"/>
  <c r="AC3924" i="2"/>
  <c r="AC3925" i="2"/>
  <c r="AC3926" i="2"/>
  <c r="AC3927" i="2"/>
  <c r="AC3928" i="2"/>
  <c r="AC3929" i="2"/>
  <c r="AC3930" i="2"/>
  <c r="AC3931" i="2"/>
  <c r="AC3932" i="2"/>
  <c r="AC3933" i="2"/>
  <c r="AC3934" i="2"/>
  <c r="AC3935" i="2"/>
  <c r="AC3936" i="2"/>
  <c r="AC3937" i="2"/>
  <c r="AC3938" i="2"/>
  <c r="AC3939" i="2"/>
  <c r="AC3940" i="2"/>
  <c r="AC3941" i="2"/>
  <c r="AC3942" i="2"/>
  <c r="AC3943" i="2"/>
  <c r="AC3944" i="2"/>
  <c r="AC3945" i="2"/>
  <c r="AC3946" i="2"/>
  <c r="AC3947" i="2"/>
  <c r="AC3948" i="2"/>
  <c r="AC3949" i="2"/>
  <c r="AC3950" i="2"/>
  <c r="AC3951" i="2"/>
  <c r="AC3952" i="2"/>
  <c r="AC3953" i="2"/>
  <c r="AC3954" i="2"/>
  <c r="AC3955" i="2"/>
  <c r="AC3956" i="2"/>
  <c r="AC3957" i="2"/>
  <c r="AC3958" i="2"/>
  <c r="AC3959" i="2"/>
  <c r="AC3960" i="2"/>
  <c r="AC3961" i="2"/>
  <c r="AC3962" i="2"/>
  <c r="AC3963" i="2"/>
  <c r="AC3964" i="2"/>
  <c r="AC3965" i="2"/>
  <c r="AC3966" i="2"/>
  <c r="AC3967" i="2"/>
  <c r="AC3968" i="2"/>
  <c r="AC3969" i="2"/>
  <c r="AC3970" i="2"/>
  <c r="AC3971" i="2"/>
  <c r="AC3972" i="2"/>
  <c r="AC3973" i="2"/>
  <c r="AC3974" i="2"/>
  <c r="AC3975" i="2"/>
  <c r="AC3976" i="2"/>
  <c r="AC3977" i="2"/>
  <c r="AC3978" i="2"/>
  <c r="AC3979" i="2"/>
  <c r="AC3980" i="2"/>
  <c r="AC3981" i="2"/>
  <c r="AC3982" i="2"/>
  <c r="AC3983" i="2"/>
  <c r="AC3984" i="2"/>
  <c r="AC3985" i="2"/>
  <c r="AC3986" i="2"/>
  <c r="AC3987" i="2"/>
  <c r="AC3988" i="2"/>
  <c r="AC3989" i="2"/>
  <c r="AC3990" i="2"/>
  <c r="AC3991" i="2"/>
  <c r="AC3992" i="2"/>
  <c r="AC3993" i="2"/>
  <c r="AC3994" i="2"/>
  <c r="AC3995" i="2"/>
  <c r="AC3996" i="2"/>
  <c r="AC3997" i="2"/>
  <c r="AC3998" i="2"/>
  <c r="AC3999" i="2"/>
  <c r="AC4000" i="2"/>
  <c r="AC4001" i="2"/>
  <c r="AC4002" i="2"/>
  <c r="AC4003" i="2"/>
  <c r="AC4004" i="2"/>
  <c r="AC4005" i="2"/>
  <c r="AC4006" i="2"/>
  <c r="AC4007" i="2"/>
  <c r="AC4008" i="2"/>
  <c r="AC4009" i="2"/>
  <c r="AC4010" i="2"/>
  <c r="AC4011" i="2"/>
  <c r="AC4012" i="2"/>
  <c r="AC4013" i="2"/>
  <c r="AC4014" i="2"/>
  <c r="AC4015" i="2"/>
  <c r="AC4016" i="2"/>
  <c r="AC4017" i="2"/>
  <c r="AC4018" i="2"/>
  <c r="AC4019" i="2"/>
  <c r="AC4020" i="2"/>
  <c r="AC4021" i="2"/>
  <c r="AC4022" i="2"/>
  <c r="AC4023" i="2"/>
  <c r="AC4024" i="2"/>
  <c r="AC4025" i="2"/>
  <c r="AC4026" i="2"/>
  <c r="AC4027" i="2"/>
  <c r="AC4028" i="2"/>
  <c r="AC4029" i="2"/>
  <c r="AC4030" i="2"/>
  <c r="AC4031" i="2"/>
  <c r="AC4032" i="2"/>
  <c r="AC4033" i="2"/>
  <c r="AC4034" i="2"/>
  <c r="AC4035" i="2"/>
  <c r="AC4036" i="2"/>
  <c r="AC4037" i="2"/>
  <c r="AC4038" i="2"/>
  <c r="AC4039" i="2"/>
  <c r="AC4040" i="2"/>
  <c r="AC4041" i="2"/>
  <c r="AC4042" i="2"/>
  <c r="AC4043" i="2"/>
  <c r="AC4044" i="2"/>
  <c r="AC4045" i="2"/>
  <c r="AC4046" i="2"/>
  <c r="AC4047" i="2"/>
  <c r="AC4048" i="2"/>
  <c r="AC4049" i="2"/>
  <c r="AC4050" i="2"/>
  <c r="AC4051" i="2"/>
  <c r="AC4052" i="2"/>
  <c r="AC4053" i="2"/>
  <c r="AC4054" i="2"/>
  <c r="AC4055" i="2"/>
  <c r="AC4056" i="2"/>
  <c r="AC4057" i="2"/>
  <c r="AC4058" i="2"/>
  <c r="AC4059" i="2"/>
  <c r="AC4060" i="2"/>
  <c r="AC4061" i="2"/>
  <c r="AC4062" i="2"/>
  <c r="AC4063" i="2"/>
  <c r="AC4064" i="2"/>
  <c r="AC4065" i="2"/>
  <c r="AC4066" i="2"/>
  <c r="AC4067" i="2"/>
  <c r="AC4068" i="2"/>
  <c r="AC4069" i="2"/>
  <c r="AC4070" i="2"/>
  <c r="AC4071" i="2"/>
  <c r="AC4072" i="2"/>
  <c r="AC4073" i="2"/>
  <c r="AC4074" i="2"/>
  <c r="AC4075" i="2"/>
  <c r="AC4076" i="2"/>
  <c r="AC4077" i="2"/>
  <c r="AC4078" i="2"/>
  <c r="AC4079" i="2"/>
  <c r="AC4080" i="2"/>
  <c r="AC4081" i="2"/>
  <c r="AC4082" i="2"/>
  <c r="AC4083" i="2"/>
  <c r="AC4084" i="2"/>
  <c r="AC4085" i="2"/>
  <c r="AC4086" i="2"/>
  <c r="AC4087" i="2"/>
  <c r="AC4088" i="2"/>
  <c r="AC4089" i="2"/>
  <c r="AC4090" i="2"/>
  <c r="AC4091" i="2"/>
  <c r="AC4092" i="2"/>
  <c r="AC4093" i="2"/>
  <c r="AC4094" i="2"/>
  <c r="AC4095" i="2"/>
  <c r="AC4096" i="2"/>
  <c r="AC4097" i="2"/>
  <c r="AC4098" i="2"/>
  <c r="AC4099" i="2"/>
  <c r="AC4100" i="2"/>
  <c r="AC4101" i="2"/>
  <c r="AC4102" i="2"/>
  <c r="AC4103" i="2"/>
  <c r="AC4104" i="2"/>
  <c r="AC4105" i="2"/>
  <c r="AC4106" i="2"/>
  <c r="AC4107" i="2"/>
  <c r="AC4108" i="2"/>
  <c r="AC4109" i="2"/>
  <c r="AC4110" i="2"/>
  <c r="AC4111" i="2"/>
  <c r="AC4112" i="2"/>
  <c r="AC4113" i="2"/>
  <c r="AC4114" i="2"/>
  <c r="AC4115" i="2"/>
  <c r="AC4116" i="2"/>
  <c r="AC4117" i="2"/>
  <c r="AC4118" i="2"/>
  <c r="AC4119" i="2"/>
  <c r="AC4120" i="2"/>
  <c r="AC4121" i="2"/>
  <c r="AC4122" i="2"/>
  <c r="AC4123" i="2"/>
  <c r="AC4124" i="2"/>
  <c r="AC4125" i="2"/>
  <c r="AC4126" i="2"/>
  <c r="AC4127" i="2"/>
  <c r="AC4128" i="2"/>
  <c r="AC4129" i="2"/>
  <c r="AC4130" i="2"/>
  <c r="AC4131" i="2"/>
  <c r="AC4132" i="2"/>
  <c r="AC4133" i="2"/>
  <c r="AC4134" i="2"/>
  <c r="AC4135" i="2"/>
  <c r="AC4136" i="2"/>
  <c r="AC4137" i="2"/>
  <c r="AC4138" i="2"/>
  <c r="AC4139" i="2"/>
  <c r="AC4140" i="2"/>
  <c r="AC4141" i="2"/>
  <c r="AC4142" i="2"/>
  <c r="AC4143" i="2"/>
  <c r="AC4144" i="2"/>
  <c r="AC4145" i="2"/>
  <c r="AC4146" i="2"/>
  <c r="AC4147" i="2"/>
  <c r="AC4148" i="2"/>
  <c r="AC4149" i="2"/>
  <c r="AC4150" i="2"/>
  <c r="AC4151" i="2"/>
  <c r="AC4152" i="2"/>
  <c r="AC4153" i="2"/>
  <c r="AC4154" i="2"/>
  <c r="AC4155" i="2"/>
  <c r="AC4156" i="2"/>
  <c r="AC4157" i="2"/>
  <c r="AC4158" i="2"/>
  <c r="AC4159" i="2"/>
  <c r="AC4160" i="2"/>
  <c r="AC4161" i="2"/>
  <c r="AC4162" i="2"/>
  <c r="AC4163" i="2"/>
  <c r="AC4164" i="2"/>
  <c r="AC4165" i="2"/>
  <c r="AC4166" i="2"/>
  <c r="AC4167" i="2"/>
  <c r="AC4168" i="2"/>
  <c r="AC4169" i="2"/>
  <c r="AC4170" i="2"/>
  <c r="AC4171" i="2"/>
  <c r="AC4172" i="2"/>
  <c r="AC4173" i="2"/>
  <c r="AC4174" i="2"/>
  <c r="AC4175" i="2"/>
  <c r="AC4176" i="2"/>
  <c r="AC4177" i="2"/>
  <c r="AC4178" i="2"/>
  <c r="AC4179" i="2"/>
  <c r="AC4180" i="2"/>
  <c r="AC4181" i="2"/>
  <c r="AC4182" i="2"/>
  <c r="AC4183" i="2"/>
  <c r="AC4184" i="2"/>
  <c r="AC4185" i="2"/>
  <c r="AC4186" i="2"/>
  <c r="AC4187" i="2"/>
  <c r="AC4188" i="2"/>
  <c r="AC4189" i="2"/>
  <c r="AC4190" i="2"/>
  <c r="AC4191" i="2"/>
  <c r="AC4192" i="2"/>
  <c r="AC4193" i="2"/>
  <c r="AC4194" i="2"/>
  <c r="AC4195" i="2"/>
  <c r="AC4196" i="2"/>
  <c r="AC4197" i="2"/>
  <c r="AC4198" i="2"/>
  <c r="AC4199" i="2"/>
  <c r="AC4200" i="2"/>
  <c r="AC4201" i="2"/>
  <c r="AC4202" i="2"/>
  <c r="AC4203" i="2"/>
  <c r="AC4204" i="2"/>
  <c r="AC4205" i="2"/>
  <c r="AC4206" i="2"/>
  <c r="AC4207" i="2"/>
  <c r="AC4208" i="2"/>
  <c r="AC4209" i="2"/>
  <c r="AC4210" i="2"/>
  <c r="AC4211" i="2"/>
  <c r="AC4212" i="2"/>
  <c r="AC4213" i="2"/>
  <c r="AC4214" i="2"/>
  <c r="AC4215" i="2"/>
  <c r="AC4216" i="2"/>
  <c r="AC4217" i="2"/>
  <c r="AC4218" i="2"/>
  <c r="AC4219" i="2"/>
  <c r="AC4220" i="2"/>
  <c r="AC4221" i="2"/>
  <c r="AC4222" i="2"/>
  <c r="AC4223" i="2"/>
  <c r="AC4224" i="2"/>
  <c r="AC4225" i="2"/>
  <c r="AC4226" i="2"/>
  <c r="AC4227" i="2"/>
  <c r="AC4228" i="2"/>
  <c r="AC4229" i="2"/>
  <c r="AC4230" i="2"/>
  <c r="AC4231" i="2"/>
  <c r="AC4232" i="2"/>
  <c r="AC4233" i="2"/>
  <c r="AC4234" i="2"/>
  <c r="AC4235" i="2"/>
  <c r="AC4236" i="2"/>
  <c r="AC4237" i="2"/>
  <c r="AC4238" i="2"/>
  <c r="AC4239" i="2"/>
  <c r="AC4240" i="2"/>
  <c r="AC4241" i="2"/>
  <c r="AC4242" i="2"/>
  <c r="AC4243" i="2"/>
  <c r="AC4244" i="2"/>
  <c r="AC4245" i="2"/>
  <c r="AC4246" i="2"/>
  <c r="AC4247" i="2"/>
  <c r="AC4248" i="2"/>
  <c r="AC4249" i="2"/>
  <c r="AC4250" i="2"/>
  <c r="AC4251" i="2"/>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002" i="2"/>
  <c r="AB2003" i="2"/>
  <c r="AB2004" i="2"/>
  <c r="AB2005" i="2"/>
  <c r="AB2006" i="2"/>
  <c r="AB2007" i="2"/>
  <c r="AB2008" i="2"/>
  <c r="AB2009" i="2"/>
  <c r="AB2010" i="2"/>
  <c r="AB2011" i="2"/>
  <c r="AB2012" i="2"/>
  <c r="AB2013" i="2"/>
  <c r="AB2014" i="2"/>
  <c r="AB2015" i="2"/>
  <c r="AB2016" i="2"/>
  <c r="AB2017" i="2"/>
  <c r="AB2018" i="2"/>
  <c r="AB2019" i="2"/>
  <c r="AB2020" i="2"/>
  <c r="AB2021" i="2"/>
  <c r="AB2022" i="2"/>
  <c r="AB2023" i="2"/>
  <c r="AB2024" i="2"/>
  <c r="AB2025" i="2"/>
  <c r="AB2026" i="2"/>
  <c r="AB2027" i="2"/>
  <c r="AB2028" i="2"/>
  <c r="AB2029" i="2"/>
  <c r="AB2030" i="2"/>
  <c r="AB2031" i="2"/>
  <c r="AB2032" i="2"/>
  <c r="AB2033" i="2"/>
  <c r="AB2034" i="2"/>
  <c r="AB2035" i="2"/>
  <c r="AB2036" i="2"/>
  <c r="AB2037" i="2"/>
  <c r="AB2038" i="2"/>
  <c r="AB2039" i="2"/>
  <c r="AB2040" i="2"/>
  <c r="AB2041" i="2"/>
  <c r="AB2042" i="2"/>
  <c r="AB2043" i="2"/>
  <c r="AB2044" i="2"/>
  <c r="AB2045" i="2"/>
  <c r="AB2046" i="2"/>
  <c r="AB2047" i="2"/>
  <c r="AB2048" i="2"/>
  <c r="AB2049" i="2"/>
  <c r="AB2050" i="2"/>
  <c r="AB2051" i="2"/>
  <c r="AB2052" i="2"/>
  <c r="AB2053" i="2"/>
  <c r="AB2054" i="2"/>
  <c r="AB2055" i="2"/>
  <c r="AB2056" i="2"/>
  <c r="AB2057" i="2"/>
  <c r="AB2058" i="2"/>
  <c r="AB2059" i="2"/>
  <c r="AB2060" i="2"/>
  <c r="AB2061" i="2"/>
  <c r="AB2062" i="2"/>
  <c r="AB2063" i="2"/>
  <c r="AB2064" i="2"/>
  <c r="AB2065" i="2"/>
  <c r="AB2066" i="2"/>
  <c r="AB2067" i="2"/>
  <c r="AB2068" i="2"/>
  <c r="AB2069" i="2"/>
  <c r="AB2070" i="2"/>
  <c r="AB2071" i="2"/>
  <c r="AB2072" i="2"/>
  <c r="AB2073" i="2"/>
  <c r="AB2074" i="2"/>
  <c r="AB2075" i="2"/>
  <c r="AB2076" i="2"/>
  <c r="AB2077" i="2"/>
  <c r="AB2078" i="2"/>
  <c r="AB2079" i="2"/>
  <c r="AB2080" i="2"/>
  <c r="AB2081" i="2"/>
  <c r="AB2082" i="2"/>
  <c r="AB2083" i="2"/>
  <c r="AB2084" i="2"/>
  <c r="AB2085" i="2"/>
  <c r="AB2086" i="2"/>
  <c r="AB2087" i="2"/>
  <c r="AB2088" i="2"/>
  <c r="AB2089" i="2"/>
  <c r="AB2090" i="2"/>
  <c r="AB2091" i="2"/>
  <c r="AB2092" i="2"/>
  <c r="AB2093" i="2"/>
  <c r="AB2094" i="2"/>
  <c r="AB2095" i="2"/>
  <c r="AB2096" i="2"/>
  <c r="AB2097" i="2"/>
  <c r="AB2098" i="2"/>
  <c r="AB2099" i="2"/>
  <c r="AB2100" i="2"/>
  <c r="AB2101" i="2"/>
  <c r="AB2102" i="2"/>
  <c r="AB2103" i="2"/>
  <c r="AB2104" i="2"/>
  <c r="AB2105" i="2"/>
  <c r="AB2106" i="2"/>
  <c r="AB2107" i="2"/>
  <c r="AB2108" i="2"/>
  <c r="AB2109" i="2"/>
  <c r="AB2110" i="2"/>
  <c r="AB2111" i="2"/>
  <c r="AB2112" i="2"/>
  <c r="AB2113" i="2"/>
  <c r="AB2114" i="2"/>
  <c r="AB2115" i="2"/>
  <c r="AB2116" i="2"/>
  <c r="AB2117" i="2"/>
  <c r="AB2118" i="2"/>
  <c r="AB2119" i="2"/>
  <c r="AB2120" i="2"/>
  <c r="AB2121" i="2"/>
  <c r="AB2122" i="2"/>
  <c r="AB2123" i="2"/>
  <c r="AB2124" i="2"/>
  <c r="AB2125" i="2"/>
  <c r="AB2126" i="2"/>
  <c r="AB2127" i="2"/>
  <c r="AB2128" i="2"/>
  <c r="AB2129" i="2"/>
  <c r="AB2130" i="2"/>
  <c r="AB2131" i="2"/>
  <c r="AB2132" i="2"/>
  <c r="AB2133" i="2"/>
  <c r="AB2134" i="2"/>
  <c r="AB2135" i="2"/>
  <c r="AB2136" i="2"/>
  <c r="AB2137" i="2"/>
  <c r="AB2138" i="2"/>
  <c r="AB2139" i="2"/>
  <c r="AB2140" i="2"/>
  <c r="AB2141" i="2"/>
  <c r="AB2142" i="2"/>
  <c r="AB2143" i="2"/>
  <c r="AB2144" i="2"/>
  <c r="AB2145" i="2"/>
  <c r="AB2146" i="2"/>
  <c r="AB2147" i="2"/>
  <c r="AB2148" i="2"/>
  <c r="AB2149" i="2"/>
  <c r="AB2150" i="2"/>
  <c r="AB2151" i="2"/>
  <c r="AB2152" i="2"/>
  <c r="AB2153" i="2"/>
  <c r="AB2154" i="2"/>
  <c r="AB2155" i="2"/>
  <c r="AB2156" i="2"/>
  <c r="AB2157" i="2"/>
  <c r="AB2158" i="2"/>
  <c r="AB2159" i="2"/>
  <c r="AB2160" i="2"/>
  <c r="AB2161" i="2"/>
  <c r="AB2162" i="2"/>
  <c r="AB2163" i="2"/>
  <c r="AB2164" i="2"/>
  <c r="AB2165" i="2"/>
  <c r="AB2166" i="2"/>
  <c r="AB2167" i="2"/>
  <c r="AB2168" i="2"/>
  <c r="AB2169" i="2"/>
  <c r="AB2170" i="2"/>
  <c r="AB2171" i="2"/>
  <c r="AB2172" i="2"/>
  <c r="AB2173" i="2"/>
  <c r="AB2174" i="2"/>
  <c r="AB2175" i="2"/>
  <c r="AB2176" i="2"/>
  <c r="AB2177" i="2"/>
  <c r="AB2178" i="2"/>
  <c r="AB2179" i="2"/>
  <c r="AB2180" i="2"/>
  <c r="AB2181" i="2"/>
  <c r="AB2182" i="2"/>
  <c r="AB2183" i="2"/>
  <c r="AB2184" i="2"/>
  <c r="AB2185" i="2"/>
  <c r="AB2186" i="2"/>
  <c r="AB2187" i="2"/>
  <c r="AB2188" i="2"/>
  <c r="AB2189" i="2"/>
  <c r="AB2190" i="2"/>
  <c r="AB2191" i="2"/>
  <c r="AB2192" i="2"/>
  <c r="AB2193" i="2"/>
  <c r="AB2194" i="2"/>
  <c r="AB2195" i="2"/>
  <c r="AB2196" i="2"/>
  <c r="AB2197" i="2"/>
  <c r="AB2198" i="2"/>
  <c r="AB2199" i="2"/>
  <c r="AB2200" i="2"/>
  <c r="AB2201" i="2"/>
  <c r="AB2202" i="2"/>
  <c r="AB2203" i="2"/>
  <c r="AB2204" i="2"/>
  <c r="AB2205" i="2"/>
  <c r="AB2206" i="2"/>
  <c r="AB2207" i="2"/>
  <c r="AB2208" i="2"/>
  <c r="AB2209" i="2"/>
  <c r="AB2210" i="2"/>
  <c r="AB2211" i="2"/>
  <c r="AB2212" i="2"/>
  <c r="AB2213" i="2"/>
  <c r="AB2214" i="2"/>
  <c r="AB2215" i="2"/>
  <c r="AB2216" i="2"/>
  <c r="AB2217" i="2"/>
  <c r="AB2218" i="2"/>
  <c r="AB2219" i="2"/>
  <c r="AB2220" i="2"/>
  <c r="AB2221" i="2"/>
  <c r="AB2222" i="2"/>
  <c r="AB2223" i="2"/>
  <c r="AB2224" i="2"/>
  <c r="AB2225" i="2"/>
  <c r="AB2226" i="2"/>
  <c r="AB2227" i="2"/>
  <c r="AB2228" i="2"/>
  <c r="AB2229" i="2"/>
  <c r="AB2230" i="2"/>
  <c r="AB2231" i="2"/>
  <c r="AB2232" i="2"/>
  <c r="AB2233" i="2"/>
  <c r="AB2234" i="2"/>
  <c r="AB2235" i="2"/>
  <c r="AB2236" i="2"/>
  <c r="AB2237" i="2"/>
  <c r="AB2238" i="2"/>
  <c r="AB2239" i="2"/>
  <c r="AB2240" i="2"/>
  <c r="AB2241" i="2"/>
  <c r="AB2242" i="2"/>
  <c r="AB2243" i="2"/>
  <c r="AB2244" i="2"/>
  <c r="AB2245" i="2"/>
  <c r="AB2246" i="2"/>
  <c r="AB2247" i="2"/>
  <c r="AB2248" i="2"/>
  <c r="AB2249" i="2"/>
  <c r="AB2250" i="2"/>
  <c r="AB2251" i="2"/>
  <c r="AB2252" i="2"/>
  <c r="AB2253" i="2"/>
  <c r="AB2254" i="2"/>
  <c r="AB2255" i="2"/>
  <c r="AB2256" i="2"/>
  <c r="AB2257" i="2"/>
  <c r="AB2258" i="2"/>
  <c r="AB2259" i="2"/>
  <c r="AB2260" i="2"/>
  <c r="AB2261" i="2"/>
  <c r="AB2262" i="2"/>
  <c r="AB2263" i="2"/>
  <c r="AB2264" i="2"/>
  <c r="AB2265" i="2"/>
  <c r="AB2266" i="2"/>
  <c r="AB2267" i="2"/>
  <c r="AB2268" i="2"/>
  <c r="AB2269" i="2"/>
  <c r="AB2270" i="2"/>
  <c r="AB2271" i="2"/>
  <c r="AB2272" i="2"/>
  <c r="AB2273" i="2"/>
  <c r="AB2274" i="2"/>
  <c r="AB2275" i="2"/>
  <c r="AB2276" i="2"/>
  <c r="AB2277" i="2"/>
  <c r="AB2278" i="2"/>
  <c r="AB2279" i="2"/>
  <c r="AB2280" i="2"/>
  <c r="AB2281" i="2"/>
  <c r="AB2282" i="2"/>
  <c r="AB2283" i="2"/>
  <c r="AB2284" i="2"/>
  <c r="AB2285" i="2"/>
  <c r="AB2286" i="2"/>
  <c r="AB2287" i="2"/>
  <c r="AB2288" i="2"/>
  <c r="AB2289" i="2"/>
  <c r="AB2290" i="2"/>
  <c r="AB2291" i="2"/>
  <c r="AB2292" i="2"/>
  <c r="AB2293" i="2"/>
  <c r="AB2294" i="2"/>
  <c r="AB2295" i="2"/>
  <c r="AB2296" i="2"/>
  <c r="AB2297" i="2"/>
  <c r="AB2298" i="2"/>
  <c r="AB2299" i="2"/>
  <c r="AB2300" i="2"/>
  <c r="AB2301" i="2"/>
  <c r="AB2302" i="2"/>
  <c r="AB2303" i="2"/>
  <c r="AB2304" i="2"/>
  <c r="AB2305" i="2"/>
  <c r="AB2306" i="2"/>
  <c r="AB2307" i="2"/>
  <c r="AB2308" i="2"/>
  <c r="AB2309" i="2"/>
  <c r="AB2310" i="2"/>
  <c r="AB2311" i="2"/>
  <c r="AB2312" i="2"/>
  <c r="AB2313" i="2"/>
  <c r="AB2314" i="2"/>
  <c r="AB2315" i="2"/>
  <c r="AB2316" i="2"/>
  <c r="AB2317" i="2"/>
  <c r="AB2318" i="2"/>
  <c r="AB2319" i="2"/>
  <c r="AB2320" i="2"/>
  <c r="AB2321" i="2"/>
  <c r="AB2322" i="2"/>
  <c r="AB2323" i="2"/>
  <c r="AB2324" i="2"/>
  <c r="AB2325" i="2"/>
  <c r="AB2326" i="2"/>
  <c r="AB2327" i="2"/>
  <c r="AB2328" i="2"/>
  <c r="AB2329" i="2"/>
  <c r="AB2330" i="2"/>
  <c r="AB2331" i="2"/>
  <c r="AB2332" i="2"/>
  <c r="AB2333" i="2"/>
  <c r="AB2334" i="2"/>
  <c r="AB2335" i="2"/>
  <c r="AB2336" i="2"/>
  <c r="AB2337" i="2"/>
  <c r="AB2338" i="2"/>
  <c r="AB2339" i="2"/>
  <c r="AB2340" i="2"/>
  <c r="AB2341" i="2"/>
  <c r="AB2342" i="2"/>
  <c r="AB2343" i="2"/>
  <c r="AB2344" i="2"/>
  <c r="AB2345" i="2"/>
  <c r="AB2346" i="2"/>
  <c r="AB2347" i="2"/>
  <c r="AB2348" i="2"/>
  <c r="AB2349" i="2"/>
  <c r="AB2350" i="2"/>
  <c r="AB2351" i="2"/>
  <c r="AB2352" i="2"/>
  <c r="AB2353" i="2"/>
  <c r="AB2354" i="2"/>
  <c r="AB2355" i="2"/>
  <c r="AB2356" i="2"/>
  <c r="AB2357" i="2"/>
  <c r="AB2358" i="2"/>
  <c r="AB2359" i="2"/>
  <c r="AB2360" i="2"/>
  <c r="AB2361" i="2"/>
  <c r="AB2362" i="2"/>
  <c r="AB2363" i="2"/>
  <c r="AB2364" i="2"/>
  <c r="AB2365" i="2"/>
  <c r="AB2366" i="2"/>
  <c r="AB2367" i="2"/>
  <c r="AB2368" i="2"/>
  <c r="AB2369" i="2"/>
  <c r="AB2370" i="2"/>
  <c r="AB2371" i="2"/>
  <c r="AB2372" i="2"/>
  <c r="AB2373" i="2"/>
  <c r="AB2374" i="2"/>
  <c r="AB2375" i="2"/>
  <c r="AB2376" i="2"/>
  <c r="AB2377" i="2"/>
  <c r="AB2378" i="2"/>
  <c r="AB2379" i="2"/>
  <c r="AB2380" i="2"/>
  <c r="AB2381" i="2"/>
  <c r="AB2382" i="2"/>
  <c r="AB2383" i="2"/>
  <c r="AB2384" i="2"/>
  <c r="AB2385" i="2"/>
  <c r="AB2386" i="2"/>
  <c r="AB2387" i="2"/>
  <c r="AB2388" i="2"/>
  <c r="AB2389" i="2"/>
  <c r="AB2390" i="2"/>
  <c r="AB2391" i="2"/>
  <c r="AB2392" i="2"/>
  <c r="AB2393" i="2"/>
  <c r="AB2394" i="2"/>
  <c r="AB2395" i="2"/>
  <c r="AB2396" i="2"/>
  <c r="AB2397" i="2"/>
  <c r="AB2398" i="2"/>
  <c r="AB2399" i="2"/>
  <c r="AB2400" i="2"/>
  <c r="AB2401" i="2"/>
  <c r="AB2402" i="2"/>
  <c r="AB2403" i="2"/>
  <c r="AB2404" i="2"/>
  <c r="AB2405" i="2"/>
  <c r="AB2406" i="2"/>
  <c r="AB2407" i="2"/>
  <c r="AB2408" i="2"/>
  <c r="AB2409" i="2"/>
  <c r="AB2410" i="2"/>
  <c r="AB2411" i="2"/>
  <c r="AB2412" i="2"/>
  <c r="AB2413" i="2"/>
  <c r="AB2414" i="2"/>
  <c r="AB2415" i="2"/>
  <c r="AB2416" i="2"/>
  <c r="AB2417" i="2"/>
  <c r="AB2418" i="2"/>
  <c r="AB2419" i="2"/>
  <c r="AB2420" i="2"/>
  <c r="AB2421" i="2"/>
  <c r="AB2422" i="2"/>
  <c r="AB2423" i="2"/>
  <c r="AB2424" i="2"/>
  <c r="AB2425" i="2"/>
  <c r="AB2426" i="2"/>
  <c r="AB2427" i="2"/>
  <c r="AB2428" i="2"/>
  <c r="AB2429" i="2"/>
  <c r="AB2430" i="2"/>
  <c r="AB2431" i="2"/>
  <c r="AB2432" i="2"/>
  <c r="AB2433" i="2"/>
  <c r="AB2434" i="2"/>
  <c r="AB2435" i="2"/>
  <c r="AB2436" i="2"/>
  <c r="AB2437" i="2"/>
  <c r="AB2438" i="2"/>
  <c r="AB2439" i="2"/>
  <c r="AB2440" i="2"/>
  <c r="AB2441" i="2"/>
  <c r="AB2442" i="2"/>
  <c r="AB2443" i="2"/>
  <c r="AB2444" i="2"/>
  <c r="AB2445" i="2"/>
  <c r="AB2446" i="2"/>
  <c r="AB2447" i="2"/>
  <c r="AB2448" i="2"/>
  <c r="AB2449" i="2"/>
  <c r="AB2450" i="2"/>
  <c r="AB2451" i="2"/>
  <c r="AB2452" i="2"/>
  <c r="AB2453" i="2"/>
  <c r="AB2454" i="2"/>
  <c r="AB2455" i="2"/>
  <c r="AB2456" i="2"/>
  <c r="AB2457" i="2"/>
  <c r="AB2458" i="2"/>
  <c r="AB2459" i="2"/>
  <c r="AB2460" i="2"/>
  <c r="AB2461" i="2"/>
  <c r="AB2462" i="2"/>
  <c r="AB2463" i="2"/>
  <c r="AB2464" i="2"/>
  <c r="AB2465" i="2"/>
  <c r="AB2466" i="2"/>
  <c r="AB2467" i="2"/>
  <c r="AB2468" i="2"/>
  <c r="AB2469" i="2"/>
  <c r="AB2470" i="2"/>
  <c r="AB2471" i="2"/>
  <c r="AB2472" i="2"/>
  <c r="AB2473" i="2"/>
  <c r="AB2474" i="2"/>
  <c r="AB2475" i="2"/>
  <c r="AB2476" i="2"/>
  <c r="AB2477" i="2"/>
  <c r="AB2478" i="2"/>
  <c r="AB2479" i="2"/>
  <c r="AB2480" i="2"/>
  <c r="AB2481" i="2"/>
  <c r="AB2482" i="2"/>
  <c r="AB2483" i="2"/>
  <c r="AB2484" i="2"/>
  <c r="AB2485" i="2"/>
  <c r="AB2486" i="2"/>
  <c r="AB2487" i="2"/>
  <c r="AB2488" i="2"/>
  <c r="AB2489" i="2"/>
  <c r="AB2490" i="2"/>
  <c r="AB2491" i="2"/>
  <c r="AB2492" i="2"/>
  <c r="AB2493" i="2"/>
  <c r="AB2494" i="2"/>
  <c r="AB2495" i="2"/>
  <c r="AB2496" i="2"/>
  <c r="AB2497" i="2"/>
  <c r="AB2498" i="2"/>
  <c r="AB2499" i="2"/>
  <c r="AB2500" i="2"/>
  <c r="AB2501" i="2"/>
  <c r="AB2502" i="2"/>
  <c r="AB2503" i="2"/>
  <c r="AB2504" i="2"/>
  <c r="AB2505" i="2"/>
  <c r="AB2506" i="2"/>
  <c r="AB2507" i="2"/>
  <c r="AB2508" i="2"/>
  <c r="AB2509" i="2"/>
  <c r="AB2510" i="2"/>
  <c r="AB2511" i="2"/>
  <c r="AB2512" i="2"/>
  <c r="AB2513" i="2"/>
  <c r="AB2514" i="2"/>
  <c r="AB2515" i="2"/>
  <c r="AB2516" i="2"/>
  <c r="AB2517" i="2"/>
  <c r="AB2518" i="2"/>
  <c r="AB2519" i="2"/>
  <c r="AB2520" i="2"/>
  <c r="AB2521" i="2"/>
  <c r="AB2522" i="2"/>
  <c r="AB2523" i="2"/>
  <c r="AB2524" i="2"/>
  <c r="AB2525" i="2"/>
  <c r="AB2526" i="2"/>
  <c r="AB2527" i="2"/>
  <c r="AB2528" i="2"/>
  <c r="AB2529" i="2"/>
  <c r="AB2530" i="2"/>
  <c r="AB2531" i="2"/>
  <c r="AB2532" i="2"/>
  <c r="AB2533" i="2"/>
  <c r="AB2534" i="2"/>
  <c r="AB2535" i="2"/>
  <c r="AB2536" i="2"/>
  <c r="AB2537" i="2"/>
  <c r="AB2538" i="2"/>
  <c r="AB2539" i="2"/>
  <c r="AB2540" i="2"/>
  <c r="AB2541" i="2"/>
  <c r="AB2542" i="2"/>
  <c r="AB2543" i="2"/>
  <c r="AB2544" i="2"/>
  <c r="AB2545" i="2"/>
  <c r="AB2546" i="2"/>
  <c r="AB2547" i="2"/>
  <c r="AB2548" i="2"/>
  <c r="AB2549" i="2"/>
  <c r="AB2550" i="2"/>
  <c r="AB2551" i="2"/>
  <c r="AB2552" i="2"/>
  <c r="AB2553" i="2"/>
  <c r="AB2554" i="2"/>
  <c r="AB2555" i="2"/>
  <c r="AB2556" i="2"/>
  <c r="AB2557" i="2"/>
  <c r="AB2558" i="2"/>
  <c r="AB2559" i="2"/>
  <c r="AB2560" i="2"/>
  <c r="AB2561" i="2"/>
  <c r="AB2562" i="2"/>
  <c r="AB2563" i="2"/>
  <c r="AB2564" i="2"/>
  <c r="AB2565" i="2"/>
  <c r="AB2566" i="2"/>
  <c r="AB2567" i="2"/>
  <c r="AB2568" i="2"/>
  <c r="AB2569" i="2"/>
  <c r="AB2570" i="2"/>
  <c r="AB2571" i="2"/>
  <c r="AB2572" i="2"/>
  <c r="AB2573" i="2"/>
  <c r="AB2574" i="2"/>
  <c r="AB2575" i="2"/>
  <c r="AB2576" i="2"/>
  <c r="AB2577" i="2"/>
  <c r="AB2578" i="2"/>
  <c r="AB2579" i="2"/>
  <c r="AB2580" i="2"/>
  <c r="AB2581" i="2"/>
  <c r="AB2582" i="2"/>
  <c r="AB2583" i="2"/>
  <c r="AB2584" i="2"/>
  <c r="AB2585" i="2"/>
  <c r="AB2586" i="2"/>
  <c r="AB2587" i="2"/>
  <c r="AB2588" i="2"/>
  <c r="AB2589" i="2"/>
  <c r="AB2590" i="2"/>
  <c r="AB2591" i="2"/>
  <c r="AB2592" i="2"/>
  <c r="AB2593" i="2"/>
  <c r="AB2594" i="2"/>
  <c r="AB2595" i="2"/>
  <c r="AB2596" i="2"/>
  <c r="AB2597" i="2"/>
  <c r="AB2598" i="2"/>
  <c r="AB2599" i="2"/>
  <c r="AB2600" i="2"/>
  <c r="AB2601" i="2"/>
  <c r="AB2602" i="2"/>
  <c r="AB2603" i="2"/>
  <c r="AB2604" i="2"/>
  <c r="AB2605" i="2"/>
  <c r="AB2606" i="2"/>
  <c r="AB2607" i="2"/>
  <c r="AB2608" i="2"/>
  <c r="AB2609" i="2"/>
  <c r="AB2610" i="2"/>
  <c r="AB2611" i="2"/>
  <c r="AB2612" i="2"/>
  <c r="AB2613" i="2"/>
  <c r="AB2614" i="2"/>
  <c r="AB2615" i="2"/>
  <c r="AB2616" i="2"/>
  <c r="AB2617" i="2"/>
  <c r="AB2618" i="2"/>
  <c r="AB2619" i="2"/>
  <c r="AB2620" i="2"/>
  <c r="AB2621" i="2"/>
  <c r="AB2622" i="2"/>
  <c r="AB2623" i="2"/>
  <c r="AB2624" i="2"/>
  <c r="AB2625" i="2"/>
  <c r="AB2626" i="2"/>
  <c r="AB2627" i="2"/>
  <c r="AB2628" i="2"/>
  <c r="AB2629" i="2"/>
  <c r="AB2630" i="2"/>
  <c r="AB2631" i="2"/>
  <c r="AB2632" i="2"/>
  <c r="AB2633" i="2"/>
  <c r="AB2634" i="2"/>
  <c r="AB2635" i="2"/>
  <c r="AB2636" i="2"/>
  <c r="AB2637" i="2"/>
  <c r="AB2638" i="2"/>
  <c r="AB2639" i="2"/>
  <c r="AB2640" i="2"/>
  <c r="AB2641" i="2"/>
  <c r="AB2642" i="2"/>
  <c r="AB2643" i="2"/>
  <c r="AB2644" i="2"/>
  <c r="AB2645" i="2"/>
  <c r="AB2646" i="2"/>
  <c r="AB2647" i="2"/>
  <c r="AB2648" i="2"/>
  <c r="AB2649" i="2"/>
  <c r="AB2650" i="2"/>
  <c r="AB2651" i="2"/>
  <c r="AB2652" i="2"/>
  <c r="AB2653" i="2"/>
  <c r="AB2654" i="2"/>
  <c r="AB2655" i="2"/>
  <c r="AB2656" i="2"/>
  <c r="AB2657" i="2"/>
  <c r="AB2658" i="2"/>
  <c r="AB2659" i="2"/>
  <c r="AB2660" i="2"/>
  <c r="AB2661" i="2"/>
  <c r="AB2662" i="2"/>
  <c r="AB2663" i="2"/>
  <c r="AB2664" i="2"/>
  <c r="AB2665" i="2"/>
  <c r="AB2666" i="2"/>
  <c r="AB2667" i="2"/>
  <c r="AB2668" i="2"/>
  <c r="AB2669" i="2"/>
  <c r="AB2670" i="2"/>
  <c r="AB2671" i="2"/>
  <c r="AB2672" i="2"/>
  <c r="AB2673" i="2"/>
  <c r="AB2674" i="2"/>
  <c r="AB2675" i="2"/>
  <c r="AB2676" i="2"/>
  <c r="AB2677" i="2"/>
  <c r="AB2678" i="2"/>
  <c r="AB2679" i="2"/>
  <c r="AB2680" i="2"/>
  <c r="AB2681" i="2"/>
  <c r="AB2682" i="2"/>
  <c r="AB2683" i="2"/>
  <c r="AB2684" i="2"/>
  <c r="AB2685" i="2"/>
  <c r="AB2686" i="2"/>
  <c r="AB2687" i="2"/>
  <c r="AB2688" i="2"/>
  <c r="AB2689" i="2"/>
  <c r="AB2690" i="2"/>
  <c r="AB2691" i="2"/>
  <c r="AB2692" i="2"/>
  <c r="AB2693" i="2"/>
  <c r="AB2694" i="2"/>
  <c r="AB2695" i="2"/>
  <c r="AB2696" i="2"/>
  <c r="AB2697" i="2"/>
  <c r="AB2698" i="2"/>
  <c r="AB2699" i="2"/>
  <c r="AB2700" i="2"/>
  <c r="AB2701" i="2"/>
  <c r="AB2702" i="2"/>
  <c r="AB2703" i="2"/>
  <c r="AB2704" i="2"/>
  <c r="AB2705" i="2"/>
  <c r="AB2706" i="2"/>
  <c r="AB2707" i="2"/>
  <c r="AB2708" i="2"/>
  <c r="AB2709" i="2"/>
  <c r="AB2710" i="2"/>
  <c r="AB2711" i="2"/>
  <c r="AB2712" i="2"/>
  <c r="AB2713" i="2"/>
  <c r="AB2714" i="2"/>
  <c r="AB2715" i="2"/>
  <c r="AB2716" i="2"/>
  <c r="AB2717" i="2"/>
  <c r="AB2718" i="2"/>
  <c r="AB2719" i="2"/>
  <c r="AB2720" i="2"/>
  <c r="AB2721" i="2"/>
  <c r="AB2722" i="2"/>
  <c r="AB2723" i="2"/>
  <c r="AB2724" i="2"/>
  <c r="AB2725" i="2"/>
  <c r="AB2726" i="2"/>
  <c r="AB2727" i="2"/>
  <c r="AB2728" i="2"/>
  <c r="AB2729" i="2"/>
  <c r="AB2730" i="2"/>
  <c r="AB2731" i="2"/>
  <c r="AB2732" i="2"/>
  <c r="AB2733" i="2"/>
  <c r="AB2734" i="2"/>
  <c r="AB2735" i="2"/>
  <c r="AB2736" i="2"/>
  <c r="AB2737" i="2"/>
  <c r="AB2738" i="2"/>
  <c r="AB2739" i="2"/>
  <c r="AB2740" i="2"/>
  <c r="AB2741" i="2"/>
  <c r="AB2742" i="2"/>
  <c r="AB2743" i="2"/>
  <c r="AB2744" i="2"/>
  <c r="AB2745" i="2"/>
  <c r="AB2746" i="2"/>
  <c r="AB2747" i="2"/>
  <c r="AB2748" i="2"/>
  <c r="AB2749" i="2"/>
  <c r="AB2750" i="2"/>
  <c r="AB2751" i="2"/>
  <c r="AB2752" i="2"/>
  <c r="AB2753" i="2"/>
  <c r="AB2754" i="2"/>
  <c r="AB2755" i="2"/>
  <c r="AB2756" i="2"/>
  <c r="AB2757" i="2"/>
  <c r="AB2758" i="2"/>
  <c r="AB2759" i="2"/>
  <c r="AB2760" i="2"/>
  <c r="AB2761" i="2"/>
  <c r="AB2762" i="2"/>
  <c r="AB2763" i="2"/>
  <c r="AB2764" i="2"/>
  <c r="AB2765" i="2"/>
  <c r="AB2766" i="2"/>
  <c r="AB2767" i="2"/>
  <c r="AB2768" i="2"/>
  <c r="AB2769" i="2"/>
  <c r="AB2770" i="2"/>
  <c r="AB2771" i="2"/>
  <c r="AB2772" i="2"/>
  <c r="AB2773" i="2"/>
  <c r="AB2774" i="2"/>
  <c r="AB2775" i="2"/>
  <c r="AB2776" i="2"/>
  <c r="AB2777" i="2"/>
  <c r="AB2778" i="2"/>
  <c r="AB2779" i="2"/>
  <c r="AB2780" i="2"/>
  <c r="AB2781" i="2"/>
  <c r="AB2782" i="2"/>
  <c r="AB2783" i="2"/>
  <c r="AB2784" i="2"/>
  <c r="AB2785" i="2"/>
  <c r="AB2786" i="2"/>
  <c r="AB2787" i="2"/>
  <c r="AB2788" i="2"/>
  <c r="AB2789" i="2"/>
  <c r="AB2790" i="2"/>
  <c r="AB2791" i="2"/>
  <c r="AB2792" i="2"/>
  <c r="AB2793" i="2"/>
  <c r="AB2794" i="2"/>
  <c r="AB2795" i="2"/>
  <c r="AB2796" i="2"/>
  <c r="AB2797" i="2"/>
  <c r="AB2798" i="2"/>
  <c r="AB2799" i="2"/>
  <c r="AB2800" i="2"/>
  <c r="AB2801" i="2"/>
  <c r="AB2802" i="2"/>
  <c r="AB2803" i="2"/>
  <c r="AB2804" i="2"/>
  <c r="AB2805" i="2"/>
  <c r="AB2806" i="2"/>
  <c r="AB2807" i="2"/>
  <c r="AB2808" i="2"/>
  <c r="AB2809" i="2"/>
  <c r="AB2810" i="2"/>
  <c r="AB2811" i="2"/>
  <c r="AB2812" i="2"/>
  <c r="AB2813" i="2"/>
  <c r="AB2814" i="2"/>
  <c r="AB2815" i="2"/>
  <c r="AB2816" i="2"/>
  <c r="AB2817" i="2"/>
  <c r="AB2818" i="2"/>
  <c r="AB2819" i="2"/>
  <c r="AB2820" i="2"/>
  <c r="AB2821" i="2"/>
  <c r="AB2822" i="2"/>
  <c r="AB2823" i="2"/>
  <c r="AB2824" i="2"/>
  <c r="AB2825" i="2"/>
  <c r="AB2826" i="2"/>
  <c r="AB2827" i="2"/>
  <c r="AB2828" i="2"/>
  <c r="AB2829" i="2"/>
  <c r="AB2830" i="2"/>
  <c r="AB2831" i="2"/>
  <c r="AB2832" i="2"/>
  <c r="AB2833" i="2"/>
  <c r="AB2834" i="2"/>
  <c r="AB2835" i="2"/>
  <c r="AB2836" i="2"/>
  <c r="AB2837" i="2"/>
  <c r="AB2838" i="2"/>
  <c r="AB2839" i="2"/>
  <c r="AB2840" i="2"/>
  <c r="AB2841" i="2"/>
  <c r="AB2842" i="2"/>
  <c r="AB2843" i="2"/>
  <c r="AB2844" i="2"/>
  <c r="AB2845" i="2"/>
  <c r="AB2846" i="2"/>
  <c r="AB2847" i="2"/>
  <c r="AB2848" i="2"/>
  <c r="AB2849" i="2"/>
  <c r="AB2850" i="2"/>
  <c r="AB2851" i="2"/>
  <c r="AB2852" i="2"/>
  <c r="AB2853" i="2"/>
  <c r="AB2854" i="2"/>
  <c r="AB2855" i="2"/>
  <c r="AB2856" i="2"/>
  <c r="AB2857" i="2"/>
  <c r="AB2858" i="2"/>
  <c r="AB2859" i="2"/>
  <c r="AB2860" i="2"/>
  <c r="AB2861" i="2"/>
  <c r="AB2862" i="2"/>
  <c r="AB2863" i="2"/>
  <c r="AB2864" i="2"/>
  <c r="AB2865" i="2"/>
  <c r="AB2866" i="2"/>
  <c r="AB2867" i="2"/>
  <c r="AB2868" i="2"/>
  <c r="AB2869" i="2"/>
  <c r="AB2870" i="2"/>
  <c r="AB2871" i="2"/>
  <c r="AB2872" i="2"/>
  <c r="AB2873" i="2"/>
  <c r="AB2874" i="2"/>
  <c r="AB2875" i="2"/>
  <c r="AB2876" i="2"/>
  <c r="AB2877" i="2"/>
  <c r="AB2878" i="2"/>
  <c r="AB2879" i="2"/>
  <c r="AB2880" i="2"/>
  <c r="AB2881" i="2"/>
  <c r="AB2882" i="2"/>
  <c r="AB2883" i="2"/>
  <c r="AB2884" i="2"/>
  <c r="AB2885" i="2"/>
  <c r="AB2886" i="2"/>
  <c r="AB2887" i="2"/>
  <c r="AB2888" i="2"/>
  <c r="AB2889" i="2"/>
  <c r="AB2890" i="2"/>
  <c r="AB2891" i="2"/>
  <c r="AB2892" i="2"/>
  <c r="AB2893" i="2"/>
  <c r="AB2894" i="2"/>
  <c r="AB2895" i="2"/>
  <c r="AB2896" i="2"/>
  <c r="AB2897" i="2"/>
  <c r="AB2898" i="2"/>
  <c r="AB2899" i="2"/>
  <c r="AB2900" i="2"/>
  <c r="AB2901" i="2"/>
  <c r="AB2902" i="2"/>
  <c r="AB2903" i="2"/>
  <c r="AB2904" i="2"/>
  <c r="AB2905" i="2"/>
  <c r="AB2906" i="2"/>
  <c r="AB2907" i="2"/>
  <c r="AB2908" i="2"/>
  <c r="AB2909" i="2"/>
  <c r="AB2910" i="2"/>
  <c r="AB2911" i="2"/>
  <c r="AB2912" i="2"/>
  <c r="AB2913" i="2"/>
  <c r="AB2914" i="2"/>
  <c r="AB2915" i="2"/>
  <c r="AB2916" i="2"/>
  <c r="AB2917" i="2"/>
  <c r="AB2918" i="2"/>
  <c r="AB2919" i="2"/>
  <c r="AB2920" i="2"/>
  <c r="AB2921" i="2"/>
  <c r="AB2922" i="2"/>
  <c r="AB2923" i="2"/>
  <c r="AB2924" i="2"/>
  <c r="AB2925" i="2"/>
  <c r="AB2926" i="2"/>
  <c r="AB2927" i="2"/>
  <c r="AB2928" i="2"/>
  <c r="AB2929" i="2"/>
  <c r="AB2930" i="2"/>
  <c r="AB2931" i="2"/>
  <c r="AB2932" i="2"/>
  <c r="AB2933" i="2"/>
  <c r="AB2934" i="2"/>
  <c r="AB2935" i="2"/>
  <c r="AB2936" i="2"/>
  <c r="AB2937" i="2"/>
  <c r="AB2938" i="2"/>
  <c r="AB2939" i="2"/>
  <c r="AB2940" i="2"/>
  <c r="AB2941" i="2"/>
  <c r="AB2942" i="2"/>
  <c r="AB2943" i="2"/>
  <c r="AB2944" i="2"/>
  <c r="AB2945" i="2"/>
  <c r="AB2946" i="2"/>
  <c r="AB2947" i="2"/>
  <c r="AB2948" i="2"/>
  <c r="AB2949" i="2"/>
  <c r="AB2950" i="2"/>
  <c r="AB2951" i="2"/>
  <c r="AB2952" i="2"/>
  <c r="AB2953" i="2"/>
  <c r="AB2954" i="2"/>
  <c r="AB2955" i="2"/>
  <c r="AB2956" i="2"/>
  <c r="AB2957" i="2"/>
  <c r="AB2958" i="2"/>
  <c r="AB2959" i="2"/>
  <c r="AB2960" i="2"/>
  <c r="AB2961" i="2"/>
  <c r="AB2962" i="2"/>
  <c r="AB2963" i="2"/>
  <c r="AB2964" i="2"/>
  <c r="AB2965" i="2"/>
  <c r="AB2966" i="2"/>
  <c r="AB2967" i="2"/>
  <c r="AB2968" i="2"/>
  <c r="AB2969" i="2"/>
  <c r="AB2970" i="2"/>
  <c r="AB2971" i="2"/>
  <c r="AB2972" i="2"/>
  <c r="AB2973" i="2"/>
  <c r="AB2974" i="2"/>
  <c r="AB2975" i="2"/>
  <c r="AB2976" i="2"/>
  <c r="AB2977" i="2"/>
  <c r="AB2978" i="2"/>
  <c r="AB2979" i="2"/>
  <c r="AB2980" i="2"/>
  <c r="AB2981" i="2"/>
  <c r="AB2982" i="2"/>
  <c r="AB2983" i="2"/>
  <c r="AB2984" i="2"/>
  <c r="AB2985" i="2"/>
  <c r="AB2986" i="2"/>
  <c r="AB2987" i="2"/>
  <c r="AB2988" i="2"/>
  <c r="AB2989" i="2"/>
  <c r="AB2990" i="2"/>
  <c r="AB2991" i="2"/>
  <c r="AB2992" i="2"/>
  <c r="AB2993" i="2"/>
  <c r="AB2994" i="2"/>
  <c r="AB2995" i="2"/>
  <c r="AB2996" i="2"/>
  <c r="AB2997" i="2"/>
  <c r="AB2998" i="2"/>
  <c r="AB2999" i="2"/>
  <c r="AB3000" i="2"/>
  <c r="AB3001" i="2"/>
  <c r="AB3002" i="2"/>
  <c r="AB3003" i="2"/>
  <c r="AB3004" i="2"/>
  <c r="AB3005" i="2"/>
  <c r="AB3006" i="2"/>
  <c r="AB3007" i="2"/>
  <c r="AB3008" i="2"/>
  <c r="AB3009" i="2"/>
  <c r="AB3010" i="2"/>
  <c r="AB3011" i="2"/>
  <c r="AB3012" i="2"/>
  <c r="AB3013" i="2"/>
  <c r="AB3014" i="2"/>
  <c r="AB3015" i="2"/>
  <c r="AB3016" i="2"/>
  <c r="AB3017" i="2"/>
  <c r="AB3018" i="2"/>
  <c r="AB3019" i="2"/>
  <c r="AB3020" i="2"/>
  <c r="AB3021" i="2"/>
  <c r="AB3022" i="2"/>
  <c r="AB3023" i="2"/>
  <c r="AB3024" i="2"/>
  <c r="AB3025" i="2"/>
  <c r="AB3026" i="2"/>
  <c r="AB3027" i="2"/>
  <c r="AB3028" i="2"/>
  <c r="AB3029" i="2"/>
  <c r="AB3030" i="2"/>
  <c r="AB3031" i="2"/>
  <c r="AB3032" i="2"/>
  <c r="AB3033" i="2"/>
  <c r="AB3034" i="2"/>
  <c r="AB3035" i="2"/>
  <c r="AB3036" i="2"/>
  <c r="AB3037" i="2"/>
  <c r="AB3038" i="2"/>
  <c r="AB3039" i="2"/>
  <c r="AB3040" i="2"/>
  <c r="AB3041" i="2"/>
  <c r="AB3042" i="2"/>
  <c r="AB3043" i="2"/>
  <c r="AB3044" i="2"/>
  <c r="AB3045" i="2"/>
  <c r="AB3046" i="2"/>
  <c r="AB3047" i="2"/>
  <c r="AB3048" i="2"/>
  <c r="AB3049" i="2"/>
  <c r="AB3050" i="2"/>
  <c r="AB3051" i="2"/>
  <c r="AB3052" i="2"/>
  <c r="AB3053" i="2"/>
  <c r="AB3054" i="2"/>
  <c r="AB3055" i="2"/>
  <c r="AB3056" i="2"/>
  <c r="AB3057" i="2"/>
  <c r="AB3058" i="2"/>
  <c r="AB3059" i="2"/>
  <c r="AB3060" i="2"/>
  <c r="AB3061" i="2"/>
  <c r="AB3062" i="2"/>
  <c r="AB3063" i="2"/>
  <c r="AB3064" i="2"/>
  <c r="AB3065" i="2"/>
  <c r="AB3066" i="2"/>
  <c r="AB3067" i="2"/>
  <c r="AB3068" i="2"/>
  <c r="AB3069" i="2"/>
  <c r="AB3070" i="2"/>
  <c r="AB3071" i="2"/>
  <c r="AB3072" i="2"/>
  <c r="AB3073" i="2"/>
  <c r="AB3074" i="2"/>
  <c r="AB3075" i="2"/>
  <c r="AB3076" i="2"/>
  <c r="AB3077" i="2"/>
  <c r="AB3078" i="2"/>
  <c r="AB3079" i="2"/>
  <c r="AB3080" i="2"/>
  <c r="AB3081" i="2"/>
  <c r="AB3082" i="2"/>
  <c r="AB3083" i="2"/>
  <c r="AB3084" i="2"/>
  <c r="AB3085" i="2"/>
  <c r="AB3086" i="2"/>
  <c r="AB3087" i="2"/>
  <c r="AB3088" i="2"/>
  <c r="AB3089" i="2"/>
  <c r="AB3090" i="2"/>
  <c r="AB3091" i="2"/>
  <c r="AB3092" i="2"/>
  <c r="AB3093" i="2"/>
  <c r="AB3094" i="2"/>
  <c r="AB3095" i="2"/>
  <c r="AB3096" i="2"/>
  <c r="AB3097" i="2"/>
  <c r="AB3098" i="2"/>
  <c r="AB3099" i="2"/>
  <c r="AB3100" i="2"/>
  <c r="AB3101" i="2"/>
  <c r="AB3102" i="2"/>
  <c r="AB3103" i="2"/>
  <c r="AB3104" i="2"/>
  <c r="AB3105" i="2"/>
  <c r="AB3106" i="2"/>
  <c r="AB3107" i="2"/>
  <c r="AB3108" i="2"/>
  <c r="AB3109" i="2"/>
  <c r="AB3110" i="2"/>
  <c r="AB3111" i="2"/>
  <c r="AB3112" i="2"/>
  <c r="AB3113" i="2"/>
  <c r="AB3114" i="2"/>
  <c r="AB3115" i="2"/>
  <c r="AB3116" i="2"/>
  <c r="AB3117" i="2"/>
  <c r="AB3118" i="2"/>
  <c r="AB3119" i="2"/>
  <c r="AB3120" i="2"/>
  <c r="AB3121" i="2"/>
  <c r="AB3122" i="2"/>
  <c r="AB3123" i="2"/>
  <c r="AB3124" i="2"/>
  <c r="AB3125" i="2"/>
  <c r="AB3126" i="2"/>
  <c r="AB3127" i="2"/>
  <c r="AB3128" i="2"/>
  <c r="AB3129" i="2"/>
  <c r="AB3130" i="2"/>
  <c r="AB3131" i="2"/>
  <c r="AB3132" i="2"/>
  <c r="AB3133" i="2"/>
  <c r="AB3134" i="2"/>
  <c r="AB3135" i="2"/>
  <c r="AB3136" i="2"/>
  <c r="AB3137" i="2"/>
  <c r="AB3138" i="2"/>
  <c r="AB3139" i="2"/>
  <c r="AB3140" i="2"/>
  <c r="AB3141" i="2"/>
  <c r="AB3142" i="2"/>
  <c r="AB3143" i="2"/>
  <c r="AB3144" i="2"/>
  <c r="AB3145" i="2"/>
  <c r="AB3146" i="2"/>
  <c r="AB3147" i="2"/>
  <c r="AB3148" i="2"/>
  <c r="AB3149" i="2"/>
  <c r="AB3150" i="2"/>
  <c r="AB3151" i="2"/>
  <c r="AB3152" i="2"/>
  <c r="AB3153" i="2"/>
  <c r="AB3154" i="2"/>
  <c r="AB3155" i="2"/>
  <c r="AB3156" i="2"/>
  <c r="AB3157" i="2"/>
  <c r="AB3158" i="2"/>
  <c r="AB3159" i="2"/>
  <c r="AB3160" i="2"/>
  <c r="AB3161" i="2"/>
  <c r="AB3162" i="2"/>
  <c r="AB3163" i="2"/>
  <c r="AB3164" i="2"/>
  <c r="AB3165" i="2"/>
  <c r="AB3166" i="2"/>
  <c r="AB3167" i="2"/>
  <c r="AB3168" i="2"/>
  <c r="AB3169" i="2"/>
  <c r="AB3170" i="2"/>
  <c r="AB3171" i="2"/>
  <c r="AB3172" i="2"/>
  <c r="AB3173" i="2"/>
  <c r="AB3174" i="2"/>
  <c r="AB3175" i="2"/>
  <c r="AB3176" i="2"/>
  <c r="AB3177" i="2"/>
  <c r="AB3178" i="2"/>
  <c r="AB3179" i="2"/>
  <c r="AB3180" i="2"/>
  <c r="AB3181" i="2"/>
  <c r="AB3182" i="2"/>
  <c r="AB3183" i="2"/>
  <c r="AB3184" i="2"/>
  <c r="AB3185" i="2"/>
  <c r="AB3186" i="2"/>
  <c r="AB3187" i="2"/>
  <c r="AB3188" i="2"/>
  <c r="AB3189" i="2"/>
  <c r="AB3190" i="2"/>
  <c r="AB3191" i="2"/>
  <c r="AB3192" i="2"/>
  <c r="AB3193" i="2"/>
  <c r="AB3194" i="2"/>
  <c r="AB3195" i="2"/>
  <c r="AB3196" i="2"/>
  <c r="AB3197" i="2"/>
  <c r="AB3198" i="2"/>
  <c r="AB3199" i="2"/>
  <c r="AB3200" i="2"/>
  <c r="AB3201" i="2"/>
  <c r="AB3202" i="2"/>
  <c r="AB3203" i="2"/>
  <c r="AB3204" i="2"/>
  <c r="AB3205" i="2"/>
  <c r="AB3206" i="2"/>
  <c r="AB3207" i="2"/>
  <c r="AB3208" i="2"/>
  <c r="AB3209" i="2"/>
  <c r="AB3210" i="2"/>
  <c r="AB3211" i="2"/>
  <c r="AB3212" i="2"/>
  <c r="AB3213" i="2"/>
  <c r="AB3214" i="2"/>
  <c r="AB3215" i="2"/>
  <c r="AB3216" i="2"/>
  <c r="AB3217" i="2"/>
  <c r="AB3218" i="2"/>
  <c r="AB3219" i="2"/>
  <c r="AB3220" i="2"/>
  <c r="AB3221" i="2"/>
  <c r="AB3222" i="2"/>
  <c r="AB3223" i="2"/>
  <c r="AB3224" i="2"/>
  <c r="AB3225" i="2"/>
  <c r="AB3226" i="2"/>
  <c r="AB3227" i="2"/>
  <c r="AB3228" i="2"/>
  <c r="AB3229" i="2"/>
  <c r="AB3230" i="2"/>
  <c r="AB3231" i="2"/>
  <c r="AB3232" i="2"/>
  <c r="AB3233" i="2"/>
  <c r="AB3234" i="2"/>
  <c r="AB3235" i="2"/>
  <c r="AB3236" i="2"/>
  <c r="AB3237" i="2"/>
  <c r="AB3238" i="2"/>
  <c r="AB3239" i="2"/>
  <c r="AB3240" i="2"/>
  <c r="AB3241" i="2"/>
  <c r="AB3242" i="2"/>
  <c r="AB3243" i="2"/>
  <c r="AB3244" i="2"/>
  <c r="AB3245" i="2"/>
  <c r="AB3246" i="2"/>
  <c r="AB3247" i="2"/>
  <c r="AB3248" i="2"/>
  <c r="AB3249" i="2"/>
  <c r="AB3250" i="2"/>
  <c r="AB3251" i="2"/>
  <c r="AB3252" i="2"/>
  <c r="AB3253" i="2"/>
  <c r="AB3254" i="2"/>
  <c r="AB3255" i="2"/>
  <c r="AB3256" i="2"/>
  <c r="AB3257" i="2"/>
  <c r="AB3258" i="2"/>
  <c r="AB3259" i="2"/>
  <c r="AB3260" i="2"/>
  <c r="AB3261" i="2"/>
  <c r="AB3262" i="2"/>
  <c r="AB3263" i="2"/>
  <c r="AB3264" i="2"/>
  <c r="AB3265" i="2"/>
  <c r="AB3266" i="2"/>
  <c r="AB3267" i="2"/>
  <c r="AB3268" i="2"/>
  <c r="AB3269" i="2"/>
  <c r="AB3270" i="2"/>
  <c r="AB3271" i="2"/>
  <c r="AB3272" i="2"/>
  <c r="AB3273" i="2"/>
  <c r="AB3274" i="2"/>
  <c r="AB3275" i="2"/>
  <c r="AB3276" i="2"/>
  <c r="AB3277" i="2"/>
  <c r="AB3278" i="2"/>
  <c r="AB3279" i="2"/>
  <c r="AB3280" i="2"/>
  <c r="AB3281" i="2"/>
  <c r="AB3282" i="2"/>
  <c r="AB3283" i="2"/>
  <c r="AB3284" i="2"/>
  <c r="AB3285" i="2"/>
  <c r="AB3286" i="2"/>
  <c r="AB3287" i="2"/>
  <c r="AB3288" i="2"/>
  <c r="AB3289" i="2"/>
  <c r="AB3290" i="2"/>
  <c r="AB3291" i="2"/>
  <c r="AB3292" i="2"/>
  <c r="AB3293" i="2"/>
  <c r="AB3294" i="2"/>
  <c r="AB3295" i="2"/>
  <c r="AB3296" i="2"/>
  <c r="AB3297" i="2"/>
  <c r="AB3298" i="2"/>
  <c r="AB3299" i="2"/>
  <c r="AB3300" i="2"/>
  <c r="AB3301" i="2"/>
  <c r="AB3302" i="2"/>
  <c r="AB3303" i="2"/>
  <c r="AB3304" i="2"/>
  <c r="AB3305" i="2"/>
  <c r="AB3306" i="2"/>
  <c r="AB3307" i="2"/>
  <c r="AB3308" i="2"/>
  <c r="AB3309" i="2"/>
  <c r="AB3310" i="2"/>
  <c r="AB3311" i="2"/>
  <c r="AB3312" i="2"/>
  <c r="AB3313" i="2"/>
  <c r="AB3314" i="2"/>
  <c r="AB3315" i="2"/>
  <c r="AB3316" i="2"/>
  <c r="AB3317" i="2"/>
  <c r="AB3318" i="2"/>
  <c r="AB3319" i="2"/>
  <c r="AB3320" i="2"/>
  <c r="AB3321" i="2"/>
  <c r="AB3322" i="2"/>
  <c r="AB3323" i="2"/>
  <c r="AB3324" i="2"/>
  <c r="AB3325" i="2"/>
  <c r="AB3326" i="2"/>
  <c r="AB3327" i="2"/>
  <c r="AB3328" i="2"/>
  <c r="AB3329" i="2"/>
  <c r="AB3330" i="2"/>
  <c r="AB3331" i="2"/>
  <c r="AB3332" i="2"/>
  <c r="AB3333" i="2"/>
  <c r="AB3334" i="2"/>
  <c r="AB3335" i="2"/>
  <c r="AB3336" i="2"/>
  <c r="AB3337" i="2"/>
  <c r="AB3338" i="2"/>
  <c r="AB3339" i="2"/>
  <c r="AB3340" i="2"/>
  <c r="AB3341" i="2"/>
  <c r="AB3342" i="2"/>
  <c r="AB3343" i="2"/>
  <c r="AB3344" i="2"/>
  <c r="AB3345" i="2"/>
  <c r="AB3346" i="2"/>
  <c r="AB3347" i="2"/>
  <c r="AB3348" i="2"/>
  <c r="AB3349" i="2"/>
  <c r="AB3350" i="2"/>
  <c r="AB3351" i="2"/>
  <c r="AB3352" i="2"/>
  <c r="AB3353" i="2"/>
  <c r="AB3354" i="2"/>
  <c r="AB3355" i="2"/>
  <c r="AB3356" i="2"/>
  <c r="AB3357" i="2"/>
  <c r="AB3358" i="2"/>
  <c r="AB3359" i="2"/>
  <c r="AB3360" i="2"/>
  <c r="AB3361" i="2"/>
  <c r="AB3362" i="2"/>
  <c r="AB3363" i="2"/>
  <c r="AB3364" i="2"/>
  <c r="AB3365" i="2"/>
  <c r="AB3366" i="2"/>
  <c r="AB3367" i="2"/>
  <c r="AB3368" i="2"/>
  <c r="AB3369" i="2"/>
  <c r="AB3370" i="2"/>
  <c r="AB3371" i="2"/>
  <c r="AB3372" i="2"/>
  <c r="AB3373" i="2"/>
  <c r="AB3374" i="2"/>
  <c r="AB3375" i="2"/>
  <c r="AB3376" i="2"/>
  <c r="AB3377" i="2"/>
  <c r="AB3378" i="2"/>
  <c r="AB3379" i="2"/>
  <c r="AB3380" i="2"/>
  <c r="AB3381" i="2"/>
  <c r="AB3382" i="2"/>
  <c r="AB3383" i="2"/>
  <c r="AB3384" i="2"/>
  <c r="AB3385" i="2"/>
  <c r="AB3386" i="2"/>
  <c r="AB3387" i="2"/>
  <c r="AB3388" i="2"/>
  <c r="AB3389" i="2"/>
  <c r="AB3390" i="2"/>
  <c r="AB3391" i="2"/>
  <c r="AB3392" i="2"/>
  <c r="AB3393" i="2"/>
  <c r="AB3394" i="2"/>
  <c r="AB3395" i="2"/>
  <c r="AB3396" i="2"/>
  <c r="AB3397" i="2"/>
  <c r="AB3398" i="2"/>
  <c r="AB3399" i="2"/>
  <c r="AB3400" i="2"/>
  <c r="AB3401" i="2"/>
  <c r="AB3402" i="2"/>
  <c r="AB3403" i="2"/>
  <c r="AB3404" i="2"/>
  <c r="AB3405" i="2"/>
  <c r="AB3406" i="2"/>
  <c r="AB3407" i="2"/>
  <c r="AB3408" i="2"/>
  <c r="AB3409" i="2"/>
  <c r="AB3410" i="2"/>
  <c r="AB3411" i="2"/>
  <c r="AB3412" i="2"/>
  <c r="AB3413" i="2"/>
  <c r="AB3414" i="2"/>
  <c r="AB3415" i="2"/>
  <c r="AB3416" i="2"/>
  <c r="AB3417" i="2"/>
  <c r="AB3418" i="2"/>
  <c r="AB3419" i="2"/>
  <c r="AB3420" i="2"/>
  <c r="AB3421" i="2"/>
  <c r="AB3422" i="2"/>
  <c r="AB3423" i="2"/>
  <c r="AB3424" i="2"/>
  <c r="AB3425" i="2"/>
  <c r="AB3426" i="2"/>
  <c r="AB3427" i="2"/>
  <c r="AB3428" i="2"/>
  <c r="AB3429" i="2"/>
  <c r="AB3430" i="2"/>
  <c r="AB3431" i="2"/>
  <c r="AB3432" i="2"/>
  <c r="AB3433" i="2"/>
  <c r="AB3434" i="2"/>
  <c r="AB3435" i="2"/>
  <c r="AB3436" i="2"/>
  <c r="AB3437" i="2"/>
  <c r="AB3438" i="2"/>
  <c r="AB3439" i="2"/>
  <c r="AB3440" i="2"/>
  <c r="AB3441" i="2"/>
  <c r="AB3442" i="2"/>
  <c r="AB3443" i="2"/>
  <c r="AB3444" i="2"/>
  <c r="AB3445" i="2"/>
  <c r="AB3446" i="2"/>
  <c r="AB3447" i="2"/>
  <c r="AB3448" i="2"/>
  <c r="AB3449" i="2"/>
  <c r="AB3450" i="2"/>
  <c r="AB3451" i="2"/>
  <c r="AB3452" i="2"/>
  <c r="AB3453" i="2"/>
  <c r="AB3454" i="2"/>
  <c r="AB3455" i="2"/>
  <c r="AB3456" i="2"/>
  <c r="AB3457" i="2"/>
  <c r="AB3458" i="2"/>
  <c r="AB3459" i="2"/>
  <c r="AB3460" i="2"/>
  <c r="AB3461" i="2"/>
  <c r="AB3462" i="2"/>
  <c r="AB3463" i="2"/>
  <c r="AB3464" i="2"/>
  <c r="AB3465" i="2"/>
  <c r="AB3466" i="2"/>
  <c r="AB3467" i="2"/>
  <c r="AB3468" i="2"/>
  <c r="AB3469" i="2"/>
  <c r="AB3470" i="2"/>
  <c r="AB3471" i="2"/>
  <c r="AB3472" i="2"/>
  <c r="AB3473" i="2"/>
  <c r="AB3474" i="2"/>
  <c r="AB3475" i="2"/>
  <c r="AB3476" i="2"/>
  <c r="AB3477" i="2"/>
  <c r="AB3478" i="2"/>
  <c r="AB3479" i="2"/>
  <c r="AB3480" i="2"/>
  <c r="AB3481" i="2"/>
  <c r="AB3482" i="2"/>
  <c r="AB3483" i="2"/>
  <c r="AB3484" i="2"/>
  <c r="AB3485" i="2"/>
  <c r="AB3486" i="2"/>
  <c r="AB3487" i="2"/>
  <c r="AB3488" i="2"/>
  <c r="AB3489" i="2"/>
  <c r="AB3490" i="2"/>
  <c r="AB3491" i="2"/>
  <c r="AB3492" i="2"/>
  <c r="AB3493" i="2"/>
  <c r="AB3494" i="2"/>
  <c r="AB3495" i="2"/>
  <c r="AB3496" i="2"/>
  <c r="AB3497" i="2"/>
  <c r="AB3498" i="2"/>
  <c r="AB3499" i="2"/>
  <c r="AB3500" i="2"/>
  <c r="AB3501" i="2"/>
  <c r="AB3502" i="2"/>
  <c r="AB3503" i="2"/>
  <c r="AB3504" i="2"/>
  <c r="AB3505" i="2"/>
  <c r="AB3506" i="2"/>
  <c r="AB3507" i="2"/>
  <c r="AB3508" i="2"/>
  <c r="AB3509" i="2"/>
  <c r="AB3510" i="2"/>
  <c r="AB3511" i="2"/>
  <c r="AB3512" i="2"/>
  <c r="AB3513" i="2"/>
  <c r="AB3514" i="2"/>
  <c r="AB3515" i="2"/>
  <c r="AB3516" i="2"/>
  <c r="AB3517" i="2"/>
  <c r="AB3518" i="2"/>
  <c r="AB3519" i="2"/>
  <c r="AB3520" i="2"/>
  <c r="AB3521" i="2"/>
  <c r="AB3522" i="2"/>
  <c r="AB3523" i="2"/>
  <c r="AB3524" i="2"/>
  <c r="AB3525" i="2"/>
  <c r="AB3526" i="2"/>
  <c r="AB3527" i="2"/>
  <c r="AB3528" i="2"/>
  <c r="AB3529" i="2"/>
  <c r="AB3530" i="2"/>
  <c r="AB3531" i="2"/>
  <c r="AB3532" i="2"/>
  <c r="AB3533" i="2"/>
  <c r="AB3534" i="2"/>
  <c r="AB3535" i="2"/>
  <c r="AB3536" i="2"/>
  <c r="AB3537" i="2"/>
  <c r="AB3538" i="2"/>
  <c r="AB3539" i="2"/>
  <c r="AB3540" i="2"/>
  <c r="AB3541" i="2"/>
  <c r="AB3542" i="2"/>
  <c r="AB3543" i="2"/>
  <c r="AB3544" i="2"/>
  <c r="AB3545" i="2"/>
  <c r="AB3546" i="2"/>
  <c r="AB3547" i="2"/>
  <c r="AB3548" i="2"/>
  <c r="AB3549" i="2"/>
  <c r="AB3550" i="2"/>
  <c r="AB3551" i="2"/>
  <c r="AB3552" i="2"/>
  <c r="AB3553" i="2"/>
  <c r="AB3554" i="2"/>
  <c r="AB3555" i="2"/>
  <c r="AB3556" i="2"/>
  <c r="AB3557" i="2"/>
  <c r="AB3558" i="2"/>
  <c r="AB3559" i="2"/>
  <c r="AB3560" i="2"/>
  <c r="AB3561" i="2"/>
  <c r="AB3562" i="2"/>
  <c r="AB3563" i="2"/>
  <c r="AB3564" i="2"/>
  <c r="AB3565" i="2"/>
  <c r="AB3566" i="2"/>
  <c r="AB3567" i="2"/>
  <c r="AB3568" i="2"/>
  <c r="AB3569" i="2"/>
  <c r="AB3570" i="2"/>
  <c r="AB3571" i="2"/>
  <c r="AB3572" i="2"/>
  <c r="AB3573" i="2"/>
  <c r="AB3574" i="2"/>
  <c r="AB3575" i="2"/>
  <c r="AB3576" i="2"/>
  <c r="AB3577" i="2"/>
  <c r="AB3578" i="2"/>
  <c r="AB3579" i="2"/>
  <c r="AB3580" i="2"/>
  <c r="AB3581" i="2"/>
  <c r="AB3582" i="2"/>
  <c r="AB3583" i="2"/>
  <c r="AB3584" i="2"/>
  <c r="AB3585" i="2"/>
  <c r="AB3586" i="2"/>
  <c r="AB3587" i="2"/>
  <c r="AB3588" i="2"/>
  <c r="AB3589" i="2"/>
  <c r="AB3590" i="2"/>
  <c r="AB3591" i="2"/>
  <c r="AB3592" i="2"/>
  <c r="AB3593" i="2"/>
  <c r="AB3594" i="2"/>
  <c r="AB3595" i="2"/>
  <c r="AB3596" i="2"/>
  <c r="AB3597" i="2"/>
  <c r="AB3598" i="2"/>
  <c r="AB3599" i="2"/>
  <c r="AB3600" i="2"/>
  <c r="AB3601" i="2"/>
  <c r="AB3602" i="2"/>
  <c r="AB3603" i="2"/>
  <c r="AB3604" i="2"/>
  <c r="AB3605" i="2"/>
  <c r="AB3606" i="2"/>
  <c r="AB3607" i="2"/>
  <c r="AB3608" i="2"/>
  <c r="AB3609" i="2"/>
  <c r="AB3610" i="2"/>
  <c r="AB3611" i="2"/>
  <c r="AB3612" i="2"/>
  <c r="AB3613" i="2"/>
  <c r="AB3614" i="2"/>
  <c r="AB3615" i="2"/>
  <c r="AB3616" i="2"/>
  <c r="AB3617" i="2"/>
  <c r="AB3618" i="2"/>
  <c r="AB3619" i="2"/>
  <c r="AB3620" i="2"/>
  <c r="AB3621" i="2"/>
  <c r="AB3622" i="2"/>
  <c r="AB3623" i="2"/>
  <c r="AB3624" i="2"/>
  <c r="AB3625" i="2"/>
  <c r="AB3626" i="2"/>
  <c r="AB3627" i="2"/>
  <c r="AB3628" i="2"/>
  <c r="AB3629" i="2"/>
  <c r="AB3630" i="2"/>
  <c r="AB3631" i="2"/>
  <c r="AB3632" i="2"/>
  <c r="AB3633" i="2"/>
  <c r="AB3634" i="2"/>
  <c r="AB3635" i="2"/>
  <c r="AB3636" i="2"/>
  <c r="AB3637" i="2"/>
  <c r="AB3638" i="2"/>
  <c r="AB3639" i="2"/>
  <c r="AB3640" i="2"/>
  <c r="AB3641" i="2"/>
  <c r="AB3642" i="2"/>
  <c r="AB3643" i="2"/>
  <c r="AB3644" i="2"/>
  <c r="AB3645" i="2"/>
  <c r="AB3646" i="2"/>
  <c r="AB3647" i="2"/>
  <c r="AB3648" i="2"/>
  <c r="AB3649" i="2"/>
  <c r="AB3650" i="2"/>
  <c r="AB3651" i="2"/>
  <c r="AB3652" i="2"/>
  <c r="AB3653" i="2"/>
  <c r="AB3654" i="2"/>
  <c r="AB3655" i="2"/>
  <c r="AB3656" i="2"/>
  <c r="AB3657" i="2"/>
  <c r="AB3658" i="2"/>
  <c r="AB3659" i="2"/>
  <c r="AB3660" i="2"/>
  <c r="AB3661" i="2"/>
  <c r="AB3662" i="2"/>
  <c r="AB3663" i="2"/>
  <c r="AB3664" i="2"/>
  <c r="AB3665" i="2"/>
  <c r="AB3666" i="2"/>
  <c r="AB3667" i="2"/>
  <c r="AB3668" i="2"/>
  <c r="AB3669" i="2"/>
  <c r="AB3670" i="2"/>
  <c r="AB3671" i="2"/>
  <c r="AB3672" i="2"/>
  <c r="AB3673" i="2"/>
  <c r="AB3674" i="2"/>
  <c r="AB3675" i="2"/>
  <c r="AB3676" i="2"/>
  <c r="AB3677" i="2"/>
  <c r="AB3678" i="2"/>
  <c r="AB3679" i="2"/>
  <c r="AB3680" i="2"/>
  <c r="AB3681" i="2"/>
  <c r="AB3682" i="2"/>
  <c r="AB3683" i="2"/>
  <c r="AB3684" i="2"/>
  <c r="AB3685" i="2"/>
  <c r="AB3686" i="2"/>
  <c r="AB3687" i="2"/>
  <c r="AB3688" i="2"/>
  <c r="AB3689" i="2"/>
  <c r="AB3690" i="2"/>
  <c r="AB3691" i="2"/>
  <c r="AB3692" i="2"/>
  <c r="AB3693" i="2"/>
  <c r="AB3694" i="2"/>
  <c r="AB3695" i="2"/>
  <c r="AB3696" i="2"/>
  <c r="AB3697" i="2"/>
  <c r="AB3698" i="2"/>
  <c r="AB3699" i="2"/>
  <c r="AB3700" i="2"/>
  <c r="AB3701" i="2"/>
  <c r="AB3702" i="2"/>
  <c r="AB3703" i="2"/>
  <c r="AB3704" i="2"/>
  <c r="AB3705" i="2"/>
  <c r="AB3706" i="2"/>
  <c r="AB3707" i="2"/>
  <c r="AB3708" i="2"/>
  <c r="AB3709" i="2"/>
  <c r="AB3710" i="2"/>
  <c r="AB3711" i="2"/>
  <c r="AB3712" i="2"/>
  <c r="AB3713" i="2"/>
  <c r="AB3714" i="2"/>
  <c r="AB3715" i="2"/>
  <c r="AB3716" i="2"/>
  <c r="AB3717" i="2"/>
  <c r="AB3718" i="2"/>
  <c r="AB3719" i="2"/>
  <c r="AB3720" i="2"/>
  <c r="AB3721" i="2"/>
  <c r="AB3722" i="2"/>
  <c r="AB3723" i="2"/>
  <c r="AB3724" i="2"/>
  <c r="AB3725" i="2"/>
  <c r="AB3726" i="2"/>
  <c r="AB3727" i="2"/>
  <c r="AB3728" i="2"/>
  <c r="AB3729" i="2"/>
  <c r="AB3730" i="2"/>
  <c r="AB3731" i="2"/>
  <c r="AB3732" i="2"/>
  <c r="AB3733" i="2"/>
  <c r="AB3734" i="2"/>
  <c r="AB3735" i="2"/>
  <c r="AB3736" i="2"/>
  <c r="AB3737" i="2"/>
  <c r="AB3738" i="2"/>
  <c r="AB3739" i="2"/>
  <c r="AB3740" i="2"/>
  <c r="AB3741" i="2"/>
  <c r="AB3742" i="2"/>
  <c r="AB3743" i="2"/>
  <c r="AB3744" i="2"/>
  <c r="AB3745" i="2"/>
  <c r="AB3746" i="2"/>
  <c r="AB3747" i="2"/>
  <c r="AB3748" i="2"/>
  <c r="AB3749" i="2"/>
  <c r="AB3750" i="2"/>
  <c r="AB3751" i="2"/>
  <c r="AB3752" i="2"/>
  <c r="AB3753" i="2"/>
  <c r="AB3754" i="2"/>
  <c r="AB3755" i="2"/>
  <c r="AB3756" i="2"/>
  <c r="AB3757" i="2"/>
  <c r="AB3758" i="2"/>
  <c r="AB3759" i="2"/>
  <c r="AB3760" i="2"/>
  <c r="AB3761" i="2"/>
  <c r="AB3762" i="2"/>
  <c r="AB3763" i="2"/>
  <c r="AB3764" i="2"/>
  <c r="AB3765" i="2"/>
  <c r="AB3766" i="2"/>
  <c r="AB3767" i="2"/>
  <c r="AB3768" i="2"/>
  <c r="AB3769" i="2"/>
  <c r="AB3770" i="2"/>
  <c r="AB3771" i="2"/>
  <c r="AB3772" i="2"/>
  <c r="AB3773" i="2"/>
  <c r="AB3774" i="2"/>
  <c r="AB3775" i="2"/>
  <c r="AB3776" i="2"/>
  <c r="AB3777" i="2"/>
  <c r="AB3778" i="2"/>
  <c r="AB3779" i="2"/>
  <c r="AB3780" i="2"/>
  <c r="AB3781" i="2"/>
  <c r="AB3782" i="2"/>
  <c r="AB3783" i="2"/>
  <c r="AB3784" i="2"/>
  <c r="AB3785" i="2"/>
  <c r="AB3786" i="2"/>
  <c r="AB3787" i="2"/>
  <c r="AB3788" i="2"/>
  <c r="AB3789" i="2"/>
  <c r="AB3790" i="2"/>
  <c r="AB3791" i="2"/>
  <c r="AB3792" i="2"/>
  <c r="AB3793" i="2"/>
  <c r="AB3794" i="2"/>
  <c r="AB3795" i="2"/>
  <c r="AB3796" i="2"/>
  <c r="AB3797" i="2"/>
  <c r="AB3798" i="2"/>
  <c r="AB3799" i="2"/>
  <c r="AB3800" i="2"/>
  <c r="AB3801" i="2"/>
  <c r="AB3802" i="2"/>
  <c r="AB3803" i="2"/>
  <c r="AB3804" i="2"/>
  <c r="AB3805" i="2"/>
  <c r="AB3806" i="2"/>
  <c r="AB3807" i="2"/>
  <c r="AB3808" i="2"/>
  <c r="AB3809" i="2"/>
  <c r="AB3810" i="2"/>
  <c r="AB3811" i="2"/>
  <c r="AB3812" i="2"/>
  <c r="AB3813" i="2"/>
  <c r="AB3814" i="2"/>
  <c r="AB3815" i="2"/>
  <c r="AB3816" i="2"/>
  <c r="AB3817" i="2"/>
  <c r="AB3818" i="2"/>
  <c r="AB3819" i="2"/>
  <c r="AB3820" i="2"/>
  <c r="AB3821" i="2"/>
  <c r="AB3822" i="2"/>
  <c r="AB3823" i="2"/>
  <c r="AB3824" i="2"/>
  <c r="AB3825" i="2"/>
  <c r="AB3826" i="2"/>
  <c r="AB3827" i="2"/>
  <c r="AB3828" i="2"/>
  <c r="AB3829" i="2"/>
  <c r="AB3830" i="2"/>
  <c r="AB3831" i="2"/>
  <c r="AB3832" i="2"/>
  <c r="AB3833" i="2"/>
  <c r="AB3834" i="2"/>
  <c r="AB3835" i="2"/>
  <c r="AB3836" i="2"/>
  <c r="AB3837" i="2"/>
  <c r="AB3838" i="2"/>
  <c r="AB3839" i="2"/>
  <c r="AB3840" i="2"/>
  <c r="AB3841" i="2"/>
  <c r="AB3842" i="2"/>
  <c r="AB3843" i="2"/>
  <c r="AB3844" i="2"/>
  <c r="AB3845" i="2"/>
  <c r="AB3846" i="2"/>
  <c r="AB3847" i="2"/>
  <c r="AB3848" i="2"/>
  <c r="AB3849" i="2"/>
  <c r="AB3850" i="2"/>
  <c r="AB3851" i="2"/>
  <c r="AB3852" i="2"/>
  <c r="AB3853" i="2"/>
  <c r="AB3854" i="2"/>
  <c r="AB3855" i="2"/>
  <c r="AB3856" i="2"/>
  <c r="AB3857" i="2"/>
  <c r="AB3858" i="2"/>
  <c r="AB3859" i="2"/>
  <c r="AB3860" i="2"/>
  <c r="AB3861" i="2"/>
  <c r="AB3862" i="2"/>
  <c r="AB3863" i="2"/>
  <c r="AB3864" i="2"/>
  <c r="AB3865" i="2"/>
  <c r="AB3866" i="2"/>
  <c r="AB3867" i="2"/>
  <c r="AB3868" i="2"/>
  <c r="AB3869" i="2"/>
  <c r="AB3870" i="2"/>
  <c r="AB3871" i="2"/>
  <c r="AB3872" i="2"/>
  <c r="AB3873" i="2"/>
  <c r="AB3874" i="2"/>
  <c r="AB3875" i="2"/>
  <c r="AB3876" i="2"/>
  <c r="AB3877" i="2"/>
  <c r="AB3878" i="2"/>
  <c r="AB3879" i="2"/>
  <c r="AB3880" i="2"/>
  <c r="AB3881" i="2"/>
  <c r="AB3882" i="2"/>
  <c r="AB3883" i="2"/>
  <c r="AB3884" i="2"/>
  <c r="AB3885" i="2"/>
  <c r="AB3886" i="2"/>
  <c r="AB3887" i="2"/>
  <c r="AB3888" i="2"/>
  <c r="AB3889" i="2"/>
  <c r="AB3890" i="2"/>
  <c r="AB3891" i="2"/>
  <c r="AB3892" i="2"/>
  <c r="AB3893" i="2"/>
  <c r="AB3894" i="2"/>
  <c r="AB3895" i="2"/>
  <c r="AB3896" i="2"/>
  <c r="AB3897" i="2"/>
  <c r="AB3898" i="2"/>
  <c r="AB3899" i="2"/>
  <c r="AB3900" i="2"/>
  <c r="AB3901" i="2"/>
  <c r="AB3902" i="2"/>
  <c r="AB3903" i="2"/>
  <c r="AB3904" i="2"/>
  <c r="AB3905" i="2"/>
  <c r="AB3906" i="2"/>
  <c r="AB3907" i="2"/>
  <c r="AB3908" i="2"/>
  <c r="AB3909" i="2"/>
  <c r="AB3910" i="2"/>
  <c r="AB3911" i="2"/>
  <c r="AB3912" i="2"/>
  <c r="AB3913" i="2"/>
  <c r="AB3914" i="2"/>
  <c r="AB3915" i="2"/>
  <c r="AB3916" i="2"/>
  <c r="AB3917" i="2"/>
  <c r="AB3918" i="2"/>
  <c r="AB3919" i="2"/>
  <c r="AB3920" i="2"/>
  <c r="AB3921" i="2"/>
  <c r="AB3922" i="2"/>
  <c r="AB3923" i="2"/>
  <c r="AB3924" i="2"/>
  <c r="AB3925" i="2"/>
  <c r="AB3926" i="2"/>
  <c r="AB3927" i="2"/>
  <c r="AB3928" i="2"/>
  <c r="AB3929" i="2"/>
  <c r="AB3930" i="2"/>
  <c r="AB3931" i="2"/>
  <c r="AB3932" i="2"/>
  <c r="AB3933" i="2"/>
  <c r="AB3934" i="2"/>
  <c r="AB3935" i="2"/>
  <c r="AB3936" i="2"/>
  <c r="AB3937" i="2"/>
  <c r="AB3938" i="2"/>
  <c r="AB3939" i="2"/>
  <c r="AB3940" i="2"/>
  <c r="AB3941" i="2"/>
  <c r="AB3942" i="2"/>
  <c r="AB3943" i="2"/>
  <c r="AB3944" i="2"/>
  <c r="AB3945" i="2"/>
  <c r="AB3946" i="2"/>
  <c r="AB3947" i="2"/>
  <c r="AB3948" i="2"/>
  <c r="AB3949" i="2"/>
  <c r="AB3950" i="2"/>
  <c r="AB3951" i="2"/>
  <c r="AB3952" i="2"/>
  <c r="AB3953" i="2"/>
  <c r="AB3954" i="2"/>
  <c r="AB3955" i="2"/>
  <c r="AB3956" i="2"/>
  <c r="AB3957" i="2"/>
  <c r="AB3958" i="2"/>
  <c r="AB3959" i="2"/>
  <c r="AB3960" i="2"/>
  <c r="AB3961" i="2"/>
  <c r="AB3962" i="2"/>
  <c r="AB3963" i="2"/>
  <c r="AB3964" i="2"/>
  <c r="AB3965" i="2"/>
  <c r="AB3966" i="2"/>
  <c r="AB3967" i="2"/>
  <c r="AB3968" i="2"/>
  <c r="AB3969" i="2"/>
  <c r="AB3970" i="2"/>
  <c r="AB3971" i="2"/>
  <c r="AB3972" i="2"/>
  <c r="AB3973" i="2"/>
  <c r="AB3974" i="2"/>
  <c r="AB3975" i="2"/>
  <c r="AB3976" i="2"/>
  <c r="AB3977" i="2"/>
  <c r="AB3978" i="2"/>
  <c r="AB3979" i="2"/>
  <c r="AB3980" i="2"/>
  <c r="AB3981" i="2"/>
  <c r="AB3982" i="2"/>
  <c r="AB3983" i="2"/>
  <c r="AB3984" i="2"/>
  <c r="AB3985" i="2"/>
  <c r="AB3986" i="2"/>
  <c r="AB3987" i="2"/>
  <c r="AB3988" i="2"/>
  <c r="AB3989" i="2"/>
  <c r="AB3990" i="2"/>
  <c r="AB3991" i="2"/>
  <c r="AB3992" i="2"/>
  <c r="AB3993" i="2"/>
  <c r="AB3994" i="2"/>
  <c r="AB3995" i="2"/>
  <c r="AB3996" i="2"/>
  <c r="AB3997" i="2"/>
  <c r="AB3998" i="2"/>
  <c r="AB3999" i="2"/>
  <c r="AB4000" i="2"/>
  <c r="AB4001" i="2"/>
  <c r="AB4002" i="2"/>
  <c r="AB4003" i="2"/>
  <c r="AB4004" i="2"/>
  <c r="AB4005" i="2"/>
  <c r="AB4006" i="2"/>
  <c r="AB4007" i="2"/>
  <c r="AB4008" i="2"/>
  <c r="AB4009" i="2"/>
  <c r="AB4010" i="2"/>
  <c r="AB4011" i="2"/>
  <c r="AB4012" i="2"/>
  <c r="AB4013" i="2"/>
  <c r="AB4014" i="2"/>
  <c r="AB4015" i="2"/>
  <c r="AB4016" i="2"/>
  <c r="AB4017" i="2"/>
  <c r="AB4018" i="2"/>
  <c r="AB4019" i="2"/>
  <c r="AB4020" i="2"/>
  <c r="AB4021" i="2"/>
  <c r="AB4022" i="2"/>
  <c r="AB4023" i="2"/>
  <c r="AB4024" i="2"/>
  <c r="AB4025" i="2"/>
  <c r="AB4026" i="2"/>
  <c r="AB4027" i="2"/>
  <c r="AB4028" i="2"/>
  <c r="AB4029" i="2"/>
  <c r="AB4030" i="2"/>
  <c r="AB4031" i="2"/>
  <c r="AB4032" i="2"/>
  <c r="AB4033" i="2"/>
  <c r="AB4034" i="2"/>
  <c r="AB4035" i="2"/>
  <c r="AB4036" i="2"/>
  <c r="AB4037" i="2"/>
  <c r="AB4038" i="2"/>
  <c r="AB4039" i="2"/>
  <c r="AB4040" i="2"/>
  <c r="AB4041" i="2"/>
  <c r="AB4042" i="2"/>
  <c r="AB4043" i="2"/>
  <c r="AB4044" i="2"/>
  <c r="AB4045" i="2"/>
  <c r="AB4046" i="2"/>
  <c r="AB4047" i="2"/>
  <c r="AB4048" i="2"/>
  <c r="AB4049" i="2"/>
  <c r="AB4050" i="2"/>
  <c r="AB4051" i="2"/>
  <c r="AB4052" i="2"/>
  <c r="AB4053" i="2"/>
  <c r="AB4054" i="2"/>
  <c r="AB4055" i="2"/>
  <c r="AB4056" i="2"/>
  <c r="AB4057" i="2"/>
  <c r="AB4058" i="2"/>
  <c r="AB4059" i="2"/>
  <c r="AB4060" i="2"/>
  <c r="AB4061" i="2"/>
  <c r="AB4062" i="2"/>
  <c r="AB4063" i="2"/>
  <c r="AB4064" i="2"/>
  <c r="AB4065" i="2"/>
  <c r="AB4066" i="2"/>
  <c r="AB4067" i="2"/>
  <c r="AB4068" i="2"/>
  <c r="AB4069" i="2"/>
  <c r="AB4070" i="2"/>
  <c r="AB4071" i="2"/>
  <c r="AB4072" i="2"/>
  <c r="AB4073" i="2"/>
  <c r="AB4074" i="2"/>
  <c r="AB4075" i="2"/>
  <c r="AB4076" i="2"/>
  <c r="AB4077" i="2"/>
  <c r="AB4078" i="2"/>
  <c r="AB4079" i="2"/>
  <c r="AB4080" i="2"/>
  <c r="AB4081" i="2"/>
  <c r="AB4082" i="2"/>
  <c r="AB4083" i="2"/>
  <c r="AB4084" i="2"/>
  <c r="AB4085" i="2"/>
  <c r="AB4086" i="2"/>
  <c r="AB4087" i="2"/>
  <c r="AB4088" i="2"/>
  <c r="AB4089" i="2"/>
  <c r="AB4090" i="2"/>
  <c r="AB4091" i="2"/>
  <c r="AB4092" i="2"/>
  <c r="AB4093" i="2"/>
  <c r="AB4094" i="2"/>
  <c r="AB4095" i="2"/>
  <c r="AB4096" i="2"/>
  <c r="AB4097" i="2"/>
  <c r="AB4098" i="2"/>
  <c r="AB4099" i="2"/>
  <c r="AB4100" i="2"/>
  <c r="AB4101" i="2"/>
  <c r="AB4102" i="2"/>
  <c r="AB4103" i="2"/>
  <c r="AB4104" i="2"/>
  <c r="AB4105" i="2"/>
  <c r="AB4106" i="2"/>
  <c r="AB4107" i="2"/>
  <c r="AB4108" i="2"/>
  <c r="AB4109" i="2"/>
  <c r="AB4110" i="2"/>
  <c r="AB4111" i="2"/>
  <c r="AB4112" i="2"/>
  <c r="AB4113" i="2"/>
  <c r="AB4114" i="2"/>
  <c r="AB4115" i="2"/>
  <c r="AB4116" i="2"/>
  <c r="AB4117" i="2"/>
  <c r="AB4118" i="2"/>
  <c r="AB4119" i="2"/>
  <c r="AB4120" i="2"/>
  <c r="AB4121" i="2"/>
  <c r="AB4122" i="2"/>
  <c r="AB4123" i="2"/>
  <c r="AB4124" i="2"/>
  <c r="AB4125" i="2"/>
  <c r="AB4126" i="2"/>
  <c r="AB4127" i="2"/>
  <c r="AB4128" i="2"/>
  <c r="AB4129" i="2"/>
  <c r="AB4130" i="2"/>
  <c r="AB4131" i="2"/>
  <c r="AB4132" i="2"/>
  <c r="AB4133" i="2"/>
  <c r="AB4134" i="2"/>
  <c r="AB4135" i="2"/>
  <c r="AB4136" i="2"/>
  <c r="AB4137" i="2"/>
  <c r="AB4138" i="2"/>
  <c r="AB4139" i="2"/>
  <c r="AB4140" i="2"/>
  <c r="AB4141" i="2"/>
  <c r="AB4142" i="2"/>
  <c r="AB4143" i="2"/>
  <c r="AB4144" i="2"/>
  <c r="AB4145" i="2"/>
  <c r="AB4146" i="2"/>
  <c r="AB4147" i="2"/>
  <c r="AB4148" i="2"/>
  <c r="AB4149" i="2"/>
  <c r="AB4150" i="2"/>
  <c r="AB4151" i="2"/>
  <c r="AB4152" i="2"/>
  <c r="AB4153" i="2"/>
  <c r="AB4154" i="2"/>
  <c r="AB4155" i="2"/>
  <c r="AB4156" i="2"/>
  <c r="AB4157" i="2"/>
  <c r="AB4158" i="2"/>
  <c r="AB4159" i="2"/>
  <c r="AB4160" i="2"/>
  <c r="AB4161" i="2"/>
  <c r="AB4162" i="2"/>
  <c r="AB4163" i="2"/>
  <c r="AB4164" i="2"/>
  <c r="AB4165" i="2"/>
  <c r="AB4166" i="2"/>
  <c r="AB4167" i="2"/>
  <c r="AB4168" i="2"/>
  <c r="AB4169" i="2"/>
  <c r="AB4170" i="2"/>
  <c r="AB4171" i="2"/>
  <c r="AB4172" i="2"/>
  <c r="AB4173" i="2"/>
  <c r="AB4174" i="2"/>
  <c r="AB4175" i="2"/>
  <c r="AB4176" i="2"/>
  <c r="AB4177" i="2"/>
  <c r="AB4178" i="2"/>
  <c r="AB4179" i="2"/>
  <c r="AB4180" i="2"/>
  <c r="AB4181" i="2"/>
  <c r="AB4182" i="2"/>
  <c r="AB4183" i="2"/>
  <c r="AB4184" i="2"/>
  <c r="AB4185" i="2"/>
  <c r="AB4186" i="2"/>
  <c r="AB4187" i="2"/>
  <c r="AB4188" i="2"/>
  <c r="AB4189" i="2"/>
  <c r="AB4190" i="2"/>
  <c r="AB4191" i="2"/>
  <c r="AB4192" i="2"/>
  <c r="AB4193" i="2"/>
  <c r="AB4194" i="2"/>
  <c r="AB4195" i="2"/>
  <c r="AB4196" i="2"/>
  <c r="AB4197" i="2"/>
  <c r="AB4198" i="2"/>
  <c r="AB4199" i="2"/>
  <c r="AB4200" i="2"/>
  <c r="AB4201" i="2"/>
  <c r="AB4202" i="2"/>
  <c r="AB4203" i="2"/>
  <c r="AB4204" i="2"/>
  <c r="AB4205" i="2"/>
  <c r="AB4206" i="2"/>
  <c r="AB4207" i="2"/>
  <c r="AB4208" i="2"/>
  <c r="AB4209" i="2"/>
  <c r="AB4210" i="2"/>
  <c r="AB4211" i="2"/>
  <c r="AB4212" i="2"/>
  <c r="AB4213" i="2"/>
  <c r="AB4214" i="2"/>
  <c r="AB4215" i="2"/>
  <c r="AB4216" i="2"/>
  <c r="AB4217" i="2"/>
  <c r="AB4218" i="2"/>
  <c r="AB4219" i="2"/>
  <c r="AB4220" i="2"/>
  <c r="AB4221" i="2"/>
  <c r="AB4222" i="2"/>
  <c r="AB4223" i="2"/>
  <c r="AB4224" i="2"/>
  <c r="AB4225" i="2"/>
  <c r="AB4226" i="2"/>
  <c r="AB4227" i="2"/>
  <c r="AB4228" i="2"/>
  <c r="AB4229" i="2"/>
  <c r="AB4230" i="2"/>
  <c r="AB4231" i="2"/>
  <c r="AB4232" i="2"/>
  <c r="AB4233" i="2"/>
  <c r="AB4234" i="2"/>
  <c r="AB4235" i="2"/>
  <c r="AB4236" i="2"/>
  <c r="AB4237" i="2"/>
  <c r="AB4238" i="2"/>
  <c r="AB4239" i="2"/>
  <c r="AB4240" i="2"/>
  <c r="AB4241" i="2"/>
  <c r="AB4242" i="2"/>
  <c r="AB4243" i="2"/>
  <c r="AB4244" i="2"/>
  <c r="AB4245" i="2"/>
  <c r="AB4246" i="2"/>
  <c r="AB4247" i="2"/>
  <c r="AB4248" i="2"/>
  <c r="AB4249" i="2"/>
  <c r="AB4250" i="2"/>
  <c r="AB4251"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825" i="2"/>
  <c r="AA2826" i="2"/>
  <c r="AA2827" i="2"/>
  <c r="AA2828" i="2"/>
  <c r="AA2829" i="2"/>
  <c r="AA2830" i="2"/>
  <c r="AA2831" i="2"/>
  <c r="AA2832" i="2"/>
  <c r="AA2833" i="2"/>
  <c r="AA2834" i="2"/>
  <c r="AA2835" i="2"/>
  <c r="AA2836" i="2"/>
  <c r="AA2837" i="2"/>
  <c r="AA2838" i="2"/>
  <c r="AA2839" i="2"/>
  <c r="AA2840" i="2"/>
  <c r="AA2841" i="2"/>
  <c r="AA2842" i="2"/>
  <c r="AA2843" i="2"/>
  <c r="AA2844" i="2"/>
  <c r="AA2845" i="2"/>
  <c r="AA2846" i="2"/>
  <c r="AA2847" i="2"/>
  <c r="AA2848" i="2"/>
  <c r="AA2849" i="2"/>
  <c r="AA2850" i="2"/>
  <c r="AA2851" i="2"/>
  <c r="AA2852" i="2"/>
  <c r="AA2853" i="2"/>
  <c r="AA2854" i="2"/>
  <c r="AA2855" i="2"/>
  <c r="AA2856" i="2"/>
  <c r="AA2857" i="2"/>
  <c r="AA2858" i="2"/>
  <c r="AA2859" i="2"/>
  <c r="AA2860" i="2"/>
  <c r="AA2861" i="2"/>
  <c r="AA2862" i="2"/>
  <c r="AA2863" i="2"/>
  <c r="AA2864" i="2"/>
  <c r="AA2865" i="2"/>
  <c r="AA2866" i="2"/>
  <c r="AA2867" i="2"/>
  <c r="AA2868" i="2"/>
  <c r="AA2869" i="2"/>
  <c r="AA2870" i="2"/>
  <c r="AA2871" i="2"/>
  <c r="AA2872" i="2"/>
  <c r="AA2873" i="2"/>
  <c r="AA2874" i="2"/>
  <c r="AA2875" i="2"/>
  <c r="AA2876" i="2"/>
  <c r="AA2877" i="2"/>
  <c r="AA2878" i="2"/>
  <c r="AA2879" i="2"/>
  <c r="AA2880" i="2"/>
  <c r="AA2881" i="2"/>
  <c r="AA2882" i="2"/>
  <c r="AA2883" i="2"/>
  <c r="AA2884" i="2"/>
  <c r="AA2885" i="2"/>
  <c r="AA2886" i="2"/>
  <c r="AA2887" i="2"/>
  <c r="AA2888" i="2"/>
  <c r="AA2889" i="2"/>
  <c r="AA2890" i="2"/>
  <c r="AA2891" i="2"/>
  <c r="AA2892" i="2"/>
  <c r="AA2893" i="2"/>
  <c r="AA2894" i="2"/>
  <c r="AA2895" i="2"/>
  <c r="AA2896" i="2"/>
  <c r="AA2897" i="2"/>
  <c r="AA2898" i="2"/>
  <c r="AA2899" i="2"/>
  <c r="AA2900" i="2"/>
  <c r="AA2901" i="2"/>
  <c r="AA2902" i="2"/>
  <c r="AA2903" i="2"/>
  <c r="AA2904" i="2"/>
  <c r="AA2905" i="2"/>
  <c r="AA2906" i="2"/>
  <c r="AA2907" i="2"/>
  <c r="AA2908" i="2"/>
  <c r="AA2909" i="2"/>
  <c r="AA2910" i="2"/>
  <c r="AA2911" i="2"/>
  <c r="AA2912" i="2"/>
  <c r="AA2913" i="2"/>
  <c r="AA2914" i="2"/>
  <c r="AA2915" i="2"/>
  <c r="AA2916" i="2"/>
  <c r="AA2917" i="2"/>
  <c r="AA2918" i="2"/>
  <c r="AA2919" i="2"/>
  <c r="AA2920" i="2"/>
  <c r="AA2921" i="2"/>
  <c r="AA2922" i="2"/>
  <c r="AA2923" i="2"/>
  <c r="AA2924" i="2"/>
  <c r="AA2925" i="2"/>
  <c r="AA2926" i="2"/>
  <c r="AA2927" i="2"/>
  <c r="AA2928" i="2"/>
  <c r="AA2929" i="2"/>
  <c r="AA2930" i="2"/>
  <c r="AA2931" i="2"/>
  <c r="AA2932" i="2"/>
  <c r="AA2933" i="2"/>
  <c r="AA2934" i="2"/>
  <c r="AA2935" i="2"/>
  <c r="AA2936" i="2"/>
  <c r="AA2937" i="2"/>
  <c r="AA2938" i="2"/>
  <c r="AA2939" i="2"/>
  <c r="AA2940" i="2"/>
  <c r="AA2941" i="2"/>
  <c r="AA2942" i="2"/>
  <c r="AA2943" i="2"/>
  <c r="AA2944" i="2"/>
  <c r="AA2945" i="2"/>
  <c r="AA2946" i="2"/>
  <c r="AA2947" i="2"/>
  <c r="AA2948" i="2"/>
  <c r="AA2949" i="2"/>
  <c r="AA2950" i="2"/>
  <c r="AA2951" i="2"/>
  <c r="AA2952" i="2"/>
  <c r="AA2953" i="2"/>
  <c r="AA2954" i="2"/>
  <c r="AA2955" i="2"/>
  <c r="AA2956" i="2"/>
  <c r="AA2957" i="2"/>
  <c r="AA2958" i="2"/>
  <c r="AA2959" i="2"/>
  <c r="AA2960" i="2"/>
  <c r="AA2961" i="2"/>
  <c r="AA2962" i="2"/>
  <c r="AA2963" i="2"/>
  <c r="AA2964" i="2"/>
  <c r="AA2965" i="2"/>
  <c r="AA2966" i="2"/>
  <c r="AA2967" i="2"/>
  <c r="AA2968" i="2"/>
  <c r="AA2969" i="2"/>
  <c r="AA2970" i="2"/>
  <c r="AA2971" i="2"/>
  <c r="AA2972" i="2"/>
  <c r="AA2973" i="2"/>
  <c r="AA2974" i="2"/>
  <c r="AA2975" i="2"/>
  <c r="AA2976" i="2"/>
  <c r="AA2977" i="2"/>
  <c r="AA2978" i="2"/>
  <c r="AA2979" i="2"/>
  <c r="AA2980" i="2"/>
  <c r="AA2981" i="2"/>
  <c r="AA2982" i="2"/>
  <c r="AA2983" i="2"/>
  <c r="AA2984" i="2"/>
  <c r="AA2985" i="2"/>
  <c r="AA2986" i="2"/>
  <c r="AA2987" i="2"/>
  <c r="AA2988" i="2"/>
  <c r="AA2989" i="2"/>
  <c r="AA2990" i="2"/>
  <c r="AA2991" i="2"/>
  <c r="AA2992" i="2"/>
  <c r="AA2993" i="2"/>
  <c r="AA2994" i="2"/>
  <c r="AA2995" i="2"/>
  <c r="AA2996" i="2"/>
  <c r="AA2997" i="2"/>
  <c r="AA2998" i="2"/>
  <c r="AA2999" i="2"/>
  <c r="AA3000" i="2"/>
  <c r="AA3001" i="2"/>
  <c r="AA3002" i="2"/>
  <c r="AA3003" i="2"/>
  <c r="AA3004" i="2"/>
  <c r="AA3005" i="2"/>
  <c r="AA3006" i="2"/>
  <c r="AA3007" i="2"/>
  <c r="AA3008" i="2"/>
  <c r="AA3009" i="2"/>
  <c r="AA3010" i="2"/>
  <c r="AA3011" i="2"/>
  <c r="AA3012" i="2"/>
  <c r="AA3013" i="2"/>
  <c r="AA3014" i="2"/>
  <c r="AA3015" i="2"/>
  <c r="AA3016" i="2"/>
  <c r="AA3017" i="2"/>
  <c r="AA3018" i="2"/>
  <c r="AA3019" i="2"/>
  <c r="AA3020" i="2"/>
  <c r="AA3021" i="2"/>
  <c r="AA3022" i="2"/>
  <c r="AA3023" i="2"/>
  <c r="AA3024" i="2"/>
  <c r="AA3025" i="2"/>
  <c r="AA3026" i="2"/>
  <c r="AA3027" i="2"/>
  <c r="AA3028" i="2"/>
  <c r="AA3029" i="2"/>
  <c r="AA3030" i="2"/>
  <c r="AA3031" i="2"/>
  <c r="AA3032" i="2"/>
  <c r="AA3033" i="2"/>
  <c r="AA3034" i="2"/>
  <c r="AA3035" i="2"/>
  <c r="AA3036" i="2"/>
  <c r="AA3037" i="2"/>
  <c r="AA3038" i="2"/>
  <c r="AA3039" i="2"/>
  <c r="AA3040" i="2"/>
  <c r="AA3041" i="2"/>
  <c r="AA3042" i="2"/>
  <c r="AA3043" i="2"/>
  <c r="AA3044" i="2"/>
  <c r="AA3045" i="2"/>
  <c r="AA3046" i="2"/>
  <c r="AA3047" i="2"/>
  <c r="AA3048" i="2"/>
  <c r="AA3049" i="2"/>
  <c r="AA3050" i="2"/>
  <c r="AA3051" i="2"/>
  <c r="AA3052" i="2"/>
  <c r="AA3053" i="2"/>
  <c r="AA3054" i="2"/>
  <c r="AA3055" i="2"/>
  <c r="AA3056" i="2"/>
  <c r="AA3057" i="2"/>
  <c r="AA3058" i="2"/>
  <c r="AA3059" i="2"/>
  <c r="AA3060" i="2"/>
  <c r="AA3061" i="2"/>
  <c r="AA3062" i="2"/>
  <c r="AA3063" i="2"/>
  <c r="AA3064" i="2"/>
  <c r="AA3065" i="2"/>
  <c r="AA3066" i="2"/>
  <c r="AA3067" i="2"/>
  <c r="AA3068" i="2"/>
  <c r="AA3069" i="2"/>
  <c r="AA3070" i="2"/>
  <c r="AA3071" i="2"/>
  <c r="AA3072" i="2"/>
  <c r="AA3073" i="2"/>
  <c r="AA3074" i="2"/>
  <c r="AA3075" i="2"/>
  <c r="AA3076" i="2"/>
  <c r="AA3077" i="2"/>
  <c r="AA3078" i="2"/>
  <c r="AA3079" i="2"/>
  <c r="AA3080" i="2"/>
  <c r="AA3081" i="2"/>
  <c r="AA3082" i="2"/>
  <c r="AA3083" i="2"/>
  <c r="AA3084" i="2"/>
  <c r="AA3085" i="2"/>
  <c r="AA3086" i="2"/>
  <c r="AA3087" i="2"/>
  <c r="AA3088" i="2"/>
  <c r="AA3089" i="2"/>
  <c r="AA3090" i="2"/>
  <c r="AA3091" i="2"/>
  <c r="AA3092" i="2"/>
  <c r="AA3093" i="2"/>
  <c r="AA3094" i="2"/>
  <c r="AA3095" i="2"/>
  <c r="AA3096" i="2"/>
  <c r="AA3097" i="2"/>
  <c r="AA3098" i="2"/>
  <c r="AA3099" i="2"/>
  <c r="AA3100" i="2"/>
  <c r="AA3101" i="2"/>
  <c r="AA3102" i="2"/>
  <c r="AA3103" i="2"/>
  <c r="AA3104" i="2"/>
  <c r="AA3105" i="2"/>
  <c r="AA3106" i="2"/>
  <c r="AA3107" i="2"/>
  <c r="AA3108" i="2"/>
  <c r="AA3109" i="2"/>
  <c r="AA3110" i="2"/>
  <c r="AA3111" i="2"/>
  <c r="AA3112" i="2"/>
  <c r="AA3113" i="2"/>
  <c r="AA3114" i="2"/>
  <c r="AA3115" i="2"/>
  <c r="AA3116" i="2"/>
  <c r="AA3117" i="2"/>
  <c r="AA3118" i="2"/>
  <c r="AA3119" i="2"/>
  <c r="AA3120" i="2"/>
  <c r="AA3121" i="2"/>
  <c r="AA3122" i="2"/>
  <c r="AA3123" i="2"/>
  <c r="AA3124" i="2"/>
  <c r="AA3125" i="2"/>
  <c r="AA3126" i="2"/>
  <c r="AA3127" i="2"/>
  <c r="AA3128" i="2"/>
  <c r="AA3129" i="2"/>
  <c r="AA3130" i="2"/>
  <c r="AA3131" i="2"/>
  <c r="AA3132" i="2"/>
  <c r="AA3133" i="2"/>
  <c r="AA3134" i="2"/>
  <c r="AA3135" i="2"/>
  <c r="AA3136" i="2"/>
  <c r="AA3137" i="2"/>
  <c r="AA3138" i="2"/>
  <c r="AA3139" i="2"/>
  <c r="AA3140" i="2"/>
  <c r="AA3141" i="2"/>
  <c r="AA3142" i="2"/>
  <c r="AA3143" i="2"/>
  <c r="AA3144" i="2"/>
  <c r="AA3145" i="2"/>
  <c r="AA3146" i="2"/>
  <c r="AA3147" i="2"/>
  <c r="AA3148" i="2"/>
  <c r="AA3149" i="2"/>
  <c r="AA3150" i="2"/>
  <c r="AA3151" i="2"/>
  <c r="AA3152" i="2"/>
  <c r="AA3153" i="2"/>
  <c r="AA3154" i="2"/>
  <c r="AA3155" i="2"/>
  <c r="AA3156" i="2"/>
  <c r="AA3157" i="2"/>
  <c r="AA3158" i="2"/>
  <c r="AA3159" i="2"/>
  <c r="AA3160" i="2"/>
  <c r="AA3161" i="2"/>
  <c r="AA3162" i="2"/>
  <c r="AA3163" i="2"/>
  <c r="AA3164" i="2"/>
  <c r="AA3165" i="2"/>
  <c r="AA3166" i="2"/>
  <c r="AA3167" i="2"/>
  <c r="AA3168" i="2"/>
  <c r="AA3169" i="2"/>
  <c r="AA3170" i="2"/>
  <c r="AA3171" i="2"/>
  <c r="AA3172" i="2"/>
  <c r="AA3173" i="2"/>
  <c r="AA3174" i="2"/>
  <c r="AA3175" i="2"/>
  <c r="AA3176" i="2"/>
  <c r="AA3177" i="2"/>
  <c r="AA3178" i="2"/>
  <c r="AA3179" i="2"/>
  <c r="AA3180" i="2"/>
  <c r="AA3181" i="2"/>
  <c r="AA3182" i="2"/>
  <c r="AA3183" i="2"/>
  <c r="AA3184" i="2"/>
  <c r="AA3185" i="2"/>
  <c r="AA3186" i="2"/>
  <c r="AA3187" i="2"/>
  <c r="AA3188" i="2"/>
  <c r="AA3189" i="2"/>
  <c r="AA3190" i="2"/>
  <c r="AA3191" i="2"/>
  <c r="AA3192" i="2"/>
  <c r="AA3193" i="2"/>
  <c r="AA3194" i="2"/>
  <c r="AA3195" i="2"/>
  <c r="AA3196" i="2"/>
  <c r="AA3197" i="2"/>
  <c r="AA3198" i="2"/>
  <c r="AA3199" i="2"/>
  <c r="AA3200" i="2"/>
  <c r="AA3201" i="2"/>
  <c r="AA3202" i="2"/>
  <c r="AA3203" i="2"/>
  <c r="AA3204" i="2"/>
  <c r="AA3205" i="2"/>
  <c r="AA3206" i="2"/>
  <c r="AA3207" i="2"/>
  <c r="AA3208" i="2"/>
  <c r="AA3209" i="2"/>
  <c r="AA3210" i="2"/>
  <c r="AA3211" i="2"/>
  <c r="AA3212" i="2"/>
  <c r="AA3213" i="2"/>
  <c r="AA3214" i="2"/>
  <c r="AA3215" i="2"/>
  <c r="AA3216" i="2"/>
  <c r="AA3217" i="2"/>
  <c r="AA3218" i="2"/>
  <c r="AA3219" i="2"/>
  <c r="AA3220" i="2"/>
  <c r="AA3221" i="2"/>
  <c r="AA3222" i="2"/>
  <c r="AA3223" i="2"/>
  <c r="AA3224" i="2"/>
  <c r="AA3225" i="2"/>
  <c r="AA3226" i="2"/>
  <c r="AA3227" i="2"/>
  <c r="AA3228" i="2"/>
  <c r="AA3229" i="2"/>
  <c r="AA3230" i="2"/>
  <c r="AA3231" i="2"/>
  <c r="AA3232" i="2"/>
  <c r="AA3233" i="2"/>
  <c r="AA3234" i="2"/>
  <c r="AA3235" i="2"/>
  <c r="AA3236" i="2"/>
  <c r="AA3237" i="2"/>
  <c r="AA3238" i="2"/>
  <c r="AA3239" i="2"/>
  <c r="AA3240" i="2"/>
  <c r="AA3241" i="2"/>
  <c r="AA3242" i="2"/>
  <c r="AA3243" i="2"/>
  <c r="AA3244" i="2"/>
  <c r="AA3245" i="2"/>
  <c r="AA3246" i="2"/>
  <c r="AA3247" i="2"/>
  <c r="AA3248" i="2"/>
  <c r="AA3249" i="2"/>
  <c r="AA3250" i="2"/>
  <c r="AA3251" i="2"/>
  <c r="AA3252" i="2"/>
  <c r="AA3253" i="2"/>
  <c r="AA3254" i="2"/>
  <c r="AA3255" i="2"/>
  <c r="AA3256" i="2"/>
  <c r="AA3257" i="2"/>
  <c r="AA3258" i="2"/>
  <c r="AA3259" i="2"/>
  <c r="AA3260" i="2"/>
  <c r="AA3261" i="2"/>
  <c r="AA3262" i="2"/>
  <c r="AA3263" i="2"/>
  <c r="AA3264" i="2"/>
  <c r="AA3265" i="2"/>
  <c r="AA3266" i="2"/>
  <c r="AA3267" i="2"/>
  <c r="AA3268" i="2"/>
  <c r="AA3269" i="2"/>
  <c r="AA3270" i="2"/>
  <c r="AA3271" i="2"/>
  <c r="AA3272" i="2"/>
  <c r="AA3273" i="2"/>
  <c r="AA3274" i="2"/>
  <c r="AA3275" i="2"/>
  <c r="AA3276" i="2"/>
  <c r="AA3277" i="2"/>
  <c r="AA3278" i="2"/>
  <c r="AA3279" i="2"/>
  <c r="AA3280" i="2"/>
  <c r="AA3281" i="2"/>
  <c r="AA3282" i="2"/>
  <c r="AA3283" i="2"/>
  <c r="AA3284" i="2"/>
  <c r="AA3285" i="2"/>
  <c r="AA3286" i="2"/>
  <c r="AA3287" i="2"/>
  <c r="AA3288" i="2"/>
  <c r="AA3289" i="2"/>
  <c r="AA3290" i="2"/>
  <c r="AA3291" i="2"/>
  <c r="AA3292" i="2"/>
  <c r="AA3293" i="2"/>
  <c r="AA3294" i="2"/>
  <c r="AA3295" i="2"/>
  <c r="AA3296" i="2"/>
  <c r="AA3297" i="2"/>
  <c r="AA3298" i="2"/>
  <c r="AA3299" i="2"/>
  <c r="AA3300" i="2"/>
  <c r="AA3301" i="2"/>
  <c r="AA3302" i="2"/>
  <c r="AA3303" i="2"/>
  <c r="AA3304" i="2"/>
  <c r="AA3305" i="2"/>
  <c r="AA3306" i="2"/>
  <c r="AA3307" i="2"/>
  <c r="AA3308" i="2"/>
  <c r="AA3309" i="2"/>
  <c r="AA3310" i="2"/>
  <c r="AA3311" i="2"/>
  <c r="AA3312" i="2"/>
  <c r="AA3313" i="2"/>
  <c r="AA3314" i="2"/>
  <c r="AA3315" i="2"/>
  <c r="AA3316" i="2"/>
  <c r="AA3317" i="2"/>
  <c r="AA3318" i="2"/>
  <c r="AA3319" i="2"/>
  <c r="AA3320" i="2"/>
  <c r="AA3321" i="2"/>
  <c r="AA3322" i="2"/>
  <c r="AA3323" i="2"/>
  <c r="AA3324" i="2"/>
  <c r="AA3325" i="2"/>
  <c r="AA3326" i="2"/>
  <c r="AA3327" i="2"/>
  <c r="AA3328" i="2"/>
  <c r="AA3329" i="2"/>
  <c r="AA3330" i="2"/>
  <c r="AA3331" i="2"/>
  <c r="AA3332" i="2"/>
  <c r="AA3333" i="2"/>
  <c r="AA3334" i="2"/>
  <c r="AA3335" i="2"/>
  <c r="AA3336" i="2"/>
  <c r="AA3337" i="2"/>
  <c r="AA3338" i="2"/>
  <c r="AA3339" i="2"/>
  <c r="AA3340" i="2"/>
  <c r="AA3341" i="2"/>
  <c r="AA3342" i="2"/>
  <c r="AA3343" i="2"/>
  <c r="AA3344" i="2"/>
  <c r="AA3345" i="2"/>
  <c r="AA3346" i="2"/>
  <c r="AA3347" i="2"/>
  <c r="AA3348" i="2"/>
  <c r="AA3349" i="2"/>
  <c r="AA3350" i="2"/>
  <c r="AA3351" i="2"/>
  <c r="AA3352" i="2"/>
  <c r="AA3353" i="2"/>
  <c r="AA3354" i="2"/>
  <c r="AA3355" i="2"/>
  <c r="AA3356" i="2"/>
  <c r="AA3357" i="2"/>
  <c r="AA3358" i="2"/>
  <c r="AA3359" i="2"/>
  <c r="AA3360" i="2"/>
  <c r="AA3361" i="2"/>
  <c r="AA3362" i="2"/>
  <c r="AA3363" i="2"/>
  <c r="AA3364" i="2"/>
  <c r="AA3365" i="2"/>
  <c r="AA3366" i="2"/>
  <c r="AA3367" i="2"/>
  <c r="AA3368" i="2"/>
  <c r="AA3369" i="2"/>
  <c r="AA3370" i="2"/>
  <c r="AA3371" i="2"/>
  <c r="AA3372" i="2"/>
  <c r="AA3373" i="2"/>
  <c r="AA3374" i="2"/>
  <c r="AA3375" i="2"/>
  <c r="AA3376" i="2"/>
  <c r="AA3377" i="2"/>
  <c r="AA3378" i="2"/>
  <c r="AA3379" i="2"/>
  <c r="AA3380" i="2"/>
  <c r="AA3381" i="2"/>
  <c r="AA3382" i="2"/>
  <c r="AA3383" i="2"/>
  <c r="AA3384" i="2"/>
  <c r="AA3385" i="2"/>
  <c r="AA3386" i="2"/>
  <c r="AA3387" i="2"/>
  <c r="AA3388" i="2"/>
  <c r="AA3389" i="2"/>
  <c r="AA3390" i="2"/>
  <c r="AA3391" i="2"/>
  <c r="AA3392" i="2"/>
  <c r="AA3393" i="2"/>
  <c r="AA3394" i="2"/>
  <c r="AA3395" i="2"/>
  <c r="AA3396" i="2"/>
  <c r="AA3397" i="2"/>
  <c r="AA3398" i="2"/>
  <c r="AA3399" i="2"/>
  <c r="AA3400" i="2"/>
  <c r="AA3401" i="2"/>
  <c r="AA3402" i="2"/>
  <c r="AA3403" i="2"/>
  <c r="AA3404" i="2"/>
  <c r="AA3405" i="2"/>
  <c r="AA3406" i="2"/>
  <c r="AA3407" i="2"/>
  <c r="AA3408" i="2"/>
  <c r="AA3409" i="2"/>
  <c r="AA3410" i="2"/>
  <c r="AA3411" i="2"/>
  <c r="AA3412" i="2"/>
  <c r="AA3413" i="2"/>
  <c r="AA3414" i="2"/>
  <c r="AA3415" i="2"/>
  <c r="AA3416" i="2"/>
  <c r="AA3417" i="2"/>
  <c r="AA3418" i="2"/>
  <c r="AA3419" i="2"/>
  <c r="AA3420" i="2"/>
  <c r="AA3421" i="2"/>
  <c r="AA3422" i="2"/>
  <c r="AA3423" i="2"/>
  <c r="AA3424" i="2"/>
  <c r="AA3425" i="2"/>
  <c r="AA3426" i="2"/>
  <c r="AA3427" i="2"/>
  <c r="AA3428" i="2"/>
  <c r="AA3429" i="2"/>
  <c r="AA3430" i="2"/>
  <c r="AA3431" i="2"/>
  <c r="AA3432" i="2"/>
  <c r="AA3433" i="2"/>
  <c r="AA3434" i="2"/>
  <c r="AA3435" i="2"/>
  <c r="AA3436" i="2"/>
  <c r="AA3437" i="2"/>
  <c r="AA3438" i="2"/>
  <c r="AA3439" i="2"/>
  <c r="AA3440" i="2"/>
  <c r="AA3441" i="2"/>
  <c r="AA3442" i="2"/>
  <c r="AA3443" i="2"/>
  <c r="AA3444" i="2"/>
  <c r="AA3445" i="2"/>
  <c r="AA3446" i="2"/>
  <c r="AA3447" i="2"/>
  <c r="AA3448" i="2"/>
  <c r="AA3449" i="2"/>
  <c r="AA3450" i="2"/>
  <c r="AA3451" i="2"/>
  <c r="AA3452" i="2"/>
  <c r="AA3453" i="2"/>
  <c r="AA3454" i="2"/>
  <c r="AA3455" i="2"/>
  <c r="AA3456" i="2"/>
  <c r="AA3457" i="2"/>
  <c r="AA3458" i="2"/>
  <c r="AA3459" i="2"/>
  <c r="AA3460" i="2"/>
  <c r="AA3461" i="2"/>
  <c r="AA3462" i="2"/>
  <c r="AA3463" i="2"/>
  <c r="AA3464" i="2"/>
  <c r="AA3465" i="2"/>
  <c r="AA3466" i="2"/>
  <c r="AA3467" i="2"/>
  <c r="AA3468" i="2"/>
  <c r="AA3469" i="2"/>
  <c r="AA3470" i="2"/>
  <c r="AA3471" i="2"/>
  <c r="AA3472" i="2"/>
  <c r="AA3473" i="2"/>
  <c r="AA3474" i="2"/>
  <c r="AA3475" i="2"/>
  <c r="AA3476" i="2"/>
  <c r="AA3477" i="2"/>
  <c r="AA3478" i="2"/>
  <c r="AA3479" i="2"/>
  <c r="AA3480" i="2"/>
  <c r="AA3481" i="2"/>
  <c r="AA3482" i="2"/>
  <c r="AA3483" i="2"/>
  <c r="AA3484" i="2"/>
  <c r="AA3485" i="2"/>
  <c r="AA3486" i="2"/>
  <c r="AA3487" i="2"/>
  <c r="AA3488" i="2"/>
  <c r="AA3489" i="2"/>
  <c r="AA3490" i="2"/>
  <c r="AA3491" i="2"/>
  <c r="AA3492" i="2"/>
  <c r="AA3493" i="2"/>
  <c r="AA3494" i="2"/>
  <c r="AA3495" i="2"/>
  <c r="AA3496" i="2"/>
  <c r="AA3497" i="2"/>
  <c r="AA3498" i="2"/>
  <c r="AA3499" i="2"/>
  <c r="AA3500" i="2"/>
  <c r="AA3501" i="2"/>
  <c r="AA3502" i="2"/>
  <c r="AA3503" i="2"/>
  <c r="AA3504" i="2"/>
  <c r="AA3505" i="2"/>
  <c r="AA3506" i="2"/>
  <c r="AA3507" i="2"/>
  <c r="AA3508" i="2"/>
  <c r="AA3509" i="2"/>
  <c r="AA3510" i="2"/>
  <c r="AA3511" i="2"/>
  <c r="AA3512" i="2"/>
  <c r="AA3513" i="2"/>
  <c r="AA3514" i="2"/>
  <c r="AA3515" i="2"/>
  <c r="AA3516" i="2"/>
  <c r="AA3517" i="2"/>
  <c r="AA3518" i="2"/>
  <c r="AA3519" i="2"/>
  <c r="AA3520" i="2"/>
  <c r="AA3521" i="2"/>
  <c r="AA3522" i="2"/>
  <c r="AA3523" i="2"/>
  <c r="AA3524" i="2"/>
  <c r="AA3525" i="2"/>
  <c r="AA3526" i="2"/>
  <c r="AA3527" i="2"/>
  <c r="AA3528" i="2"/>
  <c r="AA3529" i="2"/>
  <c r="AA3530" i="2"/>
  <c r="AA3531" i="2"/>
  <c r="AA3532" i="2"/>
  <c r="AA3533" i="2"/>
  <c r="AA3534" i="2"/>
  <c r="AA3535" i="2"/>
  <c r="AA3536" i="2"/>
  <c r="AA3537" i="2"/>
  <c r="AA3538" i="2"/>
  <c r="AA3539" i="2"/>
  <c r="AA3540" i="2"/>
  <c r="AA3541" i="2"/>
  <c r="AA3542" i="2"/>
  <c r="AA3543" i="2"/>
  <c r="AA3544" i="2"/>
  <c r="AA3545" i="2"/>
  <c r="AA3546" i="2"/>
  <c r="AA3547" i="2"/>
  <c r="AA3548" i="2"/>
  <c r="AA3549" i="2"/>
  <c r="AA3550" i="2"/>
  <c r="AA3551" i="2"/>
  <c r="AA3552" i="2"/>
  <c r="AA3553" i="2"/>
  <c r="AA3554" i="2"/>
  <c r="AA3555" i="2"/>
  <c r="AA3556" i="2"/>
  <c r="AA3557" i="2"/>
  <c r="AA3558" i="2"/>
  <c r="AA3559" i="2"/>
  <c r="AA3560" i="2"/>
  <c r="AA3561" i="2"/>
  <c r="AA3562" i="2"/>
  <c r="AA3563" i="2"/>
  <c r="AA3564" i="2"/>
  <c r="AA3565" i="2"/>
  <c r="AA3566" i="2"/>
  <c r="AA3567" i="2"/>
  <c r="AA3568" i="2"/>
  <c r="AA3569" i="2"/>
  <c r="AA3570" i="2"/>
  <c r="AA3571" i="2"/>
  <c r="AA3572" i="2"/>
  <c r="AA3573" i="2"/>
  <c r="AA3574" i="2"/>
  <c r="AA3575" i="2"/>
  <c r="AA3576" i="2"/>
  <c r="AA3577" i="2"/>
  <c r="AA3578" i="2"/>
  <c r="AA3579" i="2"/>
  <c r="AA3580" i="2"/>
  <c r="AA3581" i="2"/>
  <c r="AA3582" i="2"/>
  <c r="AA3583" i="2"/>
  <c r="AA3584" i="2"/>
  <c r="AA3585" i="2"/>
  <c r="AA3586" i="2"/>
  <c r="AA3587" i="2"/>
  <c r="AA3588" i="2"/>
  <c r="AA3589" i="2"/>
  <c r="AA3590" i="2"/>
  <c r="AA3591" i="2"/>
  <c r="AA3592" i="2"/>
  <c r="AA3593" i="2"/>
  <c r="AA3594" i="2"/>
  <c r="AA3595" i="2"/>
  <c r="AA3596" i="2"/>
  <c r="AA3597" i="2"/>
  <c r="AA3598" i="2"/>
  <c r="AA3599" i="2"/>
  <c r="AA3600" i="2"/>
  <c r="AA3601" i="2"/>
  <c r="AA3602" i="2"/>
  <c r="AA3603" i="2"/>
  <c r="AA3604" i="2"/>
  <c r="AA3605" i="2"/>
  <c r="AA3606" i="2"/>
  <c r="AA3607" i="2"/>
  <c r="AA3608" i="2"/>
  <c r="AA3609" i="2"/>
  <c r="AA3610" i="2"/>
  <c r="AA3611" i="2"/>
  <c r="AA3612" i="2"/>
  <c r="AA3613" i="2"/>
  <c r="AA3614" i="2"/>
  <c r="AA3615" i="2"/>
  <c r="AA3616" i="2"/>
  <c r="AA3617" i="2"/>
  <c r="AA3618" i="2"/>
  <c r="AA3619" i="2"/>
  <c r="AA3620" i="2"/>
  <c r="AA3621" i="2"/>
  <c r="AA3622" i="2"/>
  <c r="AA3623" i="2"/>
  <c r="AA3624" i="2"/>
  <c r="AA3625" i="2"/>
  <c r="AA3626" i="2"/>
  <c r="AA3627" i="2"/>
  <c r="AA3628" i="2"/>
  <c r="AA3629" i="2"/>
  <c r="AA3630" i="2"/>
  <c r="AA3631" i="2"/>
  <c r="AA3632" i="2"/>
  <c r="AA3633" i="2"/>
  <c r="AA3634" i="2"/>
  <c r="AA3635" i="2"/>
  <c r="AA3636" i="2"/>
  <c r="AA3637" i="2"/>
  <c r="AA3638" i="2"/>
  <c r="AA3639" i="2"/>
  <c r="AA3640" i="2"/>
  <c r="AA3641" i="2"/>
  <c r="AA3642" i="2"/>
  <c r="AA3643" i="2"/>
  <c r="AA3644" i="2"/>
  <c r="AA3645" i="2"/>
  <c r="AA3646" i="2"/>
  <c r="AA3647" i="2"/>
  <c r="AA3648" i="2"/>
  <c r="AA3649" i="2"/>
  <c r="AA3650" i="2"/>
  <c r="AA3651" i="2"/>
  <c r="AA3652" i="2"/>
  <c r="AA3653" i="2"/>
  <c r="AA3654" i="2"/>
  <c r="AA3655" i="2"/>
  <c r="AA3656" i="2"/>
  <c r="AA3657" i="2"/>
  <c r="AA3658" i="2"/>
  <c r="AA3659" i="2"/>
  <c r="AA3660" i="2"/>
  <c r="AA3661" i="2"/>
  <c r="AA3662" i="2"/>
  <c r="AA3663" i="2"/>
  <c r="AA3664" i="2"/>
  <c r="AA3665" i="2"/>
  <c r="AA3666" i="2"/>
  <c r="AA3667" i="2"/>
  <c r="AA3668" i="2"/>
  <c r="AA3669" i="2"/>
  <c r="AA3670" i="2"/>
  <c r="AA3671" i="2"/>
  <c r="AA3672" i="2"/>
  <c r="AA3673" i="2"/>
  <c r="AA3674" i="2"/>
  <c r="AA3675" i="2"/>
  <c r="AA3676" i="2"/>
  <c r="AA3677" i="2"/>
  <c r="AA3678" i="2"/>
  <c r="AA3679" i="2"/>
  <c r="AA3680" i="2"/>
  <c r="AA3681" i="2"/>
  <c r="AA3682" i="2"/>
  <c r="AA3683" i="2"/>
  <c r="AA3684" i="2"/>
  <c r="AA3685" i="2"/>
  <c r="AA3686" i="2"/>
  <c r="AA3687" i="2"/>
  <c r="AA3688" i="2"/>
  <c r="AA3689" i="2"/>
  <c r="AA3690" i="2"/>
  <c r="AA3691" i="2"/>
  <c r="AA3692" i="2"/>
  <c r="AA3693" i="2"/>
  <c r="AA3694" i="2"/>
  <c r="AA3695" i="2"/>
  <c r="AA3696" i="2"/>
  <c r="AA3697" i="2"/>
  <c r="AA3698" i="2"/>
  <c r="AA3699" i="2"/>
  <c r="AA3700" i="2"/>
  <c r="AA3701" i="2"/>
  <c r="AA3702" i="2"/>
  <c r="AA3703" i="2"/>
  <c r="AA3704" i="2"/>
  <c r="AA3705" i="2"/>
  <c r="AA3706" i="2"/>
  <c r="AA3707" i="2"/>
  <c r="AA3708" i="2"/>
  <c r="AA3709" i="2"/>
  <c r="AA3710" i="2"/>
  <c r="AA3711" i="2"/>
  <c r="AA3712" i="2"/>
  <c r="AA3713" i="2"/>
  <c r="AA3714" i="2"/>
  <c r="AA3715" i="2"/>
  <c r="AA3716" i="2"/>
  <c r="AA3717" i="2"/>
  <c r="AA3718" i="2"/>
  <c r="AA3719" i="2"/>
  <c r="AA3720" i="2"/>
  <c r="AA3721" i="2"/>
  <c r="AA3722" i="2"/>
  <c r="AA3723" i="2"/>
  <c r="AA3724" i="2"/>
  <c r="AA3725" i="2"/>
  <c r="AA3726" i="2"/>
  <c r="AA3727" i="2"/>
  <c r="AA3728" i="2"/>
  <c r="AA3729" i="2"/>
  <c r="AA3730" i="2"/>
  <c r="AA3731" i="2"/>
  <c r="AA3732" i="2"/>
  <c r="AA3733" i="2"/>
  <c r="AA3734" i="2"/>
  <c r="AA3735" i="2"/>
  <c r="AA3736" i="2"/>
  <c r="AA3737" i="2"/>
  <c r="AA3738" i="2"/>
  <c r="AA3739" i="2"/>
  <c r="AA3740" i="2"/>
  <c r="AA3741" i="2"/>
  <c r="AA3742" i="2"/>
  <c r="AA3743" i="2"/>
  <c r="AA3744" i="2"/>
  <c r="AA3745" i="2"/>
  <c r="AA3746" i="2"/>
  <c r="AA3747" i="2"/>
  <c r="AA3748" i="2"/>
  <c r="AA3749" i="2"/>
  <c r="AA3750" i="2"/>
  <c r="AA3751" i="2"/>
  <c r="AA3752" i="2"/>
  <c r="AA3753" i="2"/>
  <c r="AA3754" i="2"/>
  <c r="AA3755" i="2"/>
  <c r="AA3756" i="2"/>
  <c r="AA3757" i="2"/>
  <c r="AA3758" i="2"/>
  <c r="AA3759" i="2"/>
  <c r="AA3760" i="2"/>
  <c r="AA3761" i="2"/>
  <c r="AA3762" i="2"/>
  <c r="AA3763" i="2"/>
  <c r="AA3764" i="2"/>
  <c r="AA3765" i="2"/>
  <c r="AA3766" i="2"/>
  <c r="AA3767" i="2"/>
  <c r="AA3768" i="2"/>
  <c r="AA3769" i="2"/>
  <c r="AA3770" i="2"/>
  <c r="AA3771" i="2"/>
  <c r="AA3772" i="2"/>
  <c r="AA3773" i="2"/>
  <c r="AA3774" i="2"/>
  <c r="AA3775" i="2"/>
  <c r="AA3776" i="2"/>
  <c r="AA3777" i="2"/>
  <c r="AA3778" i="2"/>
  <c r="AA3779" i="2"/>
  <c r="AA3780" i="2"/>
  <c r="AA3781" i="2"/>
  <c r="AA3782" i="2"/>
  <c r="AA3783" i="2"/>
  <c r="AA3784" i="2"/>
  <c r="AA3785" i="2"/>
  <c r="AA3786" i="2"/>
  <c r="AA3787" i="2"/>
  <c r="AA3788" i="2"/>
  <c r="AA3789" i="2"/>
  <c r="AA3790" i="2"/>
  <c r="AA3791" i="2"/>
  <c r="AA3792" i="2"/>
  <c r="AA3793" i="2"/>
  <c r="AA3794" i="2"/>
  <c r="AA3795" i="2"/>
  <c r="AA3796" i="2"/>
  <c r="AA3797" i="2"/>
  <c r="AA3798" i="2"/>
  <c r="AA3799" i="2"/>
  <c r="AA3800" i="2"/>
  <c r="AA3801" i="2"/>
  <c r="AA3802" i="2"/>
  <c r="AA3803" i="2"/>
  <c r="AA3804" i="2"/>
  <c r="AA3805" i="2"/>
  <c r="AA3806" i="2"/>
  <c r="AA3807" i="2"/>
  <c r="AA3808" i="2"/>
  <c r="AA3809" i="2"/>
  <c r="AA3810" i="2"/>
  <c r="AA3811" i="2"/>
  <c r="AA3812" i="2"/>
  <c r="AA3813" i="2"/>
  <c r="AA3814" i="2"/>
  <c r="AA3815" i="2"/>
  <c r="AA3816" i="2"/>
  <c r="AA3817" i="2"/>
  <c r="AA3818" i="2"/>
  <c r="AA3819" i="2"/>
  <c r="AA3820" i="2"/>
  <c r="AA3821" i="2"/>
  <c r="AA3822" i="2"/>
  <c r="AA3823" i="2"/>
  <c r="AA3824" i="2"/>
  <c r="AA3825" i="2"/>
  <c r="AA3826" i="2"/>
  <c r="AA3827" i="2"/>
  <c r="AA3828" i="2"/>
  <c r="AA3829" i="2"/>
  <c r="AA3830" i="2"/>
  <c r="AA3831" i="2"/>
  <c r="AA3832" i="2"/>
  <c r="AA3833" i="2"/>
  <c r="AA3834" i="2"/>
  <c r="AA3835" i="2"/>
  <c r="AA3836" i="2"/>
  <c r="AA3837" i="2"/>
  <c r="AA3838" i="2"/>
  <c r="AA3839" i="2"/>
  <c r="AA3840" i="2"/>
  <c r="AA3841" i="2"/>
  <c r="AA3842" i="2"/>
  <c r="AA3843" i="2"/>
  <c r="AA3844" i="2"/>
  <c r="AA3845" i="2"/>
  <c r="AA3846" i="2"/>
  <c r="AA3847" i="2"/>
  <c r="AA3848" i="2"/>
  <c r="AA3849" i="2"/>
  <c r="AA3850" i="2"/>
  <c r="AA3851" i="2"/>
  <c r="AA3852" i="2"/>
  <c r="AA3853" i="2"/>
  <c r="AA3854" i="2"/>
  <c r="AA3855" i="2"/>
  <c r="AA3856" i="2"/>
  <c r="AA3857" i="2"/>
  <c r="AA3858" i="2"/>
  <c r="AA3859" i="2"/>
  <c r="AA3860" i="2"/>
  <c r="AA3861" i="2"/>
  <c r="AA3862" i="2"/>
  <c r="AA3863" i="2"/>
  <c r="AA3864" i="2"/>
  <c r="AA3865" i="2"/>
  <c r="AA3866" i="2"/>
  <c r="AA3867" i="2"/>
  <c r="AA3868" i="2"/>
  <c r="AA3869" i="2"/>
  <c r="AA3870" i="2"/>
  <c r="AA3871" i="2"/>
  <c r="AA3872" i="2"/>
  <c r="AA3873" i="2"/>
  <c r="AA3874" i="2"/>
  <c r="AA3875" i="2"/>
  <c r="AA3876" i="2"/>
  <c r="AA3877" i="2"/>
  <c r="AA3878" i="2"/>
  <c r="AA3879" i="2"/>
  <c r="AA3880" i="2"/>
  <c r="AA3881" i="2"/>
  <c r="AA3882" i="2"/>
  <c r="AA3883" i="2"/>
  <c r="AA3884" i="2"/>
  <c r="AA3885" i="2"/>
  <c r="AA3886" i="2"/>
  <c r="AA3887" i="2"/>
  <c r="AA3888" i="2"/>
  <c r="AA3889" i="2"/>
  <c r="AA3890" i="2"/>
  <c r="AA3891" i="2"/>
  <c r="AA3892" i="2"/>
  <c r="AA3893" i="2"/>
  <c r="AA3894" i="2"/>
  <c r="AA3895" i="2"/>
  <c r="AA3896" i="2"/>
  <c r="AA3897" i="2"/>
  <c r="AA3898" i="2"/>
  <c r="AA3899" i="2"/>
  <c r="AA3900" i="2"/>
  <c r="AA3901" i="2"/>
  <c r="AA3902" i="2"/>
  <c r="AA3903" i="2"/>
  <c r="AA3904" i="2"/>
  <c r="AA3905" i="2"/>
  <c r="AA3906" i="2"/>
  <c r="AA3907" i="2"/>
  <c r="AA3908" i="2"/>
  <c r="AA3909" i="2"/>
  <c r="AA3910" i="2"/>
  <c r="AA3911" i="2"/>
  <c r="AA3912" i="2"/>
  <c r="AA3913" i="2"/>
  <c r="AA3914" i="2"/>
  <c r="AA3915" i="2"/>
  <c r="AA3916" i="2"/>
  <c r="AA3917" i="2"/>
  <c r="AA3918" i="2"/>
  <c r="AA3919" i="2"/>
  <c r="AA3920" i="2"/>
  <c r="AA3921" i="2"/>
  <c r="AA3922" i="2"/>
  <c r="AA3923" i="2"/>
  <c r="AA3924" i="2"/>
  <c r="AA3925" i="2"/>
  <c r="AA3926" i="2"/>
  <c r="AA3927" i="2"/>
  <c r="AA3928" i="2"/>
  <c r="AA3929" i="2"/>
  <c r="AA3930" i="2"/>
  <c r="AA3931" i="2"/>
  <c r="AA3932" i="2"/>
  <c r="AA3933" i="2"/>
  <c r="AA3934" i="2"/>
  <c r="AA3935" i="2"/>
  <c r="AA3936" i="2"/>
  <c r="AA3937" i="2"/>
  <c r="AA3938" i="2"/>
  <c r="AA3939" i="2"/>
  <c r="AA3940" i="2"/>
  <c r="AA3941" i="2"/>
  <c r="AA3942" i="2"/>
  <c r="AA3943" i="2"/>
  <c r="AA3944" i="2"/>
  <c r="AA3945" i="2"/>
  <c r="AA3946" i="2"/>
  <c r="AA3947" i="2"/>
  <c r="AA3948" i="2"/>
  <c r="AA3949" i="2"/>
  <c r="AA3950" i="2"/>
  <c r="AA3951" i="2"/>
  <c r="AA3952" i="2"/>
  <c r="AA3953" i="2"/>
  <c r="AA3954" i="2"/>
  <c r="AA3955" i="2"/>
  <c r="AA3956" i="2"/>
  <c r="AA3957" i="2"/>
  <c r="AA3958" i="2"/>
  <c r="AA3959" i="2"/>
  <c r="AA3960" i="2"/>
  <c r="AA3961" i="2"/>
  <c r="AA3962" i="2"/>
  <c r="AA3963" i="2"/>
  <c r="AA3964" i="2"/>
  <c r="AA3965" i="2"/>
  <c r="AA3966" i="2"/>
  <c r="AA3967" i="2"/>
  <c r="AA3968" i="2"/>
  <c r="AA3969" i="2"/>
  <c r="AA3970" i="2"/>
  <c r="AA3971" i="2"/>
  <c r="AA3972" i="2"/>
  <c r="AA3973" i="2"/>
  <c r="AA3974" i="2"/>
  <c r="AA3975" i="2"/>
  <c r="AA3976" i="2"/>
  <c r="AA3977" i="2"/>
  <c r="AA3978" i="2"/>
  <c r="AA3979" i="2"/>
  <c r="AA3980" i="2"/>
  <c r="AA3981" i="2"/>
  <c r="AA3982" i="2"/>
  <c r="AA3983" i="2"/>
  <c r="AA3984" i="2"/>
  <c r="AA3985" i="2"/>
  <c r="AA3986" i="2"/>
  <c r="AA3987" i="2"/>
  <c r="AA3988" i="2"/>
  <c r="AA3989" i="2"/>
  <c r="AA3990" i="2"/>
  <c r="AA3991" i="2"/>
  <c r="AA3992" i="2"/>
  <c r="AA3993" i="2"/>
  <c r="AA3994" i="2"/>
  <c r="AA3995" i="2"/>
  <c r="AA3996" i="2"/>
  <c r="AA3997" i="2"/>
  <c r="AA3998" i="2"/>
  <c r="AA3999" i="2"/>
  <c r="AA4000" i="2"/>
  <c r="AA4001" i="2"/>
  <c r="AA4002" i="2"/>
  <c r="AA4003" i="2"/>
  <c r="AA4004" i="2"/>
  <c r="AA4005" i="2"/>
  <c r="AA4006" i="2"/>
  <c r="AA4007" i="2"/>
  <c r="AA4008" i="2"/>
  <c r="AA4009" i="2"/>
  <c r="AA4010" i="2"/>
  <c r="AA4011" i="2"/>
  <c r="AA4012" i="2"/>
  <c r="AA4013" i="2"/>
  <c r="AA4014" i="2"/>
  <c r="AA4015" i="2"/>
  <c r="AA4016" i="2"/>
  <c r="AA4017" i="2"/>
  <c r="AA4018" i="2"/>
  <c r="AA4019" i="2"/>
  <c r="AA4020" i="2"/>
  <c r="AA4021" i="2"/>
  <c r="AA4022" i="2"/>
  <c r="AA4023" i="2"/>
  <c r="AA4024" i="2"/>
  <c r="AA4025" i="2"/>
  <c r="AA4026" i="2"/>
  <c r="AA4027" i="2"/>
  <c r="AA4028" i="2"/>
  <c r="AA4029" i="2"/>
  <c r="AA4030" i="2"/>
  <c r="AA4031" i="2"/>
  <c r="AA4032" i="2"/>
  <c r="AA4033" i="2"/>
  <c r="AA4034" i="2"/>
  <c r="AA4035" i="2"/>
  <c r="AA4036" i="2"/>
  <c r="AA4037" i="2"/>
  <c r="AA4038" i="2"/>
  <c r="AA4039" i="2"/>
  <c r="AA4040" i="2"/>
  <c r="AA4041" i="2"/>
  <c r="AA4042" i="2"/>
  <c r="AA4043" i="2"/>
  <c r="AA4044" i="2"/>
  <c r="AA4045" i="2"/>
  <c r="AA4046" i="2"/>
  <c r="AA4047" i="2"/>
  <c r="AA4048" i="2"/>
  <c r="AA4049" i="2"/>
  <c r="AA4050" i="2"/>
  <c r="AA4051" i="2"/>
  <c r="AA4052" i="2"/>
  <c r="AA4053" i="2"/>
  <c r="AA4054" i="2"/>
  <c r="AA4055" i="2"/>
  <c r="AA4056" i="2"/>
  <c r="AA4057" i="2"/>
  <c r="AA4058" i="2"/>
  <c r="AA4059" i="2"/>
  <c r="AA4060" i="2"/>
  <c r="AA4061" i="2"/>
  <c r="AA4062" i="2"/>
  <c r="AA4063" i="2"/>
  <c r="AA4064" i="2"/>
  <c r="AA4065" i="2"/>
  <c r="AA4066" i="2"/>
  <c r="AA4067" i="2"/>
  <c r="AA4068" i="2"/>
  <c r="AA4069" i="2"/>
  <c r="AA4070" i="2"/>
  <c r="AA4071" i="2"/>
  <c r="AA4072" i="2"/>
  <c r="AA4073" i="2"/>
  <c r="AA4074" i="2"/>
  <c r="AA4075" i="2"/>
  <c r="AA4076" i="2"/>
  <c r="AA4077" i="2"/>
  <c r="AA4078" i="2"/>
  <c r="AA4079" i="2"/>
  <c r="AA4080" i="2"/>
  <c r="AA4081" i="2"/>
  <c r="AA4082" i="2"/>
  <c r="AA4083" i="2"/>
  <c r="AA4084" i="2"/>
  <c r="AA4085" i="2"/>
  <c r="AA4086" i="2"/>
  <c r="AA4087" i="2"/>
  <c r="AA4088" i="2"/>
  <c r="AA4089" i="2"/>
  <c r="AA4090" i="2"/>
  <c r="AA4091" i="2"/>
  <c r="AA4092" i="2"/>
  <c r="AA4093" i="2"/>
  <c r="AA4094" i="2"/>
  <c r="AA4095" i="2"/>
  <c r="AA4096" i="2"/>
  <c r="AA4097" i="2"/>
  <c r="AA4098" i="2"/>
  <c r="AA4099" i="2"/>
  <c r="AA4100" i="2"/>
  <c r="AA4101" i="2"/>
  <c r="AA4102" i="2"/>
  <c r="AA4103" i="2"/>
  <c r="AA4104" i="2"/>
  <c r="AA4105" i="2"/>
  <c r="AA4106" i="2"/>
  <c r="AA4107" i="2"/>
  <c r="AA4108" i="2"/>
  <c r="AA4109" i="2"/>
  <c r="AA4110" i="2"/>
  <c r="AA4111" i="2"/>
  <c r="AA4112" i="2"/>
  <c r="AA4113" i="2"/>
  <c r="AA4114" i="2"/>
  <c r="AA4115" i="2"/>
  <c r="AA4116" i="2"/>
  <c r="AA4117" i="2"/>
  <c r="AA4118" i="2"/>
  <c r="AA4119" i="2"/>
  <c r="AA4120" i="2"/>
  <c r="AA4121" i="2"/>
  <c r="AA4122" i="2"/>
  <c r="AA4123" i="2"/>
  <c r="AA4124" i="2"/>
  <c r="AA4125" i="2"/>
  <c r="AA4126" i="2"/>
  <c r="AA4127" i="2"/>
  <c r="AA4128" i="2"/>
  <c r="AA4129" i="2"/>
  <c r="AA4130" i="2"/>
  <c r="AA4131" i="2"/>
  <c r="AA4132" i="2"/>
  <c r="AA4133" i="2"/>
  <c r="AA4134" i="2"/>
  <c r="AA4135" i="2"/>
  <c r="AA4136" i="2"/>
  <c r="AA4137" i="2"/>
  <c r="AA4138" i="2"/>
  <c r="AA4139" i="2"/>
  <c r="AA4140" i="2"/>
  <c r="AA4141" i="2"/>
  <c r="AA4142" i="2"/>
  <c r="AA4143" i="2"/>
  <c r="AA4144" i="2"/>
  <c r="AA4145" i="2"/>
  <c r="AA4146" i="2"/>
  <c r="AA4147" i="2"/>
  <c r="AA4148" i="2"/>
  <c r="AA4149" i="2"/>
  <c r="AA4150" i="2"/>
  <c r="AA4151" i="2"/>
  <c r="AA4152" i="2"/>
  <c r="AA4153" i="2"/>
  <c r="AA4154" i="2"/>
  <c r="AA4155" i="2"/>
  <c r="AA4156" i="2"/>
  <c r="AA4157" i="2"/>
  <c r="AA4158" i="2"/>
  <c r="AA4159" i="2"/>
  <c r="AA4160" i="2"/>
  <c r="AA4161" i="2"/>
  <c r="AA4162" i="2"/>
  <c r="AA4163" i="2"/>
  <c r="AA4164" i="2"/>
  <c r="AA4165" i="2"/>
  <c r="AA4166" i="2"/>
  <c r="AA4167" i="2"/>
  <c r="AA4168" i="2"/>
  <c r="AA4169" i="2"/>
  <c r="AA4170" i="2"/>
  <c r="AA4171" i="2"/>
  <c r="AA4172" i="2"/>
  <c r="AA4173" i="2"/>
  <c r="AA4174" i="2"/>
  <c r="AA4175" i="2"/>
  <c r="AA4176" i="2"/>
  <c r="AA4177" i="2"/>
  <c r="AA4178" i="2"/>
  <c r="AA4179" i="2"/>
  <c r="AA4180" i="2"/>
  <c r="AA4181" i="2"/>
  <c r="AA4182" i="2"/>
  <c r="AA4183" i="2"/>
  <c r="AA4184" i="2"/>
  <c r="AA4185" i="2"/>
  <c r="AA4186" i="2"/>
  <c r="AA4187" i="2"/>
  <c r="AA4188" i="2"/>
  <c r="AA4189" i="2"/>
  <c r="AA4190" i="2"/>
  <c r="AA4191" i="2"/>
  <c r="AA4192" i="2"/>
  <c r="AA4193" i="2"/>
  <c r="AA4194" i="2"/>
  <c r="AA4195" i="2"/>
  <c r="AA4196" i="2"/>
  <c r="AA4197" i="2"/>
  <c r="AA4198" i="2"/>
  <c r="AA4199" i="2"/>
  <c r="AA4200" i="2"/>
  <c r="AA4201" i="2"/>
  <c r="AA4202" i="2"/>
  <c r="AA4203" i="2"/>
  <c r="AA4204" i="2"/>
  <c r="AA4205" i="2"/>
  <c r="AA4206" i="2"/>
  <c r="AA4207" i="2"/>
  <c r="AA4208" i="2"/>
  <c r="AA4209" i="2"/>
  <c r="AA4210" i="2"/>
  <c r="AA4211" i="2"/>
  <c r="AA4212" i="2"/>
  <c r="AA4213" i="2"/>
  <c r="AA4214" i="2"/>
  <c r="AA4215" i="2"/>
  <c r="AA4216" i="2"/>
  <c r="AA4217" i="2"/>
  <c r="AA4218" i="2"/>
  <c r="AA4219" i="2"/>
  <c r="AA4220" i="2"/>
  <c r="AA4221" i="2"/>
  <c r="AA4222" i="2"/>
  <c r="AA4223" i="2"/>
  <c r="AA4224" i="2"/>
  <c r="AA4225" i="2"/>
  <c r="AA4226" i="2"/>
  <c r="AA4227" i="2"/>
  <c r="AA4228" i="2"/>
  <c r="AA4229" i="2"/>
  <c r="AA4230" i="2"/>
  <c r="AA4231" i="2"/>
  <c r="AA4232" i="2"/>
  <c r="AA4233" i="2"/>
  <c r="AA4234" i="2"/>
  <c r="AA4235" i="2"/>
  <c r="AA4236" i="2"/>
  <c r="AA4237" i="2"/>
  <c r="AA4238" i="2"/>
  <c r="AA4239" i="2"/>
  <c r="AA4240" i="2"/>
  <c r="AA4241" i="2"/>
  <c r="AA4242" i="2"/>
  <c r="AA4243" i="2"/>
  <c r="AA4244" i="2"/>
  <c r="AA4245" i="2"/>
  <c r="AA4246" i="2"/>
  <c r="AA4247" i="2"/>
  <c r="AA4248" i="2"/>
  <c r="AA4249" i="2"/>
  <c r="AA4250" i="2"/>
  <c r="AA4251"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W2"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AA3050-8467-4081-84A1-F16E58232516}"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<sst xmlns="http://schemas.openxmlformats.org/spreadsheetml/2006/main" count="25677" uniqueCount="120">
  <si>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</si>
  <si>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</si>
  <si>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</si>
  <si>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</si>
  <si>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</si>
  <si>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</si>
  <si>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</si>
  <si>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</si>
  <si>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</si>
  <si>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</si>
  <si>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</si>
  <si>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</si>
  <si>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</si>
  <si>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</si>
  <si>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</si>
  <si>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</si>
  <si>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</si>
  <si>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</si>
  <si>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</si>
  <si>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</si>
  <si>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OH</t>
  </si>
  <si>
    <t>area_code_415</t>
  </si>
  <si>
    <t>no</t>
  </si>
  <si>
    <t>yes</t>
  </si>
  <si>
    <t>NJ</t>
  </si>
  <si>
    <t>area_code_408</t>
  </si>
  <si>
    <t>OK</t>
  </si>
  <si>
    <t>MA</t>
  </si>
  <si>
    <t>area_code_510</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</si>
  <si>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</si>
  <si>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</si>
  <si>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</si>
  <si>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</si>
  <si>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</si>
  <si>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</si>
  <si>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</si>
  <si>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</si>
  <si>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</si>
  <si>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</si>
  <si>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</si>
  <si>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</si>
  <si>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</si>
  <si>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</si>
  <si>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</si>
  <si>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</si>
  <si>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</si>
  <si>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</si>
  <si>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</si>
  <si>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</si>
  <si>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</si>
  <si>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</si>
  <si>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</si>
  <si>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</si>
  <si>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</si>
  <si>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</si>
  <si>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</si>
  <si>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</si>
  <si>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</si>
  <si>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</si>
  <si>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</si>
  <si>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</si>
  <si>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</si>
  <si>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</si>
  <si>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</si>
  <si>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</si>
  <si>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</si>
  <si>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</si>
  <si>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</si>
  <si>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</si>
  <si>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</si>
  <si>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</si>
  <si>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</si>
  <si>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</si>
  <si>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</si>
  <si>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</si>
  <si>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</si>
  <si>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Row Labels</t>
  </si>
  <si>
    <t>Grand Total</t>
  </si>
  <si>
    <t>Count of churn</t>
  </si>
  <si>
    <t>Churn</t>
  </si>
  <si>
    <t>Average of account_length</t>
  </si>
  <si>
    <t>Column Labels</t>
  </si>
  <si>
    <t>Average of number_customer_service_calls</t>
  </si>
  <si>
    <t>Average of total_day_charge</t>
  </si>
  <si>
    <t>Average of total_eve_charge</t>
  </si>
  <si>
    <t>Average of total_night_charge</t>
  </si>
  <si>
    <t>Average of total_day_minutes</t>
  </si>
  <si>
    <t>Average of total_intl_minutes</t>
  </si>
  <si>
    <t>Average of total_intl_charge</t>
  </si>
  <si>
    <t>Churn_Numeric</t>
  </si>
  <si>
    <t>Service_callgroup</t>
  </si>
  <si>
    <t>3 or fewer calls</t>
  </si>
  <si>
    <t>More than 3 calls</t>
  </si>
  <si>
    <t>High/Low_chare</t>
  </si>
  <si>
    <t>High</t>
  </si>
  <si>
    <t>Low</t>
  </si>
  <si>
    <t>Medium</t>
  </si>
  <si>
    <t>evng_calls_usage</t>
  </si>
  <si>
    <t>evng_charge_usage</t>
  </si>
  <si>
    <t>Heavy_user</t>
  </si>
  <si>
    <t>Light_user</t>
  </si>
  <si>
    <t>Medium_user</t>
  </si>
  <si>
    <t>Day, Eve, Night, Intl_usage</t>
  </si>
  <si>
    <t>High Usage</t>
  </si>
  <si>
    <t>Medium Usage</t>
  </si>
  <si>
    <t>Msg_Group</t>
  </si>
  <si>
    <t>None</t>
  </si>
  <si>
    <t>Intl Call Level</t>
  </si>
  <si>
    <t>High Intl Calls</t>
  </si>
  <si>
    <t>Low Intl Calls</t>
  </si>
  <si>
    <t>Medium Intl Calls</t>
  </si>
  <si>
    <t>IntlPlanNum</t>
  </si>
  <si>
    <t>VMailNum</t>
  </si>
  <si>
    <t>Month</t>
  </si>
  <si>
    <t>Churned_customers</t>
  </si>
  <si>
    <t>Churn_Rate%</t>
  </si>
  <si>
    <t>Total_customers</t>
  </si>
  <si>
    <t>Avg_account_length</t>
  </si>
  <si>
    <t>Customer Churn Analysis  — Telecom Dataset</t>
  </si>
  <si>
    <t>corelation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</si>
</sst>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b/>
      <sz val="11"/>
      <color theme="0"/>
      <name val="Calibri"/>
      <family val="2"/>
      <scheme val="minor"/>
    </font>
    <font>
      <sz val="18"/>
      <color theme="0"/>
      <name val="Times New Roman"/>
      <family val="1"/>
    </font>
    <font>
      <b/>
      <sz val="14"/>
      <color theme="1"/>
      <name val="Times New Roman"/>
      <family val="1"/>
    </font>
    <font>
      <sz val="22"/>
      <color theme="0"/>
      <name val="Times New Roman"/>
      <family val="1"/>
    </font>
  </fonts>
  <fills count="7">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2" tint="-0.249977111117893"/>
        <bgColor indexed="64"/>
      </patternFill>
    </fill>
    <fill>
      <patternFill patternType="solid">
        <fgColor theme="3" tint="-0.249977111117893"/>
        <bgColor indexed="64"/>
      </patternFill>
    </fill>
    <fill>
      <patternFill patternType="solid">
        <fgColor theme="5" tint="-0.249977111117893"/>
        <bgColor indexed="64"/>
      </patternFill>
    </fill>
  </fills>
  <borders count="10">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right/>
      <top style="medium">
        <color theme="0"/>
      </top>
      <bottom/>
      <diagonal/>
    </border>
    <border>
      <left/>
      <right/>
      <top/>
      <bottom style="medium">
        <color theme="0"/>
      </bottom>
      <diagonal/>
    </border>
  </borders>
  <cellStyleXfs count="1">
    <xf numFmtId="0" fontId="0" fillId="0" borderId="0"/>
  </cellStyleXfs>
  <cellXfs count="31">
    <xf numFmtId="0" fontId="0" fillId="0" borderId="0" xfId="0"/>
    <xf numFmtId="0" fontId="1" fillId="2" borderId="1" xfId="0" applyFont="1" applyFill="1" applyBorder="1"/>
    <xf numFmtId="0" fontId="0" fillId="3" borderId="1" xfId="0" applyFill="1" applyBorder="1"/>
    <xf numFmtId="0" fontId="0" fillId="0" borderId="1" xfId="0" applyBorder="1"/>
    <xf numFmtId="0" fontId="1" fillId="2" borderId="2" xfId="0" applyFont="1" applyFill="1" applyBorder="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4" fontId="0" fillId="0" borderId="0" xfId="0" applyNumberFormat="1"/>
    <xf numFmtId="0" fontId="0" fillId="3" borderId="2" xfId="0" applyFill="1" applyBorder="1"/>
    <xf numFmtId="0" fontId="0" fillId="0" borderId="2" xfId="0" applyBorder="1"/>
    <xf numFmtId="0" fontId="0" fillId="0" borderId="0" xfId="0" applyAlignment="1">
      <alignment horizontal="left" indent="1"/>
    </xf>
    <xf numFmtId="0" fontId="0" fillId="4" borderId="0" xfId="0" applyFill="1"/>
    <xf numFmtId="0" fontId="0" fillId="5" borderId="0" xfId="0" applyFill="1"/>
    <xf numFmtId="0" fontId="0" fillId="0" borderId="7" xfId="0" applyBorder="1"/>
    <xf numFmtId="0" fontId="2" fillId="5" borderId="0" xfId="0" applyFont="1" applyFill="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6"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10" fontId="4" fillId="5" borderId="3" xfId="0" applyNumberFormat="1" applyFont="1" applyFill="1" applyBorder="1" applyAlignment="1">
      <alignment horizontal="center" vertical="center"/>
    </xf>
    <xf numFmtId="0" fontId="0" fillId="0" borderId="0" xfId="0" applyNumberFormat="1"/>
    <xf numFmtId="0" fontId="3" fillId="6" borderId="0" xfId="0" applyFont="1" applyFill="1" applyBorder="1" applyAlignment="1">
      <alignment horizontal="center" vertical="center"/>
    </xf>
    <xf numFmtId="2" fontId="4" fillId="5" borderId="8" xfId="0" applyNumberFormat="1" applyFont="1" applyFill="1" applyBorder="1" applyAlignment="1">
      <alignment horizontal="center" vertical="center"/>
    </xf>
    <xf numFmtId="2" fontId="4" fillId="5" borderId="0" xfId="0" applyNumberFormat="1" applyFont="1" applyFill="1" applyBorder="1" applyAlignment="1">
      <alignment horizontal="center" vertical="center"/>
    </xf>
    <xf numFmtId="2" fontId="4" fillId="5" borderId="9" xfId="0" applyNumberFormat="1" applyFont="1" applyFill="1" applyBorder="1" applyAlignment="1">
      <alignment horizontal="center" vertical="center"/>
    </xf>
    <xf numFmtId="10" fontId="4" fillId="5" borderId="0" xfId="0" applyNumberFormat="1" applyFont="1" applyFill="1" applyBorder="1" applyAlignment="1">
      <alignment horizontal="center" vertical="center"/>
    </xf>
    <xf numFmtId="0" fontId="4" fillId="5" borderId="0" xfId="0" applyFont="1" applyFill="1" applyBorder="1" applyAlignment="1">
      <alignment horizontal="center" vertical="center"/>
    </xf>
  </cellXfs>
  <cellStyles count="1">
    <cellStyle name="Normal" xfId="0" builtinId="0"/>
  </cellStyles>
  <dxfs count="23">
    <dxf>
      <numFmt numFmtId="2" formatCode="0.00"/>
    </dxf>
    <dxf>
      <numFmt numFmtId="2" formatCode="0.00"/>
    </dxf>
    <dxf>
      <numFmt numFmtId="2" formatCode="0.00"/>
    </dxf>
    <dxf>
      <numFmt numFmtId="2" formatCode="0.00"/>
    </dxf>
    <dxf>
      <numFmt numFmtId="164" formatCode="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68BC2B39-1616-4116-96BC-1DD21E4BC24D}"/>
  </tableStyles>
  <colors>
    <mruColors>
      <color rgb="FF006699"/>
      <color rgb="FFCC3300"/>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Quest_03.xlsx]Basic!PivotTable1</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Basic!$B$1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9DE-4CED-AFF9-2B33DBF5039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9DE-4CED-AFF9-2B33DBF5039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Basic!$A$2:$A$4</c:f>
              <c:strCache>
                <c:ptCount val="2"/>
                <c:pt idx="0">
                  <c:v>no</c:v>
                </c:pt>
                <c:pt idx="1">
                  <c:v>yes</c:v>
                </c:pt>
              </c:strCache>
            </c:strRef>
          </c:cat>
          <c:val>
            <c:numRef>
              <c:f>Basic!$B$2:$B$4</c:f>
              <c:numCache>
                <c:formatCode>General</c:formatCode>
                <c:ptCount val="2"/>
                <c:pt idx="0">
                  <c:v>3652</c:v>
                </c:pt>
                <c:pt idx="1">
                  <c:v>598</c:v>
                </c:pt>
              </c:numCache>
            </c:numRef>
          </c:val>
          <c:extLst>
            <c:ext xmlns:c16="http://schemas.microsoft.com/office/drawing/2014/chart" uri="{C3380CC4-5D6E-409C-BE32-E72D297353CC}">
              <c16:uniqueId val="{00000000-BA3A-49F9-A117-193E6E974D6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Quest_03.xlsx]Basic!PivotTable43</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Basic!$B$18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218B-4A60-952E-107FB412AB54}"/>
              </c:ext>
            </c:extLst>
          </c:dPt>
          <c:dPt>
            <c:idx val="1"/>
            <c:invertIfNegative val="0"/>
            <c:bubble3D val="0"/>
            <c:extLst>
              <c:ext xmlns:c16="http://schemas.microsoft.com/office/drawing/2014/chart" uri="{C3380CC4-5D6E-409C-BE32-E72D297353CC}">
                <c16:uniqueId val="{00000000-218B-4A60-952E-107FB412AB54}"/>
              </c:ext>
            </c:extLst>
          </c:dPt>
          <c:dLbls>
            <c:dLbl>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218B-4A60-952E-107FB412AB54}"/>
                </c:ext>
              </c:extLst>
            </c:dLbl>
            <c:dLbl>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218B-4A60-952E-107FB412AB5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Basic!$A$19:$A$21</c:f>
              <c:strCache>
                <c:ptCount val="2"/>
                <c:pt idx="0">
                  <c:v>no</c:v>
                </c:pt>
                <c:pt idx="1">
                  <c:v>yes</c:v>
                </c:pt>
              </c:strCache>
            </c:strRef>
          </c:cat>
          <c:val>
            <c:numRef>
              <c:f>Basic!$B$19:$B$21</c:f>
              <c:numCache>
                <c:formatCode>General</c:formatCode>
                <c:ptCount val="2"/>
                <c:pt idx="0">
                  <c:v>99.924972617743705</c:v>
                </c:pt>
                <c:pt idx="1">
                  <c:v>102.13712374581939</c:v>
                </c:pt>
              </c:numCache>
            </c:numRef>
          </c:val>
          <c:extLst>
            <c:ext xmlns:c16="http://schemas.microsoft.com/office/drawing/2014/chart" uri="{C3380CC4-5D6E-409C-BE32-E72D297353CC}">
              <c16:uniqueId val="{00000000-2232-407E-983F-113883A674D2}"/>
            </c:ext>
          </c:extLst>
        </c:ser>
        <c:dLbls>
          <c:dLblPos val="inEnd"/>
          <c:showLegendKey val="0"/>
          <c:showVal val="1"/>
          <c:showCatName val="0"/>
          <c:showSerName val="0"/>
          <c:showPercent val="0"/>
          <c:showBubbleSize val="0"/>
        </c:dLbls>
        <c:gapWidth val="65"/>
        <c:axId val="1347151936"/>
        <c:axId val="1347152416"/>
      </c:barChart>
      <c:catAx>
        <c:axId val="13471519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7152416"/>
        <c:crosses val="autoZero"/>
        <c:auto val="1"/>
        <c:lblAlgn val="ctr"/>
        <c:lblOffset val="100"/>
        <c:noMultiLvlLbl val="0"/>
      </c:catAx>
      <c:valAx>
        <c:axId val="1347152416"/>
        <c:scaling>
          <c:orientation val="minMax"/>
        </c:scaling>
        <c:delete val="1"/>
        <c:axPos val="l"/>
        <c:numFmt formatCode="General" sourceLinked="1"/>
        <c:majorTickMark val="none"/>
        <c:minorTickMark val="none"/>
        <c:tickLblPos val="nextTo"/>
        <c:crossAx val="134715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Quest_03.xlsx]Basic!PivotTable45</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Basic!$G$18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46-42D8-975A-97CB7FA822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46-42D8-975A-97CB7FA8226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Basic!$F$19:$F$21</c:f>
              <c:strCache>
                <c:ptCount val="2"/>
                <c:pt idx="0">
                  <c:v>no</c:v>
                </c:pt>
                <c:pt idx="1">
                  <c:v>yes</c:v>
                </c:pt>
              </c:strCache>
            </c:strRef>
          </c:cat>
          <c:val>
            <c:numRef>
              <c:f>Basic!$G$19:$G$21</c:f>
              <c:numCache>
                <c:formatCode>General</c:formatCode>
                <c:ptCount val="2"/>
                <c:pt idx="0">
                  <c:v>1.4416757940854326</c:v>
                </c:pt>
                <c:pt idx="1">
                  <c:v>2.2759197324414715</c:v>
                </c:pt>
              </c:numCache>
            </c:numRef>
          </c:val>
          <c:extLst>
            <c:ext xmlns:c16="http://schemas.microsoft.com/office/drawing/2014/chart" uri="{C3380CC4-5D6E-409C-BE32-E72D297353CC}">
              <c16:uniqueId val="{00000000-EE1D-41B8-86B1-EE42829E6CD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Quest_03.xlsx]Basic!PivotTable49</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Basic!$P$18</c:f>
              <c:strCache>
                <c:ptCount val="1"/>
                <c:pt idx="0">
                  <c:v>Average of total_intl_minutes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Basic!$O$19:$O$21</c:f>
              <c:strCache>
                <c:ptCount val="2"/>
                <c:pt idx="0">
                  <c:v>no</c:v>
                </c:pt>
                <c:pt idx="1">
                  <c:v>yes</c:v>
                </c:pt>
              </c:strCache>
            </c:strRef>
          </c:cat>
          <c:val>
            <c:numRef>
              <c:f>Basic!$P$19:$P$21</c:f>
              <c:numCache>
                <c:formatCode>0.00</c:formatCode>
                <c:ptCount val="2"/>
                <c:pt idx="0">
                  <c:v>10.194441401971536</c:v>
                </c:pt>
                <c:pt idx="1">
                  <c:v>10.632441471571916</c:v>
                </c:pt>
              </c:numCache>
            </c:numRef>
          </c:val>
          <c:extLst>
            <c:ext xmlns:c16="http://schemas.microsoft.com/office/drawing/2014/chart" uri="{C3380CC4-5D6E-409C-BE32-E72D297353CC}">
              <c16:uniqueId val="{00000000-1616-4BF1-B6DF-D6F9C93447F2}"/>
            </c:ext>
          </c:extLst>
        </c:ser>
        <c:ser>
          <c:idx val="1"/>
          <c:order val="1"/>
          <c:tx>
            <c:strRef>
              <c:f>Basic!$Q$18</c:f>
              <c:strCache>
                <c:ptCount val="1"/>
                <c:pt idx="0">
                  <c:v>Average of total_intl_charge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Basic!$O$19:$O$21</c:f>
              <c:strCache>
                <c:ptCount val="2"/>
                <c:pt idx="0">
                  <c:v>no</c:v>
                </c:pt>
                <c:pt idx="1">
                  <c:v>yes</c:v>
                </c:pt>
              </c:strCache>
            </c:strRef>
          </c:cat>
          <c:val>
            <c:numRef>
              <c:f>Basic!$Q$19:$Q$21</c:f>
              <c:numCache>
                <c:formatCode>0.00</c:formatCode>
                <c:ptCount val="2"/>
                <c:pt idx="0">
                  <c:v>2.7530175246440205</c:v>
                </c:pt>
                <c:pt idx="1">
                  <c:v>2.8712541806020084</c:v>
                </c:pt>
              </c:numCache>
            </c:numRef>
          </c:val>
          <c:extLst>
            <c:ext xmlns:c16="http://schemas.microsoft.com/office/drawing/2014/chart" uri="{C3380CC4-5D6E-409C-BE32-E72D297353CC}">
              <c16:uniqueId val="{00000001-1616-4BF1-B6DF-D6F9C93447F2}"/>
            </c:ext>
          </c:extLst>
        </c:ser>
        <c:dLbls>
          <c:dLblPos val="inEnd"/>
          <c:showLegendKey val="0"/>
          <c:showVal val="1"/>
          <c:showCatName val="0"/>
          <c:showSerName val="0"/>
          <c:showPercent val="0"/>
          <c:showBubbleSize val="0"/>
        </c:dLbls>
        <c:gapWidth val="65"/>
        <c:axId val="134303056"/>
        <c:axId val="134291056"/>
      </c:barChart>
      <c:catAx>
        <c:axId val="1343030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291056"/>
        <c:crosses val="autoZero"/>
        <c:auto val="1"/>
        <c:lblAlgn val="ctr"/>
        <c:lblOffset val="100"/>
        <c:noMultiLvlLbl val="0"/>
      </c:catAx>
      <c:valAx>
        <c:axId val="134291056"/>
        <c:scaling>
          <c:orientation val="minMax"/>
        </c:scaling>
        <c:delete val="1"/>
        <c:axPos val="l"/>
        <c:numFmt formatCode="0.00" sourceLinked="1"/>
        <c:majorTickMark val="none"/>
        <c:minorTickMark val="none"/>
        <c:tickLblPos val="nextTo"/>
        <c:crossAx val="1343030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Quest_03.xlsx]Basic!PivotTable50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Correlation Between Total Day Calls and Churn</a:t>
            </a:r>
          </a:p>
        </c:rich>
      </c:tx>
      <c:layout>
        <c:manualLayout>
          <c:xMode val="edge"/>
          <c:yMode val="edge"/>
          <c:x val="0.13446877534468779"/>
          <c:y val="0.115235595550556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Basic!$Z$1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Basic!$Y$2:$Y$4</c:f>
              <c:strCache>
                <c:ptCount val="2"/>
                <c:pt idx="0">
                  <c:v>no</c:v>
                </c:pt>
                <c:pt idx="1">
                  <c:v>yes</c:v>
                </c:pt>
              </c:strCache>
            </c:strRef>
          </c:cat>
          <c:val>
            <c:numRef>
              <c:f>Basic!$Z$2:$Z$4</c:f>
              <c:numCache>
                <c:formatCode>0.0</c:formatCode>
                <c:ptCount val="2"/>
                <c:pt idx="0">
                  <c:v>175.5550930996709</c:v>
                </c:pt>
                <c:pt idx="1">
                  <c:v>208.99013377926423</c:v>
                </c:pt>
              </c:numCache>
            </c:numRef>
          </c:val>
          <c:smooth val="0"/>
          <c:extLst>
            <c:ext xmlns:c16="http://schemas.microsoft.com/office/drawing/2014/chart" uri="{C3380CC4-5D6E-409C-BE32-E72D297353CC}">
              <c16:uniqueId val="{00000000-DA41-4541-BC3A-45AA268350EA}"/>
            </c:ext>
          </c:extLst>
        </c:ser>
        <c:dLbls>
          <c:dLblPos val="ctr"/>
          <c:showLegendKey val="0"/>
          <c:showVal val="1"/>
          <c:showCatName val="0"/>
          <c:showSerName val="0"/>
          <c:showPercent val="0"/>
          <c:showBubbleSize val="0"/>
        </c:dLbls>
        <c:marker val="1"/>
        <c:smooth val="0"/>
        <c:axId val="1347230656"/>
        <c:axId val="1347234496"/>
      </c:lineChart>
      <c:catAx>
        <c:axId val="13472306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7234496"/>
        <c:crosses val="autoZero"/>
        <c:auto val="1"/>
        <c:lblAlgn val="ctr"/>
        <c:lblOffset val="100"/>
        <c:noMultiLvlLbl val="0"/>
      </c:catAx>
      <c:valAx>
        <c:axId val="13472344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134723065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Quest_03.xlsx]Basic!PivotTable44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International Plan vs Churn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rot="0" spcFirstLastPara="1" vertOverflow="ellipsis" vert="horz" wrap="square" lIns="38100" tIns="19050" rIns="38100" bIns="19050" anchor="ctr" anchorCtr="0">
              <a:spAutoFit/>
            </a:bodyPr>
            <a:lstStyle/>
            <a:p>
              <a:pPr algn="ct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Basic!$G$1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23D3-420E-ABBE-525B1B8FE5C5}"/>
              </c:ext>
            </c:extLst>
          </c:dPt>
          <c:dPt>
            <c:idx val="1"/>
            <c:invertIfNegative val="0"/>
            <c:bubble3D val="0"/>
            <c:extLst>
              <c:ext xmlns:c16="http://schemas.microsoft.com/office/drawing/2014/chart" uri="{C3380CC4-5D6E-409C-BE32-E72D297353CC}">
                <c16:uniqueId val="{00000000-23D3-420E-ABBE-525B1B8FE5C5}"/>
              </c:ext>
            </c:extLst>
          </c:dPt>
          <c:dLbls>
            <c:dLbl>
              <c:idx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rot="0" spcFirstLastPara="1" vertOverflow="ellipsis" vert="horz" wrap="square" lIns="38100" tIns="19050" rIns="38100" bIns="19050" anchor="ctr" anchorCtr="0">
                  <a:spAutoFit/>
                </a:bodyPr>
                <a:lstStyle/>
                <a:p>
                  <a:pPr algn="ct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23D3-420E-ABBE-525B1B8FE5C5}"/>
                </c:ext>
              </c:extLst>
            </c:dLbl>
            <c:dLbl>
              <c:idx val="1"/>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23D3-420E-ABBE-525B1B8FE5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Basic!$F$2:$F$4</c:f>
              <c:strCache>
                <c:ptCount val="2"/>
                <c:pt idx="0">
                  <c:v>no</c:v>
                </c:pt>
                <c:pt idx="1">
                  <c:v>yes</c:v>
                </c:pt>
              </c:strCache>
            </c:strRef>
          </c:cat>
          <c:val>
            <c:numRef>
              <c:f>Basic!$G$2:$G$4</c:f>
              <c:numCache>
                <c:formatCode>General</c:formatCode>
                <c:ptCount val="2"/>
                <c:pt idx="0">
                  <c:v>3854</c:v>
                </c:pt>
                <c:pt idx="1">
                  <c:v>396</c:v>
                </c:pt>
              </c:numCache>
            </c:numRef>
          </c:val>
          <c:extLst>
            <c:ext xmlns:c16="http://schemas.microsoft.com/office/drawing/2014/chart" uri="{C3380CC4-5D6E-409C-BE32-E72D297353CC}">
              <c16:uniqueId val="{00000000-2FAD-4CBA-9F2C-F9429203FBB0}"/>
            </c:ext>
          </c:extLst>
        </c:ser>
        <c:dLbls>
          <c:dLblPos val="inEnd"/>
          <c:showLegendKey val="0"/>
          <c:showVal val="1"/>
          <c:showCatName val="0"/>
          <c:showSerName val="0"/>
          <c:showPercent val="0"/>
          <c:showBubbleSize val="0"/>
        </c:dLbls>
        <c:gapWidth val="65"/>
        <c:axId val="1488082367"/>
        <c:axId val="1488091487"/>
      </c:barChart>
      <c:catAx>
        <c:axId val="14880823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8091487"/>
        <c:crosses val="autoZero"/>
        <c:auto val="1"/>
        <c:lblAlgn val="ctr"/>
        <c:lblOffset val="100"/>
        <c:noMultiLvlLbl val="0"/>
      </c:catAx>
      <c:valAx>
        <c:axId val="14880914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8808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Quest_03.xlsx]Basic!PivotTable46</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Basic!$K$1</c:f>
              <c:strCache>
                <c:ptCount val="1"/>
                <c:pt idx="0">
                  <c:v>Average of total_day_charge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Basic!$J$2:$J$4</c:f>
              <c:strCache>
                <c:ptCount val="2"/>
                <c:pt idx="0">
                  <c:v>no</c:v>
                </c:pt>
                <c:pt idx="1">
                  <c:v>yes</c:v>
                </c:pt>
              </c:strCache>
            </c:strRef>
          </c:cat>
          <c:val>
            <c:numRef>
              <c:f>Basic!$K$2:$K$4</c:f>
              <c:numCache>
                <c:formatCode>0.00</c:formatCode>
                <c:ptCount val="2"/>
                <c:pt idx="0">
                  <c:v>29.844947973713168</c:v>
                </c:pt>
                <c:pt idx="1">
                  <c:v>35.528678929765867</c:v>
                </c:pt>
              </c:numCache>
            </c:numRef>
          </c:val>
          <c:extLst>
            <c:ext xmlns:c16="http://schemas.microsoft.com/office/drawing/2014/chart" uri="{C3380CC4-5D6E-409C-BE32-E72D297353CC}">
              <c16:uniqueId val="{00000000-2826-4803-ACC5-220180860AEA}"/>
            </c:ext>
          </c:extLst>
        </c:ser>
        <c:ser>
          <c:idx val="1"/>
          <c:order val="1"/>
          <c:tx>
            <c:strRef>
              <c:f>Basic!$L$1</c:f>
              <c:strCache>
                <c:ptCount val="1"/>
                <c:pt idx="0">
                  <c:v>Average of total_eve_charge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Basic!$J$2:$J$4</c:f>
              <c:strCache>
                <c:ptCount val="2"/>
                <c:pt idx="0">
                  <c:v>no</c:v>
                </c:pt>
                <c:pt idx="1">
                  <c:v>yes</c:v>
                </c:pt>
              </c:strCache>
            </c:strRef>
          </c:cat>
          <c:val>
            <c:numRef>
              <c:f>Basic!$L$2:$L$4</c:f>
              <c:numCache>
                <c:formatCode>0.00</c:formatCode>
                <c:ptCount val="2"/>
                <c:pt idx="0">
                  <c:v>16.878743154435913</c:v>
                </c:pt>
                <c:pt idx="1">
                  <c:v>17.847207357859528</c:v>
                </c:pt>
              </c:numCache>
            </c:numRef>
          </c:val>
          <c:extLst>
            <c:ext xmlns:c16="http://schemas.microsoft.com/office/drawing/2014/chart" uri="{C3380CC4-5D6E-409C-BE32-E72D297353CC}">
              <c16:uniqueId val="{00000001-2826-4803-ACC5-220180860AEA}"/>
            </c:ext>
          </c:extLst>
        </c:ser>
        <c:ser>
          <c:idx val="2"/>
          <c:order val="2"/>
          <c:tx>
            <c:strRef>
              <c:f>Basic!$M$1</c:f>
              <c:strCache>
                <c:ptCount val="1"/>
                <c:pt idx="0">
                  <c:v>Average of total_night_charge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Basic!$J$2:$J$4</c:f>
              <c:strCache>
                <c:ptCount val="2"/>
                <c:pt idx="0">
                  <c:v>no</c:v>
                </c:pt>
                <c:pt idx="1">
                  <c:v>yes</c:v>
                </c:pt>
              </c:strCache>
            </c:strRef>
          </c:cat>
          <c:val>
            <c:numRef>
              <c:f>Basic!$M$2:$M$4</c:f>
              <c:numCache>
                <c:formatCode>0.00</c:formatCode>
                <c:ptCount val="2"/>
                <c:pt idx="0">
                  <c:v>8.9811308871851168</c:v>
                </c:pt>
                <c:pt idx="1">
                  <c:v>9.2850334448160474</c:v>
                </c:pt>
              </c:numCache>
            </c:numRef>
          </c:val>
          <c:extLst>
            <c:ext xmlns:c16="http://schemas.microsoft.com/office/drawing/2014/chart" uri="{C3380CC4-5D6E-409C-BE32-E72D297353CC}">
              <c16:uniqueId val="{00000002-2826-4803-ACC5-220180860AEA}"/>
            </c:ext>
          </c:extLst>
        </c:ser>
        <c:dLbls>
          <c:dLblPos val="inEnd"/>
          <c:showLegendKey val="0"/>
          <c:showVal val="1"/>
          <c:showCatName val="0"/>
          <c:showSerName val="0"/>
          <c:showPercent val="0"/>
          <c:showBubbleSize val="0"/>
        </c:dLbls>
        <c:gapWidth val="65"/>
        <c:axId val="53878336"/>
        <c:axId val="53874976"/>
      </c:barChart>
      <c:catAx>
        <c:axId val="538783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874976"/>
        <c:crosses val="autoZero"/>
        <c:auto val="1"/>
        <c:lblAlgn val="ctr"/>
        <c:lblOffset val="100"/>
        <c:noMultiLvlLbl val="0"/>
      </c:catAx>
      <c:valAx>
        <c:axId val="53874976"/>
        <c:scaling>
          <c:orientation val="minMax"/>
        </c:scaling>
        <c:delete val="1"/>
        <c:axPos val="l"/>
        <c:numFmt formatCode="0.00" sourceLinked="1"/>
        <c:majorTickMark val="none"/>
        <c:minorTickMark val="none"/>
        <c:tickLblPos val="nextTo"/>
        <c:crossAx val="538783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Quest_03.xlsx]Basic!PivotTable47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Day Minutes vs Churn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Basic!$K$18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Basic!$J$19:$J$21</c:f>
              <c:strCache>
                <c:ptCount val="2"/>
                <c:pt idx="0">
                  <c:v>no</c:v>
                </c:pt>
                <c:pt idx="1">
                  <c:v>yes</c:v>
                </c:pt>
              </c:strCache>
            </c:strRef>
          </c:cat>
          <c:val>
            <c:numRef>
              <c:f>Basic!$K$19:$K$21</c:f>
              <c:numCache>
                <c:formatCode>0.00</c:formatCode>
                <c:ptCount val="2"/>
                <c:pt idx="0">
                  <c:v>175.5550930996709</c:v>
                </c:pt>
                <c:pt idx="1">
                  <c:v>208.99013377926423</c:v>
                </c:pt>
              </c:numCache>
            </c:numRef>
          </c:val>
          <c:extLst>
            <c:ext xmlns:c16="http://schemas.microsoft.com/office/drawing/2014/chart" uri="{C3380CC4-5D6E-409C-BE32-E72D297353CC}">
              <c16:uniqueId val="{00000000-A914-41BF-B19F-9FA428B70411}"/>
            </c:ext>
          </c:extLst>
        </c:ser>
        <c:dLbls>
          <c:dLblPos val="inEnd"/>
          <c:showLegendKey val="0"/>
          <c:showVal val="1"/>
          <c:showCatName val="0"/>
          <c:showSerName val="0"/>
          <c:showPercent val="0"/>
          <c:showBubbleSize val="0"/>
        </c:dLbls>
        <c:gapWidth val="65"/>
        <c:axId val="1333708095"/>
        <c:axId val="1333709535"/>
      </c:barChart>
      <c:catAx>
        <c:axId val="13337080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3709535"/>
        <c:crosses val="autoZero"/>
        <c:auto val="1"/>
        <c:lblAlgn val="ctr"/>
        <c:lblOffset val="100"/>
        <c:noMultiLvlLbl val="0"/>
      </c:catAx>
      <c:valAx>
        <c:axId val="1333709535"/>
        <c:scaling>
          <c:orientation val="minMax"/>
        </c:scaling>
        <c:delete val="1"/>
        <c:axPos val="l"/>
        <c:numFmt formatCode="0.00" sourceLinked="1"/>
        <c:majorTickMark val="none"/>
        <c:minorTickMark val="none"/>
        <c:tickLblPos val="nextTo"/>
        <c:crossAx val="133370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Quest_03.xlsx]Basic!PivotTable48</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Basic!$P$1:$P$2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Basic!$O$3:$O$5</c:f>
              <c:strCache>
                <c:ptCount val="2"/>
                <c:pt idx="0">
                  <c:v>no</c:v>
                </c:pt>
                <c:pt idx="1">
                  <c:v>yes</c:v>
                </c:pt>
              </c:strCache>
            </c:strRef>
          </c:cat>
          <c:val>
            <c:numRef>
              <c:f>Basic!$P$3:$P$5</c:f>
              <c:numCache>
                <c:formatCode>0.00%</c:formatCode>
                <c:ptCount val="2"/>
                <c:pt idx="0">
                  <c:v>0.83556405353728491</c:v>
                </c:pt>
                <c:pt idx="1">
                  <c:v>0.92625899280575541</c:v>
                </c:pt>
              </c:numCache>
            </c:numRef>
          </c:val>
          <c:extLst>
            <c:ext xmlns:c16="http://schemas.microsoft.com/office/drawing/2014/chart" uri="{C3380CC4-5D6E-409C-BE32-E72D297353CC}">
              <c16:uniqueId val="{00000000-1948-4E96-92DA-93F1BECAD140}"/>
            </c:ext>
          </c:extLst>
        </c:ser>
        <c:ser>
          <c:idx val="1"/>
          <c:order val="1"/>
          <c:tx>
            <c:strRef>
              <c:f>Basic!$Q$1:$Q$2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Basic!$O$3:$O$5</c:f>
              <c:strCache>
                <c:ptCount val="2"/>
                <c:pt idx="0">
                  <c:v>no</c:v>
                </c:pt>
                <c:pt idx="1">
                  <c:v>yes</c:v>
                </c:pt>
              </c:strCache>
            </c:strRef>
          </c:cat>
          <c:val>
            <c:numRef>
              <c:f>Basic!$Q$3:$Q$5</c:f>
              <c:numCache>
                <c:formatCode>0.00%</c:formatCode>
                <c:ptCount val="2"/>
                <c:pt idx="0">
                  <c:v>0.16443594646271512</c:v>
                </c:pt>
                <c:pt idx="1">
                  <c:v>7.3741007194244604E-2</c:v>
                </c:pt>
              </c:numCache>
            </c:numRef>
          </c:val>
          <c:extLst>
            <c:ext xmlns:c16="http://schemas.microsoft.com/office/drawing/2014/chart" uri="{C3380CC4-5D6E-409C-BE32-E72D297353CC}">
              <c16:uniqueId val="{00000001-1948-4E96-92DA-93F1BECAD140}"/>
            </c:ext>
          </c:extLst>
        </c:ser>
        <c:dLbls>
          <c:dLblPos val="inEnd"/>
          <c:showLegendKey val="0"/>
          <c:showVal val="1"/>
          <c:showCatName val="0"/>
          <c:showSerName val="0"/>
          <c:showPercent val="0"/>
          <c:showBubbleSize val="0"/>
        </c:dLbls>
        <c:gapWidth val="65"/>
        <c:axId val="25976144"/>
        <c:axId val="25978544"/>
      </c:barChart>
      <c:catAx>
        <c:axId val="259761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978544"/>
        <c:crosses val="autoZero"/>
        <c:auto val="1"/>
        <c:lblAlgn val="ctr"/>
        <c:lblOffset val="100"/>
        <c:noMultiLvlLbl val="0"/>
      </c:catAx>
      <c:valAx>
        <c:axId val="25978544"/>
        <c:scaling>
          <c:orientation val="minMax"/>
        </c:scaling>
        <c:delete val="1"/>
        <c:axPos val="l"/>
        <c:numFmt formatCode="0.00%" sourceLinked="1"/>
        <c:majorTickMark val="none"/>
        <c:minorTickMark val="none"/>
        <c:tickLblPos val="nextTo"/>
        <c:crossAx val="259761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Quest_03.xlsx]Basic!PivotTable51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Evening Charges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Basic!$AE$1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Basic!$AD$2:$AD$4</c:f>
              <c:strCache>
                <c:ptCount val="2"/>
                <c:pt idx="0">
                  <c:v>no</c:v>
                </c:pt>
                <c:pt idx="1">
                  <c:v>yes</c:v>
                </c:pt>
              </c:strCache>
            </c:strRef>
          </c:cat>
          <c:val>
            <c:numRef>
              <c:f>Basic!$AE$2:$AE$4</c:f>
              <c:numCache>
                <c:formatCode>0.00</c:formatCode>
                <c:ptCount val="2"/>
                <c:pt idx="0">
                  <c:v>16.878743154435913</c:v>
                </c:pt>
                <c:pt idx="1">
                  <c:v>17.847207357859528</c:v>
                </c:pt>
              </c:numCache>
            </c:numRef>
          </c:val>
          <c:extLst>
            <c:ext xmlns:c16="http://schemas.microsoft.com/office/drawing/2014/chart" uri="{C3380CC4-5D6E-409C-BE32-E72D297353CC}">
              <c16:uniqueId val="{00000000-F69F-4136-A7E0-62D89DBF5C8F}"/>
            </c:ext>
          </c:extLst>
        </c:ser>
        <c:dLbls>
          <c:dLblPos val="inEnd"/>
          <c:showLegendKey val="0"/>
          <c:showVal val="1"/>
          <c:showCatName val="0"/>
          <c:showSerName val="0"/>
          <c:showPercent val="0"/>
          <c:showBubbleSize val="0"/>
        </c:dLbls>
        <c:gapWidth val="65"/>
        <c:axId val="1310214143"/>
        <c:axId val="1310210783"/>
      </c:barChart>
      <c:catAx>
        <c:axId val="13102141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0210783"/>
        <c:crosses val="autoZero"/>
        <c:auto val="1"/>
        <c:lblAlgn val="ctr"/>
        <c:lblOffset val="100"/>
        <c:noMultiLvlLbl val="0"/>
      </c:catAx>
      <c:valAx>
        <c:axId val="13102107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1021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Quest_03.xlsx]Medium!PivotTable10</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Medium!$B$1:$B$2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Medium!$A$3:$A$6</c:f>
              <c:strCache>
                <c:ptCount val="3"/>
                <c:pt idx="0">
                  <c:v>area_code_408</c:v>
                </c:pt>
                <c:pt idx="1">
                  <c:v>area_code_415</c:v>
                </c:pt>
                <c:pt idx="2">
                  <c:v>area_code_510</c:v>
                </c:pt>
              </c:strCache>
            </c:strRef>
          </c:cat>
          <c:val>
            <c:numRef>
              <c:f>Medium!$B$3:$B$6</c:f>
              <c:numCache>
                <c:formatCode>General</c:formatCode>
                <c:ptCount val="3"/>
                <c:pt idx="0">
                  <c:v>934</c:v>
                </c:pt>
                <c:pt idx="1">
                  <c:v>1821</c:v>
                </c:pt>
                <c:pt idx="2">
                  <c:v>897</c:v>
                </c:pt>
              </c:numCache>
            </c:numRef>
          </c:val>
          <c:extLst>
            <c:ext xmlns:c16="http://schemas.microsoft.com/office/drawing/2014/chart" uri="{C3380CC4-5D6E-409C-BE32-E72D297353CC}">
              <c16:uniqueId val="{00000000-BFD4-4E07-B21F-7F650D523FF3}"/>
            </c:ext>
          </c:extLst>
        </c:ser>
        <c:ser>
          <c:idx val="1"/>
          <c:order val="1"/>
          <c:tx>
            <c:strRef>
              <c:f>Medium!$C$1:$C$2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Medium!$A$3:$A$6</c:f>
              <c:strCache>
                <c:ptCount val="3"/>
                <c:pt idx="0">
                  <c:v>area_code_408</c:v>
                </c:pt>
                <c:pt idx="1">
                  <c:v>area_code_415</c:v>
                </c:pt>
                <c:pt idx="2">
                  <c:v>area_code_510</c:v>
                </c:pt>
              </c:strCache>
            </c:strRef>
          </c:cat>
          <c:val>
            <c:numRef>
              <c:f>Medium!$C$3:$C$6</c:f>
              <c:numCache>
                <c:formatCode>General</c:formatCode>
                <c:ptCount val="3"/>
                <c:pt idx="0">
                  <c:v>152</c:v>
                </c:pt>
                <c:pt idx="1">
                  <c:v>287</c:v>
                </c:pt>
                <c:pt idx="2">
                  <c:v>159</c:v>
                </c:pt>
              </c:numCache>
            </c:numRef>
          </c:val>
          <c:extLst>
            <c:ext xmlns:c16="http://schemas.microsoft.com/office/drawing/2014/chart" uri="{C3380CC4-5D6E-409C-BE32-E72D297353CC}">
              <c16:uniqueId val="{00000001-BFD4-4E07-B21F-7F650D523FF3}"/>
            </c:ext>
          </c:extLst>
        </c:ser>
        <c:dLbls>
          <c:dLblPos val="inEnd"/>
          <c:showLegendKey val="0"/>
          <c:showVal val="1"/>
          <c:showCatName val="0"/>
          <c:showSerName val="0"/>
          <c:showPercent val="0"/>
          <c:showBubbleSize val="0"/>
        </c:dLbls>
        <c:gapWidth val="65"/>
        <c:axId val="186707824"/>
        <c:axId val="186714064"/>
      </c:barChart>
      <c:catAx>
        <c:axId val="186707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714064"/>
        <c:crosses val="autoZero"/>
        <c:auto val="1"/>
        <c:lblAlgn val="ctr"/>
        <c:lblOffset val="100"/>
        <c:noMultiLvlLbl val="0"/>
      </c:catAx>
      <c:valAx>
        <c:axId val="186714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67078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Quest_03.xlsx]Medium!PivotTable54</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Medium!$L$1:$L$2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Medium!$K$3:$K$6</c:f>
              <c:strCache>
                <c:ptCount val="3"/>
                <c:pt idx="0">
                  <c:v>High</c:v>
                </c:pt>
                <c:pt idx="1">
                  <c:v>Low</c:v>
                </c:pt>
                <c:pt idx="2">
                  <c:v>Medium</c:v>
                </c:pt>
              </c:strCache>
            </c:strRef>
          </c:cat>
          <c:val>
            <c:numRef>
              <c:f>Medium!$L$3:$L$6</c:f>
              <c:numCache>
                <c:formatCode>0.00%</c:formatCode>
                <c:ptCount val="3"/>
                <c:pt idx="0">
                  <c:v>0.828125</c:v>
                </c:pt>
                <c:pt idx="1">
                  <c:v>0.88285229202037352</c:v>
                </c:pt>
                <c:pt idx="2">
                  <c:v>0.85701931392332087</c:v>
                </c:pt>
              </c:numCache>
            </c:numRef>
          </c:val>
          <c:extLst>
            <c:ext xmlns:c16="http://schemas.microsoft.com/office/drawing/2014/chart" uri="{C3380CC4-5D6E-409C-BE32-E72D297353CC}">
              <c16:uniqueId val="{00000000-4F50-4931-9443-D9C195643419}"/>
            </c:ext>
          </c:extLst>
        </c:ser>
        <c:ser>
          <c:idx val="1"/>
          <c:order val="1"/>
          <c:tx>
            <c:strRef>
              <c:f>Medium!$M$1:$M$2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Medium!$K$3:$K$6</c:f>
              <c:strCache>
                <c:ptCount val="3"/>
                <c:pt idx="0">
                  <c:v>High</c:v>
                </c:pt>
                <c:pt idx="1">
                  <c:v>Low</c:v>
                </c:pt>
                <c:pt idx="2">
                  <c:v>Medium</c:v>
                </c:pt>
              </c:strCache>
            </c:strRef>
          </c:cat>
          <c:val>
            <c:numRef>
              <c:f>Medium!$M$3:$M$6</c:f>
              <c:numCache>
                <c:formatCode>0.00%</c:formatCode>
                <c:ptCount val="3"/>
                <c:pt idx="0">
                  <c:v>0.171875</c:v>
                </c:pt>
                <c:pt idx="1">
                  <c:v>0.11714770797962648</c:v>
                </c:pt>
                <c:pt idx="2">
                  <c:v>0.14298068607667916</c:v>
                </c:pt>
              </c:numCache>
            </c:numRef>
          </c:val>
          <c:extLst>
            <c:ext xmlns:c16="http://schemas.microsoft.com/office/drawing/2014/chart" uri="{C3380CC4-5D6E-409C-BE32-E72D297353CC}">
              <c16:uniqueId val="{00000001-4F50-4931-9443-D9C195643419}"/>
            </c:ext>
          </c:extLst>
        </c:ser>
        <c:dLbls>
          <c:dLblPos val="inEnd"/>
          <c:showLegendKey val="0"/>
          <c:showVal val="1"/>
          <c:showCatName val="0"/>
          <c:showSerName val="0"/>
          <c:showPercent val="0"/>
          <c:showBubbleSize val="0"/>
        </c:dLbls>
        <c:gapWidth val="65"/>
        <c:axId val="1455455855"/>
        <c:axId val="1455457295"/>
      </c:barChart>
      <c:catAx>
        <c:axId val="14554558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55457295"/>
        <c:crosses val="autoZero"/>
        <c:auto val="1"/>
        <c:lblAlgn val="ctr"/>
        <c:lblOffset val="100"/>
        <c:noMultiLvlLbl val="0"/>
      </c:catAx>
      <c:valAx>
        <c:axId val="1455457295"/>
        <c:scaling>
          <c:orientation val="minMax"/>
        </c:scaling>
        <c:delete val="1"/>
        <c:axPos val="l"/>
        <c:numFmt formatCode="0.00%" sourceLinked="1"/>
        <c:majorTickMark val="none"/>
        <c:minorTickMark val="none"/>
        <c:tickLblPos val="nextTo"/>
        <c:crossAx val="14554558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Quest_03.xlsx]Medium!PivotTable55</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Medium!$L$21:$L$22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Medium!$K$23:$K$26</c:f>
              <c:strCache>
                <c:ptCount val="3"/>
                <c:pt idx="0">
                  <c:v>Heavy_user</c:v>
                </c:pt>
                <c:pt idx="1">
                  <c:v>Light_user</c:v>
                </c:pt>
                <c:pt idx="2">
                  <c:v>Medium_user</c:v>
                </c:pt>
              </c:strCache>
            </c:strRef>
          </c:cat>
          <c:val>
            <c:numRef>
              <c:f>Medium!$L$23:$L$26</c:f>
              <c:numCache>
                <c:formatCode>0.00%</c:formatCode>
                <c:ptCount val="3"/>
                <c:pt idx="0">
                  <c:v>0.81791626095423564</c:v>
                </c:pt>
                <c:pt idx="1">
                  <c:v>0.90099009900990101</c:v>
                </c:pt>
                <c:pt idx="2">
                  <c:v>0.87057265806024497</c:v>
                </c:pt>
              </c:numCache>
            </c:numRef>
          </c:val>
          <c:extLst>
            <c:ext xmlns:c16="http://schemas.microsoft.com/office/drawing/2014/chart" uri="{C3380CC4-5D6E-409C-BE32-E72D297353CC}">
              <c16:uniqueId val="{00000000-F185-4AA3-9541-83408E247885}"/>
            </c:ext>
          </c:extLst>
        </c:ser>
        <c:ser>
          <c:idx val="1"/>
          <c:order val="1"/>
          <c:tx>
            <c:strRef>
              <c:f>Medium!$M$21:$M$22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Medium!$K$23:$K$26</c:f>
              <c:strCache>
                <c:ptCount val="3"/>
                <c:pt idx="0">
                  <c:v>Heavy_user</c:v>
                </c:pt>
                <c:pt idx="1">
                  <c:v>Light_user</c:v>
                </c:pt>
                <c:pt idx="2">
                  <c:v>Medium_user</c:v>
                </c:pt>
              </c:strCache>
            </c:strRef>
          </c:cat>
          <c:val>
            <c:numRef>
              <c:f>Medium!$M$23:$M$26</c:f>
              <c:numCache>
                <c:formatCode>0.00%</c:formatCode>
                <c:ptCount val="3"/>
                <c:pt idx="0">
                  <c:v>0.18208373904576436</c:v>
                </c:pt>
                <c:pt idx="1">
                  <c:v>9.9009900990099015E-2</c:v>
                </c:pt>
                <c:pt idx="2">
                  <c:v>0.12942734193975505</c:v>
                </c:pt>
              </c:numCache>
            </c:numRef>
          </c:val>
          <c:extLst>
            <c:ext xmlns:c16="http://schemas.microsoft.com/office/drawing/2014/chart" uri="{C3380CC4-5D6E-409C-BE32-E72D297353CC}">
              <c16:uniqueId val="{00000001-F185-4AA3-9541-83408E247885}"/>
            </c:ext>
          </c:extLst>
        </c:ser>
        <c:dLbls>
          <c:dLblPos val="inEnd"/>
          <c:showLegendKey val="0"/>
          <c:showVal val="1"/>
          <c:showCatName val="0"/>
          <c:showSerName val="0"/>
          <c:showPercent val="0"/>
          <c:showBubbleSize val="0"/>
        </c:dLbls>
        <c:gapWidth val="65"/>
        <c:axId val="1455456335"/>
        <c:axId val="1455452015"/>
      </c:barChart>
      <c:catAx>
        <c:axId val="14554563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55452015"/>
        <c:crosses val="autoZero"/>
        <c:auto val="1"/>
        <c:lblAlgn val="ctr"/>
        <c:lblOffset val="100"/>
        <c:noMultiLvlLbl val="0"/>
      </c:catAx>
      <c:valAx>
        <c:axId val="1455452015"/>
        <c:scaling>
          <c:orientation val="minMax"/>
        </c:scaling>
        <c:delete val="1"/>
        <c:axPos val="l"/>
        <c:numFmt formatCode="0.00%" sourceLinked="1"/>
        <c:majorTickMark val="none"/>
        <c:minorTickMark val="none"/>
        <c:tickLblPos val="nextTo"/>
        <c:crossAx val="14554563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Quest_03.xlsx]Medium!PivotTable56</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Medium!$R$1:$R$2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Medium!$Q$3:$Q$5</c:f>
              <c:strCache>
                <c:ptCount val="2"/>
                <c:pt idx="0">
                  <c:v>High Usage</c:v>
                </c:pt>
                <c:pt idx="1">
                  <c:v>Medium Usage</c:v>
                </c:pt>
              </c:strCache>
            </c:strRef>
          </c:cat>
          <c:val>
            <c:numRef>
              <c:f>Medium!$R$3:$R$5</c:f>
              <c:numCache>
                <c:formatCode>0.00%</c:formatCode>
                <c:ptCount val="2"/>
                <c:pt idx="0">
                  <c:v>0.23076923076923078</c:v>
                </c:pt>
                <c:pt idx="1">
                  <c:v>0.86707956169604572</c:v>
                </c:pt>
              </c:numCache>
            </c:numRef>
          </c:val>
          <c:extLst>
            <c:ext xmlns:c16="http://schemas.microsoft.com/office/drawing/2014/chart" uri="{C3380CC4-5D6E-409C-BE32-E72D297353CC}">
              <c16:uniqueId val="{00000000-7884-4C41-A3CB-5568F2BEB88C}"/>
            </c:ext>
          </c:extLst>
        </c:ser>
        <c:ser>
          <c:idx val="1"/>
          <c:order val="1"/>
          <c:tx>
            <c:strRef>
              <c:f>Medium!$S$1:$S$2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Medium!$Q$3:$Q$5</c:f>
              <c:strCache>
                <c:ptCount val="2"/>
                <c:pt idx="0">
                  <c:v>High Usage</c:v>
                </c:pt>
                <c:pt idx="1">
                  <c:v>Medium Usage</c:v>
                </c:pt>
              </c:strCache>
            </c:strRef>
          </c:cat>
          <c:val>
            <c:numRef>
              <c:f>Medium!$S$3:$S$5</c:f>
              <c:numCache>
                <c:formatCode>0.00%</c:formatCode>
                <c:ptCount val="2"/>
                <c:pt idx="0">
                  <c:v>0.76923076923076927</c:v>
                </c:pt>
                <c:pt idx="1">
                  <c:v>0.13292043830395425</c:v>
                </c:pt>
              </c:numCache>
            </c:numRef>
          </c:val>
          <c:extLst>
            <c:ext xmlns:c16="http://schemas.microsoft.com/office/drawing/2014/chart" uri="{C3380CC4-5D6E-409C-BE32-E72D297353CC}">
              <c16:uniqueId val="{00000001-7884-4C41-A3CB-5568F2BEB88C}"/>
            </c:ext>
          </c:extLst>
        </c:ser>
        <c:dLbls>
          <c:dLblPos val="inEnd"/>
          <c:showLegendKey val="0"/>
          <c:showVal val="1"/>
          <c:showCatName val="0"/>
          <c:showSerName val="0"/>
          <c:showPercent val="0"/>
          <c:showBubbleSize val="0"/>
        </c:dLbls>
        <c:gapWidth val="65"/>
        <c:axId val="53586896"/>
        <c:axId val="53587376"/>
      </c:barChart>
      <c:catAx>
        <c:axId val="535868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587376"/>
        <c:crosses val="autoZero"/>
        <c:auto val="1"/>
        <c:lblAlgn val="ctr"/>
        <c:lblOffset val="100"/>
        <c:noMultiLvlLbl val="0"/>
      </c:catAx>
      <c:valAx>
        <c:axId val="53587376"/>
        <c:scaling>
          <c:orientation val="minMax"/>
        </c:scaling>
        <c:delete val="1"/>
        <c:axPos val="l"/>
        <c:numFmt formatCode="0.00%" sourceLinked="1"/>
        <c:majorTickMark val="none"/>
        <c:minorTickMark val="none"/>
        <c:tickLblPos val="nextTo"/>
        <c:crossAx val="535868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Quest_03.xlsx]Medium!PivotTable57</c:name>
    <c:fmtId val="1"/>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Medium!$R$21:$R$22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Medium!$Q$23:$Q$27</c:f>
              <c:strCache>
                <c:ptCount val="4"/>
                <c:pt idx="0">
                  <c:v>High</c:v>
                </c:pt>
                <c:pt idx="1">
                  <c:v>Low</c:v>
                </c:pt>
                <c:pt idx="2">
                  <c:v>Medium</c:v>
                </c:pt>
                <c:pt idx="3">
                  <c:v>None</c:v>
                </c:pt>
              </c:strCache>
            </c:strRef>
          </c:cat>
          <c:val>
            <c:numRef>
              <c:f>Medium!$R$23:$R$27</c:f>
              <c:numCache>
                <c:formatCode>0.00%</c:formatCode>
                <c:ptCount val="4"/>
                <c:pt idx="0">
                  <c:v>0.9149338374291115</c:v>
                </c:pt>
                <c:pt idx="1">
                  <c:v>1</c:v>
                </c:pt>
                <c:pt idx="2">
                  <c:v>0.93587521663778162</c:v>
                </c:pt>
                <c:pt idx="3">
                  <c:v>0.83561643835616439</c:v>
                </c:pt>
              </c:numCache>
            </c:numRef>
          </c:val>
          <c:extLst>
            <c:ext xmlns:c16="http://schemas.microsoft.com/office/drawing/2014/chart" uri="{C3380CC4-5D6E-409C-BE32-E72D297353CC}">
              <c16:uniqueId val="{00000000-B4E0-4CF0-8E4A-FDCCDB93ABAC}"/>
            </c:ext>
          </c:extLst>
        </c:ser>
        <c:ser>
          <c:idx val="1"/>
          <c:order val="1"/>
          <c:tx>
            <c:strRef>
              <c:f>Medium!$S$21:$S$22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Medium!$Q$23:$Q$27</c:f>
              <c:strCache>
                <c:ptCount val="4"/>
                <c:pt idx="0">
                  <c:v>High</c:v>
                </c:pt>
                <c:pt idx="1">
                  <c:v>Low</c:v>
                </c:pt>
                <c:pt idx="2">
                  <c:v>Medium</c:v>
                </c:pt>
                <c:pt idx="3">
                  <c:v>None</c:v>
                </c:pt>
              </c:strCache>
            </c:strRef>
          </c:cat>
          <c:val>
            <c:numRef>
              <c:f>Medium!$S$23:$S$27</c:f>
              <c:numCache>
                <c:formatCode>0.00%</c:formatCode>
                <c:ptCount val="4"/>
                <c:pt idx="0">
                  <c:v>8.5066162570888462E-2</c:v>
                </c:pt>
                <c:pt idx="1">
                  <c:v>0</c:v>
                </c:pt>
                <c:pt idx="2">
                  <c:v>6.4124783362218371E-2</c:v>
                </c:pt>
                <c:pt idx="3">
                  <c:v>0.16438356164383561</c:v>
                </c:pt>
              </c:numCache>
            </c:numRef>
          </c:val>
          <c:extLst>
            <c:ext xmlns:c16="http://schemas.microsoft.com/office/drawing/2014/chart" uri="{C3380CC4-5D6E-409C-BE32-E72D297353CC}">
              <c16:uniqueId val="{00000001-B4E0-4CF0-8E4A-FDCCDB93ABAC}"/>
            </c:ext>
          </c:extLst>
        </c:ser>
        <c:dLbls>
          <c:dLblPos val="ctr"/>
          <c:showLegendKey val="0"/>
          <c:showVal val="1"/>
          <c:showCatName val="0"/>
          <c:showSerName val="0"/>
          <c:showPercent val="0"/>
          <c:showBubbleSize val="0"/>
        </c:dLbls>
        <c:gapWidth val="150"/>
        <c:overlap val="100"/>
        <c:axId val="1422529231"/>
        <c:axId val="1422521071"/>
      </c:barChart>
      <c:catAx>
        <c:axId val="14225292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2521071"/>
        <c:crosses val="autoZero"/>
        <c:auto val="1"/>
        <c:lblAlgn val="ctr"/>
        <c:lblOffset val="100"/>
        <c:noMultiLvlLbl val="0"/>
      </c:catAx>
      <c:valAx>
        <c:axId val="1422521071"/>
        <c:scaling>
          <c:orientation val="minMax"/>
        </c:scaling>
        <c:delete val="1"/>
        <c:axPos val="l"/>
        <c:numFmt formatCode="0.00%" sourceLinked="1"/>
        <c:majorTickMark val="none"/>
        <c:minorTickMark val="none"/>
        <c:tickLblPos val="nextTo"/>
        <c:crossAx val="14225292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Quest_03.xlsx]Medium!PivotTable60</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Medium!$AJ$1:$AJ$2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Medium!$AI$3:$AI$11</c:f>
              <c:multiLvlStrCache>
                <c:ptCount val="6"/>
                <c:lvl>
                  <c:pt idx="0">
                    <c:v>High Intl Calls</c:v>
                  </c:pt>
                  <c:pt idx="1">
                    <c:v>Low Intl Calls</c:v>
                  </c:pt>
                  <c:pt idx="2">
                    <c:v>Medium Intl Calls</c:v>
                  </c:pt>
                  <c:pt idx="3">
                    <c:v>High Intl Calls</c:v>
                  </c:pt>
                  <c:pt idx="4">
                    <c:v>Low Intl Calls</c:v>
                  </c:pt>
                  <c:pt idx="5">
                    <c:v>Medium Intl Calls</c:v>
                  </c:pt>
                </c:lvl>
                <c:lvl>
                  <c:pt idx="0">
                    <c:v>no</c:v>
                  </c:pt>
                  <c:pt idx="3">
                    <c:v>yes</c:v>
                  </c:pt>
                </c:lvl>
              </c:multiLvlStrCache>
            </c:multiLvlStrRef>
          </c:cat>
          <c:val>
            <c:numRef>
              <c:f>Medium!$AJ$3:$AJ$11</c:f>
              <c:numCache>
                <c:formatCode>0.00%</c:formatCode>
                <c:ptCount val="6"/>
                <c:pt idx="0">
                  <c:v>1</c:v>
                </c:pt>
                <c:pt idx="1">
                  <c:v>0.89948006932409008</c:v>
                </c:pt>
                <c:pt idx="2">
                  <c:v>0.88603727467155513</c:v>
                </c:pt>
                <c:pt idx="3">
                  <c:v>0</c:v>
                </c:pt>
                <c:pt idx="4">
                  <c:v>0.63636363636363635</c:v>
                </c:pt>
                <c:pt idx="5">
                  <c:v>0.57428571428571429</c:v>
                </c:pt>
              </c:numCache>
            </c:numRef>
          </c:val>
          <c:extLst>
            <c:ext xmlns:c16="http://schemas.microsoft.com/office/drawing/2014/chart" uri="{C3380CC4-5D6E-409C-BE32-E72D297353CC}">
              <c16:uniqueId val="{00000000-930D-4AD1-9FE0-FDA637B72CB3}"/>
            </c:ext>
          </c:extLst>
        </c:ser>
        <c:ser>
          <c:idx val="1"/>
          <c:order val="1"/>
          <c:tx>
            <c:strRef>
              <c:f>Medium!$AK$1:$AK$2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Medium!$AI$3:$AI$11</c:f>
              <c:multiLvlStrCache>
                <c:ptCount val="6"/>
                <c:lvl>
                  <c:pt idx="0">
                    <c:v>High Intl Calls</c:v>
                  </c:pt>
                  <c:pt idx="1">
                    <c:v>Low Intl Calls</c:v>
                  </c:pt>
                  <c:pt idx="2">
                    <c:v>Medium Intl Calls</c:v>
                  </c:pt>
                  <c:pt idx="3">
                    <c:v>High Intl Calls</c:v>
                  </c:pt>
                  <c:pt idx="4">
                    <c:v>Low Intl Calls</c:v>
                  </c:pt>
                  <c:pt idx="5">
                    <c:v>Medium Intl Calls</c:v>
                  </c:pt>
                </c:lvl>
                <c:lvl>
                  <c:pt idx="0">
                    <c:v>no</c:v>
                  </c:pt>
                  <c:pt idx="3">
                    <c:v>yes</c:v>
                  </c:pt>
                </c:lvl>
              </c:multiLvlStrCache>
            </c:multiLvlStrRef>
          </c:cat>
          <c:val>
            <c:numRef>
              <c:f>Medium!$AK$3:$AK$11</c:f>
              <c:numCache>
                <c:formatCode>0.00%</c:formatCode>
                <c:ptCount val="6"/>
                <c:pt idx="0">
                  <c:v>0</c:v>
                </c:pt>
                <c:pt idx="1">
                  <c:v>0.10051993067590988</c:v>
                </c:pt>
                <c:pt idx="2">
                  <c:v>0.11396272532844486</c:v>
                </c:pt>
                <c:pt idx="3">
                  <c:v>1</c:v>
                </c:pt>
                <c:pt idx="4">
                  <c:v>0.36363636363636365</c:v>
                </c:pt>
                <c:pt idx="5">
                  <c:v>0.42571428571428571</c:v>
                </c:pt>
              </c:numCache>
            </c:numRef>
          </c:val>
          <c:extLst>
            <c:ext xmlns:c16="http://schemas.microsoft.com/office/drawing/2014/chart" uri="{C3380CC4-5D6E-409C-BE32-E72D297353CC}">
              <c16:uniqueId val="{00000001-930D-4AD1-9FE0-FDA637B72CB3}"/>
            </c:ext>
          </c:extLst>
        </c:ser>
        <c:dLbls>
          <c:dLblPos val="inEnd"/>
          <c:showLegendKey val="0"/>
          <c:showVal val="1"/>
          <c:showCatName val="0"/>
          <c:showSerName val="0"/>
          <c:showPercent val="0"/>
          <c:showBubbleSize val="0"/>
        </c:dLbls>
        <c:gapWidth val="65"/>
        <c:axId val="1427633295"/>
        <c:axId val="1427633775"/>
      </c:barChart>
      <c:catAx>
        <c:axId val="14276332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7633775"/>
        <c:crosses val="autoZero"/>
        <c:auto val="1"/>
        <c:lblAlgn val="ctr"/>
        <c:lblOffset val="100"/>
        <c:noMultiLvlLbl val="0"/>
      </c:catAx>
      <c:valAx>
        <c:axId val="14276337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276332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Quest_03.xlsx]Medium!PivotTable53</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Medium!$B$19:$B$20</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Medium!$A$21:$A$23</c:f>
              <c:strCache>
                <c:ptCount val="2"/>
                <c:pt idx="0">
                  <c:v>3 or fewer calls</c:v>
                </c:pt>
                <c:pt idx="1">
                  <c:v>More than 3 calls</c:v>
                </c:pt>
              </c:strCache>
            </c:strRef>
          </c:cat>
          <c:val>
            <c:numRef>
              <c:f>Medium!$B$21:$B$23</c:f>
              <c:numCache>
                <c:formatCode>0.00%</c:formatCode>
                <c:ptCount val="2"/>
                <c:pt idx="0">
                  <c:v>0.89067688378033205</c:v>
                </c:pt>
                <c:pt idx="1">
                  <c:v>0.4925373134328358</c:v>
                </c:pt>
              </c:numCache>
            </c:numRef>
          </c:val>
          <c:extLst>
            <c:ext xmlns:c16="http://schemas.microsoft.com/office/drawing/2014/chart" uri="{C3380CC4-5D6E-409C-BE32-E72D297353CC}">
              <c16:uniqueId val="{00000000-AF87-4534-AC17-87EE2DF0C808}"/>
            </c:ext>
          </c:extLst>
        </c:ser>
        <c:ser>
          <c:idx val="1"/>
          <c:order val="1"/>
          <c:tx>
            <c:strRef>
              <c:f>Medium!$C$19:$C$20</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Medium!$A$21:$A$23</c:f>
              <c:strCache>
                <c:ptCount val="2"/>
                <c:pt idx="0">
                  <c:v>3 or fewer calls</c:v>
                </c:pt>
                <c:pt idx="1">
                  <c:v>More than 3 calls</c:v>
                </c:pt>
              </c:strCache>
            </c:strRef>
          </c:cat>
          <c:val>
            <c:numRef>
              <c:f>Medium!$C$21:$C$23</c:f>
              <c:numCache>
                <c:formatCode>0.00%</c:formatCode>
                <c:ptCount val="2"/>
                <c:pt idx="0">
                  <c:v>0.10932311621966795</c:v>
                </c:pt>
                <c:pt idx="1">
                  <c:v>0.5074626865671642</c:v>
                </c:pt>
              </c:numCache>
            </c:numRef>
          </c:val>
          <c:extLst>
            <c:ext xmlns:c16="http://schemas.microsoft.com/office/drawing/2014/chart" uri="{C3380CC4-5D6E-409C-BE32-E72D297353CC}">
              <c16:uniqueId val="{00000001-AF87-4534-AC17-87EE2DF0C808}"/>
            </c:ext>
          </c:extLst>
        </c:ser>
        <c:dLbls>
          <c:dLblPos val="inEnd"/>
          <c:showLegendKey val="0"/>
          <c:showVal val="1"/>
          <c:showCatName val="0"/>
          <c:showSerName val="0"/>
          <c:showPercent val="0"/>
          <c:showBubbleSize val="0"/>
        </c:dLbls>
        <c:gapWidth val="65"/>
        <c:axId val="1343918799"/>
        <c:axId val="1343920719"/>
      </c:barChart>
      <c:catAx>
        <c:axId val="13439187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3920719"/>
        <c:crosses val="autoZero"/>
        <c:auto val="1"/>
        <c:lblAlgn val="ctr"/>
        <c:lblOffset val="100"/>
        <c:noMultiLvlLbl val="0"/>
      </c:catAx>
      <c:valAx>
        <c:axId val="1343920719"/>
        <c:scaling>
          <c:orientation val="minMax"/>
        </c:scaling>
        <c:delete val="1"/>
        <c:axPos val="l"/>
        <c:numFmt formatCode="0.00%" sourceLinked="1"/>
        <c:majorTickMark val="none"/>
        <c:minorTickMark val="none"/>
        <c:tickLblPos val="nextTo"/>
        <c:crossAx val="13439187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Quest_03.xlsx]Basic!PivotTable1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 of Churned vs. Non-Churned customers</a:t>
            </a:r>
            <a:endParaRPr lang="en-US"/>
          </a:p>
        </c:rich>
      </c:tx>
      <c:layout>
        <c:manualLayout>
          <c:xMode val="edge"/>
          <c:yMode val="edge"/>
          <c:x val="0.15370237954290294"/>
          <c:y val="3.63876740335675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D8E2C78D-17BF-40C8-9917-D232B457E307}"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1DDAB7E0-7B02-4022-B010-D09DA0F9330F}"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Basic!$B$1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326-4A77-8D51-53FFE92485C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326-4A77-8D51-53FFE92485C9}"/>
              </c:ext>
            </c:extLst>
          </c:dPt>
          <c:dLbls>
            <c:dLbl>
              <c:idx val="0"/>
              <c:tx>
                <c:rich>
                  <a:bodyPr/>
                  <a:lstStyle/>
                  <a:p>
                    <a:r>
                      <a:rPr lang="en-US" baseline="0"/>
                      <a:t> </a:t>
                    </a:r>
                    <a:fld id="{D8E2C78D-17BF-40C8-9917-D232B457E307}"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326-4A77-8D51-53FFE92485C9}"/>
                </c:ext>
              </c:extLst>
            </c:dLbl>
            <c:dLbl>
              <c:idx val="1"/>
              <c:tx>
                <c:rich>
                  <a:bodyPr/>
                  <a:lstStyle/>
                  <a:p>
                    <a:r>
                      <a:rPr lang="en-US" baseline="0"/>
                      <a:t>  </a:t>
                    </a:r>
                    <a:fld id="{1DDAB7E0-7B02-4022-B010-D09DA0F9330F}"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326-4A77-8D51-53FFE92485C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Basic!$A$2:$A$4</c:f>
              <c:strCache>
                <c:ptCount val="2"/>
                <c:pt idx="0">
                  <c:v>no</c:v>
                </c:pt>
                <c:pt idx="1">
                  <c:v>yes</c:v>
                </c:pt>
              </c:strCache>
            </c:strRef>
          </c:cat>
          <c:val>
            <c:numRef>
              <c:f>Basic!$B$2:$B$4</c:f>
              <c:numCache>
                <c:formatCode>General</c:formatCode>
                <c:ptCount val="2"/>
                <c:pt idx="0">
                  <c:v>3652</c:v>
                </c:pt>
                <c:pt idx="1">
                  <c:v>598</c:v>
                </c:pt>
              </c:numCache>
            </c:numRef>
          </c:val>
          <c:extLst>
            <c:ext xmlns:c16="http://schemas.microsoft.com/office/drawing/2014/chart" uri="{C3380CC4-5D6E-409C-BE32-E72D297353CC}">
              <c16:uniqueId val="{00000004-F326-4A77-8D51-53FFE92485C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Avg. Account Length → Churned vs. Not Churned</a:t>
            </a:r>
            <a:endParaRPr lang="en-US"/>
          </a:p>
        </c:rich>
      </c:tx>
      <c:layout>
        <c:manualLayout>
          <c:xMode val="edge"/>
          <c:yMode val="edge"/>
          <c:x val="0.1185737015933908"/>
          <c:y val="8.299566682581417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99"/>
          </a:solidFill>
          <a:ln w="9525" cap="flat" cmpd="sng" algn="ctr">
            <a:noFill/>
            <a:round/>
          </a:ln>
          <a:effectLst/>
        </c:spPr>
        <c:marker>
          <c:spPr>
            <a:solidFill>
              <a:schemeClr val="accent1"/>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0.10413539014716626"/>
          <c:y val="0.25860556497275761"/>
          <c:w val="0.74433572224488675"/>
          <c:h val="0.54635079345456727"/>
        </c:manualLayout>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no</c:v>
              </c:pt>
              <c:pt idx="1">
                <c:v>yes</c:v>
              </c:pt>
            </c:strLit>
          </c:cat>
          <c:val>
            <c:numLit>
              <c:formatCode>General</c:formatCode>
              <c:ptCount val="2"/>
              <c:pt idx="0">
                <c:v>99.924972617743705</c:v>
              </c:pt>
              <c:pt idx="1">
                <c:v>102.13712374581939</c:v>
              </c:pt>
            </c:numLit>
          </c:val>
          <c:extLst>
            <c:ext xmlns:c16="http://schemas.microsoft.com/office/drawing/2014/chart" uri="{C3380CC4-5D6E-409C-BE32-E72D297353CC}">
              <c16:uniqueId val="{00000000-D352-4E77-81E0-DAB0B0F351D3}"/>
            </c:ext>
          </c:extLst>
        </c:ser>
        <c:dLbls>
          <c:dLblPos val="inEnd"/>
          <c:showLegendKey val="0"/>
          <c:showVal val="1"/>
          <c:showCatName val="0"/>
          <c:showSerName val="0"/>
          <c:showPercent val="0"/>
          <c:showBubbleSize val="0"/>
        </c:dLbls>
        <c:gapWidth val="65"/>
        <c:axId val="267804464"/>
        <c:axId val="1513754880"/>
      </c:barChart>
      <c:catAx>
        <c:axId val="2678044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3754880"/>
        <c:crosses val="autoZero"/>
        <c:auto val="1"/>
        <c:lblAlgn val="ctr"/>
        <c:lblOffset val="100"/>
        <c:noMultiLvlLbl val="0"/>
      </c:catAx>
      <c:valAx>
        <c:axId val="1513754880"/>
        <c:scaling>
          <c:orientation val="minMax"/>
        </c:scaling>
        <c:delete val="1"/>
        <c:axPos val="l"/>
        <c:numFmt formatCode="General" sourceLinked="1"/>
        <c:majorTickMark val="none"/>
        <c:minorTickMark val="none"/>
        <c:tickLblPos val="nextTo"/>
        <c:crossAx val="26780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Avg. Customer Service Calls → Churned vs. Not Churned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006699"/>
          </a:soli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spPr>
            <a:solidFill>
              <a:schemeClr val="accent1"/>
            </a:solidFill>
          </c:spPr>
          <c:dPt>
            <c:idx val="0"/>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91F-45CB-B4D3-0C1279D156C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A61-44F4-9FCA-C535FF9EBFF6}"/>
              </c:ext>
            </c:extLst>
          </c:dPt>
          <c:dLbls>
            <c:dLbl>
              <c:idx val="0"/>
              <c:tx>
                <c:rich>
                  <a:bodyPr/>
                  <a:lstStyle/>
                  <a:p>
                    <a:r>
                      <a:rPr lang="en-US" baseline="0"/>
                      <a:t> </a:t>
                    </a:r>
                    <a:fld id="{9A788F4B-6548-4FB7-BE17-42A7C353F08D}" type="PERCENTAGE">
                      <a:rPr lang="en-US" baseline="0"/>
                      <a:pPr/>
                      <a:t>[PERCENTAGE]</a:t>
                    </a:fld>
                    <a:endParaRPr lang="en-US" baseline="0"/>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91F-45CB-B4D3-0C1279D156C2}"/>
                </c:ext>
              </c:extLst>
            </c:dLbl>
            <c:dLbl>
              <c:idx val="1"/>
              <c:tx>
                <c:rich>
                  <a:bodyPr/>
                  <a:lstStyle/>
                  <a:p>
                    <a:r>
                      <a:rPr lang="en-US" baseline="0"/>
                      <a:t> </a:t>
                    </a:r>
                    <a:fld id="{2CC0EBED-31D7-4B3D-B1C9-FE8E618FB8C9}" type="PERCENTAGE">
                      <a:rPr lang="en-US" baseline="0"/>
                      <a:pPr/>
                      <a:t>[PERCENTAGE]</a:t>
                    </a:fld>
                    <a:endParaRPr lang="en-US" baseline="0"/>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A61-44F4-9FCA-C535FF9EBFF6}"/>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1.4416757940854326</c:v>
              </c:pt>
              <c:pt idx="1">
                <c:v>2.2759197324414715</c:v>
              </c:pt>
            </c:numLit>
          </c:val>
          <c:extLst>
            <c:ext xmlns:c16="http://schemas.microsoft.com/office/drawing/2014/chart" uri="{C3380CC4-5D6E-409C-BE32-E72D297353CC}">
              <c16:uniqueId val="{00000000-4A61-44F4-9FCA-C535FF9EBFF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Churn % by International Plan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6699"/>
          </a:solidFill>
          <a:ln w="9525" cap="flat" cmpd="sng" algn="ctr">
            <a:noFill/>
            <a:round/>
          </a:ln>
          <a:effectLst/>
        </c:spPr>
        <c:marker>
          <c:symbol val="none"/>
        </c:marker>
        <c:dLbl>
          <c:idx val="0"/>
          <c:spPr>
            <a:solidFill>
              <a:schemeClr val="lt1"/>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w="9525" cap="flat" cmpd="sng" algn="ctr">
            <a:noFill/>
            <a:round/>
          </a:ln>
          <a:effectLst/>
        </c:spPr>
        <c:marker>
          <c:symbol val="none"/>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total_intl_minutes</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no</c:v>
              </c:pt>
              <c:pt idx="1">
                <c:v>yes</c:v>
              </c:pt>
            </c:strLit>
          </c:cat>
          <c:val>
            <c:numLit>
              <c:formatCode>General</c:formatCode>
              <c:ptCount val="2"/>
              <c:pt idx="0">
                <c:v>10.194441401971536</c:v>
              </c:pt>
              <c:pt idx="1">
                <c:v>10.632441471571916</c:v>
              </c:pt>
            </c:numLit>
          </c:val>
          <c:extLst>
            <c:ext xmlns:c16="http://schemas.microsoft.com/office/drawing/2014/chart" uri="{C3380CC4-5D6E-409C-BE32-E72D297353CC}">
              <c16:uniqueId val="{00000000-45FB-44E7-B07B-595303FB5C71}"/>
            </c:ext>
          </c:extLst>
        </c:ser>
        <c:ser>
          <c:idx val="1"/>
          <c:order val="1"/>
          <c:tx>
            <c:v>Average of total_intl_charge</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no</c:v>
              </c:pt>
              <c:pt idx="1">
                <c:v>yes</c:v>
              </c:pt>
            </c:strLit>
          </c:cat>
          <c:val>
            <c:numLit>
              <c:formatCode>General</c:formatCode>
              <c:ptCount val="2"/>
              <c:pt idx="0">
                <c:v>2.7530175246440205</c:v>
              </c:pt>
              <c:pt idx="1">
                <c:v>2.8712541806020084</c:v>
              </c:pt>
            </c:numLit>
          </c:val>
          <c:extLst>
            <c:ext xmlns:c16="http://schemas.microsoft.com/office/drawing/2014/chart" uri="{C3380CC4-5D6E-409C-BE32-E72D297353CC}">
              <c16:uniqueId val="{00000001-45FB-44E7-B07B-595303FB5C71}"/>
            </c:ext>
          </c:extLst>
        </c:ser>
        <c:dLbls>
          <c:dLblPos val="inEnd"/>
          <c:showLegendKey val="0"/>
          <c:showVal val="1"/>
          <c:showCatName val="0"/>
          <c:showSerName val="0"/>
          <c:showPercent val="0"/>
          <c:showBubbleSize val="0"/>
        </c:dLbls>
        <c:gapWidth val="65"/>
        <c:axId val="1486895728"/>
        <c:axId val="1486900048"/>
      </c:barChart>
      <c:catAx>
        <c:axId val="14868957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6900048"/>
        <c:crosses val="autoZero"/>
        <c:auto val="1"/>
        <c:lblAlgn val="ctr"/>
        <c:lblOffset val="100"/>
        <c:noMultiLvlLbl val="0"/>
      </c:catAx>
      <c:valAx>
        <c:axId val="1486900048"/>
        <c:scaling>
          <c:orientation val="minMax"/>
        </c:scaling>
        <c:delete val="1"/>
        <c:axPos val="l"/>
        <c:numFmt formatCode="General" sourceLinked="1"/>
        <c:majorTickMark val="none"/>
        <c:minorTickMark val="none"/>
        <c:tickLblPos val="nextTo"/>
        <c:crossAx val="148689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Day Minutes vs. Churn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3"/>
            </a:fgClr>
            <a:bgClr>
              <a:schemeClr val="lt1"/>
            </a:bgClr>
          </a:pattFill>
          <a:ln>
            <a:noFill/>
          </a:ln>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3"/>
            </a:fgClr>
            <a:bgClr>
              <a:schemeClr val="lt1"/>
            </a:bgClr>
          </a:pattFill>
          <a:ln>
            <a:noFill/>
          </a:ln>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lt1"/>
            </a:bgClr>
          </a:pattFill>
          <a:ln>
            <a:noFill/>
          </a:ln>
          <a:effectLst/>
        </c:spPr>
        <c:marker>
          <c:symbol val="circle"/>
          <c:size val="5"/>
          <c:spPr>
            <a:solidFill>
              <a:schemeClr val="accent3"/>
            </a:solidFill>
            <a:ln w="22225">
              <a:solidFill>
                <a:schemeClr val="lt1"/>
              </a:solidFill>
              <a:round/>
            </a:ln>
            <a:effectLst/>
          </c:spPr>
        </c:marker>
        <c:dLbl>
          <c:idx val="0"/>
          <c:spPr>
            <a:solidFill>
              <a:sysClr val="window" lastClr="FFFFFF"/>
            </a:solidFill>
            <a:ln w="12700" cap="flat" cmpd="sng" algn="ctr">
              <a:solidFill>
                <a:srgbClr val="ED7D31"/>
              </a:solidFill>
              <a:prstDash val="solid"/>
              <a:miter lim="800000"/>
            </a:ln>
            <a:effectLst/>
          </c:spPr>
          <c:txPr>
            <a:bodyPr rot="0" spcFirstLastPara="1" vertOverflow="clip" horzOverflow="clip" vert="horz" wrap="square" lIns="36576" tIns="18288" rIns="36576" bIns="18288" anchor="ctr" anchorCtr="1">
              <a:spAutoFit/>
            </a:bodyPr>
            <a:lstStyle/>
            <a:p>
              <a:pPr>
                <a:defRPr sz="11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6.8475479325616401E-2"/>
          <c:y val="0.15108296972239943"/>
          <c:w val="0.90833539509613903"/>
          <c:h val="0.74475902034165076"/>
        </c:manualLayout>
      </c:layout>
      <c:lineChart>
        <c:grouping val="stacked"/>
        <c:varyColors val="0"/>
        <c:ser>
          <c:idx val="0"/>
          <c:order val="0"/>
          <c:tx>
            <c:v>Total</c:v>
          </c:tx>
          <c:spPr>
            <a:ln w="34925" cap="rnd">
              <a:solidFill>
                <a:schemeClr val="lt1"/>
              </a:solidFill>
              <a:round/>
            </a:ln>
            <a:effectLst>
              <a:outerShdw dist="25400" dir="2700000" algn="tl" rotWithShape="0">
                <a:schemeClr val="accent3"/>
              </a:outerShdw>
            </a:effectLst>
          </c:spPr>
          <c:marker>
            <c:symbol val="none"/>
          </c:marker>
          <c:dLbls>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2"/>
              <c:pt idx="0">
                <c:v>no</c:v>
              </c:pt>
              <c:pt idx="1">
                <c:v>yes</c:v>
              </c:pt>
            </c:strLit>
          </c:cat>
          <c:val>
            <c:numLit>
              <c:formatCode>General</c:formatCode>
              <c:ptCount val="2"/>
              <c:pt idx="0">
                <c:v>175.5550930996709</c:v>
              </c:pt>
              <c:pt idx="1">
                <c:v>208.99013377926423</c:v>
              </c:pt>
            </c:numLit>
          </c:val>
          <c:smooth val="0"/>
          <c:extLst>
            <c:ext xmlns:c16="http://schemas.microsoft.com/office/drawing/2014/chart" uri="{C3380CC4-5D6E-409C-BE32-E72D297353CC}">
              <c16:uniqueId val="{00000000-2D15-4108-85A8-33A2E4D7C794}"/>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hiLowLines>
          <c:spPr>
            <a:ln w="9525">
              <a:solidFill>
                <a:schemeClr val="accent3">
                  <a:lumMod val="60000"/>
                  <a:lumOff val="40000"/>
                </a:schemeClr>
              </a:solidFill>
              <a:prstDash val="dash"/>
            </a:ln>
            <a:effectLst/>
          </c:spPr>
        </c:hiLowLines>
        <c:upDownBars>
          <c:gapWidth val="150"/>
          <c:upBars>
            <c:spPr>
              <a:solidFill>
                <a:schemeClr val="lt1">
                  <a:lumMod val="95000"/>
                </a:schemeClr>
              </a:solidFill>
              <a:ln w="9525">
                <a:solidFill>
                  <a:schemeClr val="accent3">
                    <a:lumMod val="60000"/>
                    <a:lumOff val="40000"/>
                  </a:schemeClr>
                </a:solidFill>
              </a:ln>
              <a:effectLst/>
            </c:spPr>
          </c:upBars>
          <c:downBars>
            <c:spPr>
              <a:solidFill>
                <a:schemeClr val="dk1">
                  <a:lumMod val="35000"/>
                  <a:lumOff val="65000"/>
                </a:schemeClr>
              </a:solidFill>
              <a:ln w="9525">
                <a:solidFill>
                  <a:schemeClr val="accent3">
                    <a:lumMod val="60000"/>
                    <a:lumOff val="40000"/>
                  </a:schemeClr>
                </a:solidFill>
              </a:ln>
              <a:effectLst/>
            </c:spPr>
          </c:downBars>
        </c:upDownBars>
        <c:smooth val="0"/>
        <c:axId val="1626041504"/>
        <c:axId val="1626040544"/>
      </c:lineChart>
      <c:catAx>
        <c:axId val="16260415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ysClr val="windowText" lastClr="000000"/>
                </a:solidFill>
                <a:latin typeface="+mn-lt"/>
                <a:ea typeface="+mn-ea"/>
                <a:cs typeface="+mn-cs"/>
              </a:defRPr>
            </a:pPr>
            <a:endParaRPr lang="en-US"/>
          </a:p>
        </c:txPr>
        <c:crossAx val="1626040544"/>
        <c:crosses val="autoZero"/>
        <c:auto val="1"/>
        <c:lblAlgn val="ctr"/>
        <c:lblOffset val="100"/>
        <c:noMultiLvlLbl val="0"/>
      </c:catAx>
      <c:valAx>
        <c:axId val="1626040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60415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[Telecommunications Churn Quest_03.xlsx]Medium!PivotTable10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Churn rate by Area Code  </a:t>
            </a:r>
          </a:p>
        </c:rich>
      </c:tx>
      <c:layout>
        <c:manualLayout>
          <c:xMode val="edge"/>
          <c:yMode val="edge"/>
          <c:x val="0.35018932626324606"/>
          <c:y val="5.70396465125193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Medium!$B$1:$B$2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Medium!$A$3:$A$6</c:f>
              <c:strCache>
                <c:ptCount val="3"/>
                <c:pt idx="0">
                  <c:v>area_code_408</c:v>
                </c:pt>
                <c:pt idx="1">
                  <c:v>area_code_415</c:v>
                </c:pt>
                <c:pt idx="2">
                  <c:v>area_code_510</c:v>
                </c:pt>
              </c:strCache>
            </c:strRef>
          </c:cat>
          <c:val>
            <c:numRef>
              <c:f>Medium!$B$3:$B$6</c:f>
              <c:numCache>
                <c:formatCode>General</c:formatCode>
                <c:ptCount val="3"/>
                <c:pt idx="0">
                  <c:v>934</c:v>
                </c:pt>
                <c:pt idx="1">
                  <c:v>1821</c:v>
                </c:pt>
                <c:pt idx="2">
                  <c:v>897</c:v>
                </c:pt>
              </c:numCache>
            </c:numRef>
          </c:val>
          <c:extLst>
            <c:ext xmlns:c16="http://schemas.microsoft.com/office/drawing/2014/chart" uri="{C3380CC4-5D6E-409C-BE32-E72D297353CC}">
              <c16:uniqueId val="{00000000-AA0E-4C26-B295-DB1E9ABBF5F6}"/>
            </c:ext>
          </c:extLst>
        </c:ser>
        <c:ser>
          <c:idx val="1"/>
          <c:order val="1"/>
          <c:tx>
            <c:strRef>
              <c:f>Medium!$C$1:$C$2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Medium!$A$3:$A$6</c:f>
              <c:strCache>
                <c:ptCount val="3"/>
                <c:pt idx="0">
                  <c:v>area_code_408</c:v>
                </c:pt>
                <c:pt idx="1">
                  <c:v>area_code_415</c:v>
                </c:pt>
                <c:pt idx="2">
                  <c:v>area_code_510</c:v>
                </c:pt>
              </c:strCache>
            </c:strRef>
          </c:cat>
          <c:val>
            <c:numRef>
              <c:f>Medium!$C$3:$C$6</c:f>
              <c:numCache>
                <c:formatCode>General</c:formatCode>
                <c:ptCount val="3"/>
                <c:pt idx="0">
                  <c:v>152</c:v>
                </c:pt>
                <c:pt idx="1">
                  <c:v>287</c:v>
                </c:pt>
                <c:pt idx="2">
                  <c:v>159</c:v>
                </c:pt>
              </c:numCache>
            </c:numRef>
          </c:val>
          <c:extLst>
            <c:ext xmlns:c16="http://schemas.microsoft.com/office/drawing/2014/chart" uri="{C3380CC4-5D6E-409C-BE32-E72D297353CC}">
              <c16:uniqueId val="{00000001-AA0E-4C26-B295-DB1E9ABBF5F6}"/>
            </c:ext>
          </c:extLst>
        </c:ser>
        <c:dLbls>
          <c:dLblPos val="inEnd"/>
          <c:showLegendKey val="0"/>
          <c:showVal val="1"/>
          <c:showCatName val="0"/>
          <c:showSerName val="0"/>
          <c:showPercent val="0"/>
          <c:showBubbleSize val="0"/>
        </c:dLbls>
        <c:gapWidth val="65"/>
        <c:axId val="186707824"/>
        <c:axId val="186714064"/>
      </c:barChart>
      <c:catAx>
        <c:axId val="186707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714064"/>
        <c:crosses val="autoZero"/>
        <c:auto val="1"/>
        <c:lblAlgn val="ctr"/>
        <c:lblOffset val="100"/>
        <c:noMultiLvlLbl val="0"/>
      </c:catAx>
      <c:valAx>
        <c:axId val="186714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670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chartData>
  <cx:chart>
    <cx:title pos="t" align="ctr" overlay="0">
      <cx:tx>
        <cx:txData>
          <cx:v>today day time vs charges  </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today day time vs charges  </a:t>
          </a:r>
        </a:p>
      </cx:txPr>
    </cx:title>
    <cx:plotArea>
      <cx:plotAreaRegion>
        <cx:series layoutId="clusteredColumn" uniqueId="{5998BF6F-CE69-46D8-AEA1-39E8208B4A01}" formatIdx="0">
          <cx:tx>
            <cx:txData>
              <cx:f>_xlchart.v1.0</cx:f>
              <cx:v>total_day_minutes</cx:v>
            </cx:txData>
          </cx:tx>
          <cx:dataId val="0"/>
          <cx:layoutPr>
            <cx:binning intervalClosed="r"/>
          </cx:layoutPr>
          <cx:axisId val="1"/>
        </cx:series>
        <cx:series layoutId="paretoLine" ownerIdx="0" uniqueId="{957D9B48-D080-4350-95F4-933B9325CEDF}" formatIdx="1">
          <cx:axisId val="2"/>
        </cx:series>
        <cx:series layoutId="clusteredColumn" hidden="1" uniqueId="{94A25CF6-E5BD-4A67-AE3E-F991045AFD5F}" formatIdx="2">
          <cx:tx>
            <cx:txData>
              <cx:f>_xlchart.v1.2</cx:f>
              <cx:v>total_day_charge</cx:v>
            </cx:txData>
          </cx:tx>
          <cx:dataId val="1"/>
          <cx:layoutPr>
            <cx:binning intervalClosed="r"/>
          </cx:layoutPr>
          <cx:axisId val="1"/>
        </cx:series>
        <cx:series layoutId="paretoLine" ownerIdx="2" uniqueId="{5D72DE5D-12EE-4FD9-B6E5-AA4559E91CD1}" formatIdx="3">
          <cx:axisId val="2"/>
        </cx:series>
        <cx:series layoutId="clusteredColumn" hidden="1" uniqueId="{73A972CA-2310-428A-ADA1-0C6317E70F87}" formatIdx="4">
          <cx:tx>
            <cx:txData>
              <cx:f>_xlchart.v1.4</cx:f>
              <cx:v>Churn_Numeric</cx:v>
            </cx:txData>
          </cx:tx>
          <cx:dataId val="2"/>
          <cx:layoutPr>
            <cx:binning intervalClosed="r"/>
          </cx:layoutPr>
          <cx:axisId val="1"/>
        </cx:series>
        <cx:series layoutId="paretoLine" ownerIdx="4" uniqueId="{AEEB0678-A463-4088-8280-0B8E011A03F6}" formatIdx="5">
          <cx:axisId val="2"/>
        </cx:series>
      </cx:plotAreaRegion>
      <cx:axis id="0">
        <cx:catScaling gapWidth="0"/>
        <cx:tickLabels/>
      </cx:axis>
      <cx:axis id="1" hidden="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Reversed" id="21">
  <a:schemeClr val="accent1"/>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6">
  <a:schemeClr val="accent3"/>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microsoft.com/office/2014/relationships/chartEx" Target="../charts/chartEx1.xml"/><Relationship Id="rId1" Type="http://schemas.openxmlformats.org/officeDocument/2006/relationships/chart" Target="../charts/chart11.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0.xml"/><Relationship Id="rId7" Type="http://schemas.openxmlformats.org/officeDocument/2006/relationships/image" Target="../media/image1.jpeg"/><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76200</xdr:rowOff>
    </xdr:from>
    <xdr:to>
      <xdr:col>4</xdr:col>
      <xdr:colOff>457200</xdr:colOff>
      <xdr:row>15</xdr:row>
      <xdr:rowOff>180975</xdr:rowOff>
    </xdr:to>
    <xdr:graphicFrame macro="">
      <xdr:nvGraphicFramePr>
        <xdr:cNvPr id="2" name="Chart 1">
          <a:extLst>
            <a:ext uri="{FF2B5EF4-FFF2-40B4-BE49-F238E27FC236}">
              <a16:creationId xmlns:a16="http://schemas.microsoft.com/office/drawing/2014/main" id="{EBF09626-32F4-B9F4-DC69-63113FC29D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98425</xdr:rowOff>
    </xdr:from>
    <xdr:to>
      <xdr:col>4</xdr:col>
      <xdr:colOff>438150</xdr:colOff>
      <xdr:row>31</xdr:row>
      <xdr:rowOff>19050</xdr:rowOff>
    </xdr:to>
    <xdr:graphicFrame macro="">
      <xdr:nvGraphicFramePr>
        <xdr:cNvPr id="3" name="Chart 2">
          <a:extLst>
            <a:ext uri="{FF2B5EF4-FFF2-40B4-BE49-F238E27FC236}">
              <a16:creationId xmlns:a16="http://schemas.microsoft.com/office/drawing/2014/main" id="{DA3478E7-8BFD-0603-9E6D-D98149522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xdr:colOff>
      <xdr:row>21</xdr:row>
      <xdr:rowOff>69850</xdr:rowOff>
    </xdr:from>
    <xdr:to>
      <xdr:col>8</xdr:col>
      <xdr:colOff>0</xdr:colOff>
      <xdr:row>31</xdr:row>
      <xdr:rowOff>9525</xdr:rowOff>
    </xdr:to>
    <xdr:graphicFrame macro="">
      <xdr:nvGraphicFramePr>
        <xdr:cNvPr id="4" name="Chart 3">
          <a:extLst>
            <a:ext uri="{FF2B5EF4-FFF2-40B4-BE49-F238E27FC236}">
              <a16:creationId xmlns:a16="http://schemas.microsoft.com/office/drawing/2014/main" id="{97F6F279-C03F-2334-41D5-3F557BFF6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1412875</xdr:colOff>
      <xdr:row>21</xdr:row>
      <xdr:rowOff>25400</xdr:rowOff>
    </xdr:from>
    <xdr:to>
      <xdr:col>17</xdr:col>
      <xdr:colOff>28575</xdr:colOff>
      <xdr:row>33</xdr:row>
      <xdr:rowOff>9525</xdr:rowOff>
    </xdr:to>
    <xdr:graphicFrame macro="">
      <xdr:nvGraphicFramePr>
        <xdr:cNvPr id="5" name="Chart 4">
          <a:extLst>
            <a:ext uri="{FF2B5EF4-FFF2-40B4-BE49-F238E27FC236}">
              <a16:creationId xmlns:a16="http://schemas.microsoft.com/office/drawing/2014/main" id="{CC3E63B0-2AA0-275D-8ADB-D6A5D3A4C5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6350</xdr:colOff>
      <xdr:row>4</xdr:row>
      <xdr:rowOff>63500</xdr:rowOff>
    </xdr:from>
    <xdr:to>
      <xdr:col>28</xdr:col>
      <xdr:colOff>9525</xdr:colOff>
      <xdr:row>16</xdr:row>
      <xdr:rowOff>177800</xdr:rowOff>
    </xdr:to>
    <xdr:graphicFrame macro="">
      <xdr:nvGraphicFramePr>
        <xdr:cNvPr id="6" name="Chart 5">
          <a:extLst>
            <a:ext uri="{FF2B5EF4-FFF2-40B4-BE49-F238E27FC236}">
              <a16:creationId xmlns:a16="http://schemas.microsoft.com/office/drawing/2014/main" id="{425AF349-436D-6CFE-DCCB-02FDBD8E9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831849</xdr:colOff>
      <xdr:row>4</xdr:row>
      <xdr:rowOff>15874</xdr:rowOff>
    </xdr:from>
    <xdr:to>
      <xdr:col>8</xdr:col>
      <xdr:colOff>0</xdr:colOff>
      <xdr:row>15</xdr:row>
      <xdr:rowOff>171450</xdr:rowOff>
    </xdr:to>
    <xdr:graphicFrame macro="">
      <xdr:nvGraphicFramePr>
        <xdr:cNvPr id="7" name="Chart 6">
          <a:extLst>
            <a:ext uri="{FF2B5EF4-FFF2-40B4-BE49-F238E27FC236}">
              <a16:creationId xmlns:a16="http://schemas.microsoft.com/office/drawing/2014/main" id="{3F9A798C-2AA0-0B24-5160-7D0B131B0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19050</xdr:colOff>
      <xdr:row>4</xdr:row>
      <xdr:rowOff>41275</xdr:rowOff>
    </xdr:from>
    <xdr:to>
      <xdr:col>12</xdr:col>
      <xdr:colOff>1838325</xdr:colOff>
      <xdr:row>16</xdr:row>
      <xdr:rowOff>1</xdr:rowOff>
    </xdr:to>
    <xdr:graphicFrame macro="">
      <xdr:nvGraphicFramePr>
        <xdr:cNvPr id="8" name="Chart 7">
          <a:extLst>
            <a:ext uri="{FF2B5EF4-FFF2-40B4-BE49-F238E27FC236}">
              <a16:creationId xmlns:a16="http://schemas.microsoft.com/office/drawing/2014/main" id="{45FF76A2-FF05-3F4A-89F1-48219D80C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590550</xdr:colOff>
      <xdr:row>21</xdr:row>
      <xdr:rowOff>44449</xdr:rowOff>
    </xdr:from>
    <xdr:to>
      <xdr:col>11</xdr:col>
      <xdr:colOff>1647825</xdr:colOff>
      <xdr:row>33</xdr:row>
      <xdr:rowOff>9524</xdr:rowOff>
    </xdr:to>
    <xdr:graphicFrame macro="">
      <xdr:nvGraphicFramePr>
        <xdr:cNvPr id="9" name="Chart 8">
          <a:extLst>
            <a:ext uri="{FF2B5EF4-FFF2-40B4-BE49-F238E27FC236}">
              <a16:creationId xmlns:a16="http://schemas.microsoft.com/office/drawing/2014/main" id="{A6F62A6D-BF23-5CD8-723C-C51D1F55B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6351</xdr:colOff>
      <xdr:row>5</xdr:row>
      <xdr:rowOff>38100</xdr:rowOff>
    </xdr:from>
    <xdr:to>
      <xdr:col>17</xdr:col>
      <xdr:colOff>19051</xdr:colOff>
      <xdr:row>16</xdr:row>
      <xdr:rowOff>15874</xdr:rowOff>
    </xdr:to>
    <xdr:graphicFrame macro="">
      <xdr:nvGraphicFramePr>
        <xdr:cNvPr id="10" name="Chart 9">
          <a:extLst>
            <a:ext uri="{FF2B5EF4-FFF2-40B4-BE49-F238E27FC236}">
              <a16:creationId xmlns:a16="http://schemas.microsoft.com/office/drawing/2014/main" id="{98A2ABD7-5A9E-7346-6833-80CCF8454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679450</xdr:colOff>
      <xdr:row>4</xdr:row>
      <xdr:rowOff>47624</xdr:rowOff>
    </xdr:from>
    <xdr:to>
      <xdr:col>33</xdr:col>
      <xdr:colOff>123825</xdr:colOff>
      <xdr:row>15</xdr:row>
      <xdr:rowOff>139699</xdr:rowOff>
    </xdr:to>
    <xdr:graphicFrame macro="">
      <xdr:nvGraphicFramePr>
        <xdr:cNvPr id="11" name="Chart 10">
          <a:extLst>
            <a:ext uri="{FF2B5EF4-FFF2-40B4-BE49-F238E27FC236}">
              <a16:creationId xmlns:a16="http://schemas.microsoft.com/office/drawing/2014/main" id="{E5340431-59B3-2AAE-E6FF-A541D8DF9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41275</xdr:rowOff>
    </xdr:from>
    <xdr:to>
      <xdr:col>4</xdr:col>
      <xdr:colOff>0</xdr:colOff>
      <xdr:row>16</xdr:row>
      <xdr:rowOff>41275</xdr:rowOff>
    </xdr:to>
    <xdr:graphicFrame macro="">
      <xdr:nvGraphicFramePr>
        <xdr:cNvPr id="2" name="Chart 1">
          <a:extLst>
            <a:ext uri="{FF2B5EF4-FFF2-40B4-BE49-F238E27FC236}">
              <a16:creationId xmlns:a16="http://schemas.microsoft.com/office/drawing/2014/main" id="{9AF14196-339F-F198-3DC8-22FB20643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44450</xdr:colOff>
      <xdr:row>1</xdr:row>
      <xdr:rowOff>12700</xdr:rowOff>
    </xdr:from>
    <xdr:to>
      <xdr:col>33</xdr:col>
      <xdr:colOff>0</xdr:colOff>
      <xdr:row>15</xdr:row>
      <xdr:rowOff>31750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F489269-7DAE-1EA9-F952-AA9A61B3B6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151600" y="203200"/>
              <a:ext cx="5441950" cy="2686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3176</xdr:colOff>
      <xdr:row>6</xdr:row>
      <xdr:rowOff>31749</xdr:rowOff>
    </xdr:from>
    <xdr:to>
      <xdr:col>15</xdr:col>
      <xdr:colOff>28576</xdr:colOff>
      <xdr:row>18</xdr:row>
      <xdr:rowOff>161925</xdr:rowOff>
    </xdr:to>
    <xdr:graphicFrame macro="">
      <xdr:nvGraphicFramePr>
        <xdr:cNvPr id="4" name="Chart 3">
          <a:extLst>
            <a:ext uri="{FF2B5EF4-FFF2-40B4-BE49-F238E27FC236}">
              <a16:creationId xmlns:a16="http://schemas.microsoft.com/office/drawing/2014/main" id="{3AE0B4A6-9BDC-DAFF-2937-57B05B3FC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577850</xdr:colOff>
      <xdr:row>26</xdr:row>
      <xdr:rowOff>69850</xdr:rowOff>
    </xdr:from>
    <xdr:to>
      <xdr:col>15</xdr:col>
      <xdr:colOff>19050</xdr:colOff>
      <xdr:row>41</xdr:row>
      <xdr:rowOff>50800</xdr:rowOff>
    </xdr:to>
    <xdr:graphicFrame macro="">
      <xdr:nvGraphicFramePr>
        <xdr:cNvPr id="5" name="Chart 4">
          <a:extLst>
            <a:ext uri="{FF2B5EF4-FFF2-40B4-BE49-F238E27FC236}">
              <a16:creationId xmlns:a16="http://schemas.microsoft.com/office/drawing/2014/main" id="{D4537762-2B9A-0B5D-92B4-93343B25D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5</xdr:row>
      <xdr:rowOff>60324</xdr:rowOff>
    </xdr:from>
    <xdr:to>
      <xdr:col>19</xdr:col>
      <xdr:colOff>742950</xdr:colOff>
      <xdr:row>18</xdr:row>
      <xdr:rowOff>133349</xdr:rowOff>
    </xdr:to>
    <xdr:graphicFrame macro="">
      <xdr:nvGraphicFramePr>
        <xdr:cNvPr id="6" name="Chart 5">
          <a:extLst>
            <a:ext uri="{FF2B5EF4-FFF2-40B4-BE49-F238E27FC236}">
              <a16:creationId xmlns:a16="http://schemas.microsoft.com/office/drawing/2014/main" id="{E6DFB826-D8E1-1FC3-AA2E-932D525D6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600075</xdr:colOff>
      <xdr:row>27</xdr:row>
      <xdr:rowOff>63499</xdr:rowOff>
    </xdr:from>
    <xdr:to>
      <xdr:col>20</xdr:col>
      <xdr:colOff>9525</xdr:colOff>
      <xdr:row>39</xdr:row>
      <xdr:rowOff>180974</xdr:rowOff>
    </xdr:to>
    <xdr:graphicFrame macro="">
      <xdr:nvGraphicFramePr>
        <xdr:cNvPr id="7" name="Chart 6">
          <a:extLst>
            <a:ext uri="{FF2B5EF4-FFF2-40B4-BE49-F238E27FC236}">
              <a16:creationId xmlns:a16="http://schemas.microsoft.com/office/drawing/2014/main" id="{9831E4D5-7AE6-3803-A39C-1D24108D8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768350</xdr:colOff>
      <xdr:row>11</xdr:row>
      <xdr:rowOff>28575</xdr:rowOff>
    </xdr:from>
    <xdr:to>
      <xdr:col>39</xdr:col>
      <xdr:colOff>419100</xdr:colOff>
      <xdr:row>26</xdr:row>
      <xdr:rowOff>9525</xdr:rowOff>
    </xdr:to>
    <xdr:graphicFrame macro="">
      <xdr:nvGraphicFramePr>
        <xdr:cNvPr id="8" name="Chart 7">
          <a:extLst>
            <a:ext uri="{FF2B5EF4-FFF2-40B4-BE49-F238E27FC236}">
              <a16:creationId xmlns:a16="http://schemas.microsoft.com/office/drawing/2014/main" id="{3F1E3034-A839-A3E5-A86F-EE63FD9E0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23</xdr:row>
      <xdr:rowOff>34924</xdr:rowOff>
    </xdr:from>
    <xdr:to>
      <xdr:col>4</xdr:col>
      <xdr:colOff>9525</xdr:colOff>
      <xdr:row>35</xdr:row>
      <xdr:rowOff>107949</xdr:rowOff>
    </xdr:to>
    <xdr:graphicFrame macro="">
      <xdr:nvGraphicFramePr>
        <xdr:cNvPr id="9" name="Chart 8">
          <a:extLst>
            <a:ext uri="{FF2B5EF4-FFF2-40B4-BE49-F238E27FC236}">
              <a16:creationId xmlns:a16="http://schemas.microsoft.com/office/drawing/2014/main" id="{8F60B925-0993-CE17-6859-C0AA56237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29767</xdr:rowOff>
    </xdr:from>
    <xdr:to>
      <xdr:col>5</xdr:col>
      <xdr:colOff>516392</xdr:colOff>
      <xdr:row>23</xdr:row>
      <xdr:rowOff>24903</xdr:rowOff>
    </xdr:to>
    <xdr:graphicFrame macro="">
      <xdr:nvGraphicFramePr>
        <xdr:cNvPr id="2" name="Chart 1">
          <a:extLst>
            <a:ext uri="{FF2B5EF4-FFF2-40B4-BE49-F238E27FC236}">
              <a16:creationId xmlns:a16="http://schemas.microsoft.com/office/drawing/2014/main" id="{5A6580C0-2127-41AA-96BF-2E253AC24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548898</xdr:colOff>
      <xdr:row>23</xdr:row>
      <xdr:rowOff>64576</xdr:rowOff>
    </xdr:from>
    <xdr:to>
      <xdr:col>13</xdr:col>
      <xdr:colOff>535393</xdr:colOff>
      <xdr:row>39</xdr:row>
      <xdr:rowOff>136960</xdr:rowOff>
    </xdr:to>
    <xdr:graphicFrame macro="">
      <xdr:nvGraphicFramePr>
        <xdr:cNvPr id="3" name="Chart 2">
          <a:extLst>
            <a:ext uri="{FF2B5EF4-FFF2-40B4-BE49-F238E27FC236}">
              <a16:creationId xmlns:a16="http://schemas.microsoft.com/office/drawing/2014/main" id="{F9C96370-8C33-4846-95F6-2C13402FF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62255</xdr:rowOff>
    </xdr:from>
    <xdr:to>
      <xdr:col>5</xdr:col>
      <xdr:colOff>522941</xdr:colOff>
      <xdr:row>39</xdr:row>
      <xdr:rowOff>149411</xdr:rowOff>
    </xdr:to>
    <xdr:graphicFrame macro="">
      <xdr:nvGraphicFramePr>
        <xdr:cNvPr id="4" name="Chart 3">
          <a:extLst>
            <a:ext uri="{FF2B5EF4-FFF2-40B4-BE49-F238E27FC236}">
              <a16:creationId xmlns:a16="http://schemas.microsoft.com/office/drawing/2014/main" id="{7B9A8C8D-D451-4F26-8DBC-2FC28865E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560293</xdr:colOff>
      <xdr:row>8</xdr:row>
      <xdr:rowOff>39688</xdr:rowOff>
    </xdr:from>
    <xdr:to>
      <xdr:col>13</xdr:col>
      <xdr:colOff>535780</xdr:colOff>
      <xdr:row>23</xdr:row>
      <xdr:rowOff>24902</xdr:rowOff>
    </xdr:to>
    <xdr:graphicFrame macro="">
      <xdr:nvGraphicFramePr>
        <xdr:cNvPr id="5" name="Chart 4">
          <a:extLst>
            <a:ext uri="{FF2B5EF4-FFF2-40B4-BE49-F238E27FC236}">
              <a16:creationId xmlns:a16="http://schemas.microsoft.com/office/drawing/2014/main" id="{ACAD039F-7974-4467-AA12-8C19F06F6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625078</xdr:colOff>
      <xdr:row>23</xdr:row>
      <xdr:rowOff>69648</xdr:rowOff>
    </xdr:from>
    <xdr:to>
      <xdr:col>22</xdr:col>
      <xdr:colOff>692195</xdr:colOff>
      <xdr:row>39</xdr:row>
      <xdr:rowOff>164651</xdr:rowOff>
    </xdr:to>
    <xdr:graphicFrame macro="">
      <xdr:nvGraphicFramePr>
        <xdr:cNvPr id="6" name="Chart 5">
          <a:extLst>
            <a:ext uri="{FF2B5EF4-FFF2-40B4-BE49-F238E27FC236}">
              <a16:creationId xmlns:a16="http://schemas.microsoft.com/office/drawing/2014/main" id="{6E399F30-B00A-4B13-94B5-94174A7C0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625078</xdr:colOff>
      <xdr:row>8</xdr:row>
      <xdr:rowOff>19844</xdr:rowOff>
    </xdr:from>
    <xdr:to>
      <xdr:col>22</xdr:col>
      <xdr:colOff>681887</xdr:colOff>
      <xdr:row>23</xdr:row>
      <xdr:rowOff>12451</xdr:rowOff>
    </xdr:to>
    <xdr:graphicFrame macro="">
      <xdr:nvGraphicFramePr>
        <xdr:cNvPr id="7" name="Chart 6">
          <a:extLst>
            <a:ext uri="{FF2B5EF4-FFF2-40B4-BE49-F238E27FC236}">
              <a16:creationId xmlns:a16="http://schemas.microsoft.com/office/drawing/2014/main" id="{5B91383F-B5BE-421D-8E47-3FC5BFFD3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29765</xdr:colOff>
      <xdr:row>2</xdr:row>
      <xdr:rowOff>9214</xdr:rowOff>
    </xdr:from>
    <xdr:to>
      <xdr:col>13</xdr:col>
      <xdr:colOff>416719</xdr:colOff>
      <xdr:row>8</xdr:row>
      <xdr:rowOff>0</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102C018B-1A5A-99DC-4FD0-98BAEFACBA9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979296" y="386245"/>
              <a:ext cx="2014142" cy="1121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476247</xdr:colOff>
      <xdr:row>2</xdr:row>
      <xdr:rowOff>12444</xdr:rowOff>
    </xdr:from>
    <xdr:to>
      <xdr:col>19</xdr:col>
      <xdr:colOff>333304</xdr:colOff>
      <xdr:row>7</xdr:row>
      <xdr:rowOff>194608</xdr:rowOff>
    </xdr:to>
    <mc:AlternateContent xmlns:mc="http://schemas.openxmlformats.org/markup-compatibility/2006">
      <mc:Choice xmlns:a14="http://schemas.microsoft.com/office/drawing/2010/main" Requires="a14">
        <xdr:graphicFrame macro="">
          <xdr:nvGraphicFramePr>
            <xdr:cNvPr id="9" name="international_plan">
              <a:extLst>
                <a:ext uri="{FF2B5EF4-FFF2-40B4-BE49-F238E27FC236}">
                  <a16:creationId xmlns:a16="http://schemas.microsoft.com/office/drawing/2014/main" id="{AB82199D-3704-AA1C-FD57-348422F77160}"/>
                </a:ext>
              </a:extLst>
            </xdr:cNvPr>
            <xdr:cNvGraphicFramePr/>
          </xdr:nvGraphicFramePr>
          <xdr:xfrm>
            <a:off x="0" y="0"/>
            <a:ext cx="0" cy="0"/>
          </xdr:xfrm>
          <a:graphic>
            <a:graphicData uri="http://schemas.microsoft.com/office/drawing/2010/slicer">
              <sle:slicer xmlns:sle="http://schemas.microsoft.com/office/drawing/2010/slicer" name="international_plan"/>
            </a:graphicData>
          </a:graphic>
        </xdr:graphicFrame>
      </mc:Choice>
      <mc:Fallback>
        <xdr:sp macro="" textlink="">
          <xdr:nvSpPr>
            <xdr:cNvPr id="0" name=""/>
            <xdr:cNvSpPr>
              <a:spLocks noTextEdit="1"/>
            </xdr:cNvSpPr>
          </xdr:nvSpPr>
          <xdr:spPr>
            <a:xfrm>
              <a:off x="13493747" y="389475"/>
              <a:ext cx="2297838" cy="1114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367107</xdr:colOff>
      <xdr:row>2</xdr:row>
      <xdr:rowOff>21526</xdr:rowOff>
    </xdr:from>
    <xdr:to>
      <xdr:col>22</xdr:col>
      <xdr:colOff>644920</xdr:colOff>
      <xdr:row>7</xdr:row>
      <xdr:rowOff>188516</xdr:rowOff>
    </xdr:to>
    <mc:AlternateContent xmlns:mc="http://schemas.openxmlformats.org/markup-compatibility/2006">
      <mc:Choice xmlns:a14="http://schemas.microsoft.com/office/drawing/2010/main" Requires="a14">
        <xdr:graphicFrame macro="">
          <xdr:nvGraphicFramePr>
            <xdr:cNvPr id="10" name="voice_mail_plan">
              <a:extLst>
                <a:ext uri="{FF2B5EF4-FFF2-40B4-BE49-F238E27FC236}">
                  <a16:creationId xmlns:a16="http://schemas.microsoft.com/office/drawing/2014/main" id="{E8191101-6B11-C707-3E91-3EB0918A2C33}"/>
                </a:ext>
              </a:extLst>
            </xdr:cNvPr>
            <xdr:cNvGraphicFramePr/>
          </xdr:nvGraphicFramePr>
          <xdr:xfrm>
            <a:off x="0" y="0"/>
            <a:ext cx="0" cy="0"/>
          </xdr:xfrm>
          <a:graphic>
            <a:graphicData uri="http://schemas.microsoft.com/office/drawing/2010/slicer">
              <sle:slicer xmlns:sle="http://schemas.microsoft.com/office/drawing/2010/slicer" name="voice_mail_plan"/>
            </a:graphicData>
          </a:graphic>
        </xdr:graphicFrame>
      </mc:Choice>
      <mc:Fallback>
        <xdr:sp macro="" textlink="">
          <xdr:nvSpPr>
            <xdr:cNvPr id="0" name=""/>
            <xdr:cNvSpPr>
              <a:spLocks noTextEdit="1"/>
            </xdr:cNvSpPr>
          </xdr:nvSpPr>
          <xdr:spPr>
            <a:xfrm>
              <a:off x="15825388" y="398557"/>
              <a:ext cx="2718595" cy="1099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446483</xdr:colOff>
      <xdr:row>2</xdr:row>
      <xdr:rowOff>2523</xdr:rowOff>
    </xdr:from>
    <xdr:to>
      <xdr:col>16</xdr:col>
      <xdr:colOff>450717</xdr:colOff>
      <xdr:row>7</xdr:row>
      <xdr:rowOff>186449</xdr:rowOff>
    </xdr:to>
    <mc:AlternateContent xmlns:mc="http://schemas.openxmlformats.org/markup-compatibility/2006">
      <mc:Choice xmlns:a14="http://schemas.microsoft.com/office/drawing/2010/main" Requires="a14">
        <xdr:graphicFrame macro="">
          <xdr:nvGraphicFramePr>
            <xdr:cNvPr id="11" name="area_code">
              <a:extLst>
                <a:ext uri="{FF2B5EF4-FFF2-40B4-BE49-F238E27FC236}">
                  <a16:creationId xmlns:a16="http://schemas.microsoft.com/office/drawing/2014/main" id="{9912E77B-A3BF-A5E8-5822-FFD56F43A260}"/>
                </a:ext>
              </a:extLst>
            </xdr:cNvPr>
            <xdr:cNvGraphicFramePr/>
          </xdr:nvGraphicFramePr>
          <xdr:xfrm>
            <a:off x="0" y="0"/>
            <a:ext cx="0" cy="0"/>
          </xdr:xfrm>
          <a:graphic>
            <a:graphicData uri="http://schemas.microsoft.com/office/drawing/2010/slicer">
              <sle:slicer xmlns:sle="http://schemas.microsoft.com/office/drawing/2010/slicer" name="area_code"/>
            </a:graphicData>
          </a:graphic>
        </xdr:graphicFrame>
      </mc:Choice>
      <mc:Fallback>
        <xdr:sp macro="" textlink="">
          <xdr:nvSpPr>
            <xdr:cNvPr id="0" name=""/>
            <xdr:cNvSpPr>
              <a:spLocks noTextEdit="1"/>
            </xdr:cNvSpPr>
          </xdr:nvSpPr>
          <xdr:spPr>
            <a:xfrm>
              <a:off x="11023202" y="379554"/>
              <a:ext cx="2445015" cy="1116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19844</xdr:colOff>
      <xdr:row>1</xdr:row>
      <xdr:rowOff>168673</xdr:rowOff>
    </xdr:from>
    <xdr:to>
      <xdr:col>2</xdr:col>
      <xdr:colOff>793750</xdr:colOff>
      <xdr:row>7</xdr:row>
      <xdr:rowOff>178593</xdr:rowOff>
    </xdr:to>
    <xdr:pic>
      <xdr:nvPicPr>
        <xdr:cNvPr id="13" name="Picture 12">
          <a:extLst>
            <a:ext uri="{FF2B5EF4-FFF2-40B4-BE49-F238E27FC236}">
              <a16:creationId xmlns:a16="http://schemas.microsoft.com/office/drawing/2014/main" id="{58E00E72-EA75-A4AF-478E-8938DDED87E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844" y="347267"/>
          <a:ext cx="2401094" cy="114101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wika chowdary" refreshedDate="45941.565656944447" createdVersion="8" refreshedVersion="8" minRefreshableVersion="3" recordCount="4250" xr:uid="{361B0F5E-997B-4048-B3CC-C954B85E7496}">
  <cacheSource type="worksheet">
    <worksheetSource name="train"/>
  </cacheSource>
  <cacheFields count="28">
    <cacheField name="state" numFmtId="0">
      <sharedItems count="51">
        <s v="OH"/>
        <s v="NJ"/>
        <s v="OK"/>
        <s v="MA"/>
        <s v="MO"/>
        <s v="LA"/>
        <s v="WV"/>
        <s v="IN"/>
        <s v="RI"/>
        <s v="IA"/>
        <s v="MT"/>
        <s v="NY"/>
        <s v="ID"/>
        <s v="VA"/>
        <s v="TX"/>
        <s v="FL"/>
        <s v="CO"/>
        <s v="AZ"/>
        <s v="SC"/>
        <s v="WY"/>
        <s v="HI"/>
        <s v="NH"/>
        <s v="AK"/>
        <s v="GA"/>
        <s v="MD"/>
        <s v="AR"/>
        <s v="WI"/>
        <s v="OR"/>
        <s v="MI"/>
        <s v="DE"/>
        <s v="UT"/>
        <s v="CA"/>
        <s v="SD"/>
        <s v="NC"/>
        <s v="WA"/>
        <s v="MN"/>
        <s v="NM"/>
        <s v="NV"/>
        <s v="DC"/>
        <s v="VT"/>
        <s v="KY"/>
        <s v="ME"/>
        <s v="MS"/>
        <s v="AL"/>
        <s v="NE"/>
        <s v="KS"/>
        <s v="TN"/>
        <s v="IL"/>
        <s v="PA"/>
        <s v="CT"/>
        <s v="ND"/>
      </sharedItems>
    </cacheField>
    <cacheField name="account_length" numFmtId="0">
      <sharedItems containsSemiMixedTypes="0" containsString="0" containsNumber="1" containsInteger="1" minValue="1" maxValue="243"/>
    </cacheField>
    <cacheField name="area_code" numFmtId="0">
      <sharedItems count="3">
        <s v="area_code_415"/>
        <s v="area_code_408"/>
        <s v="area_code_510"/>
      </sharedItems>
    </cacheField>
    <cacheField name="international_plan" numFmtId="0">
      <sharedItems count="2">
        <s v="no"/>
        <s v="yes"/>
      </sharedItems>
    </cacheField>
    <cacheField name="voice_mail_plan" numFmtId="0">
      <sharedItems count="2">
        <s v="yes"/>
        <s v="no"/>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ount="1572">
        <n v="16.62"/>
        <n v="10.3"/>
        <n v="5.26"/>
        <n v="12.61"/>
        <n v="29.62"/>
        <n v="8.76"/>
        <n v="29.89"/>
        <n v="18.87"/>
        <n v="19.420000000000002"/>
        <n v="13.89"/>
        <n v="8.92"/>
        <n v="21.05"/>
        <n v="27.01"/>
        <n v="23.88"/>
        <n v="18.09"/>
        <n v="13.56"/>
        <n v="20.37"/>
        <n v="14.44"/>
        <n v="6.2"/>
        <n v="11.67"/>
        <n v="20.84"/>
        <n v="16.239999999999998"/>
        <n v="13.22"/>
        <n v="21.95"/>
        <n v="18.28"/>
        <n v="17.13"/>
        <n v="21.45"/>
        <n v="16.579999999999998"/>
        <n v="13.81"/>
        <n v="19.010000000000002"/>
        <n v="15.95"/>
        <n v="14.18"/>
        <n v="17.329999999999998"/>
        <n v="23.99"/>
        <n v="14.05"/>
        <n v="19.190000000000001"/>
        <n v="18.11"/>
        <n v="13.82"/>
        <n v="11.44"/>
        <n v="18.46"/>
        <n v="22.93"/>
        <n v="17.940000000000001"/>
        <n v="16.170000000000002"/>
        <n v="22.74"/>
        <n v="21.19"/>
        <n v="15.3"/>
        <n v="6.4"/>
        <n v="15.08"/>
        <n v="15.15"/>
        <n v="15.96"/>
        <n v="13.85"/>
        <n v="14.41"/>
        <n v="17.54"/>
        <n v="18.440000000000001"/>
        <n v="14.37"/>
        <n v="14.49"/>
        <n v="16"/>
        <n v="12.66"/>
        <n v="19.27"/>
        <n v="13.36"/>
        <n v="18.98"/>
        <n v="15.39"/>
        <n v="6.55"/>
        <n v="13.97"/>
        <n v="13.19"/>
        <n v="25.8"/>
        <n v="17.41"/>
        <n v="22.07"/>
        <n v="19.2"/>
        <n v="13.18"/>
        <n v="17.72"/>
        <n v="10.49"/>
        <n v="16.57"/>
        <n v="16.23"/>
        <n v="14.71"/>
        <n v="15.16"/>
        <n v="16.2"/>
        <n v="18.13"/>
        <n v="17.62"/>
        <n v="17.8"/>
        <n v="17.48"/>
        <n v="21.44"/>
        <n v="16.07"/>
        <n v="15.61"/>
        <n v="14.76"/>
        <n v="15.91"/>
        <n v="17.190000000000001"/>
        <n v="13.98"/>
        <n v="12.57"/>
        <n v="26.96"/>
        <n v="17.510000000000002"/>
        <n v="14.42"/>
        <n v="21.67"/>
        <n v="12.95"/>
        <n v="18.690000000000001"/>
        <n v="19.32"/>
        <n v="12.05"/>
        <n v="15.6"/>
        <n v="11.25"/>
        <n v="9.3699999999999992"/>
        <n v="19.5"/>
        <n v="13.39"/>
        <n v="12.46"/>
        <n v="16.46"/>
        <n v="18.5"/>
        <n v="13.45"/>
        <n v="19.579999999999998"/>
        <n v="17.100000000000001"/>
        <n v="17.22"/>
        <n v="14.73"/>
        <n v="10.78"/>
        <n v="12.92"/>
        <n v="23.49"/>
        <n v="18.73"/>
        <n v="15.09"/>
        <n v="18.559999999999999"/>
        <n v="13.78"/>
        <n v="18.82"/>
        <n v="17.57"/>
        <n v="13.4"/>
        <n v="21.12"/>
        <n v="12.41"/>
        <n v="24.83"/>
        <n v="19.329999999999998"/>
        <n v="21"/>
        <n v="21.82"/>
        <n v="15.59"/>
        <n v="20.53"/>
        <n v="11.51"/>
        <n v="13.88"/>
        <n v="20.67"/>
        <n v="16.43"/>
        <n v="15.93"/>
        <n v="19"/>
        <n v="17.98"/>
        <n v="15.21"/>
        <n v="12.7"/>
        <n v="16.18"/>
        <n v="16.5"/>
        <n v="24.85"/>
        <n v="18.23"/>
        <n v="11.79"/>
        <n v="20.2"/>
        <n v="21.62"/>
        <n v="20.83"/>
        <n v="22.82"/>
        <n v="5.47"/>
        <n v="7.71"/>
        <n v="17.27"/>
        <n v="14.16"/>
        <n v="15.05"/>
        <n v="15.49"/>
        <n v="14.99"/>
        <n v="16.97"/>
        <n v="18.739999999999998"/>
        <n v="27.9"/>
        <n v="15.64"/>
        <n v="15.18"/>
        <n v="21.89"/>
        <n v="17.829999999999998"/>
        <n v="7.13"/>
        <n v="15.87"/>
        <n v="12.91"/>
        <n v="20.97"/>
        <n v="13.23"/>
        <n v="19.059999999999999"/>
        <n v="9.36"/>
        <n v="12.97"/>
        <n v="14.83"/>
        <n v="23.2"/>
        <n v="20.59"/>
        <n v="14.3"/>
        <n v="19.93"/>
        <n v="20.8"/>
        <n v="16.12"/>
        <n v="26.62"/>
        <n v="11"/>
        <n v="24.76"/>
        <n v="18.45"/>
        <n v="20.43"/>
        <n v="17.96"/>
        <n v="10.1"/>
        <n v="17.07"/>
        <n v="10.28"/>
        <n v="7.51"/>
        <n v="11.4"/>
        <n v="15.04"/>
        <n v="14.15"/>
        <n v="8.69"/>
        <n v="12.72"/>
        <n v="17.2"/>
        <n v="10.02"/>
        <n v="14.62"/>
        <n v="19.55"/>
        <n v="23.21"/>
        <n v="18.399999999999999"/>
        <n v="14.65"/>
        <n v="21.24"/>
        <n v="15.35"/>
        <n v="20"/>
        <n v="17.79"/>
        <n v="12.16"/>
        <n v="18.8"/>
        <n v="16.54"/>
        <n v="22.1"/>
        <n v="16.41"/>
        <n v="14.91"/>
        <n v="19.12"/>
        <n v="19.989999999999998"/>
        <n v="19.920000000000002"/>
        <n v="16.559999999999999"/>
        <n v="17.68"/>
        <n v="18.62"/>
        <n v="14.79"/>
        <n v="17.93"/>
        <n v="13.59"/>
        <n v="14.93"/>
        <n v="10.88"/>
        <n v="22.18"/>
        <n v="18.649999999999999"/>
        <n v="10.97"/>
        <n v="16.489999999999998"/>
        <n v="11.34"/>
        <n v="15.29"/>
        <n v="15.67"/>
        <n v="18.59"/>
        <n v="9.3800000000000008"/>
        <n v="22.51"/>
        <n v="24.86"/>
        <n v="21.56"/>
        <n v="21.21"/>
        <n v="18.260000000000002"/>
        <n v="21.96"/>
        <n v="18.7"/>
        <n v="16.649999999999999"/>
        <n v="23.83"/>
        <n v="17.46"/>
        <n v="26.03"/>
        <n v="22.98"/>
        <n v="21.83"/>
        <n v="22.03"/>
        <n v="15.11"/>
        <n v="21.84"/>
        <n v="20.96"/>
        <n v="13.17"/>
        <n v="18.66"/>
        <n v="17.78"/>
        <n v="20.02"/>
        <n v="20.45"/>
        <n v="26.6"/>
        <n v="21.14"/>
        <n v="16.75"/>
        <n v="22.45"/>
        <n v="11.77"/>
        <n v="23.08"/>
        <n v="15.01"/>
        <n v="16.93"/>
        <n v="13.74"/>
        <n v="14.97"/>
        <n v="7.09"/>
        <n v="15.23"/>
        <n v="10.46"/>
        <n v="13.8"/>
        <n v="17.399999999999999"/>
        <n v="15.06"/>
        <n v="17.43"/>
        <n v="18.579999999999998"/>
        <n v="22.5"/>
        <n v="26.54"/>
        <n v="15.27"/>
        <n v="19.75"/>
        <n v="8.77"/>
        <n v="18.16"/>
        <n v="21.54"/>
        <n v="19.739999999999998"/>
        <n v="19.13"/>
        <n v="18.940000000000001"/>
        <n v="9.7200000000000006"/>
        <n v="19.54"/>
        <n v="10.050000000000001"/>
        <n v="24.33"/>
        <n v="13.66"/>
        <n v="13.21"/>
        <n v="12.33"/>
        <n v="27.43"/>
        <n v="17.38"/>
        <n v="22.97"/>
        <n v="20.72"/>
        <n v="14.98"/>
        <n v="17.440000000000001"/>
        <n v="7.94"/>
        <n v="11.11"/>
        <n v="9.42"/>
        <n v="16.34"/>
        <n v="13.87"/>
        <n v="13.68"/>
        <n v="9.32"/>
        <n v="15.72"/>
        <n v="21.36"/>
        <n v="12"/>
        <n v="15.83"/>
        <n v="20.6"/>
        <n v="10.54"/>
        <n v="13.6"/>
        <n v="14.86"/>
        <n v="27.8"/>
        <n v="22.47"/>
        <n v="24.06"/>
        <n v="11.93"/>
        <n v="11.07"/>
        <n v="15.77"/>
        <n v="9.64"/>
        <n v="18.39"/>
        <n v="16.73"/>
        <n v="23.23"/>
        <n v="22.15"/>
        <n v="24.02"/>
        <n v="15.48"/>
        <n v="14.9"/>
        <n v="17.32"/>
        <n v="10.11"/>
        <n v="15.02"/>
        <n v="28.1"/>
        <n v="16.8"/>
        <n v="13.09"/>
        <n v="22.58"/>
        <n v="16.66"/>
        <n v="20.059999999999999"/>
        <n v="11.42"/>
        <n v="17.239999999999998"/>
        <n v="23.05"/>
        <n v="20.94"/>
        <n v="20.85"/>
        <n v="23.29"/>
        <n v="23.28"/>
        <n v="20.86"/>
        <n v="15.34"/>
        <n v="22.44"/>
        <n v="10.23"/>
        <n v="18.75"/>
        <n v="19.41"/>
        <n v="9.19"/>
        <n v="16.600000000000001"/>
        <n v="14.26"/>
        <n v="15.44"/>
        <n v="13.99"/>
        <n v="11.59"/>
        <n v="26.81"/>
        <n v="19.98"/>
        <n v="13.44"/>
        <n v="21.57"/>
        <n v="21.77"/>
        <n v="19.68"/>
        <n v="11.2"/>
        <n v="18.84"/>
        <n v="24.87"/>
        <n v="19.59"/>
        <n v="23.69"/>
        <n v="9.74"/>
        <n v="15.33"/>
        <n v="8.98"/>
        <n v="17.63"/>
        <n v="12.37"/>
        <n v="10.7"/>
        <n v="20.11"/>
        <n v="28.03"/>
        <n v="16.96"/>
        <n v="17.25"/>
        <n v="23.74"/>
        <n v="18.170000000000002"/>
        <n v="18.34"/>
        <n v="26.11"/>
        <n v="13.48"/>
        <n v="19.100000000000001"/>
        <n v="13.07"/>
        <n v="13.13"/>
        <n v="13.72"/>
        <n v="19.48"/>
        <n v="12.86"/>
        <n v="14.59"/>
        <n v="15.51"/>
        <n v="13.37"/>
        <n v="28.65"/>
        <n v="21.51"/>
        <n v="3.59"/>
        <n v="23.89"/>
        <n v="15.56"/>
        <n v="16.22"/>
        <n v="18.41"/>
        <n v="14.28"/>
        <n v="13.43"/>
        <n v="20.66"/>
        <n v="21.16"/>
        <n v="21.93"/>
        <n v="10.19"/>
        <n v="21.34"/>
        <n v="11.62"/>
        <n v="20.149999999999999"/>
        <n v="22.46"/>
        <n v="8.36"/>
        <n v="21.88"/>
        <n v="23.07"/>
        <n v="13.65"/>
        <n v="16.739999999999998"/>
        <n v="15.07"/>
        <n v="23.38"/>
        <n v="23.5"/>
        <n v="17.03"/>
        <n v="19.52"/>
        <n v="28.48"/>
        <n v="29.52"/>
        <n v="15.57"/>
        <n v="24.91"/>
        <n v="14"/>
        <n v="5.01"/>
        <n v="22.11"/>
        <n v="17.649999999999999"/>
        <n v="21.6"/>
        <n v="13.76"/>
        <n v="8.7200000000000006"/>
        <n v="17.079999999999998"/>
        <n v="20.91"/>
        <n v="14.09"/>
        <n v="22.57"/>
        <n v="19.14"/>
        <n v="18.059999999999999"/>
        <n v="24.59"/>
        <n v="10.09"/>
        <n v="21.13"/>
        <n v="13.11"/>
        <n v="19.84"/>
        <n v="18.86"/>
        <n v="17.02"/>
        <n v="23.33"/>
        <n v="24.73"/>
        <n v="13.14"/>
        <n v="16.02"/>
        <n v="16.48"/>
        <n v="12.49"/>
        <n v="12.44"/>
        <n v="15.75"/>
        <n v="14.53"/>
        <n v="24.64"/>
        <n v="7.62"/>
        <n v="19.09"/>
        <n v="16.77"/>
        <n v="10.84"/>
        <n v="12.55"/>
        <n v="11.39"/>
        <n v="14.75"/>
        <n v="16.87"/>
        <n v="17.89"/>
        <n v="22.53"/>
        <n v="18.64"/>
        <n v="15.12"/>
        <n v="10.85"/>
        <n v="8.61"/>
        <n v="17.899999999999999"/>
        <n v="21.86"/>
        <n v="17.420000000000002"/>
        <n v="8.7899999999999991"/>
        <n v="13.75"/>
        <n v="8.74"/>
        <n v="11.17"/>
        <n v="25.93"/>
        <n v="11.06"/>
        <n v="14.17"/>
        <n v="19.39"/>
        <n v="12.77"/>
        <n v="16.04"/>
        <n v="16.059999999999999"/>
        <n v="12.27"/>
        <n v="21.15"/>
        <n v="15.4"/>
        <n v="16.13"/>
        <n v="13.46"/>
        <n v="12.79"/>
        <n v="20.54"/>
        <n v="19.829999999999998"/>
        <n v="15.9"/>
        <n v="18.22"/>
        <n v="16.989999999999998"/>
        <n v="16.39"/>
        <n v="22.83"/>
        <n v="8.9700000000000006"/>
        <n v="23.26"/>
        <n v="15.81"/>
        <n v="13.52"/>
        <n v="13.93"/>
        <n v="16.100000000000001"/>
        <n v="13.12"/>
        <n v="12.96"/>
        <n v="18.420000000000002"/>
        <n v="6.66"/>
        <n v="17.260000000000002"/>
        <n v="17.989999999999998"/>
        <n v="20.61"/>
        <n v="16.59"/>
        <n v="18.63"/>
        <n v="16.53"/>
        <n v="13.91"/>
        <n v="14.39"/>
        <n v="16.440000000000001"/>
        <n v="14.51"/>
        <n v="16.149999999999999"/>
        <n v="18.21"/>
        <n v="14.94"/>
        <n v="11.32"/>
        <n v="14.43"/>
        <n v="17.73"/>
        <n v="23.68"/>
        <n v="13.9"/>
        <n v="21.28"/>
        <n v="10.119999999999999"/>
        <n v="15.84"/>
        <n v="11.7"/>
        <n v="10.36"/>
        <n v="20.38"/>
        <n v="20.68"/>
        <n v="18.71"/>
        <n v="23.02"/>
        <n v="19.309999999999999"/>
        <n v="22.73"/>
        <n v="22.19"/>
        <n v="10.029999999999999"/>
        <n v="18.96"/>
        <n v="21.27"/>
        <n v="14.19"/>
        <n v="17.600000000000001"/>
        <n v="14.27"/>
        <n v="16.760000000000002"/>
        <n v="20.65"/>
        <n v="12.07"/>
        <n v="14.48"/>
        <n v="12.21"/>
        <n v="22.41"/>
        <n v="17.75"/>
        <n v="10.01"/>
        <n v="18.97"/>
        <n v="16.829999999999998"/>
        <n v="24.34"/>
        <n v="22.89"/>
        <n v="22.05"/>
        <n v="11.71"/>
        <n v="18.78"/>
        <n v="27.1"/>
        <n v="14.63"/>
        <n v="20.399999999999999"/>
        <n v="20.57"/>
        <n v="9.08"/>
        <n v="17.29"/>
        <n v="17.64"/>
        <n v="17.23"/>
        <n v="6.49"/>
        <n v="3.73"/>
        <n v="10.53"/>
        <n v="24.45"/>
        <n v="14.74"/>
        <n v="19.559999999999999"/>
        <n v="7.96"/>
        <n v="18.43"/>
        <n v="17.39"/>
        <n v="18.329999999999998"/>
        <n v="9.83"/>
        <n v="19.170000000000002"/>
        <n v="25.92"/>
        <n v="22.99"/>
        <n v="12.75"/>
        <n v="13.83"/>
        <n v="16.690000000000001"/>
        <n v="16.350000000000001"/>
        <n v="4.5"/>
        <n v="17.97"/>
        <n v="23.25"/>
        <n v="20.05"/>
        <n v="15.32"/>
        <n v="10.26"/>
        <n v="14.06"/>
        <n v="14.89"/>
        <n v="16.7"/>
        <n v="12.47"/>
        <n v="12.98"/>
        <n v="14.56"/>
        <n v="22.8"/>
        <n v="20.51"/>
        <n v="17.809999999999999"/>
        <n v="14.84"/>
        <n v="27.47"/>
        <n v="17.36"/>
        <n v="15.78"/>
        <n v="24.68"/>
        <n v="21.75"/>
        <n v="12.19"/>
        <n v="3.61"/>
        <n v="19.86"/>
        <n v="13.47"/>
        <n v="5.17"/>
        <n v="17.05"/>
        <n v="21.23"/>
        <n v="21.39"/>
        <n v="18.600000000000001"/>
        <n v="6.03"/>
        <n v="14.14"/>
        <n v="24.63"/>
        <n v="24.48"/>
        <n v="12.04"/>
        <n v="10.94"/>
        <n v="18.68"/>
        <n v="9.56"/>
        <n v="17.5"/>
        <n v="6.87"/>
        <n v="9.02"/>
        <n v="12.34"/>
        <n v="16.63"/>
        <n v="26.28"/>
        <n v="19.88"/>
        <n v="15.24"/>
        <n v="20.52"/>
        <n v="24.42"/>
        <n v="17.59"/>
        <n v="16.21"/>
        <n v="18.920000000000002"/>
        <n v="19.89"/>
        <n v="13.64"/>
        <n v="24.3"/>
        <n v="15.92"/>
        <n v="27.24"/>
        <n v="12.76"/>
        <n v="21.09"/>
        <n v="22"/>
        <n v="21.1"/>
        <n v="22.29"/>
        <n v="21.35"/>
        <n v="13.86"/>
        <n v="23.04"/>
        <n v="16.329999999999998"/>
        <n v="11.15"/>
        <n v="22.64"/>
        <n v="12.73"/>
        <n v="26.04"/>
        <n v="12.35"/>
        <n v="22.38"/>
        <n v="15.94"/>
        <n v="11.49"/>
        <n v="12.8"/>
        <n v="17.149999999999999"/>
        <n v="18.37"/>
        <n v="19.760000000000002"/>
        <n v="14.01"/>
        <n v="14.25"/>
        <n v="14.22"/>
        <n v="12.22"/>
        <n v="26.99"/>
        <n v="17.309999999999999"/>
        <n v="21.78"/>
        <n v="6.96"/>
        <n v="17.47"/>
        <n v="20.75"/>
        <n v="12.62"/>
        <n v="22.34"/>
        <n v="24.17"/>
        <n v="24.75"/>
        <n v="21.2"/>
        <n v="18.350000000000001"/>
        <n v="14.6"/>
        <n v="17.7"/>
        <n v="14.03"/>
        <n v="9.69"/>
        <n v="17.95"/>
        <n v="12.5"/>
        <n v="13.5"/>
        <n v="22.65"/>
        <n v="14.08"/>
        <n v="15.22"/>
        <n v="4.9800000000000004"/>
        <n v="8.3000000000000007"/>
        <n v="11.38"/>
        <n v="7.63"/>
        <n v="12.4"/>
        <n v="19.05"/>
        <n v="18.54"/>
        <n v="20.440000000000001"/>
        <n v="12.88"/>
        <n v="21.04"/>
        <n v="17.55"/>
        <n v="18.809999999999999"/>
        <n v="18.38"/>
        <n v="17.350000000000001"/>
        <n v="18.79"/>
        <n v="15.69"/>
        <n v="20.34"/>
        <n v="16.88"/>
        <n v="21.22"/>
        <n v="23.19"/>
        <n v="20.74"/>
        <n v="20.95"/>
        <n v="16.079999999999998"/>
        <n v="6.85"/>
        <n v="10.07"/>
        <n v="24.89"/>
        <n v="22.7"/>
        <n v="18.25"/>
        <n v="20.12"/>
        <n v="14.31"/>
        <n v="20.92"/>
        <n v="19.57"/>
        <n v="15.37"/>
        <n v="14.02"/>
        <n v="18.29"/>
        <n v="16.010000000000002"/>
        <n v="14.38"/>
        <n v="18.14"/>
        <n v="23.41"/>
        <n v="14.04"/>
        <n v="7.79"/>
        <n v="17.61"/>
        <n v="20.9"/>
        <n v="13.16"/>
        <n v="12.12"/>
        <n v="11.03"/>
        <n v="24.6"/>
        <n v="16.52"/>
        <n v="16.09"/>
        <n v="20.3"/>
        <n v="12.6"/>
        <n v="20.58"/>
        <n v="19.46"/>
        <n v="20.36"/>
        <n v="4.76"/>
        <n v="17.71"/>
        <n v="21.4"/>
        <n v="11.05"/>
        <n v="19.8"/>
        <n v="21.92"/>
        <n v="18.77"/>
        <n v="22.55"/>
        <n v="14.68"/>
        <n v="18.670000000000002"/>
        <n v="20.49"/>
        <n v="14.34"/>
        <n v="20.04"/>
        <n v="13.41"/>
        <n v="20.260000000000002"/>
        <n v="20.41"/>
        <n v="11.92"/>
        <n v="20.420000000000002"/>
        <n v="15.63"/>
        <n v="4.09"/>
        <n v="14.35"/>
        <n v="21.68"/>
        <n v="21.61"/>
        <n v="19.670000000000002"/>
        <n v="16.14"/>
        <n v="18.190000000000001"/>
        <n v="15.86"/>
        <n v="10.99"/>
        <n v="15.68"/>
        <n v="17.09"/>
        <n v="15.73"/>
        <n v="21.06"/>
        <n v="10.08"/>
        <n v="20.46"/>
        <n v="10.14"/>
        <n v="11.43"/>
        <n v="13.95"/>
        <n v="21.7"/>
        <n v="22.14"/>
        <n v="24.82"/>
        <n v="10.69"/>
        <n v="28.56"/>
        <n v="23.62"/>
        <n v="22.91"/>
        <n v="22.32"/>
        <n v="17.82"/>
        <n v="18.2"/>
        <n v="10.56"/>
        <n v="16.98"/>
        <n v="11.63"/>
        <n v="15.98"/>
        <n v="19.809999999999999"/>
        <n v="22.75"/>
        <n v="22.27"/>
        <n v="19.97"/>
        <n v="18.760000000000002"/>
        <n v="27.94"/>
        <n v="14.88"/>
        <n v="13.01"/>
        <n v="21.17"/>
        <n v="13.71"/>
        <n v="14.96"/>
        <n v="6.71"/>
        <n v="23.36"/>
        <n v="14.87"/>
        <n v="11.81"/>
        <n v="19.36"/>
        <n v="15.66"/>
        <n v="19.45"/>
        <n v="10.68"/>
        <n v="5.0999999999999996"/>
        <n v="21.29"/>
        <n v="7.67"/>
        <n v="13.35"/>
        <n v="13.57"/>
        <n v="16.309999999999999"/>
        <n v="17.84"/>
        <n v="19.63"/>
        <n v="17.11"/>
        <n v="18.93"/>
        <n v="14.1"/>
        <n v="5.7"/>
        <n v="21.31"/>
        <n v="19.04"/>
        <n v="22.3"/>
        <n v="21.55"/>
        <n v="20.56"/>
        <n v="23.15"/>
        <n v="19.61"/>
        <n v="22.13"/>
        <n v="13.77"/>
        <n v="10.86"/>
        <n v="9.82"/>
        <n v="16.79"/>
        <n v="19.07"/>
        <n v="7.49"/>
        <n v="18.03"/>
        <n v="19.82"/>
        <n v="15.58"/>
        <n v="14.61"/>
        <n v="18.829999999999998"/>
        <n v="19.7"/>
        <n v="22.4"/>
        <n v="14.57"/>
        <n v="24.61"/>
        <n v="16.71"/>
        <n v="10.96"/>
        <n v="19.95"/>
        <n v="17.760000000000002"/>
        <n v="12.43"/>
        <n v="14.58"/>
        <n v="24.24"/>
        <n v="9.9499999999999993"/>
        <n v="28.23"/>
        <n v="10.29"/>
        <n v="13.32"/>
        <n v="18.72"/>
        <n v="15.47"/>
        <n v="6.99"/>
        <n v="25.33"/>
        <n v="19.73"/>
        <n v="11.29"/>
        <n v="12.93"/>
        <n v="15.55"/>
        <n v="25.2"/>
        <n v="25.78"/>
        <n v="15.89"/>
        <n v="17.21"/>
        <n v="23.59"/>
        <n v="9.17"/>
        <n v="19.78"/>
        <n v="14.29"/>
        <n v="23.34"/>
        <n v="14.95"/>
        <n v="15.36"/>
        <n v="25.99"/>
        <n v="18.850000000000001"/>
        <n v="17.670000000000002"/>
        <n v="13.61"/>
        <n v="17.010000000000002"/>
        <n v="19.440000000000001"/>
        <n v="20.77"/>
        <n v="14.64"/>
        <n v="20.010000000000002"/>
        <n v="14.2"/>
        <n v="19.22"/>
        <n v="15.79"/>
        <n v="7.85"/>
        <n v="8.6300000000000008"/>
        <n v="17.53"/>
        <n v="16.29"/>
        <n v="11.64"/>
        <n v="11.87"/>
        <n v="21.01"/>
        <n v="20.09"/>
        <n v="17.920000000000002"/>
        <n v="10.98"/>
        <n v="9.58"/>
        <n v="16.64"/>
        <n v="10"/>
        <n v="13.96"/>
        <n v="16.72"/>
        <n v="12.85"/>
        <n v="9.91"/>
        <n v="27.4"/>
        <n v="14.21"/>
        <n v="13.06"/>
        <n v="16.899999999999999"/>
        <n v="16.850000000000001"/>
        <n v="11.47"/>
        <n v="22.72"/>
        <n v="17.88"/>
        <n v="24.98"/>
        <n v="19.79"/>
        <n v="14.72"/>
        <n v="16.32"/>
        <n v="14.32"/>
        <n v="24.99"/>
        <n v="16.86"/>
        <n v="12.02"/>
        <n v="16.420000000000002"/>
        <n v="13.69"/>
        <n v="16.91"/>
        <n v="15.26"/>
        <n v="11.82"/>
        <n v="8.99"/>
        <n v="20.13"/>
        <n v="18.32"/>
        <n v="9.1999999999999993"/>
        <n v="11.78"/>
        <n v="19.690000000000001"/>
        <n v="13.29"/>
        <n v="15.53"/>
        <n v="18.899999999999999"/>
        <n v="20.5"/>
        <n v="23.63"/>
        <n v="14.33"/>
        <n v="23.87"/>
        <n v="23.18"/>
        <n v="13.55"/>
        <n v="18"/>
        <n v="14.4"/>
        <n v="13.62"/>
        <n v="9.7799999999999994"/>
        <n v="23.16"/>
        <n v="17.559999999999999"/>
        <n v="10.17"/>
        <n v="21.98"/>
        <n v="22.24"/>
        <n v="20.64"/>
        <n v="17.059999999999999"/>
        <n v="9.4600000000000009"/>
        <n v="21.79"/>
        <n v="22.12"/>
        <n v="23.01"/>
        <n v="25.38"/>
        <n v="20.89"/>
        <n v="25.59"/>
        <n v="11.41"/>
        <n v="21.94"/>
        <n v="10.57"/>
        <n v="14.5"/>
        <n v="10.48"/>
        <n v="22.21"/>
        <n v="13.25"/>
        <n v="23.22"/>
        <n v="11.88"/>
        <n v="7.54"/>
        <n v="21.25"/>
        <n v="13.53"/>
        <n v="22.04"/>
        <n v="20.32"/>
        <n v="11.9"/>
        <n v="18.91"/>
        <n v="12.48"/>
        <n v="19.3"/>
        <n v="6.22"/>
        <n v="11.54"/>
        <n v="10.79"/>
        <n v="19.02"/>
        <n v="16.27"/>
        <n v="20.48"/>
        <n v="22.09"/>
        <n v="17.37"/>
        <n v="16.78"/>
        <n v="23.42"/>
        <n v="15.17"/>
        <n v="21.49"/>
        <n v="25.77"/>
        <n v="6.62"/>
        <n v="6.45"/>
        <n v="9.0299999999999994"/>
        <n v="20.78"/>
        <n v="13.54"/>
        <n v="12.1"/>
        <n v="25.64"/>
        <n v="24.31"/>
        <n v="23"/>
        <n v="23.09"/>
        <n v="23.1"/>
        <n v="22.23"/>
        <n v="21.48"/>
        <n v="16.68"/>
        <n v="12.67"/>
        <n v="19.260000000000002"/>
        <n v="19.71"/>
        <n v="9.1"/>
        <n v="24.04"/>
        <n v="11.99"/>
        <n v="21.63"/>
        <n v="11.65"/>
        <n v="17.87"/>
        <n v="16.11"/>
        <n v="7.53"/>
        <n v="21.76"/>
        <n v="17.45"/>
        <n v="12.94"/>
        <n v="5.54"/>
        <n v="20.170000000000002"/>
        <n v="13.03"/>
        <n v="18.48"/>
        <n v="9.6199999999999992"/>
        <n v="16.89"/>
        <n v="13"/>
        <n v="7.69"/>
        <n v="17.77"/>
        <n v="15.97"/>
        <n v="21.8"/>
        <n v="25.63"/>
        <n v="9.6300000000000008"/>
        <n v="17.04"/>
        <n v="22.85"/>
        <n v="15"/>
        <n v="19.149999999999999"/>
        <n v="23.67"/>
        <n v="10.199999999999999"/>
        <n v="22.76"/>
        <n v="4.18"/>
        <n v="16.95"/>
        <n v="20.93"/>
        <n v="15.65"/>
        <n v="18.100000000000001"/>
        <n v="26.4"/>
        <n v="13.73"/>
        <n v="21.73"/>
        <n v="25.48"/>
        <n v="16.47"/>
        <n v="11.56"/>
        <n v="17.86"/>
        <n v="10.5"/>
        <n v="12.59"/>
        <n v="20.98"/>
        <n v="8.4600000000000009"/>
        <n v="12.89"/>
        <n v="23.81"/>
        <n v="23.66"/>
        <n v="23.72"/>
        <n v="24.62"/>
        <n v="22.39"/>
        <n v="14.24"/>
        <n v="23.55"/>
        <n v="18.18"/>
        <n v="15.2"/>
        <n v="18.89"/>
        <n v="20.18"/>
        <n v="21.32"/>
        <n v="26.72"/>
        <n v="9.75"/>
        <n v="25.1"/>
        <n v="25.58"/>
        <n v="8.02"/>
        <n v="13.02"/>
        <n v="22.59"/>
        <n v="27.09"/>
        <n v="20.25"/>
        <n v="23.35"/>
        <n v="21.58"/>
        <n v="18.04"/>
        <n v="10.8"/>
        <n v="10.74"/>
        <n v="23.48"/>
        <n v="9.0500000000000007"/>
        <n v="19.11"/>
        <n v="24.51"/>
        <n v="18.52"/>
        <n v="14.45"/>
        <n v="22.26"/>
        <n v="25.89"/>
        <n v="12.2"/>
        <n v="11.83"/>
        <n v="15.28"/>
        <n v="21.81"/>
        <n v="10.51"/>
        <n v="28.89"/>
        <n v="25.37"/>
        <n v="22.69"/>
        <n v="21.46"/>
        <n v="20.7"/>
        <n v="19.23"/>
        <n v="12.64"/>
        <n v="22.37"/>
        <n v="24.18"/>
        <n v="22.63"/>
        <n v="27.12"/>
        <n v="21.42"/>
        <n v="14.82"/>
        <n v="16.809999999999999"/>
        <n v="25.02"/>
        <n v="11.73"/>
        <n v="12.28"/>
        <n v="25.79"/>
        <n v="16.05"/>
        <n v="16.37"/>
        <n v="10.24"/>
        <n v="12.25"/>
        <n v="14.54"/>
        <n v="15.1"/>
        <n v="5.88"/>
        <n v="15.42"/>
        <n v="14.23"/>
        <n v="19.850000000000001"/>
        <n v="27.99"/>
        <n v="21.52"/>
        <n v="19.649999999999999"/>
        <n v="22.28"/>
        <n v="26.66"/>
        <n v="24.88"/>
        <n v="16.260000000000002"/>
        <n v="9.85"/>
        <n v="20.23"/>
        <n v="23.53"/>
        <n v="14.77"/>
        <n v="25.82"/>
        <n v="19.87"/>
        <n v="5.61"/>
        <n v="22.36"/>
        <n v="20.239999999999998"/>
        <n v="26.59"/>
        <n v="28.53"/>
        <n v="22.16"/>
        <n v="23.91"/>
        <n v="11.72"/>
        <n v="12.74"/>
        <n v="9.6"/>
        <n v="8.1300000000000008"/>
        <n v="20.28"/>
        <n v="12.53"/>
        <n v="13.63"/>
        <n v="11.14"/>
        <n v="24.2"/>
        <n v="18.12"/>
        <n v="9.2200000000000006"/>
        <n v="13.2"/>
        <n v="24.96"/>
        <n v="23.94"/>
        <n v="24.47"/>
        <n v="23.47"/>
        <n v="12.52"/>
        <n v="20.079999999999998"/>
        <n v="20.63"/>
        <n v="19.47"/>
        <n v="15.71"/>
        <n v="9.49"/>
        <n v="12.69"/>
        <n v="13.26"/>
        <n v="7.75"/>
        <n v="15.45"/>
        <n v="18.489999999999998"/>
        <n v="12.39"/>
        <n v="20.82"/>
        <n v="22.81"/>
        <n v="12.78"/>
        <n v="24.43"/>
        <n v="13.3"/>
        <n v="24.97"/>
        <n v="24.37"/>
        <n v="15.5"/>
        <n v="12.06"/>
        <n v="12.71"/>
        <n v="17.12"/>
        <n v="20.55"/>
        <n v="18.02"/>
        <n v="11.57"/>
        <n v="13.67"/>
        <n v="12.36"/>
        <n v="10.4"/>
        <n v="17.739999999999998"/>
        <n v="26.56"/>
        <n v="22.92"/>
        <n v="22.79"/>
        <n v="18.05"/>
        <n v="22.48"/>
        <n v="8.08"/>
        <n v="25.81"/>
        <n v="25.87"/>
        <n v="11.98"/>
        <n v="18.57"/>
        <n v="16.55"/>
        <n v="23.9"/>
        <n v="11.76"/>
        <n v="23.76"/>
        <n v="23.27"/>
        <n v="23.03"/>
        <n v="11.01"/>
        <n v="14.55"/>
        <n v="20.100000000000001"/>
        <n v="25.15"/>
        <n v="26.57"/>
        <n v="16.45"/>
        <n v="12.56"/>
        <n v="11.31"/>
        <n v="21.74"/>
        <n v="18.309999999999999"/>
        <n v="20.29"/>
        <n v="18.36"/>
        <n v="21.9"/>
        <n v="18.61"/>
        <n v="26.24"/>
        <n v="15.76"/>
        <n v="12.84"/>
        <n v="15.88"/>
        <n v="13.24"/>
        <n v="21.85"/>
        <n v="12.82"/>
        <n v="11.74"/>
        <n v="14.11"/>
        <n v="23.37"/>
        <n v="22.9"/>
        <n v="23.32"/>
        <n v="19.600000000000001"/>
        <n v="8.2100000000000009"/>
        <n v="12.23"/>
        <n v="20.22"/>
        <n v="16.84"/>
        <n v="10.6"/>
        <n v="21.72"/>
        <n v="15.13"/>
        <n v="7.57"/>
        <n v="11.86"/>
        <n v="12.13"/>
        <n v="24.23"/>
        <n v="19.03"/>
        <n v="21.59"/>
        <n v="22.66"/>
        <n v="16.61"/>
        <n v="24.08"/>
        <n v="13.94"/>
        <n v="26.64"/>
        <n v="20.71"/>
        <n v="20.99"/>
        <n v="10.82"/>
        <n v="8.7799999999999994"/>
        <n v="11.24"/>
        <n v="17.34"/>
        <n v="24.65"/>
        <n v="8.82"/>
        <n v="21.65"/>
        <n v="15.85"/>
        <n v="14.47"/>
        <n v="24.79"/>
        <n v="18.3"/>
        <n v="18.239999999999998"/>
        <n v="19.18"/>
        <n v="13.84"/>
        <n v="10.73"/>
        <n v="5.74"/>
        <n v="25.97"/>
        <n v="22.08"/>
        <n v="10.25"/>
        <n v="11.08"/>
        <n v="19.239999999999998"/>
        <n v="21.38"/>
        <n v="8.6999999999999993"/>
        <n v="11.3"/>
        <n v="21.11"/>
        <n v="16.38"/>
        <n v="22.87"/>
        <n v="11.55"/>
        <n v="17.14"/>
        <n v="18.88"/>
        <n v="12.08"/>
        <n v="12.26"/>
        <n v="0"/>
        <n v="26.06"/>
        <n v="7.65"/>
        <n v="17.18"/>
        <n v="11.19"/>
        <n v="12.65"/>
        <n v="23.43"/>
        <n v="19.079999999999998"/>
        <n v="25.72"/>
        <n v="24.54"/>
        <n v="19.899999999999999"/>
        <n v="9.76"/>
        <n v="6.8"/>
        <n v="24.29"/>
        <n v="14.52"/>
        <n v="12.03"/>
        <n v="13.15"/>
        <n v="17.690000000000001"/>
        <n v="20.16"/>
        <n v="29.01"/>
        <n v="11.45"/>
        <n v="16.3"/>
        <n v="12.99"/>
        <n v="24.09"/>
        <n v="19.38"/>
        <n v="18.010000000000002"/>
        <n v="16.399999999999999"/>
        <n v="18.989999999999998"/>
        <n v="16.82"/>
        <n v="9.34"/>
        <n v="27.28"/>
        <n v="15.25"/>
        <n v="10.45"/>
        <n v="23.58"/>
        <n v="23.65"/>
        <n v="13.28"/>
        <n v="17.91"/>
        <n v="25.42"/>
        <n v="20.81"/>
        <n v="11.96"/>
        <n v="12.58"/>
        <n v="25.04"/>
        <n v="23.46"/>
        <n v="28.29"/>
        <n v="16.03"/>
        <n v="15.52"/>
        <n v="6.34"/>
        <n v="19.43"/>
        <n v="10.38"/>
        <n v="13.51"/>
        <n v="23.77"/>
        <n v="24.07"/>
        <n v="10.75"/>
        <n v="9.7899999999999991"/>
        <n v="11.48"/>
        <n v="24.32"/>
        <n v="12.68"/>
        <n v="7.82"/>
        <n v="9.73"/>
        <n v="7.23"/>
        <n v="9.94"/>
        <n v="24.21"/>
        <n v="13.04"/>
        <n v="24.55"/>
        <n v="22.6"/>
        <n v="19.77"/>
        <n v="20.88"/>
        <n v="13.42"/>
        <n v="16.920000000000002"/>
        <n v="1.9"/>
        <n v="23.75"/>
        <n v="26.01"/>
        <n v="27.72"/>
        <n v="10.64"/>
        <n v="9.8000000000000007"/>
        <n v="9.41"/>
        <n v="18.079999999999998"/>
        <n v="20.47"/>
        <n v="22.95"/>
        <n v="27.25"/>
        <n v="19.940000000000001"/>
        <n v="11.8"/>
        <n v="15.99"/>
        <n v="8.89"/>
        <n v="20.07"/>
        <n v="23.06"/>
        <n v="18.07"/>
        <n v="20.21"/>
        <n v="12.09"/>
        <n v="24.56"/>
        <n v="12.38"/>
        <n v="20.350000000000001"/>
        <n v="25.26"/>
        <n v="19.350000000000001"/>
        <n v="8.8800000000000008"/>
        <n v="10.039999999999999"/>
        <n v="10.63"/>
        <n v="22.35"/>
        <n v="27"/>
        <n v="13.27"/>
        <n v="17.579999999999998"/>
        <n v="15.03"/>
        <n v="22.31"/>
        <n v="26.2"/>
        <n v="10.72"/>
        <n v="19.25"/>
        <n v="19.489999999999998"/>
        <n v="17.28"/>
        <n v="19.72"/>
        <n v="25.14"/>
        <n v="28.4"/>
        <n v="21.26"/>
        <n v="16.25"/>
        <n v="10.77"/>
        <n v="25.19"/>
        <n v="15.43"/>
        <n v="25.76"/>
        <n v="11.02"/>
        <n v="7.14"/>
        <n v="8.81"/>
        <n v="12.81"/>
        <n v="9.2100000000000009"/>
        <n v="9.2799999999999994"/>
        <n v="22.06"/>
        <n v="18.55"/>
        <n v="14.8"/>
        <n v="22.25"/>
        <n v="10.52"/>
        <n v="21.64"/>
        <n v="15.54"/>
        <n v="24.67"/>
        <n v="25.67"/>
        <n v="13.08"/>
        <n v="18.27"/>
        <n v="8.66"/>
        <n v="4.96"/>
        <n v="21.47"/>
        <n v="27.08"/>
        <n v="17.170000000000002"/>
        <n v="24.16"/>
        <n v="28.16"/>
        <n v="19.16"/>
        <n v="8.59"/>
        <n v="7.74"/>
        <n v="11.58"/>
        <n v="23.24"/>
        <n v="25.06"/>
        <n v="10.95"/>
        <n v="9.31"/>
        <n v="25.36"/>
        <n v="20.27"/>
        <n v="29.24"/>
        <n v="12.42"/>
        <n v="24.38"/>
        <n v="13.05"/>
        <n v="3.21"/>
        <n v="11.22"/>
        <n v="3.54"/>
        <n v="14.13"/>
        <n v="14.81"/>
        <n v="16.670000000000002"/>
        <n v="15.46"/>
        <n v="12.29"/>
        <n v="6.53"/>
        <n v="20.190000000000001"/>
        <n v="26.78"/>
        <n v="25.03"/>
        <n v="9.59"/>
        <n v="19.37"/>
        <n v="15.31"/>
        <n v="13.58"/>
        <n v="11.68"/>
        <n v="19.510000000000002"/>
        <n v="15.82"/>
        <n v="21.37"/>
        <n v="12.11"/>
        <n v="17.489999999999998"/>
        <n v="26.84"/>
        <n v="23.64"/>
        <n v="10.15"/>
        <n v="9.0399999999999991"/>
        <n v="18.95"/>
        <n v="27.69"/>
        <n v="23.54"/>
        <n v="22.17"/>
        <n v="14.85"/>
        <n v="29.7"/>
        <n v="6.56"/>
        <n v="10.06"/>
        <n v="9.92"/>
        <n v="24.1"/>
        <n v="11.5"/>
        <n v="19.96"/>
        <n v="18.53"/>
        <n v="12.31"/>
        <n v="11.12"/>
        <n v="27.15"/>
        <n v="12.24"/>
        <n v="7.03"/>
        <n v="23.14"/>
        <n v="14.78"/>
        <n v="9.3000000000000007"/>
        <n v="6.42"/>
        <n v="15.74"/>
        <n v="22.67"/>
        <n v="12.3"/>
        <n v="11.61"/>
        <n v="6.88"/>
        <n v="21.18"/>
        <n v="6.76"/>
        <n v="9.7100000000000009"/>
        <n v="12.45"/>
        <n v="20.309999999999999"/>
        <n v="4.0199999999999996"/>
        <n v="8.2899999999999991"/>
        <n v="4.5199999999999996"/>
        <n v="24.72"/>
        <n v="7.73"/>
        <n v="12.14"/>
        <n v="10.130000000000001"/>
        <n v="9.15"/>
        <n v="22.77"/>
        <n v="27.64"/>
        <n v="10.71"/>
        <n v="7.87"/>
        <n v="10.41"/>
        <n v="10.33"/>
        <n v="25.53"/>
        <n v="10.220000000000001"/>
        <n v="13.7"/>
        <n v="19.64"/>
        <n v="23.8"/>
        <n v="16.16"/>
        <n v="19.21"/>
        <n v="7.38"/>
        <n v="17"/>
        <n v="8.07"/>
        <n v="9.66"/>
        <n v="20.39"/>
        <n v="14.07"/>
        <n v="14.67"/>
        <n v="26.18"/>
        <n v="13.92"/>
        <n v="29.32"/>
        <n v="11.04"/>
        <n v="14.69"/>
        <n v="13.34"/>
        <n v="23.3"/>
        <n v="19.91"/>
        <n v="29.93"/>
        <n v="25.13"/>
        <n v="17.850000000000001"/>
        <n v="9.84"/>
        <n v="10.47"/>
        <n v="22.71"/>
        <n v="14.46"/>
        <n v="18.149999999999999"/>
        <n v="20.03"/>
        <n v="12.63"/>
        <n v="10.87"/>
        <n v="7.59"/>
        <n v="29.33"/>
        <n v="24.11"/>
        <n v="19.28"/>
        <n v="7.26"/>
        <n v="19.53"/>
        <n v="21.53"/>
        <n v="26.26"/>
        <n v="23.12"/>
        <n v="23.96"/>
        <n v="12.54"/>
        <n v="11.13"/>
        <n v="15.8"/>
        <n v="8.27"/>
        <n v="14.36"/>
        <n v="8.3699999999999992"/>
        <n v="17.16"/>
        <n v="8.91"/>
        <n v="24.5"/>
        <n v="28.25"/>
        <n v="25.86"/>
        <n v="21.03"/>
        <n v="19.62"/>
        <n v="8.83"/>
        <n v="23.84"/>
        <n v="15.7"/>
        <n v="6.97"/>
        <n v="16.190000000000001"/>
        <n v="11.66"/>
        <n v="30.54"/>
        <n v="26.27"/>
        <n v="21.97"/>
        <n v="14.66"/>
        <n v="17.3"/>
        <n v="22.88"/>
        <n v="9.09"/>
        <n v="25.7"/>
        <n v="21.33"/>
        <n v="22.49"/>
        <n v="23.51"/>
        <n v="23.85"/>
        <n v="28.93"/>
      </sharedItems>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acheField>
    <cacheField name="churn" numFmtId="0">
      <sharedItems count="2">
        <s v="no"/>
        <s v="yes"/>
      </sharedItems>
    </cacheField>
    <cacheField name="Churn_Numeric" numFmtId="0">
      <sharedItems containsSemiMixedTypes="0" containsString="0" containsNumber="1" containsInteger="1" minValue="0" maxValue="1"/>
    </cacheField>
    <cacheField name="Service_callgroup" numFmtId="0">
      <sharedItems count="2">
        <s v="3 or fewer calls"/>
        <s v="More than 3 calls"/>
      </sharedItems>
    </cacheField>
    <cacheField name="High/Low_chare" numFmtId="0">
      <sharedItems count="3">
        <s v="Medium"/>
        <s v="Low"/>
        <s v="High"/>
      </sharedItems>
    </cacheField>
    <cacheField name="evng_calls_usage" numFmtId="0">
      <sharedItems/>
    </cacheField>
    <cacheField name="evng_charge_usage" numFmtId="0">
      <sharedItems count="3">
        <s v="Medium_user"/>
        <s v="Light_user"/>
        <s v="Heavy_user"/>
      </sharedItems>
    </cacheField>
    <cacheField name="Day, Eve, Night, Intl_usage" numFmtId="0">
      <sharedItems count="2">
        <s v="Medium Usage"/>
        <s v="High Usage"/>
      </sharedItems>
    </cacheField>
    <cacheField name="Msg_Group" numFmtId="0">
      <sharedItems count="4">
        <s v="Medium"/>
        <s v="None"/>
        <s v="High"/>
        <s v="Low"/>
      </sharedItems>
    </cacheField>
    <cacheField name="Intl Call Level" numFmtId="0">
      <sharedItems count="3">
        <s v="Medium Intl Calls"/>
        <s v="Low Intl Calls"/>
        <s v="High Intl Calls"/>
      </sharedItems>
    </cacheField>
  </cacheFields>
  <extLst>
    <ext xmlns:x14="http://schemas.microsoft.com/office/spreadsheetml/2009/9/main" uri="{725AE2AE-9491-48be-B2B4-4EB974FC3084}">
      <x14:pivotCacheDefinition pivotCacheId="5550961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wika chowdary" refreshedDate="45948.56652615741" createdVersion="8" refreshedVersion="8" minRefreshableVersion="3" recordCount="4250" xr:uid="{2A611495-2B3E-4B5F-908E-9BB91FDB89E1}">
  <cacheSource type="worksheet">
    <worksheetSource ref="T1:W4251" sheet="Basic"/>
  </cacheSource>
  <cacheFields count="4">
    <cacheField name="churn" numFmtId="0">
      <sharedItems count="2">
        <s v="no"/>
        <s v="yes"/>
      </sharedItems>
    </cacheField>
    <cacheField name="Churn_Numeric" numFmtId="0">
      <sharedItems containsSemiMixedTypes="0" containsString="0" containsNumber="1" containsInteger="1" minValue="0" maxValue="1"/>
    </cacheField>
    <cacheField name="total_day_calls" numFmtId="0">
      <sharedItems containsSemiMixedTypes="0" containsString="0" containsNumber="1" containsInteger="1" minValue="0" maxValue="165"/>
    </cacheField>
    <cacheField name="total_day_minutes" numFmtId="0">
      <sharedItems containsSemiMixedTypes="0" containsString="0" containsNumber="1" minValue="0" maxValue="351.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n v="107"/>
    <x v="0"/>
    <x v="0"/>
    <x v="0"/>
    <n v="26"/>
    <n v="161.6"/>
    <n v="123"/>
    <n v="27.47"/>
    <n v="195.5"/>
    <n v="103"/>
    <x v="0"/>
    <n v="254.4"/>
    <n v="103"/>
    <n v="11.45"/>
    <n v="13.7"/>
    <n v="3"/>
    <n v="3.7"/>
    <n v="1"/>
    <x v="0"/>
    <n v="0"/>
    <x v="0"/>
    <x v="0"/>
    <s v="Medium_user"/>
    <x v="0"/>
    <x v="0"/>
    <x v="0"/>
    <x v="0"/>
  </r>
  <r>
    <x v="1"/>
    <n v="137"/>
    <x v="0"/>
    <x v="0"/>
    <x v="1"/>
    <n v="0"/>
    <n v="243.4"/>
    <n v="114"/>
    <n v="41.38"/>
    <n v="121.2"/>
    <n v="110"/>
    <x v="1"/>
    <n v="162.6"/>
    <n v="104"/>
    <n v="7.32"/>
    <n v="12.2"/>
    <n v="5"/>
    <n v="3.29"/>
    <n v="0"/>
    <x v="0"/>
    <n v="0"/>
    <x v="0"/>
    <x v="0"/>
    <s v="Medium_user"/>
    <x v="0"/>
    <x v="0"/>
    <x v="1"/>
    <x v="0"/>
  </r>
  <r>
    <x v="0"/>
    <n v="84"/>
    <x v="1"/>
    <x v="1"/>
    <x v="1"/>
    <n v="0"/>
    <n v="299.39999999999998"/>
    <n v="71"/>
    <n v="50.9"/>
    <n v="61.9"/>
    <n v="88"/>
    <x v="2"/>
    <n v="196.9"/>
    <n v="89"/>
    <n v="8.86"/>
    <n v="6.6"/>
    <n v="7"/>
    <n v="1.78"/>
    <n v="2"/>
    <x v="0"/>
    <n v="0"/>
    <x v="0"/>
    <x v="1"/>
    <s v="Medium_user"/>
    <x v="1"/>
    <x v="0"/>
    <x v="1"/>
    <x v="1"/>
  </r>
  <r>
    <x v="2"/>
    <n v="75"/>
    <x v="0"/>
    <x v="1"/>
    <x v="1"/>
    <n v="0"/>
    <n v="166.7"/>
    <n v="113"/>
    <n v="28.34"/>
    <n v="148.30000000000001"/>
    <n v="122"/>
    <x v="3"/>
    <n v="186.9"/>
    <n v="121"/>
    <n v="8.41"/>
    <n v="10.1"/>
    <n v="3"/>
    <n v="2.73"/>
    <n v="3"/>
    <x v="0"/>
    <n v="0"/>
    <x v="0"/>
    <x v="0"/>
    <s v="Heavy_user"/>
    <x v="0"/>
    <x v="0"/>
    <x v="1"/>
    <x v="0"/>
  </r>
  <r>
    <x v="3"/>
    <n v="121"/>
    <x v="2"/>
    <x v="0"/>
    <x v="0"/>
    <n v="24"/>
    <n v="218.2"/>
    <n v="88"/>
    <n v="37.090000000000003"/>
    <n v="348.5"/>
    <n v="108"/>
    <x v="4"/>
    <n v="212.6"/>
    <n v="118"/>
    <n v="9.57"/>
    <n v="7.5"/>
    <n v="7"/>
    <n v="2.0299999999999998"/>
    <n v="3"/>
    <x v="0"/>
    <n v="0"/>
    <x v="0"/>
    <x v="0"/>
    <s v="Medium_user"/>
    <x v="2"/>
    <x v="0"/>
    <x v="0"/>
    <x v="0"/>
  </r>
  <r>
    <x v="4"/>
    <n v="147"/>
    <x v="0"/>
    <x v="1"/>
    <x v="1"/>
    <n v="0"/>
    <n v="157"/>
    <n v="79"/>
    <n v="26.69"/>
    <n v="103.1"/>
    <n v="94"/>
    <x v="5"/>
    <n v="211.8"/>
    <n v="96"/>
    <n v="9.5299999999999994"/>
    <n v="7.1"/>
    <n v="6"/>
    <n v="1.92"/>
    <n v="0"/>
    <x v="0"/>
    <n v="0"/>
    <x v="0"/>
    <x v="1"/>
    <s v="Medium_user"/>
    <x v="1"/>
    <x v="0"/>
    <x v="1"/>
    <x v="1"/>
  </r>
  <r>
    <x v="5"/>
    <n v="117"/>
    <x v="1"/>
    <x v="0"/>
    <x v="1"/>
    <n v="0"/>
    <n v="184.5"/>
    <n v="97"/>
    <n v="31.37"/>
    <n v="351.6"/>
    <n v="80"/>
    <x v="6"/>
    <n v="215.8"/>
    <n v="90"/>
    <n v="9.7100000000000009"/>
    <n v="8.6999999999999993"/>
    <n v="4"/>
    <n v="2.35"/>
    <n v="1"/>
    <x v="0"/>
    <n v="0"/>
    <x v="0"/>
    <x v="0"/>
    <s v="Medium_user"/>
    <x v="2"/>
    <x v="0"/>
    <x v="1"/>
    <x v="0"/>
  </r>
  <r>
    <x v="6"/>
    <n v="141"/>
    <x v="0"/>
    <x v="1"/>
    <x v="0"/>
    <n v="37"/>
    <n v="258.60000000000002"/>
    <n v="84"/>
    <n v="43.96"/>
    <n v="222"/>
    <n v="111"/>
    <x v="7"/>
    <n v="326.39999999999998"/>
    <n v="97"/>
    <n v="14.69"/>
    <n v="11.2"/>
    <n v="5"/>
    <n v="3.02"/>
    <n v="0"/>
    <x v="0"/>
    <n v="0"/>
    <x v="0"/>
    <x v="0"/>
    <s v="Medium_user"/>
    <x v="0"/>
    <x v="0"/>
    <x v="2"/>
    <x v="0"/>
  </r>
  <r>
    <x v="7"/>
    <n v="65"/>
    <x v="0"/>
    <x v="0"/>
    <x v="1"/>
    <n v="0"/>
    <n v="129.1"/>
    <n v="137"/>
    <n v="21.95"/>
    <n v="228.5"/>
    <n v="83"/>
    <x v="8"/>
    <n v="208.8"/>
    <n v="111"/>
    <n v="9.4"/>
    <n v="12.7"/>
    <n v="6"/>
    <n v="3.43"/>
    <n v="4"/>
    <x v="1"/>
    <n v="1"/>
    <x v="1"/>
    <x v="0"/>
    <s v="Medium_user"/>
    <x v="0"/>
    <x v="0"/>
    <x v="1"/>
    <x v="0"/>
  </r>
  <r>
    <x v="8"/>
    <n v="74"/>
    <x v="0"/>
    <x v="0"/>
    <x v="1"/>
    <n v="0"/>
    <n v="187.7"/>
    <n v="127"/>
    <n v="31.91"/>
    <n v="163.4"/>
    <n v="148"/>
    <x v="9"/>
    <n v="196"/>
    <n v="94"/>
    <n v="8.82"/>
    <n v="9.1"/>
    <n v="5"/>
    <n v="2.46"/>
    <n v="0"/>
    <x v="0"/>
    <n v="0"/>
    <x v="0"/>
    <x v="0"/>
    <s v="Heavy_user"/>
    <x v="0"/>
    <x v="0"/>
    <x v="1"/>
    <x v="0"/>
  </r>
  <r>
    <x v="9"/>
    <n v="168"/>
    <x v="1"/>
    <x v="0"/>
    <x v="1"/>
    <n v="0"/>
    <n v="128.80000000000001"/>
    <n v="96"/>
    <n v="21.9"/>
    <n v="104.9"/>
    <n v="71"/>
    <x v="10"/>
    <n v="141.1"/>
    <n v="128"/>
    <n v="6.35"/>
    <n v="11.2"/>
    <n v="2"/>
    <n v="3.02"/>
    <n v="1"/>
    <x v="0"/>
    <n v="0"/>
    <x v="0"/>
    <x v="0"/>
    <s v="Light_usage"/>
    <x v="1"/>
    <x v="0"/>
    <x v="1"/>
    <x v="0"/>
  </r>
  <r>
    <x v="10"/>
    <n v="95"/>
    <x v="2"/>
    <x v="0"/>
    <x v="1"/>
    <n v="0"/>
    <n v="156.6"/>
    <n v="88"/>
    <n v="26.62"/>
    <n v="247.6"/>
    <n v="75"/>
    <x v="11"/>
    <n v="192.3"/>
    <n v="115"/>
    <n v="8.65"/>
    <n v="12.3"/>
    <n v="5"/>
    <n v="3.32"/>
    <n v="3"/>
    <x v="0"/>
    <n v="0"/>
    <x v="0"/>
    <x v="0"/>
    <s v="Light_usage"/>
    <x v="2"/>
    <x v="0"/>
    <x v="1"/>
    <x v="0"/>
  </r>
  <r>
    <x v="11"/>
    <n v="161"/>
    <x v="0"/>
    <x v="0"/>
    <x v="1"/>
    <n v="0"/>
    <n v="332.9"/>
    <n v="67"/>
    <n v="56.59"/>
    <n v="317.8"/>
    <n v="97"/>
    <x v="12"/>
    <n v="160.6"/>
    <n v="128"/>
    <n v="7.23"/>
    <n v="5.4"/>
    <n v="9"/>
    <n v="1.46"/>
    <n v="4"/>
    <x v="1"/>
    <n v="1"/>
    <x v="1"/>
    <x v="1"/>
    <s v="Medium_user"/>
    <x v="2"/>
    <x v="0"/>
    <x v="1"/>
    <x v="1"/>
  </r>
  <r>
    <x v="12"/>
    <n v="85"/>
    <x v="1"/>
    <x v="0"/>
    <x v="0"/>
    <n v="27"/>
    <n v="196.4"/>
    <n v="139"/>
    <n v="33.39"/>
    <n v="280.89999999999998"/>
    <n v="90"/>
    <x v="13"/>
    <n v="89.3"/>
    <n v="75"/>
    <n v="4.0199999999999996"/>
    <n v="13.8"/>
    <n v="4"/>
    <n v="3.73"/>
    <n v="1"/>
    <x v="0"/>
    <n v="0"/>
    <x v="0"/>
    <x v="0"/>
    <s v="Medium_user"/>
    <x v="2"/>
    <x v="0"/>
    <x v="0"/>
    <x v="0"/>
  </r>
  <r>
    <x v="13"/>
    <n v="76"/>
    <x v="2"/>
    <x v="0"/>
    <x v="0"/>
    <n v="33"/>
    <n v="189.7"/>
    <n v="66"/>
    <n v="32.25"/>
    <n v="212.8"/>
    <n v="65"/>
    <x v="14"/>
    <n v="165.7"/>
    <n v="108"/>
    <n v="7.46"/>
    <n v="10"/>
    <n v="5"/>
    <n v="2.7"/>
    <n v="1"/>
    <x v="0"/>
    <n v="0"/>
    <x v="0"/>
    <x v="0"/>
    <s v="Light_usage"/>
    <x v="0"/>
    <x v="0"/>
    <x v="2"/>
    <x v="0"/>
  </r>
  <r>
    <x v="14"/>
    <n v="73"/>
    <x v="0"/>
    <x v="0"/>
    <x v="1"/>
    <n v="0"/>
    <n v="224.4"/>
    <n v="90"/>
    <n v="38.15"/>
    <n v="159.5"/>
    <n v="88"/>
    <x v="15"/>
    <n v="192.8"/>
    <n v="74"/>
    <n v="8.68"/>
    <n v="13"/>
    <n v="2"/>
    <n v="3.51"/>
    <n v="1"/>
    <x v="0"/>
    <n v="0"/>
    <x v="0"/>
    <x v="0"/>
    <s v="Medium_user"/>
    <x v="0"/>
    <x v="0"/>
    <x v="1"/>
    <x v="0"/>
  </r>
  <r>
    <x v="15"/>
    <n v="147"/>
    <x v="0"/>
    <x v="0"/>
    <x v="1"/>
    <n v="0"/>
    <n v="155.1"/>
    <n v="117"/>
    <n v="26.37"/>
    <n v="239.7"/>
    <n v="93"/>
    <x v="16"/>
    <n v="208.8"/>
    <n v="133"/>
    <n v="9.4"/>
    <n v="10.6"/>
    <n v="4"/>
    <n v="2.86"/>
    <n v="0"/>
    <x v="0"/>
    <n v="0"/>
    <x v="0"/>
    <x v="0"/>
    <s v="Medium_user"/>
    <x v="2"/>
    <x v="0"/>
    <x v="1"/>
    <x v="0"/>
  </r>
  <r>
    <x v="16"/>
    <n v="77"/>
    <x v="1"/>
    <x v="0"/>
    <x v="1"/>
    <n v="0"/>
    <n v="62.4"/>
    <n v="89"/>
    <n v="10.61"/>
    <n v="169.9"/>
    <n v="121"/>
    <x v="17"/>
    <n v="209.6"/>
    <n v="64"/>
    <n v="9.43"/>
    <n v="5.7"/>
    <n v="6"/>
    <n v="1.54"/>
    <n v="5"/>
    <x v="1"/>
    <n v="1"/>
    <x v="1"/>
    <x v="1"/>
    <s v="Heavy_user"/>
    <x v="0"/>
    <x v="0"/>
    <x v="1"/>
    <x v="1"/>
  </r>
  <r>
    <x v="17"/>
    <n v="130"/>
    <x v="0"/>
    <x v="0"/>
    <x v="1"/>
    <n v="0"/>
    <n v="183"/>
    <n v="112"/>
    <n v="31.11"/>
    <n v="72.900000000000006"/>
    <n v="99"/>
    <x v="18"/>
    <n v="181.8"/>
    <n v="78"/>
    <n v="8.18"/>
    <n v="9.5"/>
    <n v="19"/>
    <n v="2.57"/>
    <n v="0"/>
    <x v="0"/>
    <n v="0"/>
    <x v="0"/>
    <x v="0"/>
    <s v="Medium_user"/>
    <x v="1"/>
    <x v="0"/>
    <x v="1"/>
    <x v="0"/>
  </r>
  <r>
    <x v="18"/>
    <n v="111"/>
    <x v="0"/>
    <x v="0"/>
    <x v="1"/>
    <n v="0"/>
    <n v="110.4"/>
    <n v="103"/>
    <n v="18.77"/>
    <n v="137.30000000000001"/>
    <n v="102"/>
    <x v="19"/>
    <n v="189.6"/>
    <n v="105"/>
    <n v="8.5299999999999994"/>
    <n v="7.7"/>
    <n v="6"/>
    <n v="2.08"/>
    <n v="2"/>
    <x v="0"/>
    <n v="0"/>
    <x v="0"/>
    <x v="0"/>
    <s v="Medium_user"/>
    <x v="0"/>
    <x v="0"/>
    <x v="1"/>
    <x v="0"/>
  </r>
  <r>
    <x v="13"/>
    <n v="132"/>
    <x v="2"/>
    <x v="0"/>
    <x v="1"/>
    <n v="0"/>
    <n v="81.099999999999994"/>
    <n v="86"/>
    <n v="13.79"/>
    <n v="245.2"/>
    <n v="72"/>
    <x v="20"/>
    <n v="237"/>
    <n v="115"/>
    <n v="10.67"/>
    <n v="10.3"/>
    <n v="2"/>
    <n v="2.78"/>
    <n v="0"/>
    <x v="0"/>
    <n v="0"/>
    <x v="0"/>
    <x v="0"/>
    <s v="Light_usage"/>
    <x v="2"/>
    <x v="0"/>
    <x v="1"/>
    <x v="0"/>
  </r>
  <r>
    <x v="19"/>
    <n v="57"/>
    <x v="1"/>
    <x v="0"/>
    <x v="0"/>
    <n v="39"/>
    <n v="213"/>
    <n v="115"/>
    <n v="36.21"/>
    <n v="191.1"/>
    <n v="112"/>
    <x v="21"/>
    <n v="182.7"/>
    <n v="115"/>
    <n v="8.2200000000000006"/>
    <n v="9.5"/>
    <n v="3"/>
    <n v="2.57"/>
    <n v="0"/>
    <x v="0"/>
    <n v="0"/>
    <x v="0"/>
    <x v="0"/>
    <s v="Medium_user"/>
    <x v="0"/>
    <x v="0"/>
    <x v="2"/>
    <x v="0"/>
  </r>
  <r>
    <x v="10"/>
    <n v="54"/>
    <x v="1"/>
    <x v="0"/>
    <x v="1"/>
    <n v="0"/>
    <n v="134.30000000000001"/>
    <n v="73"/>
    <n v="22.83"/>
    <n v="155.5"/>
    <n v="100"/>
    <x v="22"/>
    <n v="102.1"/>
    <n v="68"/>
    <n v="4.59"/>
    <n v="14.7"/>
    <n v="4"/>
    <n v="3.97"/>
    <n v="3"/>
    <x v="0"/>
    <n v="0"/>
    <x v="0"/>
    <x v="0"/>
    <s v="Medium_user"/>
    <x v="0"/>
    <x v="0"/>
    <x v="1"/>
    <x v="0"/>
  </r>
  <r>
    <x v="4"/>
    <n v="20"/>
    <x v="0"/>
    <x v="0"/>
    <x v="1"/>
    <n v="0"/>
    <n v="190"/>
    <n v="109"/>
    <n v="32.299999999999997"/>
    <n v="258.2"/>
    <n v="84"/>
    <x v="23"/>
    <n v="181.5"/>
    <n v="102"/>
    <n v="8.17"/>
    <n v="6.3"/>
    <n v="6"/>
    <n v="1.7"/>
    <n v="0"/>
    <x v="0"/>
    <n v="0"/>
    <x v="0"/>
    <x v="1"/>
    <s v="Medium_user"/>
    <x v="2"/>
    <x v="0"/>
    <x v="1"/>
    <x v="1"/>
  </r>
  <r>
    <x v="20"/>
    <n v="49"/>
    <x v="2"/>
    <x v="0"/>
    <x v="1"/>
    <n v="0"/>
    <n v="119.3"/>
    <n v="117"/>
    <n v="20.28"/>
    <n v="215.1"/>
    <n v="109"/>
    <x v="24"/>
    <n v="178.7"/>
    <n v="90"/>
    <n v="8.0399999999999991"/>
    <n v="11.1"/>
    <n v="1"/>
    <n v="3"/>
    <n v="1"/>
    <x v="0"/>
    <n v="0"/>
    <x v="0"/>
    <x v="0"/>
    <s v="Medium_user"/>
    <x v="0"/>
    <x v="0"/>
    <x v="1"/>
    <x v="0"/>
  </r>
  <r>
    <x v="21"/>
    <n v="75"/>
    <x v="2"/>
    <x v="0"/>
    <x v="1"/>
    <n v="0"/>
    <n v="226.1"/>
    <n v="105"/>
    <n v="38.44"/>
    <n v="201.5"/>
    <n v="107"/>
    <x v="25"/>
    <n v="246.2"/>
    <n v="98"/>
    <n v="11.08"/>
    <n v="10.3"/>
    <n v="5"/>
    <n v="2.78"/>
    <n v="1"/>
    <x v="0"/>
    <n v="0"/>
    <x v="0"/>
    <x v="0"/>
    <s v="Medium_user"/>
    <x v="0"/>
    <x v="0"/>
    <x v="1"/>
    <x v="0"/>
  </r>
  <r>
    <x v="17"/>
    <n v="12"/>
    <x v="1"/>
    <x v="0"/>
    <x v="1"/>
    <n v="0"/>
    <n v="249.6"/>
    <n v="118"/>
    <n v="42.43"/>
    <n v="252.4"/>
    <n v="119"/>
    <x v="26"/>
    <n v="280.2"/>
    <n v="90"/>
    <n v="12.61"/>
    <n v="11.8"/>
    <n v="3"/>
    <n v="3.19"/>
    <n v="1"/>
    <x v="1"/>
    <n v="1"/>
    <x v="0"/>
    <x v="0"/>
    <s v="Medium_user"/>
    <x v="2"/>
    <x v="0"/>
    <x v="1"/>
    <x v="0"/>
  </r>
  <r>
    <x v="2"/>
    <n v="57"/>
    <x v="1"/>
    <x v="0"/>
    <x v="0"/>
    <n v="25"/>
    <n v="176.8"/>
    <n v="94"/>
    <n v="30.06"/>
    <n v="195"/>
    <n v="75"/>
    <x v="27"/>
    <n v="213.5"/>
    <n v="116"/>
    <n v="9.61"/>
    <n v="8.3000000000000007"/>
    <n v="4"/>
    <n v="2.2400000000000002"/>
    <n v="0"/>
    <x v="0"/>
    <n v="0"/>
    <x v="0"/>
    <x v="0"/>
    <s v="Light_usage"/>
    <x v="0"/>
    <x v="0"/>
    <x v="0"/>
    <x v="0"/>
  </r>
  <r>
    <x v="22"/>
    <n v="36"/>
    <x v="1"/>
    <x v="0"/>
    <x v="0"/>
    <n v="30"/>
    <n v="146.30000000000001"/>
    <n v="128"/>
    <n v="24.87"/>
    <n v="162.5"/>
    <n v="80"/>
    <x v="28"/>
    <n v="129.30000000000001"/>
    <n v="109"/>
    <n v="5.82"/>
    <n v="14.5"/>
    <n v="6"/>
    <n v="3.92"/>
    <n v="0"/>
    <x v="0"/>
    <n v="0"/>
    <x v="0"/>
    <x v="0"/>
    <s v="Medium_user"/>
    <x v="0"/>
    <x v="0"/>
    <x v="2"/>
    <x v="0"/>
  </r>
  <r>
    <x v="3"/>
    <n v="78"/>
    <x v="0"/>
    <x v="0"/>
    <x v="1"/>
    <n v="0"/>
    <n v="130.80000000000001"/>
    <n v="64"/>
    <n v="22.24"/>
    <n v="223.7"/>
    <n v="116"/>
    <x v="29"/>
    <n v="227.8"/>
    <n v="108"/>
    <n v="10.25"/>
    <n v="10"/>
    <n v="5"/>
    <n v="2.7"/>
    <n v="1"/>
    <x v="0"/>
    <n v="0"/>
    <x v="0"/>
    <x v="0"/>
    <s v="Medium_user"/>
    <x v="0"/>
    <x v="0"/>
    <x v="1"/>
    <x v="0"/>
  </r>
  <r>
    <x v="22"/>
    <n v="136"/>
    <x v="0"/>
    <x v="1"/>
    <x v="0"/>
    <n v="33"/>
    <n v="203.9"/>
    <n v="106"/>
    <n v="34.659999999999997"/>
    <n v="187.6"/>
    <n v="99"/>
    <x v="30"/>
    <n v="101.7"/>
    <n v="107"/>
    <n v="4.58"/>
    <n v="10.5"/>
    <n v="6"/>
    <n v="2.84"/>
    <n v="3"/>
    <x v="0"/>
    <n v="0"/>
    <x v="0"/>
    <x v="0"/>
    <s v="Medium_user"/>
    <x v="0"/>
    <x v="0"/>
    <x v="2"/>
    <x v="0"/>
  </r>
  <r>
    <x v="23"/>
    <n v="98"/>
    <x v="1"/>
    <x v="0"/>
    <x v="1"/>
    <n v="0"/>
    <n v="126.3"/>
    <n v="102"/>
    <n v="21.47"/>
    <n v="166.8"/>
    <n v="85"/>
    <x v="31"/>
    <n v="187.8"/>
    <n v="135"/>
    <n v="8.4499999999999993"/>
    <n v="9.4"/>
    <n v="2"/>
    <n v="2.54"/>
    <n v="3"/>
    <x v="0"/>
    <n v="0"/>
    <x v="0"/>
    <x v="0"/>
    <s v="Medium_user"/>
    <x v="0"/>
    <x v="0"/>
    <x v="1"/>
    <x v="0"/>
  </r>
  <r>
    <x v="24"/>
    <n v="135"/>
    <x v="1"/>
    <x v="1"/>
    <x v="0"/>
    <n v="41"/>
    <n v="173.1"/>
    <n v="85"/>
    <n v="29.43"/>
    <n v="203.9"/>
    <n v="107"/>
    <x v="32"/>
    <n v="122.2"/>
    <n v="78"/>
    <n v="5.5"/>
    <n v="14.6"/>
    <n v="15"/>
    <n v="3.94"/>
    <n v="0"/>
    <x v="1"/>
    <n v="1"/>
    <x v="0"/>
    <x v="0"/>
    <s v="Medium_user"/>
    <x v="0"/>
    <x v="0"/>
    <x v="2"/>
    <x v="0"/>
  </r>
  <r>
    <x v="25"/>
    <n v="34"/>
    <x v="2"/>
    <x v="0"/>
    <x v="1"/>
    <n v="0"/>
    <n v="124.8"/>
    <n v="82"/>
    <n v="21.22"/>
    <n v="282.2"/>
    <n v="98"/>
    <x v="33"/>
    <n v="311.5"/>
    <n v="78"/>
    <n v="14.02"/>
    <n v="10"/>
    <n v="4"/>
    <n v="2.7"/>
    <n v="2"/>
    <x v="0"/>
    <n v="0"/>
    <x v="0"/>
    <x v="0"/>
    <s v="Medium_user"/>
    <x v="2"/>
    <x v="0"/>
    <x v="1"/>
    <x v="0"/>
  </r>
  <r>
    <x v="12"/>
    <n v="160"/>
    <x v="0"/>
    <x v="0"/>
    <x v="1"/>
    <n v="0"/>
    <n v="85.8"/>
    <n v="77"/>
    <n v="14.59"/>
    <n v="165.3"/>
    <n v="110"/>
    <x v="34"/>
    <n v="178.5"/>
    <n v="92"/>
    <n v="8.0299999999999994"/>
    <n v="9.1999999999999993"/>
    <n v="4"/>
    <n v="2.48"/>
    <n v="3"/>
    <x v="0"/>
    <n v="0"/>
    <x v="0"/>
    <x v="0"/>
    <s v="Medium_user"/>
    <x v="0"/>
    <x v="0"/>
    <x v="1"/>
    <x v="0"/>
  </r>
  <r>
    <x v="26"/>
    <n v="64"/>
    <x v="2"/>
    <x v="0"/>
    <x v="1"/>
    <n v="0"/>
    <n v="154"/>
    <n v="67"/>
    <n v="26.18"/>
    <n v="225.8"/>
    <n v="118"/>
    <x v="35"/>
    <n v="265.3"/>
    <n v="86"/>
    <n v="11.94"/>
    <n v="3.5"/>
    <n v="3"/>
    <n v="0.95"/>
    <n v="1"/>
    <x v="0"/>
    <n v="0"/>
    <x v="0"/>
    <x v="1"/>
    <s v="Medium_user"/>
    <x v="0"/>
    <x v="0"/>
    <x v="1"/>
    <x v="1"/>
  </r>
  <r>
    <x v="27"/>
    <n v="59"/>
    <x v="1"/>
    <x v="0"/>
    <x v="0"/>
    <n v="28"/>
    <n v="120.9"/>
    <n v="97"/>
    <n v="20.55"/>
    <n v="213"/>
    <n v="92"/>
    <x v="36"/>
    <n v="163.1"/>
    <n v="116"/>
    <n v="7.34"/>
    <n v="8.5"/>
    <n v="5"/>
    <n v="2.2999999999999998"/>
    <n v="2"/>
    <x v="0"/>
    <n v="0"/>
    <x v="0"/>
    <x v="0"/>
    <s v="Medium_user"/>
    <x v="0"/>
    <x v="0"/>
    <x v="0"/>
    <x v="0"/>
  </r>
  <r>
    <x v="28"/>
    <n v="65"/>
    <x v="0"/>
    <x v="0"/>
    <x v="1"/>
    <n v="0"/>
    <n v="211.3"/>
    <n v="120"/>
    <n v="35.92"/>
    <n v="162.6"/>
    <n v="122"/>
    <x v="37"/>
    <n v="134.69999999999999"/>
    <n v="118"/>
    <n v="6.06"/>
    <n v="13.2"/>
    <n v="5"/>
    <n v="3.56"/>
    <n v="3"/>
    <x v="0"/>
    <n v="0"/>
    <x v="0"/>
    <x v="0"/>
    <s v="Heavy_user"/>
    <x v="0"/>
    <x v="0"/>
    <x v="1"/>
    <x v="0"/>
  </r>
  <r>
    <x v="29"/>
    <n v="142"/>
    <x v="1"/>
    <x v="0"/>
    <x v="1"/>
    <n v="0"/>
    <n v="187"/>
    <n v="133"/>
    <n v="31.79"/>
    <n v="134.6"/>
    <n v="74"/>
    <x v="38"/>
    <n v="242.2"/>
    <n v="127"/>
    <n v="10.9"/>
    <n v="7.4"/>
    <n v="5"/>
    <n v="2"/>
    <n v="2"/>
    <x v="0"/>
    <n v="0"/>
    <x v="0"/>
    <x v="0"/>
    <s v="Light_usage"/>
    <x v="0"/>
    <x v="0"/>
    <x v="1"/>
    <x v="1"/>
  </r>
  <r>
    <x v="19"/>
    <n v="97"/>
    <x v="0"/>
    <x v="0"/>
    <x v="0"/>
    <n v="24"/>
    <n v="133.19999999999999"/>
    <n v="135"/>
    <n v="22.64"/>
    <n v="217.2"/>
    <n v="58"/>
    <x v="39"/>
    <n v="70.599999999999994"/>
    <n v="79"/>
    <n v="3.18"/>
    <n v="11"/>
    <n v="3"/>
    <n v="2.97"/>
    <n v="1"/>
    <x v="0"/>
    <n v="0"/>
    <x v="0"/>
    <x v="0"/>
    <s v="Light_usage"/>
    <x v="0"/>
    <x v="0"/>
    <x v="0"/>
    <x v="0"/>
  </r>
  <r>
    <x v="9"/>
    <n v="52"/>
    <x v="1"/>
    <x v="0"/>
    <x v="1"/>
    <n v="0"/>
    <n v="191.9"/>
    <n v="108"/>
    <n v="32.619999999999997"/>
    <n v="269.8"/>
    <n v="96"/>
    <x v="40"/>
    <n v="236.8"/>
    <n v="87"/>
    <n v="10.66"/>
    <n v="7.8"/>
    <n v="5"/>
    <n v="2.11"/>
    <n v="3"/>
    <x v="0"/>
    <n v="0"/>
    <x v="0"/>
    <x v="0"/>
    <s v="Medium_user"/>
    <x v="2"/>
    <x v="0"/>
    <x v="1"/>
    <x v="0"/>
  </r>
  <r>
    <x v="7"/>
    <n v="60"/>
    <x v="1"/>
    <x v="0"/>
    <x v="1"/>
    <n v="0"/>
    <n v="220.6"/>
    <n v="57"/>
    <n v="37.5"/>
    <n v="211.1"/>
    <n v="115"/>
    <x v="41"/>
    <n v="249"/>
    <n v="129"/>
    <n v="11.21"/>
    <n v="6.8"/>
    <n v="3"/>
    <n v="1.84"/>
    <n v="1"/>
    <x v="0"/>
    <n v="0"/>
    <x v="0"/>
    <x v="1"/>
    <s v="Medium_user"/>
    <x v="0"/>
    <x v="0"/>
    <x v="1"/>
    <x v="1"/>
  </r>
  <r>
    <x v="13"/>
    <n v="10"/>
    <x v="1"/>
    <x v="0"/>
    <x v="1"/>
    <n v="0"/>
    <n v="186.1"/>
    <n v="112"/>
    <n v="31.64"/>
    <n v="190.2"/>
    <n v="66"/>
    <x v="42"/>
    <n v="282.8"/>
    <n v="57"/>
    <n v="12.73"/>
    <n v="11.4"/>
    <n v="6"/>
    <n v="3.08"/>
    <n v="2"/>
    <x v="0"/>
    <n v="0"/>
    <x v="0"/>
    <x v="0"/>
    <s v="Light_usage"/>
    <x v="0"/>
    <x v="0"/>
    <x v="1"/>
    <x v="0"/>
  </r>
  <r>
    <x v="30"/>
    <n v="96"/>
    <x v="0"/>
    <x v="0"/>
    <x v="1"/>
    <n v="0"/>
    <n v="160.19999999999999"/>
    <n v="117"/>
    <n v="27.23"/>
    <n v="267.5"/>
    <n v="67"/>
    <x v="43"/>
    <n v="228.5"/>
    <n v="68"/>
    <n v="10.28"/>
    <n v="9.3000000000000007"/>
    <n v="5"/>
    <n v="2.5099999999999998"/>
    <n v="2"/>
    <x v="0"/>
    <n v="0"/>
    <x v="0"/>
    <x v="0"/>
    <s v="Light_usage"/>
    <x v="2"/>
    <x v="0"/>
    <x v="1"/>
    <x v="0"/>
  </r>
  <r>
    <x v="7"/>
    <n v="81"/>
    <x v="1"/>
    <x v="0"/>
    <x v="1"/>
    <n v="0"/>
    <n v="175.5"/>
    <n v="67"/>
    <n v="29.84"/>
    <n v="249.3"/>
    <n v="85"/>
    <x v="44"/>
    <n v="270.2"/>
    <n v="98"/>
    <n v="12.16"/>
    <n v="10.199999999999999"/>
    <n v="3"/>
    <n v="2.75"/>
    <n v="1"/>
    <x v="0"/>
    <n v="0"/>
    <x v="0"/>
    <x v="0"/>
    <s v="Medium_user"/>
    <x v="2"/>
    <x v="0"/>
    <x v="1"/>
    <x v="0"/>
  </r>
  <r>
    <x v="16"/>
    <n v="141"/>
    <x v="0"/>
    <x v="0"/>
    <x v="1"/>
    <n v="0"/>
    <n v="126.9"/>
    <n v="98"/>
    <n v="21.57"/>
    <n v="180"/>
    <n v="62"/>
    <x v="45"/>
    <n v="140.80000000000001"/>
    <n v="128"/>
    <n v="6.34"/>
    <n v="8"/>
    <n v="2"/>
    <n v="2.16"/>
    <n v="1"/>
    <x v="0"/>
    <n v="0"/>
    <x v="0"/>
    <x v="0"/>
    <s v="Light_usage"/>
    <x v="0"/>
    <x v="0"/>
    <x v="1"/>
    <x v="0"/>
  </r>
  <r>
    <x v="16"/>
    <n v="121"/>
    <x v="1"/>
    <x v="0"/>
    <x v="0"/>
    <n v="30"/>
    <n v="198.4"/>
    <n v="129"/>
    <n v="33.729999999999997"/>
    <n v="75.3"/>
    <n v="77"/>
    <x v="46"/>
    <n v="181.2"/>
    <n v="77"/>
    <n v="8.15"/>
    <n v="5.8"/>
    <n v="3"/>
    <n v="1.57"/>
    <n v="3"/>
    <x v="1"/>
    <n v="1"/>
    <x v="0"/>
    <x v="1"/>
    <s v="Light_usage"/>
    <x v="1"/>
    <x v="0"/>
    <x v="2"/>
    <x v="1"/>
  </r>
  <r>
    <x v="2"/>
    <n v="125"/>
    <x v="1"/>
    <x v="0"/>
    <x v="1"/>
    <n v="0"/>
    <n v="229.3"/>
    <n v="103"/>
    <n v="38.979999999999997"/>
    <n v="177.4"/>
    <n v="126"/>
    <x v="47"/>
    <n v="189.3"/>
    <n v="95"/>
    <n v="8.52"/>
    <n v="12"/>
    <n v="8"/>
    <n v="3.24"/>
    <n v="1"/>
    <x v="0"/>
    <n v="0"/>
    <x v="0"/>
    <x v="0"/>
    <s v="Heavy_user"/>
    <x v="0"/>
    <x v="0"/>
    <x v="1"/>
    <x v="0"/>
  </r>
  <r>
    <x v="12"/>
    <n v="174"/>
    <x v="1"/>
    <x v="0"/>
    <x v="1"/>
    <n v="0"/>
    <n v="192.1"/>
    <n v="97"/>
    <n v="32.659999999999997"/>
    <n v="169.9"/>
    <n v="94"/>
    <x v="17"/>
    <n v="166.6"/>
    <n v="54"/>
    <n v="7.5"/>
    <n v="11.4"/>
    <n v="4"/>
    <n v="3.08"/>
    <n v="1"/>
    <x v="0"/>
    <n v="0"/>
    <x v="0"/>
    <x v="0"/>
    <s v="Medium_user"/>
    <x v="0"/>
    <x v="0"/>
    <x v="1"/>
    <x v="0"/>
  </r>
  <r>
    <x v="31"/>
    <n v="116"/>
    <x v="0"/>
    <x v="0"/>
    <x v="0"/>
    <n v="34"/>
    <n v="268.60000000000002"/>
    <n v="83"/>
    <n v="45.66"/>
    <n v="178.2"/>
    <n v="142"/>
    <x v="48"/>
    <n v="166.3"/>
    <n v="106"/>
    <n v="7.48"/>
    <n v="11.6"/>
    <n v="3"/>
    <n v="3.13"/>
    <n v="2"/>
    <x v="0"/>
    <n v="0"/>
    <x v="0"/>
    <x v="0"/>
    <s v="Heavy_user"/>
    <x v="0"/>
    <x v="0"/>
    <x v="2"/>
    <x v="0"/>
  </r>
  <r>
    <x v="32"/>
    <n v="149"/>
    <x v="1"/>
    <x v="0"/>
    <x v="0"/>
    <n v="28"/>
    <n v="180.7"/>
    <n v="92"/>
    <n v="30.72"/>
    <n v="187.8"/>
    <n v="64"/>
    <x v="49"/>
    <n v="265.5"/>
    <n v="53"/>
    <n v="11.95"/>
    <n v="12.6"/>
    <n v="3"/>
    <n v="3.4"/>
    <n v="3"/>
    <x v="0"/>
    <n v="0"/>
    <x v="0"/>
    <x v="0"/>
    <s v="Light_usage"/>
    <x v="0"/>
    <x v="0"/>
    <x v="0"/>
    <x v="0"/>
  </r>
  <r>
    <x v="33"/>
    <n v="38"/>
    <x v="1"/>
    <x v="0"/>
    <x v="1"/>
    <n v="0"/>
    <n v="131.19999999999999"/>
    <n v="98"/>
    <n v="22.3"/>
    <n v="162.9"/>
    <n v="97"/>
    <x v="50"/>
    <n v="159"/>
    <n v="106"/>
    <n v="7.15"/>
    <n v="8.1999999999999993"/>
    <n v="6"/>
    <n v="2.21"/>
    <n v="2"/>
    <x v="0"/>
    <n v="0"/>
    <x v="0"/>
    <x v="0"/>
    <s v="Medium_user"/>
    <x v="0"/>
    <x v="0"/>
    <x v="1"/>
    <x v="0"/>
  </r>
  <r>
    <x v="34"/>
    <n v="40"/>
    <x v="0"/>
    <x v="0"/>
    <x v="0"/>
    <n v="41"/>
    <n v="148.1"/>
    <n v="74"/>
    <n v="25.18"/>
    <n v="169.5"/>
    <n v="88"/>
    <x v="51"/>
    <n v="214.1"/>
    <n v="102"/>
    <n v="9.6300000000000008"/>
    <n v="6.2"/>
    <n v="5"/>
    <n v="1.67"/>
    <n v="2"/>
    <x v="0"/>
    <n v="0"/>
    <x v="0"/>
    <x v="1"/>
    <s v="Medium_user"/>
    <x v="0"/>
    <x v="0"/>
    <x v="2"/>
    <x v="1"/>
  </r>
  <r>
    <x v="19"/>
    <n v="43"/>
    <x v="0"/>
    <x v="1"/>
    <x v="1"/>
    <n v="0"/>
    <n v="251.5"/>
    <n v="105"/>
    <n v="42.76"/>
    <n v="212.8"/>
    <n v="104"/>
    <x v="14"/>
    <n v="157.80000000000001"/>
    <n v="67"/>
    <n v="7.1"/>
    <n v="9.3000000000000007"/>
    <n v="4"/>
    <n v="2.5099999999999998"/>
    <n v="0"/>
    <x v="0"/>
    <n v="0"/>
    <x v="0"/>
    <x v="0"/>
    <s v="Medium_user"/>
    <x v="0"/>
    <x v="0"/>
    <x v="1"/>
    <x v="0"/>
  </r>
  <r>
    <x v="35"/>
    <n v="113"/>
    <x v="1"/>
    <x v="1"/>
    <x v="1"/>
    <n v="0"/>
    <n v="125.2"/>
    <n v="93"/>
    <n v="21.28"/>
    <n v="206.4"/>
    <n v="119"/>
    <x v="52"/>
    <n v="129.30000000000001"/>
    <n v="139"/>
    <n v="5.82"/>
    <n v="8.3000000000000007"/>
    <n v="8"/>
    <n v="2.2400000000000002"/>
    <n v="0"/>
    <x v="0"/>
    <n v="0"/>
    <x v="0"/>
    <x v="0"/>
    <s v="Medium_user"/>
    <x v="0"/>
    <x v="0"/>
    <x v="1"/>
    <x v="0"/>
  </r>
  <r>
    <x v="30"/>
    <n v="126"/>
    <x v="1"/>
    <x v="0"/>
    <x v="1"/>
    <n v="0"/>
    <n v="211.6"/>
    <n v="70"/>
    <n v="35.97"/>
    <n v="216.9"/>
    <n v="80"/>
    <x v="53"/>
    <n v="153.5"/>
    <n v="60"/>
    <n v="6.91"/>
    <n v="7.8"/>
    <n v="1"/>
    <n v="2.11"/>
    <n v="1"/>
    <x v="0"/>
    <n v="0"/>
    <x v="0"/>
    <x v="0"/>
    <s v="Medium_user"/>
    <x v="0"/>
    <x v="0"/>
    <x v="1"/>
    <x v="0"/>
  </r>
  <r>
    <x v="14"/>
    <n v="150"/>
    <x v="2"/>
    <x v="0"/>
    <x v="1"/>
    <n v="0"/>
    <n v="178.9"/>
    <n v="101"/>
    <n v="30.41"/>
    <n v="169.1"/>
    <n v="110"/>
    <x v="54"/>
    <n v="148.6"/>
    <n v="100"/>
    <n v="6.69"/>
    <n v="13.8"/>
    <n v="3"/>
    <n v="3.73"/>
    <n v="4"/>
    <x v="1"/>
    <n v="1"/>
    <x v="1"/>
    <x v="0"/>
    <s v="Medium_user"/>
    <x v="0"/>
    <x v="0"/>
    <x v="1"/>
    <x v="0"/>
  </r>
  <r>
    <x v="1"/>
    <n v="138"/>
    <x v="1"/>
    <x v="0"/>
    <x v="1"/>
    <n v="0"/>
    <n v="241.8"/>
    <n v="93"/>
    <n v="41.11"/>
    <n v="170.5"/>
    <n v="83"/>
    <x v="55"/>
    <n v="295.3"/>
    <n v="104"/>
    <n v="13.29"/>
    <n v="11.8"/>
    <n v="7"/>
    <n v="3.19"/>
    <n v="3"/>
    <x v="0"/>
    <n v="0"/>
    <x v="0"/>
    <x v="0"/>
    <s v="Medium_user"/>
    <x v="0"/>
    <x v="0"/>
    <x v="1"/>
    <x v="0"/>
  </r>
  <r>
    <x v="35"/>
    <n v="162"/>
    <x v="2"/>
    <x v="0"/>
    <x v="0"/>
    <n v="46"/>
    <n v="224.9"/>
    <n v="97"/>
    <n v="38.229999999999997"/>
    <n v="188.2"/>
    <n v="84"/>
    <x v="56"/>
    <n v="254.6"/>
    <n v="61"/>
    <n v="11.46"/>
    <n v="12.1"/>
    <n v="2"/>
    <n v="3.27"/>
    <n v="0"/>
    <x v="0"/>
    <n v="0"/>
    <x v="0"/>
    <x v="0"/>
    <s v="Medium_user"/>
    <x v="0"/>
    <x v="0"/>
    <x v="2"/>
    <x v="0"/>
  </r>
  <r>
    <x v="36"/>
    <n v="147"/>
    <x v="2"/>
    <x v="0"/>
    <x v="1"/>
    <n v="0"/>
    <n v="248.6"/>
    <n v="83"/>
    <n v="42.26"/>
    <n v="148.9"/>
    <n v="85"/>
    <x v="57"/>
    <n v="172.5"/>
    <n v="109"/>
    <n v="7.76"/>
    <n v="8"/>
    <n v="4"/>
    <n v="2.16"/>
    <n v="3"/>
    <x v="0"/>
    <n v="0"/>
    <x v="0"/>
    <x v="0"/>
    <s v="Medium_user"/>
    <x v="0"/>
    <x v="0"/>
    <x v="1"/>
    <x v="0"/>
  </r>
  <r>
    <x v="37"/>
    <n v="90"/>
    <x v="0"/>
    <x v="0"/>
    <x v="1"/>
    <n v="0"/>
    <n v="203.4"/>
    <n v="146"/>
    <n v="34.58"/>
    <n v="226.7"/>
    <n v="117"/>
    <x v="58"/>
    <n v="152.4"/>
    <n v="105"/>
    <n v="6.86"/>
    <n v="7.3"/>
    <n v="4"/>
    <n v="1.97"/>
    <n v="1"/>
    <x v="0"/>
    <n v="0"/>
    <x v="0"/>
    <x v="1"/>
    <s v="Medium_user"/>
    <x v="0"/>
    <x v="0"/>
    <x v="1"/>
    <x v="1"/>
  </r>
  <r>
    <x v="20"/>
    <n v="85"/>
    <x v="0"/>
    <x v="0"/>
    <x v="1"/>
    <n v="0"/>
    <n v="235.8"/>
    <n v="109"/>
    <n v="40.090000000000003"/>
    <n v="157.19999999999999"/>
    <n v="94"/>
    <x v="59"/>
    <n v="188.2"/>
    <n v="99"/>
    <n v="8.4700000000000006"/>
    <n v="12"/>
    <n v="3"/>
    <n v="3.24"/>
    <n v="0"/>
    <x v="0"/>
    <n v="0"/>
    <x v="0"/>
    <x v="0"/>
    <s v="Medium_user"/>
    <x v="0"/>
    <x v="0"/>
    <x v="1"/>
    <x v="0"/>
  </r>
  <r>
    <x v="35"/>
    <n v="50"/>
    <x v="0"/>
    <x v="0"/>
    <x v="1"/>
    <n v="0"/>
    <n v="157.1"/>
    <n v="90"/>
    <n v="26.71"/>
    <n v="223.3"/>
    <n v="72"/>
    <x v="60"/>
    <n v="181.4"/>
    <n v="111"/>
    <n v="8.16"/>
    <n v="6.1"/>
    <n v="2"/>
    <n v="1.65"/>
    <n v="1"/>
    <x v="0"/>
    <n v="0"/>
    <x v="0"/>
    <x v="1"/>
    <s v="Light_usage"/>
    <x v="0"/>
    <x v="0"/>
    <x v="1"/>
    <x v="1"/>
  </r>
  <r>
    <x v="38"/>
    <n v="82"/>
    <x v="0"/>
    <x v="0"/>
    <x v="1"/>
    <n v="0"/>
    <n v="300.3"/>
    <n v="109"/>
    <n v="51.05"/>
    <n v="181"/>
    <n v="100"/>
    <x v="61"/>
    <n v="270.10000000000002"/>
    <n v="73"/>
    <n v="12.15"/>
    <n v="11.7"/>
    <n v="4"/>
    <n v="3.16"/>
    <n v="0"/>
    <x v="1"/>
    <n v="1"/>
    <x v="0"/>
    <x v="0"/>
    <s v="Medium_user"/>
    <x v="0"/>
    <x v="0"/>
    <x v="1"/>
    <x v="0"/>
  </r>
  <r>
    <x v="11"/>
    <n v="144"/>
    <x v="1"/>
    <x v="0"/>
    <x v="1"/>
    <n v="0"/>
    <n v="61.6"/>
    <n v="117"/>
    <n v="10.47"/>
    <n v="77.099999999999994"/>
    <n v="85"/>
    <x v="62"/>
    <n v="173"/>
    <n v="99"/>
    <n v="7.79"/>
    <n v="8.1999999999999993"/>
    <n v="7"/>
    <n v="2.21"/>
    <n v="4"/>
    <x v="1"/>
    <n v="1"/>
    <x v="1"/>
    <x v="0"/>
    <s v="Medium_user"/>
    <x v="1"/>
    <x v="0"/>
    <x v="1"/>
    <x v="0"/>
  </r>
  <r>
    <x v="35"/>
    <n v="46"/>
    <x v="0"/>
    <x v="0"/>
    <x v="1"/>
    <n v="0"/>
    <n v="214.1"/>
    <n v="72"/>
    <n v="36.4"/>
    <n v="164.4"/>
    <n v="104"/>
    <x v="63"/>
    <n v="177.5"/>
    <n v="113"/>
    <n v="7.99"/>
    <n v="8.1999999999999993"/>
    <n v="3"/>
    <n v="2.21"/>
    <n v="2"/>
    <x v="0"/>
    <n v="0"/>
    <x v="0"/>
    <x v="0"/>
    <s v="Medium_user"/>
    <x v="0"/>
    <x v="0"/>
    <x v="1"/>
    <x v="0"/>
  </r>
  <r>
    <x v="24"/>
    <n v="70"/>
    <x v="1"/>
    <x v="0"/>
    <x v="1"/>
    <n v="0"/>
    <n v="170.2"/>
    <n v="98"/>
    <n v="28.93"/>
    <n v="155.19999999999999"/>
    <n v="102"/>
    <x v="64"/>
    <n v="228.6"/>
    <n v="76"/>
    <n v="10.29"/>
    <n v="15"/>
    <n v="2"/>
    <n v="4.05"/>
    <n v="1"/>
    <x v="0"/>
    <n v="0"/>
    <x v="0"/>
    <x v="2"/>
    <s v="Medium_user"/>
    <x v="0"/>
    <x v="0"/>
    <x v="1"/>
    <x v="0"/>
  </r>
  <r>
    <x v="6"/>
    <n v="144"/>
    <x v="0"/>
    <x v="0"/>
    <x v="1"/>
    <n v="0"/>
    <n v="201.1"/>
    <n v="99"/>
    <n v="34.19"/>
    <n v="303.5"/>
    <n v="74"/>
    <x v="65"/>
    <n v="224"/>
    <n v="119"/>
    <n v="10.08"/>
    <n v="13.2"/>
    <n v="2"/>
    <n v="3.56"/>
    <n v="1"/>
    <x v="0"/>
    <n v="0"/>
    <x v="0"/>
    <x v="0"/>
    <s v="Light_usage"/>
    <x v="2"/>
    <x v="0"/>
    <x v="1"/>
    <x v="0"/>
  </r>
  <r>
    <x v="27"/>
    <n v="116"/>
    <x v="0"/>
    <x v="1"/>
    <x v="1"/>
    <n v="0"/>
    <n v="215.4"/>
    <n v="104"/>
    <n v="36.619999999999997"/>
    <n v="204.8"/>
    <n v="79"/>
    <x v="66"/>
    <n v="278.5"/>
    <n v="109"/>
    <n v="12.53"/>
    <n v="12.6"/>
    <n v="5"/>
    <n v="3.4"/>
    <n v="3"/>
    <x v="0"/>
    <n v="0"/>
    <x v="0"/>
    <x v="0"/>
    <s v="Light_usage"/>
    <x v="0"/>
    <x v="0"/>
    <x v="1"/>
    <x v="0"/>
  </r>
  <r>
    <x v="23"/>
    <n v="70"/>
    <x v="0"/>
    <x v="0"/>
    <x v="0"/>
    <n v="24"/>
    <n v="249.5"/>
    <n v="101"/>
    <n v="42.42"/>
    <n v="259.7"/>
    <n v="98"/>
    <x v="67"/>
    <n v="222.7"/>
    <n v="68"/>
    <n v="10.02"/>
    <n v="9.8000000000000007"/>
    <n v="4"/>
    <n v="2.65"/>
    <n v="1"/>
    <x v="0"/>
    <n v="0"/>
    <x v="0"/>
    <x v="0"/>
    <s v="Medium_user"/>
    <x v="2"/>
    <x v="0"/>
    <x v="0"/>
    <x v="0"/>
  </r>
  <r>
    <x v="39"/>
    <n v="128"/>
    <x v="2"/>
    <x v="0"/>
    <x v="0"/>
    <n v="29"/>
    <n v="179.3"/>
    <n v="104"/>
    <n v="30.48"/>
    <n v="225.9"/>
    <n v="86"/>
    <x v="68"/>
    <n v="323"/>
    <n v="78"/>
    <n v="14.54"/>
    <n v="8.6"/>
    <n v="7"/>
    <n v="2.3199999999999998"/>
    <n v="0"/>
    <x v="0"/>
    <n v="0"/>
    <x v="0"/>
    <x v="0"/>
    <s v="Medium_user"/>
    <x v="0"/>
    <x v="0"/>
    <x v="0"/>
    <x v="0"/>
  </r>
  <r>
    <x v="7"/>
    <n v="94"/>
    <x v="1"/>
    <x v="0"/>
    <x v="1"/>
    <n v="0"/>
    <n v="157.9"/>
    <n v="105"/>
    <n v="26.84"/>
    <n v="155"/>
    <n v="101"/>
    <x v="69"/>
    <n v="189.6"/>
    <n v="84"/>
    <n v="8.5299999999999994"/>
    <n v="8"/>
    <n v="5"/>
    <n v="2.16"/>
    <n v="4"/>
    <x v="1"/>
    <n v="1"/>
    <x v="1"/>
    <x v="0"/>
    <s v="Medium_user"/>
    <x v="0"/>
    <x v="0"/>
    <x v="1"/>
    <x v="0"/>
  </r>
  <r>
    <x v="6"/>
    <n v="111"/>
    <x v="2"/>
    <x v="0"/>
    <x v="1"/>
    <n v="0"/>
    <n v="214.3"/>
    <n v="118"/>
    <n v="36.43"/>
    <n v="208.5"/>
    <n v="76"/>
    <x v="70"/>
    <n v="182.4"/>
    <n v="98"/>
    <n v="8.2100000000000009"/>
    <n v="12"/>
    <n v="2"/>
    <n v="3.24"/>
    <n v="1"/>
    <x v="0"/>
    <n v="0"/>
    <x v="0"/>
    <x v="0"/>
    <s v="Light_usage"/>
    <x v="0"/>
    <x v="0"/>
    <x v="1"/>
    <x v="0"/>
  </r>
  <r>
    <x v="40"/>
    <n v="74"/>
    <x v="0"/>
    <x v="0"/>
    <x v="0"/>
    <n v="35"/>
    <n v="154.1"/>
    <n v="104"/>
    <n v="26.2"/>
    <n v="123.4"/>
    <n v="84"/>
    <x v="71"/>
    <n v="202.1"/>
    <n v="57"/>
    <n v="9.09"/>
    <n v="10.9"/>
    <n v="9"/>
    <n v="2.94"/>
    <n v="2"/>
    <x v="0"/>
    <n v="0"/>
    <x v="0"/>
    <x v="0"/>
    <s v="Medium_user"/>
    <x v="0"/>
    <x v="0"/>
    <x v="2"/>
    <x v="0"/>
  </r>
  <r>
    <x v="1"/>
    <n v="128"/>
    <x v="0"/>
    <x v="0"/>
    <x v="1"/>
    <n v="0"/>
    <n v="237.9"/>
    <n v="125"/>
    <n v="40.44"/>
    <n v="247.6"/>
    <n v="93"/>
    <x v="11"/>
    <n v="208.9"/>
    <n v="68"/>
    <n v="9.4"/>
    <n v="13.9"/>
    <n v="4"/>
    <n v="3.75"/>
    <n v="1"/>
    <x v="1"/>
    <n v="1"/>
    <x v="0"/>
    <x v="0"/>
    <s v="Medium_user"/>
    <x v="2"/>
    <x v="0"/>
    <x v="1"/>
    <x v="0"/>
  </r>
  <r>
    <x v="38"/>
    <n v="82"/>
    <x v="2"/>
    <x v="0"/>
    <x v="1"/>
    <n v="0"/>
    <n v="143.9"/>
    <n v="61"/>
    <n v="24.46"/>
    <n v="194.9"/>
    <n v="105"/>
    <x v="72"/>
    <n v="109.6"/>
    <n v="94"/>
    <n v="4.93"/>
    <n v="11.1"/>
    <n v="2"/>
    <n v="3"/>
    <n v="1"/>
    <x v="0"/>
    <n v="0"/>
    <x v="0"/>
    <x v="0"/>
    <s v="Medium_user"/>
    <x v="0"/>
    <x v="0"/>
    <x v="1"/>
    <x v="0"/>
  </r>
  <r>
    <x v="5"/>
    <n v="155"/>
    <x v="0"/>
    <x v="0"/>
    <x v="1"/>
    <n v="0"/>
    <n v="203.4"/>
    <n v="100"/>
    <n v="34.58"/>
    <n v="190.9"/>
    <n v="104"/>
    <x v="73"/>
    <n v="196"/>
    <n v="119"/>
    <n v="8.82"/>
    <n v="8.9"/>
    <n v="4"/>
    <n v="2.4"/>
    <n v="0"/>
    <x v="1"/>
    <n v="1"/>
    <x v="0"/>
    <x v="0"/>
    <s v="Medium_user"/>
    <x v="0"/>
    <x v="0"/>
    <x v="1"/>
    <x v="0"/>
  </r>
  <r>
    <x v="25"/>
    <n v="80"/>
    <x v="0"/>
    <x v="0"/>
    <x v="1"/>
    <n v="0"/>
    <n v="124.3"/>
    <n v="100"/>
    <n v="21.13"/>
    <n v="173"/>
    <n v="107"/>
    <x v="74"/>
    <n v="253.2"/>
    <n v="62"/>
    <n v="11.39"/>
    <n v="7.9"/>
    <n v="9"/>
    <n v="2.13"/>
    <n v="1"/>
    <x v="0"/>
    <n v="0"/>
    <x v="0"/>
    <x v="0"/>
    <s v="Medium_user"/>
    <x v="0"/>
    <x v="0"/>
    <x v="1"/>
    <x v="0"/>
  </r>
  <r>
    <x v="41"/>
    <n v="78"/>
    <x v="0"/>
    <x v="0"/>
    <x v="1"/>
    <n v="0"/>
    <n v="252.9"/>
    <n v="93"/>
    <n v="42.99"/>
    <n v="178.4"/>
    <n v="112"/>
    <x v="75"/>
    <n v="263.89999999999998"/>
    <n v="105"/>
    <n v="11.88"/>
    <n v="9.5"/>
    <n v="7"/>
    <n v="2.57"/>
    <n v="3"/>
    <x v="0"/>
    <n v="0"/>
    <x v="0"/>
    <x v="0"/>
    <s v="Medium_user"/>
    <x v="0"/>
    <x v="0"/>
    <x v="1"/>
    <x v="0"/>
  </r>
  <r>
    <x v="17"/>
    <n v="90"/>
    <x v="0"/>
    <x v="0"/>
    <x v="1"/>
    <n v="0"/>
    <n v="179.1"/>
    <n v="71"/>
    <n v="30.45"/>
    <n v="190.6"/>
    <n v="81"/>
    <x v="76"/>
    <n v="127.7"/>
    <n v="91"/>
    <n v="5.75"/>
    <n v="10.6"/>
    <n v="7"/>
    <n v="2.86"/>
    <n v="3"/>
    <x v="0"/>
    <n v="0"/>
    <x v="0"/>
    <x v="0"/>
    <s v="Medium_user"/>
    <x v="0"/>
    <x v="0"/>
    <x v="1"/>
    <x v="0"/>
  </r>
  <r>
    <x v="10"/>
    <n v="73"/>
    <x v="0"/>
    <x v="0"/>
    <x v="1"/>
    <n v="0"/>
    <n v="160.1"/>
    <n v="110"/>
    <n v="27.22"/>
    <n v="213.3"/>
    <n v="72"/>
    <x v="77"/>
    <n v="174.1"/>
    <n v="72"/>
    <n v="7.83"/>
    <n v="13"/>
    <n v="4"/>
    <n v="3.51"/>
    <n v="0"/>
    <x v="0"/>
    <n v="0"/>
    <x v="0"/>
    <x v="0"/>
    <s v="Light_usage"/>
    <x v="0"/>
    <x v="0"/>
    <x v="1"/>
    <x v="0"/>
  </r>
  <r>
    <x v="17"/>
    <n v="99"/>
    <x v="0"/>
    <x v="0"/>
    <x v="1"/>
    <n v="0"/>
    <n v="198.2"/>
    <n v="87"/>
    <n v="33.69"/>
    <n v="207.3"/>
    <n v="76"/>
    <x v="78"/>
    <n v="190.9"/>
    <n v="113"/>
    <n v="8.59"/>
    <n v="8.6999999999999993"/>
    <n v="3"/>
    <n v="2.35"/>
    <n v="4"/>
    <x v="0"/>
    <n v="0"/>
    <x v="1"/>
    <x v="0"/>
    <s v="Light_usage"/>
    <x v="0"/>
    <x v="0"/>
    <x v="1"/>
    <x v="0"/>
  </r>
  <r>
    <x v="42"/>
    <n v="120"/>
    <x v="1"/>
    <x v="0"/>
    <x v="1"/>
    <n v="0"/>
    <n v="212.1"/>
    <n v="131"/>
    <n v="36.06"/>
    <n v="209.4"/>
    <n v="104"/>
    <x v="79"/>
    <n v="167.2"/>
    <n v="96"/>
    <n v="7.52"/>
    <n v="5.3"/>
    <n v="5"/>
    <n v="1.43"/>
    <n v="1"/>
    <x v="1"/>
    <n v="1"/>
    <x v="0"/>
    <x v="1"/>
    <s v="Medium_user"/>
    <x v="0"/>
    <x v="0"/>
    <x v="1"/>
    <x v="1"/>
  </r>
  <r>
    <x v="12"/>
    <n v="77"/>
    <x v="0"/>
    <x v="0"/>
    <x v="1"/>
    <n v="0"/>
    <n v="251.8"/>
    <n v="72"/>
    <n v="42.81"/>
    <n v="205.7"/>
    <n v="126"/>
    <x v="80"/>
    <n v="275.2"/>
    <n v="109"/>
    <n v="12.38"/>
    <n v="9.8000000000000007"/>
    <n v="7"/>
    <n v="2.65"/>
    <n v="2"/>
    <x v="1"/>
    <n v="1"/>
    <x v="0"/>
    <x v="0"/>
    <s v="Heavy_user"/>
    <x v="0"/>
    <x v="0"/>
    <x v="1"/>
    <x v="0"/>
  </r>
  <r>
    <x v="9"/>
    <n v="98"/>
    <x v="2"/>
    <x v="0"/>
    <x v="0"/>
    <n v="21"/>
    <n v="161.19999999999999"/>
    <n v="114"/>
    <n v="27.4"/>
    <n v="252.2"/>
    <n v="83"/>
    <x v="81"/>
    <n v="160.19999999999999"/>
    <n v="92"/>
    <n v="7.21"/>
    <n v="4.4000000000000004"/>
    <n v="8"/>
    <n v="1.19"/>
    <n v="4"/>
    <x v="0"/>
    <n v="0"/>
    <x v="1"/>
    <x v="1"/>
    <s v="Medium_user"/>
    <x v="2"/>
    <x v="0"/>
    <x v="0"/>
    <x v="1"/>
  </r>
  <r>
    <x v="3"/>
    <n v="108"/>
    <x v="0"/>
    <x v="0"/>
    <x v="1"/>
    <n v="0"/>
    <n v="178.3"/>
    <n v="137"/>
    <n v="30.31"/>
    <n v="189"/>
    <n v="76"/>
    <x v="82"/>
    <n v="129.1"/>
    <n v="102"/>
    <n v="5.81"/>
    <n v="14.6"/>
    <n v="5"/>
    <n v="3.94"/>
    <n v="0"/>
    <x v="0"/>
    <n v="0"/>
    <x v="0"/>
    <x v="0"/>
    <s v="Light_usage"/>
    <x v="0"/>
    <x v="0"/>
    <x v="1"/>
    <x v="0"/>
  </r>
  <r>
    <x v="40"/>
    <n v="95"/>
    <x v="1"/>
    <x v="0"/>
    <x v="1"/>
    <n v="0"/>
    <n v="135"/>
    <n v="99"/>
    <n v="22.95"/>
    <n v="183.6"/>
    <n v="106"/>
    <x v="83"/>
    <n v="245.3"/>
    <n v="102"/>
    <n v="11.04"/>
    <n v="12.5"/>
    <n v="9"/>
    <n v="3.38"/>
    <n v="1"/>
    <x v="0"/>
    <n v="0"/>
    <x v="0"/>
    <x v="0"/>
    <s v="Medium_user"/>
    <x v="0"/>
    <x v="0"/>
    <x v="1"/>
    <x v="0"/>
  </r>
  <r>
    <x v="7"/>
    <n v="122"/>
    <x v="1"/>
    <x v="0"/>
    <x v="1"/>
    <n v="0"/>
    <n v="170.5"/>
    <n v="94"/>
    <n v="28.99"/>
    <n v="173.7"/>
    <n v="109"/>
    <x v="84"/>
    <n v="248.6"/>
    <n v="75"/>
    <n v="11.19"/>
    <n v="11.3"/>
    <n v="2"/>
    <n v="3.05"/>
    <n v="1"/>
    <x v="0"/>
    <n v="0"/>
    <x v="0"/>
    <x v="0"/>
    <s v="Medium_user"/>
    <x v="0"/>
    <x v="0"/>
    <x v="1"/>
    <x v="0"/>
  </r>
  <r>
    <x v="17"/>
    <n v="95"/>
    <x v="1"/>
    <x v="0"/>
    <x v="1"/>
    <n v="0"/>
    <n v="238.1"/>
    <n v="65"/>
    <n v="40.479999999999997"/>
    <n v="187.2"/>
    <n v="98"/>
    <x v="85"/>
    <n v="190"/>
    <n v="115"/>
    <n v="8.5500000000000007"/>
    <n v="11.8"/>
    <n v="4"/>
    <n v="3.19"/>
    <n v="4"/>
    <x v="0"/>
    <n v="0"/>
    <x v="1"/>
    <x v="0"/>
    <s v="Medium_user"/>
    <x v="0"/>
    <x v="0"/>
    <x v="1"/>
    <x v="0"/>
  </r>
  <r>
    <x v="28"/>
    <n v="36"/>
    <x v="2"/>
    <x v="0"/>
    <x v="0"/>
    <n v="29"/>
    <n v="281.39999999999998"/>
    <n v="102"/>
    <n v="47.84"/>
    <n v="202.2"/>
    <n v="76"/>
    <x v="86"/>
    <n v="187.2"/>
    <n v="113"/>
    <n v="8.42"/>
    <n v="9"/>
    <n v="6"/>
    <n v="2.4300000000000002"/>
    <n v="2"/>
    <x v="0"/>
    <n v="0"/>
    <x v="0"/>
    <x v="0"/>
    <s v="Light_usage"/>
    <x v="0"/>
    <x v="0"/>
    <x v="0"/>
    <x v="0"/>
  </r>
  <r>
    <x v="36"/>
    <n v="93"/>
    <x v="2"/>
    <x v="0"/>
    <x v="0"/>
    <n v="21"/>
    <n v="117.9"/>
    <n v="131"/>
    <n v="20.04"/>
    <n v="164.5"/>
    <n v="115"/>
    <x v="87"/>
    <n v="217"/>
    <n v="86"/>
    <n v="9.76"/>
    <n v="9.8000000000000007"/>
    <n v="3"/>
    <n v="2.65"/>
    <n v="1"/>
    <x v="0"/>
    <n v="0"/>
    <x v="0"/>
    <x v="0"/>
    <s v="Medium_user"/>
    <x v="0"/>
    <x v="0"/>
    <x v="0"/>
    <x v="0"/>
  </r>
  <r>
    <x v="30"/>
    <n v="157"/>
    <x v="1"/>
    <x v="0"/>
    <x v="1"/>
    <n v="0"/>
    <n v="229.8"/>
    <n v="90"/>
    <n v="39.07"/>
    <n v="147.9"/>
    <n v="121"/>
    <x v="88"/>
    <n v="241.4"/>
    <n v="108"/>
    <n v="10.86"/>
    <n v="9.6"/>
    <n v="7"/>
    <n v="2.59"/>
    <n v="3"/>
    <x v="0"/>
    <n v="0"/>
    <x v="0"/>
    <x v="0"/>
    <s v="Heavy_user"/>
    <x v="0"/>
    <x v="0"/>
    <x v="1"/>
    <x v="0"/>
  </r>
  <r>
    <x v="28"/>
    <n v="120"/>
    <x v="1"/>
    <x v="0"/>
    <x v="1"/>
    <n v="0"/>
    <n v="165"/>
    <n v="100"/>
    <n v="28.05"/>
    <n v="317.2"/>
    <n v="83"/>
    <x v="89"/>
    <n v="119.2"/>
    <n v="86"/>
    <n v="5.36"/>
    <n v="8.3000000000000007"/>
    <n v="8"/>
    <n v="2.2400000000000002"/>
    <n v="1"/>
    <x v="0"/>
    <n v="0"/>
    <x v="0"/>
    <x v="0"/>
    <s v="Medium_user"/>
    <x v="2"/>
    <x v="0"/>
    <x v="1"/>
    <x v="0"/>
  </r>
  <r>
    <x v="43"/>
    <n v="98"/>
    <x v="1"/>
    <x v="0"/>
    <x v="1"/>
    <n v="0"/>
    <n v="161"/>
    <n v="117"/>
    <n v="27.37"/>
    <n v="190.9"/>
    <n v="113"/>
    <x v="73"/>
    <n v="227.7"/>
    <n v="113"/>
    <n v="10.25"/>
    <n v="12.1"/>
    <n v="4"/>
    <n v="3.27"/>
    <n v="4"/>
    <x v="0"/>
    <n v="0"/>
    <x v="1"/>
    <x v="0"/>
    <s v="Medium_user"/>
    <x v="0"/>
    <x v="0"/>
    <x v="1"/>
    <x v="0"/>
  </r>
  <r>
    <x v="29"/>
    <n v="125"/>
    <x v="1"/>
    <x v="0"/>
    <x v="1"/>
    <n v="0"/>
    <n v="126.7"/>
    <n v="108"/>
    <n v="21.54"/>
    <n v="206"/>
    <n v="90"/>
    <x v="90"/>
    <n v="247.8"/>
    <n v="114"/>
    <n v="11.15"/>
    <n v="13.3"/>
    <n v="7"/>
    <n v="3.59"/>
    <n v="1"/>
    <x v="0"/>
    <n v="0"/>
    <x v="0"/>
    <x v="0"/>
    <s v="Medium_user"/>
    <x v="0"/>
    <x v="0"/>
    <x v="1"/>
    <x v="0"/>
  </r>
  <r>
    <x v="17"/>
    <n v="63"/>
    <x v="0"/>
    <x v="0"/>
    <x v="1"/>
    <n v="0"/>
    <n v="58.9"/>
    <n v="125"/>
    <n v="10.01"/>
    <n v="169.6"/>
    <n v="59"/>
    <x v="91"/>
    <n v="211.4"/>
    <n v="88"/>
    <n v="9.51"/>
    <n v="9.4"/>
    <n v="3"/>
    <n v="2.54"/>
    <n v="1"/>
    <x v="0"/>
    <n v="0"/>
    <x v="0"/>
    <x v="0"/>
    <s v="Light_usage"/>
    <x v="0"/>
    <x v="0"/>
    <x v="1"/>
    <x v="0"/>
  </r>
  <r>
    <x v="41"/>
    <n v="36"/>
    <x v="2"/>
    <x v="1"/>
    <x v="0"/>
    <n v="42"/>
    <n v="196.8"/>
    <n v="89"/>
    <n v="33.46"/>
    <n v="254.9"/>
    <n v="122"/>
    <x v="92"/>
    <n v="138.30000000000001"/>
    <n v="126"/>
    <n v="6.22"/>
    <n v="20"/>
    <n v="6"/>
    <n v="5.4"/>
    <n v="0"/>
    <x v="1"/>
    <n v="1"/>
    <x v="0"/>
    <x v="2"/>
    <s v="Heavy_user"/>
    <x v="2"/>
    <x v="0"/>
    <x v="2"/>
    <x v="2"/>
  </r>
  <r>
    <x v="1"/>
    <n v="64"/>
    <x v="2"/>
    <x v="0"/>
    <x v="1"/>
    <n v="0"/>
    <n v="162.6"/>
    <n v="83"/>
    <n v="27.64"/>
    <n v="152.30000000000001"/>
    <n v="109"/>
    <x v="93"/>
    <n v="57.5"/>
    <n v="122"/>
    <n v="2.59"/>
    <n v="14.2"/>
    <n v="3"/>
    <n v="3.83"/>
    <n v="1"/>
    <x v="0"/>
    <n v="0"/>
    <x v="0"/>
    <x v="0"/>
    <s v="Medium_user"/>
    <x v="0"/>
    <x v="0"/>
    <x v="1"/>
    <x v="0"/>
  </r>
  <r>
    <x v="37"/>
    <n v="74"/>
    <x v="0"/>
    <x v="0"/>
    <x v="1"/>
    <n v="0"/>
    <n v="282.5"/>
    <n v="114"/>
    <n v="48.03"/>
    <n v="219.9"/>
    <n v="48"/>
    <x v="94"/>
    <n v="170"/>
    <n v="115"/>
    <n v="7.65"/>
    <n v="9.4"/>
    <n v="4"/>
    <n v="2.54"/>
    <n v="1"/>
    <x v="1"/>
    <n v="1"/>
    <x v="0"/>
    <x v="0"/>
    <s v="Light_usage"/>
    <x v="0"/>
    <x v="0"/>
    <x v="1"/>
    <x v="0"/>
  </r>
  <r>
    <x v="44"/>
    <n v="46"/>
    <x v="1"/>
    <x v="0"/>
    <x v="1"/>
    <n v="0"/>
    <n v="210.2"/>
    <n v="92"/>
    <n v="35.729999999999997"/>
    <n v="227.3"/>
    <n v="77"/>
    <x v="95"/>
    <n v="200.1"/>
    <n v="116"/>
    <n v="9"/>
    <n v="13.1"/>
    <n v="7"/>
    <n v="3.54"/>
    <n v="1"/>
    <x v="0"/>
    <n v="0"/>
    <x v="0"/>
    <x v="0"/>
    <s v="Light_usage"/>
    <x v="0"/>
    <x v="0"/>
    <x v="1"/>
    <x v="0"/>
  </r>
  <r>
    <x v="14"/>
    <n v="41"/>
    <x v="1"/>
    <x v="0"/>
    <x v="0"/>
    <n v="22"/>
    <n v="213.8"/>
    <n v="102"/>
    <n v="36.35"/>
    <n v="141.80000000000001"/>
    <n v="86"/>
    <x v="96"/>
    <n v="142.19999999999999"/>
    <n v="123"/>
    <n v="6.4"/>
    <n v="7.2"/>
    <n v="3"/>
    <n v="1.94"/>
    <n v="0"/>
    <x v="0"/>
    <n v="0"/>
    <x v="0"/>
    <x v="1"/>
    <s v="Medium_user"/>
    <x v="0"/>
    <x v="0"/>
    <x v="0"/>
    <x v="1"/>
  </r>
  <r>
    <x v="24"/>
    <n v="121"/>
    <x v="2"/>
    <x v="0"/>
    <x v="1"/>
    <n v="0"/>
    <n v="190.7"/>
    <n v="103"/>
    <n v="32.42"/>
    <n v="183.5"/>
    <n v="117"/>
    <x v="97"/>
    <n v="220.8"/>
    <n v="103"/>
    <n v="9.94"/>
    <n v="9.8000000000000007"/>
    <n v="4"/>
    <n v="2.65"/>
    <n v="3"/>
    <x v="0"/>
    <n v="0"/>
    <x v="0"/>
    <x v="0"/>
    <s v="Medium_user"/>
    <x v="0"/>
    <x v="0"/>
    <x v="1"/>
    <x v="0"/>
  </r>
  <r>
    <x v="42"/>
    <n v="193"/>
    <x v="0"/>
    <x v="0"/>
    <x v="1"/>
    <n v="0"/>
    <n v="170.9"/>
    <n v="124"/>
    <n v="29.05"/>
    <n v="132.30000000000001"/>
    <n v="95"/>
    <x v="98"/>
    <n v="112.9"/>
    <n v="89"/>
    <n v="5.08"/>
    <n v="11.6"/>
    <n v="3"/>
    <n v="3.13"/>
    <n v="1"/>
    <x v="0"/>
    <n v="0"/>
    <x v="0"/>
    <x v="0"/>
    <s v="Medium_user"/>
    <x v="0"/>
    <x v="0"/>
    <x v="1"/>
    <x v="0"/>
  </r>
  <r>
    <x v="37"/>
    <n v="130"/>
    <x v="2"/>
    <x v="0"/>
    <x v="1"/>
    <n v="0"/>
    <n v="154.19999999999999"/>
    <n v="119"/>
    <n v="26.21"/>
    <n v="110.2"/>
    <n v="98"/>
    <x v="99"/>
    <n v="227.4"/>
    <n v="117"/>
    <n v="10.23"/>
    <n v="9.1999999999999993"/>
    <n v="5"/>
    <n v="2.48"/>
    <n v="2"/>
    <x v="0"/>
    <n v="0"/>
    <x v="0"/>
    <x v="0"/>
    <s v="Medium_user"/>
    <x v="1"/>
    <x v="0"/>
    <x v="1"/>
    <x v="0"/>
  </r>
  <r>
    <x v="17"/>
    <n v="85"/>
    <x v="1"/>
    <x v="0"/>
    <x v="1"/>
    <n v="0"/>
    <n v="201.4"/>
    <n v="52"/>
    <n v="34.24"/>
    <n v="229.4"/>
    <n v="104"/>
    <x v="100"/>
    <n v="252.5"/>
    <n v="106"/>
    <n v="11.36"/>
    <n v="12"/>
    <n v="3"/>
    <n v="3.24"/>
    <n v="1"/>
    <x v="0"/>
    <n v="0"/>
    <x v="0"/>
    <x v="0"/>
    <s v="Medium_user"/>
    <x v="0"/>
    <x v="0"/>
    <x v="1"/>
    <x v="0"/>
  </r>
  <r>
    <x v="42"/>
    <n v="162"/>
    <x v="0"/>
    <x v="0"/>
    <x v="1"/>
    <n v="0"/>
    <n v="70.7"/>
    <n v="108"/>
    <n v="12.02"/>
    <n v="157.5"/>
    <n v="87"/>
    <x v="101"/>
    <n v="154.80000000000001"/>
    <n v="82"/>
    <n v="6.97"/>
    <n v="9.1"/>
    <n v="3"/>
    <n v="2.46"/>
    <n v="4"/>
    <x v="1"/>
    <n v="1"/>
    <x v="1"/>
    <x v="0"/>
    <s v="Medium_user"/>
    <x v="0"/>
    <x v="0"/>
    <x v="1"/>
    <x v="0"/>
  </r>
  <r>
    <x v="42"/>
    <n v="61"/>
    <x v="2"/>
    <x v="0"/>
    <x v="0"/>
    <n v="27"/>
    <n v="187.5"/>
    <n v="124"/>
    <n v="31.88"/>
    <n v="146.6"/>
    <n v="103"/>
    <x v="102"/>
    <n v="225.7"/>
    <n v="129"/>
    <n v="10.16"/>
    <n v="6.4"/>
    <n v="6"/>
    <n v="1.73"/>
    <n v="4"/>
    <x v="1"/>
    <n v="1"/>
    <x v="1"/>
    <x v="1"/>
    <s v="Medium_user"/>
    <x v="0"/>
    <x v="0"/>
    <x v="0"/>
    <x v="1"/>
  </r>
  <r>
    <x v="14"/>
    <n v="92"/>
    <x v="1"/>
    <x v="0"/>
    <x v="1"/>
    <n v="0"/>
    <n v="91.7"/>
    <n v="90"/>
    <n v="15.59"/>
    <n v="193.7"/>
    <n v="123"/>
    <x v="103"/>
    <n v="175"/>
    <n v="86"/>
    <n v="7.88"/>
    <n v="9.1999999999999993"/>
    <n v="4"/>
    <n v="2.48"/>
    <n v="2"/>
    <x v="0"/>
    <n v="0"/>
    <x v="0"/>
    <x v="0"/>
    <s v="Heavy_user"/>
    <x v="0"/>
    <x v="0"/>
    <x v="1"/>
    <x v="0"/>
  </r>
  <r>
    <x v="44"/>
    <n v="90"/>
    <x v="0"/>
    <x v="0"/>
    <x v="1"/>
    <n v="0"/>
    <n v="145.5"/>
    <n v="92"/>
    <n v="24.74"/>
    <n v="217.7"/>
    <n v="114"/>
    <x v="104"/>
    <n v="146.9"/>
    <n v="123"/>
    <n v="6.61"/>
    <n v="10.9"/>
    <n v="2"/>
    <n v="2.94"/>
    <n v="3"/>
    <x v="0"/>
    <n v="0"/>
    <x v="0"/>
    <x v="0"/>
    <s v="Medium_user"/>
    <x v="0"/>
    <x v="0"/>
    <x v="1"/>
    <x v="0"/>
  </r>
  <r>
    <x v="31"/>
    <n v="75"/>
    <x v="1"/>
    <x v="0"/>
    <x v="1"/>
    <n v="0"/>
    <n v="166.3"/>
    <n v="125"/>
    <n v="28.27"/>
    <n v="158.19999999999999"/>
    <n v="86"/>
    <x v="105"/>
    <n v="256.7"/>
    <n v="80"/>
    <n v="11.55"/>
    <n v="6.1"/>
    <n v="5"/>
    <n v="1.65"/>
    <n v="1"/>
    <x v="0"/>
    <n v="0"/>
    <x v="0"/>
    <x v="1"/>
    <s v="Medium_user"/>
    <x v="0"/>
    <x v="0"/>
    <x v="1"/>
    <x v="1"/>
  </r>
  <r>
    <x v="1"/>
    <n v="78"/>
    <x v="0"/>
    <x v="0"/>
    <x v="1"/>
    <n v="0"/>
    <n v="231"/>
    <n v="115"/>
    <n v="39.270000000000003"/>
    <n v="230.4"/>
    <n v="140"/>
    <x v="106"/>
    <n v="261.39999999999998"/>
    <n v="120"/>
    <n v="11.76"/>
    <n v="9.5"/>
    <n v="3"/>
    <n v="2.57"/>
    <n v="1"/>
    <x v="0"/>
    <n v="0"/>
    <x v="0"/>
    <x v="0"/>
    <s v="Heavy_user"/>
    <x v="0"/>
    <x v="0"/>
    <x v="1"/>
    <x v="0"/>
  </r>
  <r>
    <x v="14"/>
    <n v="82"/>
    <x v="1"/>
    <x v="0"/>
    <x v="1"/>
    <n v="0"/>
    <n v="200.3"/>
    <n v="96"/>
    <n v="34.049999999999997"/>
    <n v="201.2"/>
    <n v="102"/>
    <x v="107"/>
    <n v="206.1"/>
    <n v="60"/>
    <n v="9.27"/>
    <n v="7.1"/>
    <n v="1"/>
    <n v="1.92"/>
    <n v="4"/>
    <x v="0"/>
    <n v="0"/>
    <x v="1"/>
    <x v="1"/>
    <s v="Medium_user"/>
    <x v="0"/>
    <x v="0"/>
    <x v="1"/>
    <x v="1"/>
  </r>
  <r>
    <x v="25"/>
    <n v="163"/>
    <x v="1"/>
    <x v="0"/>
    <x v="1"/>
    <n v="0"/>
    <n v="197"/>
    <n v="109"/>
    <n v="33.49"/>
    <n v="202.6"/>
    <n v="128"/>
    <x v="108"/>
    <n v="206.4"/>
    <n v="80"/>
    <n v="9.2899999999999991"/>
    <n v="9.1"/>
    <n v="10"/>
    <n v="2.46"/>
    <n v="1"/>
    <x v="0"/>
    <n v="0"/>
    <x v="0"/>
    <x v="0"/>
    <s v="Heavy_user"/>
    <x v="0"/>
    <x v="0"/>
    <x v="1"/>
    <x v="0"/>
  </r>
  <r>
    <x v="43"/>
    <n v="91"/>
    <x v="2"/>
    <x v="1"/>
    <x v="1"/>
    <n v="0"/>
    <n v="129.9"/>
    <n v="112"/>
    <n v="22.08"/>
    <n v="173.3"/>
    <n v="83"/>
    <x v="109"/>
    <n v="247.2"/>
    <n v="130"/>
    <n v="11.12"/>
    <n v="11.2"/>
    <n v="3"/>
    <n v="3.02"/>
    <n v="3"/>
    <x v="0"/>
    <n v="0"/>
    <x v="0"/>
    <x v="0"/>
    <s v="Medium_user"/>
    <x v="0"/>
    <x v="0"/>
    <x v="1"/>
    <x v="0"/>
  </r>
  <r>
    <x v="22"/>
    <n v="127"/>
    <x v="2"/>
    <x v="0"/>
    <x v="0"/>
    <n v="36"/>
    <n v="183.2"/>
    <n v="117"/>
    <n v="31.14"/>
    <n v="126.8"/>
    <n v="76"/>
    <x v="110"/>
    <n v="263.3"/>
    <n v="71"/>
    <n v="11.85"/>
    <n v="11.2"/>
    <n v="8"/>
    <n v="3.02"/>
    <n v="1"/>
    <x v="0"/>
    <n v="0"/>
    <x v="0"/>
    <x v="0"/>
    <s v="Light_usage"/>
    <x v="0"/>
    <x v="0"/>
    <x v="2"/>
    <x v="0"/>
  </r>
  <r>
    <x v="37"/>
    <n v="113"/>
    <x v="0"/>
    <x v="0"/>
    <x v="0"/>
    <n v="23"/>
    <n v="205"/>
    <n v="101"/>
    <n v="34.85"/>
    <n v="152"/>
    <n v="60"/>
    <x v="111"/>
    <n v="158.6"/>
    <n v="59"/>
    <n v="7.14"/>
    <n v="10.199999999999999"/>
    <n v="5"/>
    <n v="2.75"/>
    <n v="2"/>
    <x v="0"/>
    <n v="0"/>
    <x v="0"/>
    <x v="0"/>
    <s v="Light_usage"/>
    <x v="0"/>
    <x v="0"/>
    <x v="0"/>
    <x v="0"/>
  </r>
  <r>
    <x v="29"/>
    <n v="110"/>
    <x v="2"/>
    <x v="0"/>
    <x v="1"/>
    <n v="0"/>
    <n v="148.5"/>
    <n v="115"/>
    <n v="25.25"/>
    <n v="276.39999999999998"/>
    <n v="84"/>
    <x v="112"/>
    <n v="193.6"/>
    <n v="112"/>
    <n v="8.7100000000000009"/>
    <n v="12.4"/>
    <n v="3"/>
    <n v="3.35"/>
    <n v="1"/>
    <x v="0"/>
    <n v="0"/>
    <x v="0"/>
    <x v="0"/>
    <s v="Medium_user"/>
    <x v="2"/>
    <x v="0"/>
    <x v="1"/>
    <x v="0"/>
  </r>
  <r>
    <x v="24"/>
    <n v="120"/>
    <x v="0"/>
    <x v="0"/>
    <x v="0"/>
    <n v="39"/>
    <n v="200.3"/>
    <n v="68"/>
    <n v="34.049999999999997"/>
    <n v="220.4"/>
    <n v="97"/>
    <x v="113"/>
    <n v="253.8"/>
    <n v="116"/>
    <n v="11.42"/>
    <n v="10.5"/>
    <n v="4"/>
    <n v="2.84"/>
    <n v="0"/>
    <x v="0"/>
    <n v="0"/>
    <x v="0"/>
    <x v="0"/>
    <s v="Medium_user"/>
    <x v="0"/>
    <x v="0"/>
    <x v="2"/>
    <x v="0"/>
  </r>
  <r>
    <x v="28"/>
    <n v="157"/>
    <x v="0"/>
    <x v="0"/>
    <x v="0"/>
    <n v="28"/>
    <n v="192.6"/>
    <n v="107"/>
    <n v="32.74"/>
    <n v="195.5"/>
    <n v="74"/>
    <x v="0"/>
    <n v="109.7"/>
    <n v="139"/>
    <n v="4.9400000000000004"/>
    <n v="6.8"/>
    <n v="5"/>
    <n v="1.84"/>
    <n v="3"/>
    <x v="0"/>
    <n v="0"/>
    <x v="0"/>
    <x v="1"/>
    <s v="Light_usage"/>
    <x v="0"/>
    <x v="0"/>
    <x v="0"/>
    <x v="1"/>
  </r>
  <r>
    <x v="39"/>
    <n v="103"/>
    <x v="2"/>
    <x v="0"/>
    <x v="1"/>
    <n v="0"/>
    <n v="246.5"/>
    <n v="47"/>
    <n v="41.91"/>
    <n v="195.5"/>
    <n v="84"/>
    <x v="0"/>
    <n v="200.5"/>
    <n v="96"/>
    <n v="9.02"/>
    <n v="11.7"/>
    <n v="4"/>
    <n v="3.16"/>
    <n v="1"/>
    <x v="0"/>
    <n v="0"/>
    <x v="0"/>
    <x v="0"/>
    <s v="Medium_user"/>
    <x v="0"/>
    <x v="0"/>
    <x v="1"/>
    <x v="0"/>
  </r>
  <r>
    <x v="39"/>
    <n v="117"/>
    <x v="1"/>
    <x v="1"/>
    <x v="1"/>
    <n v="0"/>
    <n v="167.1"/>
    <n v="86"/>
    <n v="28.41"/>
    <n v="177.5"/>
    <n v="87"/>
    <x v="114"/>
    <n v="249.4"/>
    <n v="132"/>
    <n v="11.22"/>
    <n v="14.1"/>
    <n v="7"/>
    <n v="3.81"/>
    <n v="2"/>
    <x v="1"/>
    <n v="1"/>
    <x v="0"/>
    <x v="0"/>
    <s v="Medium_user"/>
    <x v="0"/>
    <x v="0"/>
    <x v="1"/>
    <x v="0"/>
  </r>
  <r>
    <x v="5"/>
    <n v="121"/>
    <x v="1"/>
    <x v="0"/>
    <x v="1"/>
    <n v="0"/>
    <n v="181.5"/>
    <n v="121"/>
    <n v="30.86"/>
    <n v="218.4"/>
    <n v="98"/>
    <x v="115"/>
    <n v="161.6"/>
    <n v="103"/>
    <n v="7.27"/>
    <n v="8.5"/>
    <n v="5"/>
    <n v="2.2999999999999998"/>
    <n v="1"/>
    <x v="0"/>
    <n v="0"/>
    <x v="0"/>
    <x v="0"/>
    <s v="Medium_user"/>
    <x v="0"/>
    <x v="0"/>
    <x v="1"/>
    <x v="0"/>
  </r>
  <r>
    <x v="8"/>
    <n v="145"/>
    <x v="1"/>
    <x v="0"/>
    <x v="0"/>
    <n v="43"/>
    <n v="257.7"/>
    <n v="97"/>
    <n v="43.81"/>
    <n v="162.1"/>
    <n v="95"/>
    <x v="116"/>
    <n v="286.89999999999998"/>
    <n v="86"/>
    <n v="12.91"/>
    <n v="11.1"/>
    <n v="4"/>
    <n v="3"/>
    <n v="2"/>
    <x v="0"/>
    <n v="0"/>
    <x v="0"/>
    <x v="0"/>
    <s v="Medium_user"/>
    <x v="0"/>
    <x v="0"/>
    <x v="2"/>
    <x v="0"/>
  </r>
  <r>
    <x v="9"/>
    <n v="113"/>
    <x v="1"/>
    <x v="0"/>
    <x v="1"/>
    <n v="0"/>
    <n v="193.8"/>
    <n v="99"/>
    <n v="32.950000000000003"/>
    <n v="221.4"/>
    <n v="125"/>
    <x v="117"/>
    <n v="172.3"/>
    <n v="67"/>
    <n v="7.75"/>
    <n v="10.6"/>
    <n v="6"/>
    <n v="2.86"/>
    <n v="1"/>
    <x v="0"/>
    <n v="0"/>
    <x v="0"/>
    <x v="0"/>
    <s v="Heavy_user"/>
    <x v="0"/>
    <x v="0"/>
    <x v="1"/>
    <x v="0"/>
  </r>
  <r>
    <x v="44"/>
    <n v="117"/>
    <x v="0"/>
    <x v="0"/>
    <x v="1"/>
    <n v="0"/>
    <n v="102.8"/>
    <n v="119"/>
    <n v="17.48"/>
    <n v="206.7"/>
    <n v="91"/>
    <x v="118"/>
    <n v="299"/>
    <n v="105"/>
    <n v="13.46"/>
    <n v="10.1"/>
    <n v="7"/>
    <n v="2.73"/>
    <n v="1"/>
    <x v="0"/>
    <n v="0"/>
    <x v="0"/>
    <x v="0"/>
    <s v="Medium_user"/>
    <x v="0"/>
    <x v="0"/>
    <x v="1"/>
    <x v="0"/>
  </r>
  <r>
    <x v="0"/>
    <n v="65"/>
    <x v="1"/>
    <x v="0"/>
    <x v="1"/>
    <n v="0"/>
    <n v="187.9"/>
    <n v="116"/>
    <n v="31.94"/>
    <n v="157.6"/>
    <n v="117"/>
    <x v="119"/>
    <n v="227.3"/>
    <n v="86"/>
    <n v="10.23"/>
    <n v="7.5"/>
    <n v="6"/>
    <n v="2.0299999999999998"/>
    <n v="1"/>
    <x v="0"/>
    <n v="0"/>
    <x v="0"/>
    <x v="0"/>
    <s v="Medium_user"/>
    <x v="0"/>
    <x v="0"/>
    <x v="1"/>
    <x v="0"/>
  </r>
  <r>
    <x v="8"/>
    <n v="56"/>
    <x v="0"/>
    <x v="0"/>
    <x v="1"/>
    <n v="0"/>
    <n v="226"/>
    <n v="112"/>
    <n v="38.42"/>
    <n v="248.5"/>
    <n v="118"/>
    <x v="120"/>
    <n v="140.5"/>
    <n v="142"/>
    <n v="6.32"/>
    <n v="6.9"/>
    <n v="11"/>
    <n v="1.86"/>
    <n v="1"/>
    <x v="0"/>
    <n v="0"/>
    <x v="0"/>
    <x v="1"/>
    <s v="Medium_user"/>
    <x v="2"/>
    <x v="0"/>
    <x v="1"/>
    <x v="1"/>
  </r>
  <r>
    <x v="2"/>
    <n v="96"/>
    <x v="0"/>
    <x v="0"/>
    <x v="1"/>
    <n v="0"/>
    <n v="260.39999999999998"/>
    <n v="115"/>
    <n v="44.27"/>
    <n v="146"/>
    <n v="46"/>
    <x v="121"/>
    <n v="269.5"/>
    <n v="87"/>
    <n v="12.13"/>
    <n v="11.5"/>
    <n v="4"/>
    <n v="3.11"/>
    <n v="5"/>
    <x v="0"/>
    <n v="0"/>
    <x v="1"/>
    <x v="0"/>
    <s v="Light_usage"/>
    <x v="0"/>
    <x v="0"/>
    <x v="1"/>
    <x v="0"/>
  </r>
  <r>
    <x v="5"/>
    <n v="151"/>
    <x v="1"/>
    <x v="0"/>
    <x v="1"/>
    <n v="0"/>
    <n v="178.7"/>
    <n v="116"/>
    <n v="30.38"/>
    <n v="292.10000000000002"/>
    <n v="138"/>
    <x v="122"/>
    <n v="265.89999999999998"/>
    <n v="101"/>
    <n v="11.97"/>
    <n v="9.8000000000000007"/>
    <n v="4"/>
    <n v="2.65"/>
    <n v="0"/>
    <x v="0"/>
    <n v="0"/>
    <x v="0"/>
    <x v="0"/>
    <s v="Heavy_user"/>
    <x v="2"/>
    <x v="0"/>
    <x v="1"/>
    <x v="0"/>
  </r>
  <r>
    <x v="0"/>
    <n v="83"/>
    <x v="0"/>
    <x v="0"/>
    <x v="1"/>
    <n v="0"/>
    <n v="337.4"/>
    <n v="120"/>
    <n v="57.36"/>
    <n v="227.4"/>
    <n v="116"/>
    <x v="123"/>
    <n v="153.9"/>
    <n v="114"/>
    <n v="6.93"/>
    <n v="15.8"/>
    <n v="7"/>
    <n v="4.2699999999999996"/>
    <n v="0"/>
    <x v="1"/>
    <n v="1"/>
    <x v="0"/>
    <x v="2"/>
    <s v="Medium_user"/>
    <x v="0"/>
    <x v="0"/>
    <x v="1"/>
    <x v="0"/>
  </r>
  <r>
    <x v="13"/>
    <n v="139"/>
    <x v="2"/>
    <x v="0"/>
    <x v="0"/>
    <n v="23"/>
    <n v="157.6"/>
    <n v="129"/>
    <n v="26.79"/>
    <n v="247"/>
    <n v="96"/>
    <x v="124"/>
    <n v="259.2"/>
    <n v="112"/>
    <n v="11.66"/>
    <n v="13.7"/>
    <n v="2"/>
    <n v="3.7"/>
    <n v="0"/>
    <x v="0"/>
    <n v="0"/>
    <x v="0"/>
    <x v="0"/>
    <s v="Medium_user"/>
    <x v="2"/>
    <x v="0"/>
    <x v="0"/>
    <x v="0"/>
  </r>
  <r>
    <x v="4"/>
    <n v="6"/>
    <x v="2"/>
    <x v="0"/>
    <x v="1"/>
    <n v="0"/>
    <n v="183.6"/>
    <n v="117"/>
    <n v="31.21"/>
    <n v="256.7"/>
    <n v="72"/>
    <x v="125"/>
    <n v="178.6"/>
    <n v="79"/>
    <n v="8.0399999999999991"/>
    <n v="10.199999999999999"/>
    <n v="2"/>
    <n v="2.75"/>
    <n v="1"/>
    <x v="0"/>
    <n v="0"/>
    <x v="0"/>
    <x v="0"/>
    <s v="Light_usage"/>
    <x v="2"/>
    <x v="0"/>
    <x v="1"/>
    <x v="0"/>
  </r>
  <r>
    <x v="15"/>
    <n v="115"/>
    <x v="2"/>
    <x v="0"/>
    <x v="0"/>
    <n v="24"/>
    <n v="142.1"/>
    <n v="124"/>
    <n v="24.16"/>
    <n v="183.4"/>
    <n v="129"/>
    <x v="126"/>
    <n v="164.8"/>
    <n v="114"/>
    <n v="7.42"/>
    <n v="9.6"/>
    <n v="4"/>
    <n v="2.59"/>
    <n v="1"/>
    <x v="0"/>
    <n v="0"/>
    <x v="0"/>
    <x v="0"/>
    <s v="Heavy_user"/>
    <x v="0"/>
    <x v="0"/>
    <x v="0"/>
    <x v="0"/>
  </r>
  <r>
    <x v="13"/>
    <n v="141"/>
    <x v="0"/>
    <x v="0"/>
    <x v="1"/>
    <n v="0"/>
    <n v="217.1"/>
    <n v="110"/>
    <n v="36.909999999999997"/>
    <n v="241.5"/>
    <n v="111"/>
    <x v="127"/>
    <n v="253.5"/>
    <n v="103"/>
    <n v="11.41"/>
    <n v="12"/>
    <n v="6"/>
    <n v="3.24"/>
    <n v="0"/>
    <x v="0"/>
    <n v="0"/>
    <x v="0"/>
    <x v="0"/>
    <s v="Medium_user"/>
    <x v="2"/>
    <x v="0"/>
    <x v="1"/>
    <x v="0"/>
  </r>
  <r>
    <x v="28"/>
    <n v="62"/>
    <x v="0"/>
    <x v="0"/>
    <x v="1"/>
    <n v="0"/>
    <n v="98.9"/>
    <n v="103"/>
    <n v="16.809999999999999"/>
    <n v="135.4"/>
    <n v="122"/>
    <x v="128"/>
    <n v="236.6"/>
    <n v="82"/>
    <n v="10.65"/>
    <n v="12.2"/>
    <n v="1"/>
    <n v="3.29"/>
    <n v="1"/>
    <x v="0"/>
    <n v="0"/>
    <x v="0"/>
    <x v="0"/>
    <s v="Heavy_user"/>
    <x v="0"/>
    <x v="0"/>
    <x v="1"/>
    <x v="0"/>
  </r>
  <r>
    <x v="23"/>
    <n v="185"/>
    <x v="2"/>
    <x v="0"/>
    <x v="0"/>
    <n v="31"/>
    <n v="189.8"/>
    <n v="126"/>
    <n v="32.270000000000003"/>
    <n v="163.30000000000001"/>
    <n v="133"/>
    <x v="129"/>
    <n v="264.8"/>
    <n v="126"/>
    <n v="11.92"/>
    <n v="7.5"/>
    <n v="3"/>
    <n v="2.0299999999999998"/>
    <n v="1"/>
    <x v="0"/>
    <n v="0"/>
    <x v="0"/>
    <x v="0"/>
    <s v="Heavy_user"/>
    <x v="0"/>
    <x v="0"/>
    <x v="2"/>
    <x v="0"/>
  </r>
  <r>
    <x v="38"/>
    <n v="148"/>
    <x v="0"/>
    <x v="0"/>
    <x v="1"/>
    <n v="0"/>
    <n v="202"/>
    <n v="102"/>
    <n v="34.340000000000003"/>
    <n v="243.2"/>
    <n v="128"/>
    <x v="130"/>
    <n v="261.3"/>
    <n v="90"/>
    <n v="11.76"/>
    <n v="10.9"/>
    <n v="3"/>
    <n v="2.94"/>
    <n v="1"/>
    <x v="0"/>
    <n v="0"/>
    <x v="0"/>
    <x v="0"/>
    <s v="Heavy_user"/>
    <x v="2"/>
    <x v="0"/>
    <x v="1"/>
    <x v="0"/>
  </r>
  <r>
    <x v="17"/>
    <n v="94"/>
    <x v="1"/>
    <x v="0"/>
    <x v="0"/>
    <n v="38"/>
    <n v="170.1"/>
    <n v="124"/>
    <n v="28.92"/>
    <n v="193.3"/>
    <n v="116"/>
    <x v="131"/>
    <n v="105.9"/>
    <n v="73"/>
    <n v="4.7699999999999996"/>
    <n v="12.8"/>
    <n v="4"/>
    <n v="3.46"/>
    <n v="1"/>
    <x v="0"/>
    <n v="0"/>
    <x v="0"/>
    <x v="0"/>
    <s v="Medium_user"/>
    <x v="0"/>
    <x v="0"/>
    <x v="2"/>
    <x v="0"/>
  </r>
  <r>
    <x v="43"/>
    <n v="32"/>
    <x v="2"/>
    <x v="0"/>
    <x v="1"/>
    <n v="0"/>
    <n v="230.9"/>
    <n v="87"/>
    <n v="39.25"/>
    <n v="187.4"/>
    <n v="90"/>
    <x v="132"/>
    <n v="154"/>
    <n v="53"/>
    <n v="6.93"/>
    <n v="6.3"/>
    <n v="2"/>
    <n v="1.7"/>
    <n v="0"/>
    <x v="0"/>
    <n v="0"/>
    <x v="0"/>
    <x v="1"/>
    <s v="Medium_user"/>
    <x v="0"/>
    <x v="0"/>
    <x v="1"/>
    <x v="1"/>
  </r>
  <r>
    <x v="16"/>
    <n v="68"/>
    <x v="1"/>
    <x v="0"/>
    <x v="1"/>
    <n v="0"/>
    <n v="237.1"/>
    <n v="105"/>
    <n v="40.31"/>
    <n v="223.5"/>
    <n v="105"/>
    <x v="133"/>
    <n v="97.4"/>
    <n v="79"/>
    <n v="4.38"/>
    <n v="13.2"/>
    <n v="2"/>
    <n v="3.56"/>
    <n v="1"/>
    <x v="0"/>
    <n v="0"/>
    <x v="0"/>
    <x v="0"/>
    <s v="Medium_user"/>
    <x v="0"/>
    <x v="0"/>
    <x v="1"/>
    <x v="0"/>
  </r>
  <r>
    <x v="36"/>
    <n v="25"/>
    <x v="0"/>
    <x v="0"/>
    <x v="1"/>
    <n v="0"/>
    <n v="119.3"/>
    <n v="87"/>
    <n v="20.28"/>
    <n v="211.5"/>
    <n v="101"/>
    <x v="134"/>
    <n v="268.89999999999998"/>
    <n v="86"/>
    <n v="12.1"/>
    <n v="10.5"/>
    <n v="4"/>
    <n v="2.84"/>
    <n v="3"/>
    <x v="0"/>
    <n v="0"/>
    <x v="0"/>
    <x v="0"/>
    <s v="Medium_user"/>
    <x v="0"/>
    <x v="0"/>
    <x v="1"/>
    <x v="0"/>
  </r>
  <r>
    <x v="27"/>
    <n v="65"/>
    <x v="0"/>
    <x v="0"/>
    <x v="1"/>
    <n v="0"/>
    <n v="116.8"/>
    <n v="87"/>
    <n v="19.86"/>
    <n v="178.9"/>
    <n v="93"/>
    <x v="135"/>
    <n v="182.4"/>
    <n v="150"/>
    <n v="8.2100000000000009"/>
    <n v="14.1"/>
    <n v="2"/>
    <n v="3.81"/>
    <n v="1"/>
    <x v="0"/>
    <n v="0"/>
    <x v="0"/>
    <x v="0"/>
    <s v="Medium_user"/>
    <x v="0"/>
    <x v="0"/>
    <x v="1"/>
    <x v="0"/>
  </r>
  <r>
    <x v="5"/>
    <n v="179"/>
    <x v="1"/>
    <x v="0"/>
    <x v="1"/>
    <n v="0"/>
    <n v="219.2"/>
    <n v="92"/>
    <n v="37.26"/>
    <n v="149.4"/>
    <n v="125"/>
    <x v="136"/>
    <n v="244.7"/>
    <n v="104"/>
    <n v="11.01"/>
    <n v="6.1"/>
    <n v="5"/>
    <n v="1.65"/>
    <n v="0"/>
    <x v="0"/>
    <n v="0"/>
    <x v="0"/>
    <x v="1"/>
    <s v="Heavy_user"/>
    <x v="0"/>
    <x v="0"/>
    <x v="1"/>
    <x v="1"/>
  </r>
  <r>
    <x v="44"/>
    <n v="94"/>
    <x v="0"/>
    <x v="0"/>
    <x v="1"/>
    <n v="0"/>
    <n v="252.6"/>
    <n v="104"/>
    <n v="42.94"/>
    <n v="169"/>
    <n v="125"/>
    <x v="54"/>
    <n v="170.9"/>
    <n v="106"/>
    <n v="7.69"/>
    <n v="11.1"/>
    <n v="7"/>
    <n v="3"/>
    <n v="2"/>
    <x v="0"/>
    <n v="0"/>
    <x v="0"/>
    <x v="0"/>
    <s v="Heavy_user"/>
    <x v="0"/>
    <x v="0"/>
    <x v="1"/>
    <x v="0"/>
  </r>
  <r>
    <x v="35"/>
    <n v="62"/>
    <x v="0"/>
    <x v="0"/>
    <x v="1"/>
    <n v="0"/>
    <n v="147.1"/>
    <n v="91"/>
    <n v="25.01"/>
    <n v="190.4"/>
    <n v="107"/>
    <x v="137"/>
    <n v="195.2"/>
    <n v="115"/>
    <n v="8.7799999999999994"/>
    <n v="12.2"/>
    <n v="3"/>
    <n v="3.29"/>
    <n v="0"/>
    <x v="0"/>
    <n v="0"/>
    <x v="0"/>
    <x v="0"/>
    <s v="Medium_user"/>
    <x v="0"/>
    <x v="0"/>
    <x v="1"/>
    <x v="0"/>
  </r>
  <r>
    <x v="25"/>
    <n v="116"/>
    <x v="1"/>
    <x v="0"/>
    <x v="1"/>
    <n v="0"/>
    <n v="173.5"/>
    <n v="93"/>
    <n v="29.5"/>
    <n v="194.1"/>
    <n v="76"/>
    <x v="138"/>
    <n v="208"/>
    <n v="112"/>
    <n v="9.36"/>
    <n v="16.2"/>
    <n v="10"/>
    <n v="4.37"/>
    <n v="3"/>
    <x v="0"/>
    <n v="0"/>
    <x v="0"/>
    <x v="2"/>
    <s v="Light_usage"/>
    <x v="0"/>
    <x v="0"/>
    <x v="1"/>
    <x v="0"/>
  </r>
  <r>
    <x v="45"/>
    <n v="70"/>
    <x v="1"/>
    <x v="0"/>
    <x v="1"/>
    <n v="0"/>
    <n v="232.1"/>
    <n v="122"/>
    <n v="39.46"/>
    <n v="292.3"/>
    <n v="112"/>
    <x v="139"/>
    <n v="201.2"/>
    <n v="112"/>
    <n v="9.0500000000000007"/>
    <n v="0"/>
    <n v="0"/>
    <n v="0"/>
    <n v="3"/>
    <x v="0"/>
    <n v="0"/>
    <x v="0"/>
    <x v="1"/>
    <s v="Medium_user"/>
    <x v="2"/>
    <x v="0"/>
    <x v="1"/>
    <x v="1"/>
  </r>
  <r>
    <x v="6"/>
    <n v="94"/>
    <x v="2"/>
    <x v="1"/>
    <x v="0"/>
    <n v="23"/>
    <n v="197.1"/>
    <n v="125"/>
    <n v="33.51"/>
    <n v="214.5"/>
    <n v="136"/>
    <x v="140"/>
    <n v="282.2"/>
    <n v="103"/>
    <n v="12.7"/>
    <n v="9.5"/>
    <n v="5"/>
    <n v="2.57"/>
    <n v="4"/>
    <x v="0"/>
    <n v="0"/>
    <x v="1"/>
    <x v="0"/>
    <s v="Heavy_user"/>
    <x v="0"/>
    <x v="0"/>
    <x v="0"/>
    <x v="0"/>
  </r>
  <r>
    <x v="22"/>
    <n v="126"/>
    <x v="0"/>
    <x v="0"/>
    <x v="1"/>
    <n v="0"/>
    <n v="58.2"/>
    <n v="94"/>
    <n v="9.89"/>
    <n v="138.69999999999999"/>
    <n v="118"/>
    <x v="141"/>
    <n v="136.80000000000001"/>
    <n v="91"/>
    <n v="6.16"/>
    <n v="11.9"/>
    <n v="1"/>
    <n v="3.21"/>
    <n v="5"/>
    <x v="1"/>
    <n v="1"/>
    <x v="1"/>
    <x v="0"/>
    <s v="Medium_user"/>
    <x v="0"/>
    <x v="0"/>
    <x v="1"/>
    <x v="0"/>
  </r>
  <r>
    <x v="11"/>
    <n v="67"/>
    <x v="1"/>
    <x v="0"/>
    <x v="0"/>
    <n v="36"/>
    <n v="115.6"/>
    <n v="111"/>
    <n v="19.649999999999999"/>
    <n v="237.7"/>
    <n v="94"/>
    <x v="142"/>
    <n v="169.9"/>
    <n v="103"/>
    <n v="7.65"/>
    <n v="9.9"/>
    <n v="12"/>
    <n v="2.67"/>
    <n v="2"/>
    <x v="0"/>
    <n v="0"/>
    <x v="0"/>
    <x v="0"/>
    <s v="Medium_user"/>
    <x v="2"/>
    <x v="0"/>
    <x v="2"/>
    <x v="0"/>
  </r>
  <r>
    <x v="21"/>
    <n v="19"/>
    <x v="1"/>
    <x v="0"/>
    <x v="1"/>
    <n v="0"/>
    <n v="186.1"/>
    <n v="98"/>
    <n v="31.64"/>
    <n v="254.3"/>
    <n v="57"/>
    <x v="143"/>
    <n v="214"/>
    <n v="127"/>
    <n v="9.6300000000000008"/>
    <n v="14.6"/>
    <n v="7"/>
    <n v="3.94"/>
    <n v="2"/>
    <x v="0"/>
    <n v="0"/>
    <x v="0"/>
    <x v="0"/>
    <s v="Light_usage"/>
    <x v="2"/>
    <x v="0"/>
    <x v="1"/>
    <x v="0"/>
  </r>
  <r>
    <x v="13"/>
    <n v="170"/>
    <x v="2"/>
    <x v="1"/>
    <x v="1"/>
    <n v="0"/>
    <n v="259.89999999999998"/>
    <n v="68"/>
    <n v="44.18"/>
    <n v="245"/>
    <n v="122"/>
    <x v="144"/>
    <n v="134.4"/>
    <n v="121"/>
    <n v="6.05"/>
    <n v="8.4"/>
    <n v="3"/>
    <n v="2.27"/>
    <n v="3"/>
    <x v="0"/>
    <n v="0"/>
    <x v="0"/>
    <x v="0"/>
    <s v="Heavy_user"/>
    <x v="2"/>
    <x v="0"/>
    <x v="1"/>
    <x v="0"/>
  </r>
  <r>
    <x v="36"/>
    <n v="73"/>
    <x v="0"/>
    <x v="0"/>
    <x v="1"/>
    <n v="0"/>
    <n v="214.3"/>
    <n v="145"/>
    <n v="36.43"/>
    <n v="268.5"/>
    <n v="135"/>
    <x v="145"/>
    <n v="241.2"/>
    <n v="92"/>
    <n v="10.85"/>
    <n v="10.8"/>
    <n v="13"/>
    <n v="2.92"/>
    <n v="1"/>
    <x v="0"/>
    <n v="0"/>
    <x v="0"/>
    <x v="0"/>
    <s v="Heavy_user"/>
    <x v="2"/>
    <x v="0"/>
    <x v="1"/>
    <x v="0"/>
  </r>
  <r>
    <x v="11"/>
    <n v="106"/>
    <x v="1"/>
    <x v="0"/>
    <x v="1"/>
    <n v="0"/>
    <n v="158.69999999999999"/>
    <n v="74"/>
    <n v="26.98"/>
    <n v="64.3"/>
    <n v="139"/>
    <x v="146"/>
    <n v="198.5"/>
    <n v="103"/>
    <n v="8.93"/>
    <n v="10.199999999999999"/>
    <n v="4"/>
    <n v="2.75"/>
    <n v="1"/>
    <x v="0"/>
    <n v="0"/>
    <x v="0"/>
    <x v="0"/>
    <s v="Heavy_user"/>
    <x v="1"/>
    <x v="0"/>
    <x v="1"/>
    <x v="0"/>
  </r>
  <r>
    <x v="17"/>
    <n v="93"/>
    <x v="0"/>
    <x v="0"/>
    <x v="1"/>
    <n v="0"/>
    <n v="271.60000000000002"/>
    <n v="71"/>
    <n v="46.17"/>
    <n v="229.4"/>
    <n v="108"/>
    <x v="100"/>
    <n v="77.3"/>
    <n v="121"/>
    <n v="3.48"/>
    <n v="10.9"/>
    <n v="3"/>
    <n v="2.94"/>
    <n v="2"/>
    <x v="0"/>
    <n v="0"/>
    <x v="0"/>
    <x v="0"/>
    <s v="Medium_user"/>
    <x v="0"/>
    <x v="0"/>
    <x v="1"/>
    <x v="0"/>
  </r>
  <r>
    <x v="34"/>
    <n v="51"/>
    <x v="1"/>
    <x v="0"/>
    <x v="1"/>
    <n v="0"/>
    <n v="232.4"/>
    <n v="109"/>
    <n v="39.51"/>
    <n v="187.4"/>
    <n v="95"/>
    <x v="132"/>
    <n v="231.2"/>
    <n v="107"/>
    <n v="10.4"/>
    <n v="9.1"/>
    <n v="3"/>
    <n v="2.46"/>
    <n v="1"/>
    <x v="0"/>
    <n v="0"/>
    <x v="0"/>
    <x v="0"/>
    <s v="Medium_user"/>
    <x v="0"/>
    <x v="0"/>
    <x v="1"/>
    <x v="0"/>
  </r>
  <r>
    <x v="14"/>
    <n v="130"/>
    <x v="0"/>
    <x v="0"/>
    <x v="1"/>
    <n v="0"/>
    <n v="176.9"/>
    <n v="109"/>
    <n v="30.07"/>
    <n v="90.7"/>
    <n v="104"/>
    <x v="147"/>
    <n v="238"/>
    <n v="69"/>
    <n v="10.71"/>
    <n v="9.5"/>
    <n v="2"/>
    <n v="2.57"/>
    <n v="1"/>
    <x v="0"/>
    <n v="0"/>
    <x v="0"/>
    <x v="0"/>
    <s v="Medium_user"/>
    <x v="1"/>
    <x v="0"/>
    <x v="1"/>
    <x v="0"/>
  </r>
  <r>
    <x v="40"/>
    <n v="80"/>
    <x v="1"/>
    <x v="0"/>
    <x v="1"/>
    <n v="0"/>
    <n v="209.9"/>
    <n v="74"/>
    <n v="35.68"/>
    <n v="195.1"/>
    <n v="77"/>
    <x v="27"/>
    <n v="208.2"/>
    <n v="119"/>
    <n v="9.3699999999999992"/>
    <n v="8.8000000000000007"/>
    <n v="4"/>
    <n v="2.38"/>
    <n v="2"/>
    <x v="0"/>
    <n v="0"/>
    <x v="0"/>
    <x v="0"/>
    <s v="Light_usage"/>
    <x v="0"/>
    <x v="0"/>
    <x v="1"/>
    <x v="0"/>
  </r>
  <r>
    <x v="10"/>
    <n v="94"/>
    <x v="0"/>
    <x v="0"/>
    <x v="1"/>
    <n v="0"/>
    <n v="137.5"/>
    <n v="118"/>
    <n v="23.38"/>
    <n v="203.2"/>
    <n v="88"/>
    <x v="148"/>
    <n v="150"/>
    <n v="131"/>
    <n v="6.75"/>
    <n v="13.4"/>
    <n v="2"/>
    <n v="3.62"/>
    <n v="0"/>
    <x v="0"/>
    <n v="0"/>
    <x v="0"/>
    <x v="0"/>
    <s v="Medium_user"/>
    <x v="0"/>
    <x v="0"/>
    <x v="1"/>
    <x v="0"/>
  </r>
  <r>
    <x v="2"/>
    <n v="118"/>
    <x v="1"/>
    <x v="0"/>
    <x v="0"/>
    <n v="23"/>
    <n v="289.5"/>
    <n v="52"/>
    <n v="49.22"/>
    <n v="166.6"/>
    <n v="111"/>
    <x v="149"/>
    <n v="119.1"/>
    <n v="88"/>
    <n v="5.36"/>
    <n v="9.5"/>
    <n v="4"/>
    <n v="2.57"/>
    <n v="1"/>
    <x v="0"/>
    <n v="0"/>
    <x v="0"/>
    <x v="0"/>
    <s v="Medium_user"/>
    <x v="0"/>
    <x v="0"/>
    <x v="0"/>
    <x v="0"/>
  </r>
  <r>
    <x v="24"/>
    <n v="117"/>
    <x v="0"/>
    <x v="0"/>
    <x v="0"/>
    <n v="23"/>
    <n v="198.1"/>
    <n v="86"/>
    <n v="33.68"/>
    <n v="177"/>
    <n v="86"/>
    <x v="150"/>
    <n v="180.5"/>
    <n v="92"/>
    <n v="8.1199999999999992"/>
    <n v="6.8"/>
    <n v="6"/>
    <n v="1.84"/>
    <n v="1"/>
    <x v="0"/>
    <n v="0"/>
    <x v="0"/>
    <x v="1"/>
    <s v="Medium_user"/>
    <x v="0"/>
    <x v="0"/>
    <x v="0"/>
    <x v="1"/>
  </r>
  <r>
    <x v="46"/>
    <n v="78"/>
    <x v="0"/>
    <x v="0"/>
    <x v="1"/>
    <n v="0"/>
    <n v="149.69999999999999"/>
    <n v="119"/>
    <n v="25.45"/>
    <n v="182.2"/>
    <n v="115"/>
    <x v="151"/>
    <n v="261.5"/>
    <n v="126"/>
    <n v="11.77"/>
    <n v="9.6999999999999993"/>
    <n v="8"/>
    <n v="2.62"/>
    <n v="0"/>
    <x v="0"/>
    <n v="0"/>
    <x v="0"/>
    <x v="0"/>
    <s v="Medium_user"/>
    <x v="0"/>
    <x v="0"/>
    <x v="1"/>
    <x v="0"/>
  </r>
  <r>
    <x v="14"/>
    <n v="208"/>
    <x v="2"/>
    <x v="0"/>
    <x v="1"/>
    <n v="0"/>
    <n v="326.5"/>
    <n v="67"/>
    <n v="55.51"/>
    <n v="176.3"/>
    <n v="113"/>
    <x v="152"/>
    <n v="181.7"/>
    <n v="102"/>
    <n v="8.18"/>
    <n v="10.7"/>
    <n v="6"/>
    <n v="2.89"/>
    <n v="2"/>
    <x v="1"/>
    <n v="1"/>
    <x v="0"/>
    <x v="0"/>
    <s v="Medium_user"/>
    <x v="0"/>
    <x v="0"/>
    <x v="1"/>
    <x v="0"/>
  </r>
  <r>
    <x v="41"/>
    <n v="131"/>
    <x v="2"/>
    <x v="1"/>
    <x v="0"/>
    <n v="26"/>
    <n v="292.89999999999998"/>
    <n v="101"/>
    <n v="49.79"/>
    <n v="199.7"/>
    <n v="97"/>
    <x v="153"/>
    <n v="255.3"/>
    <n v="127"/>
    <n v="11.49"/>
    <n v="13.8"/>
    <n v="7"/>
    <n v="3.73"/>
    <n v="4"/>
    <x v="1"/>
    <n v="1"/>
    <x v="1"/>
    <x v="0"/>
    <s v="Medium_user"/>
    <x v="0"/>
    <x v="0"/>
    <x v="0"/>
    <x v="0"/>
  </r>
  <r>
    <x v="38"/>
    <n v="63"/>
    <x v="1"/>
    <x v="0"/>
    <x v="1"/>
    <n v="0"/>
    <n v="83"/>
    <n v="64"/>
    <n v="14.11"/>
    <n v="177"/>
    <n v="106"/>
    <x v="150"/>
    <n v="245.7"/>
    <n v="89"/>
    <n v="11.06"/>
    <n v="13"/>
    <n v="3"/>
    <n v="3.51"/>
    <n v="0"/>
    <x v="0"/>
    <n v="0"/>
    <x v="0"/>
    <x v="0"/>
    <s v="Medium_user"/>
    <x v="0"/>
    <x v="0"/>
    <x v="1"/>
    <x v="0"/>
  </r>
  <r>
    <x v="35"/>
    <n v="53"/>
    <x v="0"/>
    <x v="0"/>
    <x v="0"/>
    <n v="24"/>
    <n v="145.69999999999999"/>
    <n v="146"/>
    <n v="24.77"/>
    <n v="220.5"/>
    <n v="136"/>
    <x v="154"/>
    <n v="249.9"/>
    <n v="96"/>
    <n v="11.25"/>
    <n v="13.1"/>
    <n v="5"/>
    <n v="3.54"/>
    <n v="3"/>
    <x v="0"/>
    <n v="0"/>
    <x v="0"/>
    <x v="0"/>
    <s v="Heavy_user"/>
    <x v="0"/>
    <x v="0"/>
    <x v="0"/>
    <x v="0"/>
  </r>
  <r>
    <x v="29"/>
    <n v="62"/>
    <x v="1"/>
    <x v="0"/>
    <x v="1"/>
    <n v="0"/>
    <n v="182.3"/>
    <n v="101"/>
    <n v="30.99"/>
    <n v="328.2"/>
    <n v="93"/>
    <x v="155"/>
    <n v="245"/>
    <n v="131"/>
    <n v="11.03"/>
    <n v="11.2"/>
    <n v="1"/>
    <n v="3.02"/>
    <n v="2"/>
    <x v="0"/>
    <n v="0"/>
    <x v="0"/>
    <x v="0"/>
    <s v="Medium_user"/>
    <x v="2"/>
    <x v="0"/>
    <x v="1"/>
    <x v="0"/>
  </r>
  <r>
    <x v="24"/>
    <n v="97"/>
    <x v="0"/>
    <x v="0"/>
    <x v="1"/>
    <n v="0"/>
    <n v="218"/>
    <n v="86"/>
    <n v="37.06"/>
    <n v="184"/>
    <n v="94"/>
    <x v="156"/>
    <n v="240.5"/>
    <n v="110"/>
    <n v="10.82"/>
    <n v="6.4"/>
    <n v="8"/>
    <n v="1.73"/>
    <n v="3"/>
    <x v="0"/>
    <n v="0"/>
    <x v="0"/>
    <x v="1"/>
    <s v="Medium_user"/>
    <x v="0"/>
    <x v="0"/>
    <x v="1"/>
    <x v="1"/>
  </r>
  <r>
    <x v="28"/>
    <n v="105"/>
    <x v="2"/>
    <x v="0"/>
    <x v="1"/>
    <n v="0"/>
    <n v="140.6"/>
    <n v="109"/>
    <n v="23.9"/>
    <n v="178.6"/>
    <n v="51"/>
    <x v="157"/>
    <n v="217"/>
    <n v="83"/>
    <n v="9.76"/>
    <n v="6.8"/>
    <n v="3"/>
    <n v="1.84"/>
    <n v="2"/>
    <x v="0"/>
    <n v="0"/>
    <x v="0"/>
    <x v="1"/>
    <s v="Light_usage"/>
    <x v="0"/>
    <x v="0"/>
    <x v="1"/>
    <x v="1"/>
  </r>
  <r>
    <x v="34"/>
    <n v="157"/>
    <x v="0"/>
    <x v="0"/>
    <x v="1"/>
    <n v="0"/>
    <n v="152.69999999999999"/>
    <n v="105"/>
    <n v="25.96"/>
    <n v="257.5"/>
    <n v="80"/>
    <x v="158"/>
    <n v="198.1"/>
    <n v="93"/>
    <n v="8.91"/>
    <n v="9.4"/>
    <n v="4"/>
    <n v="2.54"/>
    <n v="1"/>
    <x v="0"/>
    <n v="0"/>
    <x v="0"/>
    <x v="0"/>
    <s v="Medium_user"/>
    <x v="2"/>
    <x v="0"/>
    <x v="1"/>
    <x v="0"/>
  </r>
  <r>
    <x v="4"/>
    <n v="66"/>
    <x v="0"/>
    <x v="0"/>
    <x v="0"/>
    <n v="36"/>
    <n v="106.7"/>
    <n v="76"/>
    <n v="18.14"/>
    <n v="209.8"/>
    <n v="77"/>
    <x v="159"/>
    <n v="190.4"/>
    <n v="117"/>
    <n v="8.57"/>
    <n v="12.1"/>
    <n v="2"/>
    <n v="3.27"/>
    <n v="1"/>
    <x v="0"/>
    <n v="0"/>
    <x v="0"/>
    <x v="0"/>
    <s v="Light_usage"/>
    <x v="0"/>
    <x v="0"/>
    <x v="2"/>
    <x v="0"/>
  </r>
  <r>
    <x v="7"/>
    <n v="122"/>
    <x v="0"/>
    <x v="0"/>
    <x v="1"/>
    <n v="0"/>
    <n v="243.8"/>
    <n v="98"/>
    <n v="41.45"/>
    <n v="83.9"/>
    <n v="72"/>
    <x v="160"/>
    <n v="179.8"/>
    <n v="84"/>
    <n v="8.09"/>
    <n v="13.7"/>
    <n v="8"/>
    <n v="3.7"/>
    <n v="2"/>
    <x v="0"/>
    <n v="0"/>
    <x v="0"/>
    <x v="0"/>
    <s v="Light_usage"/>
    <x v="1"/>
    <x v="0"/>
    <x v="1"/>
    <x v="0"/>
  </r>
  <r>
    <x v="27"/>
    <n v="38"/>
    <x v="0"/>
    <x v="0"/>
    <x v="1"/>
    <n v="0"/>
    <n v="194.4"/>
    <n v="94"/>
    <n v="33.049999999999997"/>
    <n v="186.7"/>
    <n v="95"/>
    <x v="161"/>
    <n v="223.3"/>
    <n v="90"/>
    <n v="10.050000000000001"/>
    <n v="10.8"/>
    <n v="5"/>
    <n v="2.92"/>
    <n v="3"/>
    <x v="0"/>
    <n v="0"/>
    <x v="0"/>
    <x v="0"/>
    <s v="Medium_user"/>
    <x v="0"/>
    <x v="0"/>
    <x v="1"/>
    <x v="0"/>
  </r>
  <r>
    <x v="24"/>
    <n v="106"/>
    <x v="2"/>
    <x v="0"/>
    <x v="1"/>
    <n v="0"/>
    <n v="213.9"/>
    <n v="95"/>
    <n v="36.36"/>
    <n v="151.9"/>
    <n v="70"/>
    <x v="162"/>
    <n v="260.10000000000002"/>
    <n v="124"/>
    <n v="11.7"/>
    <n v="12.2"/>
    <n v="5"/>
    <n v="3.29"/>
    <n v="3"/>
    <x v="0"/>
    <n v="0"/>
    <x v="0"/>
    <x v="0"/>
    <s v="Light_usage"/>
    <x v="0"/>
    <x v="0"/>
    <x v="1"/>
    <x v="0"/>
  </r>
  <r>
    <x v="8"/>
    <n v="99"/>
    <x v="2"/>
    <x v="0"/>
    <x v="1"/>
    <n v="0"/>
    <n v="217.2"/>
    <n v="112"/>
    <n v="36.92"/>
    <n v="246.7"/>
    <n v="89"/>
    <x v="163"/>
    <n v="226.1"/>
    <n v="89"/>
    <n v="10.17"/>
    <n v="15.8"/>
    <n v="7"/>
    <n v="4.2699999999999996"/>
    <n v="3"/>
    <x v="0"/>
    <n v="0"/>
    <x v="0"/>
    <x v="2"/>
    <s v="Medium_user"/>
    <x v="2"/>
    <x v="0"/>
    <x v="1"/>
    <x v="0"/>
  </r>
  <r>
    <x v="5"/>
    <n v="99"/>
    <x v="0"/>
    <x v="0"/>
    <x v="1"/>
    <n v="0"/>
    <n v="241.1"/>
    <n v="72"/>
    <n v="40.99"/>
    <n v="155.6"/>
    <n v="98"/>
    <x v="164"/>
    <n v="188.2"/>
    <n v="109"/>
    <n v="8.4700000000000006"/>
    <n v="11.6"/>
    <n v="10"/>
    <n v="3.13"/>
    <n v="1"/>
    <x v="0"/>
    <n v="0"/>
    <x v="0"/>
    <x v="0"/>
    <s v="Medium_user"/>
    <x v="0"/>
    <x v="0"/>
    <x v="1"/>
    <x v="0"/>
  </r>
  <r>
    <x v="17"/>
    <n v="144"/>
    <x v="2"/>
    <x v="1"/>
    <x v="1"/>
    <n v="0"/>
    <n v="203.5"/>
    <n v="100"/>
    <n v="34.6"/>
    <n v="247.6"/>
    <n v="103"/>
    <x v="11"/>
    <n v="194.3"/>
    <n v="94"/>
    <n v="8.74"/>
    <n v="11.9"/>
    <n v="11"/>
    <n v="3.21"/>
    <n v="0"/>
    <x v="0"/>
    <n v="0"/>
    <x v="0"/>
    <x v="0"/>
    <s v="Medium_user"/>
    <x v="2"/>
    <x v="0"/>
    <x v="1"/>
    <x v="0"/>
  </r>
  <r>
    <x v="5"/>
    <n v="93"/>
    <x v="0"/>
    <x v="0"/>
    <x v="1"/>
    <n v="0"/>
    <n v="179.3"/>
    <n v="93"/>
    <n v="30.48"/>
    <n v="178.6"/>
    <n v="98"/>
    <x v="157"/>
    <n v="225.2"/>
    <n v="131"/>
    <n v="10.130000000000001"/>
    <n v="11.5"/>
    <n v="6"/>
    <n v="3.11"/>
    <n v="3"/>
    <x v="0"/>
    <n v="0"/>
    <x v="0"/>
    <x v="0"/>
    <s v="Medium_user"/>
    <x v="0"/>
    <x v="0"/>
    <x v="1"/>
    <x v="0"/>
  </r>
  <r>
    <x v="15"/>
    <n v="120"/>
    <x v="0"/>
    <x v="0"/>
    <x v="1"/>
    <n v="0"/>
    <n v="180"/>
    <n v="80"/>
    <n v="30.6"/>
    <n v="224.2"/>
    <n v="82"/>
    <x v="165"/>
    <n v="265.39999999999998"/>
    <n v="91"/>
    <n v="11.94"/>
    <n v="4.7"/>
    <n v="7"/>
    <n v="1.27"/>
    <n v="3"/>
    <x v="0"/>
    <n v="0"/>
    <x v="0"/>
    <x v="1"/>
    <s v="Medium_user"/>
    <x v="0"/>
    <x v="0"/>
    <x v="1"/>
    <x v="1"/>
  </r>
  <r>
    <x v="43"/>
    <n v="106"/>
    <x v="0"/>
    <x v="0"/>
    <x v="1"/>
    <n v="0"/>
    <n v="223"/>
    <n v="121"/>
    <n v="37.909999999999997"/>
    <n v="110.1"/>
    <n v="98"/>
    <x v="166"/>
    <n v="188.7"/>
    <n v="107"/>
    <n v="8.49"/>
    <n v="7.1"/>
    <n v="12"/>
    <n v="1.92"/>
    <n v="0"/>
    <x v="0"/>
    <n v="0"/>
    <x v="0"/>
    <x v="1"/>
    <s v="Medium_user"/>
    <x v="1"/>
    <x v="0"/>
    <x v="1"/>
    <x v="1"/>
  </r>
  <r>
    <x v="34"/>
    <n v="81"/>
    <x v="0"/>
    <x v="0"/>
    <x v="1"/>
    <n v="0"/>
    <n v="183.6"/>
    <n v="116"/>
    <n v="31.21"/>
    <n v="152.6"/>
    <n v="98"/>
    <x v="167"/>
    <n v="212.2"/>
    <n v="99"/>
    <n v="9.5500000000000007"/>
    <n v="12.2"/>
    <n v="6"/>
    <n v="3.29"/>
    <n v="3"/>
    <x v="0"/>
    <n v="0"/>
    <x v="0"/>
    <x v="0"/>
    <s v="Medium_user"/>
    <x v="0"/>
    <x v="0"/>
    <x v="1"/>
    <x v="0"/>
  </r>
  <r>
    <x v="46"/>
    <n v="127"/>
    <x v="1"/>
    <x v="0"/>
    <x v="0"/>
    <n v="22"/>
    <n v="166"/>
    <n v="114"/>
    <n v="28.22"/>
    <n v="174.5"/>
    <n v="103"/>
    <x v="168"/>
    <n v="244.9"/>
    <n v="68"/>
    <n v="11.02"/>
    <n v="10.199999999999999"/>
    <n v="6"/>
    <n v="2.75"/>
    <n v="1"/>
    <x v="0"/>
    <n v="0"/>
    <x v="0"/>
    <x v="0"/>
    <s v="Medium_user"/>
    <x v="0"/>
    <x v="0"/>
    <x v="0"/>
    <x v="0"/>
  </r>
  <r>
    <x v="42"/>
    <n v="65"/>
    <x v="0"/>
    <x v="0"/>
    <x v="1"/>
    <n v="0"/>
    <n v="136.1"/>
    <n v="112"/>
    <n v="23.14"/>
    <n v="272.89999999999998"/>
    <n v="96"/>
    <x v="169"/>
    <n v="220.2"/>
    <n v="104"/>
    <n v="9.91"/>
    <n v="4.4000000000000004"/>
    <n v="2"/>
    <n v="1.19"/>
    <n v="1"/>
    <x v="0"/>
    <n v="0"/>
    <x v="0"/>
    <x v="1"/>
    <s v="Medium_user"/>
    <x v="2"/>
    <x v="0"/>
    <x v="1"/>
    <x v="1"/>
  </r>
  <r>
    <x v="41"/>
    <n v="35"/>
    <x v="1"/>
    <x v="0"/>
    <x v="1"/>
    <n v="0"/>
    <n v="149.30000000000001"/>
    <n v="113"/>
    <n v="25.38"/>
    <n v="242.2"/>
    <n v="122"/>
    <x v="170"/>
    <n v="174.3"/>
    <n v="104"/>
    <n v="7.84"/>
    <n v="8.9"/>
    <n v="6"/>
    <n v="2.4"/>
    <n v="2"/>
    <x v="0"/>
    <n v="0"/>
    <x v="0"/>
    <x v="0"/>
    <s v="Heavy_user"/>
    <x v="2"/>
    <x v="0"/>
    <x v="1"/>
    <x v="0"/>
  </r>
  <r>
    <x v="2"/>
    <n v="88"/>
    <x v="1"/>
    <x v="0"/>
    <x v="1"/>
    <n v="0"/>
    <n v="65.400000000000006"/>
    <n v="97"/>
    <n v="11.12"/>
    <n v="168.2"/>
    <n v="76"/>
    <x v="171"/>
    <n v="236"/>
    <n v="113"/>
    <n v="10.62"/>
    <n v="13.8"/>
    <n v="1"/>
    <n v="3.73"/>
    <n v="2"/>
    <x v="0"/>
    <n v="0"/>
    <x v="0"/>
    <x v="0"/>
    <s v="Light_usage"/>
    <x v="0"/>
    <x v="0"/>
    <x v="1"/>
    <x v="0"/>
  </r>
  <r>
    <x v="7"/>
    <n v="65"/>
    <x v="0"/>
    <x v="0"/>
    <x v="1"/>
    <n v="0"/>
    <n v="213.4"/>
    <n v="111"/>
    <n v="36.28"/>
    <n v="234.5"/>
    <n v="94"/>
    <x v="172"/>
    <n v="250.1"/>
    <n v="123"/>
    <n v="11.25"/>
    <n v="2.7"/>
    <n v="4"/>
    <n v="0.73"/>
    <n v="1"/>
    <x v="0"/>
    <n v="0"/>
    <x v="0"/>
    <x v="1"/>
    <s v="Medium_user"/>
    <x v="0"/>
    <x v="0"/>
    <x v="1"/>
    <x v="1"/>
  </r>
  <r>
    <x v="4"/>
    <n v="123"/>
    <x v="0"/>
    <x v="0"/>
    <x v="1"/>
    <n v="0"/>
    <n v="206.9"/>
    <n v="85"/>
    <n v="35.17"/>
    <n v="244.7"/>
    <n v="78"/>
    <x v="173"/>
    <n v="221.5"/>
    <n v="136"/>
    <n v="9.9700000000000006"/>
    <n v="7.7"/>
    <n v="2"/>
    <n v="2.08"/>
    <n v="3"/>
    <x v="0"/>
    <n v="0"/>
    <x v="0"/>
    <x v="0"/>
    <s v="Light_usage"/>
    <x v="2"/>
    <x v="0"/>
    <x v="1"/>
    <x v="0"/>
  </r>
  <r>
    <x v="9"/>
    <n v="126"/>
    <x v="1"/>
    <x v="0"/>
    <x v="0"/>
    <n v="27"/>
    <n v="186.2"/>
    <n v="78"/>
    <n v="31.65"/>
    <n v="189.6"/>
    <n v="83"/>
    <x v="174"/>
    <n v="76.5"/>
    <n v="139"/>
    <n v="3.44"/>
    <n v="9.6"/>
    <n v="3"/>
    <n v="2.59"/>
    <n v="2"/>
    <x v="0"/>
    <n v="0"/>
    <x v="0"/>
    <x v="0"/>
    <s v="Medium_user"/>
    <x v="0"/>
    <x v="0"/>
    <x v="0"/>
    <x v="0"/>
  </r>
  <r>
    <x v="40"/>
    <n v="45"/>
    <x v="0"/>
    <x v="0"/>
    <x v="0"/>
    <n v="22"/>
    <n v="196.6"/>
    <n v="84"/>
    <n v="33.42"/>
    <n v="313.2"/>
    <n v="92"/>
    <x v="175"/>
    <n v="163.30000000000001"/>
    <n v="108"/>
    <n v="7.35"/>
    <n v="11.9"/>
    <n v="3"/>
    <n v="3.21"/>
    <n v="0"/>
    <x v="0"/>
    <n v="0"/>
    <x v="0"/>
    <x v="0"/>
    <s v="Medium_user"/>
    <x v="2"/>
    <x v="0"/>
    <x v="0"/>
    <x v="0"/>
  </r>
  <r>
    <x v="24"/>
    <n v="93"/>
    <x v="1"/>
    <x v="1"/>
    <x v="1"/>
    <n v="0"/>
    <n v="312"/>
    <n v="109"/>
    <n v="53.04"/>
    <n v="129.4"/>
    <n v="100"/>
    <x v="176"/>
    <n v="217.6"/>
    <n v="74"/>
    <n v="9.7899999999999991"/>
    <n v="10.5"/>
    <n v="2"/>
    <n v="2.84"/>
    <n v="0"/>
    <x v="1"/>
    <n v="1"/>
    <x v="0"/>
    <x v="0"/>
    <s v="Medium_user"/>
    <x v="0"/>
    <x v="0"/>
    <x v="1"/>
    <x v="0"/>
  </r>
  <r>
    <x v="0"/>
    <n v="63"/>
    <x v="0"/>
    <x v="1"/>
    <x v="0"/>
    <n v="36"/>
    <n v="199"/>
    <n v="110"/>
    <n v="33.83"/>
    <n v="291.3"/>
    <n v="111"/>
    <x v="177"/>
    <n v="197.6"/>
    <n v="92"/>
    <n v="8.89"/>
    <n v="11"/>
    <n v="6"/>
    <n v="2.97"/>
    <n v="1"/>
    <x v="0"/>
    <n v="0"/>
    <x v="0"/>
    <x v="0"/>
    <s v="Medium_user"/>
    <x v="2"/>
    <x v="0"/>
    <x v="2"/>
    <x v="0"/>
  </r>
  <r>
    <x v="2"/>
    <n v="100"/>
    <x v="0"/>
    <x v="0"/>
    <x v="1"/>
    <n v="0"/>
    <n v="203.1"/>
    <n v="96"/>
    <n v="34.53"/>
    <n v="217"/>
    <n v="126"/>
    <x v="178"/>
    <n v="180.9"/>
    <n v="122"/>
    <n v="8.14"/>
    <n v="13.5"/>
    <n v="2"/>
    <n v="3.65"/>
    <n v="3"/>
    <x v="0"/>
    <n v="0"/>
    <x v="0"/>
    <x v="0"/>
    <s v="Heavy_user"/>
    <x v="0"/>
    <x v="0"/>
    <x v="1"/>
    <x v="0"/>
  </r>
  <r>
    <x v="37"/>
    <n v="53"/>
    <x v="0"/>
    <x v="0"/>
    <x v="1"/>
    <n v="0"/>
    <n v="168.8"/>
    <n v="97"/>
    <n v="28.7"/>
    <n v="220.3"/>
    <n v="87"/>
    <x v="113"/>
    <n v="154.30000000000001"/>
    <n v="113"/>
    <n v="6.94"/>
    <n v="10.9"/>
    <n v="2"/>
    <n v="2.94"/>
    <n v="0"/>
    <x v="0"/>
    <n v="0"/>
    <x v="0"/>
    <x v="0"/>
    <s v="Medium_user"/>
    <x v="0"/>
    <x v="0"/>
    <x v="1"/>
    <x v="0"/>
  </r>
  <r>
    <x v="12"/>
    <n v="92"/>
    <x v="0"/>
    <x v="1"/>
    <x v="1"/>
    <n v="0"/>
    <n v="173.1"/>
    <n v="140"/>
    <n v="29.43"/>
    <n v="240.3"/>
    <n v="105"/>
    <x v="179"/>
    <n v="233.2"/>
    <n v="117"/>
    <n v="10.49"/>
    <n v="9"/>
    <n v="5"/>
    <n v="2.4300000000000002"/>
    <n v="1"/>
    <x v="0"/>
    <n v="0"/>
    <x v="0"/>
    <x v="0"/>
    <s v="Medium_user"/>
    <x v="2"/>
    <x v="0"/>
    <x v="1"/>
    <x v="0"/>
  </r>
  <r>
    <x v="35"/>
    <n v="139"/>
    <x v="2"/>
    <x v="0"/>
    <x v="1"/>
    <n v="0"/>
    <n v="134.4"/>
    <n v="106"/>
    <n v="22.85"/>
    <n v="211.3"/>
    <n v="98"/>
    <x v="180"/>
    <n v="193.6"/>
    <n v="125"/>
    <n v="8.7100000000000009"/>
    <n v="10.199999999999999"/>
    <n v="2"/>
    <n v="2.75"/>
    <n v="5"/>
    <x v="1"/>
    <n v="1"/>
    <x v="1"/>
    <x v="0"/>
    <s v="Medium_user"/>
    <x v="0"/>
    <x v="0"/>
    <x v="1"/>
    <x v="0"/>
  </r>
  <r>
    <x v="32"/>
    <n v="110"/>
    <x v="1"/>
    <x v="0"/>
    <x v="0"/>
    <n v="40"/>
    <n v="202.6"/>
    <n v="103"/>
    <n v="34.44"/>
    <n v="118.8"/>
    <n v="128"/>
    <x v="181"/>
    <n v="234.9"/>
    <n v="98"/>
    <n v="10.57"/>
    <n v="9"/>
    <n v="9"/>
    <n v="2.4300000000000002"/>
    <n v="2"/>
    <x v="0"/>
    <n v="0"/>
    <x v="0"/>
    <x v="0"/>
    <s v="Heavy_user"/>
    <x v="0"/>
    <x v="0"/>
    <x v="2"/>
    <x v="0"/>
  </r>
  <r>
    <x v="47"/>
    <n v="110"/>
    <x v="1"/>
    <x v="0"/>
    <x v="1"/>
    <n v="0"/>
    <n v="74.5"/>
    <n v="117"/>
    <n v="12.67"/>
    <n v="200.8"/>
    <n v="98"/>
    <x v="182"/>
    <n v="192.2"/>
    <n v="101"/>
    <n v="8.65"/>
    <n v="9.8000000000000007"/>
    <n v="7"/>
    <n v="2.65"/>
    <n v="3"/>
    <x v="0"/>
    <n v="0"/>
    <x v="0"/>
    <x v="0"/>
    <s v="Medium_user"/>
    <x v="0"/>
    <x v="0"/>
    <x v="1"/>
    <x v="0"/>
  </r>
  <r>
    <x v="19"/>
    <n v="215"/>
    <x v="2"/>
    <x v="0"/>
    <x v="1"/>
    <n v="0"/>
    <n v="83.6"/>
    <n v="148"/>
    <n v="14.21"/>
    <n v="120.9"/>
    <n v="91"/>
    <x v="183"/>
    <n v="226.6"/>
    <n v="110"/>
    <n v="10.199999999999999"/>
    <n v="10.7"/>
    <n v="9"/>
    <n v="2.89"/>
    <n v="0"/>
    <x v="0"/>
    <n v="0"/>
    <x v="0"/>
    <x v="0"/>
    <s v="Medium_user"/>
    <x v="0"/>
    <x v="0"/>
    <x v="1"/>
    <x v="0"/>
  </r>
  <r>
    <x v="1"/>
    <n v="138"/>
    <x v="2"/>
    <x v="0"/>
    <x v="1"/>
    <n v="0"/>
    <n v="220.2"/>
    <n v="89"/>
    <n v="37.43"/>
    <n v="88.3"/>
    <n v="125"/>
    <x v="184"/>
    <n v="195.3"/>
    <n v="79"/>
    <n v="8.7899999999999991"/>
    <n v="12.9"/>
    <n v="5"/>
    <n v="3.48"/>
    <n v="0"/>
    <x v="0"/>
    <n v="0"/>
    <x v="0"/>
    <x v="0"/>
    <s v="Heavy_user"/>
    <x v="1"/>
    <x v="0"/>
    <x v="1"/>
    <x v="0"/>
  </r>
  <r>
    <x v="37"/>
    <n v="137"/>
    <x v="0"/>
    <x v="1"/>
    <x v="1"/>
    <n v="0"/>
    <n v="135.1"/>
    <n v="95"/>
    <n v="22.97"/>
    <n v="134.1"/>
    <n v="102"/>
    <x v="185"/>
    <n v="223.1"/>
    <n v="81"/>
    <n v="10.039999999999999"/>
    <n v="12.3"/>
    <n v="2"/>
    <n v="3.32"/>
    <n v="2"/>
    <x v="1"/>
    <n v="1"/>
    <x v="0"/>
    <x v="0"/>
    <s v="Medium_user"/>
    <x v="0"/>
    <x v="0"/>
    <x v="1"/>
    <x v="0"/>
  </r>
  <r>
    <x v="6"/>
    <n v="85"/>
    <x v="1"/>
    <x v="0"/>
    <x v="1"/>
    <n v="0"/>
    <n v="225"/>
    <n v="81"/>
    <n v="38.25"/>
    <n v="176.9"/>
    <n v="63"/>
    <x v="186"/>
    <n v="194.3"/>
    <n v="110"/>
    <n v="8.74"/>
    <n v="7.1"/>
    <n v="2"/>
    <n v="1.92"/>
    <n v="3"/>
    <x v="0"/>
    <n v="0"/>
    <x v="0"/>
    <x v="1"/>
    <s v="Light_usage"/>
    <x v="0"/>
    <x v="0"/>
    <x v="1"/>
    <x v="1"/>
  </r>
  <r>
    <x v="18"/>
    <n v="22"/>
    <x v="1"/>
    <x v="0"/>
    <x v="1"/>
    <n v="0"/>
    <n v="110.3"/>
    <n v="107"/>
    <n v="18.75"/>
    <n v="166.5"/>
    <n v="93"/>
    <x v="187"/>
    <n v="202.3"/>
    <n v="96"/>
    <n v="9.1"/>
    <n v="9.5"/>
    <n v="5"/>
    <n v="2.57"/>
    <n v="0"/>
    <x v="0"/>
    <n v="0"/>
    <x v="0"/>
    <x v="0"/>
    <s v="Medium_user"/>
    <x v="0"/>
    <x v="0"/>
    <x v="1"/>
    <x v="0"/>
  </r>
  <r>
    <x v="8"/>
    <n v="107"/>
    <x v="0"/>
    <x v="0"/>
    <x v="0"/>
    <n v="37"/>
    <n v="60"/>
    <n v="102"/>
    <n v="10.199999999999999"/>
    <n v="102.2"/>
    <n v="80"/>
    <x v="188"/>
    <n v="261.8"/>
    <n v="106"/>
    <n v="11.78"/>
    <n v="11.1"/>
    <n v="3"/>
    <n v="3"/>
    <n v="0"/>
    <x v="0"/>
    <n v="0"/>
    <x v="0"/>
    <x v="0"/>
    <s v="Medium_user"/>
    <x v="1"/>
    <x v="0"/>
    <x v="2"/>
    <x v="0"/>
  </r>
  <r>
    <x v="7"/>
    <n v="51"/>
    <x v="2"/>
    <x v="0"/>
    <x v="1"/>
    <n v="0"/>
    <n v="214.8"/>
    <n v="94"/>
    <n v="36.520000000000003"/>
    <n v="149.69999999999999"/>
    <n v="58"/>
    <x v="189"/>
    <n v="283.39999999999998"/>
    <n v="66"/>
    <n v="12.75"/>
    <n v="10.199999999999999"/>
    <n v="5"/>
    <n v="2.75"/>
    <n v="0"/>
    <x v="0"/>
    <n v="0"/>
    <x v="0"/>
    <x v="0"/>
    <s v="Light_usage"/>
    <x v="0"/>
    <x v="0"/>
    <x v="1"/>
    <x v="0"/>
  </r>
  <r>
    <x v="17"/>
    <n v="94"/>
    <x v="1"/>
    <x v="0"/>
    <x v="1"/>
    <n v="0"/>
    <n v="181.8"/>
    <n v="85"/>
    <n v="30.91"/>
    <n v="202.4"/>
    <n v="98"/>
    <x v="190"/>
    <n v="245.9"/>
    <n v="97"/>
    <n v="11.07"/>
    <n v="9.1999999999999993"/>
    <n v="2"/>
    <n v="2.48"/>
    <n v="4"/>
    <x v="0"/>
    <n v="0"/>
    <x v="1"/>
    <x v="0"/>
    <s v="Medium_user"/>
    <x v="0"/>
    <x v="0"/>
    <x v="1"/>
    <x v="0"/>
  </r>
  <r>
    <x v="27"/>
    <n v="33"/>
    <x v="0"/>
    <x v="0"/>
    <x v="0"/>
    <n v="29"/>
    <n v="157.4"/>
    <n v="99"/>
    <n v="26.76"/>
    <n v="117.9"/>
    <n v="80"/>
    <x v="191"/>
    <n v="279.2"/>
    <n v="79"/>
    <n v="12.56"/>
    <n v="13.9"/>
    <n v="11"/>
    <n v="3.75"/>
    <n v="4"/>
    <x v="1"/>
    <n v="1"/>
    <x v="1"/>
    <x v="0"/>
    <s v="Medium_user"/>
    <x v="0"/>
    <x v="0"/>
    <x v="0"/>
    <x v="0"/>
  </r>
  <r>
    <x v="1"/>
    <n v="106"/>
    <x v="0"/>
    <x v="0"/>
    <x v="1"/>
    <n v="0"/>
    <n v="207.9"/>
    <n v="91"/>
    <n v="35.340000000000003"/>
    <n v="172"/>
    <n v="109"/>
    <x v="192"/>
    <n v="191.8"/>
    <n v="143"/>
    <n v="8.6300000000000008"/>
    <n v="14.4"/>
    <n v="7"/>
    <n v="3.89"/>
    <n v="4"/>
    <x v="0"/>
    <n v="0"/>
    <x v="1"/>
    <x v="0"/>
    <s v="Medium_user"/>
    <x v="0"/>
    <x v="0"/>
    <x v="1"/>
    <x v="0"/>
  </r>
  <r>
    <x v="28"/>
    <n v="86"/>
    <x v="2"/>
    <x v="0"/>
    <x v="0"/>
    <n v="41"/>
    <n v="119"/>
    <n v="101"/>
    <n v="20.23"/>
    <n v="230"/>
    <n v="134"/>
    <x v="193"/>
    <n v="236.9"/>
    <n v="58"/>
    <n v="10.66"/>
    <n v="9.5"/>
    <n v="3"/>
    <n v="2.57"/>
    <n v="0"/>
    <x v="0"/>
    <n v="0"/>
    <x v="0"/>
    <x v="0"/>
    <s v="Heavy_user"/>
    <x v="0"/>
    <x v="0"/>
    <x v="2"/>
    <x v="0"/>
  </r>
  <r>
    <x v="14"/>
    <n v="97"/>
    <x v="0"/>
    <x v="1"/>
    <x v="1"/>
    <n v="0"/>
    <n v="143.69999999999999"/>
    <n v="117"/>
    <n v="24.43"/>
    <n v="273"/>
    <n v="82"/>
    <x v="194"/>
    <n v="178.3"/>
    <n v="81"/>
    <n v="8.02"/>
    <n v="10.9"/>
    <n v="3"/>
    <n v="2.94"/>
    <n v="0"/>
    <x v="0"/>
    <n v="0"/>
    <x v="0"/>
    <x v="0"/>
    <s v="Medium_user"/>
    <x v="2"/>
    <x v="0"/>
    <x v="1"/>
    <x v="0"/>
  </r>
  <r>
    <x v="15"/>
    <n v="106"/>
    <x v="1"/>
    <x v="0"/>
    <x v="0"/>
    <n v="32"/>
    <n v="165.9"/>
    <n v="126"/>
    <n v="28.2"/>
    <n v="216.5"/>
    <n v="93"/>
    <x v="195"/>
    <n v="173.1"/>
    <n v="86"/>
    <n v="7.79"/>
    <n v="14.1"/>
    <n v="8"/>
    <n v="3.81"/>
    <n v="4"/>
    <x v="0"/>
    <n v="0"/>
    <x v="1"/>
    <x v="0"/>
    <s v="Medium_user"/>
    <x v="0"/>
    <x v="0"/>
    <x v="2"/>
    <x v="0"/>
  </r>
  <r>
    <x v="38"/>
    <n v="108"/>
    <x v="2"/>
    <x v="0"/>
    <x v="1"/>
    <n v="0"/>
    <n v="138.6"/>
    <n v="122"/>
    <n v="23.56"/>
    <n v="172.3"/>
    <n v="117"/>
    <x v="196"/>
    <n v="231.6"/>
    <n v="92"/>
    <n v="10.42"/>
    <n v="9.8000000000000007"/>
    <n v="3"/>
    <n v="2.65"/>
    <n v="1"/>
    <x v="0"/>
    <n v="0"/>
    <x v="0"/>
    <x v="0"/>
    <s v="Medium_user"/>
    <x v="0"/>
    <x v="0"/>
    <x v="1"/>
    <x v="0"/>
  </r>
  <r>
    <x v="14"/>
    <n v="114"/>
    <x v="0"/>
    <x v="0"/>
    <x v="1"/>
    <n v="0"/>
    <n v="84.7"/>
    <n v="118"/>
    <n v="14.4"/>
    <n v="249.9"/>
    <n v="86"/>
    <x v="197"/>
    <n v="193.4"/>
    <n v="95"/>
    <n v="8.6999999999999993"/>
    <n v="14.5"/>
    <n v="8"/>
    <n v="3.92"/>
    <n v="1"/>
    <x v="0"/>
    <n v="0"/>
    <x v="0"/>
    <x v="0"/>
    <s v="Medium_user"/>
    <x v="2"/>
    <x v="0"/>
    <x v="1"/>
    <x v="0"/>
  </r>
  <r>
    <x v="45"/>
    <n v="92"/>
    <x v="1"/>
    <x v="1"/>
    <x v="1"/>
    <n v="0"/>
    <n v="62.6"/>
    <n v="111"/>
    <n v="10.64"/>
    <n v="180.6"/>
    <n v="126"/>
    <x v="198"/>
    <n v="221.7"/>
    <n v="80"/>
    <n v="9.98"/>
    <n v="10.4"/>
    <n v="2"/>
    <n v="2.81"/>
    <n v="1"/>
    <x v="1"/>
    <n v="1"/>
    <x v="0"/>
    <x v="0"/>
    <s v="Heavy_user"/>
    <x v="0"/>
    <x v="0"/>
    <x v="1"/>
    <x v="0"/>
  </r>
  <r>
    <x v="30"/>
    <n v="59"/>
    <x v="2"/>
    <x v="0"/>
    <x v="1"/>
    <n v="0"/>
    <n v="155.19999999999999"/>
    <n v="79"/>
    <n v="26.38"/>
    <n v="235.3"/>
    <n v="123"/>
    <x v="199"/>
    <n v="169.4"/>
    <n v="80"/>
    <n v="7.62"/>
    <n v="8.6999999999999993"/>
    <n v="4"/>
    <n v="2.35"/>
    <n v="1"/>
    <x v="0"/>
    <n v="0"/>
    <x v="0"/>
    <x v="0"/>
    <s v="Heavy_user"/>
    <x v="2"/>
    <x v="0"/>
    <x v="1"/>
    <x v="0"/>
  </r>
  <r>
    <x v="35"/>
    <n v="24"/>
    <x v="2"/>
    <x v="0"/>
    <x v="0"/>
    <n v="25"/>
    <n v="164.9"/>
    <n v="110"/>
    <n v="28.03"/>
    <n v="209.3"/>
    <n v="105"/>
    <x v="200"/>
    <n v="231.2"/>
    <n v="55"/>
    <n v="10.4"/>
    <n v="6.7"/>
    <n v="9"/>
    <n v="1.81"/>
    <n v="1"/>
    <x v="0"/>
    <n v="0"/>
    <x v="0"/>
    <x v="1"/>
    <s v="Medium_user"/>
    <x v="0"/>
    <x v="0"/>
    <x v="0"/>
    <x v="1"/>
  </r>
  <r>
    <x v="47"/>
    <n v="151"/>
    <x v="1"/>
    <x v="0"/>
    <x v="1"/>
    <n v="0"/>
    <n v="134.5"/>
    <n v="88"/>
    <n v="22.87"/>
    <n v="143.1"/>
    <n v="112"/>
    <x v="201"/>
    <n v="223.9"/>
    <n v="61"/>
    <n v="10.08"/>
    <n v="15.4"/>
    <n v="1"/>
    <n v="4.16"/>
    <n v="1"/>
    <x v="0"/>
    <n v="0"/>
    <x v="0"/>
    <x v="2"/>
    <s v="Medium_user"/>
    <x v="0"/>
    <x v="0"/>
    <x v="1"/>
    <x v="0"/>
  </r>
  <r>
    <x v="36"/>
    <n v="117"/>
    <x v="0"/>
    <x v="0"/>
    <x v="1"/>
    <n v="0"/>
    <n v="143.30000000000001"/>
    <n v="103"/>
    <n v="24.36"/>
    <n v="211.3"/>
    <n v="108"/>
    <x v="180"/>
    <n v="185.2"/>
    <n v="96"/>
    <n v="8.33"/>
    <n v="11.5"/>
    <n v="3"/>
    <n v="3.11"/>
    <n v="1"/>
    <x v="0"/>
    <n v="0"/>
    <x v="0"/>
    <x v="0"/>
    <s v="Medium_user"/>
    <x v="0"/>
    <x v="0"/>
    <x v="1"/>
    <x v="0"/>
  </r>
  <r>
    <x v="18"/>
    <n v="78"/>
    <x v="2"/>
    <x v="0"/>
    <x v="1"/>
    <n v="0"/>
    <n v="168.3"/>
    <n v="110"/>
    <n v="28.61"/>
    <n v="221.2"/>
    <n v="73"/>
    <x v="202"/>
    <n v="241"/>
    <n v="136"/>
    <n v="10.85"/>
    <n v="12.5"/>
    <n v="1"/>
    <n v="3.38"/>
    <n v="1"/>
    <x v="0"/>
    <n v="0"/>
    <x v="0"/>
    <x v="0"/>
    <s v="Light_usage"/>
    <x v="0"/>
    <x v="0"/>
    <x v="1"/>
    <x v="0"/>
  </r>
  <r>
    <x v="33"/>
    <n v="155"/>
    <x v="1"/>
    <x v="0"/>
    <x v="1"/>
    <n v="0"/>
    <n v="262.39999999999998"/>
    <n v="55"/>
    <n v="44.61"/>
    <n v="194.6"/>
    <n v="113"/>
    <x v="203"/>
    <n v="146.5"/>
    <n v="85"/>
    <n v="6.59"/>
    <n v="8.3000000000000007"/>
    <n v="6"/>
    <n v="2.2400000000000002"/>
    <n v="2"/>
    <x v="0"/>
    <n v="0"/>
    <x v="0"/>
    <x v="0"/>
    <s v="Medium_user"/>
    <x v="0"/>
    <x v="0"/>
    <x v="1"/>
    <x v="0"/>
  </r>
  <r>
    <x v="6"/>
    <n v="114"/>
    <x v="2"/>
    <x v="0"/>
    <x v="0"/>
    <n v="30"/>
    <n v="206.2"/>
    <n v="79"/>
    <n v="35.049999999999997"/>
    <n v="260"/>
    <n v="91"/>
    <x v="204"/>
    <n v="291.60000000000002"/>
    <n v="83"/>
    <n v="13.12"/>
    <n v="11.4"/>
    <n v="6"/>
    <n v="3.08"/>
    <n v="1"/>
    <x v="0"/>
    <n v="0"/>
    <x v="0"/>
    <x v="0"/>
    <s v="Medium_user"/>
    <x v="2"/>
    <x v="0"/>
    <x v="2"/>
    <x v="0"/>
  </r>
  <r>
    <x v="8"/>
    <n v="114"/>
    <x v="2"/>
    <x v="0"/>
    <x v="0"/>
    <n v="28"/>
    <n v="225.8"/>
    <n v="94"/>
    <n v="38.39"/>
    <n v="193"/>
    <n v="117"/>
    <x v="205"/>
    <n v="232.4"/>
    <n v="100"/>
    <n v="10.46"/>
    <n v="8.4"/>
    <n v="9"/>
    <n v="2.27"/>
    <n v="4"/>
    <x v="0"/>
    <n v="0"/>
    <x v="1"/>
    <x v="0"/>
    <s v="Medium_user"/>
    <x v="0"/>
    <x v="0"/>
    <x v="0"/>
    <x v="0"/>
  </r>
  <r>
    <x v="21"/>
    <n v="119"/>
    <x v="1"/>
    <x v="0"/>
    <x v="1"/>
    <n v="0"/>
    <n v="138.30000000000001"/>
    <n v="89"/>
    <n v="23.51"/>
    <n v="170.5"/>
    <n v="78"/>
    <x v="55"/>
    <n v="263.89999999999998"/>
    <n v="98"/>
    <n v="11.88"/>
    <n v="13.5"/>
    <n v="6"/>
    <n v="3.65"/>
    <n v="3"/>
    <x v="0"/>
    <n v="0"/>
    <x v="0"/>
    <x v="0"/>
    <s v="Light_usage"/>
    <x v="0"/>
    <x v="0"/>
    <x v="1"/>
    <x v="0"/>
  </r>
  <r>
    <x v="3"/>
    <n v="118"/>
    <x v="1"/>
    <x v="1"/>
    <x v="1"/>
    <n v="0"/>
    <n v="160"/>
    <n v="123"/>
    <n v="27.2"/>
    <n v="175.4"/>
    <n v="96"/>
    <x v="206"/>
    <n v="184.8"/>
    <n v="99"/>
    <n v="8.32"/>
    <n v="9.9"/>
    <n v="3"/>
    <n v="2.67"/>
    <n v="2"/>
    <x v="0"/>
    <n v="0"/>
    <x v="0"/>
    <x v="0"/>
    <s v="Medium_user"/>
    <x v="0"/>
    <x v="0"/>
    <x v="1"/>
    <x v="0"/>
  </r>
  <r>
    <x v="48"/>
    <n v="101"/>
    <x v="0"/>
    <x v="0"/>
    <x v="1"/>
    <n v="0"/>
    <n v="206.6"/>
    <n v="105"/>
    <n v="35.119999999999997"/>
    <n v="224.9"/>
    <n v="117"/>
    <x v="207"/>
    <n v="249.9"/>
    <n v="100"/>
    <n v="11.25"/>
    <n v="14.6"/>
    <n v="3"/>
    <n v="3.94"/>
    <n v="0"/>
    <x v="0"/>
    <n v="0"/>
    <x v="0"/>
    <x v="0"/>
    <s v="Medium_user"/>
    <x v="0"/>
    <x v="0"/>
    <x v="1"/>
    <x v="0"/>
  </r>
  <r>
    <x v="2"/>
    <n v="117"/>
    <x v="0"/>
    <x v="0"/>
    <x v="1"/>
    <n v="0"/>
    <n v="134.69999999999999"/>
    <n v="121"/>
    <n v="22.9"/>
    <n v="180"/>
    <n v="83"/>
    <x v="45"/>
    <n v="200.9"/>
    <n v="104"/>
    <n v="9.0399999999999991"/>
    <n v="7.7"/>
    <n v="3"/>
    <n v="2.08"/>
    <n v="1"/>
    <x v="0"/>
    <n v="0"/>
    <x v="0"/>
    <x v="0"/>
    <s v="Medium_user"/>
    <x v="0"/>
    <x v="0"/>
    <x v="1"/>
    <x v="0"/>
  </r>
  <r>
    <x v="43"/>
    <n v="49"/>
    <x v="0"/>
    <x v="0"/>
    <x v="0"/>
    <n v="28"/>
    <n v="214.4"/>
    <n v="78"/>
    <n v="36.450000000000003"/>
    <n v="235.2"/>
    <n v="100"/>
    <x v="208"/>
    <n v="206.2"/>
    <n v="107"/>
    <n v="9.2799999999999994"/>
    <n v="8"/>
    <n v="13"/>
    <n v="2.16"/>
    <n v="3"/>
    <x v="0"/>
    <n v="0"/>
    <x v="0"/>
    <x v="0"/>
    <s v="Medium_user"/>
    <x v="0"/>
    <x v="0"/>
    <x v="0"/>
    <x v="0"/>
  </r>
  <r>
    <x v="19"/>
    <n v="139"/>
    <x v="0"/>
    <x v="0"/>
    <x v="1"/>
    <n v="0"/>
    <n v="192.8"/>
    <n v="104"/>
    <n v="32.78"/>
    <n v="234.4"/>
    <n v="96"/>
    <x v="209"/>
    <n v="203.2"/>
    <n v="101"/>
    <n v="9.14"/>
    <n v="13"/>
    <n v="3"/>
    <n v="3.51"/>
    <n v="3"/>
    <x v="0"/>
    <n v="0"/>
    <x v="0"/>
    <x v="0"/>
    <s v="Medium_user"/>
    <x v="0"/>
    <x v="0"/>
    <x v="1"/>
    <x v="0"/>
  </r>
  <r>
    <x v="48"/>
    <n v="92"/>
    <x v="1"/>
    <x v="0"/>
    <x v="0"/>
    <n v="28"/>
    <n v="151.1"/>
    <n v="90"/>
    <n v="25.69"/>
    <n v="194.8"/>
    <n v="79"/>
    <x v="210"/>
    <n v="239.2"/>
    <n v="114"/>
    <n v="10.76"/>
    <n v="10"/>
    <n v="3"/>
    <n v="2.7"/>
    <n v="1"/>
    <x v="0"/>
    <n v="0"/>
    <x v="0"/>
    <x v="0"/>
    <s v="Light_usage"/>
    <x v="0"/>
    <x v="0"/>
    <x v="0"/>
    <x v="0"/>
  </r>
  <r>
    <x v="20"/>
    <n v="148"/>
    <x v="2"/>
    <x v="1"/>
    <x v="1"/>
    <n v="0"/>
    <n v="218.9"/>
    <n v="88"/>
    <n v="37.21"/>
    <n v="208"/>
    <n v="85"/>
    <x v="211"/>
    <n v="203.3"/>
    <n v="99"/>
    <n v="9.15"/>
    <n v="11.1"/>
    <n v="4"/>
    <n v="3"/>
    <n v="0"/>
    <x v="0"/>
    <n v="0"/>
    <x v="0"/>
    <x v="0"/>
    <s v="Medium_user"/>
    <x v="0"/>
    <x v="0"/>
    <x v="1"/>
    <x v="0"/>
  </r>
  <r>
    <x v="32"/>
    <n v="144"/>
    <x v="1"/>
    <x v="0"/>
    <x v="0"/>
    <n v="48"/>
    <n v="189.8"/>
    <n v="96"/>
    <n v="32.270000000000003"/>
    <n v="123.4"/>
    <n v="67"/>
    <x v="71"/>
    <n v="214.2"/>
    <n v="106"/>
    <n v="9.64"/>
    <n v="6.5"/>
    <n v="2"/>
    <n v="1.76"/>
    <n v="2"/>
    <x v="1"/>
    <n v="1"/>
    <x v="0"/>
    <x v="1"/>
    <s v="Light_usage"/>
    <x v="0"/>
    <x v="0"/>
    <x v="2"/>
    <x v="1"/>
  </r>
  <r>
    <x v="43"/>
    <n v="131"/>
    <x v="0"/>
    <x v="0"/>
    <x v="0"/>
    <n v="25"/>
    <n v="192.7"/>
    <n v="85"/>
    <n v="32.76"/>
    <n v="225.9"/>
    <n v="105"/>
    <x v="68"/>
    <n v="254.2"/>
    <n v="59"/>
    <n v="11.44"/>
    <n v="10.9"/>
    <n v="6"/>
    <n v="2.94"/>
    <n v="2"/>
    <x v="0"/>
    <n v="0"/>
    <x v="0"/>
    <x v="0"/>
    <s v="Medium_user"/>
    <x v="0"/>
    <x v="0"/>
    <x v="0"/>
    <x v="0"/>
  </r>
  <r>
    <x v="39"/>
    <n v="146"/>
    <x v="2"/>
    <x v="1"/>
    <x v="1"/>
    <n v="0"/>
    <n v="204.4"/>
    <n v="135"/>
    <n v="34.75"/>
    <n v="219.1"/>
    <n v="90"/>
    <x v="212"/>
    <n v="222.7"/>
    <n v="114"/>
    <n v="10.02"/>
    <n v="10.5"/>
    <n v="6"/>
    <n v="2.84"/>
    <n v="3"/>
    <x v="0"/>
    <n v="0"/>
    <x v="0"/>
    <x v="0"/>
    <s v="Medium_user"/>
    <x v="0"/>
    <x v="0"/>
    <x v="1"/>
    <x v="0"/>
  </r>
  <r>
    <x v="10"/>
    <n v="143"/>
    <x v="0"/>
    <x v="0"/>
    <x v="1"/>
    <n v="0"/>
    <n v="172.3"/>
    <n v="97"/>
    <n v="29.29"/>
    <n v="174"/>
    <n v="108"/>
    <x v="213"/>
    <n v="188.2"/>
    <n v="119"/>
    <n v="8.4700000000000006"/>
    <n v="13"/>
    <n v="4"/>
    <n v="3.51"/>
    <n v="2"/>
    <x v="0"/>
    <n v="0"/>
    <x v="0"/>
    <x v="0"/>
    <s v="Medium_user"/>
    <x v="0"/>
    <x v="0"/>
    <x v="1"/>
    <x v="0"/>
  </r>
  <r>
    <x v="35"/>
    <n v="81"/>
    <x v="0"/>
    <x v="0"/>
    <x v="1"/>
    <n v="0"/>
    <n v="198.4"/>
    <n v="93"/>
    <n v="33.729999999999997"/>
    <n v="210.9"/>
    <n v="108"/>
    <x v="214"/>
    <n v="193.3"/>
    <n v="71"/>
    <n v="8.6999999999999993"/>
    <n v="10.4"/>
    <n v="6"/>
    <n v="2.81"/>
    <n v="2"/>
    <x v="0"/>
    <n v="0"/>
    <x v="0"/>
    <x v="0"/>
    <s v="Medium_user"/>
    <x v="0"/>
    <x v="0"/>
    <x v="1"/>
    <x v="0"/>
  </r>
  <r>
    <x v="22"/>
    <n v="48"/>
    <x v="0"/>
    <x v="0"/>
    <x v="0"/>
    <n v="37"/>
    <n v="211.7"/>
    <n v="115"/>
    <n v="35.99"/>
    <n v="159.9"/>
    <n v="84"/>
    <x v="215"/>
    <n v="144.1"/>
    <n v="80"/>
    <n v="6.48"/>
    <n v="12.2"/>
    <n v="1"/>
    <n v="3.29"/>
    <n v="1"/>
    <x v="0"/>
    <n v="0"/>
    <x v="0"/>
    <x v="0"/>
    <s v="Medium_user"/>
    <x v="0"/>
    <x v="0"/>
    <x v="2"/>
    <x v="0"/>
  </r>
  <r>
    <x v="32"/>
    <n v="145"/>
    <x v="1"/>
    <x v="0"/>
    <x v="0"/>
    <n v="24"/>
    <n v="147.5"/>
    <n v="90"/>
    <n v="25.08"/>
    <n v="175.7"/>
    <n v="108"/>
    <x v="216"/>
    <n v="252.1"/>
    <n v="102"/>
    <n v="11.34"/>
    <n v="15.6"/>
    <n v="3"/>
    <n v="4.21"/>
    <n v="2"/>
    <x v="0"/>
    <n v="0"/>
    <x v="0"/>
    <x v="2"/>
    <s v="Medium_user"/>
    <x v="0"/>
    <x v="0"/>
    <x v="0"/>
    <x v="0"/>
  </r>
  <r>
    <x v="28"/>
    <n v="137"/>
    <x v="2"/>
    <x v="0"/>
    <x v="1"/>
    <n v="0"/>
    <n v="206.4"/>
    <n v="122"/>
    <n v="35.090000000000003"/>
    <n v="128"/>
    <n v="102"/>
    <x v="217"/>
    <n v="194.5"/>
    <n v="84"/>
    <n v="8.75"/>
    <n v="8.8000000000000007"/>
    <n v="5"/>
    <n v="2.38"/>
    <n v="2"/>
    <x v="0"/>
    <n v="0"/>
    <x v="0"/>
    <x v="0"/>
    <s v="Medium_user"/>
    <x v="0"/>
    <x v="0"/>
    <x v="1"/>
    <x v="0"/>
  </r>
  <r>
    <x v="45"/>
    <n v="137"/>
    <x v="1"/>
    <x v="0"/>
    <x v="1"/>
    <n v="0"/>
    <n v="205.9"/>
    <n v="88"/>
    <n v="35"/>
    <n v="209.3"/>
    <n v="86"/>
    <x v="200"/>
    <n v="289.89999999999998"/>
    <n v="84"/>
    <n v="13.05"/>
    <n v="14.5"/>
    <n v="4"/>
    <n v="3.92"/>
    <n v="2"/>
    <x v="0"/>
    <n v="0"/>
    <x v="0"/>
    <x v="0"/>
    <s v="Medium_user"/>
    <x v="0"/>
    <x v="0"/>
    <x v="1"/>
    <x v="0"/>
  </r>
  <r>
    <x v="43"/>
    <n v="167"/>
    <x v="2"/>
    <x v="0"/>
    <x v="1"/>
    <n v="0"/>
    <n v="207.6"/>
    <n v="88"/>
    <n v="35.29"/>
    <n v="132.4"/>
    <n v="63"/>
    <x v="98"/>
    <n v="255.2"/>
    <n v="98"/>
    <n v="11.48"/>
    <n v="14.1"/>
    <n v="5"/>
    <n v="3.81"/>
    <n v="0"/>
    <x v="0"/>
    <n v="0"/>
    <x v="0"/>
    <x v="0"/>
    <s v="Light_usage"/>
    <x v="0"/>
    <x v="0"/>
    <x v="1"/>
    <x v="0"/>
  </r>
  <r>
    <x v="2"/>
    <n v="89"/>
    <x v="2"/>
    <x v="0"/>
    <x v="1"/>
    <n v="0"/>
    <n v="303.89999999999998"/>
    <n v="95"/>
    <n v="51.66"/>
    <n v="260.89999999999998"/>
    <n v="114"/>
    <x v="218"/>
    <n v="312.10000000000002"/>
    <n v="89"/>
    <n v="14.04"/>
    <n v="5.3"/>
    <n v="3"/>
    <n v="1.43"/>
    <n v="1"/>
    <x v="1"/>
    <n v="1"/>
    <x v="0"/>
    <x v="1"/>
    <s v="Medium_user"/>
    <x v="2"/>
    <x v="0"/>
    <x v="1"/>
    <x v="1"/>
  </r>
  <r>
    <x v="49"/>
    <n v="199"/>
    <x v="0"/>
    <x v="0"/>
    <x v="0"/>
    <n v="34"/>
    <n v="230.6"/>
    <n v="121"/>
    <n v="39.200000000000003"/>
    <n v="219.4"/>
    <n v="99"/>
    <x v="219"/>
    <n v="299.3"/>
    <n v="94"/>
    <n v="13.47"/>
    <n v="8"/>
    <n v="2"/>
    <n v="2.16"/>
    <n v="0"/>
    <x v="0"/>
    <n v="0"/>
    <x v="0"/>
    <x v="0"/>
    <s v="Medium_user"/>
    <x v="0"/>
    <x v="0"/>
    <x v="2"/>
    <x v="0"/>
  </r>
  <r>
    <x v="44"/>
    <n v="132"/>
    <x v="2"/>
    <x v="0"/>
    <x v="1"/>
    <n v="0"/>
    <n v="99.5"/>
    <n v="110"/>
    <n v="16.920000000000002"/>
    <n v="129.1"/>
    <n v="80"/>
    <x v="220"/>
    <n v="125.1"/>
    <n v="124"/>
    <n v="5.63"/>
    <n v="9.6999999999999993"/>
    <n v="3"/>
    <n v="2.62"/>
    <n v="0"/>
    <x v="0"/>
    <n v="0"/>
    <x v="0"/>
    <x v="0"/>
    <s v="Medium_user"/>
    <x v="0"/>
    <x v="0"/>
    <x v="1"/>
    <x v="0"/>
  </r>
  <r>
    <x v="26"/>
    <n v="94"/>
    <x v="2"/>
    <x v="0"/>
    <x v="1"/>
    <n v="0"/>
    <n v="177.1"/>
    <n v="112"/>
    <n v="30.11"/>
    <n v="194"/>
    <n v="112"/>
    <x v="221"/>
    <n v="146.69999999999999"/>
    <n v="108"/>
    <n v="6.6"/>
    <n v="5.9"/>
    <n v="4"/>
    <n v="1.59"/>
    <n v="1"/>
    <x v="0"/>
    <n v="0"/>
    <x v="0"/>
    <x v="1"/>
    <s v="Medium_user"/>
    <x v="0"/>
    <x v="0"/>
    <x v="1"/>
    <x v="1"/>
  </r>
  <r>
    <x v="26"/>
    <n v="96"/>
    <x v="2"/>
    <x v="0"/>
    <x v="0"/>
    <n v="18"/>
    <n v="172.7"/>
    <n v="86"/>
    <n v="29.36"/>
    <n v="133.4"/>
    <n v="113"/>
    <x v="222"/>
    <n v="259.5"/>
    <n v="70"/>
    <n v="11.68"/>
    <n v="9.8000000000000007"/>
    <n v="3"/>
    <n v="2.65"/>
    <n v="1"/>
    <x v="0"/>
    <n v="0"/>
    <x v="0"/>
    <x v="0"/>
    <s v="Medium_user"/>
    <x v="0"/>
    <x v="0"/>
    <x v="0"/>
    <x v="0"/>
  </r>
  <r>
    <x v="7"/>
    <n v="166"/>
    <x v="2"/>
    <x v="0"/>
    <x v="1"/>
    <n v="0"/>
    <n v="204.2"/>
    <n v="115"/>
    <n v="34.71"/>
    <n v="179.9"/>
    <n v="152"/>
    <x v="223"/>
    <n v="216.8"/>
    <n v="109"/>
    <n v="9.76"/>
    <n v="9.5"/>
    <n v="5"/>
    <n v="2.57"/>
    <n v="1"/>
    <x v="0"/>
    <n v="0"/>
    <x v="0"/>
    <x v="0"/>
    <s v="Heavy_user"/>
    <x v="0"/>
    <x v="0"/>
    <x v="1"/>
    <x v="0"/>
  </r>
  <r>
    <x v="38"/>
    <n v="74"/>
    <x v="0"/>
    <x v="0"/>
    <x v="1"/>
    <n v="0"/>
    <n v="85.7"/>
    <n v="83"/>
    <n v="14.57"/>
    <n v="247.7"/>
    <n v="67"/>
    <x v="11"/>
    <n v="142.4"/>
    <n v="85"/>
    <n v="6.41"/>
    <n v="10.1"/>
    <n v="5"/>
    <n v="2.73"/>
    <n v="2"/>
    <x v="0"/>
    <n v="0"/>
    <x v="0"/>
    <x v="0"/>
    <s v="Light_usage"/>
    <x v="2"/>
    <x v="0"/>
    <x v="1"/>
    <x v="0"/>
  </r>
  <r>
    <x v="25"/>
    <n v="36"/>
    <x v="0"/>
    <x v="0"/>
    <x v="1"/>
    <n v="0"/>
    <n v="157.6"/>
    <n v="117"/>
    <n v="26.79"/>
    <n v="184.3"/>
    <n v="58"/>
    <x v="224"/>
    <n v="240.4"/>
    <n v="99"/>
    <n v="10.82"/>
    <n v="11.9"/>
    <n v="1"/>
    <n v="3.21"/>
    <n v="0"/>
    <x v="0"/>
    <n v="0"/>
    <x v="0"/>
    <x v="0"/>
    <s v="Light_usage"/>
    <x v="0"/>
    <x v="0"/>
    <x v="1"/>
    <x v="0"/>
  </r>
  <r>
    <x v="41"/>
    <n v="113"/>
    <x v="0"/>
    <x v="0"/>
    <x v="1"/>
    <n v="0"/>
    <n v="215.5"/>
    <n v="129"/>
    <n v="36.64"/>
    <n v="218.7"/>
    <n v="117"/>
    <x v="225"/>
    <n v="207.1"/>
    <n v="91"/>
    <n v="9.32"/>
    <n v="6.6"/>
    <n v="9"/>
    <n v="1.78"/>
    <n v="4"/>
    <x v="0"/>
    <n v="0"/>
    <x v="1"/>
    <x v="1"/>
    <s v="Medium_user"/>
    <x v="0"/>
    <x v="0"/>
    <x v="1"/>
    <x v="1"/>
  </r>
  <r>
    <x v="24"/>
    <n v="67"/>
    <x v="0"/>
    <x v="0"/>
    <x v="1"/>
    <n v="0"/>
    <n v="171.7"/>
    <n v="80"/>
    <n v="29.19"/>
    <n v="110.4"/>
    <n v="81"/>
    <x v="226"/>
    <n v="195.4"/>
    <n v="111"/>
    <n v="8.7899999999999991"/>
    <n v="11.9"/>
    <n v="4"/>
    <n v="3.21"/>
    <n v="2"/>
    <x v="0"/>
    <n v="0"/>
    <x v="0"/>
    <x v="0"/>
    <s v="Medium_user"/>
    <x v="1"/>
    <x v="0"/>
    <x v="1"/>
    <x v="0"/>
  </r>
  <r>
    <x v="15"/>
    <n v="127"/>
    <x v="0"/>
    <x v="0"/>
    <x v="1"/>
    <n v="0"/>
    <n v="266.60000000000002"/>
    <n v="106"/>
    <n v="45.32"/>
    <n v="264.8"/>
    <n v="168"/>
    <x v="227"/>
    <n v="207.2"/>
    <n v="119"/>
    <n v="9.32"/>
    <n v="5.9"/>
    <n v="2"/>
    <n v="1.59"/>
    <n v="1"/>
    <x v="1"/>
    <n v="1"/>
    <x v="0"/>
    <x v="1"/>
    <s v="Heavy_user"/>
    <x v="2"/>
    <x v="0"/>
    <x v="1"/>
    <x v="1"/>
  </r>
  <r>
    <x v="9"/>
    <n v="158"/>
    <x v="0"/>
    <x v="0"/>
    <x v="1"/>
    <n v="0"/>
    <n v="158"/>
    <n v="106"/>
    <n v="26.86"/>
    <n v="292.5"/>
    <n v="114"/>
    <x v="228"/>
    <n v="241.1"/>
    <n v="89"/>
    <n v="10.85"/>
    <n v="9.1"/>
    <n v="4"/>
    <n v="2.46"/>
    <n v="1"/>
    <x v="0"/>
    <n v="0"/>
    <x v="0"/>
    <x v="0"/>
    <s v="Medium_user"/>
    <x v="2"/>
    <x v="0"/>
    <x v="1"/>
    <x v="0"/>
  </r>
  <r>
    <x v="17"/>
    <n v="136"/>
    <x v="2"/>
    <x v="0"/>
    <x v="1"/>
    <n v="0"/>
    <n v="92"/>
    <n v="117"/>
    <n v="15.64"/>
    <n v="253.6"/>
    <n v="77"/>
    <x v="229"/>
    <n v="214.1"/>
    <n v="90"/>
    <n v="9.6300000000000008"/>
    <n v="10.3"/>
    <n v="10"/>
    <n v="2.78"/>
    <n v="1"/>
    <x v="0"/>
    <n v="0"/>
    <x v="0"/>
    <x v="0"/>
    <s v="Light_usage"/>
    <x v="2"/>
    <x v="0"/>
    <x v="1"/>
    <x v="0"/>
  </r>
  <r>
    <x v="4"/>
    <n v="196"/>
    <x v="0"/>
    <x v="0"/>
    <x v="1"/>
    <n v="0"/>
    <n v="234"/>
    <n v="109"/>
    <n v="39.78"/>
    <n v="249.5"/>
    <n v="114"/>
    <x v="230"/>
    <n v="173.1"/>
    <n v="70"/>
    <n v="7.79"/>
    <n v="9.1"/>
    <n v="5"/>
    <n v="2.46"/>
    <n v="2"/>
    <x v="0"/>
    <n v="0"/>
    <x v="0"/>
    <x v="0"/>
    <s v="Medium_user"/>
    <x v="2"/>
    <x v="0"/>
    <x v="1"/>
    <x v="0"/>
  </r>
  <r>
    <x v="39"/>
    <n v="113"/>
    <x v="0"/>
    <x v="0"/>
    <x v="1"/>
    <n v="0"/>
    <n v="272.10000000000002"/>
    <n v="111"/>
    <n v="46.26"/>
    <n v="268.5"/>
    <n v="118"/>
    <x v="145"/>
    <n v="213.8"/>
    <n v="105"/>
    <n v="9.6199999999999992"/>
    <n v="8.5"/>
    <n v="10"/>
    <n v="2.2999999999999998"/>
    <n v="1"/>
    <x v="1"/>
    <n v="1"/>
    <x v="0"/>
    <x v="0"/>
    <s v="Medium_user"/>
    <x v="2"/>
    <x v="0"/>
    <x v="1"/>
    <x v="0"/>
  </r>
  <r>
    <x v="7"/>
    <n v="122"/>
    <x v="1"/>
    <x v="0"/>
    <x v="1"/>
    <n v="0"/>
    <n v="296.39999999999998"/>
    <n v="99"/>
    <n v="50.39"/>
    <n v="214.8"/>
    <n v="89"/>
    <x v="231"/>
    <n v="133.9"/>
    <n v="107"/>
    <n v="6.03"/>
    <n v="11.4"/>
    <n v="3"/>
    <n v="3.08"/>
    <n v="4"/>
    <x v="1"/>
    <n v="1"/>
    <x v="1"/>
    <x v="0"/>
    <s v="Medium_user"/>
    <x v="0"/>
    <x v="0"/>
    <x v="1"/>
    <x v="0"/>
  </r>
  <r>
    <x v="8"/>
    <n v="112"/>
    <x v="2"/>
    <x v="0"/>
    <x v="1"/>
    <n v="0"/>
    <n v="194.4"/>
    <n v="101"/>
    <n v="33.049999999999997"/>
    <n v="190.3"/>
    <n v="82"/>
    <x v="137"/>
    <n v="183.4"/>
    <n v="107"/>
    <n v="8.25"/>
    <n v="11.4"/>
    <n v="2"/>
    <n v="3.08"/>
    <n v="0"/>
    <x v="0"/>
    <n v="0"/>
    <x v="0"/>
    <x v="0"/>
    <s v="Medium_user"/>
    <x v="0"/>
    <x v="0"/>
    <x v="1"/>
    <x v="0"/>
  </r>
  <r>
    <x v="32"/>
    <n v="209"/>
    <x v="0"/>
    <x v="0"/>
    <x v="1"/>
    <n v="0"/>
    <n v="227.2"/>
    <n v="128"/>
    <n v="38.619999999999997"/>
    <n v="258.39999999999998"/>
    <n v="92"/>
    <x v="232"/>
    <n v="183.5"/>
    <n v="74"/>
    <n v="8.26"/>
    <n v="8.9"/>
    <n v="4"/>
    <n v="2.4"/>
    <n v="3"/>
    <x v="0"/>
    <n v="0"/>
    <x v="0"/>
    <x v="0"/>
    <s v="Medium_user"/>
    <x v="2"/>
    <x v="0"/>
    <x v="1"/>
    <x v="0"/>
  </r>
  <r>
    <x v="35"/>
    <n v="62"/>
    <x v="0"/>
    <x v="0"/>
    <x v="1"/>
    <n v="0"/>
    <n v="248.7"/>
    <n v="109"/>
    <n v="42.28"/>
    <n v="220"/>
    <n v="118"/>
    <x v="233"/>
    <n v="265.7"/>
    <n v="78"/>
    <n v="11.96"/>
    <n v="13.2"/>
    <n v="2"/>
    <n v="3.56"/>
    <n v="1"/>
    <x v="1"/>
    <n v="1"/>
    <x v="0"/>
    <x v="0"/>
    <s v="Medium_user"/>
    <x v="0"/>
    <x v="0"/>
    <x v="1"/>
    <x v="0"/>
  </r>
  <r>
    <x v="14"/>
    <n v="110"/>
    <x v="0"/>
    <x v="0"/>
    <x v="0"/>
    <n v="38"/>
    <n v="236.3"/>
    <n v="102"/>
    <n v="40.17"/>
    <n v="195.9"/>
    <n v="112"/>
    <x v="234"/>
    <n v="183.5"/>
    <n v="82"/>
    <n v="8.26"/>
    <n v="9.6999999999999993"/>
    <n v="6"/>
    <n v="2.62"/>
    <n v="1"/>
    <x v="0"/>
    <n v="0"/>
    <x v="0"/>
    <x v="0"/>
    <s v="Medium_user"/>
    <x v="0"/>
    <x v="0"/>
    <x v="2"/>
    <x v="0"/>
  </r>
  <r>
    <x v="13"/>
    <n v="16"/>
    <x v="2"/>
    <x v="0"/>
    <x v="1"/>
    <n v="0"/>
    <n v="205.6"/>
    <n v="69"/>
    <n v="34.950000000000003"/>
    <n v="169.5"/>
    <n v="93"/>
    <x v="51"/>
    <n v="220.1"/>
    <n v="64"/>
    <n v="9.9"/>
    <n v="10.9"/>
    <n v="3"/>
    <n v="2.94"/>
    <n v="0"/>
    <x v="0"/>
    <n v="0"/>
    <x v="0"/>
    <x v="0"/>
    <s v="Medium_user"/>
    <x v="0"/>
    <x v="0"/>
    <x v="1"/>
    <x v="0"/>
  </r>
  <r>
    <x v="3"/>
    <n v="73"/>
    <x v="1"/>
    <x v="0"/>
    <x v="1"/>
    <n v="0"/>
    <n v="94.1"/>
    <n v="136"/>
    <n v="16"/>
    <n v="280.3"/>
    <n v="122"/>
    <x v="235"/>
    <n v="205"/>
    <n v="77"/>
    <n v="9.23"/>
    <n v="9.8000000000000007"/>
    <n v="4"/>
    <n v="2.65"/>
    <n v="0"/>
    <x v="0"/>
    <n v="0"/>
    <x v="0"/>
    <x v="0"/>
    <s v="Heavy_user"/>
    <x v="2"/>
    <x v="0"/>
    <x v="1"/>
    <x v="0"/>
  </r>
  <r>
    <x v="12"/>
    <n v="128"/>
    <x v="1"/>
    <x v="0"/>
    <x v="1"/>
    <n v="0"/>
    <n v="125.2"/>
    <n v="99"/>
    <n v="21.28"/>
    <n v="205.4"/>
    <n v="107"/>
    <x v="236"/>
    <n v="254.4"/>
    <n v="111"/>
    <n v="11.45"/>
    <n v="18.899999999999999"/>
    <n v="2"/>
    <n v="5.0999999999999996"/>
    <n v="0"/>
    <x v="0"/>
    <n v="0"/>
    <x v="0"/>
    <x v="2"/>
    <s v="Medium_user"/>
    <x v="0"/>
    <x v="0"/>
    <x v="1"/>
    <x v="2"/>
  </r>
  <r>
    <x v="3"/>
    <n v="39"/>
    <x v="1"/>
    <x v="0"/>
    <x v="1"/>
    <n v="0"/>
    <n v="60.4"/>
    <n v="158"/>
    <n v="10.27"/>
    <n v="306.2"/>
    <n v="120"/>
    <x v="237"/>
    <n v="123.9"/>
    <n v="46"/>
    <n v="5.58"/>
    <n v="12.4"/>
    <n v="3"/>
    <n v="3.35"/>
    <n v="1"/>
    <x v="0"/>
    <n v="0"/>
    <x v="0"/>
    <x v="0"/>
    <s v="Heavy_user"/>
    <x v="2"/>
    <x v="0"/>
    <x v="1"/>
    <x v="0"/>
  </r>
  <r>
    <x v="23"/>
    <n v="103"/>
    <x v="0"/>
    <x v="0"/>
    <x v="0"/>
    <n v="28"/>
    <n v="121"/>
    <n v="105"/>
    <n v="20.57"/>
    <n v="270.39999999999998"/>
    <n v="100"/>
    <x v="238"/>
    <n v="160.5"/>
    <n v="76"/>
    <n v="7.22"/>
    <n v="7.7"/>
    <n v="4"/>
    <n v="2.08"/>
    <n v="2"/>
    <x v="0"/>
    <n v="0"/>
    <x v="0"/>
    <x v="0"/>
    <s v="Medium_user"/>
    <x v="2"/>
    <x v="0"/>
    <x v="0"/>
    <x v="0"/>
  </r>
  <r>
    <x v="8"/>
    <n v="119"/>
    <x v="0"/>
    <x v="0"/>
    <x v="0"/>
    <n v="29"/>
    <n v="117.8"/>
    <n v="66"/>
    <n v="20.03"/>
    <n v="256.8"/>
    <n v="114"/>
    <x v="239"/>
    <n v="147.6"/>
    <n v="76"/>
    <n v="6.64"/>
    <n v="7.6"/>
    <n v="3"/>
    <n v="2.0499999999999998"/>
    <n v="3"/>
    <x v="0"/>
    <n v="0"/>
    <x v="0"/>
    <x v="0"/>
    <s v="Medium_user"/>
    <x v="2"/>
    <x v="0"/>
    <x v="0"/>
    <x v="0"/>
  </r>
  <r>
    <x v="3"/>
    <n v="86"/>
    <x v="2"/>
    <x v="0"/>
    <x v="1"/>
    <n v="0"/>
    <n v="176.3"/>
    <n v="79"/>
    <n v="29.97"/>
    <n v="259.2"/>
    <n v="97"/>
    <x v="240"/>
    <n v="287.39999999999998"/>
    <n v="78"/>
    <n v="12.93"/>
    <n v="6.2"/>
    <n v="3"/>
    <n v="1.67"/>
    <n v="0"/>
    <x v="0"/>
    <n v="0"/>
    <x v="0"/>
    <x v="1"/>
    <s v="Medium_user"/>
    <x v="2"/>
    <x v="0"/>
    <x v="1"/>
    <x v="1"/>
  </r>
  <r>
    <x v="19"/>
    <n v="114"/>
    <x v="0"/>
    <x v="0"/>
    <x v="0"/>
    <n v="32"/>
    <n v="125.2"/>
    <n v="79"/>
    <n v="21.28"/>
    <n v="177.8"/>
    <n v="105"/>
    <x v="241"/>
    <n v="232.4"/>
    <n v="89"/>
    <n v="10.46"/>
    <n v="12.9"/>
    <n v="3"/>
    <n v="3.48"/>
    <n v="1"/>
    <x v="0"/>
    <n v="0"/>
    <x v="0"/>
    <x v="0"/>
    <s v="Medium_user"/>
    <x v="0"/>
    <x v="0"/>
    <x v="2"/>
    <x v="0"/>
  </r>
  <r>
    <x v="13"/>
    <n v="104"/>
    <x v="1"/>
    <x v="0"/>
    <x v="1"/>
    <n v="0"/>
    <n v="138.69999999999999"/>
    <n v="107"/>
    <n v="23.58"/>
    <n v="256.89999999999998"/>
    <n v="113"/>
    <x v="242"/>
    <n v="234.9"/>
    <n v="74"/>
    <n v="10.57"/>
    <n v="10"/>
    <n v="3"/>
    <n v="2.7"/>
    <n v="0"/>
    <x v="0"/>
    <n v="0"/>
    <x v="0"/>
    <x v="0"/>
    <s v="Medium_user"/>
    <x v="2"/>
    <x v="0"/>
    <x v="1"/>
    <x v="0"/>
  </r>
  <r>
    <x v="27"/>
    <n v="148"/>
    <x v="0"/>
    <x v="0"/>
    <x v="1"/>
    <n v="0"/>
    <n v="86.3"/>
    <n v="134"/>
    <n v="14.67"/>
    <n v="246.6"/>
    <n v="92"/>
    <x v="243"/>
    <n v="251.6"/>
    <n v="91"/>
    <n v="11.32"/>
    <n v="11.3"/>
    <n v="4"/>
    <n v="3.05"/>
    <n v="1"/>
    <x v="0"/>
    <n v="0"/>
    <x v="0"/>
    <x v="0"/>
    <s v="Medium_user"/>
    <x v="2"/>
    <x v="0"/>
    <x v="1"/>
    <x v="0"/>
  </r>
  <r>
    <x v="13"/>
    <n v="129"/>
    <x v="1"/>
    <x v="0"/>
    <x v="1"/>
    <n v="0"/>
    <n v="207"/>
    <n v="91"/>
    <n v="35.19"/>
    <n v="154.9"/>
    <n v="121"/>
    <x v="244"/>
    <n v="245.1"/>
    <n v="112"/>
    <n v="11.03"/>
    <n v="13.4"/>
    <n v="5"/>
    <n v="3.62"/>
    <n v="3"/>
    <x v="0"/>
    <n v="0"/>
    <x v="0"/>
    <x v="0"/>
    <s v="Heavy_user"/>
    <x v="0"/>
    <x v="0"/>
    <x v="1"/>
    <x v="0"/>
  </r>
  <r>
    <x v="41"/>
    <n v="100"/>
    <x v="2"/>
    <x v="0"/>
    <x v="0"/>
    <n v="30"/>
    <n v="58.8"/>
    <n v="104"/>
    <n v="10"/>
    <n v="219.5"/>
    <n v="107"/>
    <x v="245"/>
    <n v="152.30000000000001"/>
    <n v="118"/>
    <n v="6.85"/>
    <n v="7.1"/>
    <n v="3"/>
    <n v="1.92"/>
    <n v="0"/>
    <x v="0"/>
    <n v="0"/>
    <x v="0"/>
    <x v="1"/>
    <s v="Medium_user"/>
    <x v="0"/>
    <x v="0"/>
    <x v="2"/>
    <x v="1"/>
  </r>
  <r>
    <x v="43"/>
    <n v="121"/>
    <x v="1"/>
    <x v="0"/>
    <x v="0"/>
    <n v="35"/>
    <n v="68.7"/>
    <n v="95"/>
    <n v="11.68"/>
    <n v="209.2"/>
    <n v="69"/>
    <x v="246"/>
    <n v="197.4"/>
    <n v="42"/>
    <n v="8.8800000000000008"/>
    <n v="11.4"/>
    <n v="4"/>
    <n v="3.08"/>
    <n v="1"/>
    <x v="0"/>
    <n v="0"/>
    <x v="0"/>
    <x v="0"/>
    <s v="Light_usage"/>
    <x v="0"/>
    <x v="0"/>
    <x v="2"/>
    <x v="0"/>
  </r>
  <r>
    <x v="23"/>
    <n v="143"/>
    <x v="1"/>
    <x v="0"/>
    <x v="0"/>
    <n v="33"/>
    <n v="239.2"/>
    <n v="109"/>
    <n v="40.659999999999997"/>
    <n v="235.5"/>
    <n v="112"/>
    <x v="247"/>
    <n v="156.30000000000001"/>
    <n v="95"/>
    <n v="7.03"/>
    <n v="9.5"/>
    <n v="4"/>
    <n v="2.57"/>
    <n v="1"/>
    <x v="0"/>
    <n v="0"/>
    <x v="0"/>
    <x v="0"/>
    <s v="Medium_user"/>
    <x v="2"/>
    <x v="0"/>
    <x v="2"/>
    <x v="0"/>
  </r>
  <r>
    <x v="9"/>
    <n v="76"/>
    <x v="2"/>
    <x v="0"/>
    <x v="1"/>
    <n v="0"/>
    <n v="198.3"/>
    <n v="130"/>
    <n v="33.71"/>
    <n v="217.1"/>
    <n v="86"/>
    <x v="178"/>
    <n v="188.4"/>
    <n v="96"/>
    <n v="8.48"/>
    <n v="12.5"/>
    <n v="3"/>
    <n v="3.38"/>
    <n v="0"/>
    <x v="0"/>
    <n v="0"/>
    <x v="0"/>
    <x v="0"/>
    <s v="Medium_user"/>
    <x v="0"/>
    <x v="0"/>
    <x v="1"/>
    <x v="0"/>
  </r>
  <r>
    <x v="17"/>
    <n v="158"/>
    <x v="2"/>
    <x v="0"/>
    <x v="1"/>
    <n v="0"/>
    <n v="205.2"/>
    <n v="97"/>
    <n v="34.880000000000003"/>
    <n v="240.6"/>
    <n v="77"/>
    <x v="248"/>
    <n v="79.7"/>
    <n v="108"/>
    <n v="3.59"/>
    <n v="14.4"/>
    <n v="12"/>
    <n v="3.89"/>
    <n v="0"/>
    <x v="0"/>
    <n v="0"/>
    <x v="0"/>
    <x v="0"/>
    <s v="Light_usage"/>
    <x v="2"/>
    <x v="0"/>
    <x v="1"/>
    <x v="0"/>
  </r>
  <r>
    <x v="15"/>
    <n v="116"/>
    <x v="2"/>
    <x v="0"/>
    <x v="1"/>
    <n v="0"/>
    <n v="192.1"/>
    <n v="98"/>
    <n v="32.659999999999997"/>
    <n v="312.89999999999998"/>
    <n v="135"/>
    <x v="249"/>
    <n v="130.19999999999999"/>
    <n v="94"/>
    <n v="5.86"/>
    <n v="7.9"/>
    <n v="2"/>
    <n v="2.13"/>
    <n v="3"/>
    <x v="0"/>
    <n v="0"/>
    <x v="0"/>
    <x v="0"/>
    <s v="Heavy_user"/>
    <x v="2"/>
    <x v="0"/>
    <x v="1"/>
    <x v="0"/>
  </r>
  <r>
    <x v="10"/>
    <n v="54"/>
    <x v="0"/>
    <x v="0"/>
    <x v="1"/>
    <n v="0"/>
    <n v="272.60000000000002"/>
    <n v="83"/>
    <n v="46.34"/>
    <n v="248.7"/>
    <n v="74"/>
    <x v="250"/>
    <n v="197.4"/>
    <n v="111"/>
    <n v="8.8800000000000008"/>
    <n v="9.5"/>
    <n v="2"/>
    <n v="2.57"/>
    <n v="1"/>
    <x v="1"/>
    <n v="1"/>
    <x v="0"/>
    <x v="0"/>
    <s v="Light_usage"/>
    <x v="2"/>
    <x v="0"/>
    <x v="1"/>
    <x v="0"/>
  </r>
  <r>
    <x v="43"/>
    <n v="86"/>
    <x v="0"/>
    <x v="0"/>
    <x v="1"/>
    <n v="0"/>
    <n v="128.30000000000001"/>
    <n v="121"/>
    <n v="21.81"/>
    <n v="197.1"/>
    <n v="93"/>
    <x v="251"/>
    <n v="138.4"/>
    <n v="152"/>
    <n v="6.23"/>
    <n v="12.2"/>
    <n v="5"/>
    <n v="3.29"/>
    <n v="7"/>
    <x v="1"/>
    <n v="1"/>
    <x v="1"/>
    <x v="0"/>
    <s v="Medium_user"/>
    <x v="0"/>
    <x v="0"/>
    <x v="1"/>
    <x v="0"/>
  </r>
  <r>
    <x v="29"/>
    <n v="108"/>
    <x v="2"/>
    <x v="0"/>
    <x v="1"/>
    <n v="0"/>
    <n v="169.6"/>
    <n v="99"/>
    <n v="28.83"/>
    <n v="264.10000000000002"/>
    <n v="87"/>
    <x v="252"/>
    <n v="206.3"/>
    <n v="78"/>
    <n v="9.2799999999999994"/>
    <n v="9.3000000000000007"/>
    <n v="4"/>
    <n v="2.5099999999999998"/>
    <n v="0"/>
    <x v="0"/>
    <n v="0"/>
    <x v="0"/>
    <x v="0"/>
    <s v="Medium_user"/>
    <x v="2"/>
    <x v="0"/>
    <x v="1"/>
    <x v="0"/>
  </r>
  <r>
    <x v="40"/>
    <n v="151"/>
    <x v="1"/>
    <x v="0"/>
    <x v="0"/>
    <n v="17"/>
    <n v="214.7"/>
    <n v="97"/>
    <n v="36.5"/>
    <n v="138.5"/>
    <n v="90"/>
    <x v="253"/>
    <n v="169.1"/>
    <n v="44"/>
    <n v="7.61"/>
    <n v="8.6"/>
    <n v="4"/>
    <n v="2.3199999999999998"/>
    <n v="1"/>
    <x v="0"/>
    <n v="0"/>
    <x v="0"/>
    <x v="0"/>
    <s v="Medium_user"/>
    <x v="0"/>
    <x v="0"/>
    <x v="0"/>
    <x v="0"/>
  </r>
  <r>
    <x v="18"/>
    <n v="99"/>
    <x v="2"/>
    <x v="0"/>
    <x v="1"/>
    <n v="0"/>
    <n v="169.2"/>
    <n v="70"/>
    <n v="28.76"/>
    <n v="271.5"/>
    <n v="77"/>
    <x v="254"/>
    <n v="170.2"/>
    <n v="104"/>
    <n v="7.66"/>
    <n v="10.6"/>
    <n v="2"/>
    <n v="2.86"/>
    <n v="0"/>
    <x v="0"/>
    <n v="0"/>
    <x v="0"/>
    <x v="0"/>
    <s v="Light_usage"/>
    <x v="2"/>
    <x v="0"/>
    <x v="1"/>
    <x v="0"/>
  </r>
  <r>
    <x v="34"/>
    <n v="55"/>
    <x v="0"/>
    <x v="0"/>
    <x v="1"/>
    <n v="0"/>
    <n v="194.1"/>
    <n v="121"/>
    <n v="33"/>
    <n v="176.6"/>
    <n v="110"/>
    <x v="255"/>
    <n v="302.8"/>
    <n v="136"/>
    <n v="13.63"/>
    <n v="7"/>
    <n v="7"/>
    <n v="1.89"/>
    <n v="2"/>
    <x v="0"/>
    <n v="0"/>
    <x v="0"/>
    <x v="1"/>
    <s v="Medium_user"/>
    <x v="0"/>
    <x v="0"/>
    <x v="1"/>
    <x v="1"/>
  </r>
  <r>
    <x v="22"/>
    <n v="78"/>
    <x v="1"/>
    <x v="0"/>
    <x v="1"/>
    <n v="0"/>
    <n v="225.1"/>
    <n v="67"/>
    <n v="38.270000000000003"/>
    <n v="199.2"/>
    <n v="127"/>
    <x v="256"/>
    <n v="175.5"/>
    <n v="102"/>
    <n v="7.9"/>
    <n v="14.6"/>
    <n v="2"/>
    <n v="3.94"/>
    <n v="0"/>
    <x v="0"/>
    <n v="0"/>
    <x v="0"/>
    <x v="0"/>
    <s v="Heavy_user"/>
    <x v="0"/>
    <x v="0"/>
    <x v="1"/>
    <x v="0"/>
  </r>
  <r>
    <x v="23"/>
    <n v="89"/>
    <x v="0"/>
    <x v="0"/>
    <x v="1"/>
    <n v="0"/>
    <n v="213"/>
    <n v="63"/>
    <n v="36.21"/>
    <n v="176.6"/>
    <n v="71"/>
    <x v="255"/>
    <n v="262.60000000000002"/>
    <n v="126"/>
    <n v="11.82"/>
    <n v="9.1"/>
    <n v="1"/>
    <n v="2.46"/>
    <n v="1"/>
    <x v="1"/>
    <n v="1"/>
    <x v="0"/>
    <x v="0"/>
    <s v="Light_usage"/>
    <x v="0"/>
    <x v="0"/>
    <x v="1"/>
    <x v="0"/>
  </r>
  <r>
    <x v="47"/>
    <n v="44"/>
    <x v="0"/>
    <x v="0"/>
    <x v="0"/>
    <n v="34"/>
    <n v="221.8"/>
    <n v="105"/>
    <n v="37.71"/>
    <n v="161.69999999999999"/>
    <n v="85"/>
    <x v="257"/>
    <n v="227.7"/>
    <n v="62"/>
    <n v="10.25"/>
    <n v="14"/>
    <n v="7"/>
    <n v="3.78"/>
    <n v="0"/>
    <x v="0"/>
    <n v="0"/>
    <x v="0"/>
    <x v="0"/>
    <s v="Medium_user"/>
    <x v="0"/>
    <x v="0"/>
    <x v="2"/>
    <x v="0"/>
  </r>
  <r>
    <x v="7"/>
    <n v="98"/>
    <x v="1"/>
    <x v="0"/>
    <x v="0"/>
    <n v="21"/>
    <n v="64.599999999999994"/>
    <n v="98"/>
    <n v="10.98"/>
    <n v="176.1"/>
    <n v="86"/>
    <x v="258"/>
    <n v="244.8"/>
    <n v="84"/>
    <n v="11.02"/>
    <n v="0"/>
    <n v="0"/>
    <n v="0"/>
    <n v="2"/>
    <x v="0"/>
    <n v="0"/>
    <x v="0"/>
    <x v="1"/>
    <s v="Medium_user"/>
    <x v="0"/>
    <x v="0"/>
    <x v="0"/>
    <x v="1"/>
  </r>
  <r>
    <x v="18"/>
    <n v="64"/>
    <x v="2"/>
    <x v="0"/>
    <x v="0"/>
    <n v="37"/>
    <n v="154.6"/>
    <n v="92"/>
    <n v="26.28"/>
    <n v="83.4"/>
    <n v="103"/>
    <x v="259"/>
    <n v="165.9"/>
    <n v="99"/>
    <n v="7.47"/>
    <n v="13.3"/>
    <n v="3"/>
    <n v="3.59"/>
    <n v="1"/>
    <x v="0"/>
    <n v="0"/>
    <x v="0"/>
    <x v="0"/>
    <s v="Medium_user"/>
    <x v="1"/>
    <x v="0"/>
    <x v="2"/>
    <x v="0"/>
  </r>
  <r>
    <x v="13"/>
    <n v="141"/>
    <x v="0"/>
    <x v="0"/>
    <x v="1"/>
    <n v="0"/>
    <n v="260.2"/>
    <n v="131"/>
    <n v="44.23"/>
    <n v="179.2"/>
    <n v="120"/>
    <x v="260"/>
    <n v="135"/>
    <n v="119"/>
    <n v="6.08"/>
    <n v="7.2"/>
    <n v="8"/>
    <n v="1.94"/>
    <n v="3"/>
    <x v="0"/>
    <n v="0"/>
    <x v="0"/>
    <x v="1"/>
    <s v="Heavy_user"/>
    <x v="0"/>
    <x v="0"/>
    <x v="1"/>
    <x v="1"/>
  </r>
  <r>
    <x v="26"/>
    <n v="81"/>
    <x v="0"/>
    <x v="0"/>
    <x v="0"/>
    <n v="33"/>
    <n v="161.6"/>
    <n v="117"/>
    <n v="27.47"/>
    <n v="123"/>
    <n v="90"/>
    <x v="261"/>
    <n v="261.3"/>
    <n v="101"/>
    <n v="11.76"/>
    <n v="12.2"/>
    <n v="5"/>
    <n v="3.29"/>
    <n v="1"/>
    <x v="0"/>
    <n v="0"/>
    <x v="0"/>
    <x v="0"/>
    <s v="Medium_user"/>
    <x v="0"/>
    <x v="0"/>
    <x v="2"/>
    <x v="0"/>
  </r>
  <r>
    <x v="39"/>
    <n v="162"/>
    <x v="2"/>
    <x v="0"/>
    <x v="1"/>
    <n v="0"/>
    <n v="220.6"/>
    <n v="117"/>
    <n v="37.5"/>
    <n v="155.19999999999999"/>
    <n v="121"/>
    <x v="64"/>
    <n v="186.7"/>
    <n v="89"/>
    <n v="8.4"/>
    <n v="10.5"/>
    <n v="11"/>
    <n v="2.84"/>
    <n v="1"/>
    <x v="0"/>
    <n v="0"/>
    <x v="0"/>
    <x v="0"/>
    <s v="Heavy_user"/>
    <x v="0"/>
    <x v="0"/>
    <x v="1"/>
    <x v="0"/>
  </r>
  <r>
    <x v="17"/>
    <n v="83"/>
    <x v="0"/>
    <x v="0"/>
    <x v="0"/>
    <n v="41"/>
    <n v="155.9"/>
    <n v="122"/>
    <n v="26.5"/>
    <n v="162.30000000000001"/>
    <n v="107"/>
    <x v="262"/>
    <n v="127.6"/>
    <n v="105"/>
    <n v="5.74"/>
    <n v="13.1"/>
    <n v="5"/>
    <n v="3.54"/>
    <n v="3"/>
    <x v="0"/>
    <n v="0"/>
    <x v="0"/>
    <x v="0"/>
    <s v="Medium_user"/>
    <x v="0"/>
    <x v="0"/>
    <x v="2"/>
    <x v="0"/>
  </r>
  <r>
    <x v="22"/>
    <n v="59"/>
    <x v="2"/>
    <x v="0"/>
    <x v="1"/>
    <n v="0"/>
    <n v="182.5"/>
    <n v="104"/>
    <n v="31.03"/>
    <n v="204.7"/>
    <n v="95"/>
    <x v="263"/>
    <n v="229.9"/>
    <n v="100"/>
    <n v="10.35"/>
    <n v="11.3"/>
    <n v="8"/>
    <n v="3.05"/>
    <n v="4"/>
    <x v="0"/>
    <n v="0"/>
    <x v="1"/>
    <x v="0"/>
    <s v="Medium_user"/>
    <x v="0"/>
    <x v="0"/>
    <x v="1"/>
    <x v="0"/>
  </r>
  <r>
    <x v="25"/>
    <n v="179"/>
    <x v="0"/>
    <x v="1"/>
    <x v="0"/>
    <n v="38"/>
    <n v="220.1"/>
    <n v="78"/>
    <n v="37.42"/>
    <n v="234.3"/>
    <n v="71"/>
    <x v="209"/>
    <n v="237.3"/>
    <n v="85"/>
    <n v="10.68"/>
    <n v="10.1"/>
    <n v="4"/>
    <n v="2.73"/>
    <n v="4"/>
    <x v="0"/>
    <n v="0"/>
    <x v="1"/>
    <x v="0"/>
    <s v="Light_usage"/>
    <x v="0"/>
    <x v="0"/>
    <x v="2"/>
    <x v="0"/>
  </r>
  <r>
    <x v="25"/>
    <n v="79"/>
    <x v="1"/>
    <x v="0"/>
    <x v="1"/>
    <n v="0"/>
    <n v="152.19999999999999"/>
    <n v="112"/>
    <n v="25.87"/>
    <n v="177.2"/>
    <n v="132"/>
    <x v="264"/>
    <n v="96.4"/>
    <n v="87"/>
    <n v="4.34"/>
    <n v="5.3"/>
    <n v="3"/>
    <n v="1.43"/>
    <n v="1"/>
    <x v="0"/>
    <n v="0"/>
    <x v="0"/>
    <x v="1"/>
    <s v="Heavy_user"/>
    <x v="0"/>
    <x v="0"/>
    <x v="1"/>
    <x v="1"/>
  </r>
  <r>
    <x v="22"/>
    <n v="117"/>
    <x v="0"/>
    <x v="0"/>
    <x v="1"/>
    <n v="0"/>
    <n v="181.5"/>
    <n v="95"/>
    <n v="30.86"/>
    <n v="205.1"/>
    <n v="88"/>
    <x v="265"/>
    <n v="204"/>
    <n v="82"/>
    <n v="9.18"/>
    <n v="14.7"/>
    <n v="9"/>
    <n v="3.97"/>
    <n v="2"/>
    <x v="0"/>
    <n v="0"/>
    <x v="0"/>
    <x v="0"/>
    <s v="Medium_user"/>
    <x v="0"/>
    <x v="0"/>
    <x v="1"/>
    <x v="0"/>
  </r>
  <r>
    <x v="42"/>
    <n v="64"/>
    <x v="1"/>
    <x v="1"/>
    <x v="1"/>
    <n v="0"/>
    <n v="236.2"/>
    <n v="77"/>
    <n v="40.15"/>
    <n v="218.6"/>
    <n v="85"/>
    <x v="266"/>
    <n v="194.1"/>
    <n v="97"/>
    <n v="8.73"/>
    <n v="13.2"/>
    <n v="2"/>
    <n v="3.56"/>
    <n v="2"/>
    <x v="1"/>
    <n v="1"/>
    <x v="0"/>
    <x v="0"/>
    <s v="Medium_user"/>
    <x v="0"/>
    <x v="0"/>
    <x v="1"/>
    <x v="0"/>
  </r>
  <r>
    <x v="36"/>
    <n v="122"/>
    <x v="1"/>
    <x v="0"/>
    <x v="0"/>
    <n v="23"/>
    <n v="134.19999999999999"/>
    <n v="85"/>
    <n v="22.81"/>
    <n v="227.3"/>
    <n v="132"/>
    <x v="95"/>
    <n v="122.4"/>
    <n v="96"/>
    <n v="5.51"/>
    <n v="8.5"/>
    <n v="2"/>
    <n v="2.2999999999999998"/>
    <n v="2"/>
    <x v="0"/>
    <n v="0"/>
    <x v="0"/>
    <x v="0"/>
    <s v="Heavy_user"/>
    <x v="0"/>
    <x v="0"/>
    <x v="0"/>
    <x v="0"/>
  </r>
  <r>
    <x v="18"/>
    <n v="90"/>
    <x v="1"/>
    <x v="0"/>
    <x v="0"/>
    <n v="29"/>
    <n v="150.1"/>
    <n v="109"/>
    <n v="25.52"/>
    <n v="264.7"/>
    <n v="103"/>
    <x v="267"/>
    <n v="178.4"/>
    <n v="97"/>
    <n v="8.0299999999999994"/>
    <n v="5.8"/>
    <n v="4"/>
    <n v="1.57"/>
    <n v="1"/>
    <x v="0"/>
    <n v="0"/>
    <x v="0"/>
    <x v="1"/>
    <s v="Medium_user"/>
    <x v="2"/>
    <x v="0"/>
    <x v="0"/>
    <x v="1"/>
  </r>
  <r>
    <x v="16"/>
    <n v="159"/>
    <x v="1"/>
    <x v="1"/>
    <x v="1"/>
    <n v="0"/>
    <n v="257.10000000000002"/>
    <n v="53"/>
    <n v="43.71"/>
    <n v="312.2"/>
    <n v="127"/>
    <x v="268"/>
    <n v="183"/>
    <n v="82"/>
    <n v="8.24"/>
    <n v="8.8000000000000007"/>
    <n v="6"/>
    <n v="2.38"/>
    <n v="1"/>
    <x v="1"/>
    <n v="1"/>
    <x v="0"/>
    <x v="0"/>
    <s v="Heavy_user"/>
    <x v="2"/>
    <x v="0"/>
    <x v="1"/>
    <x v="0"/>
  </r>
  <r>
    <x v="29"/>
    <n v="148"/>
    <x v="0"/>
    <x v="0"/>
    <x v="1"/>
    <n v="0"/>
    <n v="124.4"/>
    <n v="83"/>
    <n v="21.15"/>
    <n v="179.7"/>
    <n v="81"/>
    <x v="269"/>
    <n v="253"/>
    <n v="99"/>
    <n v="11.39"/>
    <n v="11.3"/>
    <n v="6"/>
    <n v="3.05"/>
    <n v="0"/>
    <x v="0"/>
    <n v="0"/>
    <x v="0"/>
    <x v="0"/>
    <s v="Medium_user"/>
    <x v="0"/>
    <x v="0"/>
    <x v="1"/>
    <x v="0"/>
  </r>
  <r>
    <x v="0"/>
    <n v="39"/>
    <x v="0"/>
    <x v="0"/>
    <x v="0"/>
    <n v="36"/>
    <n v="141.69999999999999"/>
    <n v="121"/>
    <n v="24.09"/>
    <n v="232.3"/>
    <n v="113"/>
    <x v="270"/>
    <n v="222.1"/>
    <n v="131"/>
    <n v="9.99"/>
    <n v="12"/>
    <n v="5"/>
    <n v="3.24"/>
    <n v="1"/>
    <x v="0"/>
    <n v="0"/>
    <x v="0"/>
    <x v="0"/>
    <s v="Medium_user"/>
    <x v="0"/>
    <x v="0"/>
    <x v="2"/>
    <x v="0"/>
  </r>
  <r>
    <x v="42"/>
    <n v="77"/>
    <x v="1"/>
    <x v="0"/>
    <x v="1"/>
    <n v="0"/>
    <n v="230"/>
    <n v="87"/>
    <n v="39.1"/>
    <n v="103.2"/>
    <n v="138"/>
    <x v="271"/>
    <n v="309.60000000000002"/>
    <n v="136"/>
    <n v="13.93"/>
    <n v="11.3"/>
    <n v="3"/>
    <n v="3.05"/>
    <n v="2"/>
    <x v="0"/>
    <n v="0"/>
    <x v="0"/>
    <x v="0"/>
    <s v="Heavy_user"/>
    <x v="1"/>
    <x v="0"/>
    <x v="1"/>
    <x v="0"/>
  </r>
  <r>
    <x v="2"/>
    <n v="194"/>
    <x v="1"/>
    <x v="0"/>
    <x v="1"/>
    <n v="0"/>
    <n v="162.30000000000001"/>
    <n v="88"/>
    <n v="27.59"/>
    <n v="213.7"/>
    <n v="118"/>
    <x v="272"/>
    <n v="192.1"/>
    <n v="81"/>
    <n v="8.64"/>
    <n v="10.9"/>
    <n v="2"/>
    <n v="2.94"/>
    <n v="0"/>
    <x v="0"/>
    <n v="0"/>
    <x v="0"/>
    <x v="0"/>
    <s v="Medium_user"/>
    <x v="0"/>
    <x v="0"/>
    <x v="1"/>
    <x v="0"/>
  </r>
  <r>
    <x v="33"/>
    <n v="112"/>
    <x v="0"/>
    <x v="0"/>
    <x v="1"/>
    <n v="0"/>
    <n v="193.3"/>
    <n v="96"/>
    <n v="32.86"/>
    <n v="264.10000000000002"/>
    <n v="123"/>
    <x v="252"/>
    <n v="128.6"/>
    <n v="115"/>
    <n v="5.79"/>
    <n v="9.1"/>
    <n v="3"/>
    <n v="2.46"/>
    <n v="4"/>
    <x v="0"/>
    <n v="0"/>
    <x v="1"/>
    <x v="0"/>
    <s v="Heavy_user"/>
    <x v="2"/>
    <x v="0"/>
    <x v="1"/>
    <x v="0"/>
  </r>
  <r>
    <x v="24"/>
    <n v="45"/>
    <x v="0"/>
    <x v="0"/>
    <x v="1"/>
    <n v="0"/>
    <n v="78.2"/>
    <n v="127"/>
    <n v="13.29"/>
    <n v="253.4"/>
    <n v="108"/>
    <x v="273"/>
    <n v="255"/>
    <n v="100"/>
    <n v="11.48"/>
    <n v="18"/>
    <n v="3"/>
    <n v="4.8600000000000003"/>
    <n v="1"/>
    <x v="0"/>
    <n v="0"/>
    <x v="0"/>
    <x v="2"/>
    <s v="Medium_user"/>
    <x v="2"/>
    <x v="0"/>
    <x v="1"/>
    <x v="0"/>
  </r>
  <r>
    <x v="45"/>
    <n v="132"/>
    <x v="0"/>
    <x v="0"/>
    <x v="1"/>
    <n v="0"/>
    <n v="83.4"/>
    <n v="110"/>
    <n v="14.18"/>
    <n v="232.2"/>
    <n v="137"/>
    <x v="274"/>
    <n v="146.69999999999999"/>
    <n v="114"/>
    <n v="6.6"/>
    <n v="7.6"/>
    <n v="5"/>
    <n v="2.0499999999999998"/>
    <n v="1"/>
    <x v="0"/>
    <n v="0"/>
    <x v="0"/>
    <x v="0"/>
    <s v="Heavy_user"/>
    <x v="0"/>
    <x v="0"/>
    <x v="1"/>
    <x v="0"/>
  </r>
  <r>
    <x v="33"/>
    <n v="135"/>
    <x v="0"/>
    <x v="0"/>
    <x v="1"/>
    <n v="0"/>
    <n v="201.8"/>
    <n v="81"/>
    <n v="34.31"/>
    <n v="225"/>
    <n v="114"/>
    <x v="275"/>
    <n v="204.4"/>
    <n v="82"/>
    <n v="9.1999999999999993"/>
    <n v="10.3"/>
    <n v="6"/>
    <n v="2.78"/>
    <n v="1"/>
    <x v="0"/>
    <n v="0"/>
    <x v="0"/>
    <x v="0"/>
    <s v="Medium_user"/>
    <x v="0"/>
    <x v="0"/>
    <x v="1"/>
    <x v="0"/>
  </r>
  <r>
    <x v="36"/>
    <n v="56"/>
    <x v="1"/>
    <x v="0"/>
    <x v="1"/>
    <n v="0"/>
    <n v="197"/>
    <n v="110"/>
    <n v="33.49"/>
    <n v="222.8"/>
    <n v="102"/>
    <x v="276"/>
    <n v="225.3"/>
    <n v="91"/>
    <n v="10.14"/>
    <n v="10.6"/>
    <n v="6"/>
    <n v="2.86"/>
    <n v="2"/>
    <x v="0"/>
    <n v="0"/>
    <x v="0"/>
    <x v="0"/>
    <s v="Medium_user"/>
    <x v="0"/>
    <x v="0"/>
    <x v="1"/>
    <x v="0"/>
  </r>
  <r>
    <x v="31"/>
    <n v="151"/>
    <x v="0"/>
    <x v="1"/>
    <x v="1"/>
    <n v="0"/>
    <n v="218"/>
    <n v="57"/>
    <n v="37.06"/>
    <n v="114.4"/>
    <n v="88"/>
    <x v="277"/>
    <n v="269.2"/>
    <n v="95"/>
    <n v="12.11"/>
    <n v="12.4"/>
    <n v="1"/>
    <n v="3.35"/>
    <n v="0"/>
    <x v="1"/>
    <n v="1"/>
    <x v="0"/>
    <x v="0"/>
    <s v="Medium_user"/>
    <x v="1"/>
    <x v="0"/>
    <x v="1"/>
    <x v="0"/>
  </r>
  <r>
    <x v="11"/>
    <n v="32"/>
    <x v="0"/>
    <x v="0"/>
    <x v="1"/>
    <n v="0"/>
    <n v="164.8"/>
    <n v="98"/>
    <n v="28.02"/>
    <n v="229.9"/>
    <n v="96"/>
    <x v="278"/>
    <n v="167.3"/>
    <n v="108"/>
    <n v="7.53"/>
    <n v="14.8"/>
    <n v="2"/>
    <n v="4"/>
    <n v="2"/>
    <x v="0"/>
    <n v="0"/>
    <x v="0"/>
    <x v="2"/>
    <s v="Medium_user"/>
    <x v="0"/>
    <x v="0"/>
    <x v="1"/>
    <x v="0"/>
  </r>
  <r>
    <x v="32"/>
    <n v="87"/>
    <x v="0"/>
    <x v="0"/>
    <x v="0"/>
    <n v="21"/>
    <n v="214"/>
    <n v="113"/>
    <n v="36.380000000000003"/>
    <n v="180"/>
    <n v="114"/>
    <x v="45"/>
    <n v="134.5"/>
    <n v="82"/>
    <n v="6.05"/>
    <n v="10.6"/>
    <n v="5"/>
    <n v="2.86"/>
    <n v="0"/>
    <x v="0"/>
    <n v="0"/>
    <x v="0"/>
    <x v="0"/>
    <s v="Medium_user"/>
    <x v="0"/>
    <x v="0"/>
    <x v="0"/>
    <x v="0"/>
  </r>
  <r>
    <x v="38"/>
    <n v="138"/>
    <x v="0"/>
    <x v="0"/>
    <x v="1"/>
    <n v="0"/>
    <n v="170.5"/>
    <n v="87"/>
    <n v="28.99"/>
    <n v="118.2"/>
    <n v="116"/>
    <x v="279"/>
    <n v="187.9"/>
    <n v="111"/>
    <n v="8.4600000000000009"/>
    <n v="11.2"/>
    <n v="7"/>
    <n v="3.02"/>
    <n v="2"/>
    <x v="0"/>
    <n v="0"/>
    <x v="0"/>
    <x v="0"/>
    <s v="Medium_user"/>
    <x v="0"/>
    <x v="0"/>
    <x v="1"/>
    <x v="0"/>
  </r>
  <r>
    <x v="50"/>
    <n v="79"/>
    <x v="1"/>
    <x v="0"/>
    <x v="1"/>
    <n v="0"/>
    <n v="205.7"/>
    <n v="123"/>
    <n v="34.97"/>
    <n v="214.5"/>
    <n v="108"/>
    <x v="140"/>
    <n v="226.1"/>
    <n v="106"/>
    <n v="10.17"/>
    <n v="6.7"/>
    <n v="18"/>
    <n v="1.81"/>
    <n v="1"/>
    <x v="0"/>
    <n v="0"/>
    <x v="0"/>
    <x v="1"/>
    <s v="Medium_user"/>
    <x v="0"/>
    <x v="0"/>
    <x v="1"/>
    <x v="1"/>
  </r>
  <r>
    <x v="4"/>
    <n v="95"/>
    <x v="0"/>
    <x v="1"/>
    <x v="1"/>
    <n v="0"/>
    <n v="165.5"/>
    <n v="84"/>
    <n v="28.14"/>
    <n v="286.2"/>
    <n v="112"/>
    <x v="280"/>
    <n v="198.9"/>
    <n v="89"/>
    <n v="8.9499999999999993"/>
    <n v="11.5"/>
    <n v="2"/>
    <n v="3.11"/>
    <n v="1"/>
    <x v="1"/>
    <n v="1"/>
    <x v="0"/>
    <x v="0"/>
    <s v="Medium_user"/>
    <x v="2"/>
    <x v="0"/>
    <x v="1"/>
    <x v="0"/>
  </r>
  <r>
    <x v="45"/>
    <n v="127"/>
    <x v="0"/>
    <x v="0"/>
    <x v="1"/>
    <n v="0"/>
    <n v="221"/>
    <n v="100"/>
    <n v="37.57"/>
    <n v="160.69999999999999"/>
    <n v="113"/>
    <x v="281"/>
    <n v="233.1"/>
    <n v="96"/>
    <n v="10.49"/>
    <n v="6.8"/>
    <n v="4"/>
    <n v="1.84"/>
    <n v="2"/>
    <x v="0"/>
    <n v="0"/>
    <x v="0"/>
    <x v="1"/>
    <s v="Medium_user"/>
    <x v="0"/>
    <x v="0"/>
    <x v="1"/>
    <x v="1"/>
  </r>
  <r>
    <x v="32"/>
    <n v="137"/>
    <x v="2"/>
    <x v="0"/>
    <x v="1"/>
    <n v="0"/>
    <n v="242.1"/>
    <n v="118"/>
    <n v="41.16"/>
    <n v="191"/>
    <n v="93"/>
    <x v="21"/>
    <n v="218.6"/>
    <n v="50"/>
    <n v="9.84"/>
    <n v="14.7"/>
    <n v="2"/>
    <n v="3.97"/>
    <n v="3"/>
    <x v="0"/>
    <n v="0"/>
    <x v="0"/>
    <x v="0"/>
    <s v="Medium_user"/>
    <x v="0"/>
    <x v="0"/>
    <x v="1"/>
    <x v="0"/>
  </r>
  <r>
    <x v="2"/>
    <n v="97"/>
    <x v="0"/>
    <x v="0"/>
    <x v="1"/>
    <n v="0"/>
    <n v="151.6"/>
    <n v="107"/>
    <n v="25.77"/>
    <n v="155.4"/>
    <n v="96"/>
    <x v="282"/>
    <n v="240"/>
    <n v="112"/>
    <n v="10.8"/>
    <n v="14.7"/>
    <n v="4"/>
    <n v="3.97"/>
    <n v="1"/>
    <x v="0"/>
    <n v="0"/>
    <x v="0"/>
    <x v="0"/>
    <s v="Medium_user"/>
    <x v="0"/>
    <x v="0"/>
    <x v="1"/>
    <x v="0"/>
  </r>
  <r>
    <x v="27"/>
    <n v="149"/>
    <x v="0"/>
    <x v="1"/>
    <x v="1"/>
    <n v="0"/>
    <n v="176.2"/>
    <n v="87"/>
    <n v="29.95"/>
    <n v="145"/>
    <n v="81"/>
    <x v="283"/>
    <n v="249.5"/>
    <n v="92"/>
    <n v="11.23"/>
    <n v="5.7"/>
    <n v="4"/>
    <n v="1.54"/>
    <n v="0"/>
    <x v="0"/>
    <n v="0"/>
    <x v="0"/>
    <x v="1"/>
    <s v="Medium_user"/>
    <x v="0"/>
    <x v="0"/>
    <x v="1"/>
    <x v="1"/>
  </r>
  <r>
    <x v="7"/>
    <n v="117"/>
    <x v="0"/>
    <x v="1"/>
    <x v="0"/>
    <n v="22"/>
    <n v="196"/>
    <n v="82"/>
    <n v="33.32"/>
    <n v="322.7"/>
    <n v="82"/>
    <x v="284"/>
    <n v="225.6"/>
    <n v="120"/>
    <n v="10.15"/>
    <n v="3.7"/>
    <n v="5"/>
    <n v="1"/>
    <n v="1"/>
    <x v="0"/>
    <n v="0"/>
    <x v="0"/>
    <x v="1"/>
    <s v="Medium_user"/>
    <x v="2"/>
    <x v="0"/>
    <x v="0"/>
    <x v="1"/>
  </r>
  <r>
    <x v="0"/>
    <n v="84"/>
    <x v="1"/>
    <x v="0"/>
    <x v="1"/>
    <n v="0"/>
    <n v="159.5"/>
    <n v="125"/>
    <n v="27.12"/>
    <n v="247.1"/>
    <n v="90"/>
    <x v="124"/>
    <n v="187.9"/>
    <n v="82"/>
    <n v="8.4600000000000009"/>
    <n v="7.2"/>
    <n v="4"/>
    <n v="1.94"/>
    <n v="2"/>
    <x v="0"/>
    <n v="0"/>
    <x v="0"/>
    <x v="1"/>
    <s v="Medium_user"/>
    <x v="2"/>
    <x v="0"/>
    <x v="1"/>
    <x v="1"/>
  </r>
  <r>
    <x v="45"/>
    <n v="137"/>
    <x v="0"/>
    <x v="0"/>
    <x v="1"/>
    <n v="0"/>
    <n v="230.2"/>
    <n v="113"/>
    <n v="39.130000000000003"/>
    <n v="220.4"/>
    <n v="79"/>
    <x v="113"/>
    <n v="204.7"/>
    <n v="111"/>
    <n v="9.2100000000000009"/>
    <n v="10.7"/>
    <n v="7"/>
    <n v="2.89"/>
    <n v="4"/>
    <x v="0"/>
    <n v="0"/>
    <x v="1"/>
    <x v="0"/>
    <s v="Light_usage"/>
    <x v="0"/>
    <x v="0"/>
    <x v="1"/>
    <x v="0"/>
  </r>
  <r>
    <x v="21"/>
    <n v="54"/>
    <x v="2"/>
    <x v="0"/>
    <x v="1"/>
    <n v="0"/>
    <n v="210.5"/>
    <n v="102"/>
    <n v="35.79"/>
    <n v="204.5"/>
    <n v="83"/>
    <x v="285"/>
    <n v="127.8"/>
    <n v="53"/>
    <n v="5.75"/>
    <n v="8.5"/>
    <n v="5"/>
    <n v="2.2999999999999998"/>
    <n v="1"/>
    <x v="0"/>
    <n v="0"/>
    <x v="0"/>
    <x v="0"/>
    <s v="Medium_user"/>
    <x v="0"/>
    <x v="0"/>
    <x v="1"/>
    <x v="0"/>
  </r>
  <r>
    <x v="26"/>
    <n v="85"/>
    <x v="0"/>
    <x v="0"/>
    <x v="1"/>
    <n v="0"/>
    <n v="102"/>
    <n v="95"/>
    <n v="17.34"/>
    <n v="270.2"/>
    <n v="139"/>
    <x v="286"/>
    <n v="148.19999999999999"/>
    <n v="105"/>
    <n v="6.67"/>
    <n v="10.7"/>
    <n v="3"/>
    <n v="2.89"/>
    <n v="1"/>
    <x v="0"/>
    <n v="0"/>
    <x v="0"/>
    <x v="0"/>
    <s v="Heavy_user"/>
    <x v="2"/>
    <x v="0"/>
    <x v="1"/>
    <x v="0"/>
  </r>
  <r>
    <x v="6"/>
    <n v="43"/>
    <x v="0"/>
    <x v="0"/>
    <x v="1"/>
    <n v="0"/>
    <n v="168.4"/>
    <n v="125"/>
    <n v="28.63"/>
    <n v="243.8"/>
    <n v="89"/>
    <x v="287"/>
    <n v="214.7"/>
    <n v="102"/>
    <n v="9.66"/>
    <n v="11.1"/>
    <n v="2"/>
    <n v="3"/>
    <n v="1"/>
    <x v="0"/>
    <n v="0"/>
    <x v="0"/>
    <x v="0"/>
    <s v="Medium_user"/>
    <x v="2"/>
    <x v="0"/>
    <x v="1"/>
    <x v="0"/>
  </r>
  <r>
    <x v="3"/>
    <n v="35"/>
    <x v="0"/>
    <x v="0"/>
    <x v="1"/>
    <n v="0"/>
    <n v="105.6"/>
    <n v="129"/>
    <n v="17.95"/>
    <n v="258.2"/>
    <n v="129"/>
    <x v="23"/>
    <n v="213.1"/>
    <n v="77"/>
    <n v="9.59"/>
    <n v="8.6999999999999993"/>
    <n v="3"/>
    <n v="2.35"/>
    <n v="0"/>
    <x v="0"/>
    <n v="0"/>
    <x v="0"/>
    <x v="0"/>
    <s v="Heavy_user"/>
    <x v="2"/>
    <x v="0"/>
    <x v="1"/>
    <x v="0"/>
  </r>
  <r>
    <x v="24"/>
    <n v="98"/>
    <x v="0"/>
    <x v="0"/>
    <x v="1"/>
    <n v="0"/>
    <n v="206.5"/>
    <n v="92"/>
    <n v="35.11"/>
    <n v="176.2"/>
    <n v="152"/>
    <x v="288"/>
    <n v="232.8"/>
    <n v="115"/>
    <n v="10.48"/>
    <n v="12.4"/>
    <n v="5"/>
    <n v="3.35"/>
    <n v="5"/>
    <x v="0"/>
    <n v="0"/>
    <x v="1"/>
    <x v="0"/>
    <s v="Heavy_user"/>
    <x v="0"/>
    <x v="0"/>
    <x v="1"/>
    <x v="0"/>
  </r>
  <r>
    <x v="48"/>
    <n v="112"/>
    <x v="2"/>
    <x v="0"/>
    <x v="1"/>
    <n v="0"/>
    <n v="217.1"/>
    <n v="76"/>
    <n v="36.909999999999997"/>
    <n v="205.2"/>
    <n v="100"/>
    <x v="289"/>
    <n v="185.7"/>
    <n v="91"/>
    <n v="8.36"/>
    <n v="9.4"/>
    <n v="3"/>
    <n v="2.54"/>
    <n v="2"/>
    <x v="0"/>
    <n v="0"/>
    <x v="0"/>
    <x v="0"/>
    <s v="Medium_user"/>
    <x v="0"/>
    <x v="0"/>
    <x v="1"/>
    <x v="0"/>
  </r>
  <r>
    <x v="26"/>
    <n v="16"/>
    <x v="2"/>
    <x v="0"/>
    <x v="1"/>
    <n v="0"/>
    <n v="229.6"/>
    <n v="78"/>
    <n v="39.03"/>
    <n v="205.7"/>
    <n v="108"/>
    <x v="80"/>
    <n v="166.2"/>
    <n v="91"/>
    <n v="7.48"/>
    <n v="10.8"/>
    <n v="2"/>
    <n v="2.92"/>
    <n v="0"/>
    <x v="1"/>
    <n v="1"/>
    <x v="0"/>
    <x v="0"/>
    <s v="Medium_user"/>
    <x v="0"/>
    <x v="0"/>
    <x v="1"/>
    <x v="0"/>
  </r>
  <r>
    <x v="46"/>
    <n v="98"/>
    <x v="0"/>
    <x v="0"/>
    <x v="0"/>
    <n v="22"/>
    <n v="278.3"/>
    <n v="89"/>
    <n v="47.31"/>
    <n v="93.4"/>
    <n v="143"/>
    <x v="290"/>
    <n v="107.6"/>
    <n v="42"/>
    <n v="4.84"/>
    <n v="9.6999999999999993"/>
    <n v="5"/>
    <n v="2.62"/>
    <n v="0"/>
    <x v="0"/>
    <n v="0"/>
    <x v="0"/>
    <x v="0"/>
    <s v="Heavy_user"/>
    <x v="1"/>
    <x v="0"/>
    <x v="0"/>
    <x v="0"/>
  </r>
  <r>
    <x v="47"/>
    <n v="84"/>
    <x v="2"/>
    <x v="0"/>
    <x v="1"/>
    <n v="0"/>
    <n v="181.5"/>
    <n v="129"/>
    <n v="30.86"/>
    <n v="130.69999999999999"/>
    <n v="112"/>
    <x v="291"/>
    <n v="186.5"/>
    <n v="118"/>
    <n v="8.39"/>
    <n v="8.5"/>
    <n v="4"/>
    <n v="2.2999999999999998"/>
    <n v="1"/>
    <x v="0"/>
    <n v="0"/>
    <x v="0"/>
    <x v="0"/>
    <s v="Medium_user"/>
    <x v="0"/>
    <x v="0"/>
    <x v="1"/>
    <x v="0"/>
  </r>
  <r>
    <x v="38"/>
    <n v="66"/>
    <x v="0"/>
    <x v="0"/>
    <x v="1"/>
    <n v="0"/>
    <n v="167.3"/>
    <n v="91"/>
    <n v="28.44"/>
    <n v="230"/>
    <n v="68"/>
    <x v="193"/>
    <n v="191.7"/>
    <n v="118"/>
    <n v="8.6300000000000008"/>
    <n v="10.6"/>
    <n v="5"/>
    <n v="2.86"/>
    <n v="1"/>
    <x v="1"/>
    <n v="1"/>
    <x v="0"/>
    <x v="0"/>
    <s v="Light_usage"/>
    <x v="0"/>
    <x v="0"/>
    <x v="1"/>
    <x v="0"/>
  </r>
  <r>
    <x v="12"/>
    <n v="74"/>
    <x v="0"/>
    <x v="0"/>
    <x v="1"/>
    <n v="0"/>
    <n v="221.1"/>
    <n v="124"/>
    <n v="37.590000000000003"/>
    <n v="110.8"/>
    <n v="94"/>
    <x v="292"/>
    <n v="240.1"/>
    <n v="112"/>
    <n v="10.8"/>
    <n v="10.6"/>
    <n v="3"/>
    <n v="2.86"/>
    <n v="0"/>
    <x v="0"/>
    <n v="0"/>
    <x v="0"/>
    <x v="0"/>
    <s v="Medium_user"/>
    <x v="1"/>
    <x v="0"/>
    <x v="1"/>
    <x v="0"/>
  </r>
  <r>
    <x v="30"/>
    <n v="96"/>
    <x v="1"/>
    <x v="0"/>
    <x v="0"/>
    <n v="26"/>
    <n v="145.80000000000001"/>
    <n v="108"/>
    <n v="24.79"/>
    <n v="192.2"/>
    <n v="89"/>
    <x v="293"/>
    <n v="165.1"/>
    <n v="96"/>
    <n v="7.43"/>
    <n v="9.9"/>
    <n v="2"/>
    <n v="2.67"/>
    <n v="1"/>
    <x v="0"/>
    <n v="0"/>
    <x v="0"/>
    <x v="0"/>
    <s v="Medium_user"/>
    <x v="0"/>
    <x v="0"/>
    <x v="0"/>
    <x v="0"/>
  </r>
  <r>
    <x v="40"/>
    <n v="119"/>
    <x v="2"/>
    <x v="0"/>
    <x v="1"/>
    <n v="0"/>
    <n v="222.8"/>
    <n v="122"/>
    <n v="37.880000000000003"/>
    <n v="163.19999999999999"/>
    <n v="107"/>
    <x v="294"/>
    <n v="160.6"/>
    <n v="112"/>
    <n v="7.23"/>
    <n v="11.2"/>
    <n v="6"/>
    <n v="3.02"/>
    <n v="1"/>
    <x v="0"/>
    <n v="0"/>
    <x v="0"/>
    <x v="0"/>
    <s v="Medium_user"/>
    <x v="0"/>
    <x v="0"/>
    <x v="1"/>
    <x v="0"/>
  </r>
  <r>
    <x v="26"/>
    <n v="92"/>
    <x v="0"/>
    <x v="1"/>
    <x v="1"/>
    <n v="0"/>
    <n v="264.3"/>
    <n v="91"/>
    <n v="44.93"/>
    <n v="160.9"/>
    <n v="115"/>
    <x v="295"/>
    <n v="198.6"/>
    <n v="73"/>
    <n v="8.94"/>
    <n v="9.3000000000000007"/>
    <n v="5"/>
    <n v="2.5099999999999998"/>
    <n v="0"/>
    <x v="0"/>
    <n v="0"/>
    <x v="0"/>
    <x v="0"/>
    <s v="Medium_user"/>
    <x v="0"/>
    <x v="0"/>
    <x v="1"/>
    <x v="0"/>
  </r>
  <r>
    <x v="47"/>
    <n v="21"/>
    <x v="0"/>
    <x v="0"/>
    <x v="1"/>
    <n v="0"/>
    <n v="146"/>
    <n v="78"/>
    <n v="24.82"/>
    <n v="109.7"/>
    <n v="79"/>
    <x v="296"/>
    <n v="247.4"/>
    <n v="108"/>
    <n v="11.13"/>
    <n v="6.8"/>
    <n v="7"/>
    <n v="1.84"/>
    <n v="0"/>
    <x v="0"/>
    <n v="0"/>
    <x v="0"/>
    <x v="1"/>
    <s v="Light_usage"/>
    <x v="1"/>
    <x v="0"/>
    <x v="1"/>
    <x v="1"/>
  </r>
  <r>
    <x v="29"/>
    <n v="122"/>
    <x v="2"/>
    <x v="0"/>
    <x v="1"/>
    <n v="0"/>
    <n v="157.1"/>
    <n v="134"/>
    <n v="26.71"/>
    <n v="184.9"/>
    <n v="122"/>
    <x v="297"/>
    <n v="197.2"/>
    <n v="59"/>
    <n v="8.8699999999999992"/>
    <n v="8.5"/>
    <n v="5"/>
    <n v="2.2999999999999998"/>
    <n v="4"/>
    <x v="1"/>
    <n v="1"/>
    <x v="1"/>
    <x v="0"/>
    <s v="Heavy_user"/>
    <x v="0"/>
    <x v="0"/>
    <x v="1"/>
    <x v="0"/>
  </r>
  <r>
    <x v="8"/>
    <n v="133"/>
    <x v="2"/>
    <x v="1"/>
    <x v="1"/>
    <n v="0"/>
    <n v="127.3"/>
    <n v="108"/>
    <n v="21.64"/>
    <n v="251.3"/>
    <n v="81"/>
    <x v="298"/>
    <n v="135"/>
    <n v="88"/>
    <n v="6.08"/>
    <n v="10.3"/>
    <n v="3"/>
    <n v="2.78"/>
    <n v="1"/>
    <x v="0"/>
    <n v="0"/>
    <x v="0"/>
    <x v="0"/>
    <s v="Medium_user"/>
    <x v="2"/>
    <x v="0"/>
    <x v="1"/>
    <x v="0"/>
  </r>
  <r>
    <x v="14"/>
    <n v="145"/>
    <x v="0"/>
    <x v="0"/>
    <x v="1"/>
    <n v="0"/>
    <n v="187.9"/>
    <n v="110"/>
    <n v="31.94"/>
    <n v="197"/>
    <n v="117"/>
    <x v="251"/>
    <n v="167"/>
    <n v="108"/>
    <n v="7.52"/>
    <n v="4.8"/>
    <n v="4"/>
    <n v="1.3"/>
    <n v="2"/>
    <x v="0"/>
    <n v="0"/>
    <x v="0"/>
    <x v="1"/>
    <s v="Medium_user"/>
    <x v="0"/>
    <x v="0"/>
    <x v="1"/>
    <x v="1"/>
  </r>
  <r>
    <x v="27"/>
    <n v="25"/>
    <x v="1"/>
    <x v="0"/>
    <x v="1"/>
    <n v="0"/>
    <n v="178.8"/>
    <n v="90"/>
    <n v="30.4"/>
    <n v="141.19999999999999"/>
    <n v="72"/>
    <x v="299"/>
    <n v="203"/>
    <n v="99"/>
    <n v="9.14"/>
    <n v="8.4"/>
    <n v="5"/>
    <n v="2.27"/>
    <n v="2"/>
    <x v="0"/>
    <n v="0"/>
    <x v="0"/>
    <x v="0"/>
    <s v="Light_usage"/>
    <x v="0"/>
    <x v="0"/>
    <x v="1"/>
    <x v="0"/>
  </r>
  <r>
    <x v="37"/>
    <n v="64"/>
    <x v="0"/>
    <x v="0"/>
    <x v="1"/>
    <n v="0"/>
    <n v="97.2"/>
    <n v="80"/>
    <n v="16.52"/>
    <n v="186.2"/>
    <n v="90"/>
    <x v="300"/>
    <n v="189"/>
    <n v="92"/>
    <n v="8.5"/>
    <n v="10.4"/>
    <n v="6"/>
    <n v="2.81"/>
    <n v="2"/>
    <x v="0"/>
    <n v="0"/>
    <x v="0"/>
    <x v="0"/>
    <s v="Medium_user"/>
    <x v="0"/>
    <x v="0"/>
    <x v="1"/>
    <x v="0"/>
  </r>
  <r>
    <x v="44"/>
    <n v="85"/>
    <x v="0"/>
    <x v="0"/>
    <x v="1"/>
    <n v="0"/>
    <n v="259.8"/>
    <n v="85"/>
    <n v="44.17"/>
    <n v="242.3"/>
    <n v="117"/>
    <x v="301"/>
    <n v="168.8"/>
    <n v="72"/>
    <n v="7.6"/>
    <n v="5.4"/>
    <n v="1"/>
    <n v="1.46"/>
    <n v="0"/>
    <x v="0"/>
    <n v="0"/>
    <x v="0"/>
    <x v="1"/>
    <s v="Medium_user"/>
    <x v="2"/>
    <x v="0"/>
    <x v="1"/>
    <x v="1"/>
  </r>
  <r>
    <x v="27"/>
    <n v="76"/>
    <x v="0"/>
    <x v="0"/>
    <x v="1"/>
    <n v="0"/>
    <n v="169.5"/>
    <n v="77"/>
    <n v="28.82"/>
    <n v="124"/>
    <n v="87"/>
    <x v="302"/>
    <n v="219.4"/>
    <n v="92"/>
    <n v="9.8699999999999992"/>
    <n v="10"/>
    <n v="3"/>
    <n v="2.7"/>
    <n v="0"/>
    <x v="0"/>
    <n v="0"/>
    <x v="0"/>
    <x v="0"/>
    <s v="Medium_user"/>
    <x v="0"/>
    <x v="0"/>
    <x v="1"/>
    <x v="0"/>
  </r>
  <r>
    <x v="29"/>
    <n v="224"/>
    <x v="2"/>
    <x v="1"/>
    <x v="1"/>
    <n v="0"/>
    <n v="171.5"/>
    <n v="99"/>
    <n v="29.16"/>
    <n v="160"/>
    <n v="103"/>
    <x v="303"/>
    <n v="212.4"/>
    <n v="102"/>
    <n v="9.56"/>
    <n v="5"/>
    <n v="2"/>
    <n v="1.35"/>
    <n v="1"/>
    <x v="1"/>
    <n v="1"/>
    <x v="0"/>
    <x v="1"/>
    <s v="Medium_user"/>
    <x v="0"/>
    <x v="0"/>
    <x v="1"/>
    <x v="1"/>
  </r>
  <r>
    <x v="17"/>
    <n v="117"/>
    <x v="1"/>
    <x v="0"/>
    <x v="1"/>
    <n v="0"/>
    <n v="239.9"/>
    <n v="84"/>
    <n v="40.78"/>
    <n v="174.8"/>
    <n v="106"/>
    <x v="304"/>
    <n v="209.5"/>
    <n v="93"/>
    <n v="9.43"/>
    <n v="9.8000000000000007"/>
    <n v="2"/>
    <n v="2.65"/>
    <n v="0"/>
    <x v="0"/>
    <n v="0"/>
    <x v="0"/>
    <x v="0"/>
    <s v="Medium_user"/>
    <x v="0"/>
    <x v="0"/>
    <x v="1"/>
    <x v="0"/>
  </r>
  <r>
    <x v="32"/>
    <n v="128"/>
    <x v="1"/>
    <x v="0"/>
    <x v="0"/>
    <n v="34"/>
    <n v="142.30000000000001"/>
    <n v="73"/>
    <n v="24.19"/>
    <n v="194.8"/>
    <n v="79"/>
    <x v="210"/>
    <n v="239.3"/>
    <n v="81"/>
    <n v="10.77"/>
    <n v="16"/>
    <n v="6"/>
    <n v="4.32"/>
    <n v="1"/>
    <x v="0"/>
    <n v="0"/>
    <x v="0"/>
    <x v="2"/>
    <s v="Light_usage"/>
    <x v="0"/>
    <x v="0"/>
    <x v="2"/>
    <x v="0"/>
  </r>
  <r>
    <x v="37"/>
    <n v="115"/>
    <x v="0"/>
    <x v="0"/>
    <x v="1"/>
    <n v="0"/>
    <n v="184.1"/>
    <n v="98"/>
    <n v="31.3"/>
    <n v="327"/>
    <n v="73"/>
    <x v="305"/>
    <n v="212.5"/>
    <n v="106"/>
    <n v="9.56"/>
    <n v="7.5"/>
    <n v="6"/>
    <n v="2.0299999999999998"/>
    <n v="2"/>
    <x v="0"/>
    <n v="0"/>
    <x v="0"/>
    <x v="0"/>
    <s v="Light_usage"/>
    <x v="2"/>
    <x v="0"/>
    <x v="1"/>
    <x v="0"/>
  </r>
  <r>
    <x v="36"/>
    <n v="141"/>
    <x v="0"/>
    <x v="0"/>
    <x v="0"/>
    <n v="28"/>
    <n v="206.9"/>
    <n v="126"/>
    <n v="35.17"/>
    <n v="264.39999999999998"/>
    <n v="126"/>
    <x v="306"/>
    <n v="171.8"/>
    <n v="124"/>
    <n v="7.73"/>
    <n v="9.3000000000000007"/>
    <n v="11"/>
    <n v="2.5099999999999998"/>
    <n v="2"/>
    <x v="0"/>
    <n v="0"/>
    <x v="0"/>
    <x v="0"/>
    <s v="Heavy_user"/>
    <x v="2"/>
    <x v="0"/>
    <x v="0"/>
    <x v="0"/>
  </r>
  <r>
    <x v="35"/>
    <n v="51"/>
    <x v="2"/>
    <x v="0"/>
    <x v="1"/>
    <n v="0"/>
    <n v="259.89999999999998"/>
    <n v="114"/>
    <n v="44.18"/>
    <n v="176.2"/>
    <n v="94"/>
    <x v="288"/>
    <n v="77.2"/>
    <n v="112"/>
    <n v="3.47"/>
    <n v="15.3"/>
    <n v="1"/>
    <n v="4.13"/>
    <n v="1"/>
    <x v="0"/>
    <n v="0"/>
    <x v="0"/>
    <x v="2"/>
    <s v="Medium_user"/>
    <x v="0"/>
    <x v="0"/>
    <x v="1"/>
    <x v="0"/>
  </r>
  <r>
    <x v="1"/>
    <n v="100"/>
    <x v="0"/>
    <x v="0"/>
    <x v="1"/>
    <n v="0"/>
    <n v="203.8"/>
    <n v="122"/>
    <n v="34.65"/>
    <n v="283.10000000000002"/>
    <n v="76"/>
    <x v="307"/>
    <n v="197.3"/>
    <n v="83"/>
    <n v="8.8800000000000008"/>
    <n v="12.5"/>
    <n v="3"/>
    <n v="3.38"/>
    <n v="0"/>
    <x v="0"/>
    <n v="0"/>
    <x v="0"/>
    <x v="0"/>
    <s v="Light_usage"/>
    <x v="2"/>
    <x v="0"/>
    <x v="1"/>
    <x v="0"/>
  </r>
  <r>
    <x v="7"/>
    <n v="96"/>
    <x v="0"/>
    <x v="0"/>
    <x v="0"/>
    <n v="45"/>
    <n v="248.8"/>
    <n v="124"/>
    <n v="42.3"/>
    <n v="140.30000000000001"/>
    <n v="77"/>
    <x v="308"/>
    <n v="263.60000000000002"/>
    <n v="102"/>
    <n v="11.86"/>
    <n v="10.3"/>
    <n v="2"/>
    <n v="2.78"/>
    <n v="3"/>
    <x v="0"/>
    <n v="0"/>
    <x v="0"/>
    <x v="0"/>
    <s v="Light_usage"/>
    <x v="0"/>
    <x v="0"/>
    <x v="2"/>
    <x v="0"/>
  </r>
  <r>
    <x v="38"/>
    <n v="112"/>
    <x v="0"/>
    <x v="0"/>
    <x v="0"/>
    <n v="16"/>
    <n v="221.6"/>
    <n v="110"/>
    <n v="37.67"/>
    <n v="130.19999999999999"/>
    <n v="123"/>
    <x v="309"/>
    <n v="200"/>
    <n v="108"/>
    <n v="9"/>
    <n v="11.3"/>
    <n v="3"/>
    <n v="3.05"/>
    <n v="1"/>
    <x v="0"/>
    <n v="0"/>
    <x v="0"/>
    <x v="0"/>
    <s v="Heavy_user"/>
    <x v="0"/>
    <x v="0"/>
    <x v="0"/>
    <x v="0"/>
  </r>
  <r>
    <x v="3"/>
    <n v="129"/>
    <x v="2"/>
    <x v="1"/>
    <x v="1"/>
    <n v="0"/>
    <n v="192.9"/>
    <n v="131"/>
    <n v="32.79"/>
    <n v="185.5"/>
    <n v="101"/>
    <x v="310"/>
    <n v="205.2"/>
    <n v="130"/>
    <n v="9.23"/>
    <n v="10.9"/>
    <n v="4"/>
    <n v="2.94"/>
    <n v="1"/>
    <x v="0"/>
    <n v="0"/>
    <x v="0"/>
    <x v="0"/>
    <s v="Medium_user"/>
    <x v="0"/>
    <x v="0"/>
    <x v="1"/>
    <x v="0"/>
  </r>
  <r>
    <x v="41"/>
    <n v="163"/>
    <x v="0"/>
    <x v="0"/>
    <x v="1"/>
    <n v="0"/>
    <n v="122.4"/>
    <n v="129"/>
    <n v="20.81"/>
    <n v="113.4"/>
    <n v="108"/>
    <x v="311"/>
    <n v="180.2"/>
    <n v="97"/>
    <n v="8.11"/>
    <n v="12.5"/>
    <n v="7"/>
    <n v="3.38"/>
    <n v="1"/>
    <x v="0"/>
    <n v="0"/>
    <x v="0"/>
    <x v="0"/>
    <s v="Medium_user"/>
    <x v="1"/>
    <x v="0"/>
    <x v="1"/>
    <x v="0"/>
  </r>
  <r>
    <x v="21"/>
    <n v="67"/>
    <x v="0"/>
    <x v="0"/>
    <x v="0"/>
    <n v="40"/>
    <n v="104.9"/>
    <n v="65"/>
    <n v="17.829999999999998"/>
    <n v="216.3"/>
    <n v="93"/>
    <x v="312"/>
    <n v="217.4"/>
    <n v="128"/>
    <n v="9.7799999999999994"/>
    <n v="9.6"/>
    <n v="9"/>
    <n v="2.59"/>
    <n v="1"/>
    <x v="0"/>
    <n v="0"/>
    <x v="0"/>
    <x v="0"/>
    <s v="Medium_user"/>
    <x v="0"/>
    <x v="0"/>
    <x v="2"/>
    <x v="0"/>
  </r>
  <r>
    <x v="17"/>
    <n v="140"/>
    <x v="1"/>
    <x v="0"/>
    <x v="1"/>
    <n v="0"/>
    <n v="173.2"/>
    <n v="91"/>
    <n v="29.44"/>
    <n v="196.8"/>
    <n v="106"/>
    <x v="313"/>
    <n v="209.3"/>
    <n v="128"/>
    <n v="9.42"/>
    <n v="11.2"/>
    <n v="5"/>
    <n v="3.02"/>
    <n v="3"/>
    <x v="0"/>
    <n v="0"/>
    <x v="0"/>
    <x v="0"/>
    <s v="Medium_user"/>
    <x v="0"/>
    <x v="0"/>
    <x v="1"/>
    <x v="0"/>
  </r>
  <r>
    <x v="27"/>
    <n v="49"/>
    <x v="2"/>
    <x v="0"/>
    <x v="1"/>
    <n v="0"/>
    <n v="119.4"/>
    <n v="69"/>
    <n v="20.3"/>
    <n v="273.3"/>
    <n v="92"/>
    <x v="314"/>
    <n v="214.4"/>
    <n v="153"/>
    <n v="9.65"/>
    <n v="12.4"/>
    <n v="7"/>
    <n v="3.35"/>
    <n v="2"/>
    <x v="0"/>
    <n v="0"/>
    <x v="0"/>
    <x v="0"/>
    <s v="Medium_user"/>
    <x v="2"/>
    <x v="0"/>
    <x v="1"/>
    <x v="0"/>
  </r>
  <r>
    <x v="45"/>
    <n v="46"/>
    <x v="2"/>
    <x v="0"/>
    <x v="1"/>
    <n v="0"/>
    <n v="250.3"/>
    <n v="100"/>
    <n v="42.55"/>
    <n v="260.60000000000002"/>
    <n v="90"/>
    <x v="315"/>
    <n v="195"/>
    <n v="104"/>
    <n v="8.7799999999999994"/>
    <n v="13.3"/>
    <n v="2"/>
    <n v="3.59"/>
    <n v="2"/>
    <x v="1"/>
    <n v="1"/>
    <x v="0"/>
    <x v="0"/>
    <s v="Medium_user"/>
    <x v="2"/>
    <x v="1"/>
    <x v="1"/>
    <x v="0"/>
  </r>
  <r>
    <x v="44"/>
    <n v="148"/>
    <x v="0"/>
    <x v="0"/>
    <x v="1"/>
    <n v="0"/>
    <n v="178.3"/>
    <n v="98"/>
    <n v="30.31"/>
    <n v="282.60000000000002"/>
    <n v="110"/>
    <x v="316"/>
    <n v="181"/>
    <n v="98"/>
    <n v="8.15"/>
    <n v="11.4"/>
    <n v="4"/>
    <n v="3.08"/>
    <n v="1"/>
    <x v="0"/>
    <n v="0"/>
    <x v="0"/>
    <x v="0"/>
    <s v="Medium_user"/>
    <x v="2"/>
    <x v="0"/>
    <x v="1"/>
    <x v="0"/>
  </r>
  <r>
    <x v="28"/>
    <n v="112"/>
    <x v="2"/>
    <x v="0"/>
    <x v="1"/>
    <n v="0"/>
    <n v="243.4"/>
    <n v="77"/>
    <n v="41.38"/>
    <n v="182.1"/>
    <n v="97"/>
    <x v="317"/>
    <n v="259.2"/>
    <n v="94"/>
    <n v="11.66"/>
    <n v="12.8"/>
    <n v="2"/>
    <n v="3.46"/>
    <n v="1"/>
    <x v="0"/>
    <n v="0"/>
    <x v="0"/>
    <x v="0"/>
    <s v="Medium_user"/>
    <x v="0"/>
    <x v="0"/>
    <x v="1"/>
    <x v="0"/>
  </r>
  <r>
    <x v="18"/>
    <n v="78"/>
    <x v="0"/>
    <x v="0"/>
    <x v="1"/>
    <n v="0"/>
    <n v="155"/>
    <n v="106"/>
    <n v="26.35"/>
    <n v="175.3"/>
    <n v="101"/>
    <x v="318"/>
    <n v="155.6"/>
    <n v="125"/>
    <n v="7"/>
    <n v="11.8"/>
    <n v="5"/>
    <n v="3.19"/>
    <n v="2"/>
    <x v="0"/>
    <n v="0"/>
    <x v="0"/>
    <x v="0"/>
    <s v="Medium_user"/>
    <x v="0"/>
    <x v="0"/>
    <x v="1"/>
    <x v="0"/>
  </r>
  <r>
    <x v="48"/>
    <n v="61"/>
    <x v="1"/>
    <x v="0"/>
    <x v="0"/>
    <n v="31"/>
    <n v="288.7"/>
    <n v="101"/>
    <n v="49.08"/>
    <n v="203.8"/>
    <n v="102"/>
    <x v="319"/>
    <n v="203.2"/>
    <n v="49"/>
    <n v="9.14"/>
    <n v="8.6"/>
    <n v="3"/>
    <n v="2.3199999999999998"/>
    <n v="0"/>
    <x v="0"/>
    <n v="0"/>
    <x v="0"/>
    <x v="0"/>
    <s v="Medium_user"/>
    <x v="0"/>
    <x v="0"/>
    <x v="2"/>
    <x v="0"/>
  </r>
  <r>
    <x v="10"/>
    <n v="58"/>
    <x v="2"/>
    <x v="0"/>
    <x v="0"/>
    <n v="29"/>
    <n v="240.4"/>
    <n v="80"/>
    <n v="40.869999999999997"/>
    <n v="118.9"/>
    <n v="91"/>
    <x v="320"/>
    <n v="164.2"/>
    <n v="108"/>
    <n v="7.39"/>
    <n v="11.2"/>
    <n v="3"/>
    <n v="3.02"/>
    <n v="1"/>
    <x v="0"/>
    <n v="0"/>
    <x v="0"/>
    <x v="0"/>
    <s v="Medium_user"/>
    <x v="0"/>
    <x v="0"/>
    <x v="0"/>
    <x v="0"/>
  </r>
  <r>
    <x v="0"/>
    <n v="100"/>
    <x v="2"/>
    <x v="0"/>
    <x v="1"/>
    <n v="0"/>
    <n v="278"/>
    <n v="76"/>
    <n v="47.26"/>
    <n v="176.7"/>
    <n v="74"/>
    <x v="321"/>
    <n v="219.5"/>
    <n v="126"/>
    <n v="9.8800000000000008"/>
    <n v="8.3000000000000007"/>
    <n v="4"/>
    <n v="2.2400000000000002"/>
    <n v="0"/>
    <x v="1"/>
    <n v="1"/>
    <x v="0"/>
    <x v="0"/>
    <s v="Light_usage"/>
    <x v="0"/>
    <x v="0"/>
    <x v="1"/>
    <x v="0"/>
  </r>
  <r>
    <x v="19"/>
    <n v="113"/>
    <x v="2"/>
    <x v="0"/>
    <x v="1"/>
    <n v="0"/>
    <n v="155"/>
    <n v="93"/>
    <n v="26.35"/>
    <n v="330.6"/>
    <n v="106"/>
    <x v="322"/>
    <n v="189.4"/>
    <n v="123"/>
    <n v="8.52"/>
    <n v="13.5"/>
    <n v="3"/>
    <n v="3.65"/>
    <n v="1"/>
    <x v="0"/>
    <n v="0"/>
    <x v="0"/>
    <x v="0"/>
    <s v="Medium_user"/>
    <x v="2"/>
    <x v="0"/>
    <x v="1"/>
    <x v="0"/>
  </r>
  <r>
    <x v="28"/>
    <n v="81"/>
    <x v="0"/>
    <x v="0"/>
    <x v="1"/>
    <n v="0"/>
    <n v="153.5"/>
    <n v="99"/>
    <n v="26.1"/>
    <n v="197.6"/>
    <n v="102"/>
    <x v="323"/>
    <n v="198.5"/>
    <n v="86"/>
    <n v="8.93"/>
    <n v="6.3"/>
    <n v="2"/>
    <n v="1.7"/>
    <n v="2"/>
    <x v="0"/>
    <n v="0"/>
    <x v="0"/>
    <x v="1"/>
    <s v="Medium_user"/>
    <x v="0"/>
    <x v="0"/>
    <x v="1"/>
    <x v="1"/>
  </r>
  <r>
    <x v="25"/>
    <n v="135"/>
    <x v="2"/>
    <x v="0"/>
    <x v="0"/>
    <n v="27"/>
    <n v="273.39999999999998"/>
    <n v="141"/>
    <n v="46.48"/>
    <n v="154"/>
    <n v="99"/>
    <x v="324"/>
    <n v="245.8"/>
    <n v="112"/>
    <n v="11.06"/>
    <n v="12.3"/>
    <n v="6"/>
    <n v="3.32"/>
    <n v="1"/>
    <x v="0"/>
    <n v="0"/>
    <x v="0"/>
    <x v="0"/>
    <s v="Medium_user"/>
    <x v="0"/>
    <x v="0"/>
    <x v="0"/>
    <x v="0"/>
  </r>
  <r>
    <x v="15"/>
    <n v="99"/>
    <x v="1"/>
    <x v="0"/>
    <x v="1"/>
    <n v="0"/>
    <n v="155.30000000000001"/>
    <n v="93"/>
    <n v="26.4"/>
    <n v="265.7"/>
    <n v="95"/>
    <x v="325"/>
    <n v="145.69999999999999"/>
    <n v="67"/>
    <n v="6.56"/>
    <n v="12.4"/>
    <n v="4"/>
    <n v="3.35"/>
    <n v="0"/>
    <x v="0"/>
    <n v="0"/>
    <x v="0"/>
    <x v="0"/>
    <s v="Medium_user"/>
    <x v="2"/>
    <x v="0"/>
    <x v="1"/>
    <x v="0"/>
  </r>
  <r>
    <x v="4"/>
    <n v="135"/>
    <x v="2"/>
    <x v="0"/>
    <x v="1"/>
    <n v="0"/>
    <n v="246.8"/>
    <n v="129"/>
    <n v="41.96"/>
    <n v="187.8"/>
    <n v="121"/>
    <x v="49"/>
    <n v="154.5"/>
    <n v="109"/>
    <n v="6.95"/>
    <n v="12.6"/>
    <n v="5"/>
    <n v="3.4"/>
    <n v="1"/>
    <x v="0"/>
    <n v="0"/>
    <x v="0"/>
    <x v="0"/>
    <s v="Heavy_user"/>
    <x v="0"/>
    <x v="0"/>
    <x v="1"/>
    <x v="0"/>
  </r>
  <r>
    <x v="26"/>
    <n v="85"/>
    <x v="1"/>
    <x v="1"/>
    <x v="1"/>
    <n v="0"/>
    <n v="165.4"/>
    <n v="107"/>
    <n v="28.12"/>
    <n v="196"/>
    <n v="126"/>
    <x v="326"/>
    <n v="349.2"/>
    <n v="110"/>
    <n v="15.71"/>
    <n v="9.6"/>
    <n v="7"/>
    <n v="2.59"/>
    <n v="2"/>
    <x v="0"/>
    <n v="0"/>
    <x v="0"/>
    <x v="0"/>
    <s v="Heavy_user"/>
    <x v="0"/>
    <x v="0"/>
    <x v="1"/>
    <x v="0"/>
  </r>
  <r>
    <x v="14"/>
    <n v="88"/>
    <x v="2"/>
    <x v="0"/>
    <x v="1"/>
    <n v="0"/>
    <n v="138.30000000000001"/>
    <n v="116"/>
    <n v="23.51"/>
    <n v="236"/>
    <n v="138"/>
    <x v="327"/>
    <n v="179.1"/>
    <n v="110"/>
    <n v="8.06"/>
    <n v="9.6"/>
    <n v="4"/>
    <n v="2.59"/>
    <n v="3"/>
    <x v="0"/>
    <n v="0"/>
    <x v="0"/>
    <x v="0"/>
    <s v="Heavy_user"/>
    <x v="2"/>
    <x v="0"/>
    <x v="1"/>
    <x v="0"/>
  </r>
  <r>
    <x v="36"/>
    <n v="55"/>
    <x v="2"/>
    <x v="0"/>
    <x v="1"/>
    <n v="0"/>
    <n v="286.7"/>
    <n v="100"/>
    <n v="48.74"/>
    <n v="134.4"/>
    <n v="121"/>
    <x v="328"/>
    <n v="192.9"/>
    <n v="122"/>
    <n v="8.68"/>
    <n v="6.9"/>
    <n v="5"/>
    <n v="1.86"/>
    <n v="2"/>
    <x v="0"/>
    <n v="0"/>
    <x v="0"/>
    <x v="1"/>
    <s v="Heavy_user"/>
    <x v="0"/>
    <x v="0"/>
    <x v="1"/>
    <x v="1"/>
  </r>
  <r>
    <x v="12"/>
    <n v="79"/>
    <x v="2"/>
    <x v="0"/>
    <x v="0"/>
    <n v="21"/>
    <n v="264.3"/>
    <n v="79"/>
    <n v="44.93"/>
    <n v="202.8"/>
    <n v="118"/>
    <x v="329"/>
    <n v="173.4"/>
    <n v="92"/>
    <n v="7.8"/>
    <n v="6.3"/>
    <n v="3"/>
    <n v="1.7"/>
    <n v="4"/>
    <x v="0"/>
    <n v="0"/>
    <x v="1"/>
    <x v="1"/>
    <s v="Medium_user"/>
    <x v="0"/>
    <x v="0"/>
    <x v="0"/>
    <x v="1"/>
  </r>
  <r>
    <x v="43"/>
    <n v="85"/>
    <x v="1"/>
    <x v="0"/>
    <x v="1"/>
    <n v="0"/>
    <n v="127.9"/>
    <n v="107"/>
    <n v="21.74"/>
    <n v="271.2"/>
    <n v="124"/>
    <x v="330"/>
    <n v="202.2"/>
    <n v="76"/>
    <n v="9.1"/>
    <n v="12.5"/>
    <n v="5"/>
    <n v="3.38"/>
    <n v="0"/>
    <x v="0"/>
    <n v="0"/>
    <x v="0"/>
    <x v="0"/>
    <s v="Heavy_user"/>
    <x v="2"/>
    <x v="0"/>
    <x v="1"/>
    <x v="0"/>
  </r>
  <r>
    <x v="45"/>
    <n v="86"/>
    <x v="1"/>
    <x v="0"/>
    <x v="0"/>
    <n v="23"/>
    <n v="225.5"/>
    <n v="107"/>
    <n v="38.340000000000003"/>
    <n v="246.3"/>
    <n v="105"/>
    <x v="331"/>
    <n v="245.7"/>
    <n v="81"/>
    <n v="11.06"/>
    <n v="9.8000000000000007"/>
    <n v="2"/>
    <n v="2.65"/>
    <n v="0"/>
    <x v="0"/>
    <n v="0"/>
    <x v="0"/>
    <x v="0"/>
    <s v="Medium_user"/>
    <x v="2"/>
    <x v="0"/>
    <x v="0"/>
    <x v="0"/>
  </r>
  <r>
    <x v="32"/>
    <n v="91"/>
    <x v="2"/>
    <x v="0"/>
    <x v="1"/>
    <n v="0"/>
    <n v="149"/>
    <n v="115"/>
    <n v="25.33"/>
    <n v="245.3"/>
    <n v="105"/>
    <x v="332"/>
    <n v="260"/>
    <n v="94"/>
    <n v="11.7"/>
    <n v="8.3000000000000007"/>
    <n v="3"/>
    <n v="2.2400000000000002"/>
    <n v="0"/>
    <x v="0"/>
    <n v="0"/>
    <x v="0"/>
    <x v="0"/>
    <s v="Medium_user"/>
    <x v="2"/>
    <x v="0"/>
    <x v="1"/>
    <x v="0"/>
  </r>
  <r>
    <x v="5"/>
    <n v="149"/>
    <x v="0"/>
    <x v="0"/>
    <x v="0"/>
    <n v="20"/>
    <n v="198.9"/>
    <n v="77"/>
    <n v="33.81"/>
    <n v="274"/>
    <n v="88"/>
    <x v="333"/>
    <n v="190.7"/>
    <n v="76"/>
    <n v="8.58"/>
    <n v="14.3"/>
    <n v="9"/>
    <n v="3.86"/>
    <n v="1"/>
    <x v="0"/>
    <n v="0"/>
    <x v="0"/>
    <x v="0"/>
    <s v="Medium_user"/>
    <x v="2"/>
    <x v="0"/>
    <x v="0"/>
    <x v="0"/>
  </r>
  <r>
    <x v="0"/>
    <n v="97"/>
    <x v="1"/>
    <x v="0"/>
    <x v="1"/>
    <n v="0"/>
    <n v="256.39999999999998"/>
    <n v="125"/>
    <n v="43.59"/>
    <n v="273.89999999999998"/>
    <n v="100"/>
    <x v="334"/>
    <n v="222.7"/>
    <n v="101"/>
    <n v="10.02"/>
    <n v="11.1"/>
    <n v="1"/>
    <n v="3"/>
    <n v="1"/>
    <x v="1"/>
    <n v="1"/>
    <x v="0"/>
    <x v="0"/>
    <s v="Medium_user"/>
    <x v="2"/>
    <x v="1"/>
    <x v="1"/>
    <x v="0"/>
  </r>
  <r>
    <x v="3"/>
    <n v="88"/>
    <x v="0"/>
    <x v="0"/>
    <x v="1"/>
    <n v="0"/>
    <n v="264.8"/>
    <n v="124"/>
    <n v="45.02"/>
    <n v="245.4"/>
    <n v="112"/>
    <x v="335"/>
    <n v="160.5"/>
    <n v="115"/>
    <n v="7.22"/>
    <n v="14.8"/>
    <n v="2"/>
    <n v="4"/>
    <n v="1"/>
    <x v="1"/>
    <n v="1"/>
    <x v="0"/>
    <x v="2"/>
    <s v="Medium_user"/>
    <x v="2"/>
    <x v="1"/>
    <x v="1"/>
    <x v="0"/>
  </r>
  <r>
    <x v="17"/>
    <n v="60"/>
    <x v="0"/>
    <x v="0"/>
    <x v="1"/>
    <n v="0"/>
    <n v="98.2"/>
    <n v="88"/>
    <n v="16.690000000000001"/>
    <n v="180.5"/>
    <n v="69"/>
    <x v="336"/>
    <n v="223.6"/>
    <n v="69"/>
    <n v="10.06"/>
    <n v="9.3000000000000007"/>
    <n v="2"/>
    <n v="2.5099999999999998"/>
    <n v="2"/>
    <x v="0"/>
    <n v="0"/>
    <x v="0"/>
    <x v="0"/>
    <s v="Light_usage"/>
    <x v="0"/>
    <x v="0"/>
    <x v="1"/>
    <x v="0"/>
  </r>
  <r>
    <x v="40"/>
    <n v="54"/>
    <x v="1"/>
    <x v="0"/>
    <x v="1"/>
    <n v="0"/>
    <n v="159.80000000000001"/>
    <n v="99"/>
    <n v="27.17"/>
    <n v="264"/>
    <n v="64"/>
    <x v="337"/>
    <n v="115.7"/>
    <n v="70"/>
    <n v="5.21"/>
    <n v="9.6999999999999993"/>
    <n v="7"/>
    <n v="2.62"/>
    <n v="2"/>
    <x v="0"/>
    <n v="0"/>
    <x v="0"/>
    <x v="0"/>
    <s v="Light_usage"/>
    <x v="2"/>
    <x v="0"/>
    <x v="1"/>
    <x v="0"/>
  </r>
  <r>
    <x v="34"/>
    <n v="109"/>
    <x v="0"/>
    <x v="0"/>
    <x v="1"/>
    <n v="0"/>
    <n v="184"/>
    <n v="120"/>
    <n v="31.28"/>
    <n v="120.4"/>
    <n v="119"/>
    <x v="338"/>
    <n v="153.69999999999999"/>
    <n v="86"/>
    <n v="6.92"/>
    <n v="11"/>
    <n v="3"/>
    <n v="2.97"/>
    <n v="0"/>
    <x v="0"/>
    <n v="0"/>
    <x v="0"/>
    <x v="0"/>
    <s v="Medium_user"/>
    <x v="0"/>
    <x v="0"/>
    <x v="1"/>
    <x v="0"/>
  </r>
  <r>
    <x v="30"/>
    <n v="90"/>
    <x v="0"/>
    <x v="0"/>
    <x v="1"/>
    <n v="0"/>
    <n v="261.8"/>
    <n v="128"/>
    <n v="44.51"/>
    <n v="220.6"/>
    <n v="104"/>
    <x v="339"/>
    <n v="136.6"/>
    <n v="91"/>
    <n v="6.15"/>
    <n v="9.6"/>
    <n v="5"/>
    <n v="2.59"/>
    <n v="1"/>
    <x v="0"/>
    <n v="0"/>
    <x v="0"/>
    <x v="0"/>
    <s v="Medium_user"/>
    <x v="0"/>
    <x v="0"/>
    <x v="1"/>
    <x v="0"/>
  </r>
  <r>
    <x v="8"/>
    <n v="115"/>
    <x v="1"/>
    <x v="0"/>
    <x v="1"/>
    <n v="0"/>
    <n v="147.9"/>
    <n v="109"/>
    <n v="25.14"/>
    <n v="228.4"/>
    <n v="117"/>
    <x v="340"/>
    <n v="299.7"/>
    <n v="90"/>
    <n v="13.49"/>
    <n v="9.6"/>
    <n v="9"/>
    <n v="2.59"/>
    <n v="3"/>
    <x v="0"/>
    <n v="0"/>
    <x v="0"/>
    <x v="0"/>
    <s v="Medium_user"/>
    <x v="0"/>
    <x v="0"/>
    <x v="1"/>
    <x v="0"/>
  </r>
  <r>
    <x v="0"/>
    <n v="144"/>
    <x v="0"/>
    <x v="0"/>
    <x v="0"/>
    <n v="18"/>
    <n v="106.4"/>
    <n v="109"/>
    <n v="18.09"/>
    <n v="108.1"/>
    <n v="113"/>
    <x v="341"/>
    <n v="208.4"/>
    <n v="111"/>
    <n v="9.3800000000000008"/>
    <n v="10.1"/>
    <n v="5"/>
    <n v="2.73"/>
    <n v="1"/>
    <x v="0"/>
    <n v="0"/>
    <x v="0"/>
    <x v="0"/>
    <s v="Medium_user"/>
    <x v="1"/>
    <x v="0"/>
    <x v="0"/>
    <x v="0"/>
  </r>
  <r>
    <x v="37"/>
    <n v="91"/>
    <x v="1"/>
    <x v="0"/>
    <x v="1"/>
    <n v="0"/>
    <n v="133.69999999999999"/>
    <n v="75"/>
    <n v="22.73"/>
    <n v="195.3"/>
    <n v="87"/>
    <x v="342"/>
    <n v="280.5"/>
    <n v="89"/>
    <n v="12.62"/>
    <n v="5.9"/>
    <n v="2"/>
    <n v="1.59"/>
    <n v="0"/>
    <x v="0"/>
    <n v="0"/>
    <x v="0"/>
    <x v="1"/>
    <s v="Medium_user"/>
    <x v="0"/>
    <x v="0"/>
    <x v="1"/>
    <x v="1"/>
  </r>
  <r>
    <x v="37"/>
    <n v="71"/>
    <x v="0"/>
    <x v="1"/>
    <x v="1"/>
    <n v="0"/>
    <n v="178.2"/>
    <n v="113"/>
    <n v="30.29"/>
    <n v="167.8"/>
    <n v="94"/>
    <x v="343"/>
    <n v="182.1"/>
    <n v="111"/>
    <n v="8.19"/>
    <n v="13.6"/>
    <n v="3"/>
    <n v="3.67"/>
    <n v="3"/>
    <x v="1"/>
    <n v="1"/>
    <x v="0"/>
    <x v="0"/>
    <s v="Medium_user"/>
    <x v="0"/>
    <x v="0"/>
    <x v="1"/>
    <x v="0"/>
  </r>
  <r>
    <x v="15"/>
    <n v="132"/>
    <x v="2"/>
    <x v="0"/>
    <x v="0"/>
    <n v="36"/>
    <n v="226.2"/>
    <n v="103"/>
    <n v="38.450000000000003"/>
    <n v="181.6"/>
    <n v="125"/>
    <x v="344"/>
    <n v="258.8"/>
    <n v="102"/>
    <n v="11.65"/>
    <n v="10.5"/>
    <n v="5"/>
    <n v="2.84"/>
    <n v="3"/>
    <x v="1"/>
    <n v="1"/>
    <x v="0"/>
    <x v="0"/>
    <s v="Heavy_user"/>
    <x v="0"/>
    <x v="0"/>
    <x v="2"/>
    <x v="0"/>
  </r>
  <r>
    <x v="43"/>
    <n v="41"/>
    <x v="2"/>
    <x v="0"/>
    <x v="0"/>
    <n v="34"/>
    <n v="194.4"/>
    <n v="63"/>
    <n v="33.049999999999997"/>
    <n v="254.9"/>
    <n v="110"/>
    <x v="92"/>
    <n v="160.19999999999999"/>
    <n v="115"/>
    <n v="7.21"/>
    <n v="17.2"/>
    <n v="9"/>
    <n v="4.6399999999999997"/>
    <n v="2"/>
    <x v="0"/>
    <n v="0"/>
    <x v="0"/>
    <x v="2"/>
    <s v="Medium_user"/>
    <x v="2"/>
    <x v="0"/>
    <x v="2"/>
    <x v="0"/>
  </r>
  <r>
    <x v="44"/>
    <n v="44"/>
    <x v="0"/>
    <x v="0"/>
    <x v="1"/>
    <n v="0"/>
    <n v="240.3"/>
    <n v="146"/>
    <n v="40.85"/>
    <n v="164.6"/>
    <n v="83"/>
    <x v="345"/>
    <n v="240.7"/>
    <n v="106"/>
    <n v="10.83"/>
    <n v="10.6"/>
    <n v="2"/>
    <n v="2.86"/>
    <n v="1"/>
    <x v="0"/>
    <n v="0"/>
    <x v="0"/>
    <x v="0"/>
    <s v="Medium_user"/>
    <x v="0"/>
    <x v="0"/>
    <x v="1"/>
    <x v="0"/>
  </r>
  <r>
    <x v="37"/>
    <n v="78"/>
    <x v="1"/>
    <x v="0"/>
    <x v="1"/>
    <n v="0"/>
    <n v="75"/>
    <n v="116"/>
    <n v="12.75"/>
    <n v="248.7"/>
    <n v="87"/>
    <x v="250"/>
    <n v="176"/>
    <n v="83"/>
    <n v="7.92"/>
    <n v="9.5"/>
    <n v="6"/>
    <n v="2.57"/>
    <n v="3"/>
    <x v="0"/>
    <n v="0"/>
    <x v="0"/>
    <x v="0"/>
    <s v="Medium_user"/>
    <x v="2"/>
    <x v="0"/>
    <x v="1"/>
    <x v="0"/>
  </r>
  <r>
    <x v="47"/>
    <n v="149"/>
    <x v="1"/>
    <x v="0"/>
    <x v="1"/>
    <n v="0"/>
    <n v="69.099999999999994"/>
    <n v="117"/>
    <n v="11.75"/>
    <n v="136.30000000000001"/>
    <n v="100"/>
    <x v="346"/>
    <n v="181.7"/>
    <n v="53"/>
    <n v="8.18"/>
    <n v="6.3"/>
    <n v="3"/>
    <n v="1.7"/>
    <n v="1"/>
    <x v="0"/>
    <n v="0"/>
    <x v="0"/>
    <x v="1"/>
    <s v="Medium_user"/>
    <x v="0"/>
    <x v="0"/>
    <x v="1"/>
    <x v="1"/>
  </r>
  <r>
    <x v="6"/>
    <n v="72"/>
    <x v="2"/>
    <x v="0"/>
    <x v="0"/>
    <n v="33"/>
    <n v="96.6"/>
    <n v="59"/>
    <n v="16.420000000000002"/>
    <n v="315.39999999999998"/>
    <n v="98"/>
    <x v="347"/>
    <n v="163.30000000000001"/>
    <n v="117"/>
    <n v="7.35"/>
    <n v="6.2"/>
    <n v="4"/>
    <n v="1.67"/>
    <n v="4"/>
    <x v="1"/>
    <n v="1"/>
    <x v="1"/>
    <x v="1"/>
    <s v="Medium_user"/>
    <x v="2"/>
    <x v="0"/>
    <x v="2"/>
    <x v="1"/>
  </r>
  <r>
    <x v="28"/>
    <n v="139"/>
    <x v="0"/>
    <x v="0"/>
    <x v="0"/>
    <n v="20"/>
    <n v="214.6"/>
    <n v="101"/>
    <n v="36.479999999999997"/>
    <n v="235.1"/>
    <n v="132"/>
    <x v="348"/>
    <n v="162.80000000000001"/>
    <n v="132"/>
    <n v="7.33"/>
    <n v="14.8"/>
    <n v="12"/>
    <n v="4"/>
    <n v="0"/>
    <x v="0"/>
    <n v="0"/>
    <x v="0"/>
    <x v="2"/>
    <s v="Heavy_user"/>
    <x v="0"/>
    <x v="0"/>
    <x v="0"/>
    <x v="0"/>
  </r>
  <r>
    <x v="23"/>
    <n v="141"/>
    <x v="2"/>
    <x v="0"/>
    <x v="0"/>
    <n v="23"/>
    <n v="149.69999999999999"/>
    <n v="112"/>
    <n v="25.45"/>
    <n v="162.5"/>
    <n v="118"/>
    <x v="28"/>
    <n v="220.3"/>
    <n v="115"/>
    <n v="9.91"/>
    <n v="7.6"/>
    <n v="2"/>
    <n v="2.0499999999999998"/>
    <n v="3"/>
    <x v="0"/>
    <n v="0"/>
    <x v="0"/>
    <x v="0"/>
    <s v="Medium_user"/>
    <x v="0"/>
    <x v="0"/>
    <x v="0"/>
    <x v="0"/>
  </r>
  <r>
    <x v="17"/>
    <n v="140"/>
    <x v="1"/>
    <x v="0"/>
    <x v="1"/>
    <n v="0"/>
    <n v="149.80000000000001"/>
    <n v="134"/>
    <n v="25.47"/>
    <n v="164.4"/>
    <n v="98"/>
    <x v="63"/>
    <n v="294.7"/>
    <n v="124"/>
    <n v="13.26"/>
    <n v="8.1"/>
    <n v="2"/>
    <n v="2.19"/>
    <n v="1"/>
    <x v="0"/>
    <n v="0"/>
    <x v="0"/>
    <x v="0"/>
    <s v="Medium_user"/>
    <x v="0"/>
    <x v="0"/>
    <x v="1"/>
    <x v="0"/>
  </r>
  <r>
    <x v="12"/>
    <n v="99"/>
    <x v="1"/>
    <x v="0"/>
    <x v="1"/>
    <n v="0"/>
    <n v="190.4"/>
    <n v="102"/>
    <n v="32.369999999999997"/>
    <n v="158.1"/>
    <n v="107"/>
    <x v="349"/>
    <n v="271.5"/>
    <n v="92"/>
    <n v="12.22"/>
    <n v="11.2"/>
    <n v="4"/>
    <n v="3.02"/>
    <n v="2"/>
    <x v="0"/>
    <n v="0"/>
    <x v="0"/>
    <x v="0"/>
    <s v="Medium_user"/>
    <x v="0"/>
    <x v="0"/>
    <x v="1"/>
    <x v="0"/>
  </r>
  <r>
    <x v="20"/>
    <n v="166"/>
    <x v="1"/>
    <x v="0"/>
    <x v="1"/>
    <n v="0"/>
    <n v="181.4"/>
    <n v="108"/>
    <n v="30.84"/>
    <n v="253.8"/>
    <n v="54"/>
    <x v="350"/>
    <n v="112.3"/>
    <n v="94"/>
    <n v="5.05"/>
    <n v="11.6"/>
    <n v="6"/>
    <n v="3.13"/>
    <n v="1"/>
    <x v="0"/>
    <n v="0"/>
    <x v="0"/>
    <x v="0"/>
    <s v="Light_usage"/>
    <x v="2"/>
    <x v="0"/>
    <x v="1"/>
    <x v="0"/>
  </r>
  <r>
    <x v="37"/>
    <n v="124"/>
    <x v="1"/>
    <x v="0"/>
    <x v="1"/>
    <n v="0"/>
    <n v="151.1"/>
    <n v="123"/>
    <n v="25.69"/>
    <n v="187.4"/>
    <n v="104"/>
    <x v="132"/>
    <n v="255.4"/>
    <n v="93"/>
    <n v="11.49"/>
    <n v="5.3"/>
    <n v="3"/>
    <n v="1.43"/>
    <n v="1"/>
    <x v="0"/>
    <n v="0"/>
    <x v="0"/>
    <x v="1"/>
    <s v="Medium_user"/>
    <x v="0"/>
    <x v="0"/>
    <x v="1"/>
    <x v="1"/>
  </r>
  <r>
    <x v="24"/>
    <n v="74"/>
    <x v="0"/>
    <x v="0"/>
    <x v="1"/>
    <n v="0"/>
    <n v="155.69999999999999"/>
    <n v="116"/>
    <n v="26.47"/>
    <n v="173.7"/>
    <n v="63"/>
    <x v="84"/>
    <n v="257.39999999999998"/>
    <n v="97"/>
    <n v="11.58"/>
    <n v="8.1"/>
    <n v="4"/>
    <n v="2.19"/>
    <n v="0"/>
    <x v="0"/>
    <n v="0"/>
    <x v="0"/>
    <x v="0"/>
    <s v="Light_usage"/>
    <x v="0"/>
    <x v="0"/>
    <x v="1"/>
    <x v="0"/>
  </r>
  <r>
    <x v="23"/>
    <n v="117"/>
    <x v="2"/>
    <x v="0"/>
    <x v="1"/>
    <n v="0"/>
    <n v="149.9"/>
    <n v="95"/>
    <n v="25.48"/>
    <n v="256.10000000000002"/>
    <n v="110"/>
    <x v="351"/>
    <n v="212.7"/>
    <n v="92"/>
    <n v="9.57"/>
    <n v="13.3"/>
    <n v="13"/>
    <n v="3.59"/>
    <n v="2"/>
    <x v="0"/>
    <n v="0"/>
    <x v="0"/>
    <x v="0"/>
    <s v="Medium_user"/>
    <x v="2"/>
    <x v="0"/>
    <x v="1"/>
    <x v="0"/>
  </r>
  <r>
    <x v="23"/>
    <n v="85"/>
    <x v="2"/>
    <x v="0"/>
    <x v="1"/>
    <n v="0"/>
    <n v="222.3"/>
    <n v="132"/>
    <n v="37.79"/>
    <n v="231.5"/>
    <n v="101"/>
    <x v="352"/>
    <n v="223.5"/>
    <n v="75"/>
    <n v="10.06"/>
    <n v="11"/>
    <n v="2"/>
    <n v="2.97"/>
    <n v="3"/>
    <x v="0"/>
    <n v="0"/>
    <x v="0"/>
    <x v="0"/>
    <s v="Medium_user"/>
    <x v="0"/>
    <x v="0"/>
    <x v="1"/>
    <x v="0"/>
  </r>
  <r>
    <x v="30"/>
    <n v="36"/>
    <x v="0"/>
    <x v="0"/>
    <x v="0"/>
    <n v="16"/>
    <n v="149.4"/>
    <n v="111"/>
    <n v="25.4"/>
    <n v="131.80000000000001"/>
    <n v="113"/>
    <x v="353"/>
    <n v="132.69999999999999"/>
    <n v="87"/>
    <n v="5.97"/>
    <n v="6.7"/>
    <n v="2"/>
    <n v="1.81"/>
    <n v="0"/>
    <x v="0"/>
    <n v="0"/>
    <x v="0"/>
    <x v="1"/>
    <s v="Medium_user"/>
    <x v="0"/>
    <x v="0"/>
    <x v="0"/>
    <x v="1"/>
  </r>
  <r>
    <x v="3"/>
    <n v="102"/>
    <x v="2"/>
    <x v="1"/>
    <x v="1"/>
    <n v="0"/>
    <n v="233.8"/>
    <n v="103"/>
    <n v="39.75"/>
    <n v="221.6"/>
    <n v="131"/>
    <x v="354"/>
    <n v="146.9"/>
    <n v="106"/>
    <n v="6.61"/>
    <n v="12.8"/>
    <n v="3"/>
    <n v="3.46"/>
    <n v="0"/>
    <x v="0"/>
    <n v="0"/>
    <x v="0"/>
    <x v="0"/>
    <s v="Heavy_user"/>
    <x v="0"/>
    <x v="0"/>
    <x v="1"/>
    <x v="0"/>
  </r>
  <r>
    <x v="7"/>
    <n v="76"/>
    <x v="0"/>
    <x v="0"/>
    <x v="1"/>
    <n v="0"/>
    <n v="204.2"/>
    <n v="100"/>
    <n v="34.71"/>
    <n v="292.60000000000002"/>
    <n v="139"/>
    <x v="355"/>
    <n v="244.3"/>
    <n v="105"/>
    <n v="10.99"/>
    <n v="10.5"/>
    <n v="2"/>
    <n v="2.84"/>
    <n v="0"/>
    <x v="0"/>
    <n v="0"/>
    <x v="0"/>
    <x v="0"/>
    <s v="Heavy_user"/>
    <x v="2"/>
    <x v="0"/>
    <x v="1"/>
    <x v="0"/>
  </r>
  <r>
    <x v="39"/>
    <n v="165"/>
    <x v="2"/>
    <x v="0"/>
    <x v="1"/>
    <n v="0"/>
    <n v="242.9"/>
    <n v="126"/>
    <n v="41.29"/>
    <n v="209.8"/>
    <n v="65"/>
    <x v="159"/>
    <n v="228.4"/>
    <n v="126"/>
    <n v="10.28"/>
    <n v="0"/>
    <n v="0"/>
    <n v="0"/>
    <n v="1"/>
    <x v="0"/>
    <n v="0"/>
    <x v="0"/>
    <x v="1"/>
    <s v="Light_usage"/>
    <x v="0"/>
    <x v="0"/>
    <x v="1"/>
    <x v="1"/>
  </r>
  <r>
    <x v="9"/>
    <n v="130"/>
    <x v="0"/>
    <x v="0"/>
    <x v="1"/>
    <n v="0"/>
    <n v="150.4"/>
    <n v="119"/>
    <n v="25.57"/>
    <n v="230.5"/>
    <n v="99"/>
    <x v="356"/>
    <n v="186.3"/>
    <n v="76"/>
    <n v="8.3800000000000008"/>
    <n v="12.3"/>
    <n v="4"/>
    <n v="3.32"/>
    <n v="1"/>
    <x v="0"/>
    <n v="0"/>
    <x v="0"/>
    <x v="0"/>
    <s v="Medium_user"/>
    <x v="0"/>
    <x v="0"/>
    <x v="1"/>
    <x v="0"/>
  </r>
  <r>
    <x v="43"/>
    <n v="55"/>
    <x v="0"/>
    <x v="1"/>
    <x v="1"/>
    <n v="0"/>
    <n v="191.9"/>
    <n v="91"/>
    <n v="32.619999999999997"/>
    <n v="256.10000000000002"/>
    <n v="110"/>
    <x v="351"/>
    <n v="203.7"/>
    <n v="101"/>
    <n v="9.17"/>
    <n v="14.3"/>
    <n v="6"/>
    <n v="3.86"/>
    <n v="1"/>
    <x v="1"/>
    <n v="1"/>
    <x v="0"/>
    <x v="0"/>
    <s v="Medium_user"/>
    <x v="2"/>
    <x v="0"/>
    <x v="1"/>
    <x v="0"/>
  </r>
  <r>
    <x v="41"/>
    <n v="92"/>
    <x v="0"/>
    <x v="1"/>
    <x v="1"/>
    <n v="0"/>
    <n v="130.69999999999999"/>
    <n v="113"/>
    <n v="22.22"/>
    <n v="260.60000000000002"/>
    <n v="122"/>
    <x v="315"/>
    <n v="244.2"/>
    <n v="98"/>
    <n v="10.99"/>
    <n v="9.4"/>
    <n v="2"/>
    <n v="2.54"/>
    <n v="2"/>
    <x v="1"/>
    <n v="1"/>
    <x v="0"/>
    <x v="0"/>
    <s v="Heavy_user"/>
    <x v="2"/>
    <x v="0"/>
    <x v="1"/>
    <x v="0"/>
  </r>
  <r>
    <x v="8"/>
    <n v="129"/>
    <x v="0"/>
    <x v="0"/>
    <x v="0"/>
    <n v="33"/>
    <n v="119.6"/>
    <n v="104"/>
    <n v="20.329999999999998"/>
    <n v="278.7"/>
    <n v="88"/>
    <x v="357"/>
    <n v="263.39999999999998"/>
    <n v="175"/>
    <n v="11.85"/>
    <n v="5.9"/>
    <n v="2"/>
    <n v="1.59"/>
    <n v="2"/>
    <x v="0"/>
    <n v="0"/>
    <x v="0"/>
    <x v="1"/>
    <s v="Medium_user"/>
    <x v="2"/>
    <x v="0"/>
    <x v="2"/>
    <x v="1"/>
  </r>
  <r>
    <x v="24"/>
    <n v="18"/>
    <x v="1"/>
    <x v="0"/>
    <x v="1"/>
    <n v="0"/>
    <n v="273.60000000000002"/>
    <n v="93"/>
    <n v="46.51"/>
    <n v="114.6"/>
    <n v="116"/>
    <x v="358"/>
    <n v="250.6"/>
    <n v="120"/>
    <n v="11.28"/>
    <n v="8.1999999999999993"/>
    <n v="4"/>
    <n v="2.21"/>
    <n v="1"/>
    <x v="0"/>
    <n v="0"/>
    <x v="0"/>
    <x v="0"/>
    <s v="Medium_user"/>
    <x v="1"/>
    <x v="0"/>
    <x v="1"/>
    <x v="0"/>
  </r>
  <r>
    <x v="15"/>
    <n v="161"/>
    <x v="0"/>
    <x v="1"/>
    <x v="1"/>
    <n v="0"/>
    <n v="156.1"/>
    <n v="114"/>
    <n v="26.54"/>
    <n v="180.3"/>
    <n v="63"/>
    <x v="359"/>
    <n v="179.6"/>
    <n v="115"/>
    <n v="8.08"/>
    <n v="11.1"/>
    <n v="9"/>
    <n v="3"/>
    <n v="2"/>
    <x v="0"/>
    <n v="0"/>
    <x v="0"/>
    <x v="0"/>
    <s v="Light_usage"/>
    <x v="0"/>
    <x v="0"/>
    <x v="1"/>
    <x v="0"/>
  </r>
  <r>
    <x v="41"/>
    <n v="75"/>
    <x v="1"/>
    <x v="1"/>
    <x v="1"/>
    <n v="0"/>
    <n v="211.3"/>
    <n v="61"/>
    <n v="35.92"/>
    <n v="105.6"/>
    <n v="119"/>
    <x v="360"/>
    <n v="175.9"/>
    <n v="63"/>
    <n v="7.92"/>
    <n v="9.6999999999999993"/>
    <n v="4"/>
    <n v="2.62"/>
    <n v="4"/>
    <x v="1"/>
    <n v="1"/>
    <x v="1"/>
    <x v="0"/>
    <s v="Medium_user"/>
    <x v="1"/>
    <x v="0"/>
    <x v="1"/>
    <x v="0"/>
  </r>
  <r>
    <x v="32"/>
    <n v="126"/>
    <x v="0"/>
    <x v="0"/>
    <x v="0"/>
    <n v="23"/>
    <n v="114.3"/>
    <n v="102"/>
    <n v="19.43"/>
    <n v="190.3"/>
    <n v="103"/>
    <x v="137"/>
    <n v="240.4"/>
    <n v="111"/>
    <n v="10.82"/>
    <n v="12.6"/>
    <n v="7"/>
    <n v="3.4"/>
    <n v="3"/>
    <x v="0"/>
    <n v="0"/>
    <x v="0"/>
    <x v="0"/>
    <s v="Medium_user"/>
    <x v="0"/>
    <x v="0"/>
    <x v="0"/>
    <x v="0"/>
  </r>
  <r>
    <x v="28"/>
    <n v="93"/>
    <x v="0"/>
    <x v="1"/>
    <x v="1"/>
    <n v="0"/>
    <n v="216.9"/>
    <n v="61"/>
    <n v="36.869999999999997"/>
    <n v="207.4"/>
    <n v="120"/>
    <x v="361"/>
    <n v="221.7"/>
    <n v="110"/>
    <n v="9.98"/>
    <n v="17.5"/>
    <n v="5"/>
    <n v="4.7300000000000004"/>
    <n v="1"/>
    <x v="1"/>
    <n v="1"/>
    <x v="0"/>
    <x v="2"/>
    <s v="Heavy_user"/>
    <x v="0"/>
    <x v="0"/>
    <x v="1"/>
    <x v="0"/>
  </r>
  <r>
    <x v="28"/>
    <n v="109"/>
    <x v="0"/>
    <x v="1"/>
    <x v="0"/>
    <n v="26"/>
    <n v="217.2"/>
    <n v="138"/>
    <n v="36.92"/>
    <n v="145.5"/>
    <n v="111"/>
    <x v="362"/>
    <n v="280.7"/>
    <n v="76"/>
    <n v="12.63"/>
    <n v="9.3000000000000007"/>
    <n v="3"/>
    <n v="2.5099999999999998"/>
    <n v="0"/>
    <x v="0"/>
    <n v="0"/>
    <x v="0"/>
    <x v="0"/>
    <s v="Medium_user"/>
    <x v="0"/>
    <x v="0"/>
    <x v="0"/>
    <x v="0"/>
  </r>
  <r>
    <x v="36"/>
    <n v="80"/>
    <x v="2"/>
    <x v="0"/>
    <x v="1"/>
    <n v="0"/>
    <n v="206.3"/>
    <n v="97"/>
    <n v="35.07"/>
    <n v="154.9"/>
    <n v="98"/>
    <x v="244"/>
    <n v="263.60000000000002"/>
    <n v="82"/>
    <n v="11.86"/>
    <n v="12.4"/>
    <n v="12"/>
    <n v="3.35"/>
    <n v="0"/>
    <x v="0"/>
    <n v="0"/>
    <x v="0"/>
    <x v="0"/>
    <s v="Medium_user"/>
    <x v="0"/>
    <x v="0"/>
    <x v="1"/>
    <x v="0"/>
  </r>
  <r>
    <x v="22"/>
    <n v="41"/>
    <x v="0"/>
    <x v="0"/>
    <x v="1"/>
    <n v="0"/>
    <n v="159.30000000000001"/>
    <n v="66"/>
    <n v="27.08"/>
    <n v="125.9"/>
    <n v="75"/>
    <x v="363"/>
    <n v="261.89999999999998"/>
    <n v="76"/>
    <n v="11.79"/>
    <n v="11.1"/>
    <n v="5"/>
    <n v="3"/>
    <n v="1"/>
    <x v="0"/>
    <n v="0"/>
    <x v="0"/>
    <x v="0"/>
    <s v="Light_usage"/>
    <x v="0"/>
    <x v="0"/>
    <x v="1"/>
    <x v="0"/>
  </r>
  <r>
    <x v="0"/>
    <n v="136"/>
    <x v="0"/>
    <x v="0"/>
    <x v="0"/>
    <n v="31"/>
    <n v="143.1"/>
    <n v="88"/>
    <n v="24.33"/>
    <n v="236.6"/>
    <n v="65"/>
    <x v="364"/>
    <n v="227.8"/>
    <n v="120"/>
    <n v="10.25"/>
    <n v="11.4"/>
    <n v="5"/>
    <n v="3.08"/>
    <n v="2"/>
    <x v="0"/>
    <n v="0"/>
    <x v="0"/>
    <x v="0"/>
    <s v="Light_usage"/>
    <x v="2"/>
    <x v="0"/>
    <x v="2"/>
    <x v="0"/>
  </r>
  <r>
    <x v="4"/>
    <n v="92"/>
    <x v="0"/>
    <x v="0"/>
    <x v="1"/>
    <n v="0"/>
    <n v="154"/>
    <n v="122"/>
    <n v="26.18"/>
    <n v="329.8"/>
    <n v="88"/>
    <x v="365"/>
    <n v="288"/>
    <n v="117"/>
    <n v="12.96"/>
    <n v="5.6"/>
    <n v="2"/>
    <n v="1.51"/>
    <n v="3"/>
    <x v="1"/>
    <n v="1"/>
    <x v="0"/>
    <x v="1"/>
    <s v="Medium_user"/>
    <x v="2"/>
    <x v="0"/>
    <x v="1"/>
    <x v="1"/>
  </r>
  <r>
    <x v="45"/>
    <n v="143"/>
    <x v="1"/>
    <x v="0"/>
    <x v="0"/>
    <n v="24"/>
    <n v="186.6"/>
    <n v="69"/>
    <n v="31.72"/>
    <n v="222"/>
    <n v="116"/>
    <x v="7"/>
    <n v="234.9"/>
    <n v="138"/>
    <n v="10.57"/>
    <n v="11.6"/>
    <n v="5"/>
    <n v="3.13"/>
    <n v="1"/>
    <x v="0"/>
    <n v="0"/>
    <x v="0"/>
    <x v="0"/>
    <s v="Medium_user"/>
    <x v="0"/>
    <x v="0"/>
    <x v="0"/>
    <x v="0"/>
  </r>
  <r>
    <x v="42"/>
    <n v="118"/>
    <x v="0"/>
    <x v="0"/>
    <x v="0"/>
    <n v="26"/>
    <n v="170.8"/>
    <n v="114"/>
    <n v="29.04"/>
    <n v="199.5"/>
    <n v="125"/>
    <x v="366"/>
    <n v="169.7"/>
    <n v="98"/>
    <n v="7.64"/>
    <n v="9.6"/>
    <n v="5"/>
    <n v="2.59"/>
    <n v="5"/>
    <x v="1"/>
    <n v="1"/>
    <x v="1"/>
    <x v="0"/>
    <s v="Heavy_user"/>
    <x v="0"/>
    <x v="0"/>
    <x v="0"/>
    <x v="0"/>
  </r>
  <r>
    <x v="39"/>
    <n v="193"/>
    <x v="1"/>
    <x v="0"/>
    <x v="0"/>
    <n v="17"/>
    <n v="124"/>
    <n v="102"/>
    <n v="21.08"/>
    <n v="202.9"/>
    <n v="81"/>
    <x v="367"/>
    <n v="205.1"/>
    <n v="129"/>
    <n v="9.23"/>
    <n v="12.3"/>
    <n v="3"/>
    <n v="3.32"/>
    <n v="1"/>
    <x v="0"/>
    <n v="0"/>
    <x v="0"/>
    <x v="0"/>
    <s v="Medium_user"/>
    <x v="0"/>
    <x v="0"/>
    <x v="0"/>
    <x v="0"/>
  </r>
  <r>
    <x v="44"/>
    <n v="73"/>
    <x v="0"/>
    <x v="0"/>
    <x v="1"/>
    <n v="0"/>
    <n v="198.3"/>
    <n v="94"/>
    <n v="33.71"/>
    <n v="279.3"/>
    <n v="101"/>
    <x v="368"/>
    <n v="146.19999999999999"/>
    <n v="87"/>
    <n v="6.58"/>
    <n v="14.8"/>
    <n v="8"/>
    <n v="4"/>
    <n v="3"/>
    <x v="0"/>
    <n v="0"/>
    <x v="0"/>
    <x v="2"/>
    <s v="Medium_user"/>
    <x v="2"/>
    <x v="0"/>
    <x v="1"/>
    <x v="0"/>
  </r>
  <r>
    <x v="13"/>
    <n v="62"/>
    <x v="1"/>
    <x v="0"/>
    <x v="1"/>
    <n v="0"/>
    <n v="172.8"/>
    <n v="101"/>
    <n v="29.38"/>
    <n v="204.8"/>
    <n v="97"/>
    <x v="66"/>
    <n v="240.8"/>
    <n v="90"/>
    <n v="10.84"/>
    <n v="9.1"/>
    <n v="8"/>
    <n v="2.46"/>
    <n v="2"/>
    <x v="0"/>
    <n v="0"/>
    <x v="0"/>
    <x v="0"/>
    <s v="Medium_user"/>
    <x v="0"/>
    <x v="0"/>
    <x v="1"/>
    <x v="0"/>
  </r>
  <r>
    <x v="29"/>
    <n v="30"/>
    <x v="0"/>
    <x v="0"/>
    <x v="0"/>
    <n v="30"/>
    <n v="217.4"/>
    <n v="74"/>
    <n v="36.96"/>
    <n v="213.8"/>
    <n v="86"/>
    <x v="369"/>
    <n v="227.2"/>
    <n v="104"/>
    <n v="10.220000000000001"/>
    <n v="6.6"/>
    <n v="3"/>
    <n v="1.78"/>
    <n v="0"/>
    <x v="0"/>
    <n v="0"/>
    <x v="0"/>
    <x v="1"/>
    <s v="Medium_user"/>
    <x v="0"/>
    <x v="0"/>
    <x v="2"/>
    <x v="1"/>
  </r>
  <r>
    <x v="43"/>
    <n v="60"/>
    <x v="1"/>
    <x v="1"/>
    <x v="0"/>
    <n v="29"/>
    <n v="265.89999999999998"/>
    <n v="113"/>
    <n v="45.2"/>
    <n v="215.8"/>
    <n v="94"/>
    <x v="370"/>
    <n v="108.1"/>
    <n v="82"/>
    <n v="4.8600000000000003"/>
    <n v="14"/>
    <n v="12"/>
    <n v="3.78"/>
    <n v="0"/>
    <x v="1"/>
    <n v="1"/>
    <x v="0"/>
    <x v="0"/>
    <s v="Medium_user"/>
    <x v="0"/>
    <x v="0"/>
    <x v="0"/>
    <x v="0"/>
  </r>
  <r>
    <x v="42"/>
    <n v="96"/>
    <x v="2"/>
    <x v="0"/>
    <x v="1"/>
    <n v="0"/>
    <n v="98.2"/>
    <n v="100"/>
    <n v="16.690000000000001"/>
    <n v="307.2"/>
    <n v="88"/>
    <x v="371"/>
    <n v="182.5"/>
    <n v="120"/>
    <n v="8.2100000000000009"/>
    <n v="7.6"/>
    <n v="1"/>
    <n v="2.0499999999999998"/>
    <n v="2"/>
    <x v="0"/>
    <n v="0"/>
    <x v="0"/>
    <x v="0"/>
    <s v="Medium_user"/>
    <x v="2"/>
    <x v="0"/>
    <x v="1"/>
    <x v="0"/>
  </r>
  <r>
    <x v="2"/>
    <n v="52"/>
    <x v="1"/>
    <x v="0"/>
    <x v="1"/>
    <n v="0"/>
    <n v="214.7"/>
    <n v="68"/>
    <n v="36.5"/>
    <n v="158.6"/>
    <n v="138"/>
    <x v="372"/>
    <n v="123.4"/>
    <n v="114"/>
    <n v="5.55"/>
    <n v="9.4"/>
    <n v="4"/>
    <n v="2.54"/>
    <n v="2"/>
    <x v="0"/>
    <n v="0"/>
    <x v="0"/>
    <x v="0"/>
    <s v="Heavy_user"/>
    <x v="0"/>
    <x v="0"/>
    <x v="1"/>
    <x v="0"/>
  </r>
  <r>
    <x v="36"/>
    <n v="87"/>
    <x v="0"/>
    <x v="0"/>
    <x v="1"/>
    <n v="0"/>
    <n v="168.2"/>
    <n v="92"/>
    <n v="28.59"/>
    <n v="224.7"/>
    <n v="100"/>
    <x v="373"/>
    <n v="169.5"/>
    <n v="99"/>
    <n v="7.63"/>
    <n v="12.9"/>
    <n v="3"/>
    <n v="3.48"/>
    <n v="1"/>
    <x v="0"/>
    <n v="0"/>
    <x v="0"/>
    <x v="0"/>
    <s v="Medium_user"/>
    <x v="0"/>
    <x v="0"/>
    <x v="1"/>
    <x v="0"/>
  </r>
  <r>
    <x v="26"/>
    <n v="41"/>
    <x v="1"/>
    <x v="0"/>
    <x v="1"/>
    <n v="0"/>
    <n v="202.9"/>
    <n v="97"/>
    <n v="34.49"/>
    <n v="153.80000000000001"/>
    <n v="104"/>
    <x v="374"/>
    <n v="113.5"/>
    <n v="92"/>
    <n v="5.1100000000000003"/>
    <n v="9"/>
    <n v="3"/>
    <n v="2.4300000000000002"/>
    <n v="3"/>
    <x v="0"/>
    <n v="0"/>
    <x v="0"/>
    <x v="0"/>
    <s v="Medium_user"/>
    <x v="0"/>
    <x v="0"/>
    <x v="1"/>
    <x v="0"/>
  </r>
  <r>
    <x v="6"/>
    <n v="112"/>
    <x v="0"/>
    <x v="0"/>
    <x v="1"/>
    <n v="0"/>
    <n v="261.39999999999998"/>
    <n v="108"/>
    <n v="44.44"/>
    <n v="154.5"/>
    <n v="102"/>
    <x v="375"/>
    <n v="130.9"/>
    <n v="90"/>
    <n v="5.89"/>
    <n v="11.6"/>
    <n v="2"/>
    <n v="3.13"/>
    <n v="1"/>
    <x v="0"/>
    <n v="0"/>
    <x v="0"/>
    <x v="0"/>
    <s v="Medium_user"/>
    <x v="0"/>
    <x v="0"/>
    <x v="1"/>
    <x v="0"/>
  </r>
  <r>
    <x v="18"/>
    <n v="88"/>
    <x v="2"/>
    <x v="0"/>
    <x v="1"/>
    <n v="0"/>
    <n v="73.3"/>
    <n v="86"/>
    <n v="12.46"/>
    <n v="161.4"/>
    <n v="82"/>
    <x v="376"/>
    <n v="239.6"/>
    <n v="76"/>
    <n v="10.78"/>
    <n v="8.1999999999999993"/>
    <n v="3"/>
    <n v="2.21"/>
    <n v="4"/>
    <x v="1"/>
    <n v="1"/>
    <x v="1"/>
    <x v="0"/>
    <s v="Medium_user"/>
    <x v="0"/>
    <x v="0"/>
    <x v="1"/>
    <x v="0"/>
  </r>
  <r>
    <x v="40"/>
    <n v="122"/>
    <x v="1"/>
    <x v="0"/>
    <x v="0"/>
    <n v="27"/>
    <n v="253.7"/>
    <n v="84"/>
    <n v="43.13"/>
    <n v="229.2"/>
    <n v="109"/>
    <x v="377"/>
    <n v="190.5"/>
    <n v="123"/>
    <n v="8.57"/>
    <n v="9.1999999999999993"/>
    <n v="5"/>
    <n v="2.48"/>
    <n v="7"/>
    <x v="0"/>
    <n v="0"/>
    <x v="1"/>
    <x v="0"/>
    <s v="Medium_user"/>
    <x v="0"/>
    <x v="0"/>
    <x v="0"/>
    <x v="0"/>
  </r>
  <r>
    <x v="4"/>
    <n v="61"/>
    <x v="1"/>
    <x v="0"/>
    <x v="1"/>
    <n v="0"/>
    <n v="45"/>
    <n v="108"/>
    <n v="7.65"/>
    <n v="151.30000000000001"/>
    <n v="74"/>
    <x v="378"/>
    <n v="152.9"/>
    <n v="94"/>
    <n v="6.88"/>
    <n v="9.8000000000000007"/>
    <n v="6"/>
    <n v="2.65"/>
    <n v="2"/>
    <x v="0"/>
    <n v="0"/>
    <x v="0"/>
    <x v="0"/>
    <s v="Light_usage"/>
    <x v="0"/>
    <x v="0"/>
    <x v="1"/>
    <x v="0"/>
  </r>
  <r>
    <x v="47"/>
    <n v="87"/>
    <x v="2"/>
    <x v="0"/>
    <x v="1"/>
    <n v="0"/>
    <n v="231.3"/>
    <n v="105"/>
    <n v="39.32"/>
    <n v="171.7"/>
    <n v="108"/>
    <x v="379"/>
    <n v="67.7"/>
    <n v="136"/>
    <n v="3.05"/>
    <n v="13"/>
    <n v="6"/>
    <n v="3.51"/>
    <n v="1"/>
    <x v="0"/>
    <n v="0"/>
    <x v="0"/>
    <x v="0"/>
    <s v="Medium_user"/>
    <x v="0"/>
    <x v="0"/>
    <x v="1"/>
    <x v="0"/>
  </r>
  <r>
    <x v="28"/>
    <n v="30"/>
    <x v="2"/>
    <x v="0"/>
    <x v="1"/>
    <n v="0"/>
    <n v="227.4"/>
    <n v="88"/>
    <n v="38.659999999999997"/>
    <n v="182.5"/>
    <n v="100"/>
    <x v="380"/>
    <n v="191.7"/>
    <n v="134"/>
    <n v="8.6300000000000008"/>
    <n v="12.5"/>
    <n v="3"/>
    <n v="3.38"/>
    <n v="0"/>
    <x v="0"/>
    <n v="0"/>
    <x v="0"/>
    <x v="0"/>
    <s v="Medium_user"/>
    <x v="0"/>
    <x v="0"/>
    <x v="1"/>
    <x v="0"/>
  </r>
  <r>
    <x v="1"/>
    <n v="95"/>
    <x v="0"/>
    <x v="0"/>
    <x v="0"/>
    <n v="22"/>
    <n v="40.9"/>
    <n v="126"/>
    <n v="6.95"/>
    <n v="133.4"/>
    <n v="90"/>
    <x v="222"/>
    <n v="264.2"/>
    <n v="91"/>
    <n v="11.89"/>
    <n v="11.9"/>
    <n v="7"/>
    <n v="3.21"/>
    <n v="0"/>
    <x v="0"/>
    <n v="0"/>
    <x v="0"/>
    <x v="0"/>
    <s v="Medium_user"/>
    <x v="0"/>
    <x v="0"/>
    <x v="0"/>
    <x v="0"/>
  </r>
  <r>
    <x v="12"/>
    <n v="46"/>
    <x v="0"/>
    <x v="0"/>
    <x v="1"/>
    <n v="0"/>
    <n v="124.8"/>
    <n v="133"/>
    <n v="21.22"/>
    <n v="157.30000000000001"/>
    <n v="143"/>
    <x v="381"/>
    <n v="199.3"/>
    <n v="72"/>
    <n v="8.9700000000000006"/>
    <n v="8.6"/>
    <n v="4"/>
    <n v="2.3199999999999998"/>
    <n v="2"/>
    <x v="0"/>
    <n v="0"/>
    <x v="0"/>
    <x v="0"/>
    <s v="Heavy_user"/>
    <x v="0"/>
    <x v="0"/>
    <x v="1"/>
    <x v="0"/>
  </r>
  <r>
    <x v="38"/>
    <n v="100"/>
    <x v="2"/>
    <x v="1"/>
    <x v="1"/>
    <n v="0"/>
    <n v="68.5"/>
    <n v="110"/>
    <n v="11.65"/>
    <n v="337.1"/>
    <n v="115"/>
    <x v="382"/>
    <n v="205.2"/>
    <n v="99"/>
    <n v="9.23"/>
    <n v="12.1"/>
    <n v="9"/>
    <n v="3.27"/>
    <n v="0"/>
    <x v="0"/>
    <n v="0"/>
    <x v="0"/>
    <x v="0"/>
    <s v="Medium_user"/>
    <x v="2"/>
    <x v="0"/>
    <x v="1"/>
    <x v="0"/>
  </r>
  <r>
    <x v="43"/>
    <n v="77"/>
    <x v="0"/>
    <x v="0"/>
    <x v="1"/>
    <n v="0"/>
    <n v="163"/>
    <n v="112"/>
    <n v="27.71"/>
    <n v="219.1"/>
    <n v="89"/>
    <x v="212"/>
    <n v="233.4"/>
    <n v="66"/>
    <n v="10.5"/>
    <n v="6.7"/>
    <n v="3"/>
    <n v="1.81"/>
    <n v="2"/>
    <x v="0"/>
    <n v="0"/>
    <x v="0"/>
    <x v="1"/>
    <s v="Medium_user"/>
    <x v="0"/>
    <x v="0"/>
    <x v="1"/>
    <x v="1"/>
  </r>
  <r>
    <x v="27"/>
    <n v="98"/>
    <x v="0"/>
    <x v="0"/>
    <x v="0"/>
    <n v="38"/>
    <n v="213.7"/>
    <n v="61"/>
    <n v="36.33"/>
    <n v="253"/>
    <n v="104"/>
    <x v="383"/>
    <n v="207.7"/>
    <n v="73"/>
    <n v="9.35"/>
    <n v="10.7"/>
    <n v="5"/>
    <n v="2.89"/>
    <n v="2"/>
    <x v="0"/>
    <n v="0"/>
    <x v="0"/>
    <x v="0"/>
    <s v="Medium_user"/>
    <x v="2"/>
    <x v="0"/>
    <x v="2"/>
    <x v="0"/>
  </r>
  <r>
    <x v="2"/>
    <n v="125"/>
    <x v="0"/>
    <x v="0"/>
    <x v="0"/>
    <n v="36"/>
    <n v="201.3"/>
    <n v="117"/>
    <n v="34.22"/>
    <n v="42.2"/>
    <n v="78"/>
    <x v="384"/>
    <n v="125.7"/>
    <n v="104"/>
    <n v="5.66"/>
    <n v="5.4"/>
    <n v="3"/>
    <n v="1.46"/>
    <n v="1"/>
    <x v="0"/>
    <n v="0"/>
    <x v="0"/>
    <x v="1"/>
    <s v="Light_usage"/>
    <x v="1"/>
    <x v="0"/>
    <x v="2"/>
    <x v="1"/>
  </r>
  <r>
    <x v="44"/>
    <n v="194"/>
    <x v="1"/>
    <x v="0"/>
    <x v="1"/>
    <n v="0"/>
    <n v="48.4"/>
    <n v="101"/>
    <n v="8.23"/>
    <n v="281.10000000000002"/>
    <n v="138"/>
    <x v="385"/>
    <n v="218.5"/>
    <n v="87"/>
    <n v="9.83"/>
    <n v="18.2"/>
    <n v="1"/>
    <n v="4.91"/>
    <n v="1"/>
    <x v="0"/>
    <n v="0"/>
    <x v="0"/>
    <x v="2"/>
    <s v="Heavy_user"/>
    <x v="2"/>
    <x v="0"/>
    <x v="1"/>
    <x v="0"/>
  </r>
  <r>
    <x v="30"/>
    <n v="190"/>
    <x v="0"/>
    <x v="0"/>
    <x v="0"/>
    <n v="22"/>
    <n v="166.5"/>
    <n v="93"/>
    <n v="28.31"/>
    <n v="183"/>
    <n v="92"/>
    <x v="386"/>
    <n v="121"/>
    <n v="102"/>
    <n v="5.44"/>
    <n v="8.5"/>
    <n v="3"/>
    <n v="2.2999999999999998"/>
    <n v="0"/>
    <x v="0"/>
    <n v="0"/>
    <x v="0"/>
    <x v="0"/>
    <s v="Medium_user"/>
    <x v="0"/>
    <x v="0"/>
    <x v="0"/>
    <x v="0"/>
  </r>
  <r>
    <x v="27"/>
    <n v="165"/>
    <x v="0"/>
    <x v="0"/>
    <x v="1"/>
    <n v="0"/>
    <n v="216.6"/>
    <n v="126"/>
    <n v="36.82"/>
    <n v="190.8"/>
    <n v="104"/>
    <x v="387"/>
    <n v="224.7"/>
    <n v="123"/>
    <n v="10.11"/>
    <n v="12.4"/>
    <n v="8"/>
    <n v="3.35"/>
    <n v="0"/>
    <x v="0"/>
    <n v="0"/>
    <x v="0"/>
    <x v="0"/>
    <s v="Medium_user"/>
    <x v="0"/>
    <x v="0"/>
    <x v="1"/>
    <x v="0"/>
  </r>
  <r>
    <x v="11"/>
    <n v="59"/>
    <x v="1"/>
    <x v="0"/>
    <x v="1"/>
    <n v="0"/>
    <n v="107.8"/>
    <n v="113"/>
    <n v="18.329999999999998"/>
    <n v="216.6"/>
    <n v="125"/>
    <x v="388"/>
    <n v="217.5"/>
    <n v="92"/>
    <n v="9.7899999999999991"/>
    <n v="9.9"/>
    <n v="3"/>
    <n v="2.67"/>
    <n v="2"/>
    <x v="0"/>
    <n v="0"/>
    <x v="0"/>
    <x v="0"/>
    <s v="Heavy_user"/>
    <x v="0"/>
    <x v="0"/>
    <x v="1"/>
    <x v="0"/>
  </r>
  <r>
    <x v="43"/>
    <n v="47"/>
    <x v="1"/>
    <x v="0"/>
    <x v="0"/>
    <n v="28"/>
    <n v="141.30000000000001"/>
    <n v="94"/>
    <n v="24.02"/>
    <n v="168"/>
    <n v="108"/>
    <x v="389"/>
    <n v="113.5"/>
    <n v="84"/>
    <n v="5.1100000000000003"/>
    <n v="7.8"/>
    <n v="2"/>
    <n v="2.11"/>
    <n v="1"/>
    <x v="0"/>
    <n v="0"/>
    <x v="0"/>
    <x v="0"/>
    <s v="Medium_user"/>
    <x v="0"/>
    <x v="0"/>
    <x v="0"/>
    <x v="0"/>
  </r>
  <r>
    <x v="8"/>
    <n v="150"/>
    <x v="0"/>
    <x v="0"/>
    <x v="0"/>
    <n v="29"/>
    <n v="209.9"/>
    <n v="77"/>
    <n v="35.68"/>
    <n v="158"/>
    <n v="52"/>
    <x v="390"/>
    <n v="141.9"/>
    <n v="113"/>
    <n v="6.39"/>
    <n v="6.6"/>
    <n v="1"/>
    <n v="1.78"/>
    <n v="0"/>
    <x v="0"/>
    <n v="0"/>
    <x v="0"/>
    <x v="1"/>
    <s v="Light_usage"/>
    <x v="0"/>
    <x v="0"/>
    <x v="0"/>
    <x v="1"/>
  </r>
  <r>
    <x v="35"/>
    <n v="152"/>
    <x v="0"/>
    <x v="1"/>
    <x v="0"/>
    <n v="20"/>
    <n v="237.5"/>
    <n v="120"/>
    <n v="40.380000000000003"/>
    <n v="253.4"/>
    <n v="94"/>
    <x v="273"/>
    <n v="265.2"/>
    <n v="80"/>
    <n v="11.93"/>
    <n v="14.2"/>
    <n v="3"/>
    <n v="3.83"/>
    <n v="9"/>
    <x v="1"/>
    <n v="1"/>
    <x v="1"/>
    <x v="0"/>
    <s v="Medium_user"/>
    <x v="2"/>
    <x v="0"/>
    <x v="0"/>
    <x v="0"/>
  </r>
  <r>
    <x v="33"/>
    <n v="26"/>
    <x v="0"/>
    <x v="0"/>
    <x v="1"/>
    <n v="0"/>
    <n v="234.5"/>
    <n v="109"/>
    <n v="39.869999999999997"/>
    <n v="216.5"/>
    <n v="129"/>
    <x v="195"/>
    <n v="191.6"/>
    <n v="94"/>
    <n v="8.6199999999999992"/>
    <n v="3.5"/>
    <n v="6"/>
    <n v="0.95"/>
    <n v="3"/>
    <x v="0"/>
    <n v="0"/>
    <x v="0"/>
    <x v="1"/>
    <s v="Heavy_user"/>
    <x v="0"/>
    <x v="0"/>
    <x v="1"/>
    <x v="1"/>
  </r>
  <r>
    <x v="24"/>
    <n v="79"/>
    <x v="2"/>
    <x v="0"/>
    <x v="0"/>
    <n v="31"/>
    <n v="103.1"/>
    <n v="90"/>
    <n v="17.53"/>
    <n v="243"/>
    <n v="135"/>
    <x v="391"/>
    <n v="76.400000000000006"/>
    <n v="92"/>
    <n v="3.44"/>
    <n v="12.2"/>
    <n v="8"/>
    <n v="3.29"/>
    <n v="3"/>
    <x v="0"/>
    <n v="0"/>
    <x v="0"/>
    <x v="0"/>
    <s v="Heavy_user"/>
    <x v="2"/>
    <x v="0"/>
    <x v="2"/>
    <x v="0"/>
  </r>
  <r>
    <x v="8"/>
    <n v="95"/>
    <x v="2"/>
    <x v="0"/>
    <x v="0"/>
    <n v="27"/>
    <n v="129.5"/>
    <n v="106"/>
    <n v="22.02"/>
    <n v="248.9"/>
    <n v="90"/>
    <x v="392"/>
    <n v="268"/>
    <n v="115"/>
    <n v="12.06"/>
    <n v="11.9"/>
    <n v="3"/>
    <n v="3.21"/>
    <n v="1"/>
    <x v="0"/>
    <n v="0"/>
    <x v="0"/>
    <x v="0"/>
    <s v="Medium_user"/>
    <x v="2"/>
    <x v="0"/>
    <x v="0"/>
    <x v="0"/>
  </r>
  <r>
    <x v="26"/>
    <n v="69"/>
    <x v="2"/>
    <x v="1"/>
    <x v="1"/>
    <n v="0"/>
    <n v="279.8"/>
    <n v="90"/>
    <n v="47.57"/>
    <n v="248.7"/>
    <n v="91"/>
    <x v="250"/>
    <n v="171"/>
    <n v="118"/>
    <n v="7.69"/>
    <n v="8.4"/>
    <n v="10"/>
    <n v="2.27"/>
    <n v="2"/>
    <x v="1"/>
    <n v="1"/>
    <x v="0"/>
    <x v="0"/>
    <s v="Medium_user"/>
    <x v="2"/>
    <x v="0"/>
    <x v="1"/>
    <x v="0"/>
  </r>
  <r>
    <x v="39"/>
    <n v="95"/>
    <x v="2"/>
    <x v="1"/>
    <x v="0"/>
    <n v="41"/>
    <n v="136.80000000000001"/>
    <n v="91"/>
    <n v="23.26"/>
    <n v="200.8"/>
    <n v="61"/>
    <x v="182"/>
    <n v="133.69999999999999"/>
    <n v="67"/>
    <n v="6.02"/>
    <n v="10.3"/>
    <n v="9"/>
    <n v="2.78"/>
    <n v="5"/>
    <x v="1"/>
    <n v="1"/>
    <x v="1"/>
    <x v="0"/>
    <s v="Light_usage"/>
    <x v="0"/>
    <x v="0"/>
    <x v="2"/>
    <x v="0"/>
  </r>
  <r>
    <x v="49"/>
    <n v="31"/>
    <x v="0"/>
    <x v="0"/>
    <x v="0"/>
    <n v="31"/>
    <n v="100.1"/>
    <n v="54"/>
    <n v="17.02"/>
    <n v="246.3"/>
    <n v="97"/>
    <x v="331"/>
    <n v="255"/>
    <n v="131"/>
    <n v="11.48"/>
    <n v="5.9"/>
    <n v="3"/>
    <n v="1.59"/>
    <n v="0"/>
    <x v="0"/>
    <n v="0"/>
    <x v="0"/>
    <x v="1"/>
    <s v="Medium_user"/>
    <x v="2"/>
    <x v="0"/>
    <x v="2"/>
    <x v="1"/>
  </r>
  <r>
    <x v="2"/>
    <n v="121"/>
    <x v="1"/>
    <x v="0"/>
    <x v="0"/>
    <n v="31"/>
    <n v="237.1"/>
    <n v="63"/>
    <n v="40.31"/>
    <n v="205.6"/>
    <n v="117"/>
    <x v="80"/>
    <n v="196.7"/>
    <n v="85"/>
    <n v="8.85"/>
    <n v="10.1"/>
    <n v="5"/>
    <n v="2.73"/>
    <n v="4"/>
    <x v="0"/>
    <n v="0"/>
    <x v="1"/>
    <x v="0"/>
    <s v="Medium_user"/>
    <x v="0"/>
    <x v="0"/>
    <x v="2"/>
    <x v="0"/>
  </r>
  <r>
    <x v="23"/>
    <n v="44"/>
    <x v="2"/>
    <x v="0"/>
    <x v="1"/>
    <n v="0"/>
    <n v="288.10000000000002"/>
    <n v="112"/>
    <n v="48.98"/>
    <n v="258"/>
    <n v="92"/>
    <x v="393"/>
    <n v="192.4"/>
    <n v="90"/>
    <n v="8.66"/>
    <n v="10.199999999999999"/>
    <n v="4"/>
    <n v="2.75"/>
    <n v="3"/>
    <x v="1"/>
    <n v="1"/>
    <x v="0"/>
    <x v="0"/>
    <s v="Medium_user"/>
    <x v="2"/>
    <x v="1"/>
    <x v="1"/>
    <x v="0"/>
  </r>
  <r>
    <x v="44"/>
    <n v="74"/>
    <x v="0"/>
    <x v="0"/>
    <x v="0"/>
    <n v="25"/>
    <n v="194.6"/>
    <n v="84"/>
    <n v="33.08"/>
    <n v="119.9"/>
    <n v="103"/>
    <x v="394"/>
    <n v="175.5"/>
    <n v="75"/>
    <n v="7.9"/>
    <n v="13.1"/>
    <n v="2"/>
    <n v="3.54"/>
    <n v="2"/>
    <x v="0"/>
    <n v="0"/>
    <x v="0"/>
    <x v="0"/>
    <s v="Medium_user"/>
    <x v="0"/>
    <x v="0"/>
    <x v="0"/>
    <x v="0"/>
  </r>
  <r>
    <x v="14"/>
    <n v="58"/>
    <x v="1"/>
    <x v="0"/>
    <x v="0"/>
    <n v="20"/>
    <n v="194.5"/>
    <n v="110"/>
    <n v="33.07"/>
    <n v="213.7"/>
    <n v="89"/>
    <x v="272"/>
    <n v="236.6"/>
    <n v="92"/>
    <n v="10.65"/>
    <n v="9.5"/>
    <n v="2"/>
    <n v="2.57"/>
    <n v="1"/>
    <x v="0"/>
    <n v="0"/>
    <x v="0"/>
    <x v="0"/>
    <s v="Medium_user"/>
    <x v="0"/>
    <x v="0"/>
    <x v="0"/>
    <x v="0"/>
  </r>
  <r>
    <x v="10"/>
    <n v="74"/>
    <x v="1"/>
    <x v="0"/>
    <x v="1"/>
    <n v="0"/>
    <n v="174.1"/>
    <n v="96"/>
    <n v="29.6"/>
    <n v="251.1"/>
    <n v="94"/>
    <x v="395"/>
    <n v="257.60000000000002"/>
    <n v="123"/>
    <n v="11.59"/>
    <n v="8.3000000000000007"/>
    <n v="5"/>
    <n v="2.2400000000000002"/>
    <n v="2"/>
    <x v="1"/>
    <n v="1"/>
    <x v="0"/>
    <x v="0"/>
    <s v="Medium_user"/>
    <x v="2"/>
    <x v="0"/>
    <x v="1"/>
    <x v="0"/>
  </r>
  <r>
    <x v="16"/>
    <n v="125"/>
    <x v="0"/>
    <x v="0"/>
    <x v="1"/>
    <n v="0"/>
    <n v="131.80000000000001"/>
    <n v="97"/>
    <n v="22.41"/>
    <n v="136.69999999999999"/>
    <n v="100"/>
    <x v="396"/>
    <n v="308.2"/>
    <n v="119"/>
    <n v="13.87"/>
    <n v="7.7"/>
    <n v="6"/>
    <n v="2.08"/>
    <n v="2"/>
    <x v="0"/>
    <n v="0"/>
    <x v="0"/>
    <x v="0"/>
    <s v="Medium_user"/>
    <x v="0"/>
    <x v="0"/>
    <x v="1"/>
    <x v="0"/>
  </r>
  <r>
    <x v="39"/>
    <n v="80"/>
    <x v="0"/>
    <x v="0"/>
    <x v="1"/>
    <n v="0"/>
    <n v="160.6"/>
    <n v="103"/>
    <n v="27.3"/>
    <n v="237"/>
    <n v="109"/>
    <x v="397"/>
    <n v="245.1"/>
    <n v="88"/>
    <n v="11.03"/>
    <n v="10.7"/>
    <n v="1"/>
    <n v="2.89"/>
    <n v="1"/>
    <x v="0"/>
    <n v="0"/>
    <x v="0"/>
    <x v="0"/>
    <s v="Medium_user"/>
    <x v="2"/>
    <x v="0"/>
    <x v="1"/>
    <x v="0"/>
  </r>
  <r>
    <x v="19"/>
    <n v="99"/>
    <x v="1"/>
    <x v="0"/>
    <x v="0"/>
    <n v="28"/>
    <n v="200.7"/>
    <n v="88"/>
    <n v="34.119999999999997"/>
    <n v="264.2"/>
    <n v="116"/>
    <x v="398"/>
    <n v="172.7"/>
    <n v="102"/>
    <n v="7.77"/>
    <n v="9.1"/>
    <n v="5"/>
    <n v="2.46"/>
    <n v="1"/>
    <x v="0"/>
    <n v="0"/>
    <x v="0"/>
    <x v="0"/>
    <s v="Medium_user"/>
    <x v="2"/>
    <x v="0"/>
    <x v="0"/>
    <x v="0"/>
  </r>
  <r>
    <x v="12"/>
    <n v="99"/>
    <x v="0"/>
    <x v="0"/>
    <x v="1"/>
    <n v="0"/>
    <n v="145.6"/>
    <n v="106"/>
    <n v="24.75"/>
    <n v="98.3"/>
    <n v="106"/>
    <x v="399"/>
    <n v="230.8"/>
    <n v="83"/>
    <n v="10.39"/>
    <n v="10.9"/>
    <n v="5"/>
    <n v="2.94"/>
    <n v="1"/>
    <x v="0"/>
    <n v="0"/>
    <x v="0"/>
    <x v="0"/>
    <s v="Medium_user"/>
    <x v="1"/>
    <x v="0"/>
    <x v="1"/>
    <x v="0"/>
  </r>
  <r>
    <x v="49"/>
    <n v="66"/>
    <x v="0"/>
    <x v="0"/>
    <x v="0"/>
    <n v="29"/>
    <n v="229.4"/>
    <n v="104"/>
    <n v="39"/>
    <n v="257.39999999999998"/>
    <n v="84"/>
    <x v="400"/>
    <n v="231.5"/>
    <n v="119"/>
    <n v="10.42"/>
    <n v="8"/>
    <n v="1"/>
    <n v="2.16"/>
    <n v="2"/>
    <x v="0"/>
    <n v="0"/>
    <x v="0"/>
    <x v="0"/>
    <s v="Medium_user"/>
    <x v="2"/>
    <x v="0"/>
    <x v="0"/>
    <x v="0"/>
  </r>
  <r>
    <x v="41"/>
    <n v="97"/>
    <x v="2"/>
    <x v="0"/>
    <x v="1"/>
    <n v="0"/>
    <n v="211"/>
    <n v="76"/>
    <n v="35.869999999999997"/>
    <n v="189"/>
    <n v="100"/>
    <x v="82"/>
    <n v="123"/>
    <n v="102"/>
    <n v="5.54"/>
    <n v="4.7"/>
    <n v="4"/>
    <n v="1.27"/>
    <n v="3"/>
    <x v="0"/>
    <n v="0"/>
    <x v="0"/>
    <x v="1"/>
    <s v="Medium_user"/>
    <x v="0"/>
    <x v="0"/>
    <x v="1"/>
    <x v="1"/>
  </r>
  <r>
    <x v="17"/>
    <n v="75"/>
    <x v="2"/>
    <x v="0"/>
    <x v="0"/>
    <n v="37"/>
    <n v="121.5"/>
    <n v="97"/>
    <n v="20.66"/>
    <n v="271.39999999999998"/>
    <n v="110"/>
    <x v="401"/>
    <n v="248.7"/>
    <n v="97"/>
    <n v="11.19"/>
    <n v="11.3"/>
    <n v="5"/>
    <n v="3.05"/>
    <n v="2"/>
    <x v="0"/>
    <n v="0"/>
    <x v="0"/>
    <x v="0"/>
    <s v="Medium_user"/>
    <x v="2"/>
    <x v="0"/>
    <x v="2"/>
    <x v="0"/>
  </r>
  <r>
    <x v="24"/>
    <n v="85"/>
    <x v="2"/>
    <x v="1"/>
    <x v="1"/>
    <n v="0"/>
    <n v="216"/>
    <n v="73"/>
    <n v="36.72"/>
    <n v="188.2"/>
    <n v="117"/>
    <x v="56"/>
    <n v="147.1"/>
    <n v="98"/>
    <n v="6.62"/>
    <n v="3.6"/>
    <n v="7"/>
    <n v="0.97"/>
    <n v="2"/>
    <x v="0"/>
    <n v="0"/>
    <x v="0"/>
    <x v="1"/>
    <s v="Medium_user"/>
    <x v="0"/>
    <x v="0"/>
    <x v="1"/>
    <x v="1"/>
  </r>
  <r>
    <x v="7"/>
    <n v="108"/>
    <x v="2"/>
    <x v="0"/>
    <x v="1"/>
    <n v="0"/>
    <n v="293"/>
    <n v="88"/>
    <n v="49.81"/>
    <n v="160.6"/>
    <n v="101"/>
    <x v="402"/>
    <n v="143.9"/>
    <n v="87"/>
    <n v="6.48"/>
    <n v="10"/>
    <n v="6"/>
    <n v="2.7"/>
    <n v="2"/>
    <x v="0"/>
    <n v="0"/>
    <x v="0"/>
    <x v="0"/>
    <s v="Medium_user"/>
    <x v="0"/>
    <x v="0"/>
    <x v="1"/>
    <x v="0"/>
  </r>
  <r>
    <x v="29"/>
    <n v="51"/>
    <x v="2"/>
    <x v="0"/>
    <x v="1"/>
    <n v="0"/>
    <n v="181.5"/>
    <n v="108"/>
    <n v="30.86"/>
    <n v="196.9"/>
    <n v="87"/>
    <x v="403"/>
    <n v="187.2"/>
    <n v="119"/>
    <n v="8.42"/>
    <n v="10.3"/>
    <n v="2"/>
    <n v="2.78"/>
    <n v="1"/>
    <x v="0"/>
    <n v="0"/>
    <x v="0"/>
    <x v="0"/>
    <s v="Medium_user"/>
    <x v="0"/>
    <x v="0"/>
    <x v="1"/>
    <x v="0"/>
  </r>
  <r>
    <x v="35"/>
    <n v="186"/>
    <x v="0"/>
    <x v="0"/>
    <x v="0"/>
    <n v="26"/>
    <n v="74.3"/>
    <n v="107"/>
    <n v="12.63"/>
    <n v="177.3"/>
    <n v="116"/>
    <x v="404"/>
    <n v="296.3"/>
    <n v="90"/>
    <n v="13.33"/>
    <n v="14.5"/>
    <n v="3"/>
    <n v="3.92"/>
    <n v="2"/>
    <x v="0"/>
    <n v="0"/>
    <x v="0"/>
    <x v="0"/>
    <s v="Medium_user"/>
    <x v="0"/>
    <x v="0"/>
    <x v="0"/>
    <x v="0"/>
  </r>
  <r>
    <x v="26"/>
    <n v="44"/>
    <x v="0"/>
    <x v="1"/>
    <x v="1"/>
    <n v="0"/>
    <n v="62.3"/>
    <n v="92"/>
    <n v="10.59"/>
    <n v="275"/>
    <n v="82"/>
    <x v="405"/>
    <n v="138.69999999999999"/>
    <n v="108"/>
    <n v="6.24"/>
    <n v="10.8"/>
    <n v="3"/>
    <n v="2.92"/>
    <n v="1"/>
    <x v="0"/>
    <n v="0"/>
    <x v="0"/>
    <x v="0"/>
    <s v="Medium_user"/>
    <x v="2"/>
    <x v="0"/>
    <x v="1"/>
    <x v="0"/>
  </r>
  <r>
    <x v="15"/>
    <n v="64"/>
    <x v="1"/>
    <x v="0"/>
    <x v="0"/>
    <n v="31"/>
    <n v="228.6"/>
    <n v="88"/>
    <n v="38.86"/>
    <n v="248.5"/>
    <n v="109"/>
    <x v="120"/>
    <n v="167.1"/>
    <n v="124"/>
    <n v="7.52"/>
    <n v="9"/>
    <n v="1"/>
    <n v="2.4300000000000002"/>
    <n v="3"/>
    <x v="0"/>
    <n v="0"/>
    <x v="0"/>
    <x v="0"/>
    <s v="Medium_user"/>
    <x v="2"/>
    <x v="0"/>
    <x v="2"/>
    <x v="0"/>
  </r>
  <r>
    <x v="6"/>
    <n v="44"/>
    <x v="2"/>
    <x v="0"/>
    <x v="1"/>
    <n v="0"/>
    <n v="228.1"/>
    <n v="121"/>
    <n v="38.78"/>
    <n v="276.5"/>
    <n v="79"/>
    <x v="406"/>
    <n v="279.8"/>
    <n v="77"/>
    <n v="12.59"/>
    <n v="9.9"/>
    <n v="5"/>
    <n v="2.67"/>
    <n v="2"/>
    <x v="1"/>
    <n v="1"/>
    <x v="0"/>
    <x v="0"/>
    <s v="Light_usage"/>
    <x v="2"/>
    <x v="0"/>
    <x v="1"/>
    <x v="0"/>
  </r>
  <r>
    <x v="32"/>
    <n v="114"/>
    <x v="0"/>
    <x v="0"/>
    <x v="0"/>
    <n v="36"/>
    <n v="309.89999999999998"/>
    <n v="90"/>
    <n v="52.68"/>
    <n v="200.3"/>
    <n v="89"/>
    <x v="407"/>
    <n v="183.5"/>
    <n v="105"/>
    <n v="8.26"/>
    <n v="14.2"/>
    <n v="2"/>
    <n v="3.83"/>
    <n v="1"/>
    <x v="0"/>
    <n v="0"/>
    <x v="0"/>
    <x v="0"/>
    <s v="Medium_user"/>
    <x v="0"/>
    <x v="0"/>
    <x v="2"/>
    <x v="0"/>
  </r>
  <r>
    <x v="27"/>
    <n v="110"/>
    <x v="1"/>
    <x v="0"/>
    <x v="1"/>
    <n v="0"/>
    <n v="149.80000000000001"/>
    <n v="112"/>
    <n v="25.47"/>
    <n v="180"/>
    <n v="93"/>
    <x v="45"/>
    <n v="140"/>
    <n v="119"/>
    <n v="6.3"/>
    <n v="11.7"/>
    <n v="4"/>
    <n v="3.16"/>
    <n v="2"/>
    <x v="0"/>
    <n v="0"/>
    <x v="0"/>
    <x v="0"/>
    <s v="Medium_user"/>
    <x v="0"/>
    <x v="0"/>
    <x v="1"/>
    <x v="0"/>
  </r>
  <r>
    <x v="16"/>
    <n v="90"/>
    <x v="1"/>
    <x v="0"/>
    <x v="0"/>
    <n v="30"/>
    <n v="183.8"/>
    <n v="76"/>
    <n v="31.25"/>
    <n v="229.7"/>
    <n v="95"/>
    <x v="408"/>
    <n v="144.1"/>
    <n v="124"/>
    <n v="6.48"/>
    <n v="7.7"/>
    <n v="3"/>
    <n v="2.08"/>
    <n v="1"/>
    <x v="0"/>
    <n v="0"/>
    <x v="0"/>
    <x v="0"/>
    <s v="Medium_user"/>
    <x v="0"/>
    <x v="0"/>
    <x v="2"/>
    <x v="0"/>
  </r>
  <r>
    <x v="49"/>
    <n v="72"/>
    <x v="1"/>
    <x v="0"/>
    <x v="0"/>
    <n v="21"/>
    <n v="186.7"/>
    <n v="108"/>
    <n v="31.74"/>
    <n v="335"/>
    <n v="86"/>
    <x v="409"/>
    <n v="187.2"/>
    <n v="119"/>
    <n v="8.42"/>
    <n v="16.5"/>
    <n v="4"/>
    <n v="4.46"/>
    <n v="1"/>
    <x v="0"/>
    <n v="0"/>
    <x v="0"/>
    <x v="2"/>
    <s v="Medium_user"/>
    <x v="2"/>
    <x v="0"/>
    <x v="0"/>
    <x v="0"/>
  </r>
  <r>
    <x v="7"/>
    <n v="113"/>
    <x v="0"/>
    <x v="0"/>
    <x v="1"/>
    <n v="0"/>
    <n v="209.4"/>
    <n v="151"/>
    <n v="35.6"/>
    <n v="347.3"/>
    <n v="113"/>
    <x v="410"/>
    <n v="246"/>
    <n v="116"/>
    <n v="11.07"/>
    <n v="7.4"/>
    <n v="2"/>
    <n v="2"/>
    <n v="1"/>
    <x v="1"/>
    <n v="1"/>
    <x v="0"/>
    <x v="0"/>
    <s v="Medium_user"/>
    <x v="2"/>
    <x v="0"/>
    <x v="1"/>
    <x v="1"/>
  </r>
  <r>
    <x v="48"/>
    <n v="171"/>
    <x v="0"/>
    <x v="0"/>
    <x v="0"/>
    <n v="25"/>
    <n v="223.2"/>
    <n v="77"/>
    <n v="37.94"/>
    <n v="183.2"/>
    <n v="118"/>
    <x v="411"/>
    <n v="150.80000000000001"/>
    <n v="90"/>
    <n v="6.79"/>
    <n v="10.199999999999999"/>
    <n v="3"/>
    <n v="2.75"/>
    <n v="3"/>
    <x v="0"/>
    <n v="0"/>
    <x v="0"/>
    <x v="0"/>
    <s v="Medium_user"/>
    <x v="0"/>
    <x v="0"/>
    <x v="0"/>
    <x v="0"/>
  </r>
  <r>
    <x v="36"/>
    <n v="104"/>
    <x v="0"/>
    <x v="0"/>
    <x v="1"/>
    <n v="0"/>
    <n v="164.2"/>
    <n v="109"/>
    <n v="27.91"/>
    <n v="155.4"/>
    <n v="90"/>
    <x v="282"/>
    <n v="168.9"/>
    <n v="117"/>
    <n v="7.6"/>
    <n v="10.7"/>
    <n v="8"/>
    <n v="2.89"/>
    <n v="1"/>
    <x v="0"/>
    <n v="0"/>
    <x v="0"/>
    <x v="0"/>
    <s v="Medium_user"/>
    <x v="0"/>
    <x v="0"/>
    <x v="1"/>
    <x v="0"/>
  </r>
  <r>
    <x v="41"/>
    <n v="165"/>
    <x v="1"/>
    <x v="0"/>
    <x v="1"/>
    <n v="0"/>
    <n v="150.5"/>
    <n v="75"/>
    <n v="25.59"/>
    <n v="193.1"/>
    <n v="93"/>
    <x v="205"/>
    <n v="311.60000000000002"/>
    <n v="93"/>
    <n v="14.02"/>
    <n v="10.3"/>
    <n v="2"/>
    <n v="2.78"/>
    <n v="1"/>
    <x v="0"/>
    <n v="0"/>
    <x v="0"/>
    <x v="0"/>
    <s v="Medium_user"/>
    <x v="0"/>
    <x v="0"/>
    <x v="1"/>
    <x v="0"/>
  </r>
  <r>
    <x v="32"/>
    <n v="104"/>
    <x v="2"/>
    <x v="0"/>
    <x v="1"/>
    <n v="0"/>
    <n v="234.2"/>
    <n v="128"/>
    <n v="39.81"/>
    <n v="293.10000000000002"/>
    <n v="92"/>
    <x v="412"/>
    <n v="183.9"/>
    <n v="79"/>
    <n v="8.2799999999999994"/>
    <n v="9.8000000000000007"/>
    <n v="6"/>
    <n v="2.65"/>
    <n v="0"/>
    <x v="1"/>
    <n v="1"/>
    <x v="0"/>
    <x v="0"/>
    <s v="Medium_user"/>
    <x v="2"/>
    <x v="0"/>
    <x v="1"/>
    <x v="0"/>
  </r>
  <r>
    <x v="25"/>
    <n v="110"/>
    <x v="1"/>
    <x v="0"/>
    <x v="1"/>
    <n v="0"/>
    <n v="55.3"/>
    <n v="102"/>
    <n v="9.4"/>
    <n v="164.7"/>
    <n v="124"/>
    <x v="413"/>
    <n v="200.7"/>
    <n v="108"/>
    <n v="9.0299999999999994"/>
    <n v="10.199999999999999"/>
    <n v="5"/>
    <n v="2.75"/>
    <n v="1"/>
    <x v="0"/>
    <n v="0"/>
    <x v="0"/>
    <x v="0"/>
    <s v="Heavy_user"/>
    <x v="0"/>
    <x v="0"/>
    <x v="1"/>
    <x v="0"/>
  </r>
  <r>
    <x v="14"/>
    <n v="90"/>
    <x v="1"/>
    <x v="1"/>
    <x v="1"/>
    <n v="0"/>
    <n v="221.8"/>
    <n v="97"/>
    <n v="37.71"/>
    <n v="203.8"/>
    <n v="134"/>
    <x v="319"/>
    <n v="215.8"/>
    <n v="154"/>
    <n v="9.7100000000000009"/>
    <n v="8.4"/>
    <n v="4"/>
    <n v="2.27"/>
    <n v="1"/>
    <x v="0"/>
    <n v="0"/>
    <x v="0"/>
    <x v="0"/>
    <s v="Heavy_user"/>
    <x v="0"/>
    <x v="0"/>
    <x v="1"/>
    <x v="0"/>
  </r>
  <r>
    <x v="21"/>
    <n v="114"/>
    <x v="0"/>
    <x v="0"/>
    <x v="1"/>
    <n v="0"/>
    <n v="169.6"/>
    <n v="85"/>
    <n v="28.83"/>
    <n v="58.9"/>
    <n v="86"/>
    <x v="414"/>
    <n v="179.3"/>
    <n v="124"/>
    <n v="8.07"/>
    <n v="7.4"/>
    <n v="8"/>
    <n v="2"/>
    <n v="1"/>
    <x v="0"/>
    <n v="0"/>
    <x v="0"/>
    <x v="0"/>
    <s v="Medium_user"/>
    <x v="1"/>
    <x v="0"/>
    <x v="1"/>
    <x v="1"/>
  </r>
  <r>
    <x v="2"/>
    <n v="101"/>
    <x v="1"/>
    <x v="0"/>
    <x v="1"/>
    <n v="0"/>
    <n v="89.7"/>
    <n v="118"/>
    <n v="15.25"/>
    <n v="260.10000000000002"/>
    <n v="79"/>
    <x v="415"/>
    <n v="170.1"/>
    <n v="93"/>
    <n v="7.65"/>
    <n v="13.5"/>
    <n v="11"/>
    <n v="3.65"/>
    <n v="5"/>
    <x v="1"/>
    <n v="1"/>
    <x v="1"/>
    <x v="0"/>
    <s v="Light_usage"/>
    <x v="2"/>
    <x v="0"/>
    <x v="1"/>
    <x v="0"/>
  </r>
  <r>
    <x v="26"/>
    <n v="117"/>
    <x v="1"/>
    <x v="0"/>
    <x v="0"/>
    <n v="14"/>
    <n v="80.2"/>
    <n v="81"/>
    <n v="13.63"/>
    <n v="219"/>
    <n v="103"/>
    <x v="212"/>
    <n v="122.6"/>
    <n v="102"/>
    <n v="5.52"/>
    <n v="8.6"/>
    <n v="2"/>
    <n v="2.3199999999999998"/>
    <n v="1"/>
    <x v="0"/>
    <n v="0"/>
    <x v="0"/>
    <x v="0"/>
    <s v="Medium_user"/>
    <x v="0"/>
    <x v="0"/>
    <x v="0"/>
    <x v="0"/>
  </r>
  <r>
    <x v="48"/>
    <n v="82"/>
    <x v="1"/>
    <x v="0"/>
    <x v="1"/>
    <n v="0"/>
    <n v="125.7"/>
    <n v="96"/>
    <n v="21.37"/>
    <n v="207.6"/>
    <n v="137"/>
    <x v="416"/>
    <n v="183.1"/>
    <n v="103"/>
    <n v="8.24"/>
    <n v="12.9"/>
    <n v="2"/>
    <n v="3.48"/>
    <n v="1"/>
    <x v="0"/>
    <n v="0"/>
    <x v="0"/>
    <x v="0"/>
    <s v="Heavy_user"/>
    <x v="0"/>
    <x v="0"/>
    <x v="1"/>
    <x v="0"/>
  </r>
  <r>
    <x v="2"/>
    <n v="92"/>
    <x v="2"/>
    <x v="0"/>
    <x v="1"/>
    <n v="0"/>
    <n v="176.3"/>
    <n v="85"/>
    <n v="29.97"/>
    <n v="93.4"/>
    <n v="125"/>
    <x v="290"/>
    <n v="207.2"/>
    <n v="107"/>
    <n v="9.32"/>
    <n v="9.6"/>
    <n v="1"/>
    <n v="2.59"/>
    <n v="2"/>
    <x v="0"/>
    <n v="0"/>
    <x v="0"/>
    <x v="0"/>
    <s v="Heavy_user"/>
    <x v="1"/>
    <x v="0"/>
    <x v="1"/>
    <x v="0"/>
  </r>
  <r>
    <x v="41"/>
    <n v="82"/>
    <x v="2"/>
    <x v="0"/>
    <x v="0"/>
    <n v="29"/>
    <n v="207.2"/>
    <n v="111"/>
    <n v="35.22"/>
    <n v="254.1"/>
    <n v="137"/>
    <x v="417"/>
    <n v="169.3"/>
    <n v="92"/>
    <n v="7.62"/>
    <n v="9.5"/>
    <n v="5"/>
    <n v="2.57"/>
    <n v="2"/>
    <x v="0"/>
    <n v="0"/>
    <x v="0"/>
    <x v="0"/>
    <s v="Heavy_user"/>
    <x v="2"/>
    <x v="0"/>
    <x v="0"/>
    <x v="0"/>
  </r>
  <r>
    <x v="6"/>
    <n v="90"/>
    <x v="0"/>
    <x v="0"/>
    <x v="1"/>
    <n v="0"/>
    <n v="205.7"/>
    <n v="138"/>
    <n v="34.97"/>
    <n v="161.9"/>
    <n v="83"/>
    <x v="418"/>
    <n v="269.7"/>
    <n v="104"/>
    <n v="12.14"/>
    <n v="12.5"/>
    <n v="6"/>
    <n v="3.38"/>
    <n v="2"/>
    <x v="0"/>
    <n v="0"/>
    <x v="0"/>
    <x v="0"/>
    <s v="Medium_user"/>
    <x v="0"/>
    <x v="0"/>
    <x v="1"/>
    <x v="0"/>
  </r>
  <r>
    <x v="35"/>
    <n v="124"/>
    <x v="2"/>
    <x v="0"/>
    <x v="1"/>
    <n v="0"/>
    <n v="157.5"/>
    <n v="70"/>
    <n v="26.78"/>
    <n v="130.69999999999999"/>
    <n v="79"/>
    <x v="291"/>
    <n v="193.4"/>
    <n v="98"/>
    <n v="8.6999999999999993"/>
    <n v="9.6"/>
    <n v="4"/>
    <n v="2.59"/>
    <n v="3"/>
    <x v="0"/>
    <n v="0"/>
    <x v="0"/>
    <x v="0"/>
    <s v="Light_usage"/>
    <x v="0"/>
    <x v="0"/>
    <x v="1"/>
    <x v="0"/>
  </r>
  <r>
    <x v="11"/>
    <n v="39"/>
    <x v="1"/>
    <x v="0"/>
    <x v="1"/>
    <n v="0"/>
    <n v="160.4"/>
    <n v="68"/>
    <n v="27.27"/>
    <n v="102.6"/>
    <n v="103"/>
    <x v="419"/>
    <n v="235.3"/>
    <n v="106"/>
    <n v="10.59"/>
    <n v="9.1"/>
    <n v="5"/>
    <n v="2.46"/>
    <n v="2"/>
    <x v="0"/>
    <n v="0"/>
    <x v="0"/>
    <x v="0"/>
    <s v="Medium_user"/>
    <x v="1"/>
    <x v="0"/>
    <x v="1"/>
    <x v="0"/>
  </r>
  <r>
    <x v="0"/>
    <n v="75"/>
    <x v="2"/>
    <x v="0"/>
    <x v="0"/>
    <n v="46"/>
    <n v="214.1"/>
    <n v="62"/>
    <n v="36.4"/>
    <n v="200.9"/>
    <n v="111"/>
    <x v="420"/>
    <n v="246.8"/>
    <n v="126"/>
    <n v="11.11"/>
    <n v="9.1999999999999993"/>
    <n v="6"/>
    <n v="2.48"/>
    <n v="0"/>
    <x v="0"/>
    <n v="0"/>
    <x v="0"/>
    <x v="0"/>
    <s v="Medium_user"/>
    <x v="0"/>
    <x v="0"/>
    <x v="2"/>
    <x v="0"/>
  </r>
  <r>
    <x v="28"/>
    <n v="102"/>
    <x v="2"/>
    <x v="0"/>
    <x v="1"/>
    <n v="0"/>
    <n v="102.6"/>
    <n v="89"/>
    <n v="17.440000000000001"/>
    <n v="246"/>
    <n v="77"/>
    <x v="421"/>
    <n v="170.5"/>
    <n v="140"/>
    <n v="7.67"/>
    <n v="9.1"/>
    <n v="4"/>
    <n v="2.46"/>
    <n v="2"/>
    <x v="0"/>
    <n v="0"/>
    <x v="0"/>
    <x v="0"/>
    <s v="Light_usage"/>
    <x v="2"/>
    <x v="0"/>
    <x v="1"/>
    <x v="0"/>
  </r>
  <r>
    <x v="6"/>
    <n v="143"/>
    <x v="2"/>
    <x v="0"/>
    <x v="1"/>
    <n v="0"/>
    <n v="202.8"/>
    <n v="109"/>
    <n v="34.479999999999997"/>
    <n v="165.8"/>
    <n v="104"/>
    <x v="422"/>
    <n v="143.9"/>
    <n v="71"/>
    <n v="6.48"/>
    <n v="4.5999999999999996"/>
    <n v="4"/>
    <n v="1.24"/>
    <n v="1"/>
    <x v="0"/>
    <n v="0"/>
    <x v="0"/>
    <x v="1"/>
    <s v="Medium_user"/>
    <x v="0"/>
    <x v="0"/>
    <x v="1"/>
    <x v="1"/>
  </r>
  <r>
    <x v="28"/>
    <n v="53"/>
    <x v="0"/>
    <x v="0"/>
    <x v="1"/>
    <n v="0"/>
    <n v="57.5"/>
    <n v="95"/>
    <n v="9.7799999999999994"/>
    <n v="265.5"/>
    <n v="131"/>
    <x v="423"/>
    <n v="244.3"/>
    <n v="128"/>
    <n v="10.99"/>
    <n v="11.6"/>
    <n v="6"/>
    <n v="3.13"/>
    <n v="3"/>
    <x v="0"/>
    <n v="0"/>
    <x v="0"/>
    <x v="0"/>
    <s v="Heavy_user"/>
    <x v="2"/>
    <x v="0"/>
    <x v="1"/>
    <x v="0"/>
  </r>
  <r>
    <x v="36"/>
    <n v="30"/>
    <x v="0"/>
    <x v="0"/>
    <x v="1"/>
    <n v="0"/>
    <n v="169.9"/>
    <n v="144"/>
    <n v="28.88"/>
    <n v="225.2"/>
    <n v="118"/>
    <x v="424"/>
    <n v="169.7"/>
    <n v="93"/>
    <n v="7.64"/>
    <n v="11.4"/>
    <n v="7"/>
    <n v="3.08"/>
    <n v="1"/>
    <x v="0"/>
    <n v="0"/>
    <x v="0"/>
    <x v="0"/>
    <s v="Medium_user"/>
    <x v="0"/>
    <x v="0"/>
    <x v="1"/>
    <x v="0"/>
  </r>
  <r>
    <x v="4"/>
    <n v="112"/>
    <x v="0"/>
    <x v="0"/>
    <x v="1"/>
    <n v="0"/>
    <n v="335.5"/>
    <n v="77"/>
    <n v="57.04"/>
    <n v="212.5"/>
    <n v="109"/>
    <x v="425"/>
    <n v="265"/>
    <n v="132"/>
    <n v="11.93"/>
    <n v="12.7"/>
    <n v="8"/>
    <n v="3.43"/>
    <n v="2"/>
    <x v="1"/>
    <n v="1"/>
    <x v="0"/>
    <x v="0"/>
    <s v="Medium_user"/>
    <x v="0"/>
    <x v="0"/>
    <x v="1"/>
    <x v="0"/>
  </r>
  <r>
    <x v="8"/>
    <n v="129"/>
    <x v="0"/>
    <x v="0"/>
    <x v="1"/>
    <n v="0"/>
    <n v="139.5"/>
    <n v="119"/>
    <n v="23.72"/>
    <n v="289.3"/>
    <n v="105"/>
    <x v="426"/>
    <n v="129.4"/>
    <n v="97"/>
    <n v="5.82"/>
    <n v="13.1"/>
    <n v="8"/>
    <n v="3.54"/>
    <n v="0"/>
    <x v="0"/>
    <n v="0"/>
    <x v="0"/>
    <x v="0"/>
    <s v="Medium_user"/>
    <x v="2"/>
    <x v="0"/>
    <x v="1"/>
    <x v="0"/>
  </r>
  <r>
    <x v="33"/>
    <n v="63"/>
    <x v="0"/>
    <x v="0"/>
    <x v="0"/>
    <n v="29"/>
    <n v="142.30000000000001"/>
    <n v="107"/>
    <n v="24.19"/>
    <n v="118.7"/>
    <n v="56"/>
    <x v="427"/>
    <n v="240.1"/>
    <n v="91"/>
    <n v="10.8"/>
    <n v="6.6"/>
    <n v="8"/>
    <n v="1.78"/>
    <n v="1"/>
    <x v="0"/>
    <n v="0"/>
    <x v="0"/>
    <x v="1"/>
    <s v="Light_usage"/>
    <x v="0"/>
    <x v="0"/>
    <x v="0"/>
    <x v="1"/>
  </r>
  <r>
    <x v="19"/>
    <n v="28"/>
    <x v="0"/>
    <x v="0"/>
    <x v="1"/>
    <n v="0"/>
    <n v="187.8"/>
    <n v="94"/>
    <n v="31.93"/>
    <n v="248.6"/>
    <n v="86"/>
    <x v="428"/>
    <n v="208.8"/>
    <n v="124"/>
    <n v="9.4"/>
    <n v="10.6"/>
    <n v="5"/>
    <n v="2.86"/>
    <n v="0"/>
    <x v="0"/>
    <n v="0"/>
    <x v="0"/>
    <x v="0"/>
    <s v="Medium_user"/>
    <x v="2"/>
    <x v="0"/>
    <x v="1"/>
    <x v="0"/>
  </r>
  <r>
    <x v="40"/>
    <n v="90"/>
    <x v="0"/>
    <x v="0"/>
    <x v="1"/>
    <n v="0"/>
    <n v="193.7"/>
    <n v="83"/>
    <n v="32.93"/>
    <n v="154.19999999999999"/>
    <n v="79"/>
    <x v="429"/>
    <n v="299"/>
    <n v="60"/>
    <n v="13.46"/>
    <n v="12.7"/>
    <n v="3"/>
    <n v="3.43"/>
    <n v="1"/>
    <x v="0"/>
    <n v="0"/>
    <x v="0"/>
    <x v="0"/>
    <s v="Light_usage"/>
    <x v="0"/>
    <x v="0"/>
    <x v="1"/>
    <x v="0"/>
  </r>
  <r>
    <x v="27"/>
    <n v="151"/>
    <x v="2"/>
    <x v="0"/>
    <x v="1"/>
    <n v="0"/>
    <n v="156.4"/>
    <n v="108"/>
    <n v="26.59"/>
    <n v="233.4"/>
    <n v="118"/>
    <x v="430"/>
    <n v="195.7"/>
    <n v="141"/>
    <n v="8.81"/>
    <n v="7.7"/>
    <n v="6"/>
    <n v="2.08"/>
    <n v="4"/>
    <x v="0"/>
    <n v="0"/>
    <x v="1"/>
    <x v="0"/>
    <s v="Medium_user"/>
    <x v="0"/>
    <x v="0"/>
    <x v="1"/>
    <x v="0"/>
  </r>
  <r>
    <x v="37"/>
    <n v="105"/>
    <x v="0"/>
    <x v="1"/>
    <x v="0"/>
    <n v="29"/>
    <n v="220.7"/>
    <n v="82"/>
    <n v="37.520000000000003"/>
    <n v="217.7"/>
    <n v="110"/>
    <x v="104"/>
    <n v="190.5"/>
    <n v="100"/>
    <n v="8.57"/>
    <n v="13.2"/>
    <n v="6"/>
    <n v="3.56"/>
    <n v="1"/>
    <x v="1"/>
    <n v="1"/>
    <x v="0"/>
    <x v="0"/>
    <s v="Medium_user"/>
    <x v="0"/>
    <x v="0"/>
    <x v="0"/>
    <x v="0"/>
  </r>
  <r>
    <x v="38"/>
    <n v="41"/>
    <x v="1"/>
    <x v="0"/>
    <x v="0"/>
    <n v="37"/>
    <n v="239.8"/>
    <n v="110"/>
    <n v="40.770000000000003"/>
    <n v="221.9"/>
    <n v="115"/>
    <x v="431"/>
    <n v="189.1"/>
    <n v="100"/>
    <n v="8.51"/>
    <n v="7.3"/>
    <n v="1"/>
    <n v="1.97"/>
    <n v="2"/>
    <x v="0"/>
    <n v="0"/>
    <x v="0"/>
    <x v="1"/>
    <s v="Medium_user"/>
    <x v="0"/>
    <x v="0"/>
    <x v="2"/>
    <x v="1"/>
  </r>
  <r>
    <x v="30"/>
    <n v="48"/>
    <x v="2"/>
    <x v="0"/>
    <x v="0"/>
    <n v="43"/>
    <n v="172"/>
    <n v="111"/>
    <n v="29.24"/>
    <n v="200.2"/>
    <n v="64"/>
    <x v="432"/>
    <n v="233.1"/>
    <n v="96"/>
    <n v="10.49"/>
    <n v="8"/>
    <n v="5"/>
    <n v="2.16"/>
    <n v="1"/>
    <x v="0"/>
    <n v="0"/>
    <x v="0"/>
    <x v="0"/>
    <s v="Light_usage"/>
    <x v="0"/>
    <x v="0"/>
    <x v="2"/>
    <x v="0"/>
  </r>
  <r>
    <x v="34"/>
    <n v="166"/>
    <x v="1"/>
    <x v="1"/>
    <x v="0"/>
    <n v="35"/>
    <n v="128.19999999999999"/>
    <n v="138"/>
    <n v="21.79"/>
    <n v="274.5"/>
    <n v="113"/>
    <x v="433"/>
    <n v="298.89999999999998"/>
    <n v="130"/>
    <n v="13.45"/>
    <n v="8.8000000000000007"/>
    <n v="7"/>
    <n v="2.38"/>
    <n v="2"/>
    <x v="0"/>
    <n v="0"/>
    <x v="0"/>
    <x v="0"/>
    <s v="Medium_user"/>
    <x v="2"/>
    <x v="0"/>
    <x v="2"/>
    <x v="0"/>
  </r>
  <r>
    <x v="15"/>
    <n v="79"/>
    <x v="2"/>
    <x v="0"/>
    <x v="1"/>
    <n v="0"/>
    <n v="130.19999999999999"/>
    <n v="119"/>
    <n v="22.13"/>
    <n v="290.89999999999998"/>
    <n v="121"/>
    <x v="434"/>
    <n v="194.8"/>
    <n v="140"/>
    <n v="8.77"/>
    <n v="14"/>
    <n v="6"/>
    <n v="3.78"/>
    <n v="3"/>
    <x v="0"/>
    <n v="0"/>
    <x v="0"/>
    <x v="0"/>
    <s v="Heavy_user"/>
    <x v="2"/>
    <x v="0"/>
    <x v="1"/>
    <x v="0"/>
  </r>
  <r>
    <x v="13"/>
    <n v="153"/>
    <x v="2"/>
    <x v="0"/>
    <x v="1"/>
    <n v="0"/>
    <n v="195.4"/>
    <n v="107"/>
    <n v="33.22"/>
    <n v="154.6"/>
    <n v="96"/>
    <x v="435"/>
    <n v="142.80000000000001"/>
    <n v="97"/>
    <n v="6.43"/>
    <n v="11.6"/>
    <n v="6"/>
    <n v="3.13"/>
    <n v="1"/>
    <x v="0"/>
    <n v="0"/>
    <x v="0"/>
    <x v="0"/>
    <s v="Medium_user"/>
    <x v="0"/>
    <x v="0"/>
    <x v="1"/>
    <x v="0"/>
  </r>
  <r>
    <x v="45"/>
    <n v="110"/>
    <x v="0"/>
    <x v="1"/>
    <x v="1"/>
    <n v="0"/>
    <n v="293.3"/>
    <n v="79"/>
    <n v="49.86"/>
    <n v="188.5"/>
    <n v="90"/>
    <x v="436"/>
    <n v="266.89999999999998"/>
    <n v="91"/>
    <n v="12.01"/>
    <n v="14.5"/>
    <n v="4"/>
    <n v="3.92"/>
    <n v="0"/>
    <x v="1"/>
    <n v="1"/>
    <x v="0"/>
    <x v="0"/>
    <s v="Medium_user"/>
    <x v="0"/>
    <x v="0"/>
    <x v="1"/>
    <x v="0"/>
  </r>
  <r>
    <x v="45"/>
    <n v="163"/>
    <x v="0"/>
    <x v="0"/>
    <x v="1"/>
    <n v="0"/>
    <n v="191.3"/>
    <n v="89"/>
    <n v="32.520000000000003"/>
    <n v="193.9"/>
    <n v="87"/>
    <x v="437"/>
    <n v="268.39999999999998"/>
    <n v="121"/>
    <n v="12.08"/>
    <n v="12.8"/>
    <n v="4"/>
    <n v="3.46"/>
    <n v="1"/>
    <x v="0"/>
    <n v="0"/>
    <x v="0"/>
    <x v="0"/>
    <s v="Medium_user"/>
    <x v="0"/>
    <x v="0"/>
    <x v="1"/>
    <x v="0"/>
  </r>
  <r>
    <x v="41"/>
    <n v="105"/>
    <x v="1"/>
    <x v="0"/>
    <x v="0"/>
    <n v="33"/>
    <n v="209.6"/>
    <n v="68"/>
    <n v="35.630000000000003"/>
    <n v="146.9"/>
    <n v="140"/>
    <x v="438"/>
    <n v="121"/>
    <n v="131"/>
    <n v="5.44"/>
    <n v="10.6"/>
    <n v="3"/>
    <n v="2.86"/>
    <n v="2"/>
    <x v="0"/>
    <n v="0"/>
    <x v="0"/>
    <x v="0"/>
    <s v="Heavy_user"/>
    <x v="0"/>
    <x v="0"/>
    <x v="2"/>
    <x v="0"/>
  </r>
  <r>
    <x v="5"/>
    <n v="172"/>
    <x v="0"/>
    <x v="0"/>
    <x v="1"/>
    <n v="0"/>
    <n v="215.7"/>
    <n v="140"/>
    <n v="36.67"/>
    <n v="146.30000000000001"/>
    <n v="84"/>
    <x v="439"/>
    <n v="264.60000000000002"/>
    <n v="83"/>
    <n v="11.91"/>
    <n v="7.1"/>
    <n v="1"/>
    <n v="1.92"/>
    <n v="3"/>
    <x v="0"/>
    <n v="0"/>
    <x v="0"/>
    <x v="1"/>
    <s v="Medium_user"/>
    <x v="0"/>
    <x v="0"/>
    <x v="1"/>
    <x v="1"/>
  </r>
  <r>
    <x v="38"/>
    <n v="126"/>
    <x v="0"/>
    <x v="0"/>
    <x v="1"/>
    <n v="0"/>
    <n v="161.4"/>
    <n v="110"/>
    <n v="27.44"/>
    <n v="220.6"/>
    <n v="125"/>
    <x v="339"/>
    <n v="249.2"/>
    <n v="78"/>
    <n v="11.21"/>
    <n v="5.0999999999999996"/>
    <n v="2"/>
    <n v="1.38"/>
    <n v="0"/>
    <x v="0"/>
    <n v="0"/>
    <x v="0"/>
    <x v="1"/>
    <s v="Heavy_user"/>
    <x v="0"/>
    <x v="0"/>
    <x v="1"/>
    <x v="1"/>
  </r>
  <r>
    <x v="14"/>
    <n v="97"/>
    <x v="2"/>
    <x v="0"/>
    <x v="1"/>
    <n v="0"/>
    <n v="144.19999999999999"/>
    <n v="91"/>
    <n v="24.51"/>
    <n v="226.7"/>
    <n v="137"/>
    <x v="58"/>
    <n v="144.6"/>
    <n v="72"/>
    <n v="6.51"/>
    <n v="13.8"/>
    <n v="4"/>
    <n v="3.73"/>
    <n v="3"/>
    <x v="0"/>
    <n v="0"/>
    <x v="0"/>
    <x v="0"/>
    <s v="Heavy_user"/>
    <x v="0"/>
    <x v="0"/>
    <x v="1"/>
    <x v="0"/>
  </r>
  <r>
    <x v="1"/>
    <n v="95"/>
    <x v="1"/>
    <x v="1"/>
    <x v="0"/>
    <n v="37"/>
    <n v="220.2"/>
    <n v="109"/>
    <n v="37.43"/>
    <n v="185.3"/>
    <n v="99"/>
    <x v="440"/>
    <n v="205.1"/>
    <n v="82"/>
    <n v="9.23"/>
    <n v="4.0999999999999996"/>
    <n v="2"/>
    <n v="1.1100000000000001"/>
    <n v="0"/>
    <x v="1"/>
    <n v="1"/>
    <x v="0"/>
    <x v="1"/>
    <s v="Medium_user"/>
    <x v="0"/>
    <x v="0"/>
    <x v="2"/>
    <x v="1"/>
  </r>
  <r>
    <x v="29"/>
    <n v="87"/>
    <x v="2"/>
    <x v="0"/>
    <x v="1"/>
    <n v="0"/>
    <n v="256.2"/>
    <n v="105"/>
    <n v="43.55"/>
    <n v="160.69999999999999"/>
    <n v="102"/>
    <x v="281"/>
    <n v="249.4"/>
    <n v="80"/>
    <n v="11.22"/>
    <n v="7.4"/>
    <n v="2"/>
    <n v="2"/>
    <n v="4"/>
    <x v="0"/>
    <n v="0"/>
    <x v="1"/>
    <x v="0"/>
    <s v="Medium_user"/>
    <x v="0"/>
    <x v="0"/>
    <x v="1"/>
    <x v="1"/>
  </r>
  <r>
    <x v="39"/>
    <n v="97"/>
    <x v="0"/>
    <x v="0"/>
    <x v="1"/>
    <n v="0"/>
    <n v="112.7"/>
    <n v="119"/>
    <n v="19.16"/>
    <n v="217.7"/>
    <n v="109"/>
    <x v="104"/>
    <n v="152.1"/>
    <n v="76"/>
    <n v="6.84"/>
    <n v="6.5"/>
    <n v="5"/>
    <n v="1.76"/>
    <n v="1"/>
    <x v="0"/>
    <n v="0"/>
    <x v="0"/>
    <x v="1"/>
    <s v="Medium_user"/>
    <x v="0"/>
    <x v="0"/>
    <x v="1"/>
    <x v="1"/>
  </r>
  <r>
    <x v="14"/>
    <n v="140"/>
    <x v="1"/>
    <x v="0"/>
    <x v="1"/>
    <n v="0"/>
    <n v="194.8"/>
    <n v="107"/>
    <n v="33.119999999999997"/>
    <n v="170.9"/>
    <n v="99"/>
    <x v="441"/>
    <n v="225.1"/>
    <n v="93"/>
    <n v="10.130000000000001"/>
    <n v="13.9"/>
    <n v="4"/>
    <n v="3.75"/>
    <n v="0"/>
    <x v="0"/>
    <n v="0"/>
    <x v="0"/>
    <x v="0"/>
    <s v="Medium_user"/>
    <x v="0"/>
    <x v="0"/>
    <x v="1"/>
    <x v="0"/>
  </r>
  <r>
    <x v="10"/>
    <n v="169"/>
    <x v="0"/>
    <x v="0"/>
    <x v="1"/>
    <n v="0"/>
    <n v="100.8"/>
    <n v="112"/>
    <n v="17.14"/>
    <n v="230"/>
    <n v="69"/>
    <x v="193"/>
    <n v="193.6"/>
    <n v="95"/>
    <n v="8.7100000000000009"/>
    <n v="9.5"/>
    <n v="2"/>
    <n v="2.57"/>
    <n v="0"/>
    <x v="0"/>
    <n v="0"/>
    <x v="0"/>
    <x v="0"/>
    <s v="Light_usage"/>
    <x v="0"/>
    <x v="0"/>
    <x v="1"/>
    <x v="0"/>
  </r>
  <r>
    <x v="50"/>
    <n v="68"/>
    <x v="1"/>
    <x v="0"/>
    <x v="0"/>
    <n v="22"/>
    <n v="82.5"/>
    <n v="97"/>
    <n v="14.03"/>
    <n v="289.89999999999998"/>
    <n v="94"/>
    <x v="442"/>
    <n v="180"/>
    <n v="114"/>
    <n v="8.1"/>
    <n v="4.8"/>
    <n v="4"/>
    <n v="1.3"/>
    <n v="3"/>
    <x v="0"/>
    <n v="0"/>
    <x v="0"/>
    <x v="1"/>
    <s v="Medium_user"/>
    <x v="2"/>
    <x v="0"/>
    <x v="0"/>
    <x v="1"/>
  </r>
  <r>
    <x v="1"/>
    <n v="122"/>
    <x v="0"/>
    <x v="0"/>
    <x v="0"/>
    <n v="34"/>
    <n v="146.4"/>
    <n v="104"/>
    <n v="24.89"/>
    <n v="89.7"/>
    <n v="103"/>
    <x v="443"/>
    <n v="220"/>
    <n v="91"/>
    <n v="9.9"/>
    <n v="15.6"/>
    <n v="4"/>
    <n v="4.21"/>
    <n v="2"/>
    <x v="0"/>
    <n v="0"/>
    <x v="0"/>
    <x v="2"/>
    <s v="Medium_user"/>
    <x v="1"/>
    <x v="0"/>
    <x v="2"/>
    <x v="0"/>
  </r>
  <r>
    <x v="4"/>
    <n v="36"/>
    <x v="1"/>
    <x v="0"/>
    <x v="1"/>
    <n v="0"/>
    <n v="177.9"/>
    <n v="129"/>
    <n v="30.24"/>
    <n v="224.6"/>
    <n v="87"/>
    <x v="444"/>
    <n v="306.3"/>
    <n v="102"/>
    <n v="13.78"/>
    <n v="10.8"/>
    <n v="6"/>
    <n v="2.92"/>
    <n v="2"/>
    <x v="0"/>
    <n v="0"/>
    <x v="0"/>
    <x v="0"/>
    <s v="Medium_user"/>
    <x v="0"/>
    <x v="0"/>
    <x v="1"/>
    <x v="0"/>
  </r>
  <r>
    <x v="16"/>
    <n v="120"/>
    <x v="2"/>
    <x v="0"/>
    <x v="0"/>
    <n v="27"/>
    <n v="153.5"/>
    <n v="84"/>
    <n v="26.1"/>
    <n v="194"/>
    <n v="73"/>
    <x v="221"/>
    <n v="256.5"/>
    <n v="94"/>
    <n v="11.54"/>
    <n v="10.199999999999999"/>
    <n v="7"/>
    <n v="2.75"/>
    <n v="5"/>
    <x v="0"/>
    <n v="0"/>
    <x v="1"/>
    <x v="0"/>
    <s v="Light_usage"/>
    <x v="0"/>
    <x v="0"/>
    <x v="0"/>
    <x v="0"/>
  </r>
  <r>
    <x v="45"/>
    <n v="121"/>
    <x v="1"/>
    <x v="0"/>
    <x v="1"/>
    <n v="0"/>
    <n v="150.69999999999999"/>
    <n v="105"/>
    <n v="25.62"/>
    <n v="197.3"/>
    <n v="133"/>
    <x v="445"/>
    <n v="169"/>
    <n v="116"/>
    <n v="7.61"/>
    <n v="9.1999999999999993"/>
    <n v="15"/>
    <n v="2.48"/>
    <n v="1"/>
    <x v="0"/>
    <n v="0"/>
    <x v="0"/>
    <x v="0"/>
    <s v="Heavy_user"/>
    <x v="0"/>
    <x v="0"/>
    <x v="1"/>
    <x v="0"/>
  </r>
  <r>
    <x v="33"/>
    <n v="64"/>
    <x v="1"/>
    <x v="0"/>
    <x v="0"/>
    <n v="19"/>
    <n v="180.1"/>
    <n v="106"/>
    <n v="30.62"/>
    <n v="127.5"/>
    <n v="92"/>
    <x v="446"/>
    <n v="237.4"/>
    <n v="118"/>
    <n v="10.68"/>
    <n v="7.5"/>
    <n v="3"/>
    <n v="2.0299999999999998"/>
    <n v="0"/>
    <x v="0"/>
    <n v="0"/>
    <x v="0"/>
    <x v="0"/>
    <s v="Medium_user"/>
    <x v="0"/>
    <x v="0"/>
    <x v="0"/>
    <x v="0"/>
  </r>
  <r>
    <x v="10"/>
    <n v="13"/>
    <x v="0"/>
    <x v="0"/>
    <x v="0"/>
    <n v="31"/>
    <n v="265.3"/>
    <n v="94"/>
    <n v="45.1"/>
    <n v="147.6"/>
    <n v="95"/>
    <x v="447"/>
    <n v="259.3"/>
    <n v="117"/>
    <n v="11.67"/>
    <n v="12.9"/>
    <n v="1"/>
    <n v="3.48"/>
    <n v="1"/>
    <x v="0"/>
    <n v="0"/>
    <x v="0"/>
    <x v="0"/>
    <s v="Medium_user"/>
    <x v="0"/>
    <x v="0"/>
    <x v="2"/>
    <x v="0"/>
  </r>
  <r>
    <x v="29"/>
    <n v="106"/>
    <x v="0"/>
    <x v="0"/>
    <x v="1"/>
    <n v="0"/>
    <n v="128.6"/>
    <n v="83"/>
    <n v="21.86"/>
    <n v="134"/>
    <n v="114"/>
    <x v="448"/>
    <n v="210.6"/>
    <n v="113"/>
    <n v="9.48"/>
    <n v="11.4"/>
    <n v="2"/>
    <n v="3.08"/>
    <n v="0"/>
    <x v="0"/>
    <n v="0"/>
    <x v="0"/>
    <x v="0"/>
    <s v="Medium_user"/>
    <x v="0"/>
    <x v="0"/>
    <x v="1"/>
    <x v="0"/>
  </r>
  <r>
    <x v="50"/>
    <n v="88"/>
    <x v="0"/>
    <x v="0"/>
    <x v="1"/>
    <n v="0"/>
    <n v="161.5"/>
    <n v="92"/>
    <n v="27.46"/>
    <n v="173.5"/>
    <n v="108"/>
    <x v="449"/>
    <n v="206.2"/>
    <n v="95"/>
    <n v="9.2799999999999994"/>
    <n v="7.9"/>
    <n v="4"/>
    <n v="2.13"/>
    <n v="2"/>
    <x v="0"/>
    <n v="0"/>
    <x v="0"/>
    <x v="0"/>
    <s v="Medium_user"/>
    <x v="0"/>
    <x v="0"/>
    <x v="1"/>
    <x v="0"/>
  </r>
  <r>
    <x v="13"/>
    <n v="74"/>
    <x v="1"/>
    <x v="0"/>
    <x v="1"/>
    <n v="0"/>
    <n v="165.3"/>
    <n v="120"/>
    <n v="28.1"/>
    <n v="198.5"/>
    <n v="106"/>
    <x v="450"/>
    <n v="208.5"/>
    <n v="102"/>
    <n v="9.3800000000000008"/>
    <n v="9.8000000000000007"/>
    <n v="3"/>
    <n v="2.65"/>
    <n v="1"/>
    <x v="0"/>
    <n v="0"/>
    <x v="0"/>
    <x v="0"/>
    <s v="Medium_user"/>
    <x v="0"/>
    <x v="0"/>
    <x v="1"/>
    <x v="0"/>
  </r>
  <r>
    <x v="47"/>
    <n v="83"/>
    <x v="0"/>
    <x v="0"/>
    <x v="1"/>
    <n v="0"/>
    <n v="195"/>
    <n v="92"/>
    <n v="33.15"/>
    <n v="210.5"/>
    <n v="83"/>
    <x v="451"/>
    <n v="180.6"/>
    <n v="92"/>
    <n v="8.1300000000000008"/>
    <n v="11"/>
    <n v="13"/>
    <n v="2.97"/>
    <n v="0"/>
    <x v="0"/>
    <n v="0"/>
    <x v="0"/>
    <x v="0"/>
    <s v="Medium_user"/>
    <x v="0"/>
    <x v="0"/>
    <x v="1"/>
    <x v="0"/>
  </r>
  <r>
    <x v="2"/>
    <n v="49"/>
    <x v="0"/>
    <x v="0"/>
    <x v="1"/>
    <n v="0"/>
    <n v="213.8"/>
    <n v="79"/>
    <n v="36.35"/>
    <n v="265.10000000000002"/>
    <n v="93"/>
    <x v="452"/>
    <n v="239.8"/>
    <n v="128"/>
    <n v="10.79"/>
    <n v="15.6"/>
    <n v="7"/>
    <n v="4.21"/>
    <n v="0"/>
    <x v="0"/>
    <n v="0"/>
    <x v="0"/>
    <x v="2"/>
    <s v="Medium_user"/>
    <x v="2"/>
    <x v="0"/>
    <x v="1"/>
    <x v="0"/>
  </r>
  <r>
    <x v="16"/>
    <n v="111"/>
    <x v="2"/>
    <x v="0"/>
    <x v="0"/>
    <n v="24"/>
    <n v="205.5"/>
    <n v="114"/>
    <n v="34.94"/>
    <n v="219.3"/>
    <n v="99"/>
    <x v="453"/>
    <n v="215.9"/>
    <n v="95"/>
    <n v="9.7200000000000006"/>
    <n v="14"/>
    <n v="4"/>
    <n v="3.78"/>
    <n v="1"/>
    <x v="0"/>
    <n v="0"/>
    <x v="0"/>
    <x v="0"/>
    <s v="Medium_user"/>
    <x v="0"/>
    <x v="0"/>
    <x v="0"/>
    <x v="0"/>
  </r>
  <r>
    <x v="10"/>
    <n v="50"/>
    <x v="0"/>
    <x v="0"/>
    <x v="0"/>
    <n v="22"/>
    <n v="252.9"/>
    <n v="112"/>
    <n v="42.99"/>
    <n v="177.9"/>
    <n v="99"/>
    <x v="454"/>
    <n v="158.4"/>
    <n v="146"/>
    <n v="7.13"/>
    <n v="8.5"/>
    <n v="4"/>
    <n v="2.2999999999999998"/>
    <n v="3"/>
    <x v="0"/>
    <n v="0"/>
    <x v="0"/>
    <x v="0"/>
    <s v="Medium_user"/>
    <x v="0"/>
    <x v="0"/>
    <x v="0"/>
    <x v="0"/>
  </r>
  <r>
    <x v="41"/>
    <n v="88"/>
    <x v="0"/>
    <x v="0"/>
    <x v="1"/>
    <n v="0"/>
    <n v="192"/>
    <n v="91"/>
    <n v="32.64"/>
    <n v="127.6"/>
    <n v="127"/>
    <x v="455"/>
    <n v="155.6"/>
    <n v="125"/>
    <n v="7"/>
    <n v="7.5"/>
    <n v="5"/>
    <n v="2.0299999999999998"/>
    <n v="1"/>
    <x v="0"/>
    <n v="0"/>
    <x v="0"/>
    <x v="0"/>
    <s v="Heavy_user"/>
    <x v="0"/>
    <x v="0"/>
    <x v="1"/>
    <x v="0"/>
  </r>
  <r>
    <x v="26"/>
    <n v="131"/>
    <x v="0"/>
    <x v="0"/>
    <x v="0"/>
    <n v="39"/>
    <n v="69.099999999999994"/>
    <n v="122"/>
    <n v="11.75"/>
    <n v="101.3"/>
    <n v="136"/>
    <x v="456"/>
    <n v="104.8"/>
    <n v="94"/>
    <n v="4.72"/>
    <n v="9.1"/>
    <n v="4"/>
    <n v="2.46"/>
    <n v="0"/>
    <x v="0"/>
    <n v="0"/>
    <x v="0"/>
    <x v="0"/>
    <s v="Heavy_user"/>
    <x v="1"/>
    <x v="0"/>
    <x v="2"/>
    <x v="0"/>
  </r>
  <r>
    <x v="4"/>
    <n v="79"/>
    <x v="1"/>
    <x v="0"/>
    <x v="1"/>
    <n v="0"/>
    <n v="261.7"/>
    <n v="97"/>
    <n v="44.49"/>
    <n v="210.6"/>
    <n v="48"/>
    <x v="457"/>
    <n v="256.7"/>
    <n v="83"/>
    <n v="11.55"/>
    <n v="6"/>
    <n v="3"/>
    <n v="1.62"/>
    <n v="3"/>
    <x v="1"/>
    <n v="1"/>
    <x v="0"/>
    <x v="1"/>
    <s v="Light_usage"/>
    <x v="0"/>
    <x v="0"/>
    <x v="1"/>
    <x v="1"/>
  </r>
  <r>
    <x v="11"/>
    <n v="140"/>
    <x v="0"/>
    <x v="0"/>
    <x v="1"/>
    <n v="0"/>
    <n v="235.5"/>
    <n v="81"/>
    <n v="40.04"/>
    <n v="257.2"/>
    <n v="130"/>
    <x v="458"/>
    <n v="103.1"/>
    <n v="111"/>
    <n v="4.6399999999999997"/>
    <n v="11.5"/>
    <n v="4"/>
    <n v="3.11"/>
    <n v="2"/>
    <x v="0"/>
    <n v="0"/>
    <x v="0"/>
    <x v="0"/>
    <s v="Heavy_user"/>
    <x v="2"/>
    <x v="0"/>
    <x v="1"/>
    <x v="0"/>
  </r>
  <r>
    <x v="49"/>
    <n v="105"/>
    <x v="1"/>
    <x v="0"/>
    <x v="1"/>
    <n v="0"/>
    <n v="213.4"/>
    <n v="100"/>
    <n v="36.28"/>
    <n v="204.9"/>
    <n v="52"/>
    <x v="459"/>
    <n v="179.7"/>
    <n v="93"/>
    <n v="8.09"/>
    <n v="9.5"/>
    <n v="6"/>
    <n v="2.57"/>
    <n v="1"/>
    <x v="0"/>
    <n v="0"/>
    <x v="0"/>
    <x v="0"/>
    <s v="Light_usage"/>
    <x v="0"/>
    <x v="0"/>
    <x v="1"/>
    <x v="0"/>
  </r>
  <r>
    <x v="19"/>
    <n v="87"/>
    <x v="0"/>
    <x v="0"/>
    <x v="0"/>
    <n v="22"/>
    <n v="263.8"/>
    <n v="65"/>
    <n v="44.85"/>
    <n v="103.4"/>
    <n v="115"/>
    <x v="460"/>
    <n v="208.1"/>
    <n v="109"/>
    <n v="9.36"/>
    <n v="8.5"/>
    <n v="3"/>
    <n v="2.2999999999999998"/>
    <n v="3"/>
    <x v="0"/>
    <n v="0"/>
    <x v="0"/>
    <x v="0"/>
    <s v="Medium_user"/>
    <x v="1"/>
    <x v="0"/>
    <x v="0"/>
    <x v="0"/>
  </r>
  <r>
    <x v="31"/>
    <n v="96"/>
    <x v="2"/>
    <x v="0"/>
    <x v="0"/>
    <n v="31"/>
    <n v="183.4"/>
    <n v="126"/>
    <n v="31.18"/>
    <n v="195.5"/>
    <n v="106"/>
    <x v="0"/>
    <n v="180.1"/>
    <n v="93"/>
    <n v="8.1"/>
    <n v="10.5"/>
    <n v="5"/>
    <n v="2.84"/>
    <n v="1"/>
    <x v="0"/>
    <n v="0"/>
    <x v="0"/>
    <x v="0"/>
    <s v="Medium_user"/>
    <x v="0"/>
    <x v="0"/>
    <x v="2"/>
    <x v="0"/>
  </r>
  <r>
    <x v="31"/>
    <n v="79"/>
    <x v="2"/>
    <x v="0"/>
    <x v="1"/>
    <n v="0"/>
    <n v="157.6"/>
    <n v="85"/>
    <n v="26.79"/>
    <n v="194.1"/>
    <n v="92"/>
    <x v="138"/>
    <n v="231.5"/>
    <n v="86"/>
    <n v="10.42"/>
    <n v="9.4"/>
    <n v="10"/>
    <n v="2.54"/>
    <n v="5"/>
    <x v="1"/>
    <n v="1"/>
    <x v="1"/>
    <x v="0"/>
    <s v="Medium_user"/>
    <x v="0"/>
    <x v="0"/>
    <x v="1"/>
    <x v="0"/>
  </r>
  <r>
    <x v="35"/>
    <n v="55"/>
    <x v="0"/>
    <x v="0"/>
    <x v="1"/>
    <n v="0"/>
    <n v="175.6"/>
    <n v="147"/>
    <n v="29.85"/>
    <n v="161.80000000000001"/>
    <n v="118"/>
    <x v="461"/>
    <n v="289.5"/>
    <n v="55"/>
    <n v="13.03"/>
    <n v="9.3000000000000007"/>
    <n v="4"/>
    <n v="2.5099999999999998"/>
    <n v="0"/>
    <x v="0"/>
    <n v="0"/>
    <x v="0"/>
    <x v="0"/>
    <s v="Medium_user"/>
    <x v="0"/>
    <x v="0"/>
    <x v="1"/>
    <x v="0"/>
  </r>
  <r>
    <x v="22"/>
    <n v="130"/>
    <x v="0"/>
    <x v="0"/>
    <x v="1"/>
    <n v="0"/>
    <n v="242.5"/>
    <n v="101"/>
    <n v="41.23"/>
    <n v="102.8"/>
    <n v="114"/>
    <x v="462"/>
    <n v="142.4"/>
    <n v="89"/>
    <n v="6.41"/>
    <n v="9.3000000000000007"/>
    <n v="2"/>
    <n v="2.5099999999999998"/>
    <n v="2"/>
    <x v="0"/>
    <n v="0"/>
    <x v="0"/>
    <x v="0"/>
    <s v="Medium_user"/>
    <x v="1"/>
    <x v="0"/>
    <x v="1"/>
    <x v="0"/>
  </r>
  <r>
    <x v="13"/>
    <n v="34"/>
    <x v="0"/>
    <x v="0"/>
    <x v="1"/>
    <n v="0"/>
    <n v="151"/>
    <n v="102"/>
    <n v="25.67"/>
    <n v="131.4"/>
    <n v="101"/>
    <x v="463"/>
    <n v="186.6"/>
    <n v="86"/>
    <n v="8.4"/>
    <n v="9.9"/>
    <n v="7"/>
    <n v="2.67"/>
    <n v="0"/>
    <x v="0"/>
    <n v="0"/>
    <x v="0"/>
    <x v="0"/>
    <s v="Medium_user"/>
    <x v="0"/>
    <x v="0"/>
    <x v="1"/>
    <x v="0"/>
  </r>
  <r>
    <x v="16"/>
    <n v="139"/>
    <x v="0"/>
    <x v="0"/>
    <x v="1"/>
    <n v="0"/>
    <n v="138.1"/>
    <n v="103"/>
    <n v="23.48"/>
    <n v="164.5"/>
    <n v="100"/>
    <x v="87"/>
    <n v="134.9"/>
    <n v="63"/>
    <n v="6.07"/>
    <n v="8.3000000000000007"/>
    <n v="2"/>
    <n v="2.2400000000000002"/>
    <n v="1"/>
    <x v="0"/>
    <n v="0"/>
    <x v="0"/>
    <x v="0"/>
    <s v="Medium_user"/>
    <x v="0"/>
    <x v="0"/>
    <x v="1"/>
    <x v="0"/>
  </r>
  <r>
    <x v="10"/>
    <n v="109"/>
    <x v="1"/>
    <x v="0"/>
    <x v="1"/>
    <n v="0"/>
    <n v="264.7"/>
    <n v="69"/>
    <n v="45"/>
    <n v="305"/>
    <n v="120"/>
    <x v="464"/>
    <n v="197.4"/>
    <n v="86"/>
    <n v="8.8800000000000008"/>
    <n v="9.5"/>
    <n v="9"/>
    <n v="2.57"/>
    <n v="1"/>
    <x v="1"/>
    <n v="1"/>
    <x v="0"/>
    <x v="0"/>
    <s v="Heavy_user"/>
    <x v="2"/>
    <x v="0"/>
    <x v="1"/>
    <x v="0"/>
  </r>
  <r>
    <x v="32"/>
    <n v="65"/>
    <x v="1"/>
    <x v="0"/>
    <x v="0"/>
    <n v="31"/>
    <n v="282.3"/>
    <n v="70"/>
    <n v="47.99"/>
    <n v="152"/>
    <n v="89"/>
    <x v="111"/>
    <n v="225.5"/>
    <n v="93"/>
    <n v="10.15"/>
    <n v="12"/>
    <n v="4"/>
    <n v="3.24"/>
    <n v="1"/>
    <x v="0"/>
    <n v="0"/>
    <x v="0"/>
    <x v="0"/>
    <s v="Medium_user"/>
    <x v="0"/>
    <x v="0"/>
    <x v="2"/>
    <x v="0"/>
  </r>
  <r>
    <x v="39"/>
    <n v="152"/>
    <x v="0"/>
    <x v="0"/>
    <x v="1"/>
    <n v="0"/>
    <n v="197.1"/>
    <n v="126"/>
    <n v="33.51"/>
    <n v="130.1"/>
    <n v="76"/>
    <x v="465"/>
    <n v="78.099999999999994"/>
    <n v="100"/>
    <n v="3.51"/>
    <n v="7.4"/>
    <n v="4"/>
    <n v="2"/>
    <n v="3"/>
    <x v="0"/>
    <n v="0"/>
    <x v="0"/>
    <x v="0"/>
    <s v="Light_usage"/>
    <x v="0"/>
    <x v="0"/>
    <x v="1"/>
    <x v="1"/>
  </r>
  <r>
    <x v="50"/>
    <n v="147"/>
    <x v="1"/>
    <x v="0"/>
    <x v="1"/>
    <n v="0"/>
    <n v="205.3"/>
    <n v="95"/>
    <n v="34.9"/>
    <n v="166.7"/>
    <n v="128"/>
    <x v="466"/>
    <n v="240.6"/>
    <n v="84"/>
    <n v="10.83"/>
    <n v="7.8"/>
    <n v="4"/>
    <n v="2.11"/>
    <n v="1"/>
    <x v="0"/>
    <n v="0"/>
    <x v="0"/>
    <x v="0"/>
    <s v="Heavy_user"/>
    <x v="0"/>
    <x v="0"/>
    <x v="1"/>
    <x v="0"/>
  </r>
  <r>
    <x v="23"/>
    <n v="112"/>
    <x v="0"/>
    <x v="0"/>
    <x v="0"/>
    <n v="22"/>
    <n v="181.8"/>
    <n v="110"/>
    <n v="30.91"/>
    <n v="228.1"/>
    <n v="123"/>
    <x v="467"/>
    <n v="262.7"/>
    <n v="141"/>
    <n v="11.82"/>
    <n v="9.1999999999999993"/>
    <n v="4"/>
    <n v="2.48"/>
    <n v="2"/>
    <x v="0"/>
    <n v="0"/>
    <x v="0"/>
    <x v="0"/>
    <s v="Heavy_user"/>
    <x v="0"/>
    <x v="0"/>
    <x v="0"/>
    <x v="0"/>
  </r>
  <r>
    <x v="27"/>
    <n v="120"/>
    <x v="0"/>
    <x v="0"/>
    <x v="1"/>
    <n v="0"/>
    <n v="252"/>
    <n v="120"/>
    <n v="42.84"/>
    <n v="150.19999999999999"/>
    <n v="106"/>
    <x v="468"/>
    <n v="151.80000000000001"/>
    <n v="96"/>
    <n v="6.83"/>
    <n v="9.6"/>
    <n v="1"/>
    <n v="2.59"/>
    <n v="2"/>
    <x v="0"/>
    <n v="0"/>
    <x v="0"/>
    <x v="0"/>
    <s v="Medium_user"/>
    <x v="0"/>
    <x v="0"/>
    <x v="1"/>
    <x v="0"/>
  </r>
  <r>
    <x v="19"/>
    <n v="171"/>
    <x v="0"/>
    <x v="0"/>
    <x v="1"/>
    <n v="0"/>
    <n v="231.2"/>
    <n v="135"/>
    <n v="39.299999999999997"/>
    <n v="188.7"/>
    <n v="74"/>
    <x v="469"/>
    <n v="206.9"/>
    <n v="124"/>
    <n v="9.31"/>
    <n v="12.3"/>
    <n v="1"/>
    <n v="3.32"/>
    <n v="1"/>
    <x v="0"/>
    <n v="0"/>
    <x v="0"/>
    <x v="0"/>
    <s v="Light_usage"/>
    <x v="0"/>
    <x v="0"/>
    <x v="1"/>
    <x v="0"/>
  </r>
  <r>
    <x v="23"/>
    <n v="101"/>
    <x v="0"/>
    <x v="0"/>
    <x v="0"/>
    <n v="33"/>
    <n v="200.1"/>
    <n v="108"/>
    <n v="34.020000000000003"/>
    <n v="188.9"/>
    <n v="122"/>
    <x v="470"/>
    <n v="205.1"/>
    <n v="90"/>
    <n v="9.23"/>
    <n v="15.5"/>
    <n v="4"/>
    <n v="4.1900000000000004"/>
    <n v="0"/>
    <x v="0"/>
    <n v="0"/>
    <x v="0"/>
    <x v="2"/>
    <s v="Heavy_user"/>
    <x v="0"/>
    <x v="0"/>
    <x v="2"/>
    <x v="0"/>
  </r>
  <r>
    <x v="6"/>
    <n v="32"/>
    <x v="1"/>
    <x v="0"/>
    <x v="0"/>
    <n v="26"/>
    <n v="266.7"/>
    <n v="109"/>
    <n v="45.34"/>
    <n v="232.3"/>
    <n v="107"/>
    <x v="270"/>
    <n v="212.8"/>
    <n v="98"/>
    <n v="9.58"/>
    <n v="16.3"/>
    <n v="4"/>
    <n v="4.4000000000000004"/>
    <n v="1"/>
    <x v="0"/>
    <n v="0"/>
    <x v="0"/>
    <x v="2"/>
    <s v="Medium_user"/>
    <x v="0"/>
    <x v="0"/>
    <x v="0"/>
    <x v="0"/>
  </r>
  <r>
    <x v="47"/>
    <n v="151"/>
    <x v="1"/>
    <x v="0"/>
    <x v="1"/>
    <n v="0"/>
    <n v="175.3"/>
    <n v="106"/>
    <n v="29.8"/>
    <n v="144.30000000000001"/>
    <n v="87"/>
    <x v="471"/>
    <n v="160.19999999999999"/>
    <n v="88"/>
    <n v="7.21"/>
    <n v="11.8"/>
    <n v="5"/>
    <n v="3.19"/>
    <n v="0"/>
    <x v="0"/>
    <n v="0"/>
    <x v="0"/>
    <x v="0"/>
    <s v="Medium_user"/>
    <x v="0"/>
    <x v="0"/>
    <x v="1"/>
    <x v="0"/>
  </r>
  <r>
    <x v="16"/>
    <n v="60"/>
    <x v="1"/>
    <x v="0"/>
    <x v="1"/>
    <n v="0"/>
    <n v="125.1"/>
    <n v="99"/>
    <n v="21.27"/>
    <n v="248.8"/>
    <n v="62"/>
    <x v="472"/>
    <n v="211.3"/>
    <n v="79"/>
    <n v="9.51"/>
    <n v="11.2"/>
    <n v="3"/>
    <n v="3.02"/>
    <n v="3"/>
    <x v="0"/>
    <n v="0"/>
    <x v="0"/>
    <x v="0"/>
    <s v="Light_usage"/>
    <x v="2"/>
    <x v="0"/>
    <x v="1"/>
    <x v="0"/>
  </r>
  <r>
    <x v="29"/>
    <n v="119"/>
    <x v="0"/>
    <x v="0"/>
    <x v="1"/>
    <n v="0"/>
    <n v="176.8"/>
    <n v="90"/>
    <n v="30.06"/>
    <n v="224.7"/>
    <n v="81"/>
    <x v="373"/>
    <n v="204.6"/>
    <n v="77"/>
    <n v="9.2100000000000009"/>
    <n v="7.5"/>
    <n v="15"/>
    <n v="2.0299999999999998"/>
    <n v="1"/>
    <x v="0"/>
    <n v="0"/>
    <x v="0"/>
    <x v="0"/>
    <s v="Medium_user"/>
    <x v="0"/>
    <x v="0"/>
    <x v="1"/>
    <x v="0"/>
  </r>
  <r>
    <x v="5"/>
    <n v="43"/>
    <x v="0"/>
    <x v="0"/>
    <x v="1"/>
    <n v="0"/>
    <n v="241.9"/>
    <n v="101"/>
    <n v="41.12"/>
    <n v="129.4"/>
    <n v="121"/>
    <x v="176"/>
    <n v="264.8"/>
    <n v="104"/>
    <n v="11.92"/>
    <n v="5.9"/>
    <n v="3"/>
    <n v="1.59"/>
    <n v="1"/>
    <x v="0"/>
    <n v="0"/>
    <x v="0"/>
    <x v="1"/>
    <s v="Heavy_user"/>
    <x v="0"/>
    <x v="0"/>
    <x v="1"/>
    <x v="1"/>
  </r>
  <r>
    <x v="7"/>
    <n v="84"/>
    <x v="1"/>
    <x v="0"/>
    <x v="1"/>
    <n v="0"/>
    <n v="217.1"/>
    <n v="99"/>
    <n v="36.909999999999997"/>
    <n v="236"/>
    <n v="68"/>
    <x v="327"/>
    <n v="118.3"/>
    <n v="120"/>
    <n v="5.32"/>
    <n v="9.4"/>
    <n v="4"/>
    <n v="2.54"/>
    <n v="1"/>
    <x v="0"/>
    <n v="0"/>
    <x v="0"/>
    <x v="0"/>
    <s v="Light_usage"/>
    <x v="2"/>
    <x v="0"/>
    <x v="1"/>
    <x v="0"/>
  </r>
  <r>
    <x v="11"/>
    <n v="65"/>
    <x v="2"/>
    <x v="0"/>
    <x v="1"/>
    <n v="0"/>
    <n v="195.4"/>
    <n v="110"/>
    <n v="33.22"/>
    <n v="181.2"/>
    <n v="109"/>
    <x v="473"/>
    <n v="178.5"/>
    <n v="105"/>
    <n v="8.0299999999999994"/>
    <n v="8.9"/>
    <n v="4"/>
    <n v="2.4"/>
    <n v="0"/>
    <x v="0"/>
    <n v="0"/>
    <x v="0"/>
    <x v="0"/>
    <s v="Medium_user"/>
    <x v="0"/>
    <x v="0"/>
    <x v="1"/>
    <x v="0"/>
  </r>
  <r>
    <x v="14"/>
    <n v="75"/>
    <x v="0"/>
    <x v="1"/>
    <x v="1"/>
    <n v="0"/>
    <n v="222.4"/>
    <n v="78"/>
    <n v="37.81"/>
    <n v="327"/>
    <n v="111"/>
    <x v="305"/>
    <n v="208"/>
    <n v="104"/>
    <n v="9.36"/>
    <n v="8.6999999999999993"/>
    <n v="9"/>
    <n v="2.35"/>
    <n v="1"/>
    <x v="1"/>
    <n v="1"/>
    <x v="0"/>
    <x v="0"/>
    <s v="Medium_user"/>
    <x v="2"/>
    <x v="0"/>
    <x v="1"/>
    <x v="0"/>
  </r>
  <r>
    <x v="45"/>
    <n v="116"/>
    <x v="2"/>
    <x v="0"/>
    <x v="1"/>
    <n v="0"/>
    <n v="189.5"/>
    <n v="90"/>
    <n v="32.22"/>
    <n v="189.8"/>
    <n v="118"/>
    <x v="474"/>
    <n v="205.8"/>
    <n v="83"/>
    <n v="9.26"/>
    <n v="13.1"/>
    <n v="2"/>
    <n v="3.54"/>
    <n v="1"/>
    <x v="0"/>
    <n v="0"/>
    <x v="0"/>
    <x v="0"/>
    <s v="Medium_user"/>
    <x v="0"/>
    <x v="0"/>
    <x v="1"/>
    <x v="0"/>
  </r>
  <r>
    <x v="6"/>
    <n v="107"/>
    <x v="0"/>
    <x v="0"/>
    <x v="1"/>
    <n v="0"/>
    <n v="123.1"/>
    <n v="100"/>
    <n v="20.93"/>
    <n v="158.4"/>
    <n v="82"/>
    <x v="475"/>
    <n v="256.10000000000002"/>
    <n v="82"/>
    <n v="11.52"/>
    <n v="9.3000000000000007"/>
    <n v="5"/>
    <n v="2.5099999999999998"/>
    <n v="0"/>
    <x v="0"/>
    <n v="0"/>
    <x v="0"/>
    <x v="0"/>
    <s v="Medium_user"/>
    <x v="0"/>
    <x v="0"/>
    <x v="1"/>
    <x v="0"/>
  </r>
  <r>
    <x v="44"/>
    <n v="189"/>
    <x v="0"/>
    <x v="0"/>
    <x v="0"/>
    <n v="38"/>
    <n v="256.7"/>
    <n v="98"/>
    <n v="43.64"/>
    <n v="150.5"/>
    <n v="120"/>
    <x v="476"/>
    <n v="123"/>
    <n v="87"/>
    <n v="5.54"/>
    <n v="11.4"/>
    <n v="3"/>
    <n v="3.08"/>
    <n v="3"/>
    <x v="0"/>
    <n v="0"/>
    <x v="0"/>
    <x v="0"/>
    <s v="Heavy_user"/>
    <x v="0"/>
    <x v="0"/>
    <x v="2"/>
    <x v="0"/>
  </r>
  <r>
    <x v="50"/>
    <n v="123"/>
    <x v="1"/>
    <x v="0"/>
    <x v="1"/>
    <n v="0"/>
    <n v="159.1"/>
    <n v="94"/>
    <n v="27.05"/>
    <n v="241.6"/>
    <n v="119"/>
    <x v="477"/>
    <n v="202.4"/>
    <n v="120"/>
    <n v="9.11"/>
    <n v="6.5"/>
    <n v="1"/>
    <n v="1.76"/>
    <n v="1"/>
    <x v="0"/>
    <n v="0"/>
    <x v="0"/>
    <x v="1"/>
    <s v="Medium_user"/>
    <x v="2"/>
    <x v="0"/>
    <x v="1"/>
    <x v="1"/>
  </r>
  <r>
    <x v="22"/>
    <n v="110"/>
    <x v="1"/>
    <x v="0"/>
    <x v="1"/>
    <n v="0"/>
    <n v="100.1"/>
    <n v="90"/>
    <n v="17.02"/>
    <n v="233.3"/>
    <n v="93"/>
    <x v="478"/>
    <n v="204.4"/>
    <n v="57"/>
    <n v="9.1999999999999993"/>
    <n v="11.1"/>
    <n v="8"/>
    <n v="3"/>
    <n v="3"/>
    <x v="0"/>
    <n v="0"/>
    <x v="0"/>
    <x v="0"/>
    <s v="Medium_user"/>
    <x v="0"/>
    <x v="0"/>
    <x v="1"/>
    <x v="0"/>
  </r>
  <r>
    <x v="16"/>
    <n v="63"/>
    <x v="0"/>
    <x v="0"/>
    <x v="0"/>
    <n v="32"/>
    <n v="30.9"/>
    <n v="113"/>
    <n v="5.25"/>
    <n v="187"/>
    <n v="113"/>
    <x v="479"/>
    <n v="230.8"/>
    <n v="101"/>
    <n v="10.39"/>
    <n v="8.6"/>
    <n v="7"/>
    <n v="2.3199999999999998"/>
    <n v="1"/>
    <x v="0"/>
    <n v="0"/>
    <x v="0"/>
    <x v="0"/>
    <s v="Medium_user"/>
    <x v="0"/>
    <x v="0"/>
    <x v="2"/>
    <x v="0"/>
  </r>
  <r>
    <x v="41"/>
    <n v="176"/>
    <x v="0"/>
    <x v="0"/>
    <x v="1"/>
    <n v="0"/>
    <n v="223.2"/>
    <n v="76"/>
    <n v="37.94"/>
    <n v="214.4"/>
    <n v="131"/>
    <x v="480"/>
    <n v="154.4"/>
    <n v="80"/>
    <n v="6.95"/>
    <n v="10.1"/>
    <n v="2"/>
    <n v="2.73"/>
    <n v="3"/>
    <x v="0"/>
    <n v="0"/>
    <x v="0"/>
    <x v="0"/>
    <s v="Heavy_user"/>
    <x v="0"/>
    <x v="0"/>
    <x v="1"/>
    <x v="0"/>
  </r>
  <r>
    <x v="18"/>
    <n v="108"/>
    <x v="2"/>
    <x v="0"/>
    <x v="1"/>
    <n v="0"/>
    <n v="187.4"/>
    <n v="101"/>
    <n v="31.86"/>
    <n v="199.9"/>
    <n v="126"/>
    <x v="481"/>
    <n v="216.1"/>
    <n v="107"/>
    <n v="9.7200000000000006"/>
    <n v="12.6"/>
    <n v="8"/>
    <n v="3.4"/>
    <n v="1"/>
    <x v="0"/>
    <n v="0"/>
    <x v="0"/>
    <x v="0"/>
    <s v="Heavy_user"/>
    <x v="0"/>
    <x v="0"/>
    <x v="1"/>
    <x v="0"/>
  </r>
  <r>
    <x v="16"/>
    <n v="71"/>
    <x v="0"/>
    <x v="0"/>
    <x v="1"/>
    <n v="0"/>
    <n v="277.5"/>
    <n v="104"/>
    <n v="47.18"/>
    <n v="131.80000000000001"/>
    <n v="121"/>
    <x v="353"/>
    <n v="126.9"/>
    <n v="101"/>
    <n v="5.71"/>
    <n v="8.1999999999999993"/>
    <n v="2"/>
    <n v="2.21"/>
    <n v="1"/>
    <x v="0"/>
    <n v="0"/>
    <x v="0"/>
    <x v="0"/>
    <s v="Heavy_user"/>
    <x v="0"/>
    <x v="0"/>
    <x v="1"/>
    <x v="0"/>
  </r>
  <r>
    <x v="42"/>
    <n v="137"/>
    <x v="2"/>
    <x v="0"/>
    <x v="1"/>
    <n v="0"/>
    <n v="147.19999999999999"/>
    <n v="119"/>
    <n v="25.02"/>
    <n v="192.8"/>
    <n v="91"/>
    <x v="482"/>
    <n v="172.7"/>
    <n v="105"/>
    <n v="7.77"/>
    <n v="10.199999999999999"/>
    <n v="4"/>
    <n v="2.75"/>
    <n v="1"/>
    <x v="0"/>
    <n v="0"/>
    <x v="0"/>
    <x v="0"/>
    <s v="Medium_user"/>
    <x v="0"/>
    <x v="0"/>
    <x v="1"/>
    <x v="0"/>
  </r>
  <r>
    <x v="44"/>
    <n v="82"/>
    <x v="1"/>
    <x v="0"/>
    <x v="1"/>
    <n v="0"/>
    <n v="185.8"/>
    <n v="36"/>
    <n v="31.59"/>
    <n v="276.5"/>
    <n v="134"/>
    <x v="406"/>
    <n v="192.1"/>
    <n v="104"/>
    <n v="8.64"/>
    <n v="5.7"/>
    <n v="7"/>
    <n v="1.54"/>
    <n v="4"/>
    <x v="0"/>
    <n v="0"/>
    <x v="1"/>
    <x v="1"/>
    <s v="Heavy_user"/>
    <x v="2"/>
    <x v="0"/>
    <x v="1"/>
    <x v="1"/>
  </r>
  <r>
    <x v="1"/>
    <n v="92"/>
    <x v="2"/>
    <x v="0"/>
    <x v="0"/>
    <n v="29"/>
    <n v="155.4"/>
    <n v="110"/>
    <n v="26.42"/>
    <n v="188.5"/>
    <n v="104"/>
    <x v="436"/>
    <n v="254.9"/>
    <n v="118"/>
    <n v="11.47"/>
    <n v="8"/>
    <n v="4"/>
    <n v="2.16"/>
    <n v="3"/>
    <x v="0"/>
    <n v="0"/>
    <x v="0"/>
    <x v="0"/>
    <s v="Medium_user"/>
    <x v="0"/>
    <x v="0"/>
    <x v="0"/>
    <x v="0"/>
  </r>
  <r>
    <x v="26"/>
    <n v="165"/>
    <x v="2"/>
    <x v="0"/>
    <x v="1"/>
    <n v="0"/>
    <n v="154.19999999999999"/>
    <n v="91"/>
    <n v="26.21"/>
    <n v="268.60000000000002"/>
    <n v="108"/>
    <x v="483"/>
    <n v="188.8"/>
    <n v="99"/>
    <n v="8.5"/>
    <n v="10.9"/>
    <n v="4"/>
    <n v="2.94"/>
    <n v="6"/>
    <x v="0"/>
    <n v="0"/>
    <x v="1"/>
    <x v="0"/>
    <s v="Medium_user"/>
    <x v="2"/>
    <x v="0"/>
    <x v="1"/>
    <x v="0"/>
  </r>
  <r>
    <x v="10"/>
    <n v="96"/>
    <x v="0"/>
    <x v="0"/>
    <x v="1"/>
    <n v="0"/>
    <n v="97.6"/>
    <n v="98"/>
    <n v="16.59"/>
    <n v="105.5"/>
    <n v="118"/>
    <x v="484"/>
    <n v="220.2"/>
    <n v="105"/>
    <n v="9.91"/>
    <n v="11.6"/>
    <n v="9"/>
    <n v="3.13"/>
    <n v="1"/>
    <x v="0"/>
    <n v="0"/>
    <x v="0"/>
    <x v="0"/>
    <s v="Medium_user"/>
    <x v="1"/>
    <x v="0"/>
    <x v="1"/>
    <x v="0"/>
  </r>
  <r>
    <x v="25"/>
    <n v="156"/>
    <x v="0"/>
    <x v="0"/>
    <x v="1"/>
    <n v="0"/>
    <n v="178.8"/>
    <n v="94"/>
    <n v="30.4"/>
    <n v="178.4"/>
    <n v="97"/>
    <x v="75"/>
    <n v="169.2"/>
    <n v="77"/>
    <n v="7.61"/>
    <n v="7.5"/>
    <n v="3"/>
    <n v="2.0299999999999998"/>
    <n v="1"/>
    <x v="0"/>
    <n v="0"/>
    <x v="0"/>
    <x v="0"/>
    <s v="Medium_user"/>
    <x v="0"/>
    <x v="0"/>
    <x v="1"/>
    <x v="0"/>
  </r>
  <r>
    <x v="34"/>
    <n v="63"/>
    <x v="1"/>
    <x v="0"/>
    <x v="1"/>
    <n v="0"/>
    <n v="149.30000000000001"/>
    <n v="104"/>
    <n v="25.38"/>
    <n v="273.60000000000002"/>
    <n v="75"/>
    <x v="485"/>
    <n v="206.6"/>
    <n v="72"/>
    <n v="9.3000000000000007"/>
    <n v="9.1"/>
    <n v="4"/>
    <n v="2.46"/>
    <n v="0"/>
    <x v="0"/>
    <n v="0"/>
    <x v="0"/>
    <x v="0"/>
    <s v="Light_usage"/>
    <x v="2"/>
    <x v="0"/>
    <x v="1"/>
    <x v="0"/>
  </r>
  <r>
    <x v="21"/>
    <n v="37"/>
    <x v="0"/>
    <x v="0"/>
    <x v="1"/>
    <n v="0"/>
    <n v="206"/>
    <n v="89"/>
    <n v="35.020000000000003"/>
    <n v="186"/>
    <n v="88"/>
    <x v="486"/>
    <n v="307.10000000000002"/>
    <n v="86"/>
    <n v="13.82"/>
    <n v="8.4"/>
    <n v="11"/>
    <n v="2.27"/>
    <n v="0"/>
    <x v="0"/>
    <n v="0"/>
    <x v="0"/>
    <x v="0"/>
    <s v="Medium_user"/>
    <x v="0"/>
    <x v="0"/>
    <x v="1"/>
    <x v="0"/>
  </r>
  <r>
    <x v="9"/>
    <n v="98"/>
    <x v="0"/>
    <x v="0"/>
    <x v="1"/>
    <n v="0"/>
    <n v="216.8"/>
    <n v="86"/>
    <n v="36.86"/>
    <n v="190.8"/>
    <n v="114"/>
    <x v="387"/>
    <n v="187.5"/>
    <n v="79"/>
    <n v="8.44"/>
    <n v="11"/>
    <n v="9"/>
    <n v="2.97"/>
    <n v="0"/>
    <x v="0"/>
    <n v="0"/>
    <x v="0"/>
    <x v="0"/>
    <s v="Medium_user"/>
    <x v="0"/>
    <x v="0"/>
    <x v="1"/>
    <x v="0"/>
  </r>
  <r>
    <x v="6"/>
    <n v="121"/>
    <x v="0"/>
    <x v="0"/>
    <x v="1"/>
    <n v="0"/>
    <n v="103.3"/>
    <n v="110"/>
    <n v="17.559999999999999"/>
    <n v="129.1"/>
    <n v="82"/>
    <x v="220"/>
    <n v="167.1"/>
    <n v="113"/>
    <n v="7.52"/>
    <n v="10.7"/>
    <n v="3"/>
    <n v="2.89"/>
    <n v="0"/>
    <x v="0"/>
    <n v="0"/>
    <x v="0"/>
    <x v="0"/>
    <s v="Medium_user"/>
    <x v="0"/>
    <x v="0"/>
    <x v="1"/>
    <x v="0"/>
  </r>
  <r>
    <x v="8"/>
    <n v="94"/>
    <x v="0"/>
    <x v="0"/>
    <x v="1"/>
    <n v="0"/>
    <n v="139.4"/>
    <n v="95"/>
    <n v="23.7"/>
    <n v="159.1"/>
    <n v="92"/>
    <x v="487"/>
    <n v="128.19999999999999"/>
    <n v="129"/>
    <n v="5.77"/>
    <n v="7.7"/>
    <n v="3"/>
    <n v="2.08"/>
    <n v="0"/>
    <x v="0"/>
    <n v="0"/>
    <x v="0"/>
    <x v="0"/>
    <s v="Medium_user"/>
    <x v="0"/>
    <x v="0"/>
    <x v="1"/>
    <x v="0"/>
  </r>
  <r>
    <x v="45"/>
    <n v="99"/>
    <x v="0"/>
    <x v="0"/>
    <x v="1"/>
    <n v="0"/>
    <n v="191.2"/>
    <n v="110"/>
    <n v="32.5"/>
    <n v="163.9"/>
    <n v="102"/>
    <x v="488"/>
    <n v="243.6"/>
    <n v="114"/>
    <n v="10.96"/>
    <n v="14.1"/>
    <n v="3"/>
    <n v="3.81"/>
    <n v="1"/>
    <x v="0"/>
    <n v="0"/>
    <x v="0"/>
    <x v="0"/>
    <s v="Medium_user"/>
    <x v="0"/>
    <x v="0"/>
    <x v="1"/>
    <x v="0"/>
  </r>
  <r>
    <x v="10"/>
    <n v="163"/>
    <x v="2"/>
    <x v="0"/>
    <x v="0"/>
    <n v="23"/>
    <n v="160"/>
    <n v="104"/>
    <n v="27.2"/>
    <n v="189.4"/>
    <n v="64"/>
    <x v="489"/>
    <n v="229.9"/>
    <n v="118"/>
    <n v="10.35"/>
    <n v="10.4"/>
    <n v="7"/>
    <n v="2.81"/>
    <n v="1"/>
    <x v="0"/>
    <n v="0"/>
    <x v="0"/>
    <x v="0"/>
    <s v="Light_usage"/>
    <x v="0"/>
    <x v="0"/>
    <x v="0"/>
    <x v="0"/>
  </r>
  <r>
    <x v="4"/>
    <n v="161"/>
    <x v="2"/>
    <x v="0"/>
    <x v="1"/>
    <n v="0"/>
    <n v="221.7"/>
    <n v="95"/>
    <n v="37.69"/>
    <n v="193"/>
    <n v="82"/>
    <x v="205"/>
    <n v="194.1"/>
    <n v="113"/>
    <n v="8.73"/>
    <n v="6.5"/>
    <n v="4"/>
    <n v="1.76"/>
    <n v="3"/>
    <x v="0"/>
    <n v="0"/>
    <x v="0"/>
    <x v="1"/>
    <s v="Medium_user"/>
    <x v="0"/>
    <x v="0"/>
    <x v="1"/>
    <x v="1"/>
  </r>
  <r>
    <x v="16"/>
    <n v="108"/>
    <x v="0"/>
    <x v="0"/>
    <x v="1"/>
    <n v="0"/>
    <n v="215.6"/>
    <n v="78"/>
    <n v="36.65"/>
    <n v="195.3"/>
    <n v="119"/>
    <x v="342"/>
    <n v="194.4"/>
    <n v="65"/>
    <n v="8.75"/>
    <n v="3.6"/>
    <n v="5"/>
    <n v="0.97"/>
    <n v="1"/>
    <x v="0"/>
    <n v="0"/>
    <x v="0"/>
    <x v="1"/>
    <s v="Medium_user"/>
    <x v="0"/>
    <x v="0"/>
    <x v="1"/>
    <x v="1"/>
  </r>
  <r>
    <x v="49"/>
    <n v="84"/>
    <x v="2"/>
    <x v="0"/>
    <x v="0"/>
    <n v="42"/>
    <n v="165.3"/>
    <n v="97"/>
    <n v="28.1"/>
    <n v="223.5"/>
    <n v="118"/>
    <x v="133"/>
    <n v="260.8"/>
    <n v="72"/>
    <n v="11.74"/>
    <n v="7.6"/>
    <n v="7"/>
    <n v="2.0499999999999998"/>
    <n v="3"/>
    <x v="0"/>
    <n v="0"/>
    <x v="0"/>
    <x v="0"/>
    <s v="Medium_user"/>
    <x v="0"/>
    <x v="0"/>
    <x v="2"/>
    <x v="0"/>
  </r>
  <r>
    <x v="12"/>
    <n v="83"/>
    <x v="0"/>
    <x v="1"/>
    <x v="0"/>
    <n v="32"/>
    <n v="94.7"/>
    <n v="111"/>
    <n v="16.100000000000001"/>
    <n v="154.4"/>
    <n v="98"/>
    <x v="490"/>
    <n v="200.4"/>
    <n v="109"/>
    <n v="9.02"/>
    <n v="10.6"/>
    <n v="6"/>
    <n v="2.86"/>
    <n v="2"/>
    <x v="0"/>
    <n v="0"/>
    <x v="0"/>
    <x v="0"/>
    <s v="Medium_user"/>
    <x v="0"/>
    <x v="0"/>
    <x v="2"/>
    <x v="0"/>
  </r>
  <r>
    <x v="38"/>
    <n v="139"/>
    <x v="2"/>
    <x v="0"/>
    <x v="1"/>
    <n v="0"/>
    <n v="203.2"/>
    <n v="81"/>
    <n v="34.54"/>
    <n v="152.5"/>
    <n v="99"/>
    <x v="491"/>
    <n v="197.8"/>
    <n v="76"/>
    <n v="8.9"/>
    <n v="9.6999999999999993"/>
    <n v="3"/>
    <n v="2.62"/>
    <n v="2"/>
    <x v="0"/>
    <n v="0"/>
    <x v="0"/>
    <x v="0"/>
    <s v="Medium_user"/>
    <x v="0"/>
    <x v="0"/>
    <x v="1"/>
    <x v="0"/>
  </r>
  <r>
    <x v="46"/>
    <n v="69"/>
    <x v="2"/>
    <x v="0"/>
    <x v="1"/>
    <n v="0"/>
    <n v="195.3"/>
    <n v="70"/>
    <n v="33.200000000000003"/>
    <n v="216.7"/>
    <n v="108"/>
    <x v="492"/>
    <n v="259.89999999999998"/>
    <n v="119"/>
    <n v="11.7"/>
    <n v="12.5"/>
    <n v="4"/>
    <n v="3.38"/>
    <n v="3"/>
    <x v="0"/>
    <n v="0"/>
    <x v="0"/>
    <x v="0"/>
    <s v="Medium_user"/>
    <x v="0"/>
    <x v="0"/>
    <x v="1"/>
    <x v="0"/>
  </r>
  <r>
    <x v="4"/>
    <n v="106"/>
    <x v="0"/>
    <x v="0"/>
    <x v="1"/>
    <n v="0"/>
    <n v="114.4"/>
    <n v="104"/>
    <n v="19.45"/>
    <n v="78.3"/>
    <n v="101"/>
    <x v="493"/>
    <n v="232.7"/>
    <n v="78"/>
    <n v="10.47"/>
    <n v="0"/>
    <n v="0"/>
    <n v="0"/>
    <n v="2"/>
    <x v="0"/>
    <n v="0"/>
    <x v="0"/>
    <x v="1"/>
    <s v="Medium_user"/>
    <x v="1"/>
    <x v="0"/>
    <x v="1"/>
    <x v="1"/>
  </r>
  <r>
    <x v="13"/>
    <n v="158"/>
    <x v="0"/>
    <x v="0"/>
    <x v="1"/>
    <n v="0"/>
    <n v="222.8"/>
    <n v="101"/>
    <n v="37.880000000000003"/>
    <n v="203"/>
    <n v="128"/>
    <x v="494"/>
    <n v="210.6"/>
    <n v="106"/>
    <n v="9.48"/>
    <n v="6.9"/>
    <n v="2"/>
    <n v="1.86"/>
    <n v="2"/>
    <x v="0"/>
    <n v="0"/>
    <x v="0"/>
    <x v="1"/>
    <s v="Heavy_user"/>
    <x v="0"/>
    <x v="0"/>
    <x v="1"/>
    <x v="1"/>
  </r>
  <r>
    <x v="32"/>
    <n v="168"/>
    <x v="0"/>
    <x v="0"/>
    <x v="0"/>
    <n v="22"/>
    <n v="175.9"/>
    <n v="70"/>
    <n v="29.9"/>
    <n v="211.7"/>
    <n v="105"/>
    <x v="495"/>
    <n v="174.5"/>
    <n v="81"/>
    <n v="7.85"/>
    <n v="7.3"/>
    <n v="5"/>
    <n v="1.97"/>
    <n v="2"/>
    <x v="0"/>
    <n v="0"/>
    <x v="0"/>
    <x v="1"/>
    <s v="Medium_user"/>
    <x v="0"/>
    <x v="0"/>
    <x v="0"/>
    <x v="1"/>
  </r>
  <r>
    <x v="6"/>
    <n v="115"/>
    <x v="2"/>
    <x v="1"/>
    <x v="1"/>
    <n v="0"/>
    <n v="249.9"/>
    <n v="95"/>
    <n v="42.48"/>
    <n v="242.5"/>
    <n v="104"/>
    <x v="496"/>
    <n v="151.69999999999999"/>
    <n v="121"/>
    <n v="6.83"/>
    <n v="15.3"/>
    <n v="6"/>
    <n v="4.13"/>
    <n v="1"/>
    <x v="1"/>
    <n v="1"/>
    <x v="0"/>
    <x v="2"/>
    <s v="Medium_user"/>
    <x v="2"/>
    <x v="0"/>
    <x v="1"/>
    <x v="0"/>
  </r>
  <r>
    <x v="23"/>
    <n v="57"/>
    <x v="1"/>
    <x v="1"/>
    <x v="0"/>
    <n v="30"/>
    <n v="234.5"/>
    <n v="130"/>
    <n v="39.869999999999997"/>
    <n v="195.2"/>
    <n v="116"/>
    <x v="497"/>
    <n v="268.8"/>
    <n v="94"/>
    <n v="12.1"/>
    <n v="11.4"/>
    <n v="4"/>
    <n v="3.08"/>
    <n v="2"/>
    <x v="0"/>
    <n v="0"/>
    <x v="0"/>
    <x v="0"/>
    <s v="Medium_user"/>
    <x v="0"/>
    <x v="0"/>
    <x v="2"/>
    <x v="0"/>
  </r>
  <r>
    <x v="17"/>
    <n v="67"/>
    <x v="0"/>
    <x v="0"/>
    <x v="1"/>
    <n v="0"/>
    <n v="210.7"/>
    <n v="116"/>
    <n v="35.82"/>
    <n v="219.2"/>
    <n v="86"/>
    <x v="498"/>
    <n v="179.7"/>
    <n v="83"/>
    <n v="8.09"/>
    <n v="7.2"/>
    <n v="6"/>
    <n v="1.94"/>
    <n v="1"/>
    <x v="0"/>
    <n v="0"/>
    <x v="0"/>
    <x v="1"/>
    <s v="Medium_user"/>
    <x v="0"/>
    <x v="0"/>
    <x v="1"/>
    <x v="1"/>
  </r>
  <r>
    <x v="22"/>
    <n v="127"/>
    <x v="1"/>
    <x v="0"/>
    <x v="1"/>
    <n v="0"/>
    <n v="182.3"/>
    <n v="124"/>
    <n v="30.99"/>
    <n v="169.9"/>
    <n v="110"/>
    <x v="17"/>
    <n v="184"/>
    <n v="116"/>
    <n v="8.2799999999999994"/>
    <n v="9.3000000000000007"/>
    <n v="3"/>
    <n v="2.5099999999999998"/>
    <n v="1"/>
    <x v="0"/>
    <n v="0"/>
    <x v="0"/>
    <x v="0"/>
    <s v="Medium_user"/>
    <x v="0"/>
    <x v="0"/>
    <x v="1"/>
    <x v="0"/>
  </r>
  <r>
    <x v="22"/>
    <n v="78"/>
    <x v="2"/>
    <x v="0"/>
    <x v="1"/>
    <n v="0"/>
    <n v="190.3"/>
    <n v="88"/>
    <n v="32.35"/>
    <n v="194.5"/>
    <n v="89"/>
    <x v="499"/>
    <n v="256.5"/>
    <n v="109"/>
    <n v="11.54"/>
    <n v="11.7"/>
    <n v="5"/>
    <n v="3.16"/>
    <n v="2"/>
    <x v="0"/>
    <n v="0"/>
    <x v="0"/>
    <x v="0"/>
    <s v="Medium_user"/>
    <x v="0"/>
    <x v="0"/>
    <x v="1"/>
    <x v="0"/>
  </r>
  <r>
    <x v="49"/>
    <n v="100"/>
    <x v="0"/>
    <x v="0"/>
    <x v="0"/>
    <n v="38"/>
    <n v="177.1"/>
    <n v="88"/>
    <n v="30.11"/>
    <n v="163.69999999999999"/>
    <n v="108"/>
    <x v="500"/>
    <n v="242.7"/>
    <n v="72"/>
    <n v="10.92"/>
    <n v="7.4"/>
    <n v="2"/>
    <n v="2"/>
    <n v="0"/>
    <x v="0"/>
    <n v="0"/>
    <x v="0"/>
    <x v="0"/>
    <s v="Medium_user"/>
    <x v="0"/>
    <x v="0"/>
    <x v="2"/>
    <x v="1"/>
  </r>
  <r>
    <x v="30"/>
    <n v="103"/>
    <x v="2"/>
    <x v="0"/>
    <x v="0"/>
    <n v="36"/>
    <n v="87.2"/>
    <n v="92"/>
    <n v="14.82"/>
    <n v="169.3"/>
    <n v="110"/>
    <x v="501"/>
    <n v="166.7"/>
    <n v="80"/>
    <n v="7.5"/>
    <n v="10.9"/>
    <n v="5"/>
    <n v="2.94"/>
    <n v="6"/>
    <x v="1"/>
    <n v="1"/>
    <x v="1"/>
    <x v="0"/>
    <s v="Medium_user"/>
    <x v="0"/>
    <x v="0"/>
    <x v="2"/>
    <x v="0"/>
  </r>
  <r>
    <x v="40"/>
    <n v="113"/>
    <x v="0"/>
    <x v="0"/>
    <x v="1"/>
    <n v="0"/>
    <n v="215.6"/>
    <n v="96"/>
    <n v="36.65"/>
    <n v="193.4"/>
    <n v="127"/>
    <x v="502"/>
    <n v="105.4"/>
    <n v="115"/>
    <n v="4.74"/>
    <n v="13.5"/>
    <n v="3"/>
    <n v="3.65"/>
    <n v="1"/>
    <x v="0"/>
    <n v="0"/>
    <x v="0"/>
    <x v="0"/>
    <s v="Heavy_user"/>
    <x v="0"/>
    <x v="0"/>
    <x v="1"/>
    <x v="0"/>
  </r>
  <r>
    <x v="27"/>
    <n v="129"/>
    <x v="2"/>
    <x v="0"/>
    <x v="0"/>
    <n v="36"/>
    <n v="192.8"/>
    <n v="103"/>
    <n v="32.78"/>
    <n v="177"/>
    <n v="83"/>
    <x v="150"/>
    <n v="216.5"/>
    <n v="118"/>
    <n v="9.74"/>
    <n v="16.399999999999999"/>
    <n v="5"/>
    <n v="4.43"/>
    <n v="1"/>
    <x v="0"/>
    <n v="0"/>
    <x v="0"/>
    <x v="2"/>
    <s v="Medium_user"/>
    <x v="0"/>
    <x v="0"/>
    <x v="2"/>
    <x v="0"/>
  </r>
  <r>
    <x v="46"/>
    <n v="57"/>
    <x v="2"/>
    <x v="0"/>
    <x v="1"/>
    <n v="0"/>
    <n v="149.30000000000001"/>
    <n v="100"/>
    <n v="25.38"/>
    <n v="200.2"/>
    <n v="110"/>
    <x v="432"/>
    <n v="231.7"/>
    <n v="101"/>
    <n v="10.43"/>
    <n v="11.9"/>
    <n v="3"/>
    <n v="3.21"/>
    <n v="2"/>
    <x v="0"/>
    <n v="0"/>
    <x v="0"/>
    <x v="0"/>
    <s v="Medium_user"/>
    <x v="0"/>
    <x v="0"/>
    <x v="1"/>
    <x v="0"/>
  </r>
  <r>
    <x v="6"/>
    <n v="82"/>
    <x v="1"/>
    <x v="0"/>
    <x v="1"/>
    <n v="0"/>
    <n v="143.69999999999999"/>
    <n v="116"/>
    <n v="24.43"/>
    <n v="170.7"/>
    <n v="99"/>
    <x v="503"/>
    <n v="287.7"/>
    <n v="95"/>
    <n v="12.95"/>
    <n v="7.8"/>
    <n v="5"/>
    <n v="2.11"/>
    <n v="1"/>
    <x v="0"/>
    <n v="0"/>
    <x v="0"/>
    <x v="0"/>
    <s v="Medium_user"/>
    <x v="0"/>
    <x v="0"/>
    <x v="1"/>
    <x v="0"/>
  </r>
  <r>
    <x v="1"/>
    <n v="64"/>
    <x v="0"/>
    <x v="0"/>
    <x v="1"/>
    <n v="0"/>
    <n v="224.8"/>
    <n v="111"/>
    <n v="38.22"/>
    <n v="190"/>
    <n v="101"/>
    <x v="504"/>
    <n v="221.4"/>
    <n v="110"/>
    <n v="9.9600000000000009"/>
    <n v="9.1999999999999993"/>
    <n v="2"/>
    <n v="2.48"/>
    <n v="1"/>
    <x v="0"/>
    <n v="0"/>
    <x v="0"/>
    <x v="0"/>
    <s v="Medium_user"/>
    <x v="0"/>
    <x v="0"/>
    <x v="1"/>
    <x v="0"/>
  </r>
  <r>
    <x v="42"/>
    <n v="86"/>
    <x v="2"/>
    <x v="0"/>
    <x v="0"/>
    <n v="39"/>
    <n v="261.2"/>
    <n v="122"/>
    <n v="44.4"/>
    <n v="214.2"/>
    <n v="101"/>
    <x v="505"/>
    <n v="154.9"/>
    <n v="101"/>
    <n v="6.97"/>
    <n v="12.7"/>
    <n v="5"/>
    <n v="3.43"/>
    <n v="2"/>
    <x v="0"/>
    <n v="0"/>
    <x v="0"/>
    <x v="0"/>
    <s v="Medium_user"/>
    <x v="0"/>
    <x v="0"/>
    <x v="2"/>
    <x v="0"/>
  </r>
  <r>
    <x v="41"/>
    <n v="151"/>
    <x v="0"/>
    <x v="0"/>
    <x v="0"/>
    <n v="26"/>
    <n v="196.5"/>
    <n v="98"/>
    <n v="33.409999999999997"/>
    <n v="175.8"/>
    <n v="111"/>
    <x v="506"/>
    <n v="221.8"/>
    <n v="124"/>
    <n v="9.98"/>
    <n v="13.4"/>
    <n v="5"/>
    <n v="3.62"/>
    <n v="0"/>
    <x v="0"/>
    <n v="0"/>
    <x v="0"/>
    <x v="0"/>
    <s v="Medium_user"/>
    <x v="0"/>
    <x v="0"/>
    <x v="0"/>
    <x v="0"/>
  </r>
  <r>
    <x v="19"/>
    <n v="94"/>
    <x v="2"/>
    <x v="0"/>
    <x v="1"/>
    <n v="0"/>
    <n v="271.2"/>
    <n v="105"/>
    <n v="46.1"/>
    <n v="202.6"/>
    <n v="105"/>
    <x v="108"/>
    <n v="221.6"/>
    <n v="51"/>
    <n v="9.9700000000000006"/>
    <n v="11.5"/>
    <n v="3"/>
    <n v="3.11"/>
    <n v="3"/>
    <x v="1"/>
    <n v="1"/>
    <x v="0"/>
    <x v="0"/>
    <s v="Medium_user"/>
    <x v="0"/>
    <x v="0"/>
    <x v="1"/>
    <x v="0"/>
  </r>
  <r>
    <x v="19"/>
    <n v="90"/>
    <x v="0"/>
    <x v="0"/>
    <x v="1"/>
    <n v="0"/>
    <n v="207.2"/>
    <n v="121"/>
    <n v="35.22"/>
    <n v="292.5"/>
    <n v="104"/>
    <x v="228"/>
    <n v="226.3"/>
    <n v="103"/>
    <n v="10.18"/>
    <n v="8"/>
    <n v="1"/>
    <n v="2.16"/>
    <n v="2"/>
    <x v="0"/>
    <n v="0"/>
    <x v="0"/>
    <x v="0"/>
    <s v="Medium_user"/>
    <x v="2"/>
    <x v="0"/>
    <x v="1"/>
    <x v="0"/>
  </r>
  <r>
    <x v="7"/>
    <n v="48"/>
    <x v="2"/>
    <x v="0"/>
    <x v="1"/>
    <n v="0"/>
    <n v="300.39999999999998"/>
    <n v="94"/>
    <n v="51.07"/>
    <n v="133.19999999999999"/>
    <n v="103"/>
    <x v="507"/>
    <n v="197.4"/>
    <n v="94"/>
    <n v="8.8800000000000008"/>
    <n v="7.2"/>
    <n v="5"/>
    <n v="1.94"/>
    <n v="2"/>
    <x v="0"/>
    <n v="0"/>
    <x v="0"/>
    <x v="1"/>
    <s v="Medium_user"/>
    <x v="0"/>
    <x v="0"/>
    <x v="1"/>
    <x v="1"/>
  </r>
  <r>
    <x v="1"/>
    <n v="93"/>
    <x v="0"/>
    <x v="1"/>
    <x v="0"/>
    <n v="20"/>
    <n v="187.5"/>
    <n v="110"/>
    <n v="31.88"/>
    <n v="169.8"/>
    <n v="94"/>
    <x v="508"/>
    <n v="175.3"/>
    <n v="127"/>
    <n v="7.89"/>
    <n v="12.1"/>
    <n v="4"/>
    <n v="3.27"/>
    <n v="1"/>
    <x v="0"/>
    <n v="0"/>
    <x v="0"/>
    <x v="0"/>
    <s v="Medium_user"/>
    <x v="0"/>
    <x v="0"/>
    <x v="0"/>
    <x v="0"/>
  </r>
  <r>
    <x v="38"/>
    <n v="169"/>
    <x v="0"/>
    <x v="1"/>
    <x v="1"/>
    <n v="0"/>
    <n v="57.1"/>
    <n v="98"/>
    <n v="9.7100000000000009"/>
    <n v="199.7"/>
    <n v="78"/>
    <x v="153"/>
    <n v="274.7"/>
    <n v="103"/>
    <n v="12.36"/>
    <n v="6.5"/>
    <n v="6"/>
    <n v="1.76"/>
    <n v="3"/>
    <x v="0"/>
    <n v="0"/>
    <x v="0"/>
    <x v="1"/>
    <s v="Light_usage"/>
    <x v="0"/>
    <x v="0"/>
    <x v="1"/>
    <x v="1"/>
  </r>
  <r>
    <x v="40"/>
    <n v="91"/>
    <x v="0"/>
    <x v="1"/>
    <x v="1"/>
    <n v="0"/>
    <n v="145"/>
    <n v="89"/>
    <n v="24.65"/>
    <n v="175.8"/>
    <n v="102"/>
    <x v="506"/>
    <n v="223.7"/>
    <n v="151"/>
    <n v="10.07"/>
    <n v="16.7"/>
    <n v="3"/>
    <n v="4.51"/>
    <n v="2"/>
    <x v="1"/>
    <n v="1"/>
    <x v="0"/>
    <x v="2"/>
    <s v="Medium_user"/>
    <x v="0"/>
    <x v="0"/>
    <x v="1"/>
    <x v="0"/>
  </r>
  <r>
    <x v="28"/>
    <n v="101"/>
    <x v="2"/>
    <x v="0"/>
    <x v="1"/>
    <n v="0"/>
    <n v="190.7"/>
    <n v="72"/>
    <n v="32.42"/>
    <n v="208.6"/>
    <n v="103"/>
    <x v="509"/>
    <n v="203.8"/>
    <n v="111"/>
    <n v="9.17"/>
    <n v="8.8000000000000007"/>
    <n v="8"/>
    <n v="2.38"/>
    <n v="1"/>
    <x v="0"/>
    <n v="0"/>
    <x v="0"/>
    <x v="0"/>
    <s v="Medium_user"/>
    <x v="0"/>
    <x v="0"/>
    <x v="1"/>
    <x v="0"/>
  </r>
  <r>
    <x v="30"/>
    <n v="67"/>
    <x v="2"/>
    <x v="0"/>
    <x v="0"/>
    <n v="20"/>
    <n v="230.6"/>
    <n v="40"/>
    <n v="39.200000000000003"/>
    <n v="189.1"/>
    <n v="58"/>
    <x v="82"/>
    <n v="162.19999999999999"/>
    <n v="115"/>
    <n v="7.3"/>
    <n v="9.4"/>
    <n v="2"/>
    <n v="2.54"/>
    <n v="1"/>
    <x v="0"/>
    <n v="0"/>
    <x v="0"/>
    <x v="0"/>
    <s v="Light_usage"/>
    <x v="0"/>
    <x v="0"/>
    <x v="0"/>
    <x v="0"/>
  </r>
  <r>
    <x v="44"/>
    <n v="66"/>
    <x v="0"/>
    <x v="0"/>
    <x v="1"/>
    <n v="0"/>
    <n v="34"/>
    <n v="133"/>
    <n v="5.78"/>
    <n v="278.60000000000002"/>
    <n v="61"/>
    <x v="510"/>
    <n v="129.6"/>
    <n v="120"/>
    <n v="5.83"/>
    <n v="11.5"/>
    <n v="3"/>
    <n v="3.11"/>
    <n v="0"/>
    <x v="0"/>
    <n v="0"/>
    <x v="0"/>
    <x v="0"/>
    <s v="Light_usage"/>
    <x v="2"/>
    <x v="0"/>
    <x v="1"/>
    <x v="0"/>
  </r>
  <r>
    <x v="15"/>
    <n v="116"/>
    <x v="0"/>
    <x v="0"/>
    <x v="0"/>
    <n v="17"/>
    <n v="193.4"/>
    <n v="112"/>
    <n v="32.880000000000003"/>
    <n v="240.6"/>
    <n v="131"/>
    <x v="248"/>
    <n v="248.1"/>
    <n v="98"/>
    <n v="11.16"/>
    <n v="11.4"/>
    <n v="3"/>
    <n v="3.08"/>
    <n v="5"/>
    <x v="0"/>
    <n v="0"/>
    <x v="1"/>
    <x v="0"/>
    <s v="Heavy_user"/>
    <x v="2"/>
    <x v="0"/>
    <x v="0"/>
    <x v="0"/>
  </r>
  <r>
    <x v="5"/>
    <n v="158"/>
    <x v="1"/>
    <x v="0"/>
    <x v="1"/>
    <n v="0"/>
    <n v="202"/>
    <n v="126"/>
    <n v="34.340000000000003"/>
    <n v="163.5"/>
    <n v="86"/>
    <x v="511"/>
    <n v="195.4"/>
    <n v="84"/>
    <n v="8.7899999999999991"/>
    <n v="10.4"/>
    <n v="6"/>
    <n v="2.81"/>
    <n v="1"/>
    <x v="0"/>
    <n v="0"/>
    <x v="0"/>
    <x v="0"/>
    <s v="Medium_user"/>
    <x v="0"/>
    <x v="0"/>
    <x v="1"/>
    <x v="0"/>
  </r>
  <r>
    <x v="34"/>
    <n v="119"/>
    <x v="0"/>
    <x v="0"/>
    <x v="0"/>
    <n v="26"/>
    <n v="161.30000000000001"/>
    <n v="97"/>
    <n v="27.42"/>
    <n v="250.3"/>
    <n v="110"/>
    <x v="512"/>
    <n v="142.4"/>
    <n v="92"/>
    <n v="6.41"/>
    <n v="6.6"/>
    <n v="8"/>
    <n v="1.78"/>
    <n v="1"/>
    <x v="0"/>
    <n v="0"/>
    <x v="0"/>
    <x v="1"/>
    <s v="Medium_user"/>
    <x v="2"/>
    <x v="0"/>
    <x v="0"/>
    <x v="1"/>
  </r>
  <r>
    <x v="28"/>
    <n v="120"/>
    <x v="0"/>
    <x v="0"/>
    <x v="1"/>
    <n v="0"/>
    <n v="150.6"/>
    <n v="85"/>
    <n v="25.6"/>
    <n v="119"/>
    <n v="128"/>
    <x v="513"/>
    <n v="232.9"/>
    <n v="123"/>
    <n v="10.48"/>
    <n v="6.4"/>
    <n v="2"/>
    <n v="1.73"/>
    <n v="1"/>
    <x v="0"/>
    <n v="0"/>
    <x v="0"/>
    <x v="1"/>
    <s v="Heavy_user"/>
    <x v="0"/>
    <x v="0"/>
    <x v="1"/>
    <x v="1"/>
  </r>
  <r>
    <x v="40"/>
    <n v="155"/>
    <x v="2"/>
    <x v="0"/>
    <x v="1"/>
    <n v="0"/>
    <n v="184.6"/>
    <n v="102"/>
    <n v="31.38"/>
    <n v="196"/>
    <n v="117"/>
    <x v="326"/>
    <n v="226.5"/>
    <n v="122"/>
    <n v="10.19"/>
    <n v="7.8"/>
    <n v="1"/>
    <n v="2.11"/>
    <n v="1"/>
    <x v="0"/>
    <n v="0"/>
    <x v="0"/>
    <x v="0"/>
    <s v="Medium_user"/>
    <x v="0"/>
    <x v="0"/>
    <x v="1"/>
    <x v="0"/>
  </r>
  <r>
    <x v="5"/>
    <n v="106"/>
    <x v="1"/>
    <x v="0"/>
    <x v="1"/>
    <n v="0"/>
    <n v="220.7"/>
    <n v="120"/>
    <n v="37.520000000000003"/>
    <n v="270.2"/>
    <n v="95"/>
    <x v="286"/>
    <n v="121.6"/>
    <n v="113"/>
    <n v="5.47"/>
    <n v="8.6999999999999993"/>
    <n v="5"/>
    <n v="2.35"/>
    <n v="1"/>
    <x v="0"/>
    <n v="0"/>
    <x v="0"/>
    <x v="0"/>
    <s v="Medium_user"/>
    <x v="2"/>
    <x v="0"/>
    <x v="1"/>
    <x v="0"/>
  </r>
  <r>
    <x v="43"/>
    <n v="146"/>
    <x v="0"/>
    <x v="0"/>
    <x v="0"/>
    <n v="32"/>
    <n v="154"/>
    <n v="80"/>
    <n v="26.18"/>
    <n v="185.5"/>
    <n v="91"/>
    <x v="310"/>
    <n v="148.19999999999999"/>
    <n v="107"/>
    <n v="6.67"/>
    <n v="8.1999999999999993"/>
    <n v="4"/>
    <n v="2.21"/>
    <n v="3"/>
    <x v="0"/>
    <n v="0"/>
    <x v="0"/>
    <x v="0"/>
    <s v="Medium_user"/>
    <x v="0"/>
    <x v="0"/>
    <x v="2"/>
    <x v="0"/>
  </r>
  <r>
    <x v="4"/>
    <n v="101"/>
    <x v="0"/>
    <x v="0"/>
    <x v="0"/>
    <n v="29"/>
    <n v="121.1"/>
    <n v="116"/>
    <n v="20.59"/>
    <n v="186.4"/>
    <n v="100"/>
    <x v="514"/>
    <n v="241.7"/>
    <n v="75"/>
    <n v="10.88"/>
    <n v="10.1"/>
    <n v="6"/>
    <n v="2.73"/>
    <n v="0"/>
    <x v="0"/>
    <n v="0"/>
    <x v="0"/>
    <x v="0"/>
    <s v="Medium_user"/>
    <x v="0"/>
    <x v="0"/>
    <x v="0"/>
    <x v="0"/>
  </r>
  <r>
    <x v="16"/>
    <n v="22"/>
    <x v="2"/>
    <x v="0"/>
    <x v="0"/>
    <n v="23"/>
    <n v="182.1"/>
    <n v="94"/>
    <n v="30.96"/>
    <n v="164.6"/>
    <n v="59"/>
    <x v="345"/>
    <n v="128.80000000000001"/>
    <n v="102"/>
    <n v="5.8"/>
    <n v="12.7"/>
    <n v="4"/>
    <n v="3.43"/>
    <n v="3"/>
    <x v="0"/>
    <n v="0"/>
    <x v="0"/>
    <x v="0"/>
    <s v="Light_usage"/>
    <x v="0"/>
    <x v="0"/>
    <x v="0"/>
    <x v="0"/>
  </r>
  <r>
    <x v="14"/>
    <n v="90"/>
    <x v="0"/>
    <x v="0"/>
    <x v="1"/>
    <n v="0"/>
    <n v="109.6"/>
    <n v="88"/>
    <n v="18.63"/>
    <n v="137.6"/>
    <n v="108"/>
    <x v="515"/>
    <n v="159.69999999999999"/>
    <n v="121"/>
    <n v="7.19"/>
    <n v="11"/>
    <n v="5"/>
    <n v="2.97"/>
    <n v="2"/>
    <x v="0"/>
    <n v="0"/>
    <x v="0"/>
    <x v="0"/>
    <s v="Medium_user"/>
    <x v="0"/>
    <x v="0"/>
    <x v="1"/>
    <x v="0"/>
  </r>
  <r>
    <x v="11"/>
    <n v="41"/>
    <x v="0"/>
    <x v="0"/>
    <x v="1"/>
    <n v="0"/>
    <n v="209.9"/>
    <n v="105"/>
    <n v="35.68"/>
    <n v="121.9"/>
    <n v="105"/>
    <x v="516"/>
    <n v="253.7"/>
    <n v="104"/>
    <n v="11.42"/>
    <n v="9.6"/>
    <n v="4"/>
    <n v="2.59"/>
    <n v="1"/>
    <x v="0"/>
    <n v="0"/>
    <x v="0"/>
    <x v="0"/>
    <s v="Medium_user"/>
    <x v="0"/>
    <x v="0"/>
    <x v="1"/>
    <x v="0"/>
  </r>
  <r>
    <x v="19"/>
    <n v="33"/>
    <x v="0"/>
    <x v="0"/>
    <x v="1"/>
    <n v="0"/>
    <n v="213.9"/>
    <n v="88"/>
    <n v="36.36"/>
    <n v="239.8"/>
    <n v="119"/>
    <x v="517"/>
    <n v="148.69999999999999"/>
    <n v="71"/>
    <n v="6.69"/>
    <n v="9.8000000000000007"/>
    <n v="14"/>
    <n v="2.65"/>
    <n v="2"/>
    <x v="0"/>
    <n v="0"/>
    <x v="0"/>
    <x v="0"/>
    <s v="Medium_user"/>
    <x v="2"/>
    <x v="0"/>
    <x v="1"/>
    <x v="0"/>
  </r>
  <r>
    <x v="30"/>
    <n v="112"/>
    <x v="0"/>
    <x v="0"/>
    <x v="1"/>
    <n v="0"/>
    <n v="115.8"/>
    <n v="108"/>
    <n v="19.690000000000001"/>
    <n v="243.3"/>
    <n v="111"/>
    <x v="518"/>
    <n v="184.6"/>
    <n v="78"/>
    <n v="8.31"/>
    <n v="13.1"/>
    <n v="5"/>
    <n v="3.54"/>
    <n v="1"/>
    <x v="0"/>
    <n v="0"/>
    <x v="0"/>
    <x v="0"/>
    <s v="Medium_user"/>
    <x v="2"/>
    <x v="0"/>
    <x v="1"/>
    <x v="0"/>
  </r>
  <r>
    <x v="5"/>
    <n v="108"/>
    <x v="2"/>
    <x v="0"/>
    <x v="0"/>
    <n v="30"/>
    <n v="276.60000000000002"/>
    <n v="99"/>
    <n v="47.02"/>
    <n v="220.1"/>
    <n v="113"/>
    <x v="519"/>
    <n v="177.9"/>
    <n v="95"/>
    <n v="8.01"/>
    <n v="9.8000000000000007"/>
    <n v="6"/>
    <n v="2.65"/>
    <n v="2"/>
    <x v="0"/>
    <n v="0"/>
    <x v="0"/>
    <x v="0"/>
    <s v="Medium_user"/>
    <x v="0"/>
    <x v="0"/>
    <x v="2"/>
    <x v="0"/>
  </r>
  <r>
    <x v="37"/>
    <n v="136"/>
    <x v="0"/>
    <x v="0"/>
    <x v="0"/>
    <n v="21"/>
    <n v="179.4"/>
    <n v="88"/>
    <n v="30.5"/>
    <n v="181.1"/>
    <n v="97"/>
    <x v="61"/>
    <n v="320.7"/>
    <n v="120"/>
    <n v="14.43"/>
    <n v="9.5"/>
    <n v="4"/>
    <n v="2.57"/>
    <n v="2"/>
    <x v="0"/>
    <n v="0"/>
    <x v="0"/>
    <x v="0"/>
    <s v="Medium_user"/>
    <x v="0"/>
    <x v="0"/>
    <x v="0"/>
    <x v="0"/>
  </r>
  <r>
    <x v="33"/>
    <n v="128"/>
    <x v="2"/>
    <x v="0"/>
    <x v="1"/>
    <n v="0"/>
    <n v="187.3"/>
    <n v="84"/>
    <n v="31.84"/>
    <n v="270.8"/>
    <n v="95"/>
    <x v="520"/>
    <n v="206.4"/>
    <n v="68"/>
    <n v="9.2899999999999991"/>
    <n v="10.1"/>
    <n v="5"/>
    <n v="2.73"/>
    <n v="1"/>
    <x v="0"/>
    <n v="0"/>
    <x v="0"/>
    <x v="0"/>
    <s v="Medium_user"/>
    <x v="2"/>
    <x v="0"/>
    <x v="1"/>
    <x v="0"/>
  </r>
  <r>
    <x v="33"/>
    <n v="27"/>
    <x v="1"/>
    <x v="0"/>
    <x v="1"/>
    <n v="0"/>
    <n v="201.2"/>
    <n v="128"/>
    <n v="34.200000000000003"/>
    <n v="227.2"/>
    <n v="100"/>
    <x v="521"/>
    <n v="145.80000000000001"/>
    <n v="91"/>
    <n v="6.56"/>
    <n v="8.4"/>
    <n v="3"/>
    <n v="2.27"/>
    <n v="2"/>
    <x v="0"/>
    <n v="0"/>
    <x v="0"/>
    <x v="0"/>
    <s v="Medium_user"/>
    <x v="0"/>
    <x v="0"/>
    <x v="1"/>
    <x v="0"/>
  </r>
  <r>
    <x v="19"/>
    <n v="161"/>
    <x v="0"/>
    <x v="1"/>
    <x v="1"/>
    <n v="0"/>
    <n v="189.6"/>
    <n v="78"/>
    <n v="32.229999999999997"/>
    <n v="267.39999999999998"/>
    <n v="117"/>
    <x v="522"/>
    <n v="184.5"/>
    <n v="137"/>
    <n v="8.3000000000000007"/>
    <n v="1.3"/>
    <n v="6"/>
    <n v="0.35"/>
    <n v="1"/>
    <x v="0"/>
    <n v="0"/>
    <x v="0"/>
    <x v="1"/>
    <s v="Medium_user"/>
    <x v="2"/>
    <x v="0"/>
    <x v="1"/>
    <x v="1"/>
  </r>
  <r>
    <x v="46"/>
    <n v="33"/>
    <x v="0"/>
    <x v="0"/>
    <x v="0"/>
    <n v="35"/>
    <n v="186.8"/>
    <n v="124"/>
    <n v="31.76"/>
    <n v="261"/>
    <n v="69"/>
    <x v="523"/>
    <n v="317.8"/>
    <n v="103"/>
    <n v="14.3"/>
    <n v="15"/>
    <n v="5"/>
    <n v="4.05"/>
    <n v="0"/>
    <x v="0"/>
    <n v="0"/>
    <x v="0"/>
    <x v="2"/>
    <s v="Light_usage"/>
    <x v="2"/>
    <x v="0"/>
    <x v="2"/>
    <x v="0"/>
  </r>
  <r>
    <x v="15"/>
    <n v="120"/>
    <x v="0"/>
    <x v="0"/>
    <x v="0"/>
    <n v="31"/>
    <n v="153.5"/>
    <n v="83"/>
    <n v="26.1"/>
    <n v="219.1"/>
    <n v="96"/>
    <x v="212"/>
    <n v="237.4"/>
    <n v="76"/>
    <n v="10.68"/>
    <n v="11.4"/>
    <n v="4"/>
    <n v="3.08"/>
    <n v="0"/>
    <x v="0"/>
    <n v="0"/>
    <x v="0"/>
    <x v="0"/>
    <s v="Medium_user"/>
    <x v="0"/>
    <x v="0"/>
    <x v="2"/>
    <x v="0"/>
  </r>
  <r>
    <x v="48"/>
    <n v="122"/>
    <x v="0"/>
    <x v="1"/>
    <x v="1"/>
    <n v="0"/>
    <n v="230.9"/>
    <n v="132"/>
    <n v="39.25"/>
    <n v="243.2"/>
    <n v="99"/>
    <x v="130"/>
    <n v="182.4"/>
    <n v="57"/>
    <n v="8.2100000000000009"/>
    <n v="11"/>
    <n v="2"/>
    <n v="2.97"/>
    <n v="0"/>
    <x v="1"/>
    <n v="1"/>
    <x v="0"/>
    <x v="0"/>
    <s v="Medium_user"/>
    <x v="2"/>
    <x v="0"/>
    <x v="1"/>
    <x v="0"/>
  </r>
  <r>
    <x v="6"/>
    <n v="148"/>
    <x v="0"/>
    <x v="0"/>
    <x v="0"/>
    <n v="26"/>
    <n v="244.9"/>
    <n v="150"/>
    <n v="41.63"/>
    <n v="118"/>
    <n v="138"/>
    <x v="524"/>
    <n v="236"/>
    <n v="91"/>
    <n v="10.62"/>
    <n v="15.2"/>
    <n v="4"/>
    <n v="4.0999999999999996"/>
    <n v="2"/>
    <x v="0"/>
    <n v="0"/>
    <x v="0"/>
    <x v="2"/>
    <s v="Heavy_user"/>
    <x v="0"/>
    <x v="0"/>
    <x v="0"/>
    <x v="0"/>
  </r>
  <r>
    <x v="1"/>
    <n v="74"/>
    <x v="0"/>
    <x v="0"/>
    <x v="1"/>
    <n v="0"/>
    <n v="230.9"/>
    <n v="93"/>
    <n v="39.25"/>
    <n v="223"/>
    <n v="78"/>
    <x v="525"/>
    <n v="157.80000000000001"/>
    <n v="101"/>
    <n v="7.1"/>
    <n v="9.6999999999999993"/>
    <n v="2"/>
    <n v="2.62"/>
    <n v="3"/>
    <x v="0"/>
    <n v="0"/>
    <x v="0"/>
    <x v="0"/>
    <s v="Light_usage"/>
    <x v="0"/>
    <x v="0"/>
    <x v="1"/>
    <x v="0"/>
  </r>
  <r>
    <x v="10"/>
    <n v="106"/>
    <x v="0"/>
    <x v="0"/>
    <x v="1"/>
    <n v="0"/>
    <n v="187.1"/>
    <n v="104"/>
    <n v="31.81"/>
    <n v="250.2"/>
    <n v="117"/>
    <x v="526"/>
    <n v="144.9"/>
    <n v="81"/>
    <n v="6.52"/>
    <n v="11"/>
    <n v="3"/>
    <n v="2.97"/>
    <n v="1"/>
    <x v="0"/>
    <n v="0"/>
    <x v="0"/>
    <x v="0"/>
    <s v="Medium_user"/>
    <x v="2"/>
    <x v="0"/>
    <x v="1"/>
    <x v="0"/>
  </r>
  <r>
    <x v="35"/>
    <n v="179"/>
    <x v="0"/>
    <x v="0"/>
    <x v="1"/>
    <n v="0"/>
    <n v="170.7"/>
    <n v="54"/>
    <n v="29.02"/>
    <n v="191.1"/>
    <n v="108"/>
    <x v="21"/>
    <n v="214.6"/>
    <n v="107"/>
    <n v="9.66"/>
    <n v="13.3"/>
    <n v="4"/>
    <n v="3.59"/>
    <n v="1"/>
    <x v="0"/>
    <n v="0"/>
    <x v="0"/>
    <x v="0"/>
    <s v="Medium_user"/>
    <x v="0"/>
    <x v="0"/>
    <x v="1"/>
    <x v="0"/>
  </r>
  <r>
    <x v="26"/>
    <n v="149"/>
    <x v="0"/>
    <x v="1"/>
    <x v="0"/>
    <n v="28"/>
    <n v="126.9"/>
    <n v="97"/>
    <n v="21.57"/>
    <n v="166.9"/>
    <n v="102"/>
    <x v="527"/>
    <n v="145.19999999999999"/>
    <n v="77"/>
    <n v="6.53"/>
    <n v="8.8000000000000007"/>
    <n v="3"/>
    <n v="2.38"/>
    <n v="5"/>
    <x v="1"/>
    <n v="1"/>
    <x v="1"/>
    <x v="0"/>
    <s v="Medium_user"/>
    <x v="0"/>
    <x v="0"/>
    <x v="0"/>
    <x v="0"/>
  </r>
  <r>
    <x v="12"/>
    <n v="77"/>
    <x v="2"/>
    <x v="0"/>
    <x v="1"/>
    <n v="0"/>
    <n v="189.5"/>
    <n v="112"/>
    <n v="32.22"/>
    <n v="207"/>
    <n v="95"/>
    <x v="528"/>
    <n v="214.1"/>
    <n v="91"/>
    <n v="9.6300000000000008"/>
    <n v="9.1999999999999993"/>
    <n v="7"/>
    <n v="2.48"/>
    <n v="0"/>
    <x v="0"/>
    <n v="0"/>
    <x v="0"/>
    <x v="0"/>
    <s v="Medium_user"/>
    <x v="0"/>
    <x v="0"/>
    <x v="1"/>
    <x v="0"/>
  </r>
  <r>
    <x v="3"/>
    <n v="127"/>
    <x v="1"/>
    <x v="1"/>
    <x v="1"/>
    <n v="0"/>
    <n v="176.9"/>
    <n v="110"/>
    <n v="30.07"/>
    <n v="167.9"/>
    <n v="100"/>
    <x v="529"/>
    <n v="182.2"/>
    <n v="138"/>
    <n v="8.1999999999999993"/>
    <n v="7.7"/>
    <n v="2"/>
    <n v="2.08"/>
    <n v="1"/>
    <x v="1"/>
    <n v="1"/>
    <x v="0"/>
    <x v="0"/>
    <s v="Medium_user"/>
    <x v="0"/>
    <x v="0"/>
    <x v="1"/>
    <x v="0"/>
  </r>
  <r>
    <x v="10"/>
    <n v="106"/>
    <x v="2"/>
    <x v="0"/>
    <x v="1"/>
    <n v="0"/>
    <n v="169.4"/>
    <n v="107"/>
    <n v="28.8"/>
    <n v="197.2"/>
    <n v="71"/>
    <x v="530"/>
    <n v="202.2"/>
    <n v="79"/>
    <n v="9.1"/>
    <n v="10.7"/>
    <n v="4"/>
    <n v="2.89"/>
    <n v="1"/>
    <x v="0"/>
    <n v="0"/>
    <x v="0"/>
    <x v="0"/>
    <s v="Light_usage"/>
    <x v="0"/>
    <x v="0"/>
    <x v="1"/>
    <x v="0"/>
  </r>
  <r>
    <x v="43"/>
    <n v="61"/>
    <x v="0"/>
    <x v="0"/>
    <x v="0"/>
    <n v="20"/>
    <n v="254.4"/>
    <n v="133"/>
    <n v="43.25"/>
    <n v="161.69999999999999"/>
    <n v="96"/>
    <x v="257"/>
    <n v="251.4"/>
    <n v="91"/>
    <n v="11.31"/>
    <n v="10.5"/>
    <n v="4"/>
    <n v="2.84"/>
    <n v="0"/>
    <x v="0"/>
    <n v="0"/>
    <x v="0"/>
    <x v="0"/>
    <s v="Medium_user"/>
    <x v="0"/>
    <x v="0"/>
    <x v="0"/>
    <x v="0"/>
  </r>
  <r>
    <x v="50"/>
    <n v="135"/>
    <x v="2"/>
    <x v="1"/>
    <x v="0"/>
    <n v="24"/>
    <n v="127.7"/>
    <n v="54"/>
    <n v="21.71"/>
    <n v="215"/>
    <n v="105"/>
    <x v="24"/>
    <n v="234.3"/>
    <n v="84"/>
    <n v="10.54"/>
    <n v="5.8"/>
    <n v="4"/>
    <n v="1.57"/>
    <n v="2"/>
    <x v="0"/>
    <n v="0"/>
    <x v="0"/>
    <x v="1"/>
    <s v="Medium_user"/>
    <x v="0"/>
    <x v="0"/>
    <x v="0"/>
    <x v="1"/>
  </r>
  <r>
    <x v="5"/>
    <n v="115"/>
    <x v="0"/>
    <x v="0"/>
    <x v="0"/>
    <n v="26"/>
    <n v="170.5"/>
    <n v="107"/>
    <n v="28.99"/>
    <n v="217.2"/>
    <n v="77"/>
    <x v="39"/>
    <n v="225.7"/>
    <n v="71"/>
    <n v="10.16"/>
    <n v="13.6"/>
    <n v="5"/>
    <n v="3.67"/>
    <n v="6"/>
    <x v="0"/>
    <n v="0"/>
    <x v="1"/>
    <x v="0"/>
    <s v="Light_usage"/>
    <x v="0"/>
    <x v="0"/>
    <x v="0"/>
    <x v="0"/>
  </r>
  <r>
    <x v="50"/>
    <n v="167"/>
    <x v="1"/>
    <x v="1"/>
    <x v="1"/>
    <n v="0"/>
    <n v="219.1"/>
    <n v="100"/>
    <n v="37.25"/>
    <n v="242.9"/>
    <n v="90"/>
    <x v="531"/>
    <n v="168.9"/>
    <n v="101"/>
    <n v="7.6"/>
    <n v="10.1"/>
    <n v="4"/>
    <n v="2.73"/>
    <n v="2"/>
    <x v="0"/>
    <n v="0"/>
    <x v="0"/>
    <x v="0"/>
    <s v="Medium_user"/>
    <x v="2"/>
    <x v="0"/>
    <x v="1"/>
    <x v="0"/>
  </r>
  <r>
    <x v="6"/>
    <n v="112"/>
    <x v="0"/>
    <x v="1"/>
    <x v="1"/>
    <n v="0"/>
    <n v="161.9"/>
    <n v="138"/>
    <n v="27.52"/>
    <n v="200.9"/>
    <n v="114"/>
    <x v="420"/>
    <n v="134"/>
    <n v="134"/>
    <n v="6.03"/>
    <n v="10.7"/>
    <n v="4"/>
    <n v="2.89"/>
    <n v="1"/>
    <x v="0"/>
    <n v="0"/>
    <x v="0"/>
    <x v="0"/>
    <s v="Medium_user"/>
    <x v="0"/>
    <x v="0"/>
    <x v="1"/>
    <x v="0"/>
  </r>
  <r>
    <x v="26"/>
    <n v="35"/>
    <x v="2"/>
    <x v="0"/>
    <x v="0"/>
    <n v="27"/>
    <n v="241.7"/>
    <n v="87"/>
    <n v="41.09"/>
    <n v="142"/>
    <n v="101"/>
    <x v="532"/>
    <n v="288.89999999999998"/>
    <n v="68"/>
    <n v="13"/>
    <n v="9.4"/>
    <n v="4"/>
    <n v="2.54"/>
    <n v="1"/>
    <x v="0"/>
    <n v="0"/>
    <x v="0"/>
    <x v="0"/>
    <s v="Medium_user"/>
    <x v="0"/>
    <x v="0"/>
    <x v="0"/>
    <x v="0"/>
  </r>
  <r>
    <x v="45"/>
    <n v="103"/>
    <x v="1"/>
    <x v="1"/>
    <x v="1"/>
    <n v="0"/>
    <n v="62.8"/>
    <n v="124"/>
    <n v="10.68"/>
    <n v="170.4"/>
    <n v="66"/>
    <x v="533"/>
    <n v="280.2"/>
    <n v="78"/>
    <n v="12.61"/>
    <n v="9.4"/>
    <n v="4"/>
    <n v="2.54"/>
    <n v="3"/>
    <x v="0"/>
    <n v="0"/>
    <x v="0"/>
    <x v="0"/>
    <s v="Light_usage"/>
    <x v="0"/>
    <x v="0"/>
    <x v="1"/>
    <x v="0"/>
  </r>
  <r>
    <x v="4"/>
    <n v="107"/>
    <x v="0"/>
    <x v="0"/>
    <x v="0"/>
    <n v="22"/>
    <n v="281.10000000000002"/>
    <n v="83"/>
    <n v="47.79"/>
    <n v="143.69999999999999"/>
    <n v="130"/>
    <x v="534"/>
    <n v="239.4"/>
    <n v="128"/>
    <n v="10.77"/>
    <n v="11.2"/>
    <n v="9"/>
    <n v="3.02"/>
    <n v="1"/>
    <x v="0"/>
    <n v="0"/>
    <x v="0"/>
    <x v="0"/>
    <s v="Heavy_user"/>
    <x v="0"/>
    <x v="0"/>
    <x v="0"/>
    <x v="0"/>
  </r>
  <r>
    <x v="48"/>
    <n v="69"/>
    <x v="0"/>
    <x v="0"/>
    <x v="1"/>
    <n v="0"/>
    <n v="228.2"/>
    <n v="70"/>
    <n v="38.79"/>
    <n v="263.7"/>
    <n v="80"/>
    <x v="535"/>
    <n v="142.6"/>
    <n v="60"/>
    <n v="6.42"/>
    <n v="10.7"/>
    <n v="5"/>
    <n v="2.89"/>
    <n v="3"/>
    <x v="0"/>
    <n v="0"/>
    <x v="0"/>
    <x v="0"/>
    <s v="Medium_user"/>
    <x v="2"/>
    <x v="0"/>
    <x v="1"/>
    <x v="0"/>
  </r>
  <r>
    <x v="1"/>
    <n v="24"/>
    <x v="1"/>
    <x v="0"/>
    <x v="1"/>
    <n v="0"/>
    <n v="265.60000000000002"/>
    <n v="86"/>
    <n v="45.15"/>
    <n v="208.8"/>
    <n v="102"/>
    <x v="536"/>
    <n v="182.5"/>
    <n v="105"/>
    <n v="8.2100000000000009"/>
    <n v="11.1"/>
    <n v="6"/>
    <n v="3"/>
    <n v="2"/>
    <x v="1"/>
    <n v="1"/>
    <x v="0"/>
    <x v="0"/>
    <s v="Medium_user"/>
    <x v="0"/>
    <x v="0"/>
    <x v="1"/>
    <x v="0"/>
  </r>
  <r>
    <x v="43"/>
    <n v="90"/>
    <x v="0"/>
    <x v="0"/>
    <x v="1"/>
    <n v="0"/>
    <n v="214.9"/>
    <n v="97"/>
    <n v="36.53"/>
    <n v="117.8"/>
    <n v="117"/>
    <x v="537"/>
    <n v="133.69999999999999"/>
    <n v="78"/>
    <n v="6.02"/>
    <n v="11.8"/>
    <n v="2"/>
    <n v="3.19"/>
    <n v="2"/>
    <x v="0"/>
    <n v="0"/>
    <x v="0"/>
    <x v="0"/>
    <s v="Medium_user"/>
    <x v="0"/>
    <x v="0"/>
    <x v="1"/>
    <x v="0"/>
  </r>
  <r>
    <x v="41"/>
    <n v="137"/>
    <x v="2"/>
    <x v="0"/>
    <x v="1"/>
    <n v="0"/>
    <n v="110.5"/>
    <n v="79"/>
    <n v="18.79"/>
    <n v="223.2"/>
    <n v="111"/>
    <x v="538"/>
    <n v="169.5"/>
    <n v="64"/>
    <n v="7.63"/>
    <n v="10.5"/>
    <n v="3"/>
    <n v="2.84"/>
    <n v="3"/>
    <x v="0"/>
    <n v="0"/>
    <x v="0"/>
    <x v="0"/>
    <s v="Medium_user"/>
    <x v="0"/>
    <x v="0"/>
    <x v="1"/>
    <x v="0"/>
  </r>
  <r>
    <x v="17"/>
    <n v="92"/>
    <x v="0"/>
    <x v="1"/>
    <x v="0"/>
    <n v="45"/>
    <n v="281.10000000000002"/>
    <n v="88"/>
    <n v="47.79"/>
    <n v="198"/>
    <n v="103"/>
    <x v="539"/>
    <n v="94.3"/>
    <n v="76"/>
    <n v="4.24"/>
    <n v="7.5"/>
    <n v="3"/>
    <n v="2.0299999999999998"/>
    <n v="0"/>
    <x v="0"/>
    <n v="0"/>
    <x v="0"/>
    <x v="0"/>
    <s v="Medium_user"/>
    <x v="0"/>
    <x v="0"/>
    <x v="2"/>
    <x v="0"/>
  </r>
  <r>
    <x v="39"/>
    <n v="38"/>
    <x v="0"/>
    <x v="0"/>
    <x v="1"/>
    <n v="0"/>
    <n v="137.80000000000001"/>
    <n v="86"/>
    <n v="23.43"/>
    <n v="286.3"/>
    <n v="76"/>
    <x v="540"/>
    <n v="167"/>
    <n v="77"/>
    <n v="7.52"/>
    <n v="14.1"/>
    <n v="3"/>
    <n v="3.81"/>
    <n v="2"/>
    <x v="0"/>
    <n v="0"/>
    <x v="0"/>
    <x v="0"/>
    <s v="Light_usage"/>
    <x v="2"/>
    <x v="0"/>
    <x v="1"/>
    <x v="0"/>
  </r>
  <r>
    <x v="37"/>
    <n v="69"/>
    <x v="2"/>
    <x v="1"/>
    <x v="0"/>
    <n v="33"/>
    <n v="271.5"/>
    <n v="98"/>
    <n v="46.16"/>
    <n v="253.4"/>
    <n v="102"/>
    <x v="273"/>
    <n v="165.4"/>
    <n v="85"/>
    <n v="7.44"/>
    <n v="8.1999999999999993"/>
    <n v="2"/>
    <n v="2.21"/>
    <n v="1"/>
    <x v="1"/>
    <n v="1"/>
    <x v="0"/>
    <x v="0"/>
    <s v="Medium_user"/>
    <x v="2"/>
    <x v="0"/>
    <x v="2"/>
    <x v="0"/>
  </r>
  <r>
    <x v="20"/>
    <n v="73"/>
    <x v="1"/>
    <x v="0"/>
    <x v="1"/>
    <n v="0"/>
    <n v="187.3"/>
    <n v="118"/>
    <n v="31.84"/>
    <n v="239.7"/>
    <n v="90"/>
    <x v="16"/>
    <n v="167.5"/>
    <n v="108"/>
    <n v="7.54"/>
    <n v="15.1"/>
    <n v="2"/>
    <n v="4.08"/>
    <n v="1"/>
    <x v="0"/>
    <n v="0"/>
    <x v="0"/>
    <x v="2"/>
    <s v="Medium_user"/>
    <x v="2"/>
    <x v="0"/>
    <x v="1"/>
    <x v="0"/>
  </r>
  <r>
    <x v="29"/>
    <n v="92"/>
    <x v="0"/>
    <x v="0"/>
    <x v="1"/>
    <n v="0"/>
    <n v="197"/>
    <n v="84"/>
    <n v="33.49"/>
    <n v="269.3"/>
    <n v="105"/>
    <x v="541"/>
    <n v="158.9"/>
    <n v="105"/>
    <n v="7.15"/>
    <n v="10.8"/>
    <n v="4"/>
    <n v="2.92"/>
    <n v="1"/>
    <x v="0"/>
    <n v="0"/>
    <x v="0"/>
    <x v="0"/>
    <s v="Medium_user"/>
    <x v="2"/>
    <x v="0"/>
    <x v="1"/>
    <x v="0"/>
  </r>
  <r>
    <x v="17"/>
    <n v="113"/>
    <x v="0"/>
    <x v="0"/>
    <x v="0"/>
    <n v="32"/>
    <n v="180.4"/>
    <n v="89"/>
    <n v="30.67"/>
    <n v="129.4"/>
    <n v="124"/>
    <x v="176"/>
    <n v="166.9"/>
    <n v="124"/>
    <n v="7.51"/>
    <n v="8.4"/>
    <n v="2"/>
    <n v="2.27"/>
    <n v="1"/>
    <x v="0"/>
    <n v="0"/>
    <x v="0"/>
    <x v="0"/>
    <s v="Heavy_user"/>
    <x v="0"/>
    <x v="0"/>
    <x v="2"/>
    <x v="0"/>
  </r>
  <r>
    <x v="13"/>
    <n v="68"/>
    <x v="1"/>
    <x v="1"/>
    <x v="1"/>
    <n v="0"/>
    <n v="148.5"/>
    <n v="126"/>
    <n v="25.25"/>
    <n v="219.4"/>
    <n v="125"/>
    <x v="219"/>
    <n v="198.5"/>
    <n v="121"/>
    <n v="8.93"/>
    <n v="14.5"/>
    <n v="7"/>
    <n v="3.92"/>
    <n v="1"/>
    <x v="1"/>
    <n v="1"/>
    <x v="0"/>
    <x v="0"/>
    <s v="Heavy_user"/>
    <x v="0"/>
    <x v="0"/>
    <x v="1"/>
    <x v="0"/>
  </r>
  <r>
    <x v="23"/>
    <n v="135"/>
    <x v="0"/>
    <x v="0"/>
    <x v="0"/>
    <n v="22"/>
    <n v="197.1"/>
    <n v="113"/>
    <n v="33.51"/>
    <n v="259.39999999999998"/>
    <n v="95"/>
    <x v="542"/>
    <n v="134.69999999999999"/>
    <n v="135"/>
    <n v="6.06"/>
    <n v="14.6"/>
    <n v="5"/>
    <n v="3.94"/>
    <n v="2"/>
    <x v="0"/>
    <n v="0"/>
    <x v="0"/>
    <x v="0"/>
    <s v="Medium_user"/>
    <x v="2"/>
    <x v="0"/>
    <x v="0"/>
    <x v="0"/>
  </r>
  <r>
    <x v="17"/>
    <n v="100"/>
    <x v="0"/>
    <x v="0"/>
    <x v="0"/>
    <n v="26"/>
    <n v="153.69999999999999"/>
    <n v="115"/>
    <n v="26.13"/>
    <n v="137.80000000000001"/>
    <n v="146"/>
    <x v="543"/>
    <n v="213.5"/>
    <n v="104"/>
    <n v="9.61"/>
    <n v="15.9"/>
    <n v="5"/>
    <n v="4.29"/>
    <n v="1"/>
    <x v="0"/>
    <n v="0"/>
    <x v="0"/>
    <x v="2"/>
    <s v="Heavy_user"/>
    <x v="0"/>
    <x v="0"/>
    <x v="0"/>
    <x v="0"/>
  </r>
  <r>
    <x v="35"/>
    <n v="96"/>
    <x v="0"/>
    <x v="0"/>
    <x v="0"/>
    <n v="27"/>
    <n v="261.3"/>
    <n v="96"/>
    <n v="44.42"/>
    <n v="220.9"/>
    <n v="101"/>
    <x v="544"/>
    <n v="179.4"/>
    <n v="97"/>
    <n v="8.07"/>
    <n v="11.3"/>
    <n v="2"/>
    <n v="3.05"/>
    <n v="1"/>
    <x v="0"/>
    <n v="0"/>
    <x v="0"/>
    <x v="0"/>
    <s v="Medium_user"/>
    <x v="0"/>
    <x v="0"/>
    <x v="0"/>
    <x v="0"/>
  </r>
  <r>
    <x v="41"/>
    <n v="108"/>
    <x v="2"/>
    <x v="0"/>
    <x v="1"/>
    <n v="0"/>
    <n v="246.2"/>
    <n v="102"/>
    <n v="41.85"/>
    <n v="202.4"/>
    <n v="134"/>
    <x v="190"/>
    <n v="180.1"/>
    <n v="95"/>
    <n v="8.1"/>
    <n v="9.4"/>
    <n v="5"/>
    <n v="2.54"/>
    <n v="1"/>
    <x v="0"/>
    <n v="0"/>
    <x v="0"/>
    <x v="0"/>
    <s v="Heavy_user"/>
    <x v="0"/>
    <x v="0"/>
    <x v="1"/>
    <x v="0"/>
  </r>
  <r>
    <x v="15"/>
    <n v="84"/>
    <x v="2"/>
    <x v="0"/>
    <x v="1"/>
    <n v="0"/>
    <n v="191"/>
    <n v="88"/>
    <n v="32.47"/>
    <n v="318.8"/>
    <n v="119"/>
    <x v="545"/>
    <n v="247.3"/>
    <n v="79"/>
    <n v="11.13"/>
    <n v="6.5"/>
    <n v="4"/>
    <n v="1.76"/>
    <n v="0"/>
    <x v="0"/>
    <n v="0"/>
    <x v="0"/>
    <x v="1"/>
    <s v="Medium_user"/>
    <x v="2"/>
    <x v="0"/>
    <x v="1"/>
    <x v="1"/>
  </r>
  <r>
    <x v="34"/>
    <n v="134"/>
    <x v="1"/>
    <x v="0"/>
    <x v="1"/>
    <n v="0"/>
    <n v="208.3"/>
    <n v="86"/>
    <n v="35.409999999999997"/>
    <n v="253.6"/>
    <n v="89"/>
    <x v="229"/>
    <n v="291"/>
    <n v="86"/>
    <n v="13.1"/>
    <n v="12.6"/>
    <n v="3"/>
    <n v="3.4"/>
    <n v="1"/>
    <x v="0"/>
    <n v="0"/>
    <x v="0"/>
    <x v="0"/>
    <s v="Medium_user"/>
    <x v="2"/>
    <x v="0"/>
    <x v="1"/>
    <x v="0"/>
  </r>
  <r>
    <x v="10"/>
    <n v="72"/>
    <x v="0"/>
    <x v="0"/>
    <x v="1"/>
    <n v="0"/>
    <n v="253"/>
    <n v="73"/>
    <n v="43.01"/>
    <n v="219.3"/>
    <n v="78"/>
    <x v="453"/>
    <n v="210.8"/>
    <n v="89"/>
    <n v="9.49"/>
    <n v="9.8000000000000007"/>
    <n v="4"/>
    <n v="2.65"/>
    <n v="0"/>
    <x v="0"/>
    <n v="0"/>
    <x v="0"/>
    <x v="0"/>
    <s v="Light_usage"/>
    <x v="0"/>
    <x v="0"/>
    <x v="1"/>
    <x v="0"/>
  </r>
  <r>
    <x v="43"/>
    <n v="83"/>
    <x v="1"/>
    <x v="0"/>
    <x v="1"/>
    <n v="0"/>
    <n v="202.3"/>
    <n v="87"/>
    <n v="34.39"/>
    <n v="201.5"/>
    <n v="111"/>
    <x v="25"/>
    <n v="101.7"/>
    <n v="82"/>
    <n v="4.58"/>
    <n v="6.8"/>
    <n v="4"/>
    <n v="1.84"/>
    <n v="0"/>
    <x v="0"/>
    <n v="0"/>
    <x v="0"/>
    <x v="1"/>
    <s v="Medium_user"/>
    <x v="0"/>
    <x v="0"/>
    <x v="1"/>
    <x v="1"/>
  </r>
  <r>
    <x v="23"/>
    <n v="56"/>
    <x v="0"/>
    <x v="0"/>
    <x v="0"/>
    <n v="30"/>
    <n v="127.1"/>
    <n v="89"/>
    <n v="21.61"/>
    <n v="172.1"/>
    <n v="116"/>
    <x v="546"/>
    <n v="194.6"/>
    <n v="111"/>
    <n v="8.76"/>
    <n v="12.1"/>
    <n v="3"/>
    <n v="3.27"/>
    <n v="1"/>
    <x v="0"/>
    <n v="0"/>
    <x v="0"/>
    <x v="0"/>
    <s v="Medium_user"/>
    <x v="0"/>
    <x v="0"/>
    <x v="2"/>
    <x v="0"/>
  </r>
  <r>
    <x v="29"/>
    <n v="171"/>
    <x v="2"/>
    <x v="0"/>
    <x v="0"/>
    <n v="17"/>
    <n v="186.9"/>
    <n v="94"/>
    <n v="31.77"/>
    <n v="240"/>
    <n v="138"/>
    <x v="547"/>
    <n v="200.9"/>
    <n v="64"/>
    <n v="9.0399999999999991"/>
    <n v="5.8"/>
    <n v="3"/>
    <n v="1.57"/>
    <n v="1"/>
    <x v="0"/>
    <n v="0"/>
    <x v="0"/>
    <x v="1"/>
    <s v="Heavy_user"/>
    <x v="2"/>
    <x v="0"/>
    <x v="0"/>
    <x v="1"/>
  </r>
  <r>
    <x v="44"/>
    <n v="123"/>
    <x v="2"/>
    <x v="0"/>
    <x v="1"/>
    <n v="0"/>
    <n v="194"/>
    <n v="118"/>
    <n v="32.979999999999997"/>
    <n v="242"/>
    <n v="114"/>
    <x v="548"/>
    <n v="146.30000000000001"/>
    <n v="108"/>
    <n v="6.58"/>
    <n v="12.1"/>
    <n v="4"/>
    <n v="3.27"/>
    <n v="1"/>
    <x v="0"/>
    <n v="0"/>
    <x v="0"/>
    <x v="0"/>
    <s v="Medium_user"/>
    <x v="2"/>
    <x v="0"/>
    <x v="1"/>
    <x v="0"/>
  </r>
  <r>
    <x v="15"/>
    <n v="58"/>
    <x v="2"/>
    <x v="0"/>
    <x v="1"/>
    <n v="0"/>
    <n v="234.8"/>
    <n v="89"/>
    <n v="39.92"/>
    <n v="106.8"/>
    <n v="131"/>
    <x v="549"/>
    <n v="178.5"/>
    <n v="122"/>
    <n v="8.0299999999999994"/>
    <n v="9.9"/>
    <n v="6"/>
    <n v="2.67"/>
    <n v="0"/>
    <x v="0"/>
    <n v="0"/>
    <x v="0"/>
    <x v="0"/>
    <s v="Heavy_user"/>
    <x v="1"/>
    <x v="0"/>
    <x v="1"/>
    <x v="0"/>
  </r>
  <r>
    <x v="22"/>
    <n v="156"/>
    <x v="2"/>
    <x v="0"/>
    <x v="1"/>
    <n v="0"/>
    <n v="123.7"/>
    <n v="96"/>
    <n v="21.03"/>
    <n v="103"/>
    <n v="80"/>
    <x v="5"/>
    <n v="189.4"/>
    <n v="82"/>
    <n v="8.52"/>
    <n v="13.1"/>
    <n v="4"/>
    <n v="3.54"/>
    <n v="1"/>
    <x v="0"/>
    <n v="0"/>
    <x v="0"/>
    <x v="0"/>
    <s v="Medium_user"/>
    <x v="1"/>
    <x v="0"/>
    <x v="1"/>
    <x v="0"/>
  </r>
  <r>
    <x v="26"/>
    <n v="166"/>
    <x v="2"/>
    <x v="0"/>
    <x v="1"/>
    <n v="0"/>
    <n v="173.9"/>
    <n v="103"/>
    <n v="29.56"/>
    <n v="276.39999999999998"/>
    <n v="83"/>
    <x v="112"/>
    <n v="190.8"/>
    <n v="113"/>
    <n v="8.59"/>
    <n v="15.3"/>
    <n v="5"/>
    <n v="4.13"/>
    <n v="0"/>
    <x v="0"/>
    <n v="0"/>
    <x v="0"/>
    <x v="2"/>
    <s v="Medium_user"/>
    <x v="2"/>
    <x v="0"/>
    <x v="1"/>
    <x v="0"/>
  </r>
  <r>
    <x v="34"/>
    <n v="75"/>
    <x v="2"/>
    <x v="0"/>
    <x v="0"/>
    <n v="41"/>
    <n v="130.9"/>
    <n v="115"/>
    <n v="22.25"/>
    <n v="203.4"/>
    <n v="110"/>
    <x v="550"/>
    <n v="171.7"/>
    <n v="68"/>
    <n v="7.73"/>
    <n v="12.4"/>
    <n v="4"/>
    <n v="3.35"/>
    <n v="1"/>
    <x v="0"/>
    <n v="0"/>
    <x v="0"/>
    <x v="0"/>
    <s v="Medium_user"/>
    <x v="0"/>
    <x v="0"/>
    <x v="2"/>
    <x v="0"/>
  </r>
  <r>
    <x v="40"/>
    <n v="75"/>
    <x v="0"/>
    <x v="0"/>
    <x v="1"/>
    <n v="0"/>
    <n v="314.60000000000002"/>
    <n v="102"/>
    <n v="53.48"/>
    <n v="169.8"/>
    <n v="86"/>
    <x v="508"/>
    <n v="285.10000000000002"/>
    <n v="100"/>
    <n v="12.83"/>
    <n v="5.7"/>
    <n v="3"/>
    <n v="1.54"/>
    <n v="2"/>
    <x v="1"/>
    <n v="1"/>
    <x v="0"/>
    <x v="1"/>
    <s v="Medium_user"/>
    <x v="0"/>
    <x v="0"/>
    <x v="1"/>
    <x v="1"/>
  </r>
  <r>
    <x v="0"/>
    <n v="83"/>
    <x v="2"/>
    <x v="0"/>
    <x v="1"/>
    <n v="0"/>
    <n v="227.9"/>
    <n v="78"/>
    <n v="38.74"/>
    <n v="207.5"/>
    <n v="115"/>
    <x v="551"/>
    <n v="211.7"/>
    <n v="100"/>
    <n v="9.5299999999999994"/>
    <n v="12.1"/>
    <n v="5"/>
    <n v="3.27"/>
    <n v="1"/>
    <x v="0"/>
    <n v="0"/>
    <x v="0"/>
    <x v="0"/>
    <s v="Medium_user"/>
    <x v="0"/>
    <x v="0"/>
    <x v="1"/>
    <x v="0"/>
  </r>
  <r>
    <x v="30"/>
    <n v="243"/>
    <x v="2"/>
    <x v="0"/>
    <x v="1"/>
    <n v="0"/>
    <n v="95.5"/>
    <n v="92"/>
    <n v="16.239999999999998"/>
    <n v="163.69999999999999"/>
    <n v="63"/>
    <x v="500"/>
    <n v="264.2"/>
    <n v="118"/>
    <n v="11.89"/>
    <n v="6.6"/>
    <n v="6"/>
    <n v="1.78"/>
    <n v="2"/>
    <x v="0"/>
    <n v="0"/>
    <x v="0"/>
    <x v="1"/>
    <s v="Light_usage"/>
    <x v="0"/>
    <x v="0"/>
    <x v="1"/>
    <x v="1"/>
  </r>
  <r>
    <x v="36"/>
    <n v="153"/>
    <x v="1"/>
    <x v="0"/>
    <x v="1"/>
    <n v="0"/>
    <n v="185.3"/>
    <n v="127"/>
    <n v="31.5"/>
    <n v="208"/>
    <n v="73"/>
    <x v="211"/>
    <n v="206.1"/>
    <n v="124"/>
    <n v="9.27"/>
    <n v="15.1"/>
    <n v="3"/>
    <n v="4.08"/>
    <n v="1"/>
    <x v="0"/>
    <n v="0"/>
    <x v="0"/>
    <x v="2"/>
    <s v="Light_usage"/>
    <x v="0"/>
    <x v="0"/>
    <x v="1"/>
    <x v="0"/>
  </r>
  <r>
    <x v="35"/>
    <n v="150"/>
    <x v="0"/>
    <x v="0"/>
    <x v="1"/>
    <n v="0"/>
    <n v="146.30000000000001"/>
    <n v="133"/>
    <n v="24.87"/>
    <n v="202.7"/>
    <n v="95"/>
    <x v="552"/>
    <n v="234.7"/>
    <n v="103"/>
    <n v="10.56"/>
    <n v="13.1"/>
    <n v="3"/>
    <n v="3.54"/>
    <n v="1"/>
    <x v="0"/>
    <n v="0"/>
    <x v="0"/>
    <x v="0"/>
    <s v="Medium_user"/>
    <x v="0"/>
    <x v="0"/>
    <x v="1"/>
    <x v="0"/>
  </r>
  <r>
    <x v="6"/>
    <n v="92"/>
    <x v="2"/>
    <x v="0"/>
    <x v="0"/>
    <n v="16"/>
    <n v="184"/>
    <n v="99"/>
    <n v="31.28"/>
    <n v="76.400000000000006"/>
    <n v="134"/>
    <x v="553"/>
    <n v="185.1"/>
    <n v="96"/>
    <n v="8.33"/>
    <n v="12.7"/>
    <n v="3"/>
    <n v="3.43"/>
    <n v="2"/>
    <x v="0"/>
    <n v="0"/>
    <x v="0"/>
    <x v="0"/>
    <s v="Heavy_user"/>
    <x v="1"/>
    <x v="0"/>
    <x v="0"/>
    <x v="0"/>
  </r>
  <r>
    <x v="35"/>
    <n v="80"/>
    <x v="0"/>
    <x v="0"/>
    <x v="1"/>
    <n v="0"/>
    <n v="105.8"/>
    <n v="110"/>
    <n v="17.989999999999998"/>
    <n v="43.9"/>
    <n v="88"/>
    <x v="554"/>
    <n v="189.6"/>
    <n v="87"/>
    <n v="8.5299999999999994"/>
    <n v="13.1"/>
    <n v="5"/>
    <n v="3.54"/>
    <n v="0"/>
    <x v="0"/>
    <n v="0"/>
    <x v="0"/>
    <x v="0"/>
    <s v="Medium_user"/>
    <x v="1"/>
    <x v="0"/>
    <x v="1"/>
    <x v="0"/>
  </r>
  <r>
    <x v="48"/>
    <n v="77"/>
    <x v="2"/>
    <x v="0"/>
    <x v="0"/>
    <n v="24"/>
    <n v="149.4"/>
    <n v="74"/>
    <n v="25.4"/>
    <n v="123.9"/>
    <n v="72"/>
    <x v="555"/>
    <n v="174.3"/>
    <n v="84"/>
    <n v="7.84"/>
    <n v="10.1"/>
    <n v="6"/>
    <n v="2.73"/>
    <n v="1"/>
    <x v="0"/>
    <n v="0"/>
    <x v="0"/>
    <x v="0"/>
    <s v="Light_usage"/>
    <x v="0"/>
    <x v="0"/>
    <x v="0"/>
    <x v="0"/>
  </r>
  <r>
    <x v="4"/>
    <n v="74"/>
    <x v="0"/>
    <x v="0"/>
    <x v="1"/>
    <n v="0"/>
    <n v="172.1"/>
    <n v="105"/>
    <n v="29.26"/>
    <n v="211.7"/>
    <n v="99"/>
    <x v="495"/>
    <n v="182.2"/>
    <n v="105"/>
    <n v="8.1999999999999993"/>
    <n v="11.6"/>
    <n v="6"/>
    <n v="3.13"/>
    <n v="1"/>
    <x v="0"/>
    <n v="0"/>
    <x v="0"/>
    <x v="0"/>
    <s v="Medium_user"/>
    <x v="0"/>
    <x v="0"/>
    <x v="1"/>
    <x v="0"/>
  </r>
  <r>
    <x v="15"/>
    <n v="143"/>
    <x v="0"/>
    <x v="0"/>
    <x v="1"/>
    <n v="0"/>
    <n v="119.1"/>
    <n v="117"/>
    <n v="20.25"/>
    <n v="287.7"/>
    <n v="136"/>
    <x v="556"/>
    <n v="223"/>
    <n v="100"/>
    <n v="10.039999999999999"/>
    <n v="12.2"/>
    <n v="4"/>
    <n v="3.29"/>
    <n v="0"/>
    <x v="0"/>
    <n v="0"/>
    <x v="0"/>
    <x v="0"/>
    <s v="Heavy_user"/>
    <x v="2"/>
    <x v="0"/>
    <x v="1"/>
    <x v="0"/>
  </r>
  <r>
    <x v="20"/>
    <n v="64"/>
    <x v="0"/>
    <x v="0"/>
    <x v="1"/>
    <n v="0"/>
    <n v="194.2"/>
    <n v="147"/>
    <n v="33.01"/>
    <n v="173.4"/>
    <n v="87"/>
    <x v="557"/>
    <n v="268.7"/>
    <n v="114"/>
    <n v="12.09"/>
    <n v="5.5"/>
    <n v="2"/>
    <n v="1.49"/>
    <n v="2"/>
    <x v="0"/>
    <n v="0"/>
    <x v="0"/>
    <x v="1"/>
    <s v="Medium_user"/>
    <x v="0"/>
    <x v="0"/>
    <x v="1"/>
    <x v="1"/>
  </r>
  <r>
    <x v="41"/>
    <n v="120"/>
    <x v="2"/>
    <x v="0"/>
    <x v="1"/>
    <n v="0"/>
    <n v="198.8"/>
    <n v="56"/>
    <n v="33.799999999999997"/>
    <n v="230.1"/>
    <n v="73"/>
    <x v="558"/>
    <n v="119.8"/>
    <n v="81"/>
    <n v="5.39"/>
    <n v="9.9"/>
    <n v="3"/>
    <n v="2.67"/>
    <n v="2"/>
    <x v="0"/>
    <n v="0"/>
    <x v="0"/>
    <x v="0"/>
    <s v="Light_usage"/>
    <x v="0"/>
    <x v="0"/>
    <x v="1"/>
    <x v="0"/>
  </r>
  <r>
    <x v="16"/>
    <n v="121"/>
    <x v="1"/>
    <x v="1"/>
    <x v="1"/>
    <n v="0"/>
    <n v="167.7"/>
    <n v="94"/>
    <n v="28.51"/>
    <n v="93.7"/>
    <n v="121"/>
    <x v="559"/>
    <n v="241.3"/>
    <n v="115"/>
    <n v="10.86"/>
    <n v="13.4"/>
    <n v="1"/>
    <n v="3.62"/>
    <n v="3"/>
    <x v="1"/>
    <n v="1"/>
    <x v="0"/>
    <x v="0"/>
    <s v="Heavy_user"/>
    <x v="1"/>
    <x v="0"/>
    <x v="1"/>
    <x v="0"/>
  </r>
  <r>
    <x v="21"/>
    <n v="88"/>
    <x v="0"/>
    <x v="0"/>
    <x v="1"/>
    <n v="0"/>
    <n v="202.2"/>
    <n v="86"/>
    <n v="34.369999999999997"/>
    <n v="216.8"/>
    <n v="93"/>
    <x v="560"/>
    <n v="239.4"/>
    <n v="99"/>
    <n v="10.77"/>
    <n v="11.8"/>
    <n v="2"/>
    <n v="3.19"/>
    <n v="2"/>
    <x v="0"/>
    <n v="0"/>
    <x v="0"/>
    <x v="0"/>
    <s v="Medium_user"/>
    <x v="0"/>
    <x v="0"/>
    <x v="1"/>
    <x v="0"/>
  </r>
  <r>
    <x v="18"/>
    <n v="87"/>
    <x v="1"/>
    <x v="0"/>
    <x v="1"/>
    <n v="0"/>
    <n v="322.5"/>
    <n v="106"/>
    <n v="54.83"/>
    <n v="204.6"/>
    <n v="93"/>
    <x v="561"/>
    <n v="186.2"/>
    <n v="128"/>
    <n v="8.3800000000000008"/>
    <n v="9.4"/>
    <n v="4"/>
    <n v="2.54"/>
    <n v="2"/>
    <x v="1"/>
    <n v="1"/>
    <x v="0"/>
    <x v="0"/>
    <s v="Medium_user"/>
    <x v="0"/>
    <x v="0"/>
    <x v="1"/>
    <x v="0"/>
  </r>
  <r>
    <x v="7"/>
    <n v="100"/>
    <x v="2"/>
    <x v="0"/>
    <x v="1"/>
    <n v="0"/>
    <n v="216.2"/>
    <n v="107"/>
    <n v="36.75"/>
    <n v="215.6"/>
    <n v="84"/>
    <x v="562"/>
    <n v="138.4"/>
    <n v="127"/>
    <n v="6.23"/>
    <n v="10.199999999999999"/>
    <n v="3"/>
    <n v="2.75"/>
    <n v="0"/>
    <x v="0"/>
    <n v="0"/>
    <x v="0"/>
    <x v="0"/>
    <s v="Medium_user"/>
    <x v="0"/>
    <x v="0"/>
    <x v="1"/>
    <x v="0"/>
  </r>
  <r>
    <x v="15"/>
    <n v="104"/>
    <x v="0"/>
    <x v="0"/>
    <x v="1"/>
    <n v="0"/>
    <n v="76.400000000000006"/>
    <n v="116"/>
    <n v="12.99"/>
    <n v="115.6"/>
    <n v="74"/>
    <x v="563"/>
    <n v="226.3"/>
    <n v="94"/>
    <n v="10.18"/>
    <n v="9.4"/>
    <n v="3"/>
    <n v="2.54"/>
    <n v="3"/>
    <x v="0"/>
    <n v="0"/>
    <x v="0"/>
    <x v="0"/>
    <s v="Light_usage"/>
    <x v="1"/>
    <x v="0"/>
    <x v="1"/>
    <x v="0"/>
  </r>
  <r>
    <x v="23"/>
    <n v="27"/>
    <x v="2"/>
    <x v="0"/>
    <x v="1"/>
    <n v="0"/>
    <n v="72.7"/>
    <n v="75"/>
    <n v="12.36"/>
    <n v="208.6"/>
    <n v="117"/>
    <x v="509"/>
    <n v="65.8"/>
    <n v="71"/>
    <n v="2.96"/>
    <n v="9.9"/>
    <n v="3"/>
    <n v="2.67"/>
    <n v="1"/>
    <x v="0"/>
    <n v="0"/>
    <x v="0"/>
    <x v="0"/>
    <s v="Medium_user"/>
    <x v="0"/>
    <x v="0"/>
    <x v="1"/>
    <x v="0"/>
  </r>
  <r>
    <x v="47"/>
    <n v="81"/>
    <x v="0"/>
    <x v="0"/>
    <x v="0"/>
    <n v="31"/>
    <n v="210.4"/>
    <n v="100"/>
    <n v="35.770000000000003"/>
    <n v="225.5"/>
    <n v="97"/>
    <x v="564"/>
    <n v="168.7"/>
    <n v="120"/>
    <n v="7.59"/>
    <n v="9.6999999999999993"/>
    <n v="4"/>
    <n v="2.62"/>
    <n v="0"/>
    <x v="0"/>
    <n v="0"/>
    <x v="0"/>
    <x v="0"/>
    <s v="Medium_user"/>
    <x v="0"/>
    <x v="0"/>
    <x v="2"/>
    <x v="0"/>
  </r>
  <r>
    <x v="33"/>
    <n v="64"/>
    <x v="2"/>
    <x v="1"/>
    <x v="0"/>
    <n v="33"/>
    <n v="127.2"/>
    <n v="93"/>
    <n v="21.62"/>
    <n v="162.9"/>
    <n v="104"/>
    <x v="50"/>
    <n v="247.4"/>
    <n v="109"/>
    <n v="11.13"/>
    <n v="8.1"/>
    <n v="13"/>
    <n v="2.19"/>
    <n v="0"/>
    <x v="0"/>
    <n v="0"/>
    <x v="0"/>
    <x v="0"/>
    <s v="Medium_user"/>
    <x v="0"/>
    <x v="0"/>
    <x v="2"/>
    <x v="0"/>
  </r>
  <r>
    <x v="39"/>
    <n v="107"/>
    <x v="2"/>
    <x v="0"/>
    <x v="0"/>
    <n v="28"/>
    <n v="201.8"/>
    <n v="79"/>
    <n v="34.31"/>
    <n v="304.89999999999998"/>
    <n v="128"/>
    <x v="565"/>
    <n v="225.6"/>
    <n v="133"/>
    <n v="10.15"/>
    <n v="11.9"/>
    <n v="8"/>
    <n v="3.21"/>
    <n v="1"/>
    <x v="0"/>
    <n v="0"/>
    <x v="0"/>
    <x v="0"/>
    <s v="Heavy_user"/>
    <x v="2"/>
    <x v="0"/>
    <x v="0"/>
    <x v="0"/>
  </r>
  <r>
    <x v="39"/>
    <n v="111"/>
    <x v="1"/>
    <x v="0"/>
    <x v="1"/>
    <n v="0"/>
    <n v="99.3"/>
    <n v="112"/>
    <n v="16.88"/>
    <n v="270.5"/>
    <n v="136"/>
    <x v="566"/>
    <n v="225.3"/>
    <n v="94"/>
    <n v="10.14"/>
    <n v="9"/>
    <n v="6"/>
    <n v="2.4300000000000002"/>
    <n v="3"/>
    <x v="0"/>
    <n v="0"/>
    <x v="0"/>
    <x v="0"/>
    <s v="Heavy_user"/>
    <x v="2"/>
    <x v="0"/>
    <x v="1"/>
    <x v="0"/>
  </r>
  <r>
    <x v="37"/>
    <n v="77"/>
    <x v="0"/>
    <x v="0"/>
    <x v="1"/>
    <n v="0"/>
    <n v="239.2"/>
    <n v="114"/>
    <n v="40.659999999999997"/>
    <n v="150"/>
    <n v="115"/>
    <x v="567"/>
    <n v="160.80000000000001"/>
    <n v="81"/>
    <n v="7.24"/>
    <n v="10.3"/>
    <n v="2"/>
    <n v="2.78"/>
    <n v="5"/>
    <x v="0"/>
    <n v="0"/>
    <x v="1"/>
    <x v="0"/>
    <s v="Medium_user"/>
    <x v="0"/>
    <x v="0"/>
    <x v="1"/>
    <x v="0"/>
  </r>
  <r>
    <x v="27"/>
    <n v="67"/>
    <x v="0"/>
    <x v="1"/>
    <x v="1"/>
    <n v="0"/>
    <n v="120.9"/>
    <n v="58"/>
    <n v="20.55"/>
    <n v="235"/>
    <n v="88"/>
    <x v="348"/>
    <n v="95.1"/>
    <n v="130"/>
    <n v="4.28"/>
    <n v="11.4"/>
    <n v="11"/>
    <n v="3.08"/>
    <n v="2"/>
    <x v="0"/>
    <n v="0"/>
    <x v="0"/>
    <x v="0"/>
    <s v="Medium_user"/>
    <x v="0"/>
    <x v="0"/>
    <x v="1"/>
    <x v="0"/>
  </r>
  <r>
    <x v="43"/>
    <n v="102"/>
    <x v="1"/>
    <x v="0"/>
    <x v="1"/>
    <n v="0"/>
    <n v="224.7"/>
    <n v="81"/>
    <n v="38.200000000000003"/>
    <n v="129.4"/>
    <n v="112"/>
    <x v="176"/>
    <n v="167.6"/>
    <n v="109"/>
    <n v="7.54"/>
    <n v="15.8"/>
    <n v="6"/>
    <n v="4.2699999999999996"/>
    <n v="1"/>
    <x v="0"/>
    <n v="0"/>
    <x v="0"/>
    <x v="2"/>
    <s v="Medium_user"/>
    <x v="0"/>
    <x v="0"/>
    <x v="1"/>
    <x v="0"/>
  </r>
  <r>
    <x v="50"/>
    <n v="146"/>
    <x v="1"/>
    <x v="0"/>
    <x v="0"/>
    <n v="19"/>
    <n v="176.6"/>
    <n v="88"/>
    <n v="30.02"/>
    <n v="162.69999999999999"/>
    <n v="66"/>
    <x v="568"/>
    <n v="215.5"/>
    <n v="98"/>
    <n v="9.6999999999999993"/>
    <n v="14.6"/>
    <n v="6"/>
    <n v="3.94"/>
    <n v="1"/>
    <x v="0"/>
    <n v="0"/>
    <x v="0"/>
    <x v="0"/>
    <s v="Light_usage"/>
    <x v="0"/>
    <x v="0"/>
    <x v="0"/>
    <x v="0"/>
  </r>
  <r>
    <x v="44"/>
    <n v="96"/>
    <x v="0"/>
    <x v="0"/>
    <x v="1"/>
    <n v="0"/>
    <n v="180.6"/>
    <n v="92"/>
    <n v="30.7"/>
    <n v="190.9"/>
    <n v="114"/>
    <x v="73"/>
    <n v="295.60000000000002"/>
    <n v="125"/>
    <n v="13.3"/>
    <n v="10.3"/>
    <n v="4"/>
    <n v="2.78"/>
    <n v="1"/>
    <x v="1"/>
    <n v="1"/>
    <x v="0"/>
    <x v="0"/>
    <s v="Medium_user"/>
    <x v="0"/>
    <x v="0"/>
    <x v="1"/>
    <x v="0"/>
  </r>
  <r>
    <x v="50"/>
    <n v="70"/>
    <x v="0"/>
    <x v="0"/>
    <x v="0"/>
    <n v="31"/>
    <n v="125.9"/>
    <n v="101"/>
    <n v="21.4"/>
    <n v="196.4"/>
    <n v="102"/>
    <x v="569"/>
    <n v="252.7"/>
    <n v="75"/>
    <n v="11.37"/>
    <n v="10.3"/>
    <n v="4"/>
    <n v="2.78"/>
    <n v="1"/>
    <x v="0"/>
    <n v="0"/>
    <x v="0"/>
    <x v="0"/>
    <s v="Medium_user"/>
    <x v="0"/>
    <x v="0"/>
    <x v="2"/>
    <x v="0"/>
  </r>
  <r>
    <x v="41"/>
    <n v="149"/>
    <x v="1"/>
    <x v="0"/>
    <x v="1"/>
    <n v="0"/>
    <n v="237.6"/>
    <n v="79"/>
    <n v="40.39"/>
    <n v="192.4"/>
    <n v="107"/>
    <x v="570"/>
    <n v="207.4"/>
    <n v="111"/>
    <n v="9.33"/>
    <n v="9.1"/>
    <n v="9"/>
    <n v="2.46"/>
    <n v="0"/>
    <x v="0"/>
    <n v="0"/>
    <x v="0"/>
    <x v="0"/>
    <s v="Medium_user"/>
    <x v="0"/>
    <x v="0"/>
    <x v="1"/>
    <x v="0"/>
  </r>
  <r>
    <x v="47"/>
    <n v="129"/>
    <x v="0"/>
    <x v="0"/>
    <x v="1"/>
    <n v="0"/>
    <n v="198.4"/>
    <n v="91"/>
    <n v="33.729999999999997"/>
    <n v="264.7"/>
    <n v="106"/>
    <x v="267"/>
    <n v="111.4"/>
    <n v="101"/>
    <n v="5.01"/>
    <n v="9.1999999999999993"/>
    <n v="2"/>
    <n v="2.48"/>
    <n v="2"/>
    <x v="0"/>
    <n v="0"/>
    <x v="0"/>
    <x v="0"/>
    <s v="Medium_user"/>
    <x v="2"/>
    <x v="0"/>
    <x v="1"/>
    <x v="0"/>
  </r>
  <r>
    <x v="34"/>
    <n v="166"/>
    <x v="1"/>
    <x v="0"/>
    <x v="1"/>
    <n v="0"/>
    <n v="274.3"/>
    <n v="110"/>
    <n v="46.63"/>
    <n v="52.9"/>
    <n v="109"/>
    <x v="571"/>
    <n v="246.1"/>
    <n v="119"/>
    <n v="11.07"/>
    <n v="10.9"/>
    <n v="5"/>
    <n v="2.94"/>
    <n v="0"/>
    <x v="0"/>
    <n v="0"/>
    <x v="0"/>
    <x v="0"/>
    <s v="Medium_user"/>
    <x v="1"/>
    <x v="0"/>
    <x v="1"/>
    <x v="0"/>
  </r>
  <r>
    <x v="3"/>
    <n v="136"/>
    <x v="1"/>
    <x v="1"/>
    <x v="1"/>
    <n v="0"/>
    <n v="199.6"/>
    <n v="89"/>
    <n v="33.93"/>
    <n v="211.4"/>
    <n v="96"/>
    <x v="572"/>
    <n v="72.400000000000006"/>
    <n v="84"/>
    <n v="3.26"/>
    <n v="11"/>
    <n v="4"/>
    <n v="2.97"/>
    <n v="3"/>
    <x v="1"/>
    <n v="1"/>
    <x v="0"/>
    <x v="0"/>
    <s v="Medium_user"/>
    <x v="0"/>
    <x v="0"/>
    <x v="1"/>
    <x v="0"/>
  </r>
  <r>
    <x v="45"/>
    <n v="149"/>
    <x v="2"/>
    <x v="0"/>
    <x v="1"/>
    <n v="0"/>
    <n v="217.7"/>
    <n v="91"/>
    <n v="37.01"/>
    <n v="273.5"/>
    <n v="74"/>
    <x v="573"/>
    <n v="226.9"/>
    <n v="99"/>
    <n v="10.210000000000001"/>
    <n v="9.6"/>
    <n v="3"/>
    <n v="2.59"/>
    <n v="3"/>
    <x v="0"/>
    <n v="0"/>
    <x v="0"/>
    <x v="0"/>
    <s v="Light_usage"/>
    <x v="2"/>
    <x v="0"/>
    <x v="1"/>
    <x v="0"/>
  </r>
  <r>
    <x v="8"/>
    <n v="70"/>
    <x v="0"/>
    <x v="0"/>
    <x v="1"/>
    <n v="0"/>
    <n v="134.69999999999999"/>
    <n v="96"/>
    <n v="22.9"/>
    <n v="235.9"/>
    <n v="90"/>
    <x v="574"/>
    <n v="260.2"/>
    <n v="113"/>
    <n v="11.71"/>
    <n v="7.6"/>
    <n v="6"/>
    <n v="2.0499999999999998"/>
    <n v="3"/>
    <x v="0"/>
    <n v="0"/>
    <x v="0"/>
    <x v="0"/>
    <s v="Medium_user"/>
    <x v="2"/>
    <x v="0"/>
    <x v="1"/>
    <x v="0"/>
  </r>
  <r>
    <x v="9"/>
    <n v="66"/>
    <x v="2"/>
    <x v="0"/>
    <x v="1"/>
    <n v="0"/>
    <n v="256.3"/>
    <n v="135"/>
    <n v="43.57"/>
    <n v="180.2"/>
    <n v="106"/>
    <x v="575"/>
    <n v="187.3"/>
    <n v="135"/>
    <n v="8.43"/>
    <n v="6.2"/>
    <n v="7"/>
    <n v="1.67"/>
    <n v="2"/>
    <x v="0"/>
    <n v="0"/>
    <x v="0"/>
    <x v="1"/>
    <s v="Medium_user"/>
    <x v="0"/>
    <x v="0"/>
    <x v="1"/>
    <x v="1"/>
  </r>
  <r>
    <x v="19"/>
    <n v="104"/>
    <x v="1"/>
    <x v="0"/>
    <x v="1"/>
    <n v="0"/>
    <n v="183.6"/>
    <n v="133"/>
    <n v="31.21"/>
    <n v="120.7"/>
    <n v="98"/>
    <x v="576"/>
    <n v="215.1"/>
    <n v="112"/>
    <n v="9.68"/>
    <n v="12.7"/>
    <n v="2"/>
    <n v="3.43"/>
    <n v="1"/>
    <x v="0"/>
    <n v="0"/>
    <x v="0"/>
    <x v="0"/>
    <s v="Medium_user"/>
    <x v="0"/>
    <x v="0"/>
    <x v="1"/>
    <x v="0"/>
  </r>
  <r>
    <x v="37"/>
    <n v="160"/>
    <x v="0"/>
    <x v="0"/>
    <x v="1"/>
    <n v="0"/>
    <n v="176.2"/>
    <n v="90"/>
    <n v="29.95"/>
    <n v="196"/>
    <n v="115"/>
    <x v="326"/>
    <n v="263.89999999999998"/>
    <n v="95"/>
    <n v="11.88"/>
    <n v="9.1999999999999993"/>
    <n v="4"/>
    <n v="2.48"/>
    <n v="1"/>
    <x v="0"/>
    <n v="0"/>
    <x v="0"/>
    <x v="0"/>
    <s v="Medium_user"/>
    <x v="0"/>
    <x v="0"/>
    <x v="1"/>
    <x v="0"/>
  </r>
  <r>
    <x v="26"/>
    <n v="129"/>
    <x v="0"/>
    <x v="0"/>
    <x v="0"/>
    <n v="37"/>
    <n v="205"/>
    <n v="94"/>
    <n v="34.85"/>
    <n v="165.4"/>
    <n v="103"/>
    <x v="577"/>
    <n v="185"/>
    <n v="81"/>
    <n v="8.32"/>
    <n v="11.7"/>
    <n v="8"/>
    <n v="3.16"/>
    <n v="1"/>
    <x v="0"/>
    <n v="0"/>
    <x v="0"/>
    <x v="0"/>
    <s v="Medium_user"/>
    <x v="0"/>
    <x v="0"/>
    <x v="2"/>
    <x v="0"/>
  </r>
  <r>
    <x v="43"/>
    <n v="93"/>
    <x v="1"/>
    <x v="0"/>
    <x v="1"/>
    <n v="0"/>
    <n v="267.89999999999998"/>
    <n v="114"/>
    <n v="45.54"/>
    <n v="223"/>
    <n v="74"/>
    <x v="525"/>
    <n v="262.7"/>
    <n v="90"/>
    <n v="11.82"/>
    <n v="11.3"/>
    <n v="3"/>
    <n v="3.05"/>
    <n v="3"/>
    <x v="1"/>
    <n v="1"/>
    <x v="0"/>
    <x v="0"/>
    <s v="Light_usage"/>
    <x v="0"/>
    <x v="0"/>
    <x v="1"/>
    <x v="0"/>
  </r>
  <r>
    <x v="20"/>
    <n v="169"/>
    <x v="0"/>
    <x v="0"/>
    <x v="1"/>
    <n v="0"/>
    <n v="179.2"/>
    <n v="111"/>
    <n v="30.46"/>
    <n v="175.2"/>
    <n v="130"/>
    <x v="578"/>
    <n v="228.6"/>
    <n v="92"/>
    <n v="10.29"/>
    <n v="9.9"/>
    <n v="6"/>
    <n v="2.67"/>
    <n v="2"/>
    <x v="0"/>
    <n v="0"/>
    <x v="0"/>
    <x v="0"/>
    <s v="Heavy_user"/>
    <x v="0"/>
    <x v="0"/>
    <x v="1"/>
    <x v="0"/>
  </r>
  <r>
    <x v="4"/>
    <n v="58"/>
    <x v="0"/>
    <x v="0"/>
    <x v="1"/>
    <n v="0"/>
    <n v="149.4"/>
    <n v="145"/>
    <n v="25.4"/>
    <n v="196.5"/>
    <n v="105"/>
    <x v="579"/>
    <n v="209.5"/>
    <n v="108"/>
    <n v="9.43"/>
    <n v="14.9"/>
    <n v="3"/>
    <n v="4.0199999999999996"/>
    <n v="1"/>
    <x v="0"/>
    <n v="0"/>
    <x v="0"/>
    <x v="2"/>
    <s v="Medium_user"/>
    <x v="0"/>
    <x v="0"/>
    <x v="1"/>
    <x v="0"/>
  </r>
  <r>
    <x v="31"/>
    <n v="75"/>
    <x v="2"/>
    <x v="0"/>
    <x v="0"/>
    <n v="38"/>
    <n v="163.6"/>
    <n v="132"/>
    <n v="27.81"/>
    <n v="146.69999999999999"/>
    <n v="113"/>
    <x v="580"/>
    <n v="345.8"/>
    <n v="115"/>
    <n v="15.56"/>
    <n v="13.1"/>
    <n v="3"/>
    <n v="3.54"/>
    <n v="3"/>
    <x v="0"/>
    <n v="0"/>
    <x v="0"/>
    <x v="0"/>
    <s v="Medium_user"/>
    <x v="0"/>
    <x v="0"/>
    <x v="2"/>
    <x v="0"/>
  </r>
  <r>
    <x v="4"/>
    <n v="45"/>
    <x v="1"/>
    <x v="0"/>
    <x v="1"/>
    <n v="0"/>
    <n v="207.6"/>
    <n v="71"/>
    <n v="35.29"/>
    <n v="152.69999999999999"/>
    <n v="94"/>
    <x v="581"/>
    <n v="217.8"/>
    <n v="125"/>
    <n v="9.8000000000000007"/>
    <n v="12.4"/>
    <n v="13"/>
    <n v="3.35"/>
    <n v="1"/>
    <x v="0"/>
    <n v="0"/>
    <x v="0"/>
    <x v="0"/>
    <s v="Medium_user"/>
    <x v="0"/>
    <x v="0"/>
    <x v="1"/>
    <x v="0"/>
  </r>
  <r>
    <x v="49"/>
    <n v="155"/>
    <x v="2"/>
    <x v="0"/>
    <x v="1"/>
    <n v="0"/>
    <n v="165.4"/>
    <n v="108"/>
    <n v="28.12"/>
    <n v="183.7"/>
    <n v="103"/>
    <x v="83"/>
    <n v="80.2"/>
    <n v="108"/>
    <n v="3.61"/>
    <n v="8.9"/>
    <n v="4"/>
    <n v="2.4"/>
    <n v="3"/>
    <x v="0"/>
    <n v="0"/>
    <x v="0"/>
    <x v="0"/>
    <s v="Medium_user"/>
    <x v="0"/>
    <x v="0"/>
    <x v="1"/>
    <x v="0"/>
  </r>
  <r>
    <x v="24"/>
    <n v="52"/>
    <x v="0"/>
    <x v="0"/>
    <x v="1"/>
    <n v="0"/>
    <n v="209.8"/>
    <n v="114"/>
    <n v="35.67"/>
    <n v="171.3"/>
    <n v="82"/>
    <x v="582"/>
    <n v="154.6"/>
    <n v="119"/>
    <n v="6.96"/>
    <n v="9.9"/>
    <n v="9"/>
    <n v="2.67"/>
    <n v="4"/>
    <x v="0"/>
    <n v="0"/>
    <x v="1"/>
    <x v="0"/>
    <s v="Medium_user"/>
    <x v="0"/>
    <x v="0"/>
    <x v="1"/>
    <x v="0"/>
  </r>
  <r>
    <x v="0"/>
    <n v="119"/>
    <x v="0"/>
    <x v="0"/>
    <x v="0"/>
    <n v="27"/>
    <n v="220.1"/>
    <n v="128"/>
    <n v="37.42"/>
    <n v="268.2"/>
    <n v="133"/>
    <x v="583"/>
    <n v="146.5"/>
    <n v="80"/>
    <n v="6.59"/>
    <n v="11.1"/>
    <n v="3"/>
    <n v="3"/>
    <n v="0"/>
    <x v="0"/>
    <n v="0"/>
    <x v="0"/>
    <x v="0"/>
    <s v="Heavy_user"/>
    <x v="2"/>
    <x v="0"/>
    <x v="0"/>
    <x v="0"/>
  </r>
  <r>
    <x v="37"/>
    <n v="86"/>
    <x v="2"/>
    <x v="0"/>
    <x v="1"/>
    <n v="0"/>
    <n v="141.30000000000001"/>
    <n v="72"/>
    <n v="24.02"/>
    <n v="154.30000000000001"/>
    <n v="95"/>
    <x v="490"/>
    <n v="210.6"/>
    <n v="91"/>
    <n v="9.48"/>
    <n v="8.1999999999999993"/>
    <n v="5"/>
    <n v="2.21"/>
    <n v="1"/>
    <x v="0"/>
    <n v="0"/>
    <x v="0"/>
    <x v="0"/>
    <s v="Medium_user"/>
    <x v="0"/>
    <x v="0"/>
    <x v="1"/>
    <x v="0"/>
  </r>
  <r>
    <x v="24"/>
    <n v="42"/>
    <x v="1"/>
    <x v="0"/>
    <x v="1"/>
    <n v="0"/>
    <n v="196.5"/>
    <n v="89"/>
    <n v="33.409999999999997"/>
    <n v="241.3"/>
    <n v="123"/>
    <x v="584"/>
    <n v="143.19999999999999"/>
    <n v="105"/>
    <n v="6.44"/>
    <n v="4"/>
    <n v="7"/>
    <n v="1.08"/>
    <n v="0"/>
    <x v="0"/>
    <n v="0"/>
    <x v="0"/>
    <x v="1"/>
    <s v="Heavy_user"/>
    <x v="2"/>
    <x v="0"/>
    <x v="1"/>
    <x v="1"/>
  </r>
  <r>
    <x v="44"/>
    <n v="127"/>
    <x v="2"/>
    <x v="1"/>
    <x v="1"/>
    <n v="0"/>
    <n v="180.9"/>
    <n v="114"/>
    <n v="30.75"/>
    <n v="209.5"/>
    <n v="118"/>
    <x v="585"/>
    <n v="249.9"/>
    <n v="105"/>
    <n v="11.25"/>
    <n v="7.4"/>
    <n v="4"/>
    <n v="2"/>
    <n v="2"/>
    <x v="0"/>
    <n v="0"/>
    <x v="0"/>
    <x v="0"/>
    <s v="Medium_user"/>
    <x v="0"/>
    <x v="0"/>
    <x v="1"/>
    <x v="1"/>
  </r>
  <r>
    <x v="2"/>
    <n v="149"/>
    <x v="2"/>
    <x v="0"/>
    <x v="0"/>
    <n v="43"/>
    <n v="206.7"/>
    <n v="79"/>
    <n v="35.14"/>
    <n v="174.6"/>
    <n v="122"/>
    <x v="586"/>
    <n v="241.5"/>
    <n v="80"/>
    <n v="10.87"/>
    <n v="10.9"/>
    <n v="3"/>
    <n v="2.94"/>
    <n v="1"/>
    <x v="0"/>
    <n v="0"/>
    <x v="0"/>
    <x v="0"/>
    <s v="Heavy_user"/>
    <x v="0"/>
    <x v="0"/>
    <x v="2"/>
    <x v="0"/>
  </r>
  <r>
    <x v="3"/>
    <n v="160"/>
    <x v="1"/>
    <x v="0"/>
    <x v="1"/>
    <n v="0"/>
    <n v="166.8"/>
    <n v="109"/>
    <n v="28.36"/>
    <n v="236"/>
    <n v="117"/>
    <x v="327"/>
    <n v="307.60000000000002"/>
    <n v="77"/>
    <n v="13.84"/>
    <n v="9.3000000000000007"/>
    <n v="1"/>
    <n v="2.5099999999999998"/>
    <n v="1"/>
    <x v="0"/>
    <n v="0"/>
    <x v="0"/>
    <x v="0"/>
    <s v="Medium_user"/>
    <x v="2"/>
    <x v="0"/>
    <x v="1"/>
    <x v="0"/>
  </r>
  <r>
    <x v="16"/>
    <n v="137"/>
    <x v="0"/>
    <x v="0"/>
    <x v="1"/>
    <n v="0"/>
    <n v="127"/>
    <n v="107"/>
    <n v="21.59"/>
    <n v="323.2"/>
    <n v="75"/>
    <x v="587"/>
    <n v="143.9"/>
    <n v="127"/>
    <n v="6.48"/>
    <n v="7.5"/>
    <n v="2"/>
    <n v="2.0299999999999998"/>
    <n v="1"/>
    <x v="0"/>
    <n v="0"/>
    <x v="0"/>
    <x v="0"/>
    <s v="Light_usage"/>
    <x v="2"/>
    <x v="0"/>
    <x v="1"/>
    <x v="0"/>
  </r>
  <r>
    <x v="15"/>
    <n v="129"/>
    <x v="0"/>
    <x v="1"/>
    <x v="1"/>
    <n v="0"/>
    <n v="267.39999999999998"/>
    <n v="78"/>
    <n v="45.46"/>
    <n v="204.2"/>
    <n v="85"/>
    <x v="588"/>
    <n v="111.7"/>
    <n v="146"/>
    <n v="5.03"/>
    <n v="5.9"/>
    <n v="4"/>
    <n v="1.59"/>
    <n v="1"/>
    <x v="0"/>
    <n v="0"/>
    <x v="0"/>
    <x v="1"/>
    <s v="Medium_user"/>
    <x v="0"/>
    <x v="0"/>
    <x v="1"/>
    <x v="1"/>
  </r>
  <r>
    <x v="26"/>
    <n v="62"/>
    <x v="0"/>
    <x v="0"/>
    <x v="1"/>
    <n v="0"/>
    <n v="281"/>
    <n v="66"/>
    <n v="47.77"/>
    <n v="160.6"/>
    <n v="108"/>
    <x v="402"/>
    <n v="77.900000000000006"/>
    <n v="74"/>
    <n v="3.51"/>
    <n v="0"/>
    <n v="0"/>
    <n v="0"/>
    <n v="1"/>
    <x v="0"/>
    <n v="0"/>
    <x v="0"/>
    <x v="1"/>
    <s v="Medium_user"/>
    <x v="0"/>
    <x v="0"/>
    <x v="1"/>
    <x v="1"/>
  </r>
  <r>
    <x v="12"/>
    <n v="122"/>
    <x v="2"/>
    <x v="0"/>
    <x v="0"/>
    <n v="33"/>
    <n v="270.8"/>
    <n v="96"/>
    <n v="46.04"/>
    <n v="220.4"/>
    <n v="110"/>
    <x v="113"/>
    <n v="169.9"/>
    <n v="104"/>
    <n v="7.65"/>
    <n v="11.8"/>
    <n v="8"/>
    <n v="3.19"/>
    <n v="4"/>
    <x v="0"/>
    <n v="0"/>
    <x v="1"/>
    <x v="0"/>
    <s v="Medium_user"/>
    <x v="0"/>
    <x v="0"/>
    <x v="2"/>
    <x v="0"/>
  </r>
  <r>
    <x v="19"/>
    <n v="32"/>
    <x v="1"/>
    <x v="0"/>
    <x v="1"/>
    <n v="0"/>
    <n v="171.2"/>
    <n v="82"/>
    <n v="29.1"/>
    <n v="185.6"/>
    <n v="102"/>
    <x v="589"/>
    <n v="203.3"/>
    <n v="64"/>
    <n v="9.15"/>
    <n v="10.199999999999999"/>
    <n v="7"/>
    <n v="2.75"/>
    <n v="1"/>
    <x v="0"/>
    <n v="0"/>
    <x v="0"/>
    <x v="0"/>
    <s v="Medium_user"/>
    <x v="0"/>
    <x v="0"/>
    <x v="1"/>
    <x v="0"/>
  </r>
  <r>
    <x v="15"/>
    <n v="130"/>
    <x v="0"/>
    <x v="0"/>
    <x v="1"/>
    <n v="0"/>
    <n v="162.80000000000001"/>
    <n v="113"/>
    <n v="27.68"/>
    <n v="290.3"/>
    <n v="111"/>
    <x v="590"/>
    <n v="114.9"/>
    <n v="140"/>
    <n v="5.17"/>
    <n v="7.2"/>
    <n v="3"/>
    <n v="1.94"/>
    <n v="1"/>
    <x v="0"/>
    <n v="0"/>
    <x v="0"/>
    <x v="1"/>
    <s v="Medium_user"/>
    <x v="2"/>
    <x v="0"/>
    <x v="1"/>
    <x v="1"/>
  </r>
  <r>
    <x v="19"/>
    <n v="42"/>
    <x v="1"/>
    <x v="0"/>
    <x v="1"/>
    <n v="0"/>
    <n v="146.30000000000001"/>
    <n v="84"/>
    <n v="24.87"/>
    <n v="255.9"/>
    <n v="113"/>
    <x v="591"/>
    <n v="45"/>
    <n v="117"/>
    <n v="2.0299999999999998"/>
    <n v="8"/>
    <n v="12"/>
    <n v="2.16"/>
    <n v="1"/>
    <x v="0"/>
    <n v="0"/>
    <x v="0"/>
    <x v="0"/>
    <s v="Medium_user"/>
    <x v="2"/>
    <x v="0"/>
    <x v="1"/>
    <x v="0"/>
  </r>
  <r>
    <x v="29"/>
    <n v="73"/>
    <x v="0"/>
    <x v="0"/>
    <x v="1"/>
    <n v="0"/>
    <n v="254.8"/>
    <n v="85"/>
    <n v="43.32"/>
    <n v="143.4"/>
    <n v="80"/>
    <x v="592"/>
    <n v="153.9"/>
    <n v="102"/>
    <n v="6.93"/>
    <n v="15"/>
    <n v="7"/>
    <n v="4.05"/>
    <n v="2"/>
    <x v="0"/>
    <n v="0"/>
    <x v="0"/>
    <x v="2"/>
    <s v="Medium_user"/>
    <x v="0"/>
    <x v="0"/>
    <x v="1"/>
    <x v="0"/>
  </r>
  <r>
    <x v="41"/>
    <n v="66"/>
    <x v="1"/>
    <x v="0"/>
    <x v="0"/>
    <n v="26"/>
    <n v="254.9"/>
    <n v="108"/>
    <n v="43.33"/>
    <n v="243.2"/>
    <n v="135"/>
    <x v="130"/>
    <n v="190.8"/>
    <n v="95"/>
    <n v="8.59"/>
    <n v="5.4"/>
    <n v="3"/>
    <n v="1.46"/>
    <n v="2"/>
    <x v="0"/>
    <n v="0"/>
    <x v="0"/>
    <x v="1"/>
    <s v="Heavy_user"/>
    <x v="2"/>
    <x v="0"/>
    <x v="0"/>
    <x v="1"/>
  </r>
  <r>
    <x v="38"/>
    <n v="103"/>
    <x v="2"/>
    <x v="0"/>
    <x v="0"/>
    <n v="31"/>
    <n v="107.7"/>
    <n v="124"/>
    <n v="18.309999999999999"/>
    <n v="188.9"/>
    <n v="104"/>
    <x v="470"/>
    <n v="196.2"/>
    <n v="98"/>
    <n v="8.83"/>
    <n v="8.9"/>
    <n v="3"/>
    <n v="2.4"/>
    <n v="0"/>
    <x v="0"/>
    <n v="0"/>
    <x v="0"/>
    <x v="0"/>
    <s v="Medium_user"/>
    <x v="0"/>
    <x v="0"/>
    <x v="2"/>
    <x v="0"/>
  </r>
  <r>
    <x v="9"/>
    <n v="128"/>
    <x v="1"/>
    <x v="0"/>
    <x v="1"/>
    <n v="0"/>
    <n v="158.80000000000001"/>
    <n v="75"/>
    <n v="27"/>
    <n v="264.8"/>
    <n v="91"/>
    <x v="227"/>
    <n v="270"/>
    <n v="77"/>
    <n v="12.15"/>
    <n v="7.6"/>
    <n v="7"/>
    <n v="2.0499999999999998"/>
    <n v="1"/>
    <x v="0"/>
    <n v="0"/>
    <x v="0"/>
    <x v="0"/>
    <s v="Medium_user"/>
    <x v="2"/>
    <x v="0"/>
    <x v="1"/>
    <x v="0"/>
  </r>
  <r>
    <x v="35"/>
    <n v="103"/>
    <x v="0"/>
    <x v="0"/>
    <x v="1"/>
    <n v="0"/>
    <n v="198.5"/>
    <n v="112"/>
    <n v="33.75"/>
    <n v="42.5"/>
    <n v="90"/>
    <x v="593"/>
    <n v="179.2"/>
    <n v="124"/>
    <n v="8.06"/>
    <n v="12.4"/>
    <n v="5"/>
    <n v="3.35"/>
    <n v="0"/>
    <x v="0"/>
    <n v="0"/>
    <x v="0"/>
    <x v="0"/>
    <s v="Medium_user"/>
    <x v="1"/>
    <x v="0"/>
    <x v="1"/>
    <x v="0"/>
  </r>
  <r>
    <x v="39"/>
    <n v="124"/>
    <x v="0"/>
    <x v="0"/>
    <x v="1"/>
    <n v="0"/>
    <n v="178.4"/>
    <n v="72"/>
    <n v="30.33"/>
    <n v="233.6"/>
    <n v="134"/>
    <x v="594"/>
    <n v="179.4"/>
    <n v="91"/>
    <n v="8.07"/>
    <n v="12"/>
    <n v="2"/>
    <n v="3.24"/>
    <n v="0"/>
    <x v="0"/>
    <n v="0"/>
    <x v="0"/>
    <x v="0"/>
    <s v="Heavy_user"/>
    <x v="0"/>
    <x v="0"/>
    <x v="1"/>
    <x v="0"/>
  </r>
  <r>
    <x v="17"/>
    <n v="87"/>
    <x v="2"/>
    <x v="0"/>
    <x v="1"/>
    <n v="0"/>
    <n v="110.9"/>
    <n v="91"/>
    <n v="18.850000000000001"/>
    <n v="158.5"/>
    <n v="115"/>
    <x v="595"/>
    <n v="207.5"/>
    <n v="131"/>
    <n v="9.34"/>
    <n v="6.2"/>
    <n v="5"/>
    <n v="1.67"/>
    <n v="1"/>
    <x v="0"/>
    <n v="0"/>
    <x v="0"/>
    <x v="1"/>
    <s v="Medium_user"/>
    <x v="0"/>
    <x v="0"/>
    <x v="1"/>
    <x v="1"/>
  </r>
  <r>
    <x v="5"/>
    <n v="109"/>
    <x v="0"/>
    <x v="0"/>
    <x v="0"/>
    <n v="27"/>
    <n v="166.9"/>
    <n v="85"/>
    <n v="28.37"/>
    <n v="221.2"/>
    <n v="92"/>
    <x v="202"/>
    <n v="197.3"/>
    <n v="97"/>
    <n v="8.8800000000000008"/>
    <n v="12.3"/>
    <n v="4"/>
    <n v="3.32"/>
    <n v="1"/>
    <x v="1"/>
    <n v="1"/>
    <x v="0"/>
    <x v="0"/>
    <s v="Medium_user"/>
    <x v="0"/>
    <x v="0"/>
    <x v="0"/>
    <x v="0"/>
  </r>
  <r>
    <x v="4"/>
    <n v="167"/>
    <x v="0"/>
    <x v="1"/>
    <x v="1"/>
    <n v="0"/>
    <n v="244.8"/>
    <n v="91"/>
    <n v="41.62"/>
    <n v="60.8"/>
    <n v="105"/>
    <x v="596"/>
    <n v="176.7"/>
    <n v="110"/>
    <n v="7.95"/>
    <n v="10.7"/>
    <n v="3"/>
    <n v="2.89"/>
    <n v="2"/>
    <x v="0"/>
    <n v="0"/>
    <x v="0"/>
    <x v="0"/>
    <s v="Medium_user"/>
    <x v="1"/>
    <x v="0"/>
    <x v="1"/>
    <x v="0"/>
  </r>
  <r>
    <x v="41"/>
    <n v="97"/>
    <x v="2"/>
    <x v="0"/>
    <x v="1"/>
    <n v="0"/>
    <n v="120.8"/>
    <n v="96"/>
    <n v="20.54"/>
    <n v="169.8"/>
    <n v="101"/>
    <x v="508"/>
    <n v="194.1"/>
    <n v="63"/>
    <n v="8.73"/>
    <n v="11.9"/>
    <n v="3"/>
    <n v="3.21"/>
    <n v="4"/>
    <x v="1"/>
    <n v="1"/>
    <x v="1"/>
    <x v="0"/>
    <s v="Medium_user"/>
    <x v="0"/>
    <x v="0"/>
    <x v="1"/>
    <x v="0"/>
  </r>
  <r>
    <x v="39"/>
    <n v="125"/>
    <x v="0"/>
    <x v="0"/>
    <x v="1"/>
    <n v="0"/>
    <n v="126.7"/>
    <n v="113"/>
    <n v="21.54"/>
    <n v="155.5"/>
    <n v="131"/>
    <x v="22"/>
    <n v="206.2"/>
    <n v="112"/>
    <n v="9.2799999999999994"/>
    <n v="14.4"/>
    <n v="7"/>
    <n v="3.89"/>
    <n v="2"/>
    <x v="0"/>
    <n v="0"/>
    <x v="0"/>
    <x v="0"/>
    <s v="Heavy_user"/>
    <x v="0"/>
    <x v="0"/>
    <x v="1"/>
    <x v="0"/>
  </r>
  <r>
    <x v="38"/>
    <n v="108"/>
    <x v="1"/>
    <x v="0"/>
    <x v="0"/>
    <n v="35"/>
    <n v="215.9"/>
    <n v="106"/>
    <n v="36.700000000000003"/>
    <n v="200.6"/>
    <n v="107"/>
    <x v="597"/>
    <n v="195.4"/>
    <n v="107"/>
    <n v="8.7899999999999991"/>
    <n v="15.5"/>
    <n v="7"/>
    <n v="4.1900000000000004"/>
    <n v="0"/>
    <x v="0"/>
    <n v="0"/>
    <x v="0"/>
    <x v="2"/>
    <s v="Medium_user"/>
    <x v="0"/>
    <x v="0"/>
    <x v="2"/>
    <x v="0"/>
  </r>
  <r>
    <x v="13"/>
    <n v="89"/>
    <x v="0"/>
    <x v="0"/>
    <x v="0"/>
    <n v="32"/>
    <n v="209.9"/>
    <n v="113"/>
    <n v="35.68"/>
    <n v="249.8"/>
    <n v="104"/>
    <x v="598"/>
    <n v="224.2"/>
    <n v="92"/>
    <n v="10.09"/>
    <n v="8.6999999999999993"/>
    <n v="7"/>
    <n v="2.35"/>
    <n v="1"/>
    <x v="0"/>
    <n v="0"/>
    <x v="0"/>
    <x v="0"/>
    <s v="Medium_user"/>
    <x v="2"/>
    <x v="0"/>
    <x v="2"/>
    <x v="0"/>
  </r>
  <r>
    <x v="49"/>
    <n v="23"/>
    <x v="2"/>
    <x v="0"/>
    <x v="1"/>
    <n v="0"/>
    <n v="321.60000000000002"/>
    <n v="107"/>
    <n v="54.67"/>
    <n v="251.6"/>
    <n v="115"/>
    <x v="599"/>
    <n v="141.1"/>
    <n v="158"/>
    <n v="6.35"/>
    <n v="11.3"/>
    <n v="3"/>
    <n v="3.05"/>
    <n v="2"/>
    <x v="1"/>
    <n v="1"/>
    <x v="0"/>
    <x v="0"/>
    <s v="Medium_user"/>
    <x v="2"/>
    <x v="1"/>
    <x v="1"/>
    <x v="0"/>
  </r>
  <r>
    <x v="20"/>
    <n v="149"/>
    <x v="2"/>
    <x v="0"/>
    <x v="1"/>
    <n v="0"/>
    <n v="166.6"/>
    <n v="61"/>
    <n v="28.32"/>
    <n v="218.8"/>
    <n v="107"/>
    <x v="600"/>
    <n v="208.3"/>
    <n v="131"/>
    <n v="9.3699999999999992"/>
    <n v="8.1999999999999993"/>
    <n v="6"/>
    <n v="2.21"/>
    <n v="7"/>
    <x v="0"/>
    <n v="0"/>
    <x v="1"/>
    <x v="0"/>
    <s v="Medium_user"/>
    <x v="0"/>
    <x v="0"/>
    <x v="1"/>
    <x v="0"/>
  </r>
  <r>
    <x v="26"/>
    <n v="73"/>
    <x v="0"/>
    <x v="0"/>
    <x v="1"/>
    <n v="0"/>
    <n v="214.2"/>
    <n v="90"/>
    <n v="36.409999999999997"/>
    <n v="196.8"/>
    <n v="78"/>
    <x v="313"/>
    <n v="157.9"/>
    <n v="112"/>
    <n v="7.11"/>
    <n v="5.9"/>
    <n v="8"/>
    <n v="1.59"/>
    <n v="0"/>
    <x v="0"/>
    <n v="0"/>
    <x v="0"/>
    <x v="1"/>
    <s v="Light_usage"/>
    <x v="0"/>
    <x v="0"/>
    <x v="1"/>
    <x v="1"/>
  </r>
  <r>
    <x v="24"/>
    <n v="61"/>
    <x v="0"/>
    <x v="0"/>
    <x v="1"/>
    <n v="0"/>
    <n v="260"/>
    <n v="123"/>
    <n v="44.2"/>
    <n v="210.5"/>
    <n v="127"/>
    <x v="451"/>
    <n v="234.7"/>
    <n v="70"/>
    <n v="10.56"/>
    <n v="9"/>
    <n v="3"/>
    <n v="2.4300000000000002"/>
    <n v="1"/>
    <x v="1"/>
    <n v="1"/>
    <x v="0"/>
    <x v="0"/>
    <s v="Heavy_user"/>
    <x v="0"/>
    <x v="0"/>
    <x v="1"/>
    <x v="0"/>
  </r>
  <r>
    <x v="6"/>
    <n v="161"/>
    <x v="0"/>
    <x v="0"/>
    <x v="1"/>
    <n v="0"/>
    <n v="191.9"/>
    <n v="113"/>
    <n v="32.619999999999997"/>
    <n v="70.900000000000006"/>
    <n v="87"/>
    <x v="601"/>
    <n v="204.8"/>
    <n v="107"/>
    <n v="9.2200000000000006"/>
    <n v="13.4"/>
    <n v="4"/>
    <n v="3.62"/>
    <n v="4"/>
    <x v="1"/>
    <n v="1"/>
    <x v="1"/>
    <x v="0"/>
    <s v="Medium_user"/>
    <x v="1"/>
    <x v="0"/>
    <x v="1"/>
    <x v="0"/>
  </r>
  <r>
    <x v="30"/>
    <n v="118"/>
    <x v="0"/>
    <x v="0"/>
    <x v="0"/>
    <n v="24"/>
    <n v="118.1"/>
    <n v="83"/>
    <n v="20.079999999999998"/>
    <n v="109.6"/>
    <n v="72"/>
    <x v="296"/>
    <n v="245.5"/>
    <n v="73"/>
    <n v="11.05"/>
    <n v="16.899999999999999"/>
    <n v="2"/>
    <n v="4.5599999999999996"/>
    <n v="1"/>
    <x v="0"/>
    <n v="0"/>
    <x v="0"/>
    <x v="2"/>
    <s v="Light_usage"/>
    <x v="1"/>
    <x v="0"/>
    <x v="0"/>
    <x v="0"/>
  </r>
  <r>
    <x v="16"/>
    <n v="23"/>
    <x v="1"/>
    <x v="0"/>
    <x v="1"/>
    <n v="0"/>
    <n v="190.2"/>
    <n v="89"/>
    <n v="32.33"/>
    <n v="166.4"/>
    <n v="108"/>
    <x v="602"/>
    <n v="219.8"/>
    <n v="73"/>
    <n v="9.89"/>
    <n v="15"/>
    <n v="4"/>
    <n v="4.05"/>
    <n v="6"/>
    <x v="0"/>
    <n v="0"/>
    <x v="1"/>
    <x v="2"/>
    <s v="Medium_user"/>
    <x v="0"/>
    <x v="0"/>
    <x v="1"/>
    <x v="0"/>
  </r>
  <r>
    <x v="33"/>
    <n v="127"/>
    <x v="0"/>
    <x v="0"/>
    <x v="0"/>
    <n v="25"/>
    <n v="82.2"/>
    <n v="95"/>
    <n v="13.97"/>
    <n v="163.30000000000001"/>
    <n v="109"/>
    <x v="129"/>
    <n v="264.89999999999998"/>
    <n v="104"/>
    <n v="11.92"/>
    <n v="5.0999999999999996"/>
    <n v="6"/>
    <n v="1.38"/>
    <n v="0"/>
    <x v="0"/>
    <n v="0"/>
    <x v="0"/>
    <x v="1"/>
    <s v="Medium_user"/>
    <x v="0"/>
    <x v="0"/>
    <x v="0"/>
    <x v="1"/>
  </r>
  <r>
    <x v="1"/>
    <n v="42"/>
    <x v="0"/>
    <x v="0"/>
    <x v="0"/>
    <n v="32"/>
    <n v="163.80000000000001"/>
    <n v="80"/>
    <n v="27.85"/>
    <n v="177.8"/>
    <n v="123"/>
    <x v="241"/>
    <n v="190.4"/>
    <n v="106"/>
    <n v="8.57"/>
    <n v="8.1"/>
    <n v="5"/>
    <n v="2.19"/>
    <n v="0"/>
    <x v="0"/>
    <n v="0"/>
    <x v="0"/>
    <x v="0"/>
    <s v="Heavy_user"/>
    <x v="0"/>
    <x v="0"/>
    <x v="2"/>
    <x v="0"/>
  </r>
  <r>
    <x v="9"/>
    <n v="45"/>
    <x v="2"/>
    <x v="0"/>
    <x v="1"/>
    <n v="0"/>
    <n v="159.80000000000001"/>
    <n v="91"/>
    <n v="27.17"/>
    <n v="120.4"/>
    <n v="86"/>
    <x v="338"/>
    <n v="163"/>
    <n v="93"/>
    <n v="7.34"/>
    <n v="10.6"/>
    <n v="3"/>
    <n v="2.86"/>
    <n v="2"/>
    <x v="0"/>
    <n v="0"/>
    <x v="0"/>
    <x v="0"/>
    <s v="Medium_user"/>
    <x v="0"/>
    <x v="0"/>
    <x v="1"/>
    <x v="0"/>
  </r>
  <r>
    <x v="23"/>
    <n v="50"/>
    <x v="1"/>
    <x v="0"/>
    <x v="0"/>
    <n v="24"/>
    <n v="214.3"/>
    <n v="129"/>
    <n v="36.43"/>
    <n v="289.8"/>
    <n v="55"/>
    <x v="603"/>
    <n v="312.5"/>
    <n v="130"/>
    <n v="14.06"/>
    <n v="10.6"/>
    <n v="4"/>
    <n v="2.86"/>
    <n v="1"/>
    <x v="0"/>
    <n v="0"/>
    <x v="0"/>
    <x v="0"/>
    <s v="Light_usage"/>
    <x v="2"/>
    <x v="0"/>
    <x v="0"/>
    <x v="0"/>
  </r>
  <r>
    <x v="4"/>
    <n v="179"/>
    <x v="2"/>
    <x v="0"/>
    <x v="1"/>
    <n v="0"/>
    <n v="287.3"/>
    <n v="123"/>
    <n v="48.84"/>
    <n v="288"/>
    <n v="114"/>
    <x v="604"/>
    <n v="266"/>
    <n v="112"/>
    <n v="11.97"/>
    <n v="10.5"/>
    <n v="4"/>
    <n v="2.84"/>
    <n v="0"/>
    <x v="1"/>
    <n v="1"/>
    <x v="0"/>
    <x v="0"/>
    <s v="Medium_user"/>
    <x v="2"/>
    <x v="1"/>
    <x v="1"/>
    <x v="0"/>
  </r>
  <r>
    <x v="4"/>
    <n v="152"/>
    <x v="1"/>
    <x v="0"/>
    <x v="1"/>
    <n v="0"/>
    <n v="101.2"/>
    <n v="122"/>
    <n v="17.2"/>
    <n v="141.6"/>
    <n v="87"/>
    <x v="605"/>
    <n v="198.5"/>
    <n v="124"/>
    <n v="8.93"/>
    <n v="7.5"/>
    <n v="3"/>
    <n v="2.0299999999999998"/>
    <n v="2"/>
    <x v="0"/>
    <n v="0"/>
    <x v="0"/>
    <x v="0"/>
    <s v="Medium_user"/>
    <x v="0"/>
    <x v="0"/>
    <x v="1"/>
    <x v="0"/>
  </r>
  <r>
    <x v="20"/>
    <n v="72"/>
    <x v="0"/>
    <x v="0"/>
    <x v="1"/>
    <n v="0"/>
    <n v="109.1"/>
    <n v="97"/>
    <n v="18.55"/>
    <n v="115.7"/>
    <n v="96"/>
    <x v="563"/>
    <n v="295.8"/>
    <n v="84"/>
    <n v="13.31"/>
    <n v="8.3000000000000007"/>
    <n v="6"/>
    <n v="2.2400000000000002"/>
    <n v="0"/>
    <x v="0"/>
    <n v="0"/>
    <x v="0"/>
    <x v="0"/>
    <s v="Medium_user"/>
    <x v="1"/>
    <x v="0"/>
    <x v="1"/>
    <x v="0"/>
  </r>
  <r>
    <x v="48"/>
    <n v="52"/>
    <x v="1"/>
    <x v="0"/>
    <x v="1"/>
    <n v="0"/>
    <n v="215.9"/>
    <n v="67"/>
    <n v="36.700000000000003"/>
    <n v="217"/>
    <n v="108"/>
    <x v="178"/>
    <n v="342.8"/>
    <n v="130"/>
    <n v="15.43"/>
    <n v="5.2"/>
    <n v="2"/>
    <n v="1.4"/>
    <n v="1"/>
    <x v="0"/>
    <n v="0"/>
    <x v="0"/>
    <x v="1"/>
    <s v="Medium_user"/>
    <x v="0"/>
    <x v="0"/>
    <x v="1"/>
    <x v="1"/>
  </r>
  <r>
    <x v="14"/>
    <n v="125"/>
    <x v="0"/>
    <x v="0"/>
    <x v="1"/>
    <n v="0"/>
    <n v="203.4"/>
    <n v="110"/>
    <n v="34.58"/>
    <n v="128.69999999999999"/>
    <n v="97"/>
    <x v="606"/>
    <n v="190.5"/>
    <n v="113"/>
    <n v="8.57"/>
    <n v="11"/>
    <n v="4"/>
    <n v="2.97"/>
    <n v="1"/>
    <x v="0"/>
    <n v="0"/>
    <x v="0"/>
    <x v="0"/>
    <s v="Medium_user"/>
    <x v="0"/>
    <x v="0"/>
    <x v="1"/>
    <x v="0"/>
  </r>
  <r>
    <x v="13"/>
    <n v="143"/>
    <x v="2"/>
    <x v="0"/>
    <x v="1"/>
    <n v="0"/>
    <n v="110.1"/>
    <n v="113"/>
    <n v="18.72"/>
    <n v="169"/>
    <n v="59"/>
    <x v="54"/>
    <n v="166.7"/>
    <n v="94"/>
    <n v="7.5"/>
    <n v="9.1999999999999993"/>
    <n v="2"/>
    <n v="2.48"/>
    <n v="1"/>
    <x v="0"/>
    <n v="0"/>
    <x v="0"/>
    <x v="0"/>
    <s v="Light_usage"/>
    <x v="0"/>
    <x v="0"/>
    <x v="1"/>
    <x v="0"/>
  </r>
  <r>
    <x v="8"/>
    <n v="65"/>
    <x v="0"/>
    <x v="0"/>
    <x v="1"/>
    <n v="0"/>
    <n v="111"/>
    <n v="51"/>
    <n v="18.87"/>
    <n v="219.8"/>
    <n v="84"/>
    <x v="607"/>
    <n v="202"/>
    <n v="89"/>
    <n v="9.09"/>
    <n v="4.4000000000000004"/>
    <n v="14"/>
    <n v="1.19"/>
    <n v="1"/>
    <x v="0"/>
    <n v="0"/>
    <x v="0"/>
    <x v="1"/>
    <s v="Medium_user"/>
    <x v="0"/>
    <x v="0"/>
    <x v="1"/>
    <x v="1"/>
  </r>
  <r>
    <x v="42"/>
    <n v="1"/>
    <x v="0"/>
    <x v="0"/>
    <x v="1"/>
    <n v="0"/>
    <n v="144.80000000000001"/>
    <n v="107"/>
    <n v="24.62"/>
    <n v="112.5"/>
    <n v="66"/>
    <x v="608"/>
    <n v="218.7"/>
    <n v="79"/>
    <n v="9.84"/>
    <n v="13.8"/>
    <n v="3"/>
    <n v="3.73"/>
    <n v="1"/>
    <x v="0"/>
    <n v="0"/>
    <x v="0"/>
    <x v="0"/>
    <s v="Light_usage"/>
    <x v="1"/>
    <x v="0"/>
    <x v="1"/>
    <x v="0"/>
  </r>
  <r>
    <x v="40"/>
    <n v="60"/>
    <x v="1"/>
    <x v="0"/>
    <x v="1"/>
    <n v="0"/>
    <n v="135.4"/>
    <n v="134"/>
    <n v="23.02"/>
    <n v="205.9"/>
    <n v="85"/>
    <x v="609"/>
    <n v="204"/>
    <n v="103"/>
    <n v="9.18"/>
    <n v="7.9"/>
    <n v="4"/>
    <n v="2.13"/>
    <n v="1"/>
    <x v="0"/>
    <n v="0"/>
    <x v="0"/>
    <x v="0"/>
    <s v="Medium_user"/>
    <x v="0"/>
    <x v="0"/>
    <x v="1"/>
    <x v="0"/>
  </r>
  <r>
    <x v="33"/>
    <n v="43"/>
    <x v="0"/>
    <x v="0"/>
    <x v="1"/>
    <n v="0"/>
    <n v="84.2"/>
    <n v="134"/>
    <n v="14.31"/>
    <n v="80.8"/>
    <n v="103"/>
    <x v="610"/>
    <n v="196.1"/>
    <n v="79"/>
    <n v="8.82"/>
    <n v="10.8"/>
    <n v="2"/>
    <n v="2.92"/>
    <n v="1"/>
    <x v="0"/>
    <n v="0"/>
    <x v="0"/>
    <x v="0"/>
    <s v="Medium_user"/>
    <x v="1"/>
    <x v="0"/>
    <x v="1"/>
    <x v="0"/>
  </r>
  <r>
    <x v="37"/>
    <n v="143"/>
    <x v="0"/>
    <x v="0"/>
    <x v="1"/>
    <n v="0"/>
    <n v="209.1"/>
    <n v="127"/>
    <n v="35.549999999999997"/>
    <n v="106.1"/>
    <n v="80"/>
    <x v="611"/>
    <n v="179.6"/>
    <n v="90"/>
    <n v="8.08"/>
    <n v="14"/>
    <n v="6"/>
    <n v="3.78"/>
    <n v="0"/>
    <x v="0"/>
    <n v="0"/>
    <x v="0"/>
    <x v="0"/>
    <s v="Medium_user"/>
    <x v="1"/>
    <x v="0"/>
    <x v="1"/>
    <x v="0"/>
  </r>
  <r>
    <x v="30"/>
    <n v="81"/>
    <x v="0"/>
    <x v="0"/>
    <x v="0"/>
    <n v="24"/>
    <n v="130.1"/>
    <n v="117"/>
    <n v="22.12"/>
    <n v="196"/>
    <n v="61"/>
    <x v="326"/>
    <n v="139.30000000000001"/>
    <n v="123"/>
    <n v="6.27"/>
    <n v="11.4"/>
    <n v="5"/>
    <n v="3.08"/>
    <n v="0"/>
    <x v="0"/>
    <n v="0"/>
    <x v="0"/>
    <x v="0"/>
    <s v="Light_usage"/>
    <x v="0"/>
    <x v="0"/>
    <x v="0"/>
    <x v="0"/>
  </r>
  <r>
    <x v="20"/>
    <n v="24"/>
    <x v="0"/>
    <x v="0"/>
    <x v="1"/>
    <n v="0"/>
    <n v="241.9"/>
    <n v="104"/>
    <n v="41.12"/>
    <n v="145.19999999999999"/>
    <n v="112"/>
    <x v="612"/>
    <n v="214.5"/>
    <n v="105"/>
    <n v="9.65"/>
    <n v="6.6"/>
    <n v="5"/>
    <n v="1.78"/>
    <n v="1"/>
    <x v="0"/>
    <n v="0"/>
    <x v="0"/>
    <x v="1"/>
    <s v="Medium_user"/>
    <x v="0"/>
    <x v="0"/>
    <x v="1"/>
    <x v="1"/>
  </r>
  <r>
    <x v="6"/>
    <n v="77"/>
    <x v="2"/>
    <x v="0"/>
    <x v="1"/>
    <n v="0"/>
    <n v="67.7"/>
    <n v="68"/>
    <n v="11.51"/>
    <n v="195.7"/>
    <n v="86"/>
    <x v="613"/>
    <n v="236.5"/>
    <n v="137"/>
    <n v="10.64"/>
    <n v="12"/>
    <n v="2"/>
    <n v="3.24"/>
    <n v="1"/>
    <x v="0"/>
    <n v="0"/>
    <x v="0"/>
    <x v="0"/>
    <s v="Medium_user"/>
    <x v="0"/>
    <x v="0"/>
    <x v="1"/>
    <x v="0"/>
  </r>
  <r>
    <x v="2"/>
    <n v="74"/>
    <x v="0"/>
    <x v="0"/>
    <x v="1"/>
    <n v="0"/>
    <n v="200.4"/>
    <n v="87"/>
    <n v="34.07"/>
    <n v="309.2"/>
    <n v="105"/>
    <x v="614"/>
    <n v="152.1"/>
    <n v="118"/>
    <n v="6.84"/>
    <n v="10"/>
    <n v="2"/>
    <n v="2.7"/>
    <n v="1"/>
    <x v="0"/>
    <n v="0"/>
    <x v="0"/>
    <x v="0"/>
    <s v="Medium_user"/>
    <x v="2"/>
    <x v="0"/>
    <x v="1"/>
    <x v="0"/>
  </r>
  <r>
    <x v="40"/>
    <n v="74"/>
    <x v="2"/>
    <x v="1"/>
    <x v="1"/>
    <n v="0"/>
    <n v="125.8"/>
    <n v="103"/>
    <n v="21.39"/>
    <n v="207.7"/>
    <n v="96"/>
    <x v="416"/>
    <n v="207.4"/>
    <n v="143"/>
    <n v="9.33"/>
    <n v="14.1"/>
    <n v="4"/>
    <n v="3.81"/>
    <n v="1"/>
    <x v="1"/>
    <n v="1"/>
    <x v="0"/>
    <x v="0"/>
    <s v="Medium_user"/>
    <x v="0"/>
    <x v="0"/>
    <x v="1"/>
    <x v="0"/>
  </r>
  <r>
    <x v="43"/>
    <n v="200"/>
    <x v="1"/>
    <x v="0"/>
    <x v="1"/>
    <n v="0"/>
    <n v="128.19999999999999"/>
    <n v="87"/>
    <n v="21.79"/>
    <n v="133.19999999999999"/>
    <n v="105"/>
    <x v="507"/>
    <n v="177.6"/>
    <n v="123"/>
    <n v="7.99"/>
    <n v="11.2"/>
    <n v="2"/>
    <n v="3.02"/>
    <n v="1"/>
    <x v="0"/>
    <n v="0"/>
    <x v="0"/>
    <x v="0"/>
    <s v="Medium_user"/>
    <x v="0"/>
    <x v="0"/>
    <x v="1"/>
    <x v="0"/>
  </r>
  <r>
    <x v="24"/>
    <n v="86"/>
    <x v="1"/>
    <x v="0"/>
    <x v="1"/>
    <n v="0"/>
    <n v="226.3"/>
    <n v="88"/>
    <n v="38.47"/>
    <n v="223"/>
    <n v="107"/>
    <x v="525"/>
    <n v="255.6"/>
    <n v="92"/>
    <n v="11.5"/>
    <n v="13"/>
    <n v="3"/>
    <n v="3.51"/>
    <n v="4"/>
    <x v="0"/>
    <n v="0"/>
    <x v="1"/>
    <x v="0"/>
    <s v="Medium_user"/>
    <x v="0"/>
    <x v="0"/>
    <x v="1"/>
    <x v="0"/>
  </r>
  <r>
    <x v="44"/>
    <n v="91"/>
    <x v="2"/>
    <x v="0"/>
    <x v="0"/>
    <n v="37"/>
    <n v="162.30000000000001"/>
    <n v="107"/>
    <n v="27.59"/>
    <n v="233.9"/>
    <n v="115"/>
    <x v="615"/>
    <n v="277.39999999999998"/>
    <n v="94"/>
    <n v="12.48"/>
    <n v="9.1999999999999993"/>
    <n v="4"/>
    <n v="2.48"/>
    <n v="0"/>
    <x v="0"/>
    <n v="0"/>
    <x v="0"/>
    <x v="0"/>
    <s v="Medium_user"/>
    <x v="0"/>
    <x v="0"/>
    <x v="2"/>
    <x v="0"/>
  </r>
  <r>
    <x v="14"/>
    <n v="130"/>
    <x v="0"/>
    <x v="0"/>
    <x v="1"/>
    <n v="0"/>
    <n v="120.5"/>
    <n v="127"/>
    <n v="20.49"/>
    <n v="189.7"/>
    <n v="52"/>
    <x v="174"/>
    <n v="270.10000000000002"/>
    <n v="107"/>
    <n v="12.15"/>
    <n v="14.3"/>
    <n v="2"/>
    <n v="3.86"/>
    <n v="1"/>
    <x v="0"/>
    <n v="0"/>
    <x v="0"/>
    <x v="0"/>
    <s v="Light_usage"/>
    <x v="0"/>
    <x v="0"/>
    <x v="1"/>
    <x v="0"/>
  </r>
  <r>
    <x v="0"/>
    <n v="56"/>
    <x v="1"/>
    <x v="0"/>
    <x v="1"/>
    <n v="0"/>
    <n v="91.1"/>
    <n v="90"/>
    <n v="15.49"/>
    <n v="179.3"/>
    <n v="115"/>
    <x v="616"/>
    <n v="300.7"/>
    <n v="89"/>
    <n v="13.53"/>
    <n v="11.9"/>
    <n v="8"/>
    <n v="3.21"/>
    <n v="2"/>
    <x v="0"/>
    <n v="0"/>
    <x v="0"/>
    <x v="0"/>
    <s v="Medium_user"/>
    <x v="0"/>
    <x v="0"/>
    <x v="1"/>
    <x v="0"/>
  </r>
  <r>
    <x v="29"/>
    <n v="117"/>
    <x v="0"/>
    <x v="0"/>
    <x v="1"/>
    <n v="0"/>
    <n v="168.8"/>
    <n v="137"/>
    <n v="28.7"/>
    <n v="241.4"/>
    <n v="107"/>
    <x v="617"/>
    <n v="204.8"/>
    <n v="106"/>
    <n v="9.2200000000000006"/>
    <n v="15.5"/>
    <n v="4"/>
    <n v="4.1900000000000004"/>
    <n v="0"/>
    <x v="0"/>
    <n v="0"/>
    <x v="0"/>
    <x v="2"/>
    <s v="Medium_user"/>
    <x v="2"/>
    <x v="0"/>
    <x v="1"/>
    <x v="0"/>
  </r>
  <r>
    <x v="9"/>
    <n v="63"/>
    <x v="2"/>
    <x v="0"/>
    <x v="1"/>
    <n v="0"/>
    <n v="153.5"/>
    <n v="81"/>
    <n v="26.1"/>
    <n v="287.3"/>
    <n v="115"/>
    <x v="618"/>
    <n v="230.2"/>
    <n v="85"/>
    <n v="10.36"/>
    <n v="6.5"/>
    <n v="5"/>
    <n v="1.76"/>
    <n v="2"/>
    <x v="0"/>
    <n v="0"/>
    <x v="0"/>
    <x v="1"/>
    <s v="Medium_user"/>
    <x v="2"/>
    <x v="0"/>
    <x v="1"/>
    <x v="1"/>
  </r>
  <r>
    <x v="39"/>
    <n v="126"/>
    <x v="0"/>
    <x v="0"/>
    <x v="1"/>
    <n v="0"/>
    <n v="226.2"/>
    <n v="88"/>
    <n v="38.450000000000003"/>
    <n v="140.30000000000001"/>
    <n v="114"/>
    <x v="308"/>
    <n v="208.9"/>
    <n v="110"/>
    <n v="9.4"/>
    <n v="6.4"/>
    <n v="2"/>
    <n v="1.73"/>
    <n v="0"/>
    <x v="0"/>
    <n v="0"/>
    <x v="0"/>
    <x v="1"/>
    <s v="Medium_user"/>
    <x v="0"/>
    <x v="0"/>
    <x v="1"/>
    <x v="1"/>
  </r>
  <r>
    <x v="27"/>
    <n v="132"/>
    <x v="2"/>
    <x v="0"/>
    <x v="1"/>
    <n v="0"/>
    <n v="191.9"/>
    <n v="107"/>
    <n v="32.619999999999997"/>
    <n v="206.9"/>
    <n v="127"/>
    <x v="619"/>
    <n v="272"/>
    <n v="88"/>
    <n v="12.24"/>
    <n v="12.6"/>
    <n v="2"/>
    <n v="3.4"/>
    <n v="1"/>
    <x v="0"/>
    <n v="0"/>
    <x v="0"/>
    <x v="0"/>
    <s v="Heavy_user"/>
    <x v="0"/>
    <x v="0"/>
    <x v="1"/>
    <x v="0"/>
  </r>
  <r>
    <x v="37"/>
    <n v="81"/>
    <x v="0"/>
    <x v="0"/>
    <x v="0"/>
    <n v="28"/>
    <n v="167.9"/>
    <n v="147"/>
    <n v="28.54"/>
    <n v="190.7"/>
    <n v="105"/>
    <x v="620"/>
    <n v="193"/>
    <n v="103"/>
    <n v="8.69"/>
    <n v="9.1999999999999993"/>
    <n v="6"/>
    <n v="2.48"/>
    <n v="4"/>
    <x v="1"/>
    <n v="1"/>
    <x v="1"/>
    <x v="0"/>
    <s v="Medium_user"/>
    <x v="0"/>
    <x v="0"/>
    <x v="0"/>
    <x v="0"/>
  </r>
  <r>
    <x v="33"/>
    <n v="122"/>
    <x v="0"/>
    <x v="0"/>
    <x v="1"/>
    <n v="0"/>
    <n v="180"/>
    <n v="88"/>
    <n v="30.6"/>
    <n v="145"/>
    <n v="77"/>
    <x v="283"/>
    <n v="233.7"/>
    <n v="120"/>
    <n v="10.52"/>
    <n v="11.5"/>
    <n v="6"/>
    <n v="3.11"/>
    <n v="2"/>
    <x v="0"/>
    <n v="0"/>
    <x v="0"/>
    <x v="0"/>
    <s v="Light_usage"/>
    <x v="0"/>
    <x v="0"/>
    <x v="1"/>
    <x v="0"/>
  </r>
  <r>
    <x v="1"/>
    <n v="46"/>
    <x v="1"/>
    <x v="0"/>
    <x v="1"/>
    <n v="0"/>
    <n v="257.39999999999998"/>
    <n v="67"/>
    <n v="43.76"/>
    <n v="261.10000000000002"/>
    <n v="91"/>
    <x v="523"/>
    <n v="204.4"/>
    <n v="107"/>
    <n v="9.1999999999999993"/>
    <n v="13.4"/>
    <n v="5"/>
    <n v="3.62"/>
    <n v="2"/>
    <x v="1"/>
    <n v="1"/>
    <x v="0"/>
    <x v="0"/>
    <s v="Medium_user"/>
    <x v="2"/>
    <x v="1"/>
    <x v="1"/>
    <x v="0"/>
  </r>
  <r>
    <x v="35"/>
    <n v="150"/>
    <x v="0"/>
    <x v="0"/>
    <x v="0"/>
    <n v="28"/>
    <n v="174.4"/>
    <n v="75"/>
    <n v="29.65"/>
    <n v="169.9"/>
    <n v="80"/>
    <x v="17"/>
    <n v="201.6"/>
    <n v="130"/>
    <n v="9.07"/>
    <n v="11"/>
    <n v="4"/>
    <n v="2.97"/>
    <n v="1"/>
    <x v="0"/>
    <n v="0"/>
    <x v="0"/>
    <x v="0"/>
    <s v="Medium_user"/>
    <x v="0"/>
    <x v="0"/>
    <x v="0"/>
    <x v="0"/>
  </r>
  <r>
    <x v="12"/>
    <n v="99"/>
    <x v="1"/>
    <x v="0"/>
    <x v="1"/>
    <n v="0"/>
    <n v="159.69999999999999"/>
    <n v="83"/>
    <n v="27.15"/>
    <n v="155.4"/>
    <n v="121"/>
    <x v="282"/>
    <n v="255.7"/>
    <n v="114"/>
    <n v="11.51"/>
    <n v="8.4"/>
    <n v="3"/>
    <n v="2.27"/>
    <n v="1"/>
    <x v="0"/>
    <n v="0"/>
    <x v="0"/>
    <x v="0"/>
    <s v="Heavy_user"/>
    <x v="0"/>
    <x v="0"/>
    <x v="1"/>
    <x v="0"/>
  </r>
  <r>
    <x v="43"/>
    <n v="87"/>
    <x v="1"/>
    <x v="0"/>
    <x v="1"/>
    <n v="0"/>
    <n v="237.2"/>
    <n v="124"/>
    <n v="40.32"/>
    <n v="222.6"/>
    <n v="87"/>
    <x v="621"/>
    <n v="173.3"/>
    <n v="81"/>
    <n v="7.8"/>
    <n v="11"/>
    <n v="3"/>
    <n v="2.97"/>
    <n v="1"/>
    <x v="0"/>
    <n v="0"/>
    <x v="0"/>
    <x v="0"/>
    <s v="Medium_user"/>
    <x v="0"/>
    <x v="0"/>
    <x v="1"/>
    <x v="0"/>
  </r>
  <r>
    <x v="39"/>
    <n v="101"/>
    <x v="0"/>
    <x v="0"/>
    <x v="1"/>
    <n v="0"/>
    <n v="153.80000000000001"/>
    <n v="89"/>
    <n v="26.15"/>
    <n v="234"/>
    <n v="89"/>
    <x v="622"/>
    <n v="196.3"/>
    <n v="77"/>
    <n v="8.83"/>
    <n v="11.6"/>
    <n v="2"/>
    <n v="3.13"/>
    <n v="4"/>
    <x v="0"/>
    <n v="0"/>
    <x v="1"/>
    <x v="0"/>
    <s v="Medium_user"/>
    <x v="0"/>
    <x v="0"/>
    <x v="1"/>
    <x v="0"/>
  </r>
  <r>
    <x v="48"/>
    <n v="53"/>
    <x v="0"/>
    <x v="0"/>
    <x v="1"/>
    <n v="0"/>
    <n v="205.1"/>
    <n v="86"/>
    <n v="34.869999999999997"/>
    <n v="160.5"/>
    <n v="95"/>
    <x v="623"/>
    <n v="149.5"/>
    <n v="142"/>
    <n v="6.73"/>
    <n v="10.7"/>
    <n v="2"/>
    <n v="2.89"/>
    <n v="3"/>
    <x v="0"/>
    <n v="0"/>
    <x v="0"/>
    <x v="0"/>
    <s v="Medium_user"/>
    <x v="0"/>
    <x v="0"/>
    <x v="1"/>
    <x v="0"/>
  </r>
  <r>
    <x v="22"/>
    <n v="132"/>
    <x v="0"/>
    <x v="0"/>
    <x v="0"/>
    <n v="39"/>
    <n v="175.7"/>
    <n v="93"/>
    <n v="29.87"/>
    <n v="187.2"/>
    <n v="94"/>
    <x v="85"/>
    <n v="225.5"/>
    <n v="118"/>
    <n v="10.15"/>
    <n v="8.6"/>
    <n v="3"/>
    <n v="2.3199999999999998"/>
    <n v="2"/>
    <x v="0"/>
    <n v="0"/>
    <x v="0"/>
    <x v="0"/>
    <s v="Medium_user"/>
    <x v="0"/>
    <x v="0"/>
    <x v="2"/>
    <x v="0"/>
  </r>
  <r>
    <x v="31"/>
    <n v="158"/>
    <x v="2"/>
    <x v="0"/>
    <x v="1"/>
    <n v="0"/>
    <n v="155.9"/>
    <n v="123"/>
    <n v="26.5"/>
    <n v="224.2"/>
    <n v="112"/>
    <x v="165"/>
    <n v="221"/>
    <n v="116"/>
    <n v="9.9499999999999993"/>
    <n v="8.6"/>
    <n v="8"/>
    <n v="2.3199999999999998"/>
    <n v="2"/>
    <x v="0"/>
    <n v="0"/>
    <x v="0"/>
    <x v="0"/>
    <s v="Medium_user"/>
    <x v="0"/>
    <x v="0"/>
    <x v="1"/>
    <x v="0"/>
  </r>
  <r>
    <x v="42"/>
    <n v="114"/>
    <x v="0"/>
    <x v="0"/>
    <x v="0"/>
    <n v="34"/>
    <n v="154.4"/>
    <n v="109"/>
    <n v="26.25"/>
    <n v="221.4"/>
    <n v="142"/>
    <x v="117"/>
    <n v="208.5"/>
    <n v="103"/>
    <n v="9.3800000000000008"/>
    <n v="10.3"/>
    <n v="5"/>
    <n v="2.78"/>
    <n v="0"/>
    <x v="0"/>
    <n v="0"/>
    <x v="0"/>
    <x v="0"/>
    <s v="Heavy_user"/>
    <x v="0"/>
    <x v="0"/>
    <x v="2"/>
    <x v="0"/>
  </r>
  <r>
    <x v="37"/>
    <n v="144"/>
    <x v="0"/>
    <x v="1"/>
    <x v="1"/>
    <n v="0"/>
    <n v="150"/>
    <n v="69"/>
    <n v="25.5"/>
    <n v="285.89999999999998"/>
    <n v="73"/>
    <x v="624"/>
    <n v="190.6"/>
    <n v="121"/>
    <n v="8.58"/>
    <n v="9.4"/>
    <n v="15"/>
    <n v="2.54"/>
    <n v="0"/>
    <x v="0"/>
    <n v="0"/>
    <x v="0"/>
    <x v="0"/>
    <s v="Light_usage"/>
    <x v="2"/>
    <x v="0"/>
    <x v="1"/>
    <x v="0"/>
  </r>
  <r>
    <x v="43"/>
    <n v="91"/>
    <x v="2"/>
    <x v="0"/>
    <x v="0"/>
    <n v="23"/>
    <n v="232.4"/>
    <n v="97"/>
    <n v="39.51"/>
    <n v="186"/>
    <n v="88"/>
    <x v="486"/>
    <n v="190.5"/>
    <n v="128"/>
    <n v="8.57"/>
    <n v="12.3"/>
    <n v="3"/>
    <n v="3.32"/>
    <n v="3"/>
    <x v="0"/>
    <n v="0"/>
    <x v="0"/>
    <x v="0"/>
    <s v="Medium_user"/>
    <x v="0"/>
    <x v="0"/>
    <x v="0"/>
    <x v="0"/>
  </r>
  <r>
    <x v="23"/>
    <n v="58"/>
    <x v="1"/>
    <x v="0"/>
    <x v="1"/>
    <n v="0"/>
    <n v="165.4"/>
    <n v="100"/>
    <n v="28.12"/>
    <n v="115.7"/>
    <n v="87"/>
    <x v="563"/>
    <n v="193.8"/>
    <n v="118"/>
    <n v="8.7200000000000006"/>
    <n v="12.8"/>
    <n v="5"/>
    <n v="3.46"/>
    <n v="2"/>
    <x v="0"/>
    <n v="0"/>
    <x v="0"/>
    <x v="0"/>
    <s v="Medium_user"/>
    <x v="1"/>
    <x v="0"/>
    <x v="1"/>
    <x v="0"/>
  </r>
  <r>
    <x v="25"/>
    <n v="5"/>
    <x v="0"/>
    <x v="0"/>
    <x v="1"/>
    <n v="0"/>
    <n v="199.2"/>
    <n v="106"/>
    <n v="33.86"/>
    <n v="187.3"/>
    <n v="12"/>
    <x v="625"/>
    <n v="214"/>
    <n v="85"/>
    <n v="9.6300000000000008"/>
    <n v="13.3"/>
    <n v="3"/>
    <n v="3.59"/>
    <n v="3"/>
    <x v="0"/>
    <n v="0"/>
    <x v="0"/>
    <x v="0"/>
    <s v="Light_usage"/>
    <x v="0"/>
    <x v="0"/>
    <x v="1"/>
    <x v="0"/>
  </r>
  <r>
    <x v="3"/>
    <n v="97"/>
    <x v="1"/>
    <x v="0"/>
    <x v="1"/>
    <n v="0"/>
    <n v="217.6"/>
    <n v="81"/>
    <n v="36.99"/>
    <n v="320.5"/>
    <n v="51"/>
    <x v="626"/>
    <n v="150.69999999999999"/>
    <n v="110"/>
    <n v="6.78"/>
    <n v="4.2"/>
    <n v="3"/>
    <n v="1.1299999999999999"/>
    <n v="0"/>
    <x v="0"/>
    <n v="0"/>
    <x v="0"/>
    <x v="1"/>
    <s v="Light_usage"/>
    <x v="2"/>
    <x v="0"/>
    <x v="1"/>
    <x v="1"/>
  </r>
  <r>
    <x v="1"/>
    <n v="107"/>
    <x v="0"/>
    <x v="0"/>
    <x v="1"/>
    <n v="0"/>
    <n v="212.1"/>
    <n v="95"/>
    <n v="36.06"/>
    <n v="150.1"/>
    <n v="88"/>
    <x v="627"/>
    <n v="219.8"/>
    <n v="111"/>
    <n v="9.89"/>
    <n v="7.7"/>
    <n v="2"/>
    <n v="2.08"/>
    <n v="3"/>
    <x v="0"/>
    <n v="0"/>
    <x v="0"/>
    <x v="0"/>
    <s v="Medium_user"/>
    <x v="0"/>
    <x v="0"/>
    <x v="1"/>
    <x v="0"/>
  </r>
  <r>
    <x v="4"/>
    <n v="142"/>
    <x v="0"/>
    <x v="0"/>
    <x v="0"/>
    <n v="30"/>
    <n v="154"/>
    <n v="75"/>
    <n v="26.18"/>
    <n v="165.8"/>
    <n v="97"/>
    <x v="422"/>
    <n v="270"/>
    <n v="83"/>
    <n v="12.15"/>
    <n v="10.8"/>
    <n v="5"/>
    <n v="2.92"/>
    <n v="1"/>
    <x v="0"/>
    <n v="0"/>
    <x v="0"/>
    <x v="0"/>
    <s v="Medium_user"/>
    <x v="0"/>
    <x v="0"/>
    <x v="2"/>
    <x v="0"/>
  </r>
  <r>
    <x v="17"/>
    <n v="73"/>
    <x v="0"/>
    <x v="0"/>
    <x v="1"/>
    <n v="0"/>
    <n v="175.4"/>
    <n v="130"/>
    <n v="29.82"/>
    <n v="248.1"/>
    <n v="105"/>
    <x v="628"/>
    <n v="122.4"/>
    <n v="85"/>
    <n v="5.51"/>
    <n v="12.2"/>
    <n v="4"/>
    <n v="3.29"/>
    <n v="0"/>
    <x v="0"/>
    <n v="0"/>
    <x v="0"/>
    <x v="0"/>
    <s v="Medium_user"/>
    <x v="2"/>
    <x v="0"/>
    <x v="1"/>
    <x v="0"/>
  </r>
  <r>
    <x v="1"/>
    <n v="48"/>
    <x v="2"/>
    <x v="0"/>
    <x v="0"/>
    <n v="22"/>
    <n v="152"/>
    <n v="63"/>
    <n v="25.84"/>
    <n v="258.8"/>
    <n v="131"/>
    <x v="629"/>
    <n v="263.2"/>
    <n v="109"/>
    <n v="11.84"/>
    <n v="15.7"/>
    <n v="5"/>
    <n v="4.24"/>
    <n v="2"/>
    <x v="1"/>
    <n v="1"/>
    <x v="0"/>
    <x v="2"/>
    <s v="Heavy_user"/>
    <x v="2"/>
    <x v="0"/>
    <x v="0"/>
    <x v="0"/>
  </r>
  <r>
    <x v="6"/>
    <n v="43"/>
    <x v="1"/>
    <x v="0"/>
    <x v="1"/>
    <n v="0"/>
    <n v="230.2"/>
    <n v="147"/>
    <n v="39.130000000000003"/>
    <n v="186.7"/>
    <n v="121"/>
    <x v="161"/>
    <n v="128.4"/>
    <n v="100"/>
    <n v="5.78"/>
    <n v="9.1999999999999993"/>
    <n v="3"/>
    <n v="2.48"/>
    <n v="0"/>
    <x v="0"/>
    <n v="0"/>
    <x v="0"/>
    <x v="0"/>
    <s v="Heavy_user"/>
    <x v="0"/>
    <x v="0"/>
    <x v="1"/>
    <x v="0"/>
  </r>
  <r>
    <x v="36"/>
    <n v="122"/>
    <x v="1"/>
    <x v="0"/>
    <x v="0"/>
    <n v="33"/>
    <n v="174.9"/>
    <n v="103"/>
    <n v="29.73"/>
    <n v="248.2"/>
    <n v="105"/>
    <x v="630"/>
    <n v="164.6"/>
    <n v="116"/>
    <n v="7.41"/>
    <n v="13.5"/>
    <n v="3"/>
    <n v="3.65"/>
    <n v="1"/>
    <x v="1"/>
    <n v="1"/>
    <x v="0"/>
    <x v="0"/>
    <s v="Medium_user"/>
    <x v="2"/>
    <x v="0"/>
    <x v="2"/>
    <x v="0"/>
  </r>
  <r>
    <x v="18"/>
    <n v="93"/>
    <x v="0"/>
    <x v="0"/>
    <x v="1"/>
    <n v="0"/>
    <n v="190.2"/>
    <n v="68"/>
    <n v="32.33"/>
    <n v="262.2"/>
    <n v="64"/>
    <x v="631"/>
    <n v="130"/>
    <n v="92"/>
    <n v="5.85"/>
    <n v="8.8000000000000007"/>
    <n v="4"/>
    <n v="2.38"/>
    <n v="0"/>
    <x v="0"/>
    <n v="0"/>
    <x v="0"/>
    <x v="0"/>
    <s v="Light_usage"/>
    <x v="2"/>
    <x v="0"/>
    <x v="1"/>
    <x v="0"/>
  </r>
  <r>
    <x v="39"/>
    <n v="85"/>
    <x v="0"/>
    <x v="0"/>
    <x v="1"/>
    <n v="0"/>
    <n v="176.4"/>
    <n v="122"/>
    <n v="29.99"/>
    <n v="224.9"/>
    <n v="123"/>
    <x v="207"/>
    <n v="219.6"/>
    <n v="50"/>
    <n v="9.8800000000000008"/>
    <n v="11.5"/>
    <n v="1"/>
    <n v="3.11"/>
    <n v="1"/>
    <x v="0"/>
    <n v="0"/>
    <x v="0"/>
    <x v="0"/>
    <s v="Heavy_user"/>
    <x v="0"/>
    <x v="0"/>
    <x v="1"/>
    <x v="0"/>
  </r>
  <r>
    <x v="46"/>
    <n v="59"/>
    <x v="0"/>
    <x v="0"/>
    <x v="1"/>
    <n v="0"/>
    <n v="160.9"/>
    <n v="95"/>
    <n v="27.35"/>
    <n v="251.2"/>
    <n v="65"/>
    <x v="632"/>
    <n v="273.39999999999998"/>
    <n v="97"/>
    <n v="12.3"/>
    <n v="5"/>
    <n v="5"/>
    <n v="1.35"/>
    <n v="3"/>
    <x v="0"/>
    <n v="0"/>
    <x v="0"/>
    <x v="1"/>
    <s v="Light_usage"/>
    <x v="2"/>
    <x v="0"/>
    <x v="1"/>
    <x v="1"/>
  </r>
  <r>
    <x v="5"/>
    <n v="87"/>
    <x v="0"/>
    <x v="0"/>
    <x v="1"/>
    <n v="0"/>
    <n v="228.7"/>
    <n v="90"/>
    <n v="38.880000000000003"/>
    <n v="163"/>
    <n v="99"/>
    <x v="633"/>
    <n v="154.1"/>
    <n v="90"/>
    <n v="6.93"/>
    <n v="11.8"/>
    <n v="3"/>
    <n v="3.19"/>
    <n v="1"/>
    <x v="0"/>
    <n v="0"/>
    <x v="0"/>
    <x v="0"/>
    <s v="Medium_user"/>
    <x v="0"/>
    <x v="0"/>
    <x v="1"/>
    <x v="0"/>
  </r>
  <r>
    <x v="0"/>
    <n v="137"/>
    <x v="1"/>
    <x v="0"/>
    <x v="1"/>
    <n v="0"/>
    <n v="144"/>
    <n v="90"/>
    <n v="24.48"/>
    <n v="181.6"/>
    <n v="100"/>
    <x v="344"/>
    <n v="128.1"/>
    <n v="93"/>
    <n v="5.76"/>
    <n v="12.3"/>
    <n v="2"/>
    <n v="3.32"/>
    <n v="0"/>
    <x v="0"/>
    <n v="0"/>
    <x v="0"/>
    <x v="0"/>
    <s v="Medium_user"/>
    <x v="0"/>
    <x v="0"/>
    <x v="1"/>
    <x v="0"/>
  </r>
  <r>
    <x v="27"/>
    <n v="21"/>
    <x v="2"/>
    <x v="0"/>
    <x v="0"/>
    <n v="31"/>
    <n v="135.9"/>
    <n v="90"/>
    <n v="23.1"/>
    <n v="271"/>
    <n v="84"/>
    <x v="634"/>
    <n v="179.1"/>
    <n v="89"/>
    <n v="8.06"/>
    <n v="9.5"/>
    <n v="7"/>
    <n v="2.57"/>
    <n v="6"/>
    <x v="0"/>
    <n v="0"/>
    <x v="1"/>
    <x v="0"/>
    <s v="Medium_user"/>
    <x v="2"/>
    <x v="0"/>
    <x v="2"/>
    <x v="0"/>
  </r>
  <r>
    <x v="29"/>
    <n v="129"/>
    <x v="2"/>
    <x v="0"/>
    <x v="1"/>
    <n v="0"/>
    <n v="334.3"/>
    <n v="118"/>
    <n v="56.83"/>
    <n v="192.1"/>
    <n v="104"/>
    <x v="635"/>
    <n v="191"/>
    <n v="83"/>
    <n v="8.59"/>
    <n v="10.4"/>
    <n v="6"/>
    <n v="2.81"/>
    <n v="0"/>
    <x v="1"/>
    <n v="1"/>
    <x v="0"/>
    <x v="0"/>
    <s v="Medium_user"/>
    <x v="0"/>
    <x v="0"/>
    <x v="1"/>
    <x v="0"/>
  </r>
  <r>
    <x v="40"/>
    <n v="104"/>
    <x v="0"/>
    <x v="0"/>
    <x v="1"/>
    <n v="0"/>
    <n v="130.5"/>
    <n v="77"/>
    <n v="22.19"/>
    <n v="131.19999999999999"/>
    <n v="117"/>
    <x v="636"/>
    <n v="264.7"/>
    <n v="63"/>
    <n v="11.91"/>
    <n v="13"/>
    <n v="6"/>
    <n v="3.51"/>
    <n v="0"/>
    <x v="0"/>
    <n v="0"/>
    <x v="0"/>
    <x v="0"/>
    <s v="Medium_user"/>
    <x v="0"/>
    <x v="0"/>
    <x v="1"/>
    <x v="0"/>
  </r>
  <r>
    <x v="23"/>
    <n v="93"/>
    <x v="1"/>
    <x v="0"/>
    <x v="0"/>
    <n v="21"/>
    <n v="134.19999999999999"/>
    <n v="105"/>
    <n v="22.81"/>
    <n v="162.5"/>
    <n v="128"/>
    <x v="28"/>
    <n v="186.6"/>
    <n v="90"/>
    <n v="8.4"/>
    <n v="11.8"/>
    <n v="2"/>
    <n v="3.19"/>
    <n v="4"/>
    <x v="1"/>
    <n v="1"/>
    <x v="1"/>
    <x v="0"/>
    <s v="Heavy_user"/>
    <x v="0"/>
    <x v="0"/>
    <x v="0"/>
    <x v="0"/>
  </r>
  <r>
    <x v="39"/>
    <n v="63"/>
    <x v="0"/>
    <x v="0"/>
    <x v="1"/>
    <n v="0"/>
    <n v="278"/>
    <n v="102"/>
    <n v="47.26"/>
    <n v="266.39999999999998"/>
    <n v="114"/>
    <x v="637"/>
    <n v="224.1"/>
    <n v="118"/>
    <n v="10.08"/>
    <n v="13.1"/>
    <n v="4"/>
    <n v="3.54"/>
    <n v="4"/>
    <x v="1"/>
    <n v="1"/>
    <x v="1"/>
    <x v="0"/>
    <s v="Medium_user"/>
    <x v="2"/>
    <x v="1"/>
    <x v="1"/>
    <x v="0"/>
  </r>
  <r>
    <x v="27"/>
    <n v="161"/>
    <x v="0"/>
    <x v="0"/>
    <x v="1"/>
    <n v="0"/>
    <n v="105.4"/>
    <n v="70"/>
    <n v="17.920000000000002"/>
    <n v="214.8"/>
    <n v="122"/>
    <x v="231"/>
    <n v="223.6"/>
    <n v="126"/>
    <n v="10.06"/>
    <n v="7.8"/>
    <n v="5"/>
    <n v="2.11"/>
    <n v="0"/>
    <x v="0"/>
    <n v="0"/>
    <x v="0"/>
    <x v="0"/>
    <s v="Heavy_user"/>
    <x v="0"/>
    <x v="0"/>
    <x v="1"/>
    <x v="0"/>
  </r>
  <r>
    <x v="14"/>
    <n v="50"/>
    <x v="2"/>
    <x v="0"/>
    <x v="1"/>
    <n v="0"/>
    <n v="188.9"/>
    <n v="94"/>
    <n v="32.11"/>
    <n v="203.9"/>
    <n v="104"/>
    <x v="32"/>
    <n v="151.80000000000001"/>
    <n v="124"/>
    <n v="6.83"/>
    <n v="11.6"/>
    <n v="8"/>
    <n v="3.13"/>
    <n v="3"/>
    <x v="0"/>
    <n v="0"/>
    <x v="0"/>
    <x v="0"/>
    <s v="Medium_user"/>
    <x v="0"/>
    <x v="0"/>
    <x v="1"/>
    <x v="0"/>
  </r>
  <r>
    <x v="4"/>
    <n v="103"/>
    <x v="1"/>
    <x v="0"/>
    <x v="0"/>
    <n v="24"/>
    <n v="111.8"/>
    <n v="85"/>
    <n v="19.010000000000002"/>
    <n v="239.6"/>
    <n v="102"/>
    <x v="16"/>
    <n v="268.3"/>
    <n v="81"/>
    <n v="12.07"/>
    <n v="6.9"/>
    <n v="4"/>
    <n v="1.86"/>
    <n v="1"/>
    <x v="0"/>
    <n v="0"/>
    <x v="0"/>
    <x v="1"/>
    <s v="Medium_user"/>
    <x v="2"/>
    <x v="0"/>
    <x v="0"/>
    <x v="1"/>
  </r>
  <r>
    <x v="50"/>
    <n v="84"/>
    <x v="0"/>
    <x v="0"/>
    <x v="0"/>
    <n v="33"/>
    <n v="159.1"/>
    <n v="106"/>
    <n v="27.05"/>
    <n v="149.80000000000001"/>
    <n v="101"/>
    <x v="638"/>
    <n v="213.4"/>
    <n v="108"/>
    <n v="9.6"/>
    <n v="13"/>
    <n v="18"/>
    <n v="3.51"/>
    <n v="1"/>
    <x v="0"/>
    <n v="0"/>
    <x v="0"/>
    <x v="0"/>
    <s v="Medium_user"/>
    <x v="0"/>
    <x v="0"/>
    <x v="2"/>
    <x v="0"/>
  </r>
  <r>
    <x v="35"/>
    <n v="92"/>
    <x v="2"/>
    <x v="0"/>
    <x v="1"/>
    <n v="0"/>
    <n v="212.4"/>
    <n v="105"/>
    <n v="36.11"/>
    <n v="224.6"/>
    <n v="118"/>
    <x v="444"/>
    <n v="221.3"/>
    <n v="105"/>
    <n v="9.9600000000000009"/>
    <n v="9"/>
    <n v="4"/>
    <n v="2.4300000000000002"/>
    <n v="1"/>
    <x v="0"/>
    <n v="0"/>
    <x v="0"/>
    <x v="0"/>
    <s v="Medium_user"/>
    <x v="0"/>
    <x v="0"/>
    <x v="1"/>
    <x v="0"/>
  </r>
  <r>
    <x v="37"/>
    <n v="77"/>
    <x v="0"/>
    <x v="0"/>
    <x v="1"/>
    <n v="0"/>
    <n v="142.30000000000001"/>
    <n v="112"/>
    <n v="24.19"/>
    <n v="306.3"/>
    <n v="111"/>
    <x v="639"/>
    <n v="196.5"/>
    <n v="82"/>
    <n v="8.84"/>
    <n v="9.9"/>
    <n v="1"/>
    <n v="2.67"/>
    <n v="1"/>
    <x v="0"/>
    <n v="0"/>
    <x v="0"/>
    <x v="0"/>
    <s v="Medium_user"/>
    <x v="2"/>
    <x v="0"/>
    <x v="1"/>
    <x v="0"/>
  </r>
  <r>
    <x v="11"/>
    <n v="64"/>
    <x v="0"/>
    <x v="1"/>
    <x v="1"/>
    <n v="0"/>
    <n v="346.8"/>
    <n v="55"/>
    <n v="58.96"/>
    <n v="249.5"/>
    <n v="79"/>
    <x v="230"/>
    <n v="275.39999999999998"/>
    <n v="102"/>
    <n v="12.39"/>
    <n v="13.3"/>
    <n v="9"/>
    <n v="3.59"/>
    <n v="1"/>
    <x v="1"/>
    <n v="1"/>
    <x v="0"/>
    <x v="0"/>
    <s v="Light_usage"/>
    <x v="2"/>
    <x v="1"/>
    <x v="1"/>
    <x v="0"/>
  </r>
  <r>
    <x v="15"/>
    <n v="159"/>
    <x v="0"/>
    <x v="0"/>
    <x v="0"/>
    <n v="15"/>
    <n v="113.9"/>
    <n v="102"/>
    <n v="19.36"/>
    <n v="145.30000000000001"/>
    <n v="146"/>
    <x v="640"/>
    <n v="195.2"/>
    <n v="137"/>
    <n v="8.7799999999999994"/>
    <n v="11.8"/>
    <n v="9"/>
    <n v="3.19"/>
    <n v="1"/>
    <x v="0"/>
    <n v="0"/>
    <x v="0"/>
    <x v="0"/>
    <s v="Heavy_user"/>
    <x v="0"/>
    <x v="0"/>
    <x v="0"/>
    <x v="0"/>
  </r>
  <r>
    <x v="45"/>
    <n v="110"/>
    <x v="0"/>
    <x v="1"/>
    <x v="0"/>
    <n v="27"/>
    <n v="267.89999999999998"/>
    <n v="103"/>
    <n v="45.54"/>
    <n v="263.3"/>
    <n v="74"/>
    <x v="641"/>
    <n v="178.1"/>
    <n v="106"/>
    <n v="8.01"/>
    <n v="8.3000000000000007"/>
    <n v="2"/>
    <n v="2.2400000000000002"/>
    <n v="1"/>
    <x v="1"/>
    <n v="1"/>
    <x v="0"/>
    <x v="0"/>
    <s v="Light_usage"/>
    <x v="2"/>
    <x v="0"/>
    <x v="0"/>
    <x v="0"/>
  </r>
  <r>
    <x v="37"/>
    <n v="178"/>
    <x v="1"/>
    <x v="0"/>
    <x v="1"/>
    <n v="0"/>
    <n v="275.39999999999998"/>
    <n v="150"/>
    <n v="46.82"/>
    <n v="187.5"/>
    <n v="62"/>
    <x v="642"/>
    <n v="147.1"/>
    <n v="126"/>
    <n v="6.62"/>
    <n v="13.6"/>
    <n v="3"/>
    <n v="3.67"/>
    <n v="1"/>
    <x v="0"/>
    <n v="0"/>
    <x v="0"/>
    <x v="0"/>
    <s v="Light_usage"/>
    <x v="0"/>
    <x v="0"/>
    <x v="1"/>
    <x v="0"/>
  </r>
  <r>
    <x v="28"/>
    <n v="50"/>
    <x v="0"/>
    <x v="0"/>
    <x v="0"/>
    <n v="35"/>
    <n v="192.6"/>
    <n v="97"/>
    <n v="32.74"/>
    <n v="135.19999999999999"/>
    <n v="101"/>
    <x v="643"/>
    <n v="216.2"/>
    <n v="101"/>
    <n v="9.73"/>
    <n v="7.9"/>
    <n v="2"/>
    <n v="2.13"/>
    <n v="2"/>
    <x v="0"/>
    <n v="0"/>
    <x v="0"/>
    <x v="0"/>
    <s v="Medium_user"/>
    <x v="0"/>
    <x v="0"/>
    <x v="2"/>
    <x v="0"/>
  </r>
  <r>
    <x v="28"/>
    <n v="45"/>
    <x v="2"/>
    <x v="0"/>
    <x v="0"/>
    <n v="26"/>
    <n v="91.7"/>
    <n v="104"/>
    <n v="15.59"/>
    <n v="150.6"/>
    <n v="119"/>
    <x v="644"/>
    <n v="63.3"/>
    <n v="103"/>
    <n v="2.85"/>
    <n v="7.7"/>
    <n v="5"/>
    <n v="2.08"/>
    <n v="1"/>
    <x v="0"/>
    <n v="0"/>
    <x v="0"/>
    <x v="0"/>
    <s v="Medium_user"/>
    <x v="0"/>
    <x v="0"/>
    <x v="0"/>
    <x v="0"/>
  </r>
  <r>
    <x v="46"/>
    <n v="70"/>
    <x v="2"/>
    <x v="0"/>
    <x v="1"/>
    <n v="0"/>
    <n v="126.3"/>
    <n v="99"/>
    <n v="21.47"/>
    <n v="141.6"/>
    <n v="106"/>
    <x v="605"/>
    <n v="255.9"/>
    <n v="96"/>
    <n v="11.52"/>
    <n v="9.6"/>
    <n v="2"/>
    <n v="2.59"/>
    <n v="0"/>
    <x v="0"/>
    <n v="0"/>
    <x v="0"/>
    <x v="0"/>
    <s v="Medium_user"/>
    <x v="0"/>
    <x v="0"/>
    <x v="1"/>
    <x v="0"/>
  </r>
  <r>
    <x v="37"/>
    <n v="94"/>
    <x v="2"/>
    <x v="0"/>
    <x v="1"/>
    <n v="0"/>
    <n v="190.6"/>
    <n v="108"/>
    <n v="32.4"/>
    <n v="152.30000000000001"/>
    <n v="95"/>
    <x v="93"/>
    <n v="144.69999999999999"/>
    <n v="97"/>
    <n v="6.51"/>
    <n v="7.5"/>
    <n v="5"/>
    <n v="2.0299999999999998"/>
    <n v="1"/>
    <x v="0"/>
    <n v="0"/>
    <x v="0"/>
    <x v="0"/>
    <s v="Medium_user"/>
    <x v="0"/>
    <x v="0"/>
    <x v="1"/>
    <x v="0"/>
  </r>
  <r>
    <x v="47"/>
    <n v="179"/>
    <x v="2"/>
    <x v="0"/>
    <x v="1"/>
    <n v="0"/>
    <n v="116.1"/>
    <n v="101"/>
    <n v="19.739999999999998"/>
    <n v="201.8"/>
    <n v="99"/>
    <x v="645"/>
    <n v="181.9"/>
    <n v="103"/>
    <n v="8.19"/>
    <n v="11.6"/>
    <n v="5"/>
    <n v="3.13"/>
    <n v="0"/>
    <x v="0"/>
    <n v="0"/>
    <x v="0"/>
    <x v="0"/>
    <s v="Medium_user"/>
    <x v="0"/>
    <x v="0"/>
    <x v="1"/>
    <x v="0"/>
  </r>
  <r>
    <x v="42"/>
    <n v="116"/>
    <x v="0"/>
    <x v="0"/>
    <x v="1"/>
    <n v="0"/>
    <n v="217.3"/>
    <n v="91"/>
    <n v="36.94"/>
    <n v="216.1"/>
    <n v="95"/>
    <x v="646"/>
    <n v="148.1"/>
    <n v="76"/>
    <n v="6.66"/>
    <n v="11.3"/>
    <n v="3"/>
    <n v="3.05"/>
    <n v="2"/>
    <x v="0"/>
    <n v="0"/>
    <x v="0"/>
    <x v="0"/>
    <s v="Medium_user"/>
    <x v="0"/>
    <x v="0"/>
    <x v="1"/>
    <x v="0"/>
  </r>
  <r>
    <x v="50"/>
    <n v="59"/>
    <x v="2"/>
    <x v="0"/>
    <x v="1"/>
    <n v="0"/>
    <n v="179.4"/>
    <n v="80"/>
    <n v="30.5"/>
    <n v="232.5"/>
    <n v="99"/>
    <x v="647"/>
    <n v="175.8"/>
    <n v="105"/>
    <n v="7.91"/>
    <n v="14.7"/>
    <n v="3"/>
    <n v="3.97"/>
    <n v="0"/>
    <x v="0"/>
    <n v="0"/>
    <x v="0"/>
    <x v="0"/>
    <s v="Medium_user"/>
    <x v="0"/>
    <x v="0"/>
    <x v="1"/>
    <x v="0"/>
  </r>
  <r>
    <x v="33"/>
    <n v="165"/>
    <x v="0"/>
    <x v="0"/>
    <x v="1"/>
    <n v="0"/>
    <n v="207.7"/>
    <n v="109"/>
    <n v="35.31"/>
    <n v="164.8"/>
    <n v="94"/>
    <x v="648"/>
    <n v="54.5"/>
    <n v="91"/>
    <n v="2.4500000000000002"/>
    <n v="7.9"/>
    <n v="3"/>
    <n v="2.13"/>
    <n v="0"/>
    <x v="0"/>
    <n v="0"/>
    <x v="0"/>
    <x v="0"/>
    <s v="Medium_user"/>
    <x v="0"/>
    <x v="0"/>
    <x v="1"/>
    <x v="0"/>
  </r>
  <r>
    <x v="46"/>
    <n v="140"/>
    <x v="0"/>
    <x v="0"/>
    <x v="1"/>
    <n v="0"/>
    <n v="125.3"/>
    <n v="84"/>
    <n v="21.3"/>
    <n v="167.6"/>
    <n v="121"/>
    <x v="649"/>
    <n v="260.60000000000002"/>
    <n v="94"/>
    <n v="11.73"/>
    <n v="8.4"/>
    <n v="4"/>
    <n v="2.27"/>
    <n v="1"/>
    <x v="0"/>
    <n v="0"/>
    <x v="0"/>
    <x v="0"/>
    <s v="Heavy_user"/>
    <x v="0"/>
    <x v="0"/>
    <x v="1"/>
    <x v="0"/>
  </r>
  <r>
    <x v="39"/>
    <n v="93"/>
    <x v="1"/>
    <x v="0"/>
    <x v="0"/>
    <n v="32"/>
    <n v="138.1"/>
    <n v="91"/>
    <n v="23.48"/>
    <n v="167.3"/>
    <n v="72"/>
    <x v="650"/>
    <n v="238.9"/>
    <n v="115"/>
    <n v="10.75"/>
    <n v="6.8"/>
    <n v="3"/>
    <n v="1.84"/>
    <n v="2"/>
    <x v="0"/>
    <n v="0"/>
    <x v="0"/>
    <x v="1"/>
    <s v="Light_usage"/>
    <x v="0"/>
    <x v="0"/>
    <x v="2"/>
    <x v="1"/>
  </r>
  <r>
    <x v="2"/>
    <n v="52"/>
    <x v="2"/>
    <x v="0"/>
    <x v="0"/>
    <n v="38"/>
    <n v="169.3"/>
    <n v="88"/>
    <n v="28.78"/>
    <n v="225.9"/>
    <n v="97"/>
    <x v="68"/>
    <n v="172"/>
    <n v="86"/>
    <n v="7.74"/>
    <n v="8.1999999999999993"/>
    <n v="3"/>
    <n v="2.21"/>
    <n v="0"/>
    <x v="0"/>
    <n v="0"/>
    <x v="0"/>
    <x v="0"/>
    <s v="Medium_user"/>
    <x v="0"/>
    <x v="0"/>
    <x v="2"/>
    <x v="0"/>
  </r>
  <r>
    <x v="29"/>
    <n v="64"/>
    <x v="0"/>
    <x v="0"/>
    <x v="0"/>
    <n v="27"/>
    <n v="201.3"/>
    <n v="101"/>
    <n v="34.22"/>
    <n v="143.80000000000001"/>
    <n v="89"/>
    <x v="651"/>
    <n v="150.19999999999999"/>
    <n v="127"/>
    <n v="6.76"/>
    <n v="12.3"/>
    <n v="3"/>
    <n v="3.32"/>
    <n v="1"/>
    <x v="0"/>
    <n v="0"/>
    <x v="0"/>
    <x v="0"/>
    <s v="Medium_user"/>
    <x v="0"/>
    <x v="0"/>
    <x v="0"/>
    <x v="0"/>
  </r>
  <r>
    <x v="27"/>
    <n v="48"/>
    <x v="0"/>
    <x v="0"/>
    <x v="1"/>
    <n v="0"/>
    <n v="190.4"/>
    <n v="92"/>
    <n v="32.369999999999997"/>
    <n v="317.5"/>
    <n v="85"/>
    <x v="652"/>
    <n v="133.4"/>
    <n v="113"/>
    <n v="6"/>
    <n v="8.3000000000000007"/>
    <n v="4"/>
    <n v="2.2400000000000002"/>
    <n v="2"/>
    <x v="0"/>
    <n v="0"/>
    <x v="0"/>
    <x v="0"/>
    <s v="Medium_user"/>
    <x v="2"/>
    <x v="0"/>
    <x v="1"/>
    <x v="0"/>
  </r>
  <r>
    <x v="11"/>
    <n v="181"/>
    <x v="1"/>
    <x v="0"/>
    <x v="1"/>
    <n v="0"/>
    <n v="143.30000000000001"/>
    <n v="91"/>
    <n v="24.36"/>
    <n v="195.5"/>
    <n v="58"/>
    <x v="0"/>
    <n v="223.3"/>
    <n v="95"/>
    <n v="10.050000000000001"/>
    <n v="6"/>
    <n v="7"/>
    <n v="1.62"/>
    <n v="1"/>
    <x v="0"/>
    <n v="0"/>
    <x v="0"/>
    <x v="1"/>
    <s v="Light_usage"/>
    <x v="0"/>
    <x v="0"/>
    <x v="1"/>
    <x v="1"/>
  </r>
  <r>
    <x v="4"/>
    <n v="168"/>
    <x v="0"/>
    <x v="0"/>
    <x v="0"/>
    <n v="42"/>
    <n v="97.4"/>
    <n v="57"/>
    <n v="16.559999999999999"/>
    <n v="203.6"/>
    <n v="98"/>
    <x v="653"/>
    <n v="173.9"/>
    <n v="124"/>
    <n v="7.83"/>
    <n v="11.4"/>
    <n v="2"/>
    <n v="3.08"/>
    <n v="2"/>
    <x v="0"/>
    <n v="0"/>
    <x v="0"/>
    <x v="0"/>
    <s v="Medium_user"/>
    <x v="0"/>
    <x v="0"/>
    <x v="2"/>
    <x v="0"/>
  </r>
  <r>
    <x v="15"/>
    <n v="155"/>
    <x v="0"/>
    <x v="0"/>
    <x v="1"/>
    <n v="0"/>
    <n v="181.4"/>
    <n v="111"/>
    <n v="30.84"/>
    <n v="167.7"/>
    <n v="92"/>
    <x v="649"/>
    <n v="168.5"/>
    <n v="122"/>
    <n v="7.58"/>
    <n v="11.3"/>
    <n v="3"/>
    <n v="3.05"/>
    <n v="3"/>
    <x v="0"/>
    <n v="0"/>
    <x v="0"/>
    <x v="0"/>
    <s v="Medium_user"/>
    <x v="0"/>
    <x v="0"/>
    <x v="1"/>
    <x v="0"/>
  </r>
  <r>
    <x v="50"/>
    <n v="105"/>
    <x v="2"/>
    <x v="0"/>
    <x v="1"/>
    <n v="0"/>
    <n v="246.4"/>
    <n v="83"/>
    <n v="41.89"/>
    <n v="256.2"/>
    <n v="101"/>
    <x v="654"/>
    <n v="169"/>
    <n v="151"/>
    <n v="7.61"/>
    <n v="3.8"/>
    <n v="4"/>
    <n v="1.03"/>
    <n v="0"/>
    <x v="0"/>
    <n v="0"/>
    <x v="0"/>
    <x v="1"/>
    <s v="Medium_user"/>
    <x v="2"/>
    <x v="0"/>
    <x v="1"/>
    <x v="1"/>
  </r>
  <r>
    <x v="50"/>
    <n v="182"/>
    <x v="0"/>
    <x v="0"/>
    <x v="1"/>
    <n v="0"/>
    <n v="104.9"/>
    <n v="111"/>
    <n v="17.829999999999998"/>
    <n v="198.5"/>
    <n v="120"/>
    <x v="450"/>
    <n v="258.2"/>
    <n v="91"/>
    <n v="11.62"/>
    <n v="8"/>
    <n v="5"/>
    <n v="2.16"/>
    <n v="2"/>
    <x v="0"/>
    <n v="0"/>
    <x v="0"/>
    <x v="0"/>
    <s v="Heavy_user"/>
    <x v="0"/>
    <x v="0"/>
    <x v="1"/>
    <x v="0"/>
  </r>
  <r>
    <x v="11"/>
    <n v="104"/>
    <x v="0"/>
    <x v="0"/>
    <x v="1"/>
    <n v="0"/>
    <n v="156.19999999999999"/>
    <n v="93"/>
    <n v="26.55"/>
    <n v="193"/>
    <n v="54"/>
    <x v="205"/>
    <n v="222.7"/>
    <n v="94"/>
    <n v="10.02"/>
    <n v="13.1"/>
    <n v="5"/>
    <n v="3.54"/>
    <n v="1"/>
    <x v="0"/>
    <n v="0"/>
    <x v="0"/>
    <x v="0"/>
    <s v="Light_usage"/>
    <x v="0"/>
    <x v="0"/>
    <x v="1"/>
    <x v="0"/>
  </r>
  <r>
    <x v="0"/>
    <n v="102"/>
    <x v="0"/>
    <x v="0"/>
    <x v="1"/>
    <n v="0"/>
    <n v="114.8"/>
    <n v="125"/>
    <n v="19.52"/>
    <n v="81.900000000000006"/>
    <n v="126"/>
    <x v="655"/>
    <n v="304.3"/>
    <n v="101"/>
    <n v="13.69"/>
    <n v="12"/>
    <n v="4"/>
    <n v="3.24"/>
    <n v="0"/>
    <x v="0"/>
    <n v="0"/>
    <x v="0"/>
    <x v="0"/>
    <s v="Heavy_user"/>
    <x v="1"/>
    <x v="0"/>
    <x v="1"/>
    <x v="0"/>
  </r>
  <r>
    <x v="43"/>
    <n v="122"/>
    <x v="0"/>
    <x v="0"/>
    <x v="1"/>
    <n v="0"/>
    <n v="232.5"/>
    <n v="96"/>
    <n v="39.53"/>
    <n v="205.5"/>
    <n v="120"/>
    <x v="656"/>
    <n v="213.7"/>
    <n v="91"/>
    <n v="9.6199999999999992"/>
    <n v="11.9"/>
    <n v="2"/>
    <n v="3.21"/>
    <n v="0"/>
    <x v="0"/>
    <n v="0"/>
    <x v="0"/>
    <x v="0"/>
    <s v="Heavy_user"/>
    <x v="0"/>
    <x v="0"/>
    <x v="1"/>
    <x v="0"/>
  </r>
  <r>
    <x v="18"/>
    <n v="41"/>
    <x v="0"/>
    <x v="0"/>
    <x v="1"/>
    <n v="0"/>
    <n v="143.6"/>
    <n v="117"/>
    <n v="24.41"/>
    <n v="152.4"/>
    <n v="108"/>
    <x v="93"/>
    <n v="194.4"/>
    <n v="110"/>
    <n v="8.75"/>
    <n v="8.6"/>
    <n v="3"/>
    <n v="2.3199999999999998"/>
    <n v="1"/>
    <x v="0"/>
    <n v="0"/>
    <x v="0"/>
    <x v="0"/>
    <s v="Medium_user"/>
    <x v="0"/>
    <x v="0"/>
    <x v="1"/>
    <x v="0"/>
  </r>
  <r>
    <x v="23"/>
    <n v="132"/>
    <x v="0"/>
    <x v="0"/>
    <x v="1"/>
    <n v="0"/>
    <n v="176.7"/>
    <n v="132"/>
    <n v="30.04"/>
    <n v="244.1"/>
    <n v="80"/>
    <x v="657"/>
    <n v="176.3"/>
    <n v="120"/>
    <n v="7.93"/>
    <n v="9.1"/>
    <n v="4"/>
    <n v="2.46"/>
    <n v="2"/>
    <x v="0"/>
    <n v="0"/>
    <x v="0"/>
    <x v="0"/>
    <s v="Medium_user"/>
    <x v="2"/>
    <x v="0"/>
    <x v="1"/>
    <x v="0"/>
  </r>
  <r>
    <x v="19"/>
    <n v="76"/>
    <x v="0"/>
    <x v="0"/>
    <x v="1"/>
    <n v="0"/>
    <n v="263.39999999999998"/>
    <n v="148"/>
    <n v="44.78"/>
    <n v="230.3"/>
    <n v="69"/>
    <x v="106"/>
    <n v="170.6"/>
    <n v="101"/>
    <n v="7.68"/>
    <n v="11.4"/>
    <n v="5"/>
    <n v="3.08"/>
    <n v="1"/>
    <x v="1"/>
    <n v="1"/>
    <x v="0"/>
    <x v="0"/>
    <s v="Light_usage"/>
    <x v="0"/>
    <x v="0"/>
    <x v="1"/>
    <x v="0"/>
  </r>
  <r>
    <x v="6"/>
    <n v="13"/>
    <x v="0"/>
    <x v="0"/>
    <x v="1"/>
    <n v="0"/>
    <n v="146.4"/>
    <n v="74"/>
    <n v="24.89"/>
    <n v="148.5"/>
    <n v="92"/>
    <x v="658"/>
    <n v="216.7"/>
    <n v="96"/>
    <n v="9.75"/>
    <n v="11.3"/>
    <n v="3"/>
    <n v="3.05"/>
    <n v="1"/>
    <x v="0"/>
    <n v="0"/>
    <x v="0"/>
    <x v="0"/>
    <s v="Medium_user"/>
    <x v="0"/>
    <x v="0"/>
    <x v="1"/>
    <x v="0"/>
  </r>
  <r>
    <x v="20"/>
    <n v="115"/>
    <x v="0"/>
    <x v="0"/>
    <x v="0"/>
    <n v="33"/>
    <n v="145"/>
    <n v="72"/>
    <n v="24.65"/>
    <n v="194.5"/>
    <n v="157"/>
    <x v="499"/>
    <n v="242.3"/>
    <n v="138"/>
    <n v="10.9"/>
    <n v="14.2"/>
    <n v="3"/>
    <n v="3.83"/>
    <n v="2"/>
    <x v="0"/>
    <n v="0"/>
    <x v="0"/>
    <x v="0"/>
    <s v="Heavy_user"/>
    <x v="0"/>
    <x v="0"/>
    <x v="2"/>
    <x v="0"/>
  </r>
  <r>
    <x v="6"/>
    <n v="67"/>
    <x v="1"/>
    <x v="0"/>
    <x v="1"/>
    <n v="0"/>
    <n v="167.8"/>
    <n v="91"/>
    <n v="28.53"/>
    <n v="167.7"/>
    <n v="69"/>
    <x v="649"/>
    <n v="110.3"/>
    <n v="71"/>
    <n v="4.96"/>
    <n v="8.4"/>
    <n v="12"/>
    <n v="2.27"/>
    <n v="1"/>
    <x v="0"/>
    <n v="0"/>
    <x v="0"/>
    <x v="0"/>
    <s v="Light_usage"/>
    <x v="0"/>
    <x v="0"/>
    <x v="1"/>
    <x v="0"/>
  </r>
  <r>
    <x v="25"/>
    <n v="100"/>
    <x v="2"/>
    <x v="0"/>
    <x v="1"/>
    <n v="0"/>
    <n v="142.5"/>
    <n v="87"/>
    <n v="24.23"/>
    <n v="195.7"/>
    <n v="88"/>
    <x v="613"/>
    <n v="122.1"/>
    <n v="117"/>
    <n v="5.49"/>
    <n v="7.8"/>
    <n v="8"/>
    <n v="2.11"/>
    <n v="2"/>
    <x v="0"/>
    <n v="0"/>
    <x v="0"/>
    <x v="0"/>
    <s v="Medium_user"/>
    <x v="0"/>
    <x v="0"/>
    <x v="1"/>
    <x v="0"/>
  </r>
  <r>
    <x v="22"/>
    <n v="146"/>
    <x v="2"/>
    <x v="1"/>
    <x v="1"/>
    <n v="0"/>
    <n v="133"/>
    <n v="65"/>
    <n v="22.61"/>
    <n v="262.8"/>
    <n v="93"/>
    <x v="659"/>
    <n v="214.3"/>
    <n v="128"/>
    <n v="9.64"/>
    <n v="11.2"/>
    <n v="3"/>
    <n v="3.02"/>
    <n v="1"/>
    <x v="0"/>
    <n v="0"/>
    <x v="0"/>
    <x v="0"/>
    <s v="Medium_user"/>
    <x v="2"/>
    <x v="0"/>
    <x v="1"/>
    <x v="0"/>
  </r>
  <r>
    <x v="38"/>
    <n v="148"/>
    <x v="0"/>
    <x v="0"/>
    <x v="0"/>
    <n v="11"/>
    <n v="252.9"/>
    <n v="129"/>
    <n v="42.99"/>
    <n v="284.3"/>
    <n v="88"/>
    <x v="660"/>
    <n v="262.8"/>
    <n v="99"/>
    <n v="11.83"/>
    <n v="12.3"/>
    <n v="1"/>
    <n v="3.32"/>
    <n v="1"/>
    <x v="0"/>
    <n v="0"/>
    <x v="0"/>
    <x v="0"/>
    <s v="Medium_user"/>
    <x v="2"/>
    <x v="1"/>
    <x v="0"/>
    <x v="0"/>
  </r>
  <r>
    <x v="43"/>
    <n v="67"/>
    <x v="0"/>
    <x v="0"/>
    <x v="0"/>
    <n v="28"/>
    <n v="95"/>
    <n v="94"/>
    <n v="16.149999999999999"/>
    <n v="291.2"/>
    <n v="73"/>
    <x v="661"/>
    <n v="159.6"/>
    <n v="114"/>
    <n v="7.18"/>
    <n v="10"/>
    <n v="2"/>
    <n v="2.7"/>
    <n v="2"/>
    <x v="0"/>
    <n v="0"/>
    <x v="0"/>
    <x v="0"/>
    <s v="Light_usage"/>
    <x v="2"/>
    <x v="0"/>
    <x v="0"/>
    <x v="0"/>
  </r>
  <r>
    <x v="30"/>
    <n v="161"/>
    <x v="2"/>
    <x v="1"/>
    <x v="1"/>
    <n v="0"/>
    <n v="194.2"/>
    <n v="106"/>
    <n v="33.01"/>
    <n v="249.4"/>
    <n v="105"/>
    <x v="662"/>
    <n v="254.9"/>
    <n v="129"/>
    <n v="11.47"/>
    <n v="12.9"/>
    <n v="1"/>
    <n v="3.48"/>
    <n v="1"/>
    <x v="1"/>
    <n v="1"/>
    <x v="0"/>
    <x v="0"/>
    <s v="Medium_user"/>
    <x v="2"/>
    <x v="0"/>
    <x v="1"/>
    <x v="0"/>
  </r>
  <r>
    <x v="45"/>
    <n v="70"/>
    <x v="0"/>
    <x v="0"/>
    <x v="1"/>
    <n v="0"/>
    <n v="222.8"/>
    <n v="114"/>
    <n v="37.880000000000003"/>
    <n v="215.9"/>
    <n v="113"/>
    <x v="663"/>
    <n v="223.5"/>
    <n v="122"/>
    <n v="10.06"/>
    <n v="0"/>
    <n v="0"/>
    <n v="0"/>
    <n v="1"/>
    <x v="0"/>
    <n v="0"/>
    <x v="0"/>
    <x v="1"/>
    <s v="Medium_user"/>
    <x v="0"/>
    <x v="0"/>
    <x v="1"/>
    <x v="1"/>
  </r>
  <r>
    <x v="13"/>
    <n v="99"/>
    <x v="0"/>
    <x v="0"/>
    <x v="0"/>
    <n v="42"/>
    <n v="216"/>
    <n v="125"/>
    <n v="36.72"/>
    <n v="232.3"/>
    <n v="104"/>
    <x v="270"/>
    <n v="215.5"/>
    <n v="100"/>
    <n v="9.6999999999999993"/>
    <n v="9.3000000000000007"/>
    <n v="4"/>
    <n v="2.5099999999999998"/>
    <n v="2"/>
    <x v="1"/>
    <n v="1"/>
    <x v="0"/>
    <x v="0"/>
    <s v="Medium_user"/>
    <x v="0"/>
    <x v="0"/>
    <x v="2"/>
    <x v="0"/>
  </r>
  <r>
    <x v="30"/>
    <n v="87"/>
    <x v="0"/>
    <x v="0"/>
    <x v="1"/>
    <n v="0"/>
    <n v="146.30000000000001"/>
    <n v="108"/>
    <n v="24.87"/>
    <n v="171.8"/>
    <n v="102"/>
    <x v="664"/>
    <n v="167.5"/>
    <n v="66"/>
    <n v="7.54"/>
    <n v="5.3"/>
    <n v="9"/>
    <n v="1.43"/>
    <n v="1"/>
    <x v="0"/>
    <n v="0"/>
    <x v="0"/>
    <x v="1"/>
    <s v="Medium_user"/>
    <x v="0"/>
    <x v="0"/>
    <x v="1"/>
    <x v="1"/>
  </r>
  <r>
    <x v="29"/>
    <n v="131"/>
    <x v="1"/>
    <x v="0"/>
    <x v="1"/>
    <n v="0"/>
    <n v="94.4"/>
    <n v="80"/>
    <n v="16.05"/>
    <n v="215.1"/>
    <n v="101"/>
    <x v="24"/>
    <n v="179.7"/>
    <n v="108"/>
    <n v="8.09"/>
    <n v="13.1"/>
    <n v="9"/>
    <n v="3.54"/>
    <n v="2"/>
    <x v="0"/>
    <n v="0"/>
    <x v="0"/>
    <x v="0"/>
    <s v="Medium_user"/>
    <x v="0"/>
    <x v="0"/>
    <x v="1"/>
    <x v="0"/>
  </r>
  <r>
    <x v="39"/>
    <n v="119"/>
    <x v="2"/>
    <x v="0"/>
    <x v="1"/>
    <n v="0"/>
    <n v="190.4"/>
    <n v="74"/>
    <n v="32.369999999999997"/>
    <n v="215.6"/>
    <n v="113"/>
    <x v="562"/>
    <n v="161.19999999999999"/>
    <n v="111"/>
    <n v="7.25"/>
    <n v="10"/>
    <n v="1"/>
    <n v="2.7"/>
    <n v="2"/>
    <x v="0"/>
    <n v="0"/>
    <x v="0"/>
    <x v="0"/>
    <s v="Medium_user"/>
    <x v="0"/>
    <x v="0"/>
    <x v="1"/>
    <x v="0"/>
  </r>
  <r>
    <x v="4"/>
    <n v="119"/>
    <x v="1"/>
    <x v="0"/>
    <x v="0"/>
    <n v="32"/>
    <n v="142.6"/>
    <n v="77"/>
    <n v="24.24"/>
    <n v="208.2"/>
    <n v="126"/>
    <x v="665"/>
    <n v="171"/>
    <n v="102"/>
    <n v="7.69"/>
    <n v="12"/>
    <n v="2"/>
    <n v="3.24"/>
    <n v="3"/>
    <x v="0"/>
    <n v="0"/>
    <x v="0"/>
    <x v="0"/>
    <s v="Heavy_user"/>
    <x v="0"/>
    <x v="0"/>
    <x v="2"/>
    <x v="0"/>
  </r>
  <r>
    <x v="8"/>
    <n v="87"/>
    <x v="2"/>
    <x v="1"/>
    <x v="1"/>
    <n v="0"/>
    <n v="134.19999999999999"/>
    <n v="80"/>
    <n v="22.81"/>
    <n v="165"/>
    <n v="71"/>
    <x v="666"/>
    <n v="173.1"/>
    <n v="102"/>
    <n v="7.79"/>
    <n v="10.7"/>
    <n v="5"/>
    <n v="2.89"/>
    <n v="0"/>
    <x v="0"/>
    <n v="0"/>
    <x v="0"/>
    <x v="0"/>
    <s v="Light_usage"/>
    <x v="0"/>
    <x v="0"/>
    <x v="1"/>
    <x v="0"/>
  </r>
  <r>
    <x v="31"/>
    <n v="112"/>
    <x v="0"/>
    <x v="0"/>
    <x v="1"/>
    <n v="0"/>
    <n v="111.9"/>
    <n v="92"/>
    <n v="19.02"/>
    <n v="114"/>
    <n v="143"/>
    <x v="667"/>
    <n v="146.80000000000001"/>
    <n v="79"/>
    <n v="6.61"/>
    <n v="14.1"/>
    <n v="3"/>
    <n v="3.81"/>
    <n v="5"/>
    <x v="1"/>
    <n v="1"/>
    <x v="1"/>
    <x v="0"/>
    <s v="Heavy_user"/>
    <x v="1"/>
    <x v="0"/>
    <x v="1"/>
    <x v="0"/>
  </r>
  <r>
    <x v="8"/>
    <n v="75"/>
    <x v="0"/>
    <x v="0"/>
    <x v="1"/>
    <n v="0"/>
    <n v="122.8"/>
    <n v="89"/>
    <n v="20.88"/>
    <n v="211.3"/>
    <n v="104"/>
    <x v="180"/>
    <n v="261.39999999999998"/>
    <n v="91"/>
    <n v="11.76"/>
    <n v="10.7"/>
    <n v="2"/>
    <n v="2.89"/>
    <n v="2"/>
    <x v="0"/>
    <n v="0"/>
    <x v="0"/>
    <x v="0"/>
    <s v="Medium_user"/>
    <x v="0"/>
    <x v="0"/>
    <x v="1"/>
    <x v="0"/>
  </r>
  <r>
    <x v="49"/>
    <n v="150"/>
    <x v="2"/>
    <x v="0"/>
    <x v="1"/>
    <n v="0"/>
    <n v="189.3"/>
    <n v="77"/>
    <n v="32.18"/>
    <n v="220.9"/>
    <n v="105"/>
    <x v="544"/>
    <n v="238.7"/>
    <n v="117"/>
    <n v="10.74"/>
    <n v="9.1999999999999993"/>
    <n v="5"/>
    <n v="2.48"/>
    <n v="4"/>
    <x v="0"/>
    <n v="0"/>
    <x v="1"/>
    <x v="0"/>
    <s v="Medium_user"/>
    <x v="0"/>
    <x v="0"/>
    <x v="1"/>
    <x v="0"/>
  </r>
  <r>
    <x v="7"/>
    <n v="161"/>
    <x v="2"/>
    <x v="0"/>
    <x v="0"/>
    <n v="38"/>
    <n v="240.4"/>
    <n v="112"/>
    <n v="40.869999999999997"/>
    <n v="201.8"/>
    <n v="102"/>
    <x v="645"/>
    <n v="206.1"/>
    <n v="112"/>
    <n v="9.27"/>
    <n v="16.100000000000001"/>
    <n v="6"/>
    <n v="4.3499999999999996"/>
    <n v="0"/>
    <x v="0"/>
    <n v="0"/>
    <x v="0"/>
    <x v="2"/>
    <s v="Medium_user"/>
    <x v="0"/>
    <x v="0"/>
    <x v="2"/>
    <x v="0"/>
  </r>
  <r>
    <x v="15"/>
    <n v="91"/>
    <x v="2"/>
    <x v="1"/>
    <x v="0"/>
    <n v="24"/>
    <n v="93.5"/>
    <n v="112"/>
    <n v="15.9"/>
    <n v="183.4"/>
    <n v="128"/>
    <x v="126"/>
    <n v="240.7"/>
    <n v="133"/>
    <n v="10.83"/>
    <n v="9.9"/>
    <n v="3"/>
    <n v="2.67"/>
    <n v="0"/>
    <x v="0"/>
    <n v="0"/>
    <x v="0"/>
    <x v="0"/>
    <s v="Heavy_user"/>
    <x v="0"/>
    <x v="0"/>
    <x v="0"/>
    <x v="0"/>
  </r>
  <r>
    <x v="45"/>
    <n v="124"/>
    <x v="0"/>
    <x v="0"/>
    <x v="1"/>
    <n v="0"/>
    <n v="158.6"/>
    <n v="104"/>
    <n v="26.96"/>
    <n v="211.2"/>
    <n v="77"/>
    <x v="668"/>
    <n v="179.3"/>
    <n v="104"/>
    <n v="8.07"/>
    <n v="10.199999999999999"/>
    <n v="8"/>
    <n v="2.75"/>
    <n v="3"/>
    <x v="0"/>
    <n v="0"/>
    <x v="0"/>
    <x v="0"/>
    <s v="Light_usage"/>
    <x v="0"/>
    <x v="0"/>
    <x v="1"/>
    <x v="0"/>
  </r>
  <r>
    <x v="11"/>
    <n v="94"/>
    <x v="2"/>
    <x v="1"/>
    <x v="1"/>
    <n v="0"/>
    <n v="243.2"/>
    <n v="109"/>
    <n v="41.34"/>
    <n v="147"/>
    <n v="88"/>
    <x v="669"/>
    <n v="94.9"/>
    <n v="99"/>
    <n v="4.2699999999999996"/>
    <n v="7.2"/>
    <n v="4"/>
    <n v="1.94"/>
    <n v="4"/>
    <x v="0"/>
    <n v="0"/>
    <x v="1"/>
    <x v="1"/>
    <s v="Medium_user"/>
    <x v="0"/>
    <x v="0"/>
    <x v="1"/>
    <x v="1"/>
  </r>
  <r>
    <x v="14"/>
    <n v="217"/>
    <x v="1"/>
    <x v="0"/>
    <x v="1"/>
    <n v="0"/>
    <n v="176.4"/>
    <n v="115"/>
    <n v="29.99"/>
    <n v="158.80000000000001"/>
    <n v="128"/>
    <x v="670"/>
    <n v="306.60000000000002"/>
    <n v="107"/>
    <n v="13.8"/>
    <n v="9.3000000000000007"/>
    <n v="3"/>
    <n v="2.5099999999999998"/>
    <n v="4"/>
    <x v="0"/>
    <n v="0"/>
    <x v="1"/>
    <x v="0"/>
    <s v="Heavy_user"/>
    <x v="0"/>
    <x v="0"/>
    <x v="1"/>
    <x v="0"/>
  </r>
  <r>
    <x v="8"/>
    <n v="158"/>
    <x v="2"/>
    <x v="0"/>
    <x v="1"/>
    <n v="0"/>
    <n v="220.9"/>
    <n v="129"/>
    <n v="37.549999999999997"/>
    <n v="242.2"/>
    <n v="108"/>
    <x v="170"/>
    <n v="233.3"/>
    <n v="75"/>
    <n v="10.5"/>
    <n v="6.4"/>
    <n v="5"/>
    <n v="1.73"/>
    <n v="0"/>
    <x v="0"/>
    <n v="0"/>
    <x v="0"/>
    <x v="1"/>
    <s v="Medium_user"/>
    <x v="2"/>
    <x v="0"/>
    <x v="1"/>
    <x v="1"/>
  </r>
  <r>
    <x v="37"/>
    <n v="102"/>
    <x v="0"/>
    <x v="0"/>
    <x v="1"/>
    <n v="0"/>
    <n v="144.4"/>
    <n v="87"/>
    <n v="24.55"/>
    <n v="266.5"/>
    <n v="128"/>
    <x v="671"/>
    <n v="217.6"/>
    <n v="59"/>
    <n v="9.7899999999999991"/>
    <n v="7.1"/>
    <n v="7"/>
    <n v="1.92"/>
    <n v="0"/>
    <x v="0"/>
    <n v="0"/>
    <x v="0"/>
    <x v="1"/>
    <s v="Heavy_user"/>
    <x v="2"/>
    <x v="0"/>
    <x v="1"/>
    <x v="1"/>
  </r>
  <r>
    <x v="30"/>
    <n v="85"/>
    <x v="2"/>
    <x v="0"/>
    <x v="1"/>
    <n v="0"/>
    <n v="212.3"/>
    <n v="107"/>
    <n v="36.090000000000003"/>
    <n v="228.4"/>
    <n v="103"/>
    <x v="340"/>
    <n v="163.30000000000001"/>
    <n v="116"/>
    <n v="7.35"/>
    <n v="7.7"/>
    <n v="3"/>
    <n v="2.08"/>
    <n v="0"/>
    <x v="0"/>
    <n v="0"/>
    <x v="0"/>
    <x v="0"/>
    <s v="Medium_user"/>
    <x v="0"/>
    <x v="0"/>
    <x v="1"/>
    <x v="0"/>
  </r>
  <r>
    <x v="2"/>
    <n v="79"/>
    <x v="2"/>
    <x v="0"/>
    <x v="1"/>
    <n v="0"/>
    <n v="147"/>
    <n v="72"/>
    <n v="24.99"/>
    <n v="165.7"/>
    <n v="102"/>
    <x v="672"/>
    <n v="243.2"/>
    <n v="107"/>
    <n v="10.94"/>
    <n v="8.4"/>
    <n v="9"/>
    <n v="2.27"/>
    <n v="1"/>
    <x v="0"/>
    <n v="0"/>
    <x v="0"/>
    <x v="0"/>
    <s v="Medium_user"/>
    <x v="0"/>
    <x v="0"/>
    <x v="1"/>
    <x v="0"/>
  </r>
  <r>
    <x v="35"/>
    <n v="139"/>
    <x v="2"/>
    <x v="0"/>
    <x v="0"/>
    <n v="25"/>
    <n v="96.2"/>
    <n v="112"/>
    <n v="16.350000000000001"/>
    <n v="178.9"/>
    <n v="70"/>
    <x v="135"/>
    <n v="182.1"/>
    <n v="84"/>
    <n v="8.19"/>
    <n v="12.9"/>
    <n v="10"/>
    <n v="3.48"/>
    <n v="2"/>
    <x v="0"/>
    <n v="0"/>
    <x v="0"/>
    <x v="0"/>
    <s v="Light_usage"/>
    <x v="0"/>
    <x v="0"/>
    <x v="0"/>
    <x v="0"/>
  </r>
  <r>
    <x v="33"/>
    <n v="103"/>
    <x v="0"/>
    <x v="0"/>
    <x v="1"/>
    <n v="0"/>
    <n v="263.39999999999998"/>
    <n v="118"/>
    <n v="44.78"/>
    <n v="179.1"/>
    <n v="69"/>
    <x v="673"/>
    <n v="214.7"/>
    <n v="112"/>
    <n v="9.66"/>
    <n v="10.3"/>
    <n v="2"/>
    <n v="2.78"/>
    <n v="0"/>
    <x v="0"/>
    <n v="0"/>
    <x v="0"/>
    <x v="0"/>
    <s v="Light_usage"/>
    <x v="0"/>
    <x v="0"/>
    <x v="1"/>
    <x v="0"/>
  </r>
  <r>
    <x v="21"/>
    <n v="78"/>
    <x v="1"/>
    <x v="0"/>
    <x v="1"/>
    <n v="0"/>
    <n v="162.30000000000001"/>
    <n v="116"/>
    <n v="27.59"/>
    <n v="192.4"/>
    <n v="86"/>
    <x v="570"/>
    <n v="240.6"/>
    <n v="100"/>
    <n v="10.83"/>
    <n v="10.1"/>
    <n v="3"/>
    <n v="2.73"/>
    <n v="2"/>
    <x v="0"/>
    <n v="0"/>
    <x v="0"/>
    <x v="0"/>
    <s v="Medium_user"/>
    <x v="0"/>
    <x v="0"/>
    <x v="1"/>
    <x v="0"/>
  </r>
  <r>
    <x v="22"/>
    <n v="50"/>
    <x v="1"/>
    <x v="0"/>
    <x v="1"/>
    <n v="0"/>
    <n v="183.6"/>
    <n v="107"/>
    <n v="31.21"/>
    <n v="58.6"/>
    <n v="118"/>
    <x v="674"/>
    <n v="202.6"/>
    <n v="99"/>
    <n v="9.1199999999999992"/>
    <n v="8.6999999999999993"/>
    <n v="3"/>
    <n v="2.35"/>
    <n v="1"/>
    <x v="0"/>
    <n v="0"/>
    <x v="0"/>
    <x v="0"/>
    <s v="Medium_user"/>
    <x v="1"/>
    <x v="0"/>
    <x v="1"/>
    <x v="0"/>
  </r>
  <r>
    <x v="45"/>
    <n v="67"/>
    <x v="1"/>
    <x v="0"/>
    <x v="1"/>
    <n v="0"/>
    <n v="201.4"/>
    <n v="101"/>
    <n v="34.24"/>
    <n v="97.6"/>
    <n v="122"/>
    <x v="675"/>
    <n v="202.5"/>
    <n v="119"/>
    <n v="9.11"/>
    <n v="7"/>
    <n v="3"/>
    <n v="1.89"/>
    <n v="0"/>
    <x v="0"/>
    <n v="0"/>
    <x v="0"/>
    <x v="1"/>
    <s v="Heavy_user"/>
    <x v="1"/>
    <x v="0"/>
    <x v="1"/>
    <x v="1"/>
  </r>
  <r>
    <x v="6"/>
    <n v="86"/>
    <x v="0"/>
    <x v="0"/>
    <x v="0"/>
    <n v="38"/>
    <n v="123"/>
    <n v="158"/>
    <n v="20.91"/>
    <n v="133.9"/>
    <n v="119"/>
    <x v="676"/>
    <n v="138.19999999999999"/>
    <n v="103"/>
    <n v="6.22"/>
    <n v="13.3"/>
    <n v="4"/>
    <n v="3.59"/>
    <n v="1"/>
    <x v="0"/>
    <n v="0"/>
    <x v="0"/>
    <x v="0"/>
    <s v="Medium_user"/>
    <x v="0"/>
    <x v="0"/>
    <x v="2"/>
    <x v="0"/>
  </r>
  <r>
    <x v="36"/>
    <n v="174"/>
    <x v="0"/>
    <x v="0"/>
    <x v="1"/>
    <n v="0"/>
    <n v="239.2"/>
    <n v="72"/>
    <n v="40.659999999999997"/>
    <n v="188.5"/>
    <n v="124"/>
    <x v="436"/>
    <n v="105.6"/>
    <n v="116"/>
    <n v="4.75"/>
    <n v="8.8000000000000007"/>
    <n v="3"/>
    <n v="2.38"/>
    <n v="1"/>
    <x v="0"/>
    <n v="0"/>
    <x v="0"/>
    <x v="0"/>
    <s v="Heavy_user"/>
    <x v="0"/>
    <x v="0"/>
    <x v="1"/>
    <x v="0"/>
  </r>
  <r>
    <x v="0"/>
    <n v="124"/>
    <x v="2"/>
    <x v="0"/>
    <x v="1"/>
    <n v="0"/>
    <n v="193"/>
    <n v="97"/>
    <n v="32.81"/>
    <n v="89.8"/>
    <n v="99"/>
    <x v="677"/>
    <n v="172.8"/>
    <n v="104"/>
    <n v="7.78"/>
    <n v="15.3"/>
    <n v="3"/>
    <n v="4.13"/>
    <n v="1"/>
    <x v="0"/>
    <n v="0"/>
    <x v="0"/>
    <x v="2"/>
    <s v="Medium_user"/>
    <x v="1"/>
    <x v="0"/>
    <x v="1"/>
    <x v="0"/>
  </r>
  <r>
    <x v="8"/>
    <n v="190"/>
    <x v="0"/>
    <x v="0"/>
    <x v="0"/>
    <n v="26"/>
    <n v="116.7"/>
    <n v="71"/>
    <n v="19.84"/>
    <n v="145.9"/>
    <n v="88"/>
    <x v="678"/>
    <n v="175.1"/>
    <n v="103"/>
    <n v="7.88"/>
    <n v="9.9"/>
    <n v="3"/>
    <n v="2.67"/>
    <n v="1"/>
    <x v="0"/>
    <n v="0"/>
    <x v="0"/>
    <x v="0"/>
    <s v="Medium_user"/>
    <x v="0"/>
    <x v="0"/>
    <x v="0"/>
    <x v="0"/>
  </r>
  <r>
    <x v="20"/>
    <n v="101"/>
    <x v="2"/>
    <x v="0"/>
    <x v="1"/>
    <n v="0"/>
    <n v="93.8"/>
    <n v="127"/>
    <n v="15.95"/>
    <n v="150"/>
    <n v="104"/>
    <x v="567"/>
    <n v="241.1"/>
    <n v="116"/>
    <n v="10.85"/>
    <n v="10.7"/>
    <n v="2"/>
    <n v="2.89"/>
    <n v="1"/>
    <x v="0"/>
    <n v="0"/>
    <x v="0"/>
    <x v="0"/>
    <s v="Medium_user"/>
    <x v="0"/>
    <x v="0"/>
    <x v="1"/>
    <x v="0"/>
  </r>
  <r>
    <x v="11"/>
    <n v="68"/>
    <x v="0"/>
    <x v="0"/>
    <x v="0"/>
    <n v="29"/>
    <n v="239.5"/>
    <n v="82"/>
    <n v="40.72"/>
    <n v="203.8"/>
    <n v="105"/>
    <x v="319"/>
    <n v="167.8"/>
    <n v="70"/>
    <n v="7.55"/>
    <n v="9.9"/>
    <n v="6"/>
    <n v="2.67"/>
    <n v="0"/>
    <x v="0"/>
    <n v="0"/>
    <x v="0"/>
    <x v="0"/>
    <s v="Medium_user"/>
    <x v="0"/>
    <x v="0"/>
    <x v="0"/>
    <x v="0"/>
  </r>
  <r>
    <x v="45"/>
    <n v="117"/>
    <x v="2"/>
    <x v="0"/>
    <x v="0"/>
    <n v="25"/>
    <n v="216"/>
    <n v="140"/>
    <n v="36.72"/>
    <n v="224.1"/>
    <n v="69"/>
    <x v="679"/>
    <n v="267.89999999999998"/>
    <n v="112"/>
    <n v="12.06"/>
    <n v="11.8"/>
    <n v="4"/>
    <n v="3.19"/>
    <n v="0"/>
    <x v="0"/>
    <n v="0"/>
    <x v="0"/>
    <x v="0"/>
    <s v="Light_usage"/>
    <x v="0"/>
    <x v="0"/>
    <x v="0"/>
    <x v="0"/>
  </r>
  <r>
    <x v="5"/>
    <n v="118"/>
    <x v="1"/>
    <x v="0"/>
    <x v="1"/>
    <n v="0"/>
    <n v="187.4"/>
    <n v="97"/>
    <n v="31.86"/>
    <n v="177.8"/>
    <n v="89"/>
    <x v="241"/>
    <n v="233.4"/>
    <n v="97"/>
    <n v="10.5"/>
    <n v="12.2"/>
    <n v="6"/>
    <n v="3.29"/>
    <n v="1"/>
    <x v="0"/>
    <n v="0"/>
    <x v="0"/>
    <x v="0"/>
    <s v="Medium_user"/>
    <x v="0"/>
    <x v="0"/>
    <x v="1"/>
    <x v="0"/>
  </r>
  <r>
    <x v="37"/>
    <n v="22"/>
    <x v="2"/>
    <x v="0"/>
    <x v="1"/>
    <n v="0"/>
    <n v="160.4"/>
    <n v="108"/>
    <n v="27.27"/>
    <n v="218.1"/>
    <n v="88"/>
    <x v="680"/>
    <n v="192.9"/>
    <n v="115"/>
    <n v="8.68"/>
    <n v="12.5"/>
    <n v="4"/>
    <n v="3.38"/>
    <n v="1"/>
    <x v="0"/>
    <n v="0"/>
    <x v="0"/>
    <x v="0"/>
    <s v="Medium_user"/>
    <x v="0"/>
    <x v="0"/>
    <x v="1"/>
    <x v="0"/>
  </r>
  <r>
    <x v="48"/>
    <n v="134"/>
    <x v="1"/>
    <x v="0"/>
    <x v="1"/>
    <n v="0"/>
    <n v="205.3"/>
    <n v="122"/>
    <n v="34.9"/>
    <n v="240.5"/>
    <n v="155"/>
    <x v="681"/>
    <n v="179.1"/>
    <n v="107"/>
    <n v="8.06"/>
    <n v="5"/>
    <n v="9"/>
    <n v="1.35"/>
    <n v="1"/>
    <x v="0"/>
    <n v="0"/>
    <x v="0"/>
    <x v="1"/>
    <s v="Heavy_user"/>
    <x v="2"/>
    <x v="0"/>
    <x v="1"/>
    <x v="1"/>
  </r>
  <r>
    <x v="4"/>
    <n v="164"/>
    <x v="1"/>
    <x v="0"/>
    <x v="0"/>
    <n v="25"/>
    <n v="219.1"/>
    <n v="88"/>
    <n v="37.25"/>
    <n v="151.5"/>
    <n v="99"/>
    <x v="682"/>
    <n v="50.1"/>
    <n v="60"/>
    <n v="2.25"/>
    <n v="14.3"/>
    <n v="6"/>
    <n v="3.86"/>
    <n v="1"/>
    <x v="0"/>
    <n v="0"/>
    <x v="0"/>
    <x v="0"/>
    <s v="Medium_user"/>
    <x v="0"/>
    <x v="0"/>
    <x v="0"/>
    <x v="0"/>
  </r>
  <r>
    <x v="41"/>
    <n v="177"/>
    <x v="0"/>
    <x v="0"/>
    <x v="1"/>
    <n v="0"/>
    <n v="232.8"/>
    <n v="106"/>
    <n v="39.58"/>
    <n v="175.2"/>
    <n v="97"/>
    <x v="578"/>
    <n v="212.2"/>
    <n v="77"/>
    <n v="9.5500000000000007"/>
    <n v="12.5"/>
    <n v="7"/>
    <n v="3.38"/>
    <n v="2"/>
    <x v="0"/>
    <n v="0"/>
    <x v="0"/>
    <x v="0"/>
    <s v="Medium_user"/>
    <x v="0"/>
    <x v="0"/>
    <x v="1"/>
    <x v="0"/>
  </r>
  <r>
    <x v="21"/>
    <n v="110"/>
    <x v="1"/>
    <x v="0"/>
    <x v="1"/>
    <n v="0"/>
    <n v="162"/>
    <n v="81"/>
    <n v="27.54"/>
    <n v="247.5"/>
    <n v="89"/>
    <x v="683"/>
    <n v="155.5"/>
    <n v="99"/>
    <n v="7"/>
    <n v="8.9"/>
    <n v="8"/>
    <n v="2.4"/>
    <n v="0"/>
    <x v="0"/>
    <n v="0"/>
    <x v="0"/>
    <x v="0"/>
    <s v="Medium_user"/>
    <x v="2"/>
    <x v="0"/>
    <x v="1"/>
    <x v="0"/>
  </r>
  <r>
    <x v="19"/>
    <n v="53"/>
    <x v="0"/>
    <x v="0"/>
    <x v="0"/>
    <n v="27"/>
    <n v="25.9"/>
    <n v="119"/>
    <n v="4.4000000000000004"/>
    <n v="206.5"/>
    <n v="96"/>
    <x v="684"/>
    <n v="228.1"/>
    <n v="64"/>
    <n v="10.26"/>
    <n v="6.5"/>
    <n v="7"/>
    <n v="1.76"/>
    <n v="1"/>
    <x v="0"/>
    <n v="0"/>
    <x v="0"/>
    <x v="1"/>
    <s v="Medium_user"/>
    <x v="0"/>
    <x v="0"/>
    <x v="0"/>
    <x v="1"/>
  </r>
  <r>
    <x v="41"/>
    <n v="80"/>
    <x v="1"/>
    <x v="0"/>
    <x v="1"/>
    <n v="0"/>
    <n v="322.3"/>
    <n v="113"/>
    <n v="54.79"/>
    <n v="222"/>
    <n v="95"/>
    <x v="7"/>
    <n v="162.80000000000001"/>
    <n v="123"/>
    <n v="7.33"/>
    <n v="6.7"/>
    <n v="8"/>
    <n v="1.81"/>
    <n v="0"/>
    <x v="1"/>
    <n v="1"/>
    <x v="0"/>
    <x v="1"/>
    <s v="Medium_user"/>
    <x v="0"/>
    <x v="0"/>
    <x v="1"/>
    <x v="1"/>
  </r>
  <r>
    <x v="35"/>
    <n v="158"/>
    <x v="1"/>
    <x v="0"/>
    <x v="1"/>
    <n v="0"/>
    <n v="209.9"/>
    <n v="112"/>
    <n v="35.68"/>
    <n v="221.3"/>
    <n v="82"/>
    <x v="685"/>
    <n v="210"/>
    <n v="93"/>
    <n v="9.4499999999999993"/>
    <n v="8.1999999999999993"/>
    <n v="3"/>
    <n v="2.21"/>
    <n v="1"/>
    <x v="0"/>
    <n v="0"/>
    <x v="0"/>
    <x v="0"/>
    <s v="Medium_user"/>
    <x v="0"/>
    <x v="0"/>
    <x v="1"/>
    <x v="0"/>
  </r>
  <r>
    <x v="0"/>
    <n v="114"/>
    <x v="0"/>
    <x v="0"/>
    <x v="1"/>
    <n v="0"/>
    <n v="191.5"/>
    <n v="88"/>
    <n v="32.56"/>
    <n v="175.2"/>
    <n v="78"/>
    <x v="578"/>
    <n v="220.3"/>
    <n v="118"/>
    <n v="9.91"/>
    <n v="0"/>
    <n v="0"/>
    <n v="0"/>
    <n v="0"/>
    <x v="0"/>
    <n v="0"/>
    <x v="0"/>
    <x v="1"/>
    <s v="Light_usage"/>
    <x v="0"/>
    <x v="0"/>
    <x v="1"/>
    <x v="1"/>
  </r>
  <r>
    <x v="33"/>
    <n v="64"/>
    <x v="1"/>
    <x v="0"/>
    <x v="0"/>
    <n v="19"/>
    <n v="291.10000000000002"/>
    <n v="150"/>
    <n v="49.49"/>
    <n v="226.7"/>
    <n v="123"/>
    <x v="58"/>
    <n v="219.1"/>
    <n v="67"/>
    <n v="9.86"/>
    <n v="7.5"/>
    <n v="2"/>
    <n v="2.0299999999999998"/>
    <n v="1"/>
    <x v="0"/>
    <n v="0"/>
    <x v="0"/>
    <x v="0"/>
    <s v="Heavy_user"/>
    <x v="0"/>
    <x v="0"/>
    <x v="0"/>
    <x v="0"/>
  </r>
  <r>
    <x v="32"/>
    <n v="88"/>
    <x v="0"/>
    <x v="0"/>
    <x v="1"/>
    <n v="0"/>
    <n v="215.6"/>
    <n v="115"/>
    <n v="36.65"/>
    <n v="216.2"/>
    <n v="85"/>
    <x v="686"/>
    <n v="171.3"/>
    <n v="65"/>
    <n v="7.71"/>
    <n v="11.8"/>
    <n v="1"/>
    <n v="3.19"/>
    <n v="3"/>
    <x v="0"/>
    <n v="0"/>
    <x v="0"/>
    <x v="0"/>
    <s v="Medium_user"/>
    <x v="0"/>
    <x v="0"/>
    <x v="1"/>
    <x v="0"/>
  </r>
  <r>
    <x v="30"/>
    <n v="82"/>
    <x v="2"/>
    <x v="1"/>
    <x v="1"/>
    <n v="0"/>
    <n v="208.8"/>
    <n v="101"/>
    <n v="35.5"/>
    <n v="213.7"/>
    <n v="87"/>
    <x v="272"/>
    <n v="175.1"/>
    <n v="86"/>
    <n v="7.88"/>
    <n v="12.4"/>
    <n v="6"/>
    <n v="3.35"/>
    <n v="3"/>
    <x v="0"/>
    <n v="0"/>
    <x v="0"/>
    <x v="0"/>
    <s v="Medium_user"/>
    <x v="0"/>
    <x v="0"/>
    <x v="1"/>
    <x v="0"/>
  </r>
  <r>
    <x v="40"/>
    <n v="111"/>
    <x v="0"/>
    <x v="0"/>
    <x v="1"/>
    <n v="0"/>
    <n v="255.9"/>
    <n v="97"/>
    <n v="43.5"/>
    <n v="204.1"/>
    <n v="129"/>
    <x v="687"/>
    <n v="171.3"/>
    <n v="84"/>
    <n v="7.71"/>
    <n v="12.3"/>
    <n v="5"/>
    <n v="3.32"/>
    <n v="3"/>
    <x v="0"/>
    <n v="0"/>
    <x v="0"/>
    <x v="0"/>
    <s v="Heavy_user"/>
    <x v="0"/>
    <x v="0"/>
    <x v="1"/>
    <x v="0"/>
  </r>
  <r>
    <x v="10"/>
    <n v="60"/>
    <x v="1"/>
    <x v="0"/>
    <x v="1"/>
    <n v="0"/>
    <n v="252.7"/>
    <n v="97"/>
    <n v="42.96"/>
    <n v="221.1"/>
    <n v="121"/>
    <x v="688"/>
    <n v="109.9"/>
    <n v="100"/>
    <n v="4.95"/>
    <n v="12.4"/>
    <n v="4"/>
    <n v="3.35"/>
    <n v="2"/>
    <x v="0"/>
    <n v="0"/>
    <x v="0"/>
    <x v="0"/>
    <s v="Heavy_user"/>
    <x v="0"/>
    <x v="0"/>
    <x v="1"/>
    <x v="0"/>
  </r>
  <r>
    <x v="1"/>
    <n v="113"/>
    <x v="1"/>
    <x v="0"/>
    <x v="1"/>
    <n v="0"/>
    <n v="132.1"/>
    <n v="72"/>
    <n v="22.46"/>
    <n v="247.5"/>
    <n v="107"/>
    <x v="683"/>
    <n v="246.2"/>
    <n v="123"/>
    <n v="11.08"/>
    <n v="6.9"/>
    <n v="6"/>
    <n v="1.86"/>
    <n v="3"/>
    <x v="0"/>
    <n v="0"/>
    <x v="0"/>
    <x v="1"/>
    <s v="Medium_user"/>
    <x v="2"/>
    <x v="0"/>
    <x v="1"/>
    <x v="1"/>
  </r>
  <r>
    <x v="15"/>
    <n v="109"/>
    <x v="1"/>
    <x v="0"/>
    <x v="1"/>
    <n v="0"/>
    <n v="217"/>
    <n v="115"/>
    <n v="36.89"/>
    <n v="207"/>
    <n v="142"/>
    <x v="528"/>
    <n v="268"/>
    <n v="106"/>
    <n v="12.06"/>
    <n v="8.1999999999999993"/>
    <n v="4"/>
    <n v="2.21"/>
    <n v="1"/>
    <x v="0"/>
    <n v="0"/>
    <x v="0"/>
    <x v="0"/>
    <s v="Heavy_user"/>
    <x v="0"/>
    <x v="0"/>
    <x v="1"/>
    <x v="0"/>
  </r>
  <r>
    <x v="7"/>
    <n v="105"/>
    <x v="2"/>
    <x v="0"/>
    <x v="0"/>
    <n v="42"/>
    <n v="101.9"/>
    <n v="79"/>
    <n v="17.32"/>
    <n v="223.1"/>
    <n v="97"/>
    <x v="525"/>
    <n v="241.6"/>
    <n v="77"/>
    <n v="10.87"/>
    <n v="12.9"/>
    <n v="2"/>
    <n v="3.48"/>
    <n v="0"/>
    <x v="0"/>
    <n v="0"/>
    <x v="0"/>
    <x v="0"/>
    <s v="Medium_user"/>
    <x v="0"/>
    <x v="0"/>
    <x v="2"/>
    <x v="0"/>
  </r>
  <r>
    <x v="29"/>
    <n v="85"/>
    <x v="2"/>
    <x v="0"/>
    <x v="1"/>
    <n v="0"/>
    <n v="211.5"/>
    <n v="100"/>
    <n v="35.96"/>
    <n v="184.6"/>
    <n v="88"/>
    <x v="689"/>
    <n v="164.3"/>
    <n v="131"/>
    <n v="7.39"/>
    <n v="13.3"/>
    <n v="4"/>
    <n v="3.59"/>
    <n v="2"/>
    <x v="0"/>
    <n v="0"/>
    <x v="0"/>
    <x v="0"/>
    <s v="Medium_user"/>
    <x v="0"/>
    <x v="0"/>
    <x v="1"/>
    <x v="0"/>
  </r>
  <r>
    <x v="41"/>
    <n v="59"/>
    <x v="2"/>
    <x v="0"/>
    <x v="1"/>
    <n v="0"/>
    <n v="166.3"/>
    <n v="95"/>
    <n v="28.27"/>
    <n v="239.3"/>
    <n v="87"/>
    <x v="690"/>
    <n v="123.2"/>
    <n v="108"/>
    <n v="5.54"/>
    <n v="10"/>
    <n v="3"/>
    <n v="2.7"/>
    <n v="2"/>
    <x v="0"/>
    <n v="0"/>
    <x v="0"/>
    <x v="0"/>
    <s v="Medium_user"/>
    <x v="2"/>
    <x v="0"/>
    <x v="1"/>
    <x v="0"/>
  </r>
  <r>
    <x v="32"/>
    <n v="148"/>
    <x v="1"/>
    <x v="0"/>
    <x v="1"/>
    <n v="0"/>
    <n v="185.2"/>
    <n v="87"/>
    <n v="31.48"/>
    <n v="170.4"/>
    <n v="96"/>
    <x v="533"/>
    <n v="165.1"/>
    <n v="104"/>
    <n v="7.43"/>
    <n v="9.5"/>
    <n v="13"/>
    <n v="2.57"/>
    <n v="1"/>
    <x v="0"/>
    <n v="0"/>
    <x v="0"/>
    <x v="0"/>
    <s v="Medium_user"/>
    <x v="0"/>
    <x v="0"/>
    <x v="1"/>
    <x v="0"/>
  </r>
  <r>
    <x v="22"/>
    <n v="115"/>
    <x v="0"/>
    <x v="0"/>
    <x v="1"/>
    <n v="0"/>
    <n v="245.2"/>
    <n v="105"/>
    <n v="41.68"/>
    <n v="159"/>
    <n v="109"/>
    <x v="487"/>
    <n v="229.9"/>
    <n v="74"/>
    <n v="10.35"/>
    <n v="7.2"/>
    <n v="8"/>
    <n v="1.94"/>
    <n v="0"/>
    <x v="0"/>
    <n v="0"/>
    <x v="0"/>
    <x v="1"/>
    <s v="Medium_user"/>
    <x v="0"/>
    <x v="0"/>
    <x v="1"/>
    <x v="1"/>
  </r>
  <r>
    <x v="12"/>
    <n v="106"/>
    <x v="2"/>
    <x v="0"/>
    <x v="1"/>
    <n v="0"/>
    <n v="274.39999999999998"/>
    <n v="120"/>
    <n v="46.65"/>
    <n v="198.6"/>
    <n v="82"/>
    <x v="691"/>
    <n v="160.80000000000001"/>
    <n v="62"/>
    <n v="7.24"/>
    <n v="6"/>
    <n v="3"/>
    <n v="1.62"/>
    <n v="1"/>
    <x v="0"/>
    <n v="0"/>
    <x v="0"/>
    <x v="1"/>
    <s v="Medium_user"/>
    <x v="0"/>
    <x v="0"/>
    <x v="1"/>
    <x v="1"/>
  </r>
  <r>
    <x v="8"/>
    <n v="93"/>
    <x v="0"/>
    <x v="0"/>
    <x v="1"/>
    <n v="0"/>
    <n v="98.4"/>
    <n v="78"/>
    <n v="16.73"/>
    <n v="249.6"/>
    <n v="129"/>
    <x v="692"/>
    <n v="248.2"/>
    <n v="114"/>
    <n v="11.17"/>
    <n v="14.2"/>
    <n v="4"/>
    <n v="3.83"/>
    <n v="1"/>
    <x v="0"/>
    <n v="0"/>
    <x v="0"/>
    <x v="0"/>
    <s v="Heavy_user"/>
    <x v="2"/>
    <x v="0"/>
    <x v="1"/>
    <x v="0"/>
  </r>
  <r>
    <x v="40"/>
    <n v="57"/>
    <x v="0"/>
    <x v="0"/>
    <x v="0"/>
    <n v="29"/>
    <n v="279.89999999999998"/>
    <n v="121"/>
    <n v="47.58"/>
    <n v="223.1"/>
    <n v="109"/>
    <x v="525"/>
    <n v="251.7"/>
    <n v="94"/>
    <n v="11.33"/>
    <n v="13"/>
    <n v="2"/>
    <n v="3.51"/>
    <n v="1"/>
    <x v="0"/>
    <n v="0"/>
    <x v="0"/>
    <x v="0"/>
    <s v="Medium_user"/>
    <x v="0"/>
    <x v="0"/>
    <x v="0"/>
    <x v="0"/>
  </r>
  <r>
    <x v="50"/>
    <n v="98"/>
    <x v="2"/>
    <x v="0"/>
    <x v="1"/>
    <n v="0"/>
    <n v="187.2"/>
    <n v="127"/>
    <n v="31.82"/>
    <n v="195.6"/>
    <n v="88"/>
    <x v="613"/>
    <n v="181.8"/>
    <n v="129"/>
    <n v="8.18"/>
    <n v="5.0999999999999996"/>
    <n v="4"/>
    <n v="1.38"/>
    <n v="1"/>
    <x v="0"/>
    <n v="0"/>
    <x v="0"/>
    <x v="1"/>
    <s v="Medium_user"/>
    <x v="0"/>
    <x v="0"/>
    <x v="1"/>
    <x v="1"/>
  </r>
  <r>
    <x v="20"/>
    <n v="157"/>
    <x v="0"/>
    <x v="0"/>
    <x v="1"/>
    <n v="0"/>
    <n v="276.2"/>
    <n v="95"/>
    <n v="46.95"/>
    <n v="165.8"/>
    <n v="119"/>
    <x v="422"/>
    <n v="151.6"/>
    <n v="79"/>
    <n v="6.82"/>
    <n v="2.2000000000000002"/>
    <n v="4"/>
    <n v="0.59"/>
    <n v="3"/>
    <x v="0"/>
    <n v="0"/>
    <x v="0"/>
    <x v="1"/>
    <s v="Medium_user"/>
    <x v="0"/>
    <x v="0"/>
    <x v="1"/>
    <x v="1"/>
  </r>
  <r>
    <x v="26"/>
    <n v="116"/>
    <x v="0"/>
    <x v="0"/>
    <x v="0"/>
    <n v="35"/>
    <n v="200.4"/>
    <n v="104"/>
    <n v="34.07"/>
    <n v="272.8"/>
    <n v="89"/>
    <x v="693"/>
    <n v="214.5"/>
    <n v="100"/>
    <n v="9.65"/>
    <n v="8.3000000000000007"/>
    <n v="4"/>
    <n v="2.2400000000000002"/>
    <n v="1"/>
    <x v="0"/>
    <n v="0"/>
    <x v="0"/>
    <x v="0"/>
    <s v="Medium_user"/>
    <x v="2"/>
    <x v="0"/>
    <x v="2"/>
    <x v="0"/>
  </r>
  <r>
    <x v="6"/>
    <n v="30"/>
    <x v="2"/>
    <x v="0"/>
    <x v="1"/>
    <n v="0"/>
    <n v="162.30000000000001"/>
    <n v="96"/>
    <n v="27.59"/>
    <n v="244"/>
    <n v="122"/>
    <x v="694"/>
    <n v="180.1"/>
    <n v="89"/>
    <n v="8.1"/>
    <n v="9.1"/>
    <n v="4"/>
    <n v="2.46"/>
    <n v="2"/>
    <x v="0"/>
    <n v="0"/>
    <x v="0"/>
    <x v="0"/>
    <s v="Heavy_user"/>
    <x v="2"/>
    <x v="0"/>
    <x v="1"/>
    <x v="0"/>
  </r>
  <r>
    <x v="1"/>
    <n v="111"/>
    <x v="2"/>
    <x v="0"/>
    <x v="1"/>
    <n v="0"/>
    <n v="176.9"/>
    <n v="128"/>
    <n v="30.07"/>
    <n v="102.8"/>
    <n v="56"/>
    <x v="462"/>
    <n v="213.7"/>
    <n v="84"/>
    <n v="9.6199999999999992"/>
    <n v="10.5"/>
    <n v="2"/>
    <n v="2.84"/>
    <n v="4"/>
    <x v="1"/>
    <n v="1"/>
    <x v="1"/>
    <x v="0"/>
    <s v="Light_usage"/>
    <x v="1"/>
    <x v="0"/>
    <x v="1"/>
    <x v="0"/>
  </r>
  <r>
    <x v="45"/>
    <n v="52"/>
    <x v="0"/>
    <x v="0"/>
    <x v="1"/>
    <n v="0"/>
    <n v="165.5"/>
    <n v="78"/>
    <n v="28.14"/>
    <n v="205.5"/>
    <n v="89"/>
    <x v="656"/>
    <n v="213.6"/>
    <n v="124"/>
    <n v="9.61"/>
    <n v="12.2"/>
    <n v="6"/>
    <n v="3.29"/>
    <n v="0"/>
    <x v="0"/>
    <n v="0"/>
    <x v="0"/>
    <x v="0"/>
    <s v="Medium_user"/>
    <x v="0"/>
    <x v="0"/>
    <x v="1"/>
    <x v="0"/>
  </r>
  <r>
    <x v="43"/>
    <n v="72"/>
    <x v="0"/>
    <x v="0"/>
    <x v="1"/>
    <n v="0"/>
    <n v="217.8"/>
    <n v="93"/>
    <n v="37.03"/>
    <n v="189.7"/>
    <n v="113"/>
    <x v="174"/>
    <n v="182.6"/>
    <n v="91"/>
    <n v="8.2200000000000006"/>
    <n v="10.4"/>
    <n v="5"/>
    <n v="2.81"/>
    <n v="4"/>
    <x v="0"/>
    <n v="0"/>
    <x v="1"/>
    <x v="0"/>
    <s v="Medium_user"/>
    <x v="0"/>
    <x v="0"/>
    <x v="1"/>
    <x v="0"/>
  </r>
  <r>
    <x v="1"/>
    <n v="135"/>
    <x v="2"/>
    <x v="0"/>
    <x v="0"/>
    <n v="28"/>
    <n v="201.4"/>
    <n v="100"/>
    <n v="34.24"/>
    <n v="246.5"/>
    <n v="117"/>
    <x v="695"/>
    <n v="154.80000000000001"/>
    <n v="131"/>
    <n v="6.97"/>
    <n v="12.9"/>
    <n v="4"/>
    <n v="3.48"/>
    <n v="2"/>
    <x v="1"/>
    <n v="1"/>
    <x v="0"/>
    <x v="0"/>
    <s v="Medium_user"/>
    <x v="2"/>
    <x v="0"/>
    <x v="0"/>
    <x v="0"/>
  </r>
  <r>
    <x v="33"/>
    <n v="86"/>
    <x v="2"/>
    <x v="0"/>
    <x v="1"/>
    <n v="0"/>
    <n v="190.5"/>
    <n v="115"/>
    <n v="32.39"/>
    <n v="179.6"/>
    <n v="130"/>
    <x v="269"/>
    <n v="258.5"/>
    <n v="89"/>
    <n v="11.63"/>
    <n v="10.1"/>
    <n v="5"/>
    <n v="2.73"/>
    <n v="3"/>
    <x v="0"/>
    <n v="0"/>
    <x v="0"/>
    <x v="0"/>
    <s v="Heavy_user"/>
    <x v="0"/>
    <x v="0"/>
    <x v="1"/>
    <x v="0"/>
  </r>
  <r>
    <x v="29"/>
    <n v="98"/>
    <x v="0"/>
    <x v="0"/>
    <x v="0"/>
    <n v="29"/>
    <n v="179.9"/>
    <n v="97"/>
    <n v="30.58"/>
    <n v="189.2"/>
    <n v="89"/>
    <x v="696"/>
    <n v="164.3"/>
    <n v="76"/>
    <n v="7.39"/>
    <n v="12.8"/>
    <n v="7"/>
    <n v="3.46"/>
    <n v="3"/>
    <x v="0"/>
    <n v="0"/>
    <x v="0"/>
    <x v="0"/>
    <s v="Medium_user"/>
    <x v="0"/>
    <x v="0"/>
    <x v="0"/>
    <x v="0"/>
  </r>
  <r>
    <x v="19"/>
    <n v="151"/>
    <x v="2"/>
    <x v="0"/>
    <x v="1"/>
    <n v="0"/>
    <n v="235.9"/>
    <n v="104"/>
    <n v="40.1"/>
    <n v="80.599999999999994"/>
    <n v="91"/>
    <x v="697"/>
    <n v="212.8"/>
    <n v="116"/>
    <n v="9.58"/>
    <n v="5.8"/>
    <n v="2"/>
    <n v="1.57"/>
    <n v="3"/>
    <x v="0"/>
    <n v="0"/>
    <x v="0"/>
    <x v="1"/>
    <s v="Medium_user"/>
    <x v="1"/>
    <x v="0"/>
    <x v="1"/>
    <x v="1"/>
  </r>
  <r>
    <x v="12"/>
    <n v="118"/>
    <x v="0"/>
    <x v="0"/>
    <x v="1"/>
    <n v="0"/>
    <n v="140.4"/>
    <n v="112"/>
    <n v="23.87"/>
    <n v="187.1"/>
    <n v="60"/>
    <x v="479"/>
    <n v="207.9"/>
    <n v="155"/>
    <n v="9.36"/>
    <n v="7.9"/>
    <n v="1"/>
    <n v="2.13"/>
    <n v="0"/>
    <x v="0"/>
    <n v="0"/>
    <x v="0"/>
    <x v="0"/>
    <s v="Light_usage"/>
    <x v="0"/>
    <x v="0"/>
    <x v="1"/>
    <x v="0"/>
  </r>
  <r>
    <x v="11"/>
    <n v="117"/>
    <x v="0"/>
    <x v="0"/>
    <x v="1"/>
    <n v="0"/>
    <n v="144.6"/>
    <n v="115"/>
    <n v="24.58"/>
    <n v="258.8"/>
    <n v="66"/>
    <x v="629"/>
    <n v="253.2"/>
    <n v="113"/>
    <n v="11.39"/>
    <n v="7.4"/>
    <n v="9"/>
    <n v="2"/>
    <n v="2"/>
    <x v="0"/>
    <n v="0"/>
    <x v="0"/>
    <x v="0"/>
    <s v="Light_usage"/>
    <x v="2"/>
    <x v="0"/>
    <x v="1"/>
    <x v="1"/>
  </r>
  <r>
    <x v="4"/>
    <n v="55"/>
    <x v="2"/>
    <x v="0"/>
    <x v="1"/>
    <n v="0"/>
    <n v="189"/>
    <n v="100"/>
    <n v="32.130000000000003"/>
    <n v="118.5"/>
    <n v="99"/>
    <x v="698"/>
    <n v="248.1"/>
    <n v="87"/>
    <n v="11.16"/>
    <n v="17.100000000000001"/>
    <n v="6"/>
    <n v="4.62"/>
    <n v="0"/>
    <x v="0"/>
    <n v="0"/>
    <x v="0"/>
    <x v="2"/>
    <s v="Medium_user"/>
    <x v="0"/>
    <x v="0"/>
    <x v="1"/>
    <x v="0"/>
  </r>
  <r>
    <x v="12"/>
    <n v="82"/>
    <x v="1"/>
    <x v="0"/>
    <x v="1"/>
    <n v="0"/>
    <n v="101"/>
    <n v="93"/>
    <n v="17.170000000000002"/>
    <n v="155.6"/>
    <n v="104"/>
    <x v="164"/>
    <n v="304.39999999999998"/>
    <n v="93"/>
    <n v="13.7"/>
    <n v="13.3"/>
    <n v="2"/>
    <n v="3.59"/>
    <n v="0"/>
    <x v="0"/>
    <n v="0"/>
    <x v="0"/>
    <x v="0"/>
    <s v="Medium_user"/>
    <x v="0"/>
    <x v="0"/>
    <x v="1"/>
    <x v="0"/>
  </r>
  <r>
    <x v="9"/>
    <n v="152"/>
    <x v="0"/>
    <x v="0"/>
    <x v="1"/>
    <n v="0"/>
    <n v="206.3"/>
    <n v="98"/>
    <n v="35.07"/>
    <n v="292.8"/>
    <n v="82"/>
    <x v="699"/>
    <n v="43.7"/>
    <n v="121"/>
    <n v="1.97"/>
    <n v="10.6"/>
    <n v="4"/>
    <n v="2.86"/>
    <n v="1"/>
    <x v="0"/>
    <n v="0"/>
    <x v="0"/>
    <x v="0"/>
    <s v="Medium_user"/>
    <x v="2"/>
    <x v="0"/>
    <x v="1"/>
    <x v="0"/>
  </r>
  <r>
    <x v="46"/>
    <n v="108"/>
    <x v="1"/>
    <x v="0"/>
    <x v="0"/>
    <n v="15"/>
    <n v="165.1"/>
    <n v="85"/>
    <n v="28.07"/>
    <n v="267"/>
    <n v="93"/>
    <x v="700"/>
    <n v="250.7"/>
    <n v="114"/>
    <n v="11.28"/>
    <n v="10.9"/>
    <n v="4"/>
    <n v="2.94"/>
    <n v="1"/>
    <x v="0"/>
    <n v="0"/>
    <x v="0"/>
    <x v="0"/>
    <s v="Medium_user"/>
    <x v="2"/>
    <x v="0"/>
    <x v="0"/>
    <x v="0"/>
  </r>
  <r>
    <x v="0"/>
    <n v="98"/>
    <x v="1"/>
    <x v="0"/>
    <x v="1"/>
    <n v="0"/>
    <n v="165"/>
    <n v="129"/>
    <n v="28.05"/>
    <n v="202.6"/>
    <n v="113"/>
    <x v="108"/>
    <n v="172.3"/>
    <n v="94"/>
    <n v="7.75"/>
    <n v="12.5"/>
    <n v="7"/>
    <n v="3.38"/>
    <n v="1"/>
    <x v="1"/>
    <n v="1"/>
    <x v="0"/>
    <x v="0"/>
    <s v="Medium_user"/>
    <x v="0"/>
    <x v="0"/>
    <x v="1"/>
    <x v="0"/>
  </r>
  <r>
    <x v="47"/>
    <n v="130"/>
    <x v="0"/>
    <x v="0"/>
    <x v="1"/>
    <n v="0"/>
    <n v="155.9"/>
    <n v="95"/>
    <n v="26.5"/>
    <n v="256.10000000000002"/>
    <n v="97"/>
    <x v="351"/>
    <n v="262.89999999999998"/>
    <n v="103"/>
    <n v="11.83"/>
    <n v="11.7"/>
    <n v="3"/>
    <n v="3.16"/>
    <n v="3"/>
    <x v="0"/>
    <n v="0"/>
    <x v="0"/>
    <x v="0"/>
    <s v="Medium_user"/>
    <x v="2"/>
    <x v="0"/>
    <x v="1"/>
    <x v="0"/>
  </r>
  <r>
    <x v="15"/>
    <n v="136"/>
    <x v="1"/>
    <x v="1"/>
    <x v="1"/>
    <n v="0"/>
    <n v="199.2"/>
    <n v="122"/>
    <n v="33.86"/>
    <n v="214.7"/>
    <n v="114"/>
    <x v="701"/>
    <n v="150.9"/>
    <n v="105"/>
    <n v="6.79"/>
    <n v="11.8"/>
    <n v="7"/>
    <n v="3.19"/>
    <n v="1"/>
    <x v="0"/>
    <n v="0"/>
    <x v="0"/>
    <x v="0"/>
    <s v="Medium_user"/>
    <x v="0"/>
    <x v="0"/>
    <x v="1"/>
    <x v="0"/>
  </r>
  <r>
    <x v="3"/>
    <n v="47"/>
    <x v="0"/>
    <x v="0"/>
    <x v="1"/>
    <n v="0"/>
    <n v="155.30000000000001"/>
    <n v="116"/>
    <n v="26.4"/>
    <n v="188.2"/>
    <n v="85"/>
    <x v="56"/>
    <n v="247"/>
    <n v="73"/>
    <n v="11.12"/>
    <n v="12.3"/>
    <n v="4"/>
    <n v="3.32"/>
    <n v="3"/>
    <x v="0"/>
    <n v="0"/>
    <x v="0"/>
    <x v="0"/>
    <s v="Medium_user"/>
    <x v="0"/>
    <x v="0"/>
    <x v="1"/>
    <x v="0"/>
  </r>
  <r>
    <x v="2"/>
    <n v="189"/>
    <x v="0"/>
    <x v="0"/>
    <x v="1"/>
    <n v="0"/>
    <n v="208.3"/>
    <n v="106"/>
    <n v="35.409999999999997"/>
    <n v="236.7"/>
    <n v="123"/>
    <x v="702"/>
    <n v="179.1"/>
    <n v="120"/>
    <n v="8.06"/>
    <n v="11.3"/>
    <n v="5"/>
    <n v="3.05"/>
    <n v="3"/>
    <x v="0"/>
    <n v="0"/>
    <x v="0"/>
    <x v="0"/>
    <s v="Heavy_user"/>
    <x v="2"/>
    <x v="0"/>
    <x v="1"/>
    <x v="0"/>
  </r>
  <r>
    <x v="40"/>
    <n v="107"/>
    <x v="0"/>
    <x v="0"/>
    <x v="1"/>
    <n v="0"/>
    <n v="157.1"/>
    <n v="79"/>
    <n v="26.71"/>
    <n v="162.6"/>
    <n v="124"/>
    <x v="37"/>
    <n v="150"/>
    <n v="138"/>
    <n v="6.75"/>
    <n v="12.1"/>
    <n v="6"/>
    <n v="3.27"/>
    <n v="1"/>
    <x v="0"/>
    <n v="0"/>
    <x v="0"/>
    <x v="0"/>
    <s v="Heavy_user"/>
    <x v="0"/>
    <x v="0"/>
    <x v="1"/>
    <x v="0"/>
  </r>
  <r>
    <x v="28"/>
    <n v="91"/>
    <x v="0"/>
    <x v="0"/>
    <x v="1"/>
    <n v="0"/>
    <n v="154.4"/>
    <n v="165"/>
    <n v="26.25"/>
    <n v="168.3"/>
    <n v="121"/>
    <x v="703"/>
    <n v="239.9"/>
    <n v="81"/>
    <n v="10.8"/>
    <n v="11.7"/>
    <n v="4"/>
    <n v="3.16"/>
    <n v="5"/>
    <x v="1"/>
    <n v="1"/>
    <x v="1"/>
    <x v="0"/>
    <s v="Heavy_user"/>
    <x v="0"/>
    <x v="0"/>
    <x v="1"/>
    <x v="0"/>
  </r>
  <r>
    <x v="44"/>
    <n v="159"/>
    <x v="0"/>
    <x v="0"/>
    <x v="1"/>
    <n v="0"/>
    <n v="189.1"/>
    <n v="105"/>
    <n v="32.15"/>
    <n v="246.1"/>
    <n v="147"/>
    <x v="704"/>
    <n v="242"/>
    <n v="106"/>
    <n v="10.89"/>
    <n v="10.4"/>
    <n v="5"/>
    <n v="2.81"/>
    <n v="1"/>
    <x v="1"/>
    <n v="1"/>
    <x v="0"/>
    <x v="0"/>
    <s v="Heavy_user"/>
    <x v="2"/>
    <x v="0"/>
    <x v="1"/>
    <x v="0"/>
  </r>
  <r>
    <x v="13"/>
    <n v="11"/>
    <x v="1"/>
    <x v="0"/>
    <x v="0"/>
    <n v="24"/>
    <n v="131.5"/>
    <n v="98"/>
    <n v="22.36"/>
    <n v="230.2"/>
    <n v="111"/>
    <x v="705"/>
    <n v="283.7"/>
    <n v="87"/>
    <n v="12.77"/>
    <n v="10"/>
    <n v="3"/>
    <n v="2.7"/>
    <n v="2"/>
    <x v="0"/>
    <n v="0"/>
    <x v="0"/>
    <x v="0"/>
    <s v="Medium_user"/>
    <x v="0"/>
    <x v="0"/>
    <x v="0"/>
    <x v="0"/>
  </r>
  <r>
    <x v="11"/>
    <n v="167"/>
    <x v="0"/>
    <x v="0"/>
    <x v="1"/>
    <n v="0"/>
    <n v="166.4"/>
    <n v="85"/>
    <n v="28.29"/>
    <n v="243.2"/>
    <n v="135"/>
    <x v="130"/>
    <n v="229.2"/>
    <n v="95"/>
    <n v="10.31"/>
    <n v="9.9"/>
    <n v="5"/>
    <n v="2.67"/>
    <n v="1"/>
    <x v="0"/>
    <n v="0"/>
    <x v="0"/>
    <x v="0"/>
    <s v="Heavy_user"/>
    <x v="2"/>
    <x v="0"/>
    <x v="1"/>
    <x v="0"/>
  </r>
  <r>
    <x v="39"/>
    <n v="99"/>
    <x v="1"/>
    <x v="0"/>
    <x v="0"/>
    <n v="19"/>
    <n v="87.7"/>
    <n v="103"/>
    <n v="14.91"/>
    <n v="223"/>
    <n v="86"/>
    <x v="525"/>
    <n v="182.3"/>
    <n v="112"/>
    <n v="8.1999999999999993"/>
    <n v="7.3"/>
    <n v="4"/>
    <n v="1.97"/>
    <n v="2"/>
    <x v="0"/>
    <n v="0"/>
    <x v="0"/>
    <x v="1"/>
    <s v="Medium_user"/>
    <x v="0"/>
    <x v="0"/>
    <x v="0"/>
    <x v="1"/>
  </r>
  <r>
    <x v="45"/>
    <n v="159"/>
    <x v="0"/>
    <x v="0"/>
    <x v="0"/>
    <n v="19"/>
    <n v="184.1"/>
    <n v="78"/>
    <n v="31.3"/>
    <n v="194.5"/>
    <n v="71"/>
    <x v="499"/>
    <n v="225.6"/>
    <n v="101"/>
    <n v="10.15"/>
    <n v="16.899999999999999"/>
    <n v="3"/>
    <n v="4.5599999999999996"/>
    <n v="0"/>
    <x v="0"/>
    <n v="0"/>
    <x v="0"/>
    <x v="2"/>
    <s v="Light_usage"/>
    <x v="0"/>
    <x v="0"/>
    <x v="0"/>
    <x v="0"/>
  </r>
  <r>
    <x v="43"/>
    <n v="71"/>
    <x v="0"/>
    <x v="0"/>
    <x v="1"/>
    <n v="0"/>
    <n v="103.3"/>
    <n v="103"/>
    <n v="17.559999999999999"/>
    <n v="138.5"/>
    <n v="79"/>
    <x v="253"/>
    <n v="164.8"/>
    <n v="98"/>
    <n v="7.42"/>
    <n v="9"/>
    <n v="2"/>
    <n v="2.4300000000000002"/>
    <n v="2"/>
    <x v="0"/>
    <n v="0"/>
    <x v="0"/>
    <x v="0"/>
    <s v="Light_usage"/>
    <x v="0"/>
    <x v="0"/>
    <x v="1"/>
    <x v="0"/>
  </r>
  <r>
    <x v="48"/>
    <n v="122"/>
    <x v="0"/>
    <x v="0"/>
    <x v="1"/>
    <n v="0"/>
    <n v="35.1"/>
    <n v="62"/>
    <n v="5.97"/>
    <n v="180.8"/>
    <n v="89"/>
    <x v="706"/>
    <n v="251.6"/>
    <n v="58"/>
    <n v="11.32"/>
    <n v="12.7"/>
    <n v="2"/>
    <n v="3.43"/>
    <n v="1"/>
    <x v="0"/>
    <n v="0"/>
    <x v="0"/>
    <x v="0"/>
    <s v="Medium_user"/>
    <x v="0"/>
    <x v="0"/>
    <x v="1"/>
    <x v="0"/>
  </r>
  <r>
    <x v="6"/>
    <n v="83"/>
    <x v="0"/>
    <x v="0"/>
    <x v="0"/>
    <n v="37"/>
    <n v="78.5"/>
    <n v="109"/>
    <n v="13.35"/>
    <n v="210.5"/>
    <n v="101"/>
    <x v="451"/>
    <n v="179.7"/>
    <n v="102"/>
    <n v="8.09"/>
    <n v="11.8"/>
    <n v="4"/>
    <n v="3.19"/>
    <n v="1"/>
    <x v="0"/>
    <n v="0"/>
    <x v="0"/>
    <x v="0"/>
    <s v="Medium_user"/>
    <x v="0"/>
    <x v="0"/>
    <x v="2"/>
    <x v="0"/>
  </r>
  <r>
    <x v="37"/>
    <n v="64"/>
    <x v="1"/>
    <x v="0"/>
    <x v="1"/>
    <n v="0"/>
    <n v="148.1"/>
    <n v="73"/>
    <n v="25.18"/>
    <n v="164.9"/>
    <n v="101"/>
    <x v="707"/>
    <n v="216"/>
    <n v="125"/>
    <n v="9.7200000000000006"/>
    <n v="12.3"/>
    <n v="2"/>
    <n v="3.32"/>
    <n v="5"/>
    <x v="1"/>
    <n v="1"/>
    <x v="1"/>
    <x v="0"/>
    <s v="Medium_user"/>
    <x v="0"/>
    <x v="0"/>
    <x v="1"/>
    <x v="0"/>
  </r>
  <r>
    <x v="12"/>
    <n v="144"/>
    <x v="0"/>
    <x v="0"/>
    <x v="0"/>
    <n v="33"/>
    <n v="251.6"/>
    <n v="87"/>
    <n v="42.77"/>
    <n v="197.6"/>
    <n v="118"/>
    <x v="323"/>
    <n v="209.2"/>
    <n v="97"/>
    <n v="9.41"/>
    <n v="12.2"/>
    <n v="3"/>
    <n v="3.29"/>
    <n v="2"/>
    <x v="0"/>
    <n v="0"/>
    <x v="0"/>
    <x v="0"/>
    <s v="Medium_user"/>
    <x v="0"/>
    <x v="0"/>
    <x v="2"/>
    <x v="0"/>
  </r>
  <r>
    <x v="19"/>
    <n v="106"/>
    <x v="0"/>
    <x v="1"/>
    <x v="0"/>
    <n v="26"/>
    <n v="270.3"/>
    <n v="111"/>
    <n v="45.95"/>
    <n v="215.2"/>
    <n v="90"/>
    <x v="708"/>
    <n v="254"/>
    <n v="133"/>
    <n v="11.43"/>
    <n v="14.4"/>
    <n v="7"/>
    <n v="3.89"/>
    <n v="1"/>
    <x v="1"/>
    <n v="1"/>
    <x v="0"/>
    <x v="0"/>
    <s v="Medium_user"/>
    <x v="0"/>
    <x v="0"/>
    <x v="0"/>
    <x v="0"/>
  </r>
  <r>
    <x v="14"/>
    <n v="19"/>
    <x v="2"/>
    <x v="0"/>
    <x v="0"/>
    <n v="34"/>
    <n v="156.6"/>
    <n v="97"/>
    <n v="26.62"/>
    <n v="224.2"/>
    <n v="97"/>
    <x v="165"/>
    <n v="260.89999999999998"/>
    <n v="135"/>
    <n v="11.74"/>
    <n v="11.3"/>
    <n v="1"/>
    <n v="3.05"/>
    <n v="1"/>
    <x v="0"/>
    <n v="0"/>
    <x v="0"/>
    <x v="0"/>
    <s v="Medium_user"/>
    <x v="0"/>
    <x v="0"/>
    <x v="2"/>
    <x v="0"/>
  </r>
  <r>
    <x v="3"/>
    <n v="46"/>
    <x v="1"/>
    <x v="0"/>
    <x v="1"/>
    <n v="0"/>
    <n v="139.4"/>
    <n v="81"/>
    <n v="23.7"/>
    <n v="223.7"/>
    <n v="113"/>
    <x v="29"/>
    <n v="173.1"/>
    <n v="77"/>
    <n v="7.79"/>
    <n v="13.6"/>
    <n v="6"/>
    <n v="3.67"/>
    <n v="1"/>
    <x v="0"/>
    <n v="0"/>
    <x v="0"/>
    <x v="0"/>
    <s v="Medium_user"/>
    <x v="0"/>
    <x v="0"/>
    <x v="1"/>
    <x v="0"/>
  </r>
  <r>
    <x v="47"/>
    <n v="127"/>
    <x v="2"/>
    <x v="0"/>
    <x v="1"/>
    <n v="0"/>
    <n v="220.2"/>
    <n v="108"/>
    <n v="37.43"/>
    <n v="188.4"/>
    <n v="124"/>
    <x v="709"/>
    <n v="172.7"/>
    <n v="113"/>
    <n v="7.77"/>
    <n v="11.7"/>
    <n v="3"/>
    <n v="3.16"/>
    <n v="2"/>
    <x v="0"/>
    <n v="0"/>
    <x v="0"/>
    <x v="0"/>
    <s v="Heavy_user"/>
    <x v="0"/>
    <x v="0"/>
    <x v="1"/>
    <x v="0"/>
  </r>
  <r>
    <x v="5"/>
    <n v="9"/>
    <x v="0"/>
    <x v="0"/>
    <x v="0"/>
    <n v="39"/>
    <n v="214.1"/>
    <n v="108"/>
    <n v="36.4"/>
    <n v="169.2"/>
    <n v="115"/>
    <x v="710"/>
    <n v="189.7"/>
    <n v="117"/>
    <n v="8.5399999999999991"/>
    <n v="10.1"/>
    <n v="3"/>
    <n v="2.73"/>
    <n v="1"/>
    <x v="0"/>
    <n v="0"/>
    <x v="0"/>
    <x v="0"/>
    <s v="Medium_user"/>
    <x v="0"/>
    <x v="0"/>
    <x v="2"/>
    <x v="0"/>
  </r>
  <r>
    <x v="16"/>
    <n v="157"/>
    <x v="0"/>
    <x v="0"/>
    <x v="1"/>
    <n v="0"/>
    <n v="196"/>
    <n v="74"/>
    <n v="33.32"/>
    <n v="213.4"/>
    <n v="96"/>
    <x v="711"/>
    <n v="196.8"/>
    <n v="81"/>
    <n v="8.86"/>
    <n v="7.9"/>
    <n v="6"/>
    <n v="2.13"/>
    <n v="1"/>
    <x v="0"/>
    <n v="0"/>
    <x v="0"/>
    <x v="0"/>
    <s v="Medium_user"/>
    <x v="0"/>
    <x v="0"/>
    <x v="1"/>
    <x v="0"/>
  </r>
  <r>
    <x v="28"/>
    <n v="105"/>
    <x v="0"/>
    <x v="0"/>
    <x v="0"/>
    <n v="29"/>
    <n v="179.4"/>
    <n v="113"/>
    <n v="30.5"/>
    <n v="275.39999999999998"/>
    <n v="100"/>
    <x v="712"/>
    <n v="246.1"/>
    <n v="105"/>
    <n v="11.07"/>
    <n v="10"/>
    <n v="5"/>
    <n v="2.7"/>
    <n v="0"/>
    <x v="0"/>
    <n v="0"/>
    <x v="0"/>
    <x v="0"/>
    <s v="Medium_user"/>
    <x v="2"/>
    <x v="0"/>
    <x v="0"/>
    <x v="0"/>
  </r>
  <r>
    <x v="21"/>
    <n v="155"/>
    <x v="1"/>
    <x v="0"/>
    <x v="1"/>
    <n v="0"/>
    <n v="216.7"/>
    <n v="30"/>
    <n v="36.840000000000003"/>
    <n v="144.30000000000001"/>
    <n v="125"/>
    <x v="471"/>
    <n v="135.30000000000001"/>
    <n v="106"/>
    <n v="6.09"/>
    <n v="10.8"/>
    <n v="1"/>
    <n v="2.92"/>
    <n v="2"/>
    <x v="0"/>
    <n v="0"/>
    <x v="0"/>
    <x v="0"/>
    <s v="Heavy_user"/>
    <x v="0"/>
    <x v="0"/>
    <x v="1"/>
    <x v="0"/>
  </r>
  <r>
    <x v="34"/>
    <n v="161"/>
    <x v="0"/>
    <x v="0"/>
    <x v="1"/>
    <n v="0"/>
    <n v="151.6"/>
    <n v="117"/>
    <n v="25.77"/>
    <n v="219.4"/>
    <n v="87"/>
    <x v="219"/>
    <n v="224.7"/>
    <n v="68"/>
    <n v="10.11"/>
    <n v="4"/>
    <n v="5"/>
    <n v="1.08"/>
    <n v="1"/>
    <x v="0"/>
    <n v="0"/>
    <x v="0"/>
    <x v="1"/>
    <s v="Medium_user"/>
    <x v="0"/>
    <x v="0"/>
    <x v="1"/>
    <x v="1"/>
  </r>
  <r>
    <x v="35"/>
    <n v="95"/>
    <x v="1"/>
    <x v="0"/>
    <x v="0"/>
    <n v="32"/>
    <n v="262.2"/>
    <n v="123"/>
    <n v="44.57"/>
    <n v="165.2"/>
    <n v="82"/>
    <x v="713"/>
    <n v="194.3"/>
    <n v="57"/>
    <n v="8.74"/>
    <n v="10.6"/>
    <n v="5"/>
    <n v="2.86"/>
    <n v="0"/>
    <x v="0"/>
    <n v="0"/>
    <x v="0"/>
    <x v="0"/>
    <s v="Medium_user"/>
    <x v="0"/>
    <x v="0"/>
    <x v="2"/>
    <x v="0"/>
  </r>
  <r>
    <x v="11"/>
    <n v="122"/>
    <x v="0"/>
    <x v="0"/>
    <x v="1"/>
    <n v="0"/>
    <n v="173.6"/>
    <n v="110"/>
    <n v="29.51"/>
    <n v="91.7"/>
    <n v="84"/>
    <x v="714"/>
    <n v="211.7"/>
    <n v="103"/>
    <n v="9.5299999999999994"/>
    <n v="9.6999999999999993"/>
    <n v="7"/>
    <n v="2.62"/>
    <n v="3"/>
    <x v="0"/>
    <n v="0"/>
    <x v="0"/>
    <x v="0"/>
    <s v="Medium_user"/>
    <x v="1"/>
    <x v="0"/>
    <x v="1"/>
    <x v="0"/>
  </r>
  <r>
    <x v="20"/>
    <n v="119"/>
    <x v="1"/>
    <x v="0"/>
    <x v="0"/>
    <n v="24"/>
    <n v="217.2"/>
    <n v="94"/>
    <n v="36.92"/>
    <n v="138.69999999999999"/>
    <n v="52"/>
    <x v="141"/>
    <n v="139.30000000000001"/>
    <n v="85"/>
    <n v="6.27"/>
    <n v="11.3"/>
    <n v="4"/>
    <n v="3.05"/>
    <n v="0"/>
    <x v="0"/>
    <n v="0"/>
    <x v="0"/>
    <x v="0"/>
    <s v="Light_usage"/>
    <x v="0"/>
    <x v="0"/>
    <x v="0"/>
    <x v="0"/>
  </r>
  <r>
    <x v="49"/>
    <n v="99"/>
    <x v="1"/>
    <x v="0"/>
    <x v="1"/>
    <n v="0"/>
    <n v="95.4"/>
    <n v="105"/>
    <n v="16.22"/>
    <n v="207.2"/>
    <n v="101"/>
    <x v="715"/>
    <n v="136"/>
    <n v="117"/>
    <n v="6.12"/>
    <n v="5.6"/>
    <n v="5"/>
    <n v="1.51"/>
    <n v="1"/>
    <x v="0"/>
    <n v="0"/>
    <x v="0"/>
    <x v="1"/>
    <s v="Medium_user"/>
    <x v="0"/>
    <x v="0"/>
    <x v="1"/>
    <x v="1"/>
  </r>
  <r>
    <x v="16"/>
    <n v="76"/>
    <x v="1"/>
    <x v="0"/>
    <x v="0"/>
    <n v="26"/>
    <n v="214.6"/>
    <n v="110"/>
    <n v="36.479999999999997"/>
    <n v="205.2"/>
    <n v="87"/>
    <x v="289"/>
    <n v="134.6"/>
    <n v="140"/>
    <n v="6.06"/>
    <n v="8.1"/>
    <n v="2"/>
    <n v="2.19"/>
    <n v="1"/>
    <x v="0"/>
    <n v="0"/>
    <x v="0"/>
    <x v="0"/>
    <s v="Medium_user"/>
    <x v="0"/>
    <x v="0"/>
    <x v="0"/>
    <x v="0"/>
  </r>
  <r>
    <x v="45"/>
    <n v="167"/>
    <x v="0"/>
    <x v="0"/>
    <x v="1"/>
    <n v="0"/>
    <n v="131.6"/>
    <n v="120"/>
    <n v="22.37"/>
    <n v="211.3"/>
    <n v="96"/>
    <x v="180"/>
    <n v="168.3"/>
    <n v="97"/>
    <n v="7.57"/>
    <n v="11.1"/>
    <n v="4"/>
    <n v="3"/>
    <n v="4"/>
    <x v="1"/>
    <n v="1"/>
    <x v="1"/>
    <x v="0"/>
    <s v="Medium_user"/>
    <x v="0"/>
    <x v="0"/>
    <x v="1"/>
    <x v="0"/>
  </r>
  <r>
    <x v="1"/>
    <n v="129"/>
    <x v="0"/>
    <x v="0"/>
    <x v="1"/>
    <n v="0"/>
    <n v="168.4"/>
    <n v="117"/>
    <n v="28.63"/>
    <n v="217.1"/>
    <n v="129"/>
    <x v="178"/>
    <n v="81.599999999999994"/>
    <n v="100"/>
    <n v="3.67"/>
    <n v="11.8"/>
    <n v="7"/>
    <n v="3.19"/>
    <n v="1"/>
    <x v="0"/>
    <n v="0"/>
    <x v="0"/>
    <x v="0"/>
    <s v="Heavy_user"/>
    <x v="0"/>
    <x v="0"/>
    <x v="1"/>
    <x v="0"/>
  </r>
  <r>
    <x v="15"/>
    <n v="116"/>
    <x v="1"/>
    <x v="0"/>
    <x v="1"/>
    <n v="0"/>
    <n v="146.4"/>
    <n v="123"/>
    <n v="24.89"/>
    <n v="176.6"/>
    <n v="113"/>
    <x v="255"/>
    <n v="212.6"/>
    <n v="102"/>
    <n v="9.57"/>
    <n v="7.8"/>
    <n v="5"/>
    <n v="2.11"/>
    <n v="1"/>
    <x v="0"/>
    <n v="0"/>
    <x v="0"/>
    <x v="0"/>
    <s v="Medium_user"/>
    <x v="0"/>
    <x v="0"/>
    <x v="1"/>
    <x v="0"/>
  </r>
  <r>
    <x v="31"/>
    <n v="60"/>
    <x v="0"/>
    <x v="1"/>
    <x v="1"/>
    <n v="0"/>
    <n v="183"/>
    <n v="110"/>
    <n v="31.11"/>
    <n v="206.7"/>
    <n v="93"/>
    <x v="118"/>
    <n v="203.8"/>
    <n v="119"/>
    <n v="9.17"/>
    <n v="11.1"/>
    <n v="6"/>
    <n v="3"/>
    <n v="1"/>
    <x v="0"/>
    <n v="0"/>
    <x v="0"/>
    <x v="0"/>
    <s v="Medium_user"/>
    <x v="0"/>
    <x v="0"/>
    <x v="1"/>
    <x v="0"/>
  </r>
  <r>
    <x v="45"/>
    <n v="128"/>
    <x v="0"/>
    <x v="0"/>
    <x v="1"/>
    <n v="0"/>
    <n v="103.3"/>
    <n v="122"/>
    <n v="17.559999999999999"/>
    <n v="245.9"/>
    <n v="123"/>
    <x v="716"/>
    <n v="161.1"/>
    <n v="95"/>
    <n v="7.25"/>
    <n v="6.4"/>
    <n v="7"/>
    <n v="1.73"/>
    <n v="0"/>
    <x v="0"/>
    <n v="0"/>
    <x v="0"/>
    <x v="1"/>
    <s v="Heavy_user"/>
    <x v="2"/>
    <x v="0"/>
    <x v="1"/>
    <x v="1"/>
  </r>
  <r>
    <x v="14"/>
    <n v="47"/>
    <x v="1"/>
    <x v="0"/>
    <x v="0"/>
    <n v="28"/>
    <n v="112.2"/>
    <n v="70"/>
    <n v="19.07"/>
    <n v="154.80000000000001"/>
    <n v="106"/>
    <x v="717"/>
    <n v="166.7"/>
    <n v="105"/>
    <n v="7.5"/>
    <n v="10.6"/>
    <n v="2"/>
    <n v="2.86"/>
    <n v="0"/>
    <x v="0"/>
    <n v="0"/>
    <x v="0"/>
    <x v="0"/>
    <s v="Medium_user"/>
    <x v="0"/>
    <x v="0"/>
    <x v="0"/>
    <x v="0"/>
  </r>
  <r>
    <x v="35"/>
    <n v="40"/>
    <x v="2"/>
    <x v="1"/>
    <x v="1"/>
    <n v="0"/>
    <n v="170.7"/>
    <n v="55"/>
    <n v="29.02"/>
    <n v="179.1"/>
    <n v="108"/>
    <x v="673"/>
    <n v="281.89999999999998"/>
    <n v="89"/>
    <n v="12.69"/>
    <n v="8.1999999999999993"/>
    <n v="9"/>
    <n v="2.21"/>
    <n v="3"/>
    <x v="0"/>
    <n v="0"/>
    <x v="0"/>
    <x v="0"/>
    <s v="Medium_user"/>
    <x v="0"/>
    <x v="0"/>
    <x v="1"/>
    <x v="0"/>
  </r>
  <r>
    <x v="22"/>
    <n v="173"/>
    <x v="2"/>
    <x v="0"/>
    <x v="1"/>
    <n v="0"/>
    <n v="172.5"/>
    <n v="78"/>
    <n v="29.33"/>
    <n v="142.6"/>
    <n v="91"/>
    <x v="718"/>
    <n v="102"/>
    <n v="63"/>
    <n v="4.59"/>
    <n v="10.9"/>
    <n v="2"/>
    <n v="2.94"/>
    <n v="0"/>
    <x v="0"/>
    <n v="0"/>
    <x v="0"/>
    <x v="0"/>
    <s v="Medium_user"/>
    <x v="0"/>
    <x v="0"/>
    <x v="1"/>
    <x v="0"/>
  </r>
  <r>
    <x v="42"/>
    <n v="66"/>
    <x v="1"/>
    <x v="0"/>
    <x v="0"/>
    <n v="32"/>
    <n v="187.8"/>
    <n v="117"/>
    <n v="31.93"/>
    <n v="129.80000000000001"/>
    <n v="90"/>
    <x v="719"/>
    <n v="132.30000000000001"/>
    <n v="113"/>
    <n v="5.95"/>
    <n v="12"/>
    <n v="3"/>
    <n v="3.24"/>
    <n v="2"/>
    <x v="0"/>
    <n v="0"/>
    <x v="0"/>
    <x v="0"/>
    <s v="Medium_user"/>
    <x v="0"/>
    <x v="0"/>
    <x v="2"/>
    <x v="0"/>
  </r>
  <r>
    <x v="39"/>
    <n v="50"/>
    <x v="0"/>
    <x v="1"/>
    <x v="0"/>
    <n v="26"/>
    <n v="307.10000000000002"/>
    <n v="94"/>
    <n v="52.21"/>
    <n v="289.39999999999998"/>
    <n v="78"/>
    <x v="720"/>
    <n v="174.9"/>
    <n v="109"/>
    <n v="7.87"/>
    <n v="8"/>
    <n v="3"/>
    <n v="2.16"/>
    <n v="0"/>
    <x v="0"/>
    <n v="0"/>
    <x v="0"/>
    <x v="0"/>
    <s v="Light_usage"/>
    <x v="2"/>
    <x v="0"/>
    <x v="0"/>
    <x v="0"/>
  </r>
  <r>
    <x v="45"/>
    <n v="130"/>
    <x v="2"/>
    <x v="0"/>
    <x v="1"/>
    <n v="0"/>
    <n v="154"/>
    <n v="95"/>
    <n v="26.18"/>
    <n v="205.9"/>
    <n v="106"/>
    <x v="609"/>
    <n v="233.7"/>
    <n v="75"/>
    <n v="10.52"/>
    <n v="12.9"/>
    <n v="1"/>
    <n v="3.48"/>
    <n v="1"/>
    <x v="0"/>
    <n v="0"/>
    <x v="0"/>
    <x v="0"/>
    <s v="Medium_user"/>
    <x v="0"/>
    <x v="0"/>
    <x v="1"/>
    <x v="0"/>
  </r>
  <r>
    <x v="29"/>
    <n v="89"/>
    <x v="2"/>
    <x v="1"/>
    <x v="1"/>
    <n v="0"/>
    <n v="125.6"/>
    <n v="108"/>
    <n v="21.35"/>
    <n v="213"/>
    <n v="90"/>
    <x v="36"/>
    <n v="181.7"/>
    <n v="108"/>
    <n v="8.18"/>
    <n v="5.4"/>
    <n v="5"/>
    <n v="1.46"/>
    <n v="1"/>
    <x v="0"/>
    <n v="0"/>
    <x v="0"/>
    <x v="1"/>
    <s v="Medium_user"/>
    <x v="0"/>
    <x v="0"/>
    <x v="1"/>
    <x v="1"/>
  </r>
  <r>
    <x v="7"/>
    <n v="108"/>
    <x v="0"/>
    <x v="0"/>
    <x v="1"/>
    <n v="0"/>
    <n v="199.3"/>
    <n v="104"/>
    <n v="33.880000000000003"/>
    <n v="224.2"/>
    <n v="92"/>
    <x v="165"/>
    <n v="140.1"/>
    <n v="57"/>
    <n v="6.3"/>
    <n v="15.2"/>
    <n v="2"/>
    <n v="4.0999999999999996"/>
    <n v="0"/>
    <x v="0"/>
    <n v="0"/>
    <x v="0"/>
    <x v="2"/>
    <s v="Medium_user"/>
    <x v="0"/>
    <x v="0"/>
    <x v="1"/>
    <x v="0"/>
  </r>
  <r>
    <x v="14"/>
    <n v="32"/>
    <x v="1"/>
    <x v="0"/>
    <x v="1"/>
    <n v="0"/>
    <n v="157.9"/>
    <n v="88"/>
    <n v="26.84"/>
    <n v="180.8"/>
    <n v="132"/>
    <x v="706"/>
    <n v="132.5"/>
    <n v="102"/>
    <n v="5.96"/>
    <n v="12.8"/>
    <n v="3"/>
    <n v="3.46"/>
    <n v="1"/>
    <x v="0"/>
    <n v="0"/>
    <x v="0"/>
    <x v="0"/>
    <s v="Heavy_user"/>
    <x v="0"/>
    <x v="0"/>
    <x v="1"/>
    <x v="0"/>
  </r>
  <r>
    <x v="3"/>
    <n v="166"/>
    <x v="0"/>
    <x v="0"/>
    <x v="1"/>
    <n v="0"/>
    <n v="203.4"/>
    <n v="81"/>
    <n v="34.58"/>
    <n v="167.7"/>
    <n v="110"/>
    <x v="649"/>
    <n v="132"/>
    <n v="124"/>
    <n v="5.94"/>
    <n v="9.1999999999999993"/>
    <n v="5"/>
    <n v="2.48"/>
    <n v="2"/>
    <x v="0"/>
    <n v="0"/>
    <x v="0"/>
    <x v="0"/>
    <s v="Medium_user"/>
    <x v="0"/>
    <x v="0"/>
    <x v="1"/>
    <x v="0"/>
  </r>
  <r>
    <x v="31"/>
    <n v="72"/>
    <x v="1"/>
    <x v="0"/>
    <x v="0"/>
    <n v="39"/>
    <n v="92.8"/>
    <n v="98"/>
    <n v="15.78"/>
    <n v="271.2"/>
    <n v="115"/>
    <x v="330"/>
    <n v="167.1"/>
    <n v="83"/>
    <n v="7.52"/>
    <n v="5.8"/>
    <n v="7"/>
    <n v="1.57"/>
    <n v="1"/>
    <x v="0"/>
    <n v="0"/>
    <x v="0"/>
    <x v="1"/>
    <s v="Medium_user"/>
    <x v="2"/>
    <x v="0"/>
    <x v="2"/>
    <x v="1"/>
  </r>
  <r>
    <x v="9"/>
    <n v="134"/>
    <x v="0"/>
    <x v="0"/>
    <x v="0"/>
    <n v="32"/>
    <n v="216.8"/>
    <n v="78"/>
    <n v="36.86"/>
    <n v="102.2"/>
    <n v="111"/>
    <x v="188"/>
    <n v="174"/>
    <n v="83"/>
    <n v="7.83"/>
    <n v="8.6"/>
    <n v="2"/>
    <n v="2.3199999999999998"/>
    <n v="0"/>
    <x v="0"/>
    <n v="0"/>
    <x v="0"/>
    <x v="0"/>
    <s v="Medium_user"/>
    <x v="1"/>
    <x v="0"/>
    <x v="2"/>
    <x v="0"/>
  </r>
  <r>
    <x v="21"/>
    <n v="13"/>
    <x v="0"/>
    <x v="0"/>
    <x v="1"/>
    <n v="0"/>
    <n v="193.2"/>
    <n v="89"/>
    <n v="32.840000000000003"/>
    <n v="194.4"/>
    <n v="90"/>
    <x v="721"/>
    <n v="186.5"/>
    <n v="104"/>
    <n v="8.39"/>
    <n v="9.6999999999999993"/>
    <n v="2"/>
    <n v="2.62"/>
    <n v="4"/>
    <x v="0"/>
    <n v="0"/>
    <x v="1"/>
    <x v="0"/>
    <s v="Medium_user"/>
    <x v="0"/>
    <x v="0"/>
    <x v="1"/>
    <x v="0"/>
  </r>
  <r>
    <x v="23"/>
    <n v="90"/>
    <x v="0"/>
    <x v="0"/>
    <x v="1"/>
    <n v="0"/>
    <n v="113.2"/>
    <n v="108"/>
    <n v="19.239999999999998"/>
    <n v="189.3"/>
    <n v="63"/>
    <x v="722"/>
    <n v="271.8"/>
    <n v="124"/>
    <n v="12.23"/>
    <n v="14.1"/>
    <n v="4"/>
    <n v="3.81"/>
    <n v="3"/>
    <x v="0"/>
    <n v="0"/>
    <x v="0"/>
    <x v="0"/>
    <s v="Light_usage"/>
    <x v="0"/>
    <x v="0"/>
    <x v="1"/>
    <x v="0"/>
  </r>
  <r>
    <x v="26"/>
    <n v="111"/>
    <x v="0"/>
    <x v="0"/>
    <x v="0"/>
    <n v="36"/>
    <n v="166.2"/>
    <n v="54"/>
    <n v="28.25"/>
    <n v="238.8"/>
    <n v="109"/>
    <x v="723"/>
    <n v="108.8"/>
    <n v="92"/>
    <n v="4.9000000000000004"/>
    <n v="11.2"/>
    <n v="2"/>
    <n v="3.02"/>
    <n v="3"/>
    <x v="0"/>
    <n v="0"/>
    <x v="0"/>
    <x v="0"/>
    <s v="Medium_user"/>
    <x v="2"/>
    <x v="0"/>
    <x v="2"/>
    <x v="0"/>
  </r>
  <r>
    <x v="18"/>
    <n v="72"/>
    <x v="0"/>
    <x v="0"/>
    <x v="1"/>
    <n v="0"/>
    <n v="207.8"/>
    <n v="92"/>
    <n v="35.33"/>
    <n v="195.7"/>
    <n v="110"/>
    <x v="613"/>
    <n v="184.8"/>
    <n v="124"/>
    <n v="8.32"/>
    <n v="13.1"/>
    <n v="4"/>
    <n v="3.54"/>
    <n v="0"/>
    <x v="0"/>
    <n v="0"/>
    <x v="0"/>
    <x v="0"/>
    <s v="Medium_user"/>
    <x v="0"/>
    <x v="0"/>
    <x v="1"/>
    <x v="0"/>
  </r>
  <r>
    <x v="28"/>
    <n v="67"/>
    <x v="2"/>
    <x v="0"/>
    <x v="0"/>
    <n v="35"/>
    <n v="245.4"/>
    <n v="89"/>
    <n v="41.72"/>
    <n v="148.19999999999999"/>
    <n v="102"/>
    <x v="724"/>
    <n v="274"/>
    <n v="136"/>
    <n v="12.33"/>
    <n v="7.5"/>
    <n v="6"/>
    <n v="2.0299999999999998"/>
    <n v="1"/>
    <x v="0"/>
    <n v="0"/>
    <x v="0"/>
    <x v="0"/>
    <s v="Medium_user"/>
    <x v="0"/>
    <x v="0"/>
    <x v="2"/>
    <x v="0"/>
  </r>
  <r>
    <x v="24"/>
    <n v="172"/>
    <x v="1"/>
    <x v="0"/>
    <x v="1"/>
    <n v="0"/>
    <n v="287.10000000000002"/>
    <n v="108"/>
    <n v="48.81"/>
    <n v="178.4"/>
    <n v="125"/>
    <x v="75"/>
    <n v="153.19999999999999"/>
    <n v="98"/>
    <n v="6.89"/>
    <n v="14.4"/>
    <n v="2"/>
    <n v="3.89"/>
    <n v="3"/>
    <x v="1"/>
    <n v="1"/>
    <x v="0"/>
    <x v="0"/>
    <s v="Heavy_user"/>
    <x v="0"/>
    <x v="0"/>
    <x v="1"/>
    <x v="0"/>
  </r>
  <r>
    <x v="7"/>
    <n v="154"/>
    <x v="2"/>
    <x v="0"/>
    <x v="0"/>
    <n v="32"/>
    <n v="192.3"/>
    <n v="82"/>
    <n v="32.69"/>
    <n v="165.3"/>
    <n v="134"/>
    <x v="34"/>
    <n v="205"/>
    <n v="74"/>
    <n v="9.23"/>
    <n v="9"/>
    <n v="1"/>
    <n v="2.4300000000000002"/>
    <n v="2"/>
    <x v="0"/>
    <n v="0"/>
    <x v="0"/>
    <x v="0"/>
    <s v="Heavy_user"/>
    <x v="0"/>
    <x v="0"/>
    <x v="2"/>
    <x v="0"/>
  </r>
  <r>
    <x v="41"/>
    <n v="69"/>
    <x v="2"/>
    <x v="0"/>
    <x v="1"/>
    <n v="0"/>
    <n v="194.2"/>
    <n v="122"/>
    <n v="33.01"/>
    <n v="242.1"/>
    <n v="81"/>
    <x v="725"/>
    <n v="215.8"/>
    <n v="80"/>
    <n v="9.7100000000000009"/>
    <n v="9.6999999999999993"/>
    <n v="3"/>
    <n v="2.62"/>
    <n v="2"/>
    <x v="0"/>
    <n v="0"/>
    <x v="0"/>
    <x v="0"/>
    <s v="Medium_user"/>
    <x v="2"/>
    <x v="0"/>
    <x v="1"/>
    <x v="0"/>
  </r>
  <r>
    <x v="38"/>
    <n v="123"/>
    <x v="0"/>
    <x v="0"/>
    <x v="1"/>
    <n v="0"/>
    <n v="211"/>
    <n v="92"/>
    <n v="35.869999999999997"/>
    <n v="217"/>
    <n v="102"/>
    <x v="178"/>
    <n v="214.8"/>
    <n v="104"/>
    <n v="9.67"/>
    <n v="9.8000000000000007"/>
    <n v="7"/>
    <n v="2.65"/>
    <n v="3"/>
    <x v="0"/>
    <n v="0"/>
    <x v="0"/>
    <x v="0"/>
    <s v="Medium_user"/>
    <x v="0"/>
    <x v="0"/>
    <x v="1"/>
    <x v="0"/>
  </r>
  <r>
    <x v="46"/>
    <n v="130"/>
    <x v="0"/>
    <x v="0"/>
    <x v="0"/>
    <n v="12"/>
    <n v="141.9"/>
    <n v="92"/>
    <n v="24.12"/>
    <n v="228.9"/>
    <n v="102"/>
    <x v="726"/>
    <n v="195.1"/>
    <n v="101"/>
    <n v="8.7799999999999994"/>
    <n v="8.6999999999999993"/>
    <n v="5"/>
    <n v="2.35"/>
    <n v="0"/>
    <x v="0"/>
    <n v="0"/>
    <x v="0"/>
    <x v="0"/>
    <s v="Medium_user"/>
    <x v="0"/>
    <x v="0"/>
    <x v="0"/>
    <x v="0"/>
  </r>
  <r>
    <x v="15"/>
    <n v="142"/>
    <x v="0"/>
    <x v="0"/>
    <x v="0"/>
    <n v="26"/>
    <n v="220.5"/>
    <n v="94"/>
    <n v="37.49"/>
    <n v="239.5"/>
    <n v="126"/>
    <x v="727"/>
    <n v="254.3"/>
    <n v="109"/>
    <n v="11.44"/>
    <n v="5.9"/>
    <n v="9"/>
    <n v="1.59"/>
    <n v="2"/>
    <x v="0"/>
    <n v="0"/>
    <x v="0"/>
    <x v="1"/>
    <s v="Heavy_user"/>
    <x v="2"/>
    <x v="0"/>
    <x v="0"/>
    <x v="1"/>
  </r>
  <r>
    <x v="34"/>
    <n v="29"/>
    <x v="0"/>
    <x v="0"/>
    <x v="1"/>
    <n v="0"/>
    <n v="157.4"/>
    <n v="122"/>
    <n v="26.76"/>
    <n v="145"/>
    <n v="75"/>
    <x v="283"/>
    <n v="281.8"/>
    <n v="92"/>
    <n v="12.68"/>
    <n v="9.3000000000000007"/>
    <n v="2"/>
    <n v="2.5099999999999998"/>
    <n v="1"/>
    <x v="0"/>
    <n v="0"/>
    <x v="0"/>
    <x v="0"/>
    <s v="Light_usage"/>
    <x v="0"/>
    <x v="0"/>
    <x v="1"/>
    <x v="0"/>
  </r>
  <r>
    <x v="20"/>
    <n v="87"/>
    <x v="1"/>
    <x v="0"/>
    <x v="0"/>
    <n v="28"/>
    <n v="143.5"/>
    <n v="106"/>
    <n v="24.4"/>
    <n v="223.5"/>
    <n v="147"/>
    <x v="133"/>
    <n v="175.4"/>
    <n v="69"/>
    <n v="7.89"/>
    <n v="11.2"/>
    <n v="5"/>
    <n v="3.02"/>
    <n v="0"/>
    <x v="0"/>
    <n v="0"/>
    <x v="0"/>
    <x v="0"/>
    <s v="Heavy_user"/>
    <x v="0"/>
    <x v="0"/>
    <x v="0"/>
    <x v="0"/>
  </r>
  <r>
    <x v="44"/>
    <n v="149"/>
    <x v="0"/>
    <x v="0"/>
    <x v="1"/>
    <n v="0"/>
    <n v="156"/>
    <n v="56"/>
    <n v="26.52"/>
    <n v="56"/>
    <n v="116"/>
    <x v="728"/>
    <n v="163.30000000000001"/>
    <n v="104"/>
    <n v="7.35"/>
    <n v="8.9"/>
    <n v="8"/>
    <n v="2.4"/>
    <n v="0"/>
    <x v="0"/>
    <n v="0"/>
    <x v="0"/>
    <x v="0"/>
    <s v="Medium_user"/>
    <x v="1"/>
    <x v="0"/>
    <x v="1"/>
    <x v="0"/>
  </r>
  <r>
    <x v="46"/>
    <n v="146"/>
    <x v="1"/>
    <x v="1"/>
    <x v="1"/>
    <n v="0"/>
    <n v="160.1"/>
    <n v="63"/>
    <n v="27.22"/>
    <n v="208.4"/>
    <n v="112"/>
    <x v="729"/>
    <n v="177.6"/>
    <n v="98"/>
    <n v="7.99"/>
    <n v="9.1999999999999993"/>
    <n v="3"/>
    <n v="2.48"/>
    <n v="2"/>
    <x v="0"/>
    <n v="0"/>
    <x v="0"/>
    <x v="0"/>
    <s v="Medium_user"/>
    <x v="0"/>
    <x v="0"/>
    <x v="1"/>
    <x v="0"/>
  </r>
  <r>
    <x v="24"/>
    <n v="88"/>
    <x v="0"/>
    <x v="1"/>
    <x v="1"/>
    <n v="0"/>
    <n v="235.1"/>
    <n v="98"/>
    <n v="39.97"/>
    <n v="251.8"/>
    <n v="79"/>
    <x v="730"/>
    <n v="285.89999999999998"/>
    <n v="76"/>
    <n v="12.87"/>
    <n v="7.2"/>
    <n v="2"/>
    <n v="1.94"/>
    <n v="4"/>
    <x v="1"/>
    <n v="1"/>
    <x v="1"/>
    <x v="1"/>
    <s v="Light_usage"/>
    <x v="2"/>
    <x v="0"/>
    <x v="1"/>
    <x v="1"/>
  </r>
  <r>
    <x v="36"/>
    <n v="119"/>
    <x v="0"/>
    <x v="1"/>
    <x v="0"/>
    <n v="15"/>
    <n v="160"/>
    <n v="95"/>
    <n v="27.2"/>
    <n v="209.5"/>
    <n v="110"/>
    <x v="585"/>
    <n v="82.3"/>
    <n v="107"/>
    <n v="3.7"/>
    <n v="8.6999999999999993"/>
    <n v="5"/>
    <n v="2.35"/>
    <n v="5"/>
    <x v="1"/>
    <n v="1"/>
    <x v="1"/>
    <x v="0"/>
    <s v="Medium_user"/>
    <x v="0"/>
    <x v="0"/>
    <x v="0"/>
    <x v="0"/>
  </r>
  <r>
    <x v="27"/>
    <n v="135"/>
    <x v="0"/>
    <x v="0"/>
    <x v="1"/>
    <n v="0"/>
    <n v="194.8"/>
    <n v="97"/>
    <n v="33.119999999999997"/>
    <n v="235.3"/>
    <n v="118"/>
    <x v="199"/>
    <n v="174.4"/>
    <n v="126"/>
    <n v="7.85"/>
    <n v="11"/>
    <n v="3"/>
    <n v="2.97"/>
    <n v="1"/>
    <x v="0"/>
    <n v="0"/>
    <x v="0"/>
    <x v="0"/>
    <s v="Medium_user"/>
    <x v="2"/>
    <x v="0"/>
    <x v="1"/>
    <x v="0"/>
  </r>
  <r>
    <x v="7"/>
    <n v="100"/>
    <x v="2"/>
    <x v="0"/>
    <x v="1"/>
    <n v="0"/>
    <n v="247.8"/>
    <n v="117"/>
    <n v="42.13"/>
    <n v="130"/>
    <n v="95"/>
    <x v="731"/>
    <n v="134.30000000000001"/>
    <n v="125"/>
    <n v="6.04"/>
    <n v="6.9"/>
    <n v="2"/>
    <n v="1.86"/>
    <n v="1"/>
    <x v="0"/>
    <n v="0"/>
    <x v="0"/>
    <x v="1"/>
    <s v="Medium_user"/>
    <x v="0"/>
    <x v="0"/>
    <x v="1"/>
    <x v="1"/>
  </r>
  <r>
    <x v="4"/>
    <n v="98"/>
    <x v="0"/>
    <x v="0"/>
    <x v="1"/>
    <n v="0"/>
    <n v="221.2"/>
    <n v="80"/>
    <n v="37.6"/>
    <n v="213.6"/>
    <n v="104"/>
    <x v="272"/>
    <n v="291.8"/>
    <n v="89"/>
    <n v="13.13"/>
    <n v="11.9"/>
    <n v="3"/>
    <n v="3.21"/>
    <n v="4"/>
    <x v="0"/>
    <n v="0"/>
    <x v="1"/>
    <x v="0"/>
    <s v="Medium_user"/>
    <x v="0"/>
    <x v="0"/>
    <x v="1"/>
    <x v="0"/>
  </r>
  <r>
    <x v="38"/>
    <n v="180"/>
    <x v="0"/>
    <x v="0"/>
    <x v="0"/>
    <n v="33"/>
    <n v="231.8"/>
    <n v="78"/>
    <n v="39.409999999999997"/>
    <n v="232.9"/>
    <n v="79"/>
    <x v="732"/>
    <n v="206.9"/>
    <n v="121"/>
    <n v="9.31"/>
    <n v="7.6"/>
    <n v="4"/>
    <n v="2.0499999999999998"/>
    <n v="1"/>
    <x v="0"/>
    <n v="0"/>
    <x v="0"/>
    <x v="0"/>
    <s v="Light_usage"/>
    <x v="0"/>
    <x v="0"/>
    <x v="2"/>
    <x v="0"/>
  </r>
  <r>
    <x v="39"/>
    <n v="100"/>
    <x v="0"/>
    <x v="0"/>
    <x v="0"/>
    <n v="25"/>
    <n v="215.9"/>
    <n v="90"/>
    <n v="36.700000000000003"/>
    <n v="257.89999999999998"/>
    <n v="92"/>
    <x v="733"/>
    <n v="180.2"/>
    <n v="157"/>
    <n v="8.11"/>
    <n v="11.6"/>
    <n v="4"/>
    <n v="3.13"/>
    <n v="1"/>
    <x v="0"/>
    <n v="0"/>
    <x v="0"/>
    <x v="0"/>
    <s v="Medium_user"/>
    <x v="2"/>
    <x v="0"/>
    <x v="0"/>
    <x v="0"/>
  </r>
  <r>
    <x v="0"/>
    <n v="119"/>
    <x v="0"/>
    <x v="0"/>
    <x v="0"/>
    <n v="35"/>
    <n v="217.1"/>
    <n v="92"/>
    <n v="36.909999999999997"/>
    <n v="220.8"/>
    <n v="134"/>
    <x v="734"/>
    <n v="249.5"/>
    <n v="93"/>
    <n v="11.23"/>
    <n v="8"/>
    <n v="5"/>
    <n v="2.16"/>
    <n v="2"/>
    <x v="0"/>
    <n v="0"/>
    <x v="0"/>
    <x v="0"/>
    <s v="Heavy_user"/>
    <x v="0"/>
    <x v="0"/>
    <x v="2"/>
    <x v="0"/>
  </r>
  <r>
    <x v="4"/>
    <n v="86"/>
    <x v="0"/>
    <x v="0"/>
    <x v="1"/>
    <n v="0"/>
    <n v="83.5"/>
    <n v="96"/>
    <n v="14.2"/>
    <n v="221.1"/>
    <n v="63"/>
    <x v="688"/>
    <n v="349.7"/>
    <n v="75"/>
    <n v="15.74"/>
    <n v="12.6"/>
    <n v="3"/>
    <n v="3.4"/>
    <n v="0"/>
    <x v="0"/>
    <n v="0"/>
    <x v="0"/>
    <x v="0"/>
    <s v="Light_usage"/>
    <x v="0"/>
    <x v="0"/>
    <x v="1"/>
    <x v="0"/>
  </r>
  <r>
    <x v="5"/>
    <n v="155"/>
    <x v="1"/>
    <x v="0"/>
    <x v="0"/>
    <n v="39"/>
    <n v="183.3"/>
    <n v="106"/>
    <n v="31.16"/>
    <n v="205.1"/>
    <n v="101"/>
    <x v="265"/>
    <n v="263.7"/>
    <n v="90"/>
    <n v="11.87"/>
    <n v="5.0999999999999996"/>
    <n v="7"/>
    <n v="1.38"/>
    <n v="1"/>
    <x v="0"/>
    <n v="0"/>
    <x v="0"/>
    <x v="1"/>
    <s v="Medium_user"/>
    <x v="0"/>
    <x v="0"/>
    <x v="2"/>
    <x v="1"/>
  </r>
  <r>
    <x v="47"/>
    <n v="78"/>
    <x v="0"/>
    <x v="1"/>
    <x v="1"/>
    <n v="0"/>
    <n v="236.8"/>
    <n v="141"/>
    <n v="40.26"/>
    <n v="265.3"/>
    <n v="101"/>
    <x v="735"/>
    <n v="152.4"/>
    <n v="77"/>
    <n v="6.86"/>
    <n v="9.5"/>
    <n v="2"/>
    <n v="2.57"/>
    <n v="1"/>
    <x v="1"/>
    <n v="1"/>
    <x v="0"/>
    <x v="0"/>
    <s v="Medium_user"/>
    <x v="2"/>
    <x v="0"/>
    <x v="1"/>
    <x v="0"/>
  </r>
  <r>
    <x v="1"/>
    <n v="153"/>
    <x v="0"/>
    <x v="0"/>
    <x v="1"/>
    <n v="0"/>
    <n v="193.8"/>
    <n v="90"/>
    <n v="32.950000000000003"/>
    <n v="195.3"/>
    <n v="121"/>
    <x v="342"/>
    <n v="182.7"/>
    <n v="108"/>
    <n v="8.2200000000000006"/>
    <n v="8.5"/>
    <n v="3"/>
    <n v="2.2999999999999998"/>
    <n v="1"/>
    <x v="0"/>
    <n v="0"/>
    <x v="0"/>
    <x v="0"/>
    <s v="Heavy_user"/>
    <x v="0"/>
    <x v="0"/>
    <x v="1"/>
    <x v="0"/>
  </r>
  <r>
    <x v="9"/>
    <n v="92"/>
    <x v="2"/>
    <x v="0"/>
    <x v="0"/>
    <n v="25"/>
    <n v="134"/>
    <n v="112"/>
    <n v="22.78"/>
    <n v="206"/>
    <n v="111"/>
    <x v="90"/>
    <n v="180.6"/>
    <n v="118"/>
    <n v="8.1300000000000008"/>
    <n v="9.6999999999999993"/>
    <n v="4"/>
    <n v="2.62"/>
    <n v="0"/>
    <x v="0"/>
    <n v="0"/>
    <x v="0"/>
    <x v="0"/>
    <s v="Medium_user"/>
    <x v="0"/>
    <x v="0"/>
    <x v="0"/>
    <x v="0"/>
  </r>
  <r>
    <x v="34"/>
    <n v="13"/>
    <x v="2"/>
    <x v="0"/>
    <x v="0"/>
    <n v="25"/>
    <n v="176.6"/>
    <n v="65"/>
    <n v="30.02"/>
    <n v="172.7"/>
    <n v="96"/>
    <x v="736"/>
    <n v="104.5"/>
    <n v="128"/>
    <n v="4.7"/>
    <n v="11.3"/>
    <n v="5"/>
    <n v="3.05"/>
    <n v="2"/>
    <x v="0"/>
    <n v="0"/>
    <x v="0"/>
    <x v="0"/>
    <s v="Medium_user"/>
    <x v="0"/>
    <x v="0"/>
    <x v="0"/>
    <x v="0"/>
  </r>
  <r>
    <x v="44"/>
    <n v="154"/>
    <x v="0"/>
    <x v="0"/>
    <x v="1"/>
    <n v="0"/>
    <n v="191.4"/>
    <n v="93"/>
    <n v="32.54"/>
    <n v="205.4"/>
    <n v="119"/>
    <x v="236"/>
    <n v="205.7"/>
    <n v="121"/>
    <n v="9.26"/>
    <n v="10.199999999999999"/>
    <n v="3"/>
    <n v="2.75"/>
    <n v="3"/>
    <x v="0"/>
    <n v="0"/>
    <x v="0"/>
    <x v="0"/>
    <s v="Medium_user"/>
    <x v="0"/>
    <x v="0"/>
    <x v="1"/>
    <x v="0"/>
  </r>
  <r>
    <x v="49"/>
    <n v="144"/>
    <x v="2"/>
    <x v="1"/>
    <x v="0"/>
    <n v="35"/>
    <n v="174.8"/>
    <n v="127"/>
    <n v="29.72"/>
    <n v="219.6"/>
    <n v="93"/>
    <x v="737"/>
    <n v="255.8"/>
    <n v="90"/>
    <n v="11.51"/>
    <n v="12.8"/>
    <n v="3"/>
    <n v="3.46"/>
    <n v="0"/>
    <x v="0"/>
    <n v="0"/>
    <x v="0"/>
    <x v="0"/>
    <s v="Medium_user"/>
    <x v="0"/>
    <x v="0"/>
    <x v="2"/>
    <x v="0"/>
  </r>
  <r>
    <x v="6"/>
    <n v="48"/>
    <x v="1"/>
    <x v="0"/>
    <x v="1"/>
    <n v="0"/>
    <n v="275.2"/>
    <n v="67"/>
    <n v="46.78"/>
    <n v="180.2"/>
    <n v="108"/>
    <x v="575"/>
    <n v="159"/>
    <n v="110"/>
    <n v="7.15"/>
    <n v="7.9"/>
    <n v="2"/>
    <n v="2.13"/>
    <n v="1"/>
    <x v="0"/>
    <n v="0"/>
    <x v="0"/>
    <x v="0"/>
    <s v="Medium_user"/>
    <x v="0"/>
    <x v="0"/>
    <x v="1"/>
    <x v="0"/>
  </r>
  <r>
    <x v="50"/>
    <n v="94"/>
    <x v="1"/>
    <x v="0"/>
    <x v="1"/>
    <n v="0"/>
    <n v="174"/>
    <n v="85"/>
    <n v="29.58"/>
    <n v="241.1"/>
    <n v="114"/>
    <x v="738"/>
    <n v="207.8"/>
    <n v="94"/>
    <n v="9.35"/>
    <n v="7.9"/>
    <n v="1"/>
    <n v="2.13"/>
    <n v="1"/>
    <x v="0"/>
    <n v="0"/>
    <x v="0"/>
    <x v="0"/>
    <s v="Medium_user"/>
    <x v="2"/>
    <x v="0"/>
    <x v="1"/>
    <x v="0"/>
  </r>
  <r>
    <x v="30"/>
    <n v="139"/>
    <x v="0"/>
    <x v="0"/>
    <x v="1"/>
    <n v="0"/>
    <n v="165"/>
    <n v="132"/>
    <n v="28.05"/>
    <n v="249.7"/>
    <n v="86"/>
    <x v="692"/>
    <n v="170.3"/>
    <n v="128"/>
    <n v="7.66"/>
    <n v="12.6"/>
    <n v="8"/>
    <n v="3.4"/>
    <n v="1"/>
    <x v="0"/>
    <n v="0"/>
    <x v="0"/>
    <x v="0"/>
    <s v="Medium_user"/>
    <x v="2"/>
    <x v="0"/>
    <x v="1"/>
    <x v="0"/>
  </r>
  <r>
    <x v="42"/>
    <n v="126"/>
    <x v="0"/>
    <x v="0"/>
    <x v="1"/>
    <n v="0"/>
    <n v="228.7"/>
    <n v="102"/>
    <n v="38.880000000000003"/>
    <n v="168.7"/>
    <n v="99"/>
    <x v="739"/>
    <n v="223.5"/>
    <n v="100"/>
    <n v="10.06"/>
    <n v="11.8"/>
    <n v="4"/>
    <n v="3.19"/>
    <n v="1"/>
    <x v="0"/>
    <n v="0"/>
    <x v="0"/>
    <x v="0"/>
    <s v="Medium_user"/>
    <x v="0"/>
    <x v="0"/>
    <x v="1"/>
    <x v="0"/>
  </r>
  <r>
    <x v="35"/>
    <n v="122"/>
    <x v="0"/>
    <x v="0"/>
    <x v="1"/>
    <n v="0"/>
    <n v="107.9"/>
    <n v="88"/>
    <n v="18.34"/>
    <n v="235.8"/>
    <n v="109"/>
    <x v="740"/>
    <n v="228.6"/>
    <n v="119"/>
    <n v="10.29"/>
    <n v="9.5"/>
    <n v="3"/>
    <n v="2.57"/>
    <n v="2"/>
    <x v="0"/>
    <n v="0"/>
    <x v="0"/>
    <x v="0"/>
    <s v="Medium_user"/>
    <x v="2"/>
    <x v="0"/>
    <x v="1"/>
    <x v="0"/>
  </r>
  <r>
    <x v="21"/>
    <n v="139"/>
    <x v="2"/>
    <x v="0"/>
    <x v="1"/>
    <n v="0"/>
    <n v="221.3"/>
    <n v="140"/>
    <n v="37.619999999999997"/>
    <n v="157.80000000000001"/>
    <n v="89"/>
    <x v="741"/>
    <n v="192.5"/>
    <n v="89"/>
    <n v="8.66"/>
    <n v="11.3"/>
    <n v="6"/>
    <n v="3.05"/>
    <n v="1"/>
    <x v="0"/>
    <n v="0"/>
    <x v="0"/>
    <x v="0"/>
    <s v="Medium_user"/>
    <x v="0"/>
    <x v="0"/>
    <x v="1"/>
    <x v="0"/>
  </r>
  <r>
    <x v="5"/>
    <n v="95"/>
    <x v="0"/>
    <x v="0"/>
    <x v="1"/>
    <n v="0"/>
    <n v="141.1"/>
    <n v="84"/>
    <n v="23.99"/>
    <n v="211.4"/>
    <n v="108"/>
    <x v="572"/>
    <n v="103.7"/>
    <n v="127"/>
    <n v="4.67"/>
    <n v="5.9"/>
    <n v="6"/>
    <n v="1.59"/>
    <n v="3"/>
    <x v="0"/>
    <n v="0"/>
    <x v="0"/>
    <x v="1"/>
    <s v="Medium_user"/>
    <x v="0"/>
    <x v="0"/>
    <x v="1"/>
    <x v="1"/>
  </r>
  <r>
    <x v="41"/>
    <n v="80"/>
    <x v="1"/>
    <x v="0"/>
    <x v="0"/>
    <n v="31"/>
    <n v="166.4"/>
    <n v="92"/>
    <n v="28.29"/>
    <n v="238.3"/>
    <n v="74"/>
    <x v="742"/>
    <n v="150.69999999999999"/>
    <n v="84"/>
    <n v="6.78"/>
    <n v="10.7"/>
    <n v="4"/>
    <n v="2.89"/>
    <n v="4"/>
    <x v="0"/>
    <n v="0"/>
    <x v="1"/>
    <x v="0"/>
    <s v="Light_usage"/>
    <x v="2"/>
    <x v="0"/>
    <x v="2"/>
    <x v="0"/>
  </r>
  <r>
    <x v="45"/>
    <n v="131"/>
    <x v="0"/>
    <x v="0"/>
    <x v="0"/>
    <n v="28"/>
    <n v="249.6"/>
    <n v="87"/>
    <n v="42.43"/>
    <n v="227.2"/>
    <n v="138"/>
    <x v="521"/>
    <n v="239.9"/>
    <n v="92"/>
    <n v="10.8"/>
    <n v="7.6"/>
    <n v="3"/>
    <n v="2.0499999999999998"/>
    <n v="3"/>
    <x v="0"/>
    <n v="0"/>
    <x v="0"/>
    <x v="0"/>
    <s v="Heavy_user"/>
    <x v="0"/>
    <x v="0"/>
    <x v="0"/>
    <x v="0"/>
  </r>
  <r>
    <x v="45"/>
    <n v="36"/>
    <x v="2"/>
    <x v="0"/>
    <x v="1"/>
    <n v="0"/>
    <n v="178.6"/>
    <n v="83"/>
    <n v="30.36"/>
    <n v="213.1"/>
    <n v="103"/>
    <x v="36"/>
    <n v="198"/>
    <n v="119"/>
    <n v="8.91"/>
    <n v="10.9"/>
    <n v="5"/>
    <n v="2.94"/>
    <n v="1"/>
    <x v="0"/>
    <n v="0"/>
    <x v="0"/>
    <x v="0"/>
    <s v="Medium_user"/>
    <x v="0"/>
    <x v="0"/>
    <x v="1"/>
    <x v="0"/>
  </r>
  <r>
    <x v="37"/>
    <n v="180"/>
    <x v="2"/>
    <x v="0"/>
    <x v="1"/>
    <n v="0"/>
    <n v="139"/>
    <n v="96"/>
    <n v="23.63"/>
    <n v="224.9"/>
    <n v="64"/>
    <x v="207"/>
    <n v="170.8"/>
    <n v="118"/>
    <n v="7.69"/>
    <n v="15.7"/>
    <n v="5"/>
    <n v="4.24"/>
    <n v="2"/>
    <x v="0"/>
    <n v="0"/>
    <x v="0"/>
    <x v="2"/>
    <s v="Light_usage"/>
    <x v="0"/>
    <x v="0"/>
    <x v="1"/>
    <x v="0"/>
  </r>
  <r>
    <x v="10"/>
    <n v="25"/>
    <x v="0"/>
    <x v="0"/>
    <x v="1"/>
    <n v="0"/>
    <n v="134.30000000000001"/>
    <n v="98"/>
    <n v="22.83"/>
    <n v="202.3"/>
    <n v="109"/>
    <x v="190"/>
    <n v="195.9"/>
    <n v="100"/>
    <n v="8.82"/>
    <n v="12.6"/>
    <n v="5"/>
    <n v="3.4"/>
    <n v="2"/>
    <x v="0"/>
    <n v="0"/>
    <x v="0"/>
    <x v="0"/>
    <s v="Medium_user"/>
    <x v="0"/>
    <x v="0"/>
    <x v="1"/>
    <x v="0"/>
  </r>
  <r>
    <x v="10"/>
    <n v="113"/>
    <x v="0"/>
    <x v="0"/>
    <x v="1"/>
    <n v="0"/>
    <n v="215.9"/>
    <n v="93"/>
    <n v="36.700000000000003"/>
    <n v="240.1"/>
    <n v="85"/>
    <x v="743"/>
    <n v="156.69999999999999"/>
    <n v="123"/>
    <n v="7.05"/>
    <n v="4.9000000000000004"/>
    <n v="5"/>
    <n v="1.32"/>
    <n v="3"/>
    <x v="0"/>
    <n v="0"/>
    <x v="0"/>
    <x v="1"/>
    <s v="Medium_user"/>
    <x v="2"/>
    <x v="0"/>
    <x v="1"/>
    <x v="1"/>
  </r>
  <r>
    <x v="22"/>
    <n v="120"/>
    <x v="0"/>
    <x v="0"/>
    <x v="1"/>
    <n v="0"/>
    <n v="178.4"/>
    <n v="97"/>
    <n v="30.33"/>
    <n v="168.3"/>
    <n v="113"/>
    <x v="703"/>
    <n v="120.5"/>
    <n v="93"/>
    <n v="5.42"/>
    <n v="9.3000000000000007"/>
    <n v="9"/>
    <n v="2.5099999999999998"/>
    <n v="1"/>
    <x v="0"/>
    <n v="0"/>
    <x v="0"/>
    <x v="0"/>
    <s v="Medium_user"/>
    <x v="0"/>
    <x v="0"/>
    <x v="1"/>
    <x v="0"/>
  </r>
  <r>
    <x v="30"/>
    <n v="74"/>
    <x v="0"/>
    <x v="0"/>
    <x v="1"/>
    <n v="0"/>
    <n v="106.4"/>
    <n v="84"/>
    <n v="18.09"/>
    <n v="140.19999999999999"/>
    <n v="104"/>
    <x v="744"/>
    <n v="90.9"/>
    <n v="81"/>
    <n v="4.09"/>
    <n v="11.4"/>
    <n v="3"/>
    <n v="3.08"/>
    <n v="1"/>
    <x v="0"/>
    <n v="0"/>
    <x v="0"/>
    <x v="0"/>
    <s v="Medium_user"/>
    <x v="0"/>
    <x v="0"/>
    <x v="1"/>
    <x v="0"/>
  </r>
  <r>
    <x v="25"/>
    <n v="109"/>
    <x v="2"/>
    <x v="0"/>
    <x v="1"/>
    <n v="0"/>
    <n v="170.7"/>
    <n v="101"/>
    <n v="29.02"/>
    <n v="240.2"/>
    <n v="82"/>
    <x v="745"/>
    <n v="119"/>
    <n v="112"/>
    <n v="5.36"/>
    <n v="11.4"/>
    <n v="4"/>
    <n v="3.08"/>
    <n v="2"/>
    <x v="0"/>
    <n v="0"/>
    <x v="0"/>
    <x v="0"/>
    <s v="Medium_user"/>
    <x v="2"/>
    <x v="0"/>
    <x v="1"/>
    <x v="0"/>
  </r>
  <r>
    <x v="5"/>
    <n v="162"/>
    <x v="2"/>
    <x v="0"/>
    <x v="0"/>
    <n v="33"/>
    <n v="184.5"/>
    <n v="139"/>
    <n v="31.37"/>
    <n v="183.2"/>
    <n v="78"/>
    <x v="411"/>
    <n v="127.4"/>
    <n v="106"/>
    <n v="5.73"/>
    <n v="12.3"/>
    <n v="6"/>
    <n v="3.32"/>
    <n v="0"/>
    <x v="0"/>
    <n v="0"/>
    <x v="0"/>
    <x v="0"/>
    <s v="Light_usage"/>
    <x v="0"/>
    <x v="0"/>
    <x v="2"/>
    <x v="0"/>
  </r>
  <r>
    <x v="45"/>
    <n v="124"/>
    <x v="2"/>
    <x v="0"/>
    <x v="0"/>
    <n v="37"/>
    <n v="161.19999999999999"/>
    <n v="109"/>
    <n v="27.4"/>
    <n v="204.2"/>
    <n v="79"/>
    <x v="588"/>
    <n v="231.5"/>
    <n v="87"/>
    <n v="10.42"/>
    <n v="8.9"/>
    <n v="4"/>
    <n v="2.4"/>
    <n v="1"/>
    <x v="0"/>
    <n v="0"/>
    <x v="0"/>
    <x v="0"/>
    <s v="Light_usage"/>
    <x v="0"/>
    <x v="0"/>
    <x v="2"/>
    <x v="0"/>
  </r>
  <r>
    <x v="27"/>
    <n v="177"/>
    <x v="1"/>
    <x v="0"/>
    <x v="1"/>
    <n v="0"/>
    <n v="84.9"/>
    <n v="77"/>
    <n v="14.43"/>
    <n v="257.5"/>
    <n v="109"/>
    <x v="158"/>
    <n v="210.5"/>
    <n v="66"/>
    <n v="9.4700000000000006"/>
    <n v="7.5"/>
    <n v="5"/>
    <n v="2.0299999999999998"/>
    <n v="2"/>
    <x v="0"/>
    <n v="0"/>
    <x v="0"/>
    <x v="0"/>
    <s v="Medium_user"/>
    <x v="2"/>
    <x v="0"/>
    <x v="1"/>
    <x v="0"/>
  </r>
  <r>
    <x v="26"/>
    <n v="91"/>
    <x v="2"/>
    <x v="0"/>
    <x v="1"/>
    <n v="0"/>
    <n v="217.9"/>
    <n v="71"/>
    <n v="37.04"/>
    <n v="230.1"/>
    <n v="116"/>
    <x v="558"/>
    <n v="232.1"/>
    <n v="110"/>
    <n v="10.44"/>
    <n v="10.6"/>
    <n v="2"/>
    <n v="2.86"/>
    <n v="1"/>
    <x v="0"/>
    <n v="0"/>
    <x v="0"/>
    <x v="0"/>
    <s v="Medium_user"/>
    <x v="0"/>
    <x v="0"/>
    <x v="1"/>
    <x v="0"/>
  </r>
  <r>
    <x v="45"/>
    <n v="24"/>
    <x v="2"/>
    <x v="0"/>
    <x v="1"/>
    <n v="0"/>
    <n v="243"/>
    <n v="91"/>
    <n v="41.31"/>
    <n v="183.9"/>
    <n v="77"/>
    <x v="746"/>
    <n v="184.3"/>
    <n v="109"/>
    <n v="8.2899999999999991"/>
    <n v="15.3"/>
    <n v="6"/>
    <n v="4.13"/>
    <n v="0"/>
    <x v="1"/>
    <n v="1"/>
    <x v="0"/>
    <x v="2"/>
    <s v="Light_usage"/>
    <x v="0"/>
    <x v="0"/>
    <x v="1"/>
    <x v="0"/>
  </r>
  <r>
    <x v="47"/>
    <n v="48"/>
    <x v="2"/>
    <x v="0"/>
    <x v="1"/>
    <n v="0"/>
    <n v="128.19999999999999"/>
    <n v="71"/>
    <n v="21.79"/>
    <n v="48.1"/>
    <n v="78"/>
    <x v="747"/>
    <n v="116.3"/>
    <n v="80"/>
    <n v="5.23"/>
    <n v="8.9"/>
    <n v="3"/>
    <n v="2.4"/>
    <n v="0"/>
    <x v="0"/>
    <n v="0"/>
    <x v="0"/>
    <x v="0"/>
    <s v="Light_usage"/>
    <x v="1"/>
    <x v="0"/>
    <x v="1"/>
    <x v="0"/>
  </r>
  <r>
    <x v="9"/>
    <n v="86"/>
    <x v="1"/>
    <x v="0"/>
    <x v="1"/>
    <n v="0"/>
    <n v="126.3"/>
    <n v="115"/>
    <n v="21.47"/>
    <n v="168.8"/>
    <n v="112"/>
    <x v="748"/>
    <n v="154.6"/>
    <n v="95"/>
    <n v="6.96"/>
    <n v="9.8000000000000007"/>
    <n v="7"/>
    <n v="2.65"/>
    <n v="2"/>
    <x v="0"/>
    <n v="0"/>
    <x v="0"/>
    <x v="0"/>
    <s v="Medium_user"/>
    <x v="0"/>
    <x v="0"/>
    <x v="1"/>
    <x v="0"/>
  </r>
  <r>
    <x v="17"/>
    <n v="163"/>
    <x v="2"/>
    <x v="0"/>
    <x v="1"/>
    <n v="0"/>
    <n v="178.7"/>
    <n v="56"/>
    <n v="30.38"/>
    <n v="215.7"/>
    <n v="79"/>
    <x v="562"/>
    <n v="152.69999999999999"/>
    <n v="84"/>
    <n v="6.87"/>
    <n v="10.6"/>
    <n v="2"/>
    <n v="2.86"/>
    <n v="4"/>
    <x v="0"/>
    <n v="0"/>
    <x v="1"/>
    <x v="0"/>
    <s v="Light_usage"/>
    <x v="0"/>
    <x v="0"/>
    <x v="1"/>
    <x v="0"/>
  </r>
  <r>
    <x v="44"/>
    <n v="91"/>
    <x v="2"/>
    <x v="0"/>
    <x v="1"/>
    <n v="0"/>
    <n v="159"/>
    <n v="109"/>
    <n v="27.03"/>
    <n v="255.1"/>
    <n v="142"/>
    <x v="749"/>
    <n v="82.4"/>
    <n v="73"/>
    <n v="3.71"/>
    <n v="10.1"/>
    <n v="4"/>
    <n v="2.73"/>
    <n v="0"/>
    <x v="0"/>
    <n v="0"/>
    <x v="0"/>
    <x v="0"/>
    <s v="Heavy_user"/>
    <x v="2"/>
    <x v="0"/>
    <x v="1"/>
    <x v="0"/>
  </r>
  <r>
    <x v="12"/>
    <n v="56"/>
    <x v="2"/>
    <x v="0"/>
    <x v="1"/>
    <n v="0"/>
    <n v="150.9"/>
    <n v="79"/>
    <n v="25.65"/>
    <n v="161.80000000000001"/>
    <n v="87"/>
    <x v="461"/>
    <n v="167.7"/>
    <n v="115"/>
    <n v="7.55"/>
    <n v="11.7"/>
    <n v="5"/>
    <n v="3.16"/>
    <n v="3"/>
    <x v="0"/>
    <n v="0"/>
    <x v="0"/>
    <x v="0"/>
    <s v="Medium_user"/>
    <x v="0"/>
    <x v="0"/>
    <x v="1"/>
    <x v="0"/>
  </r>
  <r>
    <x v="0"/>
    <n v="147"/>
    <x v="0"/>
    <x v="1"/>
    <x v="0"/>
    <n v="24"/>
    <n v="219.9"/>
    <n v="118"/>
    <n v="37.380000000000003"/>
    <n v="208.5"/>
    <n v="116"/>
    <x v="70"/>
    <n v="352.5"/>
    <n v="111"/>
    <n v="15.86"/>
    <n v="8.1"/>
    <n v="4"/>
    <n v="2.19"/>
    <n v="3"/>
    <x v="0"/>
    <n v="0"/>
    <x v="0"/>
    <x v="0"/>
    <s v="Medium_user"/>
    <x v="0"/>
    <x v="0"/>
    <x v="0"/>
    <x v="0"/>
  </r>
  <r>
    <x v="14"/>
    <n v="64"/>
    <x v="0"/>
    <x v="0"/>
    <x v="1"/>
    <n v="0"/>
    <n v="168"/>
    <n v="116"/>
    <n v="28.56"/>
    <n v="192.4"/>
    <n v="94"/>
    <x v="570"/>
    <n v="166.5"/>
    <n v="98"/>
    <n v="7.49"/>
    <n v="10.1"/>
    <n v="3"/>
    <n v="2.73"/>
    <n v="2"/>
    <x v="0"/>
    <n v="0"/>
    <x v="0"/>
    <x v="0"/>
    <s v="Medium_user"/>
    <x v="0"/>
    <x v="0"/>
    <x v="1"/>
    <x v="0"/>
  </r>
  <r>
    <x v="46"/>
    <n v="108"/>
    <x v="2"/>
    <x v="0"/>
    <x v="0"/>
    <n v="34"/>
    <n v="162.1"/>
    <n v="83"/>
    <n v="27.56"/>
    <n v="171.8"/>
    <n v="117"/>
    <x v="664"/>
    <n v="259.8"/>
    <n v="76"/>
    <n v="11.69"/>
    <n v="9.6"/>
    <n v="3"/>
    <n v="2.59"/>
    <n v="4"/>
    <x v="1"/>
    <n v="1"/>
    <x v="1"/>
    <x v="0"/>
    <s v="Medium_user"/>
    <x v="0"/>
    <x v="0"/>
    <x v="2"/>
    <x v="0"/>
  </r>
  <r>
    <x v="2"/>
    <n v="159"/>
    <x v="2"/>
    <x v="0"/>
    <x v="1"/>
    <n v="0"/>
    <n v="198.8"/>
    <n v="107"/>
    <n v="33.799999999999997"/>
    <n v="195.5"/>
    <n v="91"/>
    <x v="0"/>
    <n v="213.3"/>
    <n v="120"/>
    <n v="9.6"/>
    <n v="16.5"/>
    <n v="7"/>
    <n v="4.46"/>
    <n v="5"/>
    <x v="0"/>
    <n v="0"/>
    <x v="1"/>
    <x v="2"/>
    <s v="Medium_user"/>
    <x v="0"/>
    <x v="0"/>
    <x v="1"/>
    <x v="0"/>
  </r>
  <r>
    <x v="50"/>
    <n v="136"/>
    <x v="2"/>
    <x v="1"/>
    <x v="1"/>
    <n v="0"/>
    <n v="256.8"/>
    <n v="90"/>
    <n v="43.66"/>
    <n v="230.1"/>
    <n v="104"/>
    <x v="558"/>
    <n v="143.6"/>
    <n v="82"/>
    <n v="6.46"/>
    <n v="9.1"/>
    <n v="10"/>
    <n v="2.46"/>
    <n v="3"/>
    <x v="0"/>
    <n v="0"/>
    <x v="0"/>
    <x v="0"/>
    <s v="Medium_user"/>
    <x v="0"/>
    <x v="0"/>
    <x v="1"/>
    <x v="0"/>
  </r>
  <r>
    <x v="33"/>
    <n v="45"/>
    <x v="1"/>
    <x v="0"/>
    <x v="0"/>
    <n v="38"/>
    <n v="196.8"/>
    <n v="92"/>
    <n v="33.46"/>
    <n v="254.2"/>
    <n v="108"/>
    <x v="750"/>
    <n v="261.8"/>
    <n v="85"/>
    <n v="11.78"/>
    <n v="7.7"/>
    <n v="2"/>
    <n v="2.08"/>
    <n v="1"/>
    <x v="0"/>
    <n v="0"/>
    <x v="0"/>
    <x v="0"/>
    <s v="Medium_user"/>
    <x v="2"/>
    <x v="0"/>
    <x v="2"/>
    <x v="0"/>
  </r>
  <r>
    <x v="35"/>
    <n v="122"/>
    <x v="0"/>
    <x v="0"/>
    <x v="1"/>
    <n v="0"/>
    <n v="140.1"/>
    <n v="120"/>
    <n v="23.82"/>
    <n v="231.4"/>
    <n v="128"/>
    <x v="751"/>
    <n v="188.1"/>
    <n v="127"/>
    <n v="8.4600000000000009"/>
    <n v="11.2"/>
    <n v="5"/>
    <n v="3.02"/>
    <n v="2"/>
    <x v="0"/>
    <n v="0"/>
    <x v="0"/>
    <x v="0"/>
    <s v="Heavy_user"/>
    <x v="0"/>
    <x v="0"/>
    <x v="1"/>
    <x v="0"/>
  </r>
  <r>
    <x v="35"/>
    <n v="138"/>
    <x v="0"/>
    <x v="0"/>
    <x v="1"/>
    <n v="0"/>
    <n v="194.3"/>
    <n v="83"/>
    <n v="33.03"/>
    <n v="189.9"/>
    <n v="97"/>
    <x v="752"/>
    <n v="232.2"/>
    <n v="102"/>
    <n v="10.45"/>
    <n v="9"/>
    <n v="3"/>
    <n v="2.4300000000000002"/>
    <n v="5"/>
    <x v="0"/>
    <n v="0"/>
    <x v="1"/>
    <x v="0"/>
    <s v="Medium_user"/>
    <x v="0"/>
    <x v="0"/>
    <x v="1"/>
    <x v="0"/>
  </r>
  <r>
    <x v="3"/>
    <n v="132"/>
    <x v="0"/>
    <x v="0"/>
    <x v="1"/>
    <n v="0"/>
    <n v="117.6"/>
    <n v="66"/>
    <n v="19.989999999999998"/>
    <n v="214"/>
    <n v="108"/>
    <x v="753"/>
    <n v="239.5"/>
    <n v="94"/>
    <n v="10.78"/>
    <n v="8.8000000000000007"/>
    <n v="5"/>
    <n v="2.38"/>
    <n v="1"/>
    <x v="0"/>
    <n v="0"/>
    <x v="0"/>
    <x v="0"/>
    <s v="Medium_user"/>
    <x v="0"/>
    <x v="0"/>
    <x v="1"/>
    <x v="0"/>
  </r>
  <r>
    <x v="48"/>
    <n v="101"/>
    <x v="0"/>
    <x v="1"/>
    <x v="1"/>
    <n v="0"/>
    <n v="193.7"/>
    <n v="108"/>
    <n v="32.93"/>
    <n v="186.6"/>
    <n v="98"/>
    <x v="754"/>
    <n v="223"/>
    <n v="100"/>
    <n v="10.039999999999999"/>
    <n v="11.6"/>
    <n v="8"/>
    <n v="3.13"/>
    <n v="0"/>
    <x v="0"/>
    <n v="0"/>
    <x v="0"/>
    <x v="0"/>
    <s v="Medium_user"/>
    <x v="0"/>
    <x v="0"/>
    <x v="1"/>
    <x v="0"/>
  </r>
  <r>
    <x v="23"/>
    <n v="58"/>
    <x v="2"/>
    <x v="0"/>
    <x v="1"/>
    <n v="0"/>
    <n v="243.1"/>
    <n v="105"/>
    <n v="41.33"/>
    <n v="231.4"/>
    <n v="108"/>
    <x v="751"/>
    <n v="180.9"/>
    <n v="120"/>
    <n v="8.14"/>
    <n v="7.8"/>
    <n v="4"/>
    <n v="2.11"/>
    <n v="2"/>
    <x v="0"/>
    <n v="0"/>
    <x v="0"/>
    <x v="0"/>
    <s v="Medium_user"/>
    <x v="0"/>
    <x v="0"/>
    <x v="1"/>
    <x v="0"/>
  </r>
  <r>
    <x v="37"/>
    <n v="81"/>
    <x v="0"/>
    <x v="0"/>
    <x v="1"/>
    <n v="0"/>
    <n v="145.4"/>
    <n v="132"/>
    <n v="24.72"/>
    <n v="129.30000000000001"/>
    <n v="91"/>
    <x v="755"/>
    <n v="186.4"/>
    <n v="109"/>
    <n v="8.39"/>
    <n v="5.2"/>
    <n v="4"/>
    <n v="1.4"/>
    <n v="1"/>
    <x v="0"/>
    <n v="0"/>
    <x v="0"/>
    <x v="1"/>
    <s v="Medium_user"/>
    <x v="0"/>
    <x v="0"/>
    <x v="1"/>
    <x v="1"/>
  </r>
  <r>
    <x v="41"/>
    <n v="116"/>
    <x v="2"/>
    <x v="0"/>
    <x v="1"/>
    <n v="0"/>
    <n v="229.3"/>
    <n v="93"/>
    <n v="38.979999999999997"/>
    <n v="184.5"/>
    <n v="111"/>
    <x v="756"/>
    <n v="168.2"/>
    <n v="91"/>
    <n v="7.57"/>
    <n v="8.8000000000000007"/>
    <n v="3"/>
    <n v="2.38"/>
    <n v="2"/>
    <x v="0"/>
    <n v="0"/>
    <x v="0"/>
    <x v="0"/>
    <s v="Medium_user"/>
    <x v="0"/>
    <x v="0"/>
    <x v="1"/>
    <x v="0"/>
  </r>
  <r>
    <x v="35"/>
    <n v="62"/>
    <x v="2"/>
    <x v="0"/>
    <x v="0"/>
    <n v="33"/>
    <n v="186.4"/>
    <n v="84"/>
    <n v="31.69"/>
    <n v="201"/>
    <n v="136"/>
    <x v="757"/>
    <n v="286.7"/>
    <n v="103"/>
    <n v="12.9"/>
    <n v="11.1"/>
    <n v="3"/>
    <n v="3"/>
    <n v="2"/>
    <x v="1"/>
    <n v="1"/>
    <x v="0"/>
    <x v="0"/>
    <s v="Heavy_user"/>
    <x v="0"/>
    <x v="0"/>
    <x v="2"/>
    <x v="0"/>
  </r>
  <r>
    <x v="21"/>
    <n v="90"/>
    <x v="0"/>
    <x v="0"/>
    <x v="1"/>
    <n v="0"/>
    <n v="76.099999999999994"/>
    <n v="121"/>
    <n v="12.94"/>
    <n v="290.3"/>
    <n v="73"/>
    <x v="590"/>
    <n v="236.9"/>
    <n v="89"/>
    <n v="10.66"/>
    <n v="10.8"/>
    <n v="3"/>
    <n v="2.92"/>
    <n v="0"/>
    <x v="0"/>
    <n v="0"/>
    <x v="0"/>
    <x v="0"/>
    <s v="Light_usage"/>
    <x v="2"/>
    <x v="0"/>
    <x v="1"/>
    <x v="0"/>
  </r>
  <r>
    <x v="46"/>
    <n v="98"/>
    <x v="0"/>
    <x v="0"/>
    <x v="1"/>
    <n v="0"/>
    <n v="162.80000000000001"/>
    <n v="65"/>
    <n v="27.68"/>
    <n v="185"/>
    <n v="109"/>
    <x v="758"/>
    <n v="219.5"/>
    <n v="104"/>
    <n v="9.8800000000000008"/>
    <n v="6"/>
    <n v="3"/>
    <n v="1.62"/>
    <n v="2"/>
    <x v="0"/>
    <n v="0"/>
    <x v="0"/>
    <x v="1"/>
    <s v="Medium_user"/>
    <x v="0"/>
    <x v="0"/>
    <x v="1"/>
    <x v="1"/>
  </r>
  <r>
    <x v="30"/>
    <n v="73"/>
    <x v="0"/>
    <x v="0"/>
    <x v="1"/>
    <n v="0"/>
    <n v="182.3"/>
    <n v="115"/>
    <n v="30.99"/>
    <n v="199.2"/>
    <n v="97"/>
    <x v="256"/>
    <n v="120.2"/>
    <n v="113"/>
    <n v="5.41"/>
    <n v="18"/>
    <n v="5"/>
    <n v="4.8600000000000003"/>
    <n v="1"/>
    <x v="0"/>
    <n v="0"/>
    <x v="0"/>
    <x v="2"/>
    <s v="Medium_user"/>
    <x v="0"/>
    <x v="0"/>
    <x v="1"/>
    <x v="0"/>
  </r>
  <r>
    <x v="8"/>
    <n v="107"/>
    <x v="2"/>
    <x v="1"/>
    <x v="1"/>
    <n v="0"/>
    <n v="194.4"/>
    <n v="83"/>
    <n v="33.049999999999997"/>
    <n v="247.8"/>
    <n v="84"/>
    <x v="759"/>
    <n v="245.4"/>
    <n v="93"/>
    <n v="11.04"/>
    <n v="11.2"/>
    <n v="7"/>
    <n v="3.02"/>
    <n v="2"/>
    <x v="0"/>
    <n v="0"/>
    <x v="0"/>
    <x v="0"/>
    <s v="Medium_user"/>
    <x v="2"/>
    <x v="0"/>
    <x v="1"/>
    <x v="0"/>
  </r>
  <r>
    <x v="21"/>
    <n v="55"/>
    <x v="1"/>
    <x v="0"/>
    <x v="0"/>
    <n v="20"/>
    <n v="189.3"/>
    <n v="95"/>
    <n v="32.18"/>
    <n v="118.6"/>
    <n v="113"/>
    <x v="760"/>
    <n v="250.2"/>
    <n v="102"/>
    <n v="11.26"/>
    <n v="12.5"/>
    <n v="4"/>
    <n v="3.38"/>
    <n v="2"/>
    <x v="0"/>
    <n v="0"/>
    <x v="0"/>
    <x v="0"/>
    <s v="Medium_user"/>
    <x v="0"/>
    <x v="0"/>
    <x v="0"/>
    <x v="0"/>
  </r>
  <r>
    <x v="22"/>
    <n v="76"/>
    <x v="0"/>
    <x v="0"/>
    <x v="0"/>
    <n v="22"/>
    <n v="160.1"/>
    <n v="107"/>
    <n v="27.22"/>
    <n v="168.7"/>
    <n v="136"/>
    <x v="739"/>
    <n v="23.2"/>
    <n v="102"/>
    <n v="1.04"/>
    <n v="9.5"/>
    <n v="4"/>
    <n v="2.57"/>
    <n v="3"/>
    <x v="0"/>
    <n v="0"/>
    <x v="0"/>
    <x v="0"/>
    <s v="Heavy_user"/>
    <x v="0"/>
    <x v="0"/>
    <x v="0"/>
    <x v="0"/>
  </r>
  <r>
    <x v="33"/>
    <n v="30"/>
    <x v="2"/>
    <x v="0"/>
    <x v="1"/>
    <n v="0"/>
    <n v="145"/>
    <n v="76"/>
    <n v="24.65"/>
    <n v="240.7"/>
    <n v="112"/>
    <x v="761"/>
    <n v="197.1"/>
    <n v="134"/>
    <n v="8.8699999999999992"/>
    <n v="7.1"/>
    <n v="4"/>
    <n v="1.92"/>
    <n v="3"/>
    <x v="0"/>
    <n v="0"/>
    <x v="0"/>
    <x v="1"/>
    <s v="Medium_user"/>
    <x v="2"/>
    <x v="0"/>
    <x v="1"/>
    <x v="1"/>
  </r>
  <r>
    <x v="17"/>
    <n v="157"/>
    <x v="0"/>
    <x v="0"/>
    <x v="1"/>
    <n v="0"/>
    <n v="220.7"/>
    <n v="105"/>
    <n v="37.520000000000003"/>
    <n v="119.3"/>
    <n v="127"/>
    <x v="762"/>
    <n v="165.1"/>
    <n v="113"/>
    <n v="7.43"/>
    <n v="11.5"/>
    <n v="7"/>
    <n v="3.11"/>
    <n v="4"/>
    <x v="0"/>
    <n v="0"/>
    <x v="1"/>
    <x v="0"/>
    <s v="Heavy_user"/>
    <x v="0"/>
    <x v="0"/>
    <x v="1"/>
    <x v="0"/>
  </r>
  <r>
    <x v="3"/>
    <n v="40"/>
    <x v="1"/>
    <x v="0"/>
    <x v="0"/>
    <n v="31"/>
    <n v="224.7"/>
    <n v="69"/>
    <n v="38.200000000000003"/>
    <n v="134.5"/>
    <n v="81"/>
    <x v="763"/>
    <n v="120.3"/>
    <n v="104"/>
    <n v="5.41"/>
    <n v="7.5"/>
    <n v="5"/>
    <n v="2.0299999999999998"/>
    <n v="1"/>
    <x v="1"/>
    <n v="1"/>
    <x v="0"/>
    <x v="0"/>
    <s v="Medium_user"/>
    <x v="0"/>
    <x v="0"/>
    <x v="2"/>
    <x v="0"/>
  </r>
  <r>
    <x v="46"/>
    <n v="72"/>
    <x v="1"/>
    <x v="0"/>
    <x v="1"/>
    <n v="0"/>
    <n v="147"/>
    <n v="79"/>
    <n v="24.99"/>
    <n v="162.30000000000001"/>
    <n v="103"/>
    <x v="262"/>
    <n v="162.9"/>
    <n v="80"/>
    <n v="7.33"/>
    <n v="10.5"/>
    <n v="4"/>
    <n v="2.84"/>
    <n v="1"/>
    <x v="0"/>
    <n v="0"/>
    <x v="0"/>
    <x v="0"/>
    <s v="Medium_user"/>
    <x v="0"/>
    <x v="0"/>
    <x v="1"/>
    <x v="0"/>
  </r>
  <r>
    <x v="19"/>
    <n v="95"/>
    <x v="0"/>
    <x v="0"/>
    <x v="0"/>
    <n v="39"/>
    <n v="260.8"/>
    <n v="130"/>
    <n v="44.34"/>
    <n v="213.4"/>
    <n v="111"/>
    <x v="711"/>
    <n v="195.6"/>
    <n v="97"/>
    <n v="8.8000000000000007"/>
    <n v="10.1"/>
    <n v="5"/>
    <n v="2.73"/>
    <n v="1"/>
    <x v="0"/>
    <n v="0"/>
    <x v="0"/>
    <x v="0"/>
    <s v="Medium_user"/>
    <x v="0"/>
    <x v="0"/>
    <x v="2"/>
    <x v="0"/>
  </r>
  <r>
    <x v="9"/>
    <n v="42"/>
    <x v="0"/>
    <x v="0"/>
    <x v="1"/>
    <n v="0"/>
    <n v="155.4"/>
    <n v="127"/>
    <n v="26.42"/>
    <n v="164.1"/>
    <n v="45"/>
    <x v="764"/>
    <n v="157.69999999999999"/>
    <n v="128"/>
    <n v="7.1"/>
    <n v="9"/>
    <n v="3"/>
    <n v="2.4300000000000002"/>
    <n v="0"/>
    <x v="0"/>
    <n v="0"/>
    <x v="0"/>
    <x v="0"/>
    <s v="Light_usage"/>
    <x v="0"/>
    <x v="0"/>
    <x v="1"/>
    <x v="0"/>
  </r>
  <r>
    <x v="7"/>
    <n v="86"/>
    <x v="0"/>
    <x v="0"/>
    <x v="1"/>
    <n v="0"/>
    <n v="166.2"/>
    <n v="112"/>
    <n v="28.25"/>
    <n v="255.3"/>
    <n v="81"/>
    <x v="765"/>
    <n v="228.1"/>
    <n v="97"/>
    <n v="10.26"/>
    <n v="5.4"/>
    <n v="7"/>
    <n v="1.46"/>
    <n v="1"/>
    <x v="0"/>
    <n v="0"/>
    <x v="0"/>
    <x v="1"/>
    <s v="Medium_user"/>
    <x v="2"/>
    <x v="0"/>
    <x v="1"/>
    <x v="1"/>
  </r>
  <r>
    <x v="1"/>
    <n v="131"/>
    <x v="0"/>
    <x v="0"/>
    <x v="1"/>
    <n v="0"/>
    <n v="211.8"/>
    <n v="115"/>
    <n v="36.01"/>
    <n v="260.5"/>
    <n v="102"/>
    <x v="766"/>
    <n v="144.19999999999999"/>
    <n v="96"/>
    <n v="6.49"/>
    <n v="10.8"/>
    <n v="7"/>
    <n v="2.92"/>
    <n v="0"/>
    <x v="0"/>
    <n v="0"/>
    <x v="0"/>
    <x v="0"/>
    <s v="Medium_user"/>
    <x v="2"/>
    <x v="0"/>
    <x v="1"/>
    <x v="0"/>
  </r>
  <r>
    <x v="10"/>
    <n v="74"/>
    <x v="0"/>
    <x v="0"/>
    <x v="1"/>
    <n v="0"/>
    <n v="162.69999999999999"/>
    <n v="102"/>
    <n v="27.66"/>
    <n v="292"/>
    <n v="105"/>
    <x v="767"/>
    <n v="183.3"/>
    <n v="80"/>
    <n v="8.25"/>
    <n v="8.6999999999999993"/>
    <n v="6"/>
    <n v="2.35"/>
    <n v="0"/>
    <x v="0"/>
    <n v="0"/>
    <x v="0"/>
    <x v="0"/>
    <s v="Medium_user"/>
    <x v="2"/>
    <x v="0"/>
    <x v="1"/>
    <x v="0"/>
  </r>
  <r>
    <x v="50"/>
    <n v="81"/>
    <x v="1"/>
    <x v="1"/>
    <x v="0"/>
    <n v="37"/>
    <n v="237.1"/>
    <n v="76"/>
    <n v="40.31"/>
    <n v="264.2"/>
    <n v="125"/>
    <x v="398"/>
    <n v="271.3"/>
    <n v="120"/>
    <n v="12.21"/>
    <n v="7.9"/>
    <n v="3"/>
    <n v="2.13"/>
    <n v="1"/>
    <x v="0"/>
    <n v="0"/>
    <x v="0"/>
    <x v="0"/>
    <s v="Heavy_user"/>
    <x v="2"/>
    <x v="0"/>
    <x v="2"/>
    <x v="0"/>
  </r>
  <r>
    <x v="28"/>
    <n v="81"/>
    <x v="1"/>
    <x v="0"/>
    <x v="1"/>
    <n v="0"/>
    <n v="166.2"/>
    <n v="102"/>
    <n v="28.25"/>
    <n v="217.6"/>
    <n v="112"/>
    <x v="104"/>
    <n v="220.2"/>
    <n v="68"/>
    <n v="9.91"/>
    <n v="13.2"/>
    <n v="2"/>
    <n v="3.56"/>
    <n v="4"/>
    <x v="0"/>
    <n v="0"/>
    <x v="1"/>
    <x v="0"/>
    <s v="Medium_user"/>
    <x v="0"/>
    <x v="0"/>
    <x v="1"/>
    <x v="0"/>
  </r>
  <r>
    <x v="10"/>
    <n v="28"/>
    <x v="0"/>
    <x v="0"/>
    <x v="1"/>
    <n v="0"/>
    <n v="121.7"/>
    <n v="48"/>
    <n v="20.69"/>
    <n v="125.8"/>
    <n v="112"/>
    <x v="768"/>
    <n v="261.60000000000002"/>
    <n v="122"/>
    <n v="11.77"/>
    <n v="8.3000000000000007"/>
    <n v="2"/>
    <n v="2.2400000000000002"/>
    <n v="6"/>
    <x v="1"/>
    <n v="1"/>
    <x v="1"/>
    <x v="0"/>
    <s v="Medium_user"/>
    <x v="0"/>
    <x v="0"/>
    <x v="1"/>
    <x v="0"/>
  </r>
  <r>
    <x v="43"/>
    <n v="111"/>
    <x v="2"/>
    <x v="0"/>
    <x v="1"/>
    <n v="0"/>
    <n v="176.4"/>
    <n v="62"/>
    <n v="29.99"/>
    <n v="201"/>
    <n v="124"/>
    <x v="757"/>
    <n v="150.4"/>
    <n v="138"/>
    <n v="6.77"/>
    <n v="11.2"/>
    <n v="2"/>
    <n v="3.02"/>
    <n v="0"/>
    <x v="0"/>
    <n v="0"/>
    <x v="0"/>
    <x v="0"/>
    <s v="Heavy_user"/>
    <x v="0"/>
    <x v="0"/>
    <x v="1"/>
    <x v="0"/>
  </r>
  <r>
    <x v="37"/>
    <n v="3"/>
    <x v="2"/>
    <x v="0"/>
    <x v="0"/>
    <n v="27"/>
    <n v="67.400000000000006"/>
    <n v="116"/>
    <n v="11.46"/>
    <n v="244"/>
    <n v="78"/>
    <x v="694"/>
    <n v="281.10000000000002"/>
    <n v="93"/>
    <n v="12.65"/>
    <n v="11.4"/>
    <n v="2"/>
    <n v="3.08"/>
    <n v="2"/>
    <x v="0"/>
    <n v="0"/>
    <x v="0"/>
    <x v="0"/>
    <s v="Light_usage"/>
    <x v="2"/>
    <x v="0"/>
    <x v="0"/>
    <x v="0"/>
  </r>
  <r>
    <x v="28"/>
    <n v="51"/>
    <x v="0"/>
    <x v="0"/>
    <x v="1"/>
    <n v="0"/>
    <n v="229.7"/>
    <n v="129"/>
    <n v="39.049999999999997"/>
    <n v="336"/>
    <n v="104"/>
    <x v="769"/>
    <n v="192.8"/>
    <n v="128"/>
    <n v="8.68"/>
    <n v="9.6"/>
    <n v="1"/>
    <n v="2.59"/>
    <n v="1"/>
    <x v="1"/>
    <n v="1"/>
    <x v="0"/>
    <x v="0"/>
    <s v="Medium_user"/>
    <x v="2"/>
    <x v="0"/>
    <x v="1"/>
    <x v="0"/>
  </r>
  <r>
    <x v="15"/>
    <n v="68"/>
    <x v="0"/>
    <x v="0"/>
    <x v="0"/>
    <n v="24"/>
    <n v="176"/>
    <n v="118"/>
    <n v="29.92"/>
    <n v="277.89999999999998"/>
    <n v="116"/>
    <x v="770"/>
    <n v="174.7"/>
    <n v="71"/>
    <n v="7.86"/>
    <n v="14.7"/>
    <n v="7"/>
    <n v="3.97"/>
    <n v="1"/>
    <x v="0"/>
    <n v="0"/>
    <x v="0"/>
    <x v="0"/>
    <s v="Medium_user"/>
    <x v="2"/>
    <x v="0"/>
    <x v="0"/>
    <x v="0"/>
  </r>
  <r>
    <x v="11"/>
    <n v="163"/>
    <x v="1"/>
    <x v="0"/>
    <x v="1"/>
    <n v="0"/>
    <n v="247.7"/>
    <n v="77"/>
    <n v="42.11"/>
    <n v="269.5"/>
    <n v="108"/>
    <x v="771"/>
    <n v="167.3"/>
    <n v="82"/>
    <n v="7.53"/>
    <n v="9.6"/>
    <n v="7"/>
    <n v="2.59"/>
    <n v="0"/>
    <x v="1"/>
    <n v="1"/>
    <x v="0"/>
    <x v="0"/>
    <s v="Medium_user"/>
    <x v="2"/>
    <x v="0"/>
    <x v="1"/>
    <x v="0"/>
  </r>
  <r>
    <x v="45"/>
    <n v="87"/>
    <x v="2"/>
    <x v="0"/>
    <x v="1"/>
    <n v="0"/>
    <n v="115.4"/>
    <n v="90"/>
    <n v="19.62"/>
    <n v="262.60000000000002"/>
    <n v="68"/>
    <x v="772"/>
    <n v="245.7"/>
    <n v="69"/>
    <n v="11.06"/>
    <n v="13.1"/>
    <n v="5"/>
    <n v="3.54"/>
    <n v="2"/>
    <x v="0"/>
    <n v="0"/>
    <x v="0"/>
    <x v="0"/>
    <s v="Light_usage"/>
    <x v="2"/>
    <x v="0"/>
    <x v="1"/>
    <x v="0"/>
  </r>
  <r>
    <x v="33"/>
    <n v="58"/>
    <x v="2"/>
    <x v="0"/>
    <x v="1"/>
    <n v="0"/>
    <n v="112.2"/>
    <n v="95"/>
    <n v="19.07"/>
    <n v="209.6"/>
    <n v="108"/>
    <x v="773"/>
    <n v="260.89999999999998"/>
    <n v="78"/>
    <n v="11.74"/>
    <n v="13.9"/>
    <n v="1"/>
    <n v="3.75"/>
    <n v="0"/>
    <x v="1"/>
    <n v="1"/>
    <x v="0"/>
    <x v="0"/>
    <s v="Medium_user"/>
    <x v="0"/>
    <x v="0"/>
    <x v="1"/>
    <x v="0"/>
  </r>
  <r>
    <x v="35"/>
    <n v="109"/>
    <x v="1"/>
    <x v="0"/>
    <x v="1"/>
    <n v="0"/>
    <n v="162.6"/>
    <n v="138"/>
    <n v="27.64"/>
    <n v="154"/>
    <n v="109"/>
    <x v="324"/>
    <n v="209.7"/>
    <n v="118"/>
    <n v="9.44"/>
    <n v="11.5"/>
    <n v="4"/>
    <n v="3.11"/>
    <n v="0"/>
    <x v="0"/>
    <n v="0"/>
    <x v="0"/>
    <x v="0"/>
    <s v="Medium_user"/>
    <x v="0"/>
    <x v="0"/>
    <x v="1"/>
    <x v="0"/>
  </r>
  <r>
    <x v="8"/>
    <n v="111"/>
    <x v="0"/>
    <x v="0"/>
    <x v="1"/>
    <n v="0"/>
    <n v="229.4"/>
    <n v="107"/>
    <n v="39"/>
    <n v="214.1"/>
    <n v="99"/>
    <x v="774"/>
    <n v="289.60000000000002"/>
    <n v="95"/>
    <n v="13.03"/>
    <n v="10.4"/>
    <n v="6"/>
    <n v="2.81"/>
    <n v="4"/>
    <x v="0"/>
    <n v="0"/>
    <x v="1"/>
    <x v="0"/>
    <s v="Medium_user"/>
    <x v="0"/>
    <x v="0"/>
    <x v="1"/>
    <x v="0"/>
  </r>
  <r>
    <x v="30"/>
    <n v="144"/>
    <x v="0"/>
    <x v="0"/>
    <x v="1"/>
    <n v="0"/>
    <n v="139.6"/>
    <n v="96"/>
    <n v="23.73"/>
    <n v="124.2"/>
    <n v="93"/>
    <x v="775"/>
    <n v="95.6"/>
    <n v="75"/>
    <n v="4.3"/>
    <n v="15"/>
    <n v="4"/>
    <n v="4.05"/>
    <n v="2"/>
    <x v="0"/>
    <n v="0"/>
    <x v="0"/>
    <x v="2"/>
    <s v="Medium_user"/>
    <x v="0"/>
    <x v="0"/>
    <x v="1"/>
    <x v="0"/>
  </r>
  <r>
    <x v="27"/>
    <n v="135"/>
    <x v="0"/>
    <x v="0"/>
    <x v="1"/>
    <n v="0"/>
    <n v="263.8"/>
    <n v="66"/>
    <n v="44.85"/>
    <n v="251.3"/>
    <n v="116"/>
    <x v="298"/>
    <n v="200.1"/>
    <n v="112"/>
    <n v="9"/>
    <n v="8.4"/>
    <n v="2"/>
    <n v="2.27"/>
    <n v="5"/>
    <x v="1"/>
    <n v="1"/>
    <x v="1"/>
    <x v="0"/>
    <s v="Medium_user"/>
    <x v="2"/>
    <x v="0"/>
    <x v="1"/>
    <x v="0"/>
  </r>
  <r>
    <x v="47"/>
    <n v="107"/>
    <x v="0"/>
    <x v="0"/>
    <x v="0"/>
    <n v="14"/>
    <n v="114.3"/>
    <n v="132"/>
    <n v="19.43"/>
    <n v="199.8"/>
    <n v="91"/>
    <x v="776"/>
    <n v="194.7"/>
    <n v="74"/>
    <n v="8.76"/>
    <n v="7.5"/>
    <n v="8"/>
    <n v="2.0299999999999998"/>
    <n v="1"/>
    <x v="0"/>
    <n v="0"/>
    <x v="0"/>
    <x v="0"/>
    <s v="Medium_user"/>
    <x v="0"/>
    <x v="0"/>
    <x v="0"/>
    <x v="0"/>
  </r>
  <r>
    <x v="0"/>
    <n v="149"/>
    <x v="1"/>
    <x v="0"/>
    <x v="1"/>
    <n v="0"/>
    <n v="196.3"/>
    <n v="108"/>
    <n v="33.369999999999997"/>
    <n v="136.80000000000001"/>
    <n v="96"/>
    <x v="777"/>
    <n v="154.69999999999999"/>
    <n v="87"/>
    <n v="6.96"/>
    <n v="7.7"/>
    <n v="3"/>
    <n v="2.08"/>
    <n v="2"/>
    <x v="0"/>
    <n v="0"/>
    <x v="0"/>
    <x v="0"/>
    <s v="Medium_user"/>
    <x v="0"/>
    <x v="0"/>
    <x v="1"/>
    <x v="0"/>
  </r>
  <r>
    <x v="3"/>
    <n v="56"/>
    <x v="2"/>
    <x v="0"/>
    <x v="1"/>
    <n v="0"/>
    <n v="253.2"/>
    <n v="95"/>
    <n v="43.04"/>
    <n v="188"/>
    <n v="116"/>
    <x v="778"/>
    <n v="142"/>
    <n v="133"/>
    <n v="6.39"/>
    <n v="4.4000000000000004"/>
    <n v="4"/>
    <n v="1.19"/>
    <n v="1"/>
    <x v="0"/>
    <n v="0"/>
    <x v="0"/>
    <x v="1"/>
    <s v="Medium_user"/>
    <x v="0"/>
    <x v="0"/>
    <x v="1"/>
    <x v="1"/>
  </r>
  <r>
    <x v="27"/>
    <n v="129"/>
    <x v="1"/>
    <x v="0"/>
    <x v="1"/>
    <n v="0"/>
    <n v="98"/>
    <n v="99"/>
    <n v="16.66"/>
    <n v="240.7"/>
    <n v="62"/>
    <x v="761"/>
    <n v="254.8"/>
    <n v="123"/>
    <n v="11.47"/>
    <n v="10.5"/>
    <n v="4"/>
    <n v="2.84"/>
    <n v="0"/>
    <x v="0"/>
    <n v="0"/>
    <x v="0"/>
    <x v="0"/>
    <s v="Light_usage"/>
    <x v="2"/>
    <x v="0"/>
    <x v="1"/>
    <x v="0"/>
  </r>
  <r>
    <x v="31"/>
    <n v="92"/>
    <x v="1"/>
    <x v="0"/>
    <x v="1"/>
    <n v="0"/>
    <n v="249.4"/>
    <n v="118"/>
    <n v="42.4"/>
    <n v="211.5"/>
    <n v="95"/>
    <x v="134"/>
    <n v="169"/>
    <n v="116"/>
    <n v="7.61"/>
    <n v="9.1"/>
    <n v="3"/>
    <n v="2.46"/>
    <n v="0"/>
    <x v="0"/>
    <n v="0"/>
    <x v="0"/>
    <x v="0"/>
    <s v="Medium_user"/>
    <x v="0"/>
    <x v="0"/>
    <x v="1"/>
    <x v="0"/>
  </r>
  <r>
    <x v="6"/>
    <n v="67"/>
    <x v="0"/>
    <x v="0"/>
    <x v="0"/>
    <n v="30"/>
    <n v="129.6"/>
    <n v="107"/>
    <n v="22.03"/>
    <n v="233"/>
    <n v="104"/>
    <x v="779"/>
    <n v="297"/>
    <n v="93"/>
    <n v="13.37"/>
    <n v="14.5"/>
    <n v="5"/>
    <n v="3.92"/>
    <n v="1"/>
    <x v="0"/>
    <n v="0"/>
    <x v="0"/>
    <x v="0"/>
    <s v="Medium_user"/>
    <x v="0"/>
    <x v="0"/>
    <x v="2"/>
    <x v="0"/>
  </r>
  <r>
    <x v="39"/>
    <n v="120"/>
    <x v="0"/>
    <x v="0"/>
    <x v="1"/>
    <n v="0"/>
    <n v="221.3"/>
    <n v="106"/>
    <n v="37.619999999999997"/>
    <n v="267.60000000000002"/>
    <n v="98"/>
    <x v="780"/>
    <n v="111.5"/>
    <n v="80"/>
    <n v="5.0199999999999996"/>
    <n v="9.3000000000000007"/>
    <n v="7"/>
    <n v="2.5099999999999998"/>
    <n v="0"/>
    <x v="0"/>
    <n v="0"/>
    <x v="0"/>
    <x v="0"/>
    <s v="Medium_user"/>
    <x v="2"/>
    <x v="0"/>
    <x v="1"/>
    <x v="0"/>
  </r>
  <r>
    <x v="12"/>
    <n v="166"/>
    <x v="0"/>
    <x v="0"/>
    <x v="1"/>
    <n v="0"/>
    <n v="220.7"/>
    <n v="106"/>
    <n v="37.520000000000003"/>
    <n v="177.8"/>
    <n v="118"/>
    <x v="241"/>
    <n v="206.1"/>
    <n v="102"/>
    <n v="9.27"/>
    <n v="12.4"/>
    <n v="9"/>
    <n v="3.35"/>
    <n v="1"/>
    <x v="0"/>
    <n v="0"/>
    <x v="0"/>
    <x v="0"/>
    <s v="Medium_user"/>
    <x v="0"/>
    <x v="0"/>
    <x v="1"/>
    <x v="0"/>
  </r>
  <r>
    <x v="27"/>
    <n v="66"/>
    <x v="1"/>
    <x v="0"/>
    <x v="1"/>
    <n v="0"/>
    <n v="87.6"/>
    <n v="76"/>
    <n v="14.89"/>
    <n v="262"/>
    <n v="111"/>
    <x v="781"/>
    <n v="184.6"/>
    <n v="125"/>
    <n v="8.31"/>
    <n v="9.1999999999999993"/>
    <n v="5"/>
    <n v="2.48"/>
    <n v="1"/>
    <x v="0"/>
    <n v="0"/>
    <x v="0"/>
    <x v="0"/>
    <s v="Medium_user"/>
    <x v="2"/>
    <x v="0"/>
    <x v="1"/>
    <x v="0"/>
  </r>
  <r>
    <x v="23"/>
    <n v="76"/>
    <x v="1"/>
    <x v="0"/>
    <x v="1"/>
    <n v="0"/>
    <n v="203.6"/>
    <n v="61"/>
    <n v="34.61"/>
    <n v="161.69999999999999"/>
    <n v="127"/>
    <x v="257"/>
    <n v="175.9"/>
    <n v="97"/>
    <n v="7.92"/>
    <n v="8.4"/>
    <n v="3"/>
    <n v="2.27"/>
    <n v="0"/>
    <x v="0"/>
    <n v="0"/>
    <x v="0"/>
    <x v="0"/>
    <s v="Heavy_user"/>
    <x v="0"/>
    <x v="0"/>
    <x v="1"/>
    <x v="0"/>
  </r>
  <r>
    <x v="41"/>
    <n v="79"/>
    <x v="0"/>
    <x v="0"/>
    <x v="1"/>
    <n v="0"/>
    <n v="213.6"/>
    <n v="110"/>
    <n v="36.31"/>
    <n v="234.9"/>
    <n v="121"/>
    <x v="782"/>
    <n v="229.6"/>
    <n v="157"/>
    <n v="10.33"/>
    <n v="8.8000000000000007"/>
    <n v="3"/>
    <n v="2.38"/>
    <n v="2"/>
    <x v="0"/>
    <n v="0"/>
    <x v="0"/>
    <x v="0"/>
    <s v="Heavy_user"/>
    <x v="0"/>
    <x v="0"/>
    <x v="1"/>
    <x v="0"/>
  </r>
  <r>
    <x v="20"/>
    <n v="98"/>
    <x v="0"/>
    <x v="0"/>
    <x v="0"/>
    <n v="31"/>
    <n v="181.6"/>
    <n v="112"/>
    <n v="30.87"/>
    <n v="220.7"/>
    <n v="100"/>
    <x v="783"/>
    <n v="236.3"/>
    <n v="121"/>
    <n v="10.63"/>
    <n v="12.9"/>
    <n v="4"/>
    <n v="3.48"/>
    <n v="2"/>
    <x v="0"/>
    <n v="0"/>
    <x v="0"/>
    <x v="0"/>
    <s v="Medium_user"/>
    <x v="0"/>
    <x v="0"/>
    <x v="2"/>
    <x v="0"/>
  </r>
  <r>
    <x v="17"/>
    <n v="141"/>
    <x v="2"/>
    <x v="0"/>
    <x v="0"/>
    <n v="22"/>
    <n v="215.4"/>
    <n v="123"/>
    <n v="36.619999999999997"/>
    <n v="328.7"/>
    <n v="98"/>
    <x v="784"/>
    <n v="160.5"/>
    <n v="89"/>
    <n v="7.22"/>
    <n v="7.8"/>
    <n v="6"/>
    <n v="2.11"/>
    <n v="1"/>
    <x v="0"/>
    <n v="0"/>
    <x v="0"/>
    <x v="0"/>
    <s v="Medium_user"/>
    <x v="2"/>
    <x v="0"/>
    <x v="0"/>
    <x v="0"/>
  </r>
  <r>
    <x v="9"/>
    <n v="46"/>
    <x v="2"/>
    <x v="0"/>
    <x v="1"/>
    <n v="0"/>
    <n v="199.2"/>
    <n v="111"/>
    <n v="33.86"/>
    <n v="175.1"/>
    <n v="83"/>
    <x v="785"/>
    <n v="210.6"/>
    <n v="84"/>
    <n v="9.48"/>
    <n v="10.199999999999999"/>
    <n v="2"/>
    <n v="2.75"/>
    <n v="3"/>
    <x v="0"/>
    <n v="0"/>
    <x v="0"/>
    <x v="0"/>
    <s v="Medium_user"/>
    <x v="0"/>
    <x v="0"/>
    <x v="1"/>
    <x v="0"/>
  </r>
  <r>
    <x v="49"/>
    <n v="137"/>
    <x v="0"/>
    <x v="0"/>
    <x v="1"/>
    <n v="0"/>
    <n v="115"/>
    <n v="130"/>
    <n v="19.55"/>
    <n v="137.80000000000001"/>
    <n v="83"/>
    <x v="543"/>
    <n v="224"/>
    <n v="61"/>
    <n v="10.08"/>
    <n v="7.3"/>
    <n v="4"/>
    <n v="1.97"/>
    <n v="3"/>
    <x v="0"/>
    <n v="0"/>
    <x v="0"/>
    <x v="1"/>
    <s v="Medium_user"/>
    <x v="0"/>
    <x v="0"/>
    <x v="1"/>
    <x v="1"/>
  </r>
  <r>
    <x v="34"/>
    <n v="171"/>
    <x v="1"/>
    <x v="0"/>
    <x v="1"/>
    <n v="0"/>
    <n v="270.5"/>
    <n v="69"/>
    <n v="45.99"/>
    <n v="230"/>
    <n v="112"/>
    <x v="193"/>
    <n v="136"/>
    <n v="111"/>
    <n v="6.12"/>
    <n v="9.6"/>
    <n v="5"/>
    <n v="2.59"/>
    <n v="1"/>
    <x v="1"/>
    <n v="1"/>
    <x v="0"/>
    <x v="0"/>
    <s v="Medium_user"/>
    <x v="0"/>
    <x v="0"/>
    <x v="1"/>
    <x v="0"/>
  </r>
  <r>
    <x v="13"/>
    <n v="10"/>
    <x v="0"/>
    <x v="0"/>
    <x v="1"/>
    <n v="0"/>
    <n v="222.2"/>
    <n v="127"/>
    <n v="37.770000000000003"/>
    <n v="153.1"/>
    <n v="125"/>
    <x v="786"/>
    <n v="227.4"/>
    <n v="80"/>
    <n v="10.23"/>
    <n v="12.9"/>
    <n v="4"/>
    <n v="3.48"/>
    <n v="1"/>
    <x v="0"/>
    <n v="0"/>
    <x v="0"/>
    <x v="0"/>
    <s v="Heavy_user"/>
    <x v="0"/>
    <x v="0"/>
    <x v="1"/>
    <x v="0"/>
  </r>
  <r>
    <x v="16"/>
    <n v="88"/>
    <x v="2"/>
    <x v="0"/>
    <x v="1"/>
    <n v="0"/>
    <n v="61.9"/>
    <n v="78"/>
    <n v="10.52"/>
    <n v="262.60000000000002"/>
    <n v="114"/>
    <x v="772"/>
    <n v="212.5"/>
    <n v="110"/>
    <n v="9.56"/>
    <n v="8.8000000000000007"/>
    <n v="2"/>
    <n v="2.38"/>
    <n v="3"/>
    <x v="0"/>
    <n v="0"/>
    <x v="0"/>
    <x v="0"/>
    <s v="Medium_user"/>
    <x v="2"/>
    <x v="0"/>
    <x v="1"/>
    <x v="0"/>
  </r>
  <r>
    <x v="5"/>
    <n v="89"/>
    <x v="0"/>
    <x v="0"/>
    <x v="1"/>
    <n v="0"/>
    <n v="141.1"/>
    <n v="92"/>
    <n v="23.99"/>
    <n v="249.1"/>
    <n v="126"/>
    <x v="787"/>
    <n v="136"/>
    <n v="73"/>
    <n v="6.12"/>
    <n v="10.8"/>
    <n v="2"/>
    <n v="2.92"/>
    <n v="2"/>
    <x v="0"/>
    <n v="0"/>
    <x v="0"/>
    <x v="0"/>
    <s v="Heavy_user"/>
    <x v="2"/>
    <x v="0"/>
    <x v="1"/>
    <x v="0"/>
  </r>
  <r>
    <x v="14"/>
    <n v="82"/>
    <x v="0"/>
    <x v="0"/>
    <x v="1"/>
    <n v="0"/>
    <n v="189.2"/>
    <n v="81"/>
    <n v="32.159999999999997"/>
    <n v="184.4"/>
    <n v="117"/>
    <x v="224"/>
    <n v="255.8"/>
    <n v="83"/>
    <n v="11.51"/>
    <n v="10.6"/>
    <n v="5"/>
    <n v="2.86"/>
    <n v="3"/>
    <x v="1"/>
    <n v="1"/>
    <x v="0"/>
    <x v="0"/>
    <s v="Medium_user"/>
    <x v="0"/>
    <x v="0"/>
    <x v="1"/>
    <x v="0"/>
  </r>
  <r>
    <x v="32"/>
    <n v="139"/>
    <x v="2"/>
    <x v="0"/>
    <x v="1"/>
    <n v="0"/>
    <n v="196"/>
    <n v="135"/>
    <n v="33.32"/>
    <n v="186"/>
    <n v="146"/>
    <x v="486"/>
    <n v="153"/>
    <n v="92"/>
    <n v="6.89"/>
    <n v="9.8000000000000007"/>
    <n v="1"/>
    <n v="2.65"/>
    <n v="3"/>
    <x v="0"/>
    <n v="0"/>
    <x v="0"/>
    <x v="0"/>
    <s v="Heavy_user"/>
    <x v="0"/>
    <x v="0"/>
    <x v="1"/>
    <x v="0"/>
  </r>
  <r>
    <x v="13"/>
    <n v="87"/>
    <x v="0"/>
    <x v="0"/>
    <x v="1"/>
    <n v="0"/>
    <n v="171.6"/>
    <n v="119"/>
    <n v="29.17"/>
    <n v="205"/>
    <n v="107"/>
    <x v="265"/>
    <n v="170.6"/>
    <n v="114"/>
    <n v="7.68"/>
    <n v="13.8"/>
    <n v="4"/>
    <n v="3.73"/>
    <n v="0"/>
    <x v="0"/>
    <n v="0"/>
    <x v="0"/>
    <x v="0"/>
    <s v="Medium_user"/>
    <x v="0"/>
    <x v="0"/>
    <x v="1"/>
    <x v="0"/>
  </r>
  <r>
    <x v="11"/>
    <n v="137"/>
    <x v="0"/>
    <x v="1"/>
    <x v="1"/>
    <n v="0"/>
    <n v="174"/>
    <n v="123"/>
    <n v="29.58"/>
    <n v="161.30000000000001"/>
    <n v="115"/>
    <x v="788"/>
    <n v="260.7"/>
    <n v="98"/>
    <n v="11.73"/>
    <n v="11.4"/>
    <n v="3"/>
    <n v="3.08"/>
    <n v="2"/>
    <x v="0"/>
    <n v="0"/>
    <x v="0"/>
    <x v="0"/>
    <s v="Medium_user"/>
    <x v="0"/>
    <x v="0"/>
    <x v="1"/>
    <x v="0"/>
  </r>
  <r>
    <x v="34"/>
    <n v="45"/>
    <x v="2"/>
    <x v="0"/>
    <x v="1"/>
    <n v="0"/>
    <n v="78.599999999999994"/>
    <n v="106"/>
    <n v="13.36"/>
    <n v="187.3"/>
    <n v="110"/>
    <x v="625"/>
    <n v="184.2"/>
    <n v="111"/>
    <n v="8.2899999999999991"/>
    <n v="7.4"/>
    <n v="5"/>
    <n v="2"/>
    <n v="1"/>
    <x v="1"/>
    <n v="1"/>
    <x v="0"/>
    <x v="0"/>
    <s v="Medium_user"/>
    <x v="0"/>
    <x v="0"/>
    <x v="1"/>
    <x v="1"/>
  </r>
  <r>
    <x v="26"/>
    <n v="90"/>
    <x v="0"/>
    <x v="0"/>
    <x v="1"/>
    <n v="0"/>
    <n v="200.9"/>
    <n v="92"/>
    <n v="34.15"/>
    <n v="164.3"/>
    <n v="91"/>
    <x v="63"/>
    <n v="249"/>
    <n v="98"/>
    <n v="11.21"/>
    <n v="8.9"/>
    <n v="7"/>
    <n v="2.4"/>
    <n v="1"/>
    <x v="0"/>
    <n v="0"/>
    <x v="0"/>
    <x v="0"/>
    <s v="Medium_user"/>
    <x v="0"/>
    <x v="0"/>
    <x v="1"/>
    <x v="0"/>
  </r>
  <r>
    <x v="46"/>
    <n v="103"/>
    <x v="0"/>
    <x v="0"/>
    <x v="1"/>
    <n v="0"/>
    <n v="141.30000000000001"/>
    <n v="123"/>
    <n v="24.02"/>
    <n v="253.6"/>
    <n v="87"/>
    <x v="229"/>
    <n v="215.8"/>
    <n v="96"/>
    <n v="9.7100000000000009"/>
    <n v="6.4"/>
    <n v="2"/>
    <n v="1.73"/>
    <n v="1"/>
    <x v="0"/>
    <n v="0"/>
    <x v="0"/>
    <x v="1"/>
    <s v="Medium_user"/>
    <x v="2"/>
    <x v="0"/>
    <x v="1"/>
    <x v="1"/>
  </r>
  <r>
    <x v="49"/>
    <n v="100"/>
    <x v="0"/>
    <x v="0"/>
    <x v="1"/>
    <n v="0"/>
    <n v="235.8"/>
    <n v="130"/>
    <n v="40.090000000000003"/>
    <n v="176"/>
    <n v="69"/>
    <x v="789"/>
    <n v="63.6"/>
    <n v="122"/>
    <n v="2.86"/>
    <n v="7.3"/>
    <n v="1"/>
    <n v="1.97"/>
    <n v="2"/>
    <x v="0"/>
    <n v="0"/>
    <x v="0"/>
    <x v="1"/>
    <s v="Light_usage"/>
    <x v="0"/>
    <x v="0"/>
    <x v="1"/>
    <x v="1"/>
  </r>
  <r>
    <x v="34"/>
    <n v="110"/>
    <x v="2"/>
    <x v="0"/>
    <x v="1"/>
    <n v="0"/>
    <n v="185.1"/>
    <n v="100"/>
    <n v="31.47"/>
    <n v="165.1"/>
    <n v="88"/>
    <x v="666"/>
    <n v="111.6"/>
    <n v="104"/>
    <n v="5.0199999999999996"/>
    <n v="6.3"/>
    <n v="4"/>
    <n v="1.7"/>
    <n v="3"/>
    <x v="0"/>
    <n v="0"/>
    <x v="0"/>
    <x v="1"/>
    <s v="Medium_user"/>
    <x v="0"/>
    <x v="0"/>
    <x v="1"/>
    <x v="1"/>
  </r>
  <r>
    <x v="21"/>
    <n v="124"/>
    <x v="0"/>
    <x v="0"/>
    <x v="1"/>
    <n v="0"/>
    <n v="254.3"/>
    <n v="113"/>
    <n v="43.23"/>
    <n v="78.900000000000006"/>
    <n v="104"/>
    <x v="790"/>
    <n v="153.19999999999999"/>
    <n v="69"/>
    <n v="6.89"/>
    <n v="11.8"/>
    <n v="2"/>
    <n v="3.19"/>
    <n v="2"/>
    <x v="0"/>
    <n v="0"/>
    <x v="0"/>
    <x v="0"/>
    <s v="Medium_user"/>
    <x v="1"/>
    <x v="0"/>
    <x v="1"/>
    <x v="0"/>
  </r>
  <r>
    <x v="10"/>
    <n v="10"/>
    <x v="2"/>
    <x v="0"/>
    <x v="1"/>
    <n v="0"/>
    <n v="183"/>
    <n v="103"/>
    <n v="31.11"/>
    <n v="214.8"/>
    <n v="77"/>
    <x v="231"/>
    <n v="206.4"/>
    <n v="73"/>
    <n v="9.2899999999999991"/>
    <n v="8.6999999999999993"/>
    <n v="6"/>
    <n v="2.35"/>
    <n v="2"/>
    <x v="0"/>
    <n v="0"/>
    <x v="0"/>
    <x v="0"/>
    <s v="Light_usage"/>
    <x v="0"/>
    <x v="0"/>
    <x v="1"/>
    <x v="0"/>
  </r>
  <r>
    <x v="44"/>
    <n v="89"/>
    <x v="0"/>
    <x v="0"/>
    <x v="0"/>
    <n v="29"/>
    <n v="163.5"/>
    <n v="80"/>
    <n v="27.8"/>
    <n v="274.8"/>
    <n v="136"/>
    <x v="791"/>
    <n v="381.9"/>
    <n v="147"/>
    <n v="17.190000000000001"/>
    <n v="7.5"/>
    <n v="5"/>
    <n v="2.0299999999999998"/>
    <n v="2"/>
    <x v="0"/>
    <n v="0"/>
    <x v="0"/>
    <x v="0"/>
    <s v="Heavy_user"/>
    <x v="2"/>
    <x v="0"/>
    <x v="0"/>
    <x v="0"/>
  </r>
  <r>
    <x v="34"/>
    <n v="121"/>
    <x v="1"/>
    <x v="0"/>
    <x v="1"/>
    <n v="0"/>
    <n v="207.9"/>
    <n v="98"/>
    <n v="35.340000000000003"/>
    <n v="210.5"/>
    <n v="96"/>
    <x v="451"/>
    <n v="109.6"/>
    <n v="114"/>
    <n v="4.93"/>
    <n v="7.7"/>
    <n v="2"/>
    <n v="2.08"/>
    <n v="2"/>
    <x v="0"/>
    <n v="0"/>
    <x v="0"/>
    <x v="0"/>
    <s v="Medium_user"/>
    <x v="0"/>
    <x v="0"/>
    <x v="1"/>
    <x v="0"/>
  </r>
  <r>
    <x v="26"/>
    <n v="101"/>
    <x v="0"/>
    <x v="0"/>
    <x v="1"/>
    <n v="0"/>
    <n v="248.6"/>
    <n v="102"/>
    <n v="42.26"/>
    <n v="174.9"/>
    <n v="93"/>
    <x v="792"/>
    <n v="207.2"/>
    <n v="86"/>
    <n v="9.32"/>
    <n v="6.1"/>
    <n v="3"/>
    <n v="1.65"/>
    <n v="3"/>
    <x v="0"/>
    <n v="0"/>
    <x v="0"/>
    <x v="1"/>
    <s v="Medium_user"/>
    <x v="0"/>
    <x v="0"/>
    <x v="1"/>
    <x v="1"/>
  </r>
  <r>
    <x v="25"/>
    <n v="103"/>
    <x v="0"/>
    <x v="0"/>
    <x v="0"/>
    <n v="31"/>
    <n v="185.4"/>
    <n v="105"/>
    <n v="31.52"/>
    <n v="197.6"/>
    <n v="126"/>
    <x v="323"/>
    <n v="147.1"/>
    <n v="110"/>
    <n v="6.62"/>
    <n v="14.5"/>
    <n v="4"/>
    <n v="3.92"/>
    <n v="2"/>
    <x v="0"/>
    <n v="0"/>
    <x v="0"/>
    <x v="0"/>
    <s v="Heavy_user"/>
    <x v="0"/>
    <x v="0"/>
    <x v="2"/>
    <x v="0"/>
  </r>
  <r>
    <x v="26"/>
    <n v="51"/>
    <x v="1"/>
    <x v="0"/>
    <x v="1"/>
    <n v="0"/>
    <n v="197.8"/>
    <n v="60"/>
    <n v="33.630000000000003"/>
    <n v="221"/>
    <n v="64"/>
    <x v="688"/>
    <n v="168.6"/>
    <n v="134"/>
    <n v="7.59"/>
    <n v="8.9"/>
    <n v="5"/>
    <n v="2.4"/>
    <n v="1"/>
    <x v="0"/>
    <n v="0"/>
    <x v="0"/>
    <x v="0"/>
    <s v="Light_usage"/>
    <x v="0"/>
    <x v="0"/>
    <x v="1"/>
    <x v="0"/>
  </r>
  <r>
    <x v="29"/>
    <n v="2"/>
    <x v="0"/>
    <x v="1"/>
    <x v="1"/>
    <n v="0"/>
    <n v="132.1"/>
    <n v="42"/>
    <n v="22.46"/>
    <n v="138.9"/>
    <n v="88"/>
    <x v="793"/>
    <n v="192.6"/>
    <n v="119"/>
    <n v="8.67"/>
    <n v="9.1"/>
    <n v="1"/>
    <n v="2.46"/>
    <n v="2"/>
    <x v="1"/>
    <n v="1"/>
    <x v="0"/>
    <x v="0"/>
    <s v="Medium_user"/>
    <x v="0"/>
    <x v="0"/>
    <x v="1"/>
    <x v="0"/>
  </r>
  <r>
    <x v="21"/>
    <n v="111"/>
    <x v="2"/>
    <x v="0"/>
    <x v="1"/>
    <n v="0"/>
    <n v="197.1"/>
    <n v="117"/>
    <n v="33.51"/>
    <n v="227.8"/>
    <n v="128"/>
    <x v="794"/>
    <n v="214"/>
    <n v="101"/>
    <n v="9.6300000000000008"/>
    <n v="9.3000000000000007"/>
    <n v="11"/>
    <n v="2.5099999999999998"/>
    <n v="0"/>
    <x v="0"/>
    <n v="0"/>
    <x v="0"/>
    <x v="0"/>
    <s v="Heavy_user"/>
    <x v="0"/>
    <x v="0"/>
    <x v="1"/>
    <x v="0"/>
  </r>
  <r>
    <x v="13"/>
    <n v="118"/>
    <x v="0"/>
    <x v="0"/>
    <x v="1"/>
    <n v="0"/>
    <n v="154.6"/>
    <n v="112"/>
    <n v="26.28"/>
    <n v="184.2"/>
    <n v="105"/>
    <x v="795"/>
    <n v="217.4"/>
    <n v="102"/>
    <n v="9.7799999999999994"/>
    <n v="12.6"/>
    <n v="5"/>
    <n v="3.4"/>
    <n v="2"/>
    <x v="0"/>
    <n v="0"/>
    <x v="0"/>
    <x v="0"/>
    <s v="Medium_user"/>
    <x v="0"/>
    <x v="0"/>
    <x v="1"/>
    <x v="0"/>
  </r>
  <r>
    <x v="12"/>
    <n v="193"/>
    <x v="0"/>
    <x v="0"/>
    <x v="1"/>
    <n v="0"/>
    <n v="96.8"/>
    <n v="92"/>
    <n v="16.46"/>
    <n v="142.6"/>
    <n v="103"/>
    <x v="718"/>
    <n v="210.1"/>
    <n v="115"/>
    <n v="9.4499999999999993"/>
    <n v="10.9"/>
    <n v="5"/>
    <n v="2.94"/>
    <n v="2"/>
    <x v="1"/>
    <n v="1"/>
    <x v="0"/>
    <x v="0"/>
    <s v="Medium_user"/>
    <x v="0"/>
    <x v="0"/>
    <x v="1"/>
    <x v="0"/>
  </r>
  <r>
    <x v="46"/>
    <n v="114"/>
    <x v="2"/>
    <x v="0"/>
    <x v="1"/>
    <n v="0"/>
    <n v="172"/>
    <n v="145"/>
    <n v="29.24"/>
    <n v="276.39999999999998"/>
    <n v="101"/>
    <x v="112"/>
    <n v="193.7"/>
    <n v="100"/>
    <n v="8.7200000000000006"/>
    <n v="10.1"/>
    <n v="9"/>
    <n v="2.73"/>
    <n v="1"/>
    <x v="0"/>
    <n v="0"/>
    <x v="0"/>
    <x v="0"/>
    <s v="Medium_user"/>
    <x v="2"/>
    <x v="0"/>
    <x v="1"/>
    <x v="0"/>
  </r>
  <r>
    <x v="10"/>
    <n v="185"/>
    <x v="1"/>
    <x v="0"/>
    <x v="0"/>
    <n v="29"/>
    <n v="151.1"/>
    <n v="121"/>
    <n v="25.69"/>
    <n v="244.7"/>
    <n v="88"/>
    <x v="173"/>
    <n v="154.4"/>
    <n v="91"/>
    <n v="6.95"/>
    <n v="13.8"/>
    <n v="2"/>
    <n v="3.73"/>
    <n v="2"/>
    <x v="0"/>
    <n v="0"/>
    <x v="0"/>
    <x v="0"/>
    <s v="Medium_user"/>
    <x v="2"/>
    <x v="0"/>
    <x v="0"/>
    <x v="0"/>
  </r>
  <r>
    <x v="2"/>
    <n v="101"/>
    <x v="1"/>
    <x v="0"/>
    <x v="1"/>
    <n v="0"/>
    <n v="209.6"/>
    <n v="107"/>
    <n v="35.630000000000003"/>
    <n v="228.8"/>
    <n v="96"/>
    <x v="796"/>
    <n v="172.4"/>
    <n v="85"/>
    <n v="7.76"/>
    <n v="7.6"/>
    <n v="2"/>
    <n v="2.0499999999999998"/>
    <n v="3"/>
    <x v="0"/>
    <n v="0"/>
    <x v="0"/>
    <x v="0"/>
    <s v="Medium_user"/>
    <x v="0"/>
    <x v="0"/>
    <x v="1"/>
    <x v="0"/>
  </r>
  <r>
    <x v="12"/>
    <n v="95"/>
    <x v="0"/>
    <x v="0"/>
    <x v="0"/>
    <n v="32"/>
    <n v="247"/>
    <n v="109"/>
    <n v="41.99"/>
    <n v="125.6"/>
    <n v="91"/>
    <x v="797"/>
    <n v="226.5"/>
    <n v="90"/>
    <n v="10.19"/>
    <n v="10.5"/>
    <n v="4"/>
    <n v="2.84"/>
    <n v="3"/>
    <x v="0"/>
    <n v="0"/>
    <x v="0"/>
    <x v="0"/>
    <s v="Medium_user"/>
    <x v="0"/>
    <x v="0"/>
    <x v="2"/>
    <x v="0"/>
  </r>
  <r>
    <x v="37"/>
    <n v="7"/>
    <x v="1"/>
    <x v="0"/>
    <x v="0"/>
    <n v="30"/>
    <n v="221.4"/>
    <n v="114"/>
    <n v="37.64"/>
    <n v="165.8"/>
    <n v="116"/>
    <x v="422"/>
    <n v="247"/>
    <n v="105"/>
    <n v="11.12"/>
    <n v="10.8"/>
    <n v="12"/>
    <n v="2.92"/>
    <n v="1"/>
    <x v="0"/>
    <n v="0"/>
    <x v="0"/>
    <x v="0"/>
    <s v="Medium_user"/>
    <x v="0"/>
    <x v="0"/>
    <x v="2"/>
    <x v="0"/>
  </r>
  <r>
    <x v="45"/>
    <n v="126"/>
    <x v="1"/>
    <x v="0"/>
    <x v="1"/>
    <n v="0"/>
    <n v="321.3"/>
    <n v="99"/>
    <n v="54.62"/>
    <n v="167.9"/>
    <n v="93"/>
    <x v="529"/>
    <n v="193.6"/>
    <n v="106"/>
    <n v="8.7100000000000009"/>
    <n v="8"/>
    <n v="4"/>
    <n v="2.16"/>
    <n v="1"/>
    <x v="1"/>
    <n v="1"/>
    <x v="0"/>
    <x v="0"/>
    <s v="Medium_user"/>
    <x v="0"/>
    <x v="0"/>
    <x v="1"/>
    <x v="0"/>
  </r>
  <r>
    <x v="19"/>
    <n v="71"/>
    <x v="0"/>
    <x v="0"/>
    <x v="1"/>
    <n v="0"/>
    <n v="243.7"/>
    <n v="124"/>
    <n v="41.43"/>
    <n v="60"/>
    <n v="90"/>
    <x v="798"/>
    <n v="189"/>
    <n v="129"/>
    <n v="8.5"/>
    <n v="11.3"/>
    <n v="2"/>
    <n v="3.05"/>
    <n v="0"/>
    <x v="0"/>
    <n v="0"/>
    <x v="0"/>
    <x v="0"/>
    <s v="Medium_user"/>
    <x v="1"/>
    <x v="0"/>
    <x v="1"/>
    <x v="0"/>
  </r>
  <r>
    <x v="42"/>
    <n v="124"/>
    <x v="0"/>
    <x v="0"/>
    <x v="1"/>
    <n v="0"/>
    <n v="251.5"/>
    <n v="85"/>
    <n v="42.76"/>
    <n v="214.2"/>
    <n v="98"/>
    <x v="505"/>
    <n v="186.1"/>
    <n v="71"/>
    <n v="8.3699999999999992"/>
    <n v="11.1"/>
    <n v="6"/>
    <n v="3"/>
    <n v="3"/>
    <x v="0"/>
    <n v="0"/>
    <x v="0"/>
    <x v="0"/>
    <s v="Medium_user"/>
    <x v="0"/>
    <x v="0"/>
    <x v="1"/>
    <x v="0"/>
  </r>
  <r>
    <x v="19"/>
    <n v="97"/>
    <x v="2"/>
    <x v="1"/>
    <x v="1"/>
    <n v="0"/>
    <n v="236.9"/>
    <n v="107"/>
    <n v="40.270000000000003"/>
    <n v="157.6"/>
    <n v="105"/>
    <x v="119"/>
    <n v="241"/>
    <n v="120"/>
    <n v="10.85"/>
    <n v="7.3"/>
    <n v="2"/>
    <n v="1.97"/>
    <n v="0"/>
    <x v="1"/>
    <n v="1"/>
    <x v="0"/>
    <x v="1"/>
    <s v="Medium_user"/>
    <x v="0"/>
    <x v="0"/>
    <x v="1"/>
    <x v="1"/>
  </r>
  <r>
    <x v="14"/>
    <n v="28"/>
    <x v="0"/>
    <x v="0"/>
    <x v="1"/>
    <n v="0"/>
    <n v="159.69999999999999"/>
    <n v="79"/>
    <n v="27.15"/>
    <n v="216.7"/>
    <n v="131"/>
    <x v="492"/>
    <n v="206.7"/>
    <n v="116"/>
    <n v="9.3000000000000007"/>
    <n v="9.3000000000000007"/>
    <n v="3"/>
    <n v="2.5099999999999998"/>
    <n v="2"/>
    <x v="0"/>
    <n v="0"/>
    <x v="0"/>
    <x v="0"/>
    <s v="Heavy_user"/>
    <x v="0"/>
    <x v="0"/>
    <x v="1"/>
    <x v="0"/>
  </r>
  <r>
    <x v="34"/>
    <n v="90"/>
    <x v="0"/>
    <x v="1"/>
    <x v="1"/>
    <n v="0"/>
    <n v="148.19999999999999"/>
    <n v="96"/>
    <n v="25.19"/>
    <n v="220.4"/>
    <n v="111"/>
    <x v="113"/>
    <n v="134.19999999999999"/>
    <n v="97"/>
    <n v="6.04"/>
    <n v="9.1999999999999993"/>
    <n v="1"/>
    <n v="2.48"/>
    <n v="4"/>
    <x v="1"/>
    <n v="1"/>
    <x v="1"/>
    <x v="0"/>
    <s v="Medium_user"/>
    <x v="0"/>
    <x v="0"/>
    <x v="1"/>
    <x v="0"/>
  </r>
  <r>
    <x v="20"/>
    <n v="190"/>
    <x v="1"/>
    <x v="0"/>
    <x v="1"/>
    <n v="0"/>
    <n v="150.9"/>
    <n v="86"/>
    <n v="25.65"/>
    <n v="268.60000000000002"/>
    <n v="129"/>
    <x v="483"/>
    <n v="179.9"/>
    <n v="73"/>
    <n v="8.1"/>
    <n v="14.7"/>
    <n v="1"/>
    <n v="3.97"/>
    <n v="1"/>
    <x v="0"/>
    <n v="0"/>
    <x v="0"/>
    <x v="0"/>
    <s v="Heavy_user"/>
    <x v="2"/>
    <x v="0"/>
    <x v="1"/>
    <x v="0"/>
  </r>
  <r>
    <x v="47"/>
    <n v="31"/>
    <x v="0"/>
    <x v="0"/>
    <x v="0"/>
    <n v="28"/>
    <n v="210.5"/>
    <n v="101"/>
    <n v="35.79"/>
    <n v="250.5"/>
    <n v="86"/>
    <x v="799"/>
    <n v="241.6"/>
    <n v="125"/>
    <n v="10.87"/>
    <n v="11.5"/>
    <n v="2"/>
    <n v="3.11"/>
    <n v="1"/>
    <x v="0"/>
    <n v="0"/>
    <x v="0"/>
    <x v="0"/>
    <s v="Medium_user"/>
    <x v="2"/>
    <x v="0"/>
    <x v="0"/>
    <x v="0"/>
  </r>
  <r>
    <x v="24"/>
    <n v="73"/>
    <x v="2"/>
    <x v="0"/>
    <x v="1"/>
    <n v="0"/>
    <n v="254.7"/>
    <n v="80"/>
    <n v="43.3"/>
    <n v="90.2"/>
    <n v="79"/>
    <x v="800"/>
    <n v="153.4"/>
    <n v="60"/>
    <n v="6.9"/>
    <n v="10.6"/>
    <n v="8"/>
    <n v="2.86"/>
    <n v="0"/>
    <x v="0"/>
    <n v="0"/>
    <x v="0"/>
    <x v="0"/>
    <s v="Light_usage"/>
    <x v="1"/>
    <x v="0"/>
    <x v="1"/>
    <x v="0"/>
  </r>
  <r>
    <x v="3"/>
    <n v="111"/>
    <x v="0"/>
    <x v="0"/>
    <x v="1"/>
    <n v="0"/>
    <n v="284.39999999999998"/>
    <n v="89"/>
    <n v="48.35"/>
    <n v="157"/>
    <n v="113"/>
    <x v="801"/>
    <n v="242.8"/>
    <n v="91"/>
    <n v="10.93"/>
    <n v="8.4"/>
    <n v="8"/>
    <n v="2.27"/>
    <n v="0"/>
    <x v="1"/>
    <n v="1"/>
    <x v="0"/>
    <x v="0"/>
    <s v="Medium_user"/>
    <x v="0"/>
    <x v="0"/>
    <x v="1"/>
    <x v="0"/>
  </r>
  <r>
    <x v="32"/>
    <n v="98"/>
    <x v="0"/>
    <x v="0"/>
    <x v="1"/>
    <n v="0"/>
    <n v="0"/>
    <n v="0"/>
    <n v="0"/>
    <n v="159.6"/>
    <n v="130"/>
    <x v="802"/>
    <n v="167.1"/>
    <n v="88"/>
    <n v="7.52"/>
    <n v="6.8"/>
    <n v="1"/>
    <n v="1.84"/>
    <n v="4"/>
    <x v="1"/>
    <n v="1"/>
    <x v="1"/>
    <x v="1"/>
    <s v="Heavy_user"/>
    <x v="0"/>
    <x v="0"/>
    <x v="1"/>
    <x v="1"/>
  </r>
  <r>
    <x v="48"/>
    <n v="106"/>
    <x v="1"/>
    <x v="1"/>
    <x v="1"/>
    <n v="0"/>
    <n v="133.69999999999999"/>
    <n v="45"/>
    <n v="22.73"/>
    <n v="187.8"/>
    <n v="107"/>
    <x v="49"/>
    <n v="181.9"/>
    <n v="89"/>
    <n v="8.19"/>
    <n v="10.7"/>
    <n v="2"/>
    <n v="2.89"/>
    <n v="1"/>
    <x v="1"/>
    <n v="1"/>
    <x v="0"/>
    <x v="0"/>
    <s v="Medium_user"/>
    <x v="0"/>
    <x v="0"/>
    <x v="1"/>
    <x v="0"/>
  </r>
  <r>
    <x v="33"/>
    <n v="111"/>
    <x v="1"/>
    <x v="0"/>
    <x v="1"/>
    <n v="0"/>
    <n v="224.9"/>
    <n v="117"/>
    <n v="38.229999999999997"/>
    <n v="191.9"/>
    <n v="127"/>
    <x v="803"/>
    <n v="229.9"/>
    <n v="97"/>
    <n v="10.35"/>
    <n v="10.3"/>
    <n v="3"/>
    <n v="2.78"/>
    <n v="0"/>
    <x v="0"/>
    <n v="0"/>
    <x v="0"/>
    <x v="0"/>
    <s v="Heavy_user"/>
    <x v="0"/>
    <x v="0"/>
    <x v="1"/>
    <x v="0"/>
  </r>
  <r>
    <x v="39"/>
    <n v="59"/>
    <x v="1"/>
    <x v="0"/>
    <x v="1"/>
    <n v="0"/>
    <n v="151.80000000000001"/>
    <n v="98"/>
    <n v="25.81"/>
    <n v="209.9"/>
    <n v="92"/>
    <x v="804"/>
    <n v="266.89999999999998"/>
    <n v="86"/>
    <n v="12.01"/>
    <n v="11.9"/>
    <n v="5"/>
    <n v="3.21"/>
    <n v="1"/>
    <x v="0"/>
    <n v="0"/>
    <x v="0"/>
    <x v="0"/>
    <s v="Medium_user"/>
    <x v="0"/>
    <x v="0"/>
    <x v="1"/>
    <x v="0"/>
  </r>
  <r>
    <x v="40"/>
    <n v="71"/>
    <x v="2"/>
    <x v="0"/>
    <x v="0"/>
    <n v="22"/>
    <n v="141.4"/>
    <n v="107"/>
    <n v="24.04"/>
    <n v="163"/>
    <n v="105"/>
    <x v="633"/>
    <n v="220"/>
    <n v="99"/>
    <n v="9.9"/>
    <n v="5.6"/>
    <n v="3"/>
    <n v="1.51"/>
    <n v="2"/>
    <x v="0"/>
    <n v="0"/>
    <x v="0"/>
    <x v="1"/>
    <s v="Medium_user"/>
    <x v="0"/>
    <x v="0"/>
    <x v="0"/>
    <x v="1"/>
  </r>
  <r>
    <x v="34"/>
    <n v="55"/>
    <x v="1"/>
    <x v="0"/>
    <x v="1"/>
    <n v="0"/>
    <n v="285.7"/>
    <n v="124"/>
    <n v="48.57"/>
    <n v="230.9"/>
    <n v="106"/>
    <x v="805"/>
    <n v="230.7"/>
    <n v="140"/>
    <n v="10.38"/>
    <n v="14.8"/>
    <n v="7"/>
    <n v="4"/>
    <n v="0"/>
    <x v="1"/>
    <n v="1"/>
    <x v="0"/>
    <x v="2"/>
    <s v="Medium_user"/>
    <x v="0"/>
    <x v="0"/>
    <x v="1"/>
    <x v="0"/>
  </r>
  <r>
    <x v="5"/>
    <n v="13"/>
    <x v="0"/>
    <x v="0"/>
    <x v="1"/>
    <n v="0"/>
    <n v="58.4"/>
    <n v="121"/>
    <n v="9.93"/>
    <n v="262.2"/>
    <n v="64"/>
    <x v="631"/>
    <n v="159"/>
    <n v="115"/>
    <n v="7.15"/>
    <n v="11.9"/>
    <n v="5"/>
    <n v="3.21"/>
    <n v="1"/>
    <x v="0"/>
    <n v="0"/>
    <x v="0"/>
    <x v="0"/>
    <s v="Light_usage"/>
    <x v="2"/>
    <x v="0"/>
    <x v="1"/>
    <x v="0"/>
  </r>
  <r>
    <x v="34"/>
    <n v="136"/>
    <x v="0"/>
    <x v="0"/>
    <x v="0"/>
    <n v="16"/>
    <n v="90.4"/>
    <n v="105"/>
    <n v="15.37"/>
    <n v="201.3"/>
    <n v="109"/>
    <x v="806"/>
    <n v="227.1"/>
    <n v="115"/>
    <n v="10.220000000000001"/>
    <n v="13.1"/>
    <n v="4"/>
    <n v="3.54"/>
    <n v="0"/>
    <x v="0"/>
    <n v="0"/>
    <x v="0"/>
    <x v="0"/>
    <s v="Medium_user"/>
    <x v="0"/>
    <x v="0"/>
    <x v="0"/>
    <x v="0"/>
  </r>
  <r>
    <x v="41"/>
    <n v="123"/>
    <x v="1"/>
    <x v="0"/>
    <x v="1"/>
    <n v="0"/>
    <n v="114.4"/>
    <n v="91"/>
    <n v="19.45"/>
    <n v="216.6"/>
    <n v="123"/>
    <x v="388"/>
    <n v="250.6"/>
    <n v="102"/>
    <n v="11.28"/>
    <n v="11"/>
    <n v="3"/>
    <n v="2.97"/>
    <n v="0"/>
    <x v="0"/>
    <n v="0"/>
    <x v="0"/>
    <x v="0"/>
    <s v="Heavy_user"/>
    <x v="0"/>
    <x v="0"/>
    <x v="1"/>
    <x v="0"/>
  </r>
  <r>
    <x v="26"/>
    <n v="105"/>
    <x v="1"/>
    <x v="0"/>
    <x v="1"/>
    <n v="0"/>
    <n v="147.69999999999999"/>
    <n v="103"/>
    <n v="25.11"/>
    <n v="222.7"/>
    <n v="78"/>
    <x v="807"/>
    <n v="163.5"/>
    <n v="102"/>
    <n v="7.36"/>
    <n v="12.8"/>
    <n v="3"/>
    <n v="3.46"/>
    <n v="2"/>
    <x v="0"/>
    <n v="0"/>
    <x v="0"/>
    <x v="0"/>
    <s v="Light_usage"/>
    <x v="0"/>
    <x v="0"/>
    <x v="1"/>
    <x v="0"/>
  </r>
  <r>
    <x v="14"/>
    <n v="50"/>
    <x v="1"/>
    <x v="0"/>
    <x v="0"/>
    <n v="31"/>
    <n v="302.7"/>
    <n v="93"/>
    <n v="51.46"/>
    <n v="240.5"/>
    <n v="119"/>
    <x v="681"/>
    <n v="193.9"/>
    <n v="103"/>
    <n v="8.73"/>
    <n v="13.6"/>
    <n v="14"/>
    <n v="3.67"/>
    <n v="3"/>
    <x v="0"/>
    <n v="0"/>
    <x v="0"/>
    <x v="0"/>
    <s v="Medium_user"/>
    <x v="2"/>
    <x v="1"/>
    <x v="2"/>
    <x v="0"/>
  </r>
  <r>
    <x v="17"/>
    <n v="97"/>
    <x v="1"/>
    <x v="0"/>
    <x v="1"/>
    <n v="0"/>
    <n v="169.7"/>
    <n v="84"/>
    <n v="28.85"/>
    <n v="165.9"/>
    <n v="86"/>
    <x v="808"/>
    <n v="191.9"/>
    <n v="83"/>
    <n v="8.64"/>
    <n v="12.8"/>
    <n v="6"/>
    <n v="3.46"/>
    <n v="3"/>
    <x v="0"/>
    <n v="0"/>
    <x v="0"/>
    <x v="0"/>
    <s v="Medium_user"/>
    <x v="0"/>
    <x v="0"/>
    <x v="1"/>
    <x v="0"/>
  </r>
  <r>
    <x v="50"/>
    <n v="51"/>
    <x v="2"/>
    <x v="0"/>
    <x v="1"/>
    <n v="0"/>
    <n v="227.2"/>
    <n v="89"/>
    <n v="38.619999999999997"/>
    <n v="194.4"/>
    <n v="106"/>
    <x v="721"/>
    <n v="243.4"/>
    <n v="126"/>
    <n v="10.95"/>
    <n v="14.9"/>
    <n v="2"/>
    <n v="4.0199999999999996"/>
    <n v="0"/>
    <x v="0"/>
    <n v="0"/>
    <x v="0"/>
    <x v="2"/>
    <s v="Medium_user"/>
    <x v="0"/>
    <x v="0"/>
    <x v="1"/>
    <x v="0"/>
  </r>
  <r>
    <x v="39"/>
    <n v="73"/>
    <x v="0"/>
    <x v="0"/>
    <x v="1"/>
    <n v="0"/>
    <n v="217.8"/>
    <n v="91"/>
    <n v="37.03"/>
    <n v="220.6"/>
    <n v="97"/>
    <x v="339"/>
    <n v="277.3"/>
    <n v="89"/>
    <n v="12.48"/>
    <n v="10.3"/>
    <n v="6"/>
    <n v="2.78"/>
    <n v="1"/>
    <x v="1"/>
    <n v="1"/>
    <x v="0"/>
    <x v="0"/>
    <s v="Medium_user"/>
    <x v="0"/>
    <x v="0"/>
    <x v="1"/>
    <x v="0"/>
  </r>
  <r>
    <x v="20"/>
    <n v="35"/>
    <x v="0"/>
    <x v="0"/>
    <x v="1"/>
    <n v="0"/>
    <n v="124.2"/>
    <n v="102"/>
    <n v="21.11"/>
    <n v="123.9"/>
    <n v="115"/>
    <x v="555"/>
    <n v="135.69999999999999"/>
    <n v="100"/>
    <n v="6.11"/>
    <n v="13.1"/>
    <n v="8"/>
    <n v="3.54"/>
    <n v="2"/>
    <x v="0"/>
    <n v="0"/>
    <x v="0"/>
    <x v="0"/>
    <s v="Medium_user"/>
    <x v="0"/>
    <x v="0"/>
    <x v="1"/>
    <x v="0"/>
  </r>
  <r>
    <x v="19"/>
    <n v="64"/>
    <x v="0"/>
    <x v="0"/>
    <x v="1"/>
    <n v="0"/>
    <n v="206.2"/>
    <n v="76"/>
    <n v="35.049999999999997"/>
    <n v="232.4"/>
    <n v="76"/>
    <x v="270"/>
    <n v="251.6"/>
    <n v="96"/>
    <n v="11.32"/>
    <n v="13.6"/>
    <n v="2"/>
    <n v="3.67"/>
    <n v="1"/>
    <x v="0"/>
    <n v="0"/>
    <x v="0"/>
    <x v="0"/>
    <s v="Light_usage"/>
    <x v="0"/>
    <x v="0"/>
    <x v="1"/>
    <x v="0"/>
  </r>
  <r>
    <x v="6"/>
    <n v="63"/>
    <x v="2"/>
    <x v="0"/>
    <x v="1"/>
    <n v="0"/>
    <n v="132.9"/>
    <n v="122"/>
    <n v="22.59"/>
    <n v="67"/>
    <n v="62"/>
    <x v="809"/>
    <n v="160.4"/>
    <n v="121"/>
    <n v="7.22"/>
    <n v="9.9"/>
    <n v="2"/>
    <n v="2.67"/>
    <n v="3"/>
    <x v="0"/>
    <n v="0"/>
    <x v="0"/>
    <x v="0"/>
    <s v="Light_usage"/>
    <x v="1"/>
    <x v="0"/>
    <x v="1"/>
    <x v="0"/>
  </r>
  <r>
    <x v="2"/>
    <n v="117"/>
    <x v="0"/>
    <x v="0"/>
    <x v="0"/>
    <n v="31"/>
    <n v="104.9"/>
    <n v="115"/>
    <n v="17.829999999999998"/>
    <n v="237.6"/>
    <n v="125"/>
    <x v="142"/>
    <n v="263.39999999999998"/>
    <n v="104"/>
    <n v="11.85"/>
    <n v="7.7"/>
    <n v="6"/>
    <n v="2.08"/>
    <n v="3"/>
    <x v="0"/>
    <n v="0"/>
    <x v="0"/>
    <x v="0"/>
    <s v="Heavy_user"/>
    <x v="2"/>
    <x v="0"/>
    <x v="2"/>
    <x v="0"/>
  </r>
  <r>
    <x v="49"/>
    <n v="115"/>
    <x v="0"/>
    <x v="0"/>
    <x v="1"/>
    <n v="0"/>
    <n v="245"/>
    <n v="97"/>
    <n v="41.65"/>
    <n v="250.7"/>
    <n v="75"/>
    <x v="810"/>
    <n v="270.2"/>
    <n v="124"/>
    <n v="12.16"/>
    <n v="13.7"/>
    <n v="8"/>
    <n v="3.7"/>
    <n v="1"/>
    <x v="1"/>
    <n v="1"/>
    <x v="0"/>
    <x v="0"/>
    <s v="Light_usage"/>
    <x v="2"/>
    <x v="0"/>
    <x v="1"/>
    <x v="0"/>
  </r>
  <r>
    <x v="30"/>
    <n v="162"/>
    <x v="1"/>
    <x v="0"/>
    <x v="1"/>
    <n v="0"/>
    <n v="184.5"/>
    <n v="118"/>
    <n v="31.37"/>
    <n v="224"/>
    <n v="95"/>
    <x v="811"/>
    <n v="180.5"/>
    <n v="82"/>
    <n v="8.1199999999999992"/>
    <n v="11.6"/>
    <n v="3"/>
    <n v="3.13"/>
    <n v="1"/>
    <x v="0"/>
    <n v="0"/>
    <x v="0"/>
    <x v="0"/>
    <s v="Medium_user"/>
    <x v="0"/>
    <x v="0"/>
    <x v="1"/>
    <x v="0"/>
  </r>
  <r>
    <x v="11"/>
    <n v="89"/>
    <x v="0"/>
    <x v="0"/>
    <x v="1"/>
    <n v="0"/>
    <n v="89.5"/>
    <n v="66"/>
    <n v="15.22"/>
    <n v="179.3"/>
    <n v="104"/>
    <x v="616"/>
    <n v="225.1"/>
    <n v="116"/>
    <n v="10.130000000000001"/>
    <n v="12.3"/>
    <n v="1"/>
    <n v="3.32"/>
    <n v="3"/>
    <x v="0"/>
    <n v="0"/>
    <x v="0"/>
    <x v="0"/>
    <s v="Medium_user"/>
    <x v="0"/>
    <x v="0"/>
    <x v="1"/>
    <x v="0"/>
  </r>
  <r>
    <x v="13"/>
    <n v="94"/>
    <x v="0"/>
    <x v="1"/>
    <x v="1"/>
    <n v="0"/>
    <n v="235.6"/>
    <n v="131"/>
    <n v="40.049999999999997"/>
    <n v="194.8"/>
    <n v="107"/>
    <x v="210"/>
    <n v="170.6"/>
    <n v="93"/>
    <n v="7.68"/>
    <n v="8.6"/>
    <n v="4"/>
    <n v="2.3199999999999998"/>
    <n v="1"/>
    <x v="0"/>
    <n v="0"/>
    <x v="0"/>
    <x v="0"/>
    <s v="Medium_user"/>
    <x v="0"/>
    <x v="0"/>
    <x v="1"/>
    <x v="0"/>
  </r>
  <r>
    <x v="39"/>
    <n v="129"/>
    <x v="1"/>
    <x v="0"/>
    <x v="1"/>
    <n v="0"/>
    <n v="186"/>
    <n v="127"/>
    <n v="31.62"/>
    <n v="262.3"/>
    <n v="96"/>
    <x v="812"/>
    <n v="98.9"/>
    <n v="63"/>
    <n v="4.45"/>
    <n v="11.5"/>
    <n v="6"/>
    <n v="3.11"/>
    <n v="4"/>
    <x v="0"/>
    <n v="0"/>
    <x v="1"/>
    <x v="0"/>
    <s v="Medium_user"/>
    <x v="2"/>
    <x v="0"/>
    <x v="1"/>
    <x v="0"/>
  </r>
  <r>
    <x v="32"/>
    <n v="86"/>
    <x v="0"/>
    <x v="0"/>
    <x v="1"/>
    <n v="0"/>
    <n v="223.9"/>
    <n v="75"/>
    <n v="38.06"/>
    <n v="155.69999999999999"/>
    <n v="109"/>
    <x v="164"/>
    <n v="150.19999999999999"/>
    <n v="143"/>
    <n v="6.76"/>
    <n v="7.3"/>
    <n v="9"/>
    <n v="1.97"/>
    <n v="1"/>
    <x v="0"/>
    <n v="0"/>
    <x v="0"/>
    <x v="1"/>
    <s v="Medium_user"/>
    <x v="0"/>
    <x v="0"/>
    <x v="1"/>
    <x v="1"/>
  </r>
  <r>
    <x v="48"/>
    <n v="96"/>
    <x v="2"/>
    <x v="0"/>
    <x v="1"/>
    <n v="0"/>
    <n v="179.5"/>
    <n v="125"/>
    <n v="30.52"/>
    <n v="162.30000000000001"/>
    <n v="139"/>
    <x v="262"/>
    <n v="264.5"/>
    <n v="133"/>
    <n v="11.9"/>
    <n v="6.6"/>
    <n v="2"/>
    <n v="1.78"/>
    <n v="1"/>
    <x v="0"/>
    <n v="0"/>
    <x v="0"/>
    <x v="1"/>
    <s v="Heavy_user"/>
    <x v="0"/>
    <x v="0"/>
    <x v="1"/>
    <x v="1"/>
  </r>
  <r>
    <x v="50"/>
    <n v="190"/>
    <x v="0"/>
    <x v="0"/>
    <x v="1"/>
    <n v="0"/>
    <n v="169.4"/>
    <n v="102"/>
    <n v="28.8"/>
    <n v="253.5"/>
    <n v="113"/>
    <x v="813"/>
    <n v="197.1"/>
    <n v="93"/>
    <n v="8.8699999999999992"/>
    <n v="8.9"/>
    <n v="5"/>
    <n v="2.4"/>
    <n v="1"/>
    <x v="0"/>
    <n v="0"/>
    <x v="0"/>
    <x v="0"/>
    <s v="Medium_user"/>
    <x v="2"/>
    <x v="0"/>
    <x v="1"/>
    <x v="0"/>
  </r>
  <r>
    <x v="49"/>
    <n v="80"/>
    <x v="1"/>
    <x v="0"/>
    <x v="1"/>
    <n v="0"/>
    <n v="118.1"/>
    <n v="90"/>
    <n v="20.079999999999998"/>
    <n v="144.30000000000001"/>
    <n v="77"/>
    <x v="471"/>
    <n v="225.1"/>
    <n v="86"/>
    <n v="10.130000000000001"/>
    <n v="8.1999999999999993"/>
    <n v="6"/>
    <n v="2.21"/>
    <n v="1"/>
    <x v="0"/>
    <n v="0"/>
    <x v="0"/>
    <x v="0"/>
    <s v="Light_usage"/>
    <x v="0"/>
    <x v="0"/>
    <x v="1"/>
    <x v="0"/>
  </r>
  <r>
    <x v="18"/>
    <n v="108"/>
    <x v="0"/>
    <x v="0"/>
    <x v="1"/>
    <n v="0"/>
    <n v="112"/>
    <n v="105"/>
    <n v="19.04"/>
    <n v="193.7"/>
    <n v="110"/>
    <x v="103"/>
    <n v="208.9"/>
    <n v="93"/>
    <n v="9.4"/>
    <n v="4.0999999999999996"/>
    <n v="4"/>
    <n v="1.1100000000000001"/>
    <n v="4"/>
    <x v="1"/>
    <n v="1"/>
    <x v="1"/>
    <x v="1"/>
    <s v="Medium_user"/>
    <x v="0"/>
    <x v="0"/>
    <x v="1"/>
    <x v="1"/>
  </r>
  <r>
    <x v="28"/>
    <n v="97"/>
    <x v="1"/>
    <x v="0"/>
    <x v="0"/>
    <n v="32"/>
    <n v="168.4"/>
    <n v="129"/>
    <n v="28.63"/>
    <n v="225.9"/>
    <n v="97"/>
    <x v="68"/>
    <n v="191.8"/>
    <n v="95"/>
    <n v="8.6300000000000008"/>
    <n v="8.5"/>
    <n v="7"/>
    <n v="2.2999999999999998"/>
    <n v="0"/>
    <x v="0"/>
    <n v="0"/>
    <x v="0"/>
    <x v="0"/>
    <s v="Medium_user"/>
    <x v="0"/>
    <x v="0"/>
    <x v="2"/>
    <x v="0"/>
  </r>
  <r>
    <x v="39"/>
    <n v="84"/>
    <x v="0"/>
    <x v="0"/>
    <x v="0"/>
    <n v="42"/>
    <n v="214.3"/>
    <n v="112"/>
    <n v="36.43"/>
    <n v="188.2"/>
    <n v="107"/>
    <x v="56"/>
    <n v="333.5"/>
    <n v="117"/>
    <n v="15.01"/>
    <n v="11.3"/>
    <n v="10"/>
    <n v="3.05"/>
    <n v="0"/>
    <x v="0"/>
    <n v="0"/>
    <x v="0"/>
    <x v="0"/>
    <s v="Medium_user"/>
    <x v="0"/>
    <x v="0"/>
    <x v="2"/>
    <x v="0"/>
  </r>
  <r>
    <x v="0"/>
    <n v="65"/>
    <x v="0"/>
    <x v="0"/>
    <x v="1"/>
    <n v="0"/>
    <n v="245.7"/>
    <n v="139"/>
    <n v="41.77"/>
    <n v="241.9"/>
    <n v="113"/>
    <x v="814"/>
    <n v="285.3"/>
    <n v="117"/>
    <n v="12.84"/>
    <n v="4.2"/>
    <n v="5"/>
    <n v="1.1299999999999999"/>
    <n v="4"/>
    <x v="1"/>
    <n v="1"/>
    <x v="1"/>
    <x v="1"/>
    <s v="Medium_user"/>
    <x v="2"/>
    <x v="0"/>
    <x v="1"/>
    <x v="1"/>
  </r>
  <r>
    <x v="47"/>
    <n v="58"/>
    <x v="0"/>
    <x v="1"/>
    <x v="0"/>
    <n v="43"/>
    <n v="142.80000000000001"/>
    <n v="96"/>
    <n v="24.28"/>
    <n v="272.3"/>
    <n v="100"/>
    <x v="815"/>
    <n v="193.4"/>
    <n v="105"/>
    <n v="8.6999999999999993"/>
    <n v="8.9"/>
    <n v="4"/>
    <n v="2.4"/>
    <n v="1"/>
    <x v="0"/>
    <n v="0"/>
    <x v="0"/>
    <x v="0"/>
    <s v="Medium_user"/>
    <x v="2"/>
    <x v="0"/>
    <x v="2"/>
    <x v="0"/>
  </r>
  <r>
    <x v="4"/>
    <n v="36"/>
    <x v="0"/>
    <x v="0"/>
    <x v="1"/>
    <n v="0"/>
    <n v="202.4"/>
    <n v="115"/>
    <n v="34.409999999999997"/>
    <n v="230.7"/>
    <n v="115"/>
    <x v="816"/>
    <n v="202"/>
    <n v="127"/>
    <n v="9.09"/>
    <n v="10.199999999999999"/>
    <n v="2"/>
    <n v="2.75"/>
    <n v="3"/>
    <x v="0"/>
    <n v="0"/>
    <x v="0"/>
    <x v="0"/>
    <s v="Medium_user"/>
    <x v="0"/>
    <x v="0"/>
    <x v="1"/>
    <x v="0"/>
  </r>
  <r>
    <x v="26"/>
    <n v="54"/>
    <x v="0"/>
    <x v="0"/>
    <x v="1"/>
    <n v="0"/>
    <n v="116.8"/>
    <n v="119"/>
    <n v="19.86"/>
    <n v="123.1"/>
    <n v="123"/>
    <x v="261"/>
    <n v="217.5"/>
    <n v="101"/>
    <n v="9.7899999999999991"/>
    <n v="12"/>
    <n v="2"/>
    <n v="3.24"/>
    <n v="1"/>
    <x v="0"/>
    <n v="0"/>
    <x v="0"/>
    <x v="0"/>
    <s v="Heavy_user"/>
    <x v="0"/>
    <x v="0"/>
    <x v="1"/>
    <x v="0"/>
  </r>
  <r>
    <x v="1"/>
    <n v="45"/>
    <x v="2"/>
    <x v="0"/>
    <x v="1"/>
    <n v="0"/>
    <n v="155.69999999999999"/>
    <n v="110"/>
    <n v="26.47"/>
    <n v="260.3"/>
    <n v="103"/>
    <x v="817"/>
    <n v="192.2"/>
    <n v="98"/>
    <n v="8.65"/>
    <n v="11"/>
    <n v="1"/>
    <n v="2.97"/>
    <n v="1"/>
    <x v="0"/>
    <n v="0"/>
    <x v="0"/>
    <x v="0"/>
    <s v="Medium_user"/>
    <x v="2"/>
    <x v="0"/>
    <x v="1"/>
    <x v="0"/>
  </r>
  <r>
    <x v="39"/>
    <n v="72"/>
    <x v="0"/>
    <x v="0"/>
    <x v="0"/>
    <n v="21"/>
    <n v="138.1"/>
    <n v="113"/>
    <n v="23.48"/>
    <n v="260.10000000000002"/>
    <n v="83"/>
    <x v="415"/>
    <n v="135.4"/>
    <n v="118"/>
    <n v="6.09"/>
    <n v="8.1999999999999993"/>
    <n v="2"/>
    <n v="2.21"/>
    <n v="2"/>
    <x v="0"/>
    <n v="0"/>
    <x v="0"/>
    <x v="0"/>
    <s v="Medium_user"/>
    <x v="2"/>
    <x v="0"/>
    <x v="0"/>
    <x v="0"/>
  </r>
  <r>
    <x v="49"/>
    <n v="141"/>
    <x v="1"/>
    <x v="0"/>
    <x v="1"/>
    <n v="0"/>
    <n v="51.9"/>
    <n v="108"/>
    <n v="8.82"/>
    <n v="162"/>
    <n v="83"/>
    <x v="818"/>
    <n v="223.5"/>
    <n v="115"/>
    <n v="10.06"/>
    <n v="10.1"/>
    <n v="3"/>
    <n v="2.73"/>
    <n v="3"/>
    <x v="0"/>
    <n v="0"/>
    <x v="0"/>
    <x v="0"/>
    <s v="Medium_user"/>
    <x v="0"/>
    <x v="0"/>
    <x v="1"/>
    <x v="0"/>
  </r>
  <r>
    <x v="32"/>
    <n v="20"/>
    <x v="0"/>
    <x v="0"/>
    <x v="0"/>
    <n v="35"/>
    <n v="171.5"/>
    <n v="98"/>
    <n v="29.16"/>
    <n v="153.1"/>
    <n v="127"/>
    <x v="786"/>
    <n v="165.6"/>
    <n v="125"/>
    <n v="7.45"/>
    <n v="7.1"/>
    <n v="3"/>
    <n v="1.92"/>
    <n v="0"/>
    <x v="0"/>
    <n v="0"/>
    <x v="0"/>
    <x v="1"/>
    <s v="Heavy_user"/>
    <x v="0"/>
    <x v="0"/>
    <x v="2"/>
    <x v="1"/>
  </r>
  <r>
    <x v="0"/>
    <n v="94"/>
    <x v="2"/>
    <x v="0"/>
    <x v="1"/>
    <n v="0"/>
    <n v="194.1"/>
    <n v="62"/>
    <n v="33"/>
    <n v="227.2"/>
    <n v="54"/>
    <x v="521"/>
    <n v="190.4"/>
    <n v="115"/>
    <n v="8.57"/>
    <n v="15.3"/>
    <n v="4"/>
    <n v="4.13"/>
    <n v="1"/>
    <x v="0"/>
    <n v="0"/>
    <x v="0"/>
    <x v="2"/>
    <s v="Light_usage"/>
    <x v="0"/>
    <x v="0"/>
    <x v="1"/>
    <x v="0"/>
  </r>
  <r>
    <x v="11"/>
    <n v="40"/>
    <x v="2"/>
    <x v="0"/>
    <x v="1"/>
    <n v="0"/>
    <n v="115.7"/>
    <n v="105"/>
    <n v="19.670000000000002"/>
    <n v="127.8"/>
    <n v="113"/>
    <x v="819"/>
    <n v="107.5"/>
    <n v="91"/>
    <n v="4.84"/>
    <n v="9.3000000000000007"/>
    <n v="6"/>
    <n v="2.5099999999999998"/>
    <n v="1"/>
    <x v="0"/>
    <n v="0"/>
    <x v="0"/>
    <x v="0"/>
    <s v="Medium_user"/>
    <x v="0"/>
    <x v="0"/>
    <x v="1"/>
    <x v="0"/>
  </r>
  <r>
    <x v="2"/>
    <n v="101"/>
    <x v="0"/>
    <x v="0"/>
    <x v="1"/>
    <n v="0"/>
    <n v="269.7"/>
    <n v="85"/>
    <n v="45.85"/>
    <n v="207.6"/>
    <n v="86"/>
    <x v="416"/>
    <n v="214.2"/>
    <n v="107"/>
    <n v="9.64"/>
    <n v="4.5"/>
    <n v="15"/>
    <n v="1.22"/>
    <n v="3"/>
    <x v="1"/>
    <n v="1"/>
    <x v="0"/>
    <x v="1"/>
    <s v="Medium_user"/>
    <x v="0"/>
    <x v="0"/>
    <x v="1"/>
    <x v="1"/>
  </r>
  <r>
    <x v="33"/>
    <n v="170"/>
    <x v="0"/>
    <x v="0"/>
    <x v="1"/>
    <n v="0"/>
    <n v="246.4"/>
    <n v="107"/>
    <n v="41.89"/>
    <n v="228.1"/>
    <n v="124"/>
    <x v="467"/>
    <n v="166.4"/>
    <n v="95"/>
    <n v="7.49"/>
    <n v="9.1"/>
    <n v="8"/>
    <n v="2.46"/>
    <n v="0"/>
    <x v="0"/>
    <n v="0"/>
    <x v="0"/>
    <x v="0"/>
    <s v="Heavy_user"/>
    <x v="0"/>
    <x v="0"/>
    <x v="1"/>
    <x v="0"/>
  </r>
  <r>
    <x v="20"/>
    <n v="105"/>
    <x v="2"/>
    <x v="0"/>
    <x v="1"/>
    <n v="0"/>
    <n v="227.4"/>
    <n v="121"/>
    <n v="38.659999999999997"/>
    <n v="268.5"/>
    <n v="89"/>
    <x v="145"/>
    <n v="143.30000000000001"/>
    <n v="82"/>
    <n v="6.45"/>
    <n v="13"/>
    <n v="4"/>
    <n v="3.51"/>
    <n v="1"/>
    <x v="0"/>
    <n v="0"/>
    <x v="0"/>
    <x v="0"/>
    <s v="Medium_user"/>
    <x v="2"/>
    <x v="0"/>
    <x v="1"/>
    <x v="0"/>
  </r>
  <r>
    <x v="30"/>
    <n v="103"/>
    <x v="0"/>
    <x v="0"/>
    <x v="1"/>
    <n v="0"/>
    <n v="189.8"/>
    <n v="110"/>
    <n v="32.270000000000003"/>
    <n v="115.5"/>
    <n v="83"/>
    <x v="820"/>
    <n v="191.3"/>
    <n v="103"/>
    <n v="8.61"/>
    <n v="12.2"/>
    <n v="4"/>
    <n v="3.29"/>
    <n v="0"/>
    <x v="0"/>
    <n v="0"/>
    <x v="0"/>
    <x v="0"/>
    <s v="Medium_user"/>
    <x v="1"/>
    <x v="0"/>
    <x v="1"/>
    <x v="0"/>
  </r>
  <r>
    <x v="24"/>
    <n v="140"/>
    <x v="0"/>
    <x v="1"/>
    <x v="0"/>
    <n v="27"/>
    <n v="188.9"/>
    <n v="124"/>
    <n v="32.11"/>
    <n v="160.9"/>
    <n v="102"/>
    <x v="295"/>
    <n v="197.7"/>
    <n v="100"/>
    <n v="8.9"/>
    <n v="11.5"/>
    <n v="5"/>
    <n v="3.11"/>
    <n v="4"/>
    <x v="0"/>
    <n v="0"/>
    <x v="1"/>
    <x v="0"/>
    <s v="Medium_user"/>
    <x v="0"/>
    <x v="0"/>
    <x v="0"/>
    <x v="0"/>
  </r>
  <r>
    <x v="39"/>
    <n v="101"/>
    <x v="2"/>
    <x v="0"/>
    <x v="1"/>
    <n v="0"/>
    <n v="0"/>
    <n v="0"/>
    <n v="0"/>
    <n v="192.1"/>
    <n v="119"/>
    <x v="635"/>
    <n v="168.8"/>
    <n v="95"/>
    <n v="7.6"/>
    <n v="7.2"/>
    <n v="4"/>
    <n v="1.94"/>
    <n v="1"/>
    <x v="0"/>
    <n v="0"/>
    <x v="0"/>
    <x v="1"/>
    <s v="Medium_user"/>
    <x v="0"/>
    <x v="0"/>
    <x v="1"/>
    <x v="1"/>
  </r>
  <r>
    <x v="14"/>
    <n v="98"/>
    <x v="1"/>
    <x v="0"/>
    <x v="0"/>
    <n v="19"/>
    <n v="110.5"/>
    <n v="87"/>
    <n v="18.79"/>
    <n v="227.8"/>
    <n v="97"/>
    <x v="794"/>
    <n v="243.6"/>
    <n v="84"/>
    <n v="10.96"/>
    <n v="11"/>
    <n v="4"/>
    <n v="2.97"/>
    <n v="1"/>
    <x v="0"/>
    <n v="0"/>
    <x v="0"/>
    <x v="0"/>
    <s v="Medium_user"/>
    <x v="0"/>
    <x v="0"/>
    <x v="0"/>
    <x v="0"/>
  </r>
  <r>
    <x v="17"/>
    <n v="104"/>
    <x v="1"/>
    <x v="0"/>
    <x v="1"/>
    <n v="0"/>
    <n v="167.6"/>
    <n v="116"/>
    <n v="28.49"/>
    <n v="219.2"/>
    <n v="112"/>
    <x v="498"/>
    <n v="215.9"/>
    <n v="94"/>
    <n v="9.7200000000000006"/>
    <n v="11.7"/>
    <n v="2"/>
    <n v="3.16"/>
    <n v="4"/>
    <x v="0"/>
    <n v="0"/>
    <x v="1"/>
    <x v="0"/>
    <s v="Medium_user"/>
    <x v="0"/>
    <x v="0"/>
    <x v="1"/>
    <x v="0"/>
  </r>
  <r>
    <x v="13"/>
    <n v="115"/>
    <x v="0"/>
    <x v="0"/>
    <x v="1"/>
    <n v="0"/>
    <n v="132"/>
    <n v="90"/>
    <n v="22.44"/>
    <n v="197.5"/>
    <n v="75"/>
    <x v="821"/>
    <n v="175.8"/>
    <n v="114"/>
    <n v="7.91"/>
    <n v="0"/>
    <n v="0"/>
    <n v="0"/>
    <n v="3"/>
    <x v="0"/>
    <n v="0"/>
    <x v="0"/>
    <x v="1"/>
    <s v="Light_usage"/>
    <x v="0"/>
    <x v="0"/>
    <x v="1"/>
    <x v="1"/>
  </r>
  <r>
    <x v="44"/>
    <n v="70"/>
    <x v="0"/>
    <x v="0"/>
    <x v="1"/>
    <n v="0"/>
    <n v="213.4"/>
    <n v="86"/>
    <n v="36.28"/>
    <n v="204.7"/>
    <n v="77"/>
    <x v="263"/>
    <n v="256.60000000000002"/>
    <n v="101"/>
    <n v="11.55"/>
    <n v="5.7"/>
    <n v="4"/>
    <n v="1.54"/>
    <n v="1"/>
    <x v="0"/>
    <n v="0"/>
    <x v="0"/>
    <x v="1"/>
    <s v="Light_usage"/>
    <x v="0"/>
    <x v="0"/>
    <x v="1"/>
    <x v="1"/>
  </r>
  <r>
    <x v="40"/>
    <n v="126"/>
    <x v="2"/>
    <x v="0"/>
    <x v="1"/>
    <n v="0"/>
    <n v="175.4"/>
    <n v="120"/>
    <n v="29.82"/>
    <n v="98.3"/>
    <n v="71"/>
    <x v="399"/>
    <n v="201.9"/>
    <n v="93"/>
    <n v="9.09"/>
    <n v="10.6"/>
    <n v="1"/>
    <n v="2.86"/>
    <n v="0"/>
    <x v="0"/>
    <n v="0"/>
    <x v="0"/>
    <x v="0"/>
    <s v="Light_usage"/>
    <x v="1"/>
    <x v="0"/>
    <x v="1"/>
    <x v="0"/>
  </r>
  <r>
    <x v="37"/>
    <n v="87"/>
    <x v="2"/>
    <x v="0"/>
    <x v="0"/>
    <n v="39"/>
    <n v="82.6"/>
    <n v="113"/>
    <n v="14.04"/>
    <n v="224.4"/>
    <n v="63"/>
    <x v="822"/>
    <n v="163.6"/>
    <n v="88"/>
    <n v="7.36"/>
    <n v="9.5"/>
    <n v="1"/>
    <n v="2.57"/>
    <n v="3"/>
    <x v="0"/>
    <n v="0"/>
    <x v="0"/>
    <x v="0"/>
    <s v="Light_usage"/>
    <x v="0"/>
    <x v="0"/>
    <x v="2"/>
    <x v="0"/>
  </r>
  <r>
    <x v="10"/>
    <n v="125"/>
    <x v="2"/>
    <x v="0"/>
    <x v="1"/>
    <n v="0"/>
    <n v="143.19999999999999"/>
    <n v="80"/>
    <n v="24.34"/>
    <n v="88.1"/>
    <n v="94"/>
    <x v="823"/>
    <n v="233.2"/>
    <n v="135"/>
    <n v="10.49"/>
    <n v="8.8000000000000007"/>
    <n v="7"/>
    <n v="2.38"/>
    <n v="4"/>
    <x v="1"/>
    <n v="1"/>
    <x v="1"/>
    <x v="0"/>
    <s v="Medium_user"/>
    <x v="1"/>
    <x v="0"/>
    <x v="1"/>
    <x v="0"/>
  </r>
  <r>
    <x v="4"/>
    <n v="86"/>
    <x v="0"/>
    <x v="0"/>
    <x v="1"/>
    <n v="0"/>
    <n v="125.5"/>
    <n v="139"/>
    <n v="21.34"/>
    <n v="269.8"/>
    <n v="93"/>
    <x v="40"/>
    <n v="235.8"/>
    <n v="110"/>
    <n v="10.61"/>
    <n v="8.9"/>
    <n v="8"/>
    <n v="2.4"/>
    <n v="1"/>
    <x v="0"/>
    <n v="0"/>
    <x v="0"/>
    <x v="0"/>
    <s v="Medium_user"/>
    <x v="2"/>
    <x v="0"/>
    <x v="1"/>
    <x v="0"/>
  </r>
  <r>
    <x v="42"/>
    <n v="73"/>
    <x v="0"/>
    <x v="0"/>
    <x v="0"/>
    <n v="31"/>
    <n v="82.3"/>
    <n v="105"/>
    <n v="13.99"/>
    <n v="256.10000000000002"/>
    <n v="91"/>
    <x v="351"/>
    <n v="229.6"/>
    <n v="98"/>
    <n v="10.33"/>
    <n v="11.8"/>
    <n v="2"/>
    <n v="3.19"/>
    <n v="6"/>
    <x v="1"/>
    <n v="1"/>
    <x v="1"/>
    <x v="0"/>
    <s v="Medium_user"/>
    <x v="2"/>
    <x v="0"/>
    <x v="2"/>
    <x v="0"/>
  </r>
  <r>
    <x v="36"/>
    <n v="232"/>
    <x v="1"/>
    <x v="0"/>
    <x v="1"/>
    <n v="0"/>
    <n v="165.6"/>
    <n v="104"/>
    <n v="28.15"/>
    <n v="195.9"/>
    <n v="115"/>
    <x v="234"/>
    <n v="118.3"/>
    <n v="77"/>
    <n v="5.32"/>
    <n v="11.8"/>
    <n v="3"/>
    <n v="3.19"/>
    <n v="1"/>
    <x v="0"/>
    <n v="0"/>
    <x v="0"/>
    <x v="0"/>
    <s v="Medium_user"/>
    <x v="0"/>
    <x v="0"/>
    <x v="1"/>
    <x v="0"/>
  </r>
  <r>
    <x v="21"/>
    <n v="133"/>
    <x v="1"/>
    <x v="0"/>
    <x v="1"/>
    <n v="0"/>
    <n v="162.1"/>
    <n v="91"/>
    <n v="27.56"/>
    <n v="212.1"/>
    <n v="94"/>
    <x v="824"/>
    <n v="260.39999999999998"/>
    <n v="78"/>
    <n v="11.72"/>
    <n v="12.2"/>
    <n v="5"/>
    <n v="3.29"/>
    <n v="1"/>
    <x v="0"/>
    <n v="0"/>
    <x v="0"/>
    <x v="0"/>
    <s v="Medium_user"/>
    <x v="0"/>
    <x v="0"/>
    <x v="1"/>
    <x v="0"/>
  </r>
  <r>
    <x v="33"/>
    <n v="103"/>
    <x v="2"/>
    <x v="0"/>
    <x v="1"/>
    <n v="0"/>
    <n v="166.6"/>
    <n v="84"/>
    <n v="28.32"/>
    <n v="192.4"/>
    <n v="91"/>
    <x v="570"/>
    <n v="167.9"/>
    <n v="115"/>
    <n v="7.56"/>
    <n v="7.7"/>
    <n v="6"/>
    <n v="2.08"/>
    <n v="1"/>
    <x v="0"/>
    <n v="0"/>
    <x v="0"/>
    <x v="0"/>
    <s v="Medium_user"/>
    <x v="0"/>
    <x v="0"/>
    <x v="1"/>
    <x v="0"/>
  </r>
  <r>
    <x v="10"/>
    <n v="131"/>
    <x v="0"/>
    <x v="0"/>
    <x v="0"/>
    <n v="24"/>
    <n v="135.9"/>
    <n v="60"/>
    <n v="23.1"/>
    <n v="233.2"/>
    <n v="78"/>
    <x v="825"/>
    <n v="210.6"/>
    <n v="121"/>
    <n v="9.48"/>
    <n v="9.4"/>
    <n v="4"/>
    <n v="2.54"/>
    <n v="1"/>
    <x v="0"/>
    <n v="0"/>
    <x v="0"/>
    <x v="0"/>
    <s v="Light_usage"/>
    <x v="0"/>
    <x v="0"/>
    <x v="0"/>
    <x v="0"/>
  </r>
  <r>
    <x v="32"/>
    <n v="95"/>
    <x v="1"/>
    <x v="0"/>
    <x v="0"/>
    <n v="20"/>
    <n v="165.7"/>
    <n v="78"/>
    <n v="28.17"/>
    <n v="215.6"/>
    <n v="94"/>
    <x v="562"/>
    <n v="243.3"/>
    <n v="91"/>
    <n v="10.95"/>
    <n v="9.8000000000000007"/>
    <n v="6"/>
    <n v="2.65"/>
    <n v="0"/>
    <x v="0"/>
    <n v="0"/>
    <x v="0"/>
    <x v="0"/>
    <s v="Medium_user"/>
    <x v="0"/>
    <x v="0"/>
    <x v="0"/>
    <x v="0"/>
  </r>
  <r>
    <x v="13"/>
    <n v="182"/>
    <x v="0"/>
    <x v="0"/>
    <x v="1"/>
    <n v="0"/>
    <n v="176.1"/>
    <n v="90"/>
    <n v="29.94"/>
    <n v="174.9"/>
    <n v="106"/>
    <x v="792"/>
    <n v="234.7"/>
    <n v="134"/>
    <n v="10.56"/>
    <n v="9.6999999999999993"/>
    <n v="4"/>
    <n v="2.62"/>
    <n v="1"/>
    <x v="0"/>
    <n v="0"/>
    <x v="0"/>
    <x v="0"/>
    <s v="Medium_user"/>
    <x v="0"/>
    <x v="0"/>
    <x v="1"/>
    <x v="0"/>
  </r>
  <r>
    <x v="5"/>
    <n v="99"/>
    <x v="2"/>
    <x v="0"/>
    <x v="1"/>
    <n v="0"/>
    <n v="142.30000000000001"/>
    <n v="89"/>
    <n v="24.19"/>
    <n v="204.5"/>
    <n v="95"/>
    <x v="285"/>
    <n v="203.1"/>
    <n v="114"/>
    <n v="9.14"/>
    <n v="9.1"/>
    <n v="1"/>
    <n v="2.46"/>
    <n v="0"/>
    <x v="0"/>
    <n v="0"/>
    <x v="0"/>
    <x v="0"/>
    <s v="Medium_user"/>
    <x v="0"/>
    <x v="0"/>
    <x v="1"/>
    <x v="0"/>
  </r>
  <r>
    <x v="22"/>
    <n v="141"/>
    <x v="1"/>
    <x v="0"/>
    <x v="1"/>
    <n v="0"/>
    <n v="83.2"/>
    <n v="74"/>
    <n v="14.14"/>
    <n v="190.6"/>
    <n v="104"/>
    <x v="76"/>
    <n v="150.5"/>
    <n v="79"/>
    <n v="6.77"/>
    <n v="10.7"/>
    <n v="7"/>
    <n v="2.89"/>
    <n v="1"/>
    <x v="0"/>
    <n v="0"/>
    <x v="0"/>
    <x v="0"/>
    <s v="Medium_user"/>
    <x v="0"/>
    <x v="0"/>
    <x v="1"/>
    <x v="0"/>
  </r>
  <r>
    <x v="0"/>
    <n v="29"/>
    <x v="0"/>
    <x v="1"/>
    <x v="0"/>
    <n v="37"/>
    <n v="235"/>
    <n v="101"/>
    <n v="39.950000000000003"/>
    <n v="183.3"/>
    <n v="79"/>
    <x v="826"/>
    <n v="139.80000000000001"/>
    <n v="106"/>
    <n v="6.29"/>
    <n v="5.7"/>
    <n v="7"/>
    <n v="1.54"/>
    <n v="2"/>
    <x v="0"/>
    <n v="0"/>
    <x v="0"/>
    <x v="1"/>
    <s v="Light_usage"/>
    <x v="0"/>
    <x v="0"/>
    <x v="2"/>
    <x v="1"/>
  </r>
  <r>
    <x v="36"/>
    <n v="65"/>
    <x v="0"/>
    <x v="0"/>
    <x v="1"/>
    <n v="0"/>
    <n v="105.7"/>
    <n v="95"/>
    <n v="17.97"/>
    <n v="141.80000000000001"/>
    <n v="100"/>
    <x v="96"/>
    <n v="180.5"/>
    <n v="105"/>
    <n v="8.1199999999999992"/>
    <n v="6.6"/>
    <n v="12"/>
    <n v="1.78"/>
    <n v="2"/>
    <x v="0"/>
    <n v="0"/>
    <x v="0"/>
    <x v="1"/>
    <s v="Medium_user"/>
    <x v="0"/>
    <x v="0"/>
    <x v="1"/>
    <x v="1"/>
  </r>
  <r>
    <x v="28"/>
    <n v="81"/>
    <x v="0"/>
    <x v="1"/>
    <x v="1"/>
    <n v="0"/>
    <n v="149.4"/>
    <n v="68"/>
    <n v="25.4"/>
    <n v="171.9"/>
    <n v="98"/>
    <x v="827"/>
    <n v="214.5"/>
    <n v="97"/>
    <n v="9.65"/>
    <n v="17.899999999999999"/>
    <n v="3"/>
    <n v="4.83"/>
    <n v="3"/>
    <x v="1"/>
    <n v="1"/>
    <x v="0"/>
    <x v="2"/>
    <s v="Medium_user"/>
    <x v="0"/>
    <x v="0"/>
    <x v="1"/>
    <x v="0"/>
  </r>
  <r>
    <x v="35"/>
    <n v="37"/>
    <x v="0"/>
    <x v="0"/>
    <x v="0"/>
    <n v="20"/>
    <n v="264.7"/>
    <n v="81"/>
    <n v="45"/>
    <n v="216.5"/>
    <n v="110"/>
    <x v="195"/>
    <n v="210.7"/>
    <n v="102"/>
    <n v="9.48"/>
    <n v="10.4"/>
    <n v="7"/>
    <n v="2.81"/>
    <n v="0"/>
    <x v="0"/>
    <n v="0"/>
    <x v="0"/>
    <x v="0"/>
    <s v="Medium_user"/>
    <x v="0"/>
    <x v="0"/>
    <x v="0"/>
    <x v="0"/>
  </r>
  <r>
    <x v="19"/>
    <n v="107"/>
    <x v="2"/>
    <x v="0"/>
    <x v="0"/>
    <n v="31"/>
    <n v="160.30000000000001"/>
    <n v="45"/>
    <n v="27.25"/>
    <n v="221.5"/>
    <n v="70"/>
    <x v="828"/>
    <n v="261.60000000000002"/>
    <n v="109"/>
    <n v="11.77"/>
    <n v="5.6"/>
    <n v="1"/>
    <n v="1.51"/>
    <n v="1"/>
    <x v="0"/>
    <n v="0"/>
    <x v="0"/>
    <x v="1"/>
    <s v="Light_usage"/>
    <x v="0"/>
    <x v="0"/>
    <x v="2"/>
    <x v="1"/>
  </r>
  <r>
    <x v="19"/>
    <n v="127"/>
    <x v="0"/>
    <x v="1"/>
    <x v="0"/>
    <n v="28"/>
    <n v="95.9"/>
    <n v="117"/>
    <n v="16.3"/>
    <n v="159.5"/>
    <n v="131"/>
    <x v="15"/>
    <n v="152.80000000000001"/>
    <n v="132"/>
    <n v="6.88"/>
    <n v="10.4"/>
    <n v="3"/>
    <n v="2.81"/>
    <n v="1"/>
    <x v="0"/>
    <n v="0"/>
    <x v="0"/>
    <x v="0"/>
    <s v="Heavy_user"/>
    <x v="0"/>
    <x v="0"/>
    <x v="0"/>
    <x v="0"/>
  </r>
  <r>
    <x v="34"/>
    <n v="78"/>
    <x v="1"/>
    <x v="0"/>
    <x v="1"/>
    <n v="0"/>
    <n v="140.69999999999999"/>
    <n v="77"/>
    <n v="23.92"/>
    <n v="195.2"/>
    <n v="114"/>
    <x v="497"/>
    <n v="252.9"/>
    <n v="107"/>
    <n v="11.38"/>
    <n v="11.7"/>
    <n v="5"/>
    <n v="3.16"/>
    <n v="0"/>
    <x v="0"/>
    <n v="0"/>
    <x v="0"/>
    <x v="0"/>
    <s v="Medium_user"/>
    <x v="0"/>
    <x v="0"/>
    <x v="1"/>
    <x v="0"/>
  </r>
  <r>
    <x v="36"/>
    <n v="55"/>
    <x v="2"/>
    <x v="0"/>
    <x v="1"/>
    <n v="0"/>
    <n v="119.7"/>
    <n v="148"/>
    <n v="20.350000000000001"/>
    <n v="231.8"/>
    <n v="96"/>
    <x v="829"/>
    <n v="222.3"/>
    <n v="113"/>
    <n v="10"/>
    <n v="4.5999999999999996"/>
    <n v="2"/>
    <n v="1.24"/>
    <n v="2"/>
    <x v="0"/>
    <n v="0"/>
    <x v="0"/>
    <x v="1"/>
    <s v="Medium_user"/>
    <x v="0"/>
    <x v="0"/>
    <x v="1"/>
    <x v="1"/>
  </r>
  <r>
    <x v="13"/>
    <n v="86"/>
    <x v="0"/>
    <x v="0"/>
    <x v="0"/>
    <n v="30"/>
    <n v="99.9"/>
    <n v="84"/>
    <n v="16.98"/>
    <n v="263.5"/>
    <n v="125"/>
    <x v="830"/>
    <n v="254.7"/>
    <n v="90"/>
    <n v="11.46"/>
    <n v="9.8000000000000007"/>
    <n v="7"/>
    <n v="2.65"/>
    <n v="2"/>
    <x v="0"/>
    <n v="0"/>
    <x v="0"/>
    <x v="0"/>
    <s v="Heavy_user"/>
    <x v="2"/>
    <x v="0"/>
    <x v="2"/>
    <x v="0"/>
  </r>
  <r>
    <x v="8"/>
    <n v="176"/>
    <x v="0"/>
    <x v="0"/>
    <x v="1"/>
    <n v="0"/>
    <n v="250.9"/>
    <n v="108"/>
    <n v="42.65"/>
    <n v="171.4"/>
    <n v="100"/>
    <x v="831"/>
    <n v="148.6"/>
    <n v="85"/>
    <n v="6.69"/>
    <n v="9.6"/>
    <n v="6"/>
    <n v="2.59"/>
    <n v="2"/>
    <x v="0"/>
    <n v="0"/>
    <x v="0"/>
    <x v="0"/>
    <s v="Medium_user"/>
    <x v="0"/>
    <x v="0"/>
    <x v="1"/>
    <x v="0"/>
  </r>
  <r>
    <x v="43"/>
    <n v="96"/>
    <x v="0"/>
    <x v="1"/>
    <x v="1"/>
    <n v="0"/>
    <n v="200.6"/>
    <n v="117"/>
    <n v="34.1"/>
    <n v="289.5"/>
    <n v="120"/>
    <x v="832"/>
    <n v="98.3"/>
    <n v="95"/>
    <n v="4.42"/>
    <n v="11.2"/>
    <n v="5"/>
    <n v="3.02"/>
    <n v="2"/>
    <x v="0"/>
    <n v="0"/>
    <x v="0"/>
    <x v="0"/>
    <s v="Heavy_user"/>
    <x v="2"/>
    <x v="0"/>
    <x v="1"/>
    <x v="0"/>
  </r>
  <r>
    <x v="6"/>
    <n v="11"/>
    <x v="2"/>
    <x v="0"/>
    <x v="0"/>
    <n v="38"/>
    <n v="209.8"/>
    <n v="130"/>
    <n v="35.67"/>
    <n v="196.6"/>
    <n v="84"/>
    <x v="833"/>
    <n v="233"/>
    <n v="79"/>
    <n v="10.49"/>
    <n v="7"/>
    <n v="7"/>
    <n v="1.89"/>
    <n v="1"/>
    <x v="0"/>
    <n v="0"/>
    <x v="0"/>
    <x v="1"/>
    <s v="Medium_user"/>
    <x v="0"/>
    <x v="0"/>
    <x v="2"/>
    <x v="1"/>
  </r>
  <r>
    <x v="6"/>
    <n v="48"/>
    <x v="0"/>
    <x v="0"/>
    <x v="0"/>
    <n v="34"/>
    <n v="198"/>
    <n v="70"/>
    <n v="33.659999999999997"/>
    <n v="273.7"/>
    <n v="121"/>
    <x v="485"/>
    <n v="217.9"/>
    <n v="71"/>
    <n v="9.81"/>
    <n v="7.6"/>
    <n v="4"/>
    <n v="2.0499999999999998"/>
    <n v="1"/>
    <x v="0"/>
    <n v="0"/>
    <x v="0"/>
    <x v="0"/>
    <s v="Heavy_user"/>
    <x v="2"/>
    <x v="0"/>
    <x v="2"/>
    <x v="0"/>
  </r>
  <r>
    <x v="1"/>
    <n v="127"/>
    <x v="2"/>
    <x v="0"/>
    <x v="1"/>
    <n v="0"/>
    <n v="239.8"/>
    <n v="107"/>
    <n v="40.770000000000003"/>
    <n v="128.9"/>
    <n v="121"/>
    <x v="834"/>
    <n v="249.9"/>
    <n v="110"/>
    <n v="11.25"/>
    <n v="11.3"/>
    <n v="5"/>
    <n v="3.05"/>
    <n v="1"/>
    <x v="0"/>
    <n v="0"/>
    <x v="0"/>
    <x v="0"/>
    <s v="Heavy_user"/>
    <x v="0"/>
    <x v="0"/>
    <x v="1"/>
    <x v="0"/>
  </r>
  <r>
    <x v="28"/>
    <n v="79"/>
    <x v="2"/>
    <x v="0"/>
    <x v="1"/>
    <n v="0"/>
    <n v="220.9"/>
    <n v="107"/>
    <n v="37.549999999999997"/>
    <n v="192.2"/>
    <n v="97"/>
    <x v="293"/>
    <n v="161"/>
    <n v="74"/>
    <n v="7.25"/>
    <n v="12.2"/>
    <n v="2"/>
    <n v="3.29"/>
    <n v="1"/>
    <x v="0"/>
    <n v="0"/>
    <x v="0"/>
    <x v="0"/>
    <s v="Medium_user"/>
    <x v="0"/>
    <x v="0"/>
    <x v="1"/>
    <x v="0"/>
  </r>
  <r>
    <x v="28"/>
    <n v="83"/>
    <x v="2"/>
    <x v="0"/>
    <x v="0"/>
    <n v="26"/>
    <n v="226.4"/>
    <n v="117"/>
    <n v="38.49"/>
    <n v="234.7"/>
    <n v="97"/>
    <x v="835"/>
    <n v="133.6"/>
    <n v="82"/>
    <n v="6.01"/>
    <n v="10.8"/>
    <n v="7"/>
    <n v="2.92"/>
    <n v="1"/>
    <x v="0"/>
    <n v="0"/>
    <x v="0"/>
    <x v="0"/>
    <s v="Medium_user"/>
    <x v="0"/>
    <x v="0"/>
    <x v="0"/>
    <x v="0"/>
  </r>
  <r>
    <x v="50"/>
    <n v="60"/>
    <x v="2"/>
    <x v="0"/>
    <x v="1"/>
    <n v="0"/>
    <n v="203.2"/>
    <n v="99"/>
    <n v="34.54"/>
    <n v="235.8"/>
    <n v="131"/>
    <x v="740"/>
    <n v="224.9"/>
    <n v="112"/>
    <n v="10.119999999999999"/>
    <n v="15.1"/>
    <n v="6"/>
    <n v="4.08"/>
    <n v="2"/>
    <x v="0"/>
    <n v="0"/>
    <x v="0"/>
    <x v="2"/>
    <s v="Heavy_user"/>
    <x v="2"/>
    <x v="0"/>
    <x v="1"/>
    <x v="0"/>
  </r>
  <r>
    <x v="39"/>
    <n v="122"/>
    <x v="0"/>
    <x v="0"/>
    <x v="1"/>
    <n v="0"/>
    <n v="136.69999999999999"/>
    <n v="115"/>
    <n v="23.24"/>
    <n v="243.1"/>
    <n v="137"/>
    <x v="391"/>
    <n v="188.9"/>
    <n v="110"/>
    <n v="8.5"/>
    <n v="8.6"/>
    <n v="4"/>
    <n v="2.3199999999999998"/>
    <n v="0"/>
    <x v="0"/>
    <n v="0"/>
    <x v="0"/>
    <x v="0"/>
    <s v="Heavy_user"/>
    <x v="2"/>
    <x v="0"/>
    <x v="1"/>
    <x v="0"/>
  </r>
  <r>
    <x v="34"/>
    <n v="136"/>
    <x v="1"/>
    <x v="0"/>
    <x v="1"/>
    <n v="0"/>
    <n v="152.6"/>
    <n v="97"/>
    <n v="25.94"/>
    <n v="208.9"/>
    <n v="85"/>
    <x v="836"/>
    <n v="119.1"/>
    <n v="99"/>
    <n v="5.36"/>
    <n v="5"/>
    <n v="10"/>
    <n v="1.35"/>
    <n v="1"/>
    <x v="0"/>
    <n v="0"/>
    <x v="0"/>
    <x v="1"/>
    <s v="Medium_user"/>
    <x v="0"/>
    <x v="0"/>
    <x v="1"/>
    <x v="1"/>
  </r>
  <r>
    <x v="33"/>
    <n v="172"/>
    <x v="1"/>
    <x v="0"/>
    <x v="0"/>
    <n v="47"/>
    <n v="274.89999999999998"/>
    <n v="102"/>
    <n v="46.73"/>
    <n v="186.6"/>
    <n v="118"/>
    <x v="754"/>
    <n v="245"/>
    <n v="123"/>
    <n v="11.03"/>
    <n v="8.8000000000000007"/>
    <n v="2"/>
    <n v="2.38"/>
    <n v="1"/>
    <x v="0"/>
    <n v="0"/>
    <x v="0"/>
    <x v="0"/>
    <s v="Medium_user"/>
    <x v="0"/>
    <x v="0"/>
    <x v="2"/>
    <x v="0"/>
  </r>
  <r>
    <x v="6"/>
    <n v="79"/>
    <x v="0"/>
    <x v="0"/>
    <x v="1"/>
    <n v="0"/>
    <n v="222.3"/>
    <n v="99"/>
    <n v="37.79"/>
    <n v="146.19999999999999"/>
    <n v="82"/>
    <x v="837"/>
    <n v="275.60000000000002"/>
    <n v="82"/>
    <n v="12.4"/>
    <n v="8.9"/>
    <n v="4"/>
    <n v="2.4"/>
    <n v="3"/>
    <x v="0"/>
    <n v="0"/>
    <x v="0"/>
    <x v="0"/>
    <s v="Medium_user"/>
    <x v="0"/>
    <x v="0"/>
    <x v="1"/>
    <x v="0"/>
  </r>
  <r>
    <x v="12"/>
    <n v="55"/>
    <x v="2"/>
    <x v="0"/>
    <x v="0"/>
    <n v="8"/>
    <n v="222.5"/>
    <n v="104"/>
    <n v="37.83"/>
    <n v="171.5"/>
    <n v="94"/>
    <x v="838"/>
    <n v="377.5"/>
    <n v="114"/>
    <n v="16.989999999999998"/>
    <n v="9.6999999999999993"/>
    <n v="2"/>
    <n v="2.62"/>
    <n v="1"/>
    <x v="0"/>
    <n v="0"/>
    <x v="0"/>
    <x v="0"/>
    <s v="Medium_user"/>
    <x v="0"/>
    <x v="0"/>
    <x v="3"/>
    <x v="0"/>
  </r>
  <r>
    <x v="5"/>
    <n v="111"/>
    <x v="0"/>
    <x v="0"/>
    <x v="0"/>
    <n v="28"/>
    <n v="128.80000000000001"/>
    <n v="104"/>
    <n v="21.9"/>
    <n v="157.30000000000001"/>
    <n v="52"/>
    <x v="381"/>
    <n v="147.4"/>
    <n v="76"/>
    <n v="6.63"/>
    <n v="10.3"/>
    <n v="2"/>
    <n v="2.78"/>
    <n v="2"/>
    <x v="0"/>
    <n v="0"/>
    <x v="0"/>
    <x v="0"/>
    <s v="Light_usage"/>
    <x v="0"/>
    <x v="0"/>
    <x v="0"/>
    <x v="0"/>
  </r>
  <r>
    <x v="23"/>
    <n v="160"/>
    <x v="0"/>
    <x v="0"/>
    <x v="1"/>
    <n v="0"/>
    <n v="174.3"/>
    <n v="105"/>
    <n v="29.63"/>
    <n v="171.3"/>
    <n v="107"/>
    <x v="582"/>
    <n v="220.8"/>
    <n v="131"/>
    <n v="9.94"/>
    <n v="8.3000000000000007"/>
    <n v="2"/>
    <n v="2.2400000000000002"/>
    <n v="0"/>
    <x v="0"/>
    <n v="0"/>
    <x v="0"/>
    <x v="0"/>
    <s v="Medium_user"/>
    <x v="0"/>
    <x v="0"/>
    <x v="1"/>
    <x v="0"/>
  </r>
  <r>
    <x v="15"/>
    <n v="110"/>
    <x v="0"/>
    <x v="0"/>
    <x v="1"/>
    <n v="0"/>
    <n v="242.5"/>
    <n v="110"/>
    <n v="41.23"/>
    <n v="162.30000000000001"/>
    <n v="140"/>
    <x v="262"/>
    <n v="184.1"/>
    <n v="86"/>
    <n v="8.2799999999999994"/>
    <n v="7.8"/>
    <n v="3"/>
    <n v="2.11"/>
    <n v="4"/>
    <x v="0"/>
    <n v="0"/>
    <x v="1"/>
    <x v="0"/>
    <s v="Heavy_user"/>
    <x v="0"/>
    <x v="0"/>
    <x v="1"/>
    <x v="0"/>
  </r>
  <r>
    <x v="16"/>
    <n v="192"/>
    <x v="0"/>
    <x v="0"/>
    <x v="1"/>
    <n v="0"/>
    <n v="221.6"/>
    <n v="101"/>
    <n v="37.67"/>
    <n v="285.2"/>
    <n v="50"/>
    <x v="839"/>
    <n v="167.4"/>
    <n v="83"/>
    <n v="7.53"/>
    <n v="12.7"/>
    <n v="6"/>
    <n v="3.43"/>
    <n v="4"/>
    <x v="0"/>
    <n v="0"/>
    <x v="1"/>
    <x v="0"/>
    <s v="Light_usage"/>
    <x v="2"/>
    <x v="0"/>
    <x v="1"/>
    <x v="0"/>
  </r>
  <r>
    <x v="37"/>
    <n v="93"/>
    <x v="1"/>
    <x v="0"/>
    <x v="1"/>
    <n v="0"/>
    <n v="114.3"/>
    <n v="100"/>
    <n v="19.43"/>
    <n v="221.1"/>
    <n v="103"/>
    <x v="688"/>
    <n v="126.3"/>
    <n v="88"/>
    <n v="5.68"/>
    <n v="10.9"/>
    <n v="9"/>
    <n v="2.94"/>
    <n v="0"/>
    <x v="0"/>
    <n v="0"/>
    <x v="0"/>
    <x v="0"/>
    <s v="Medium_user"/>
    <x v="0"/>
    <x v="0"/>
    <x v="1"/>
    <x v="0"/>
  </r>
  <r>
    <x v="13"/>
    <n v="77"/>
    <x v="2"/>
    <x v="0"/>
    <x v="1"/>
    <n v="0"/>
    <n v="144.9"/>
    <n v="136"/>
    <n v="24.63"/>
    <n v="151.30000000000001"/>
    <n v="115"/>
    <x v="378"/>
    <n v="252.4"/>
    <n v="73"/>
    <n v="11.36"/>
    <n v="12.3"/>
    <n v="3"/>
    <n v="3.32"/>
    <n v="2"/>
    <x v="0"/>
    <n v="0"/>
    <x v="0"/>
    <x v="0"/>
    <s v="Medium_user"/>
    <x v="0"/>
    <x v="0"/>
    <x v="1"/>
    <x v="0"/>
  </r>
  <r>
    <x v="30"/>
    <n v="105"/>
    <x v="0"/>
    <x v="0"/>
    <x v="0"/>
    <n v="40"/>
    <n v="236.5"/>
    <n v="111"/>
    <n v="40.21"/>
    <n v="117"/>
    <n v="110"/>
    <x v="840"/>
    <n v="221.1"/>
    <n v="115"/>
    <n v="9.9499999999999993"/>
    <n v="8.1"/>
    <n v="3"/>
    <n v="2.19"/>
    <n v="2"/>
    <x v="0"/>
    <n v="0"/>
    <x v="0"/>
    <x v="0"/>
    <s v="Medium_user"/>
    <x v="1"/>
    <x v="0"/>
    <x v="2"/>
    <x v="0"/>
  </r>
  <r>
    <x v="30"/>
    <n v="133"/>
    <x v="1"/>
    <x v="0"/>
    <x v="0"/>
    <n v="44"/>
    <n v="174"/>
    <n v="80"/>
    <n v="29.58"/>
    <n v="209.4"/>
    <n v="113"/>
    <x v="79"/>
    <n v="224.1"/>
    <n v="87"/>
    <n v="10.08"/>
    <n v="14.1"/>
    <n v="7"/>
    <n v="3.81"/>
    <n v="2"/>
    <x v="1"/>
    <n v="1"/>
    <x v="0"/>
    <x v="0"/>
    <s v="Medium_user"/>
    <x v="0"/>
    <x v="0"/>
    <x v="2"/>
    <x v="0"/>
  </r>
  <r>
    <x v="4"/>
    <n v="131"/>
    <x v="1"/>
    <x v="0"/>
    <x v="1"/>
    <n v="0"/>
    <n v="109.5"/>
    <n v="95"/>
    <n v="18.62"/>
    <n v="332.1"/>
    <n v="48"/>
    <x v="841"/>
    <n v="258.60000000000002"/>
    <n v="108"/>
    <n v="11.64"/>
    <n v="6.6"/>
    <n v="7"/>
    <n v="1.78"/>
    <n v="1"/>
    <x v="0"/>
    <n v="0"/>
    <x v="0"/>
    <x v="1"/>
    <s v="Light_usage"/>
    <x v="2"/>
    <x v="0"/>
    <x v="1"/>
    <x v="1"/>
  </r>
  <r>
    <x v="20"/>
    <n v="118"/>
    <x v="0"/>
    <x v="0"/>
    <x v="1"/>
    <n v="0"/>
    <n v="133.4"/>
    <n v="113"/>
    <n v="22.68"/>
    <n v="121"/>
    <n v="92"/>
    <x v="842"/>
    <n v="254.7"/>
    <n v="129"/>
    <n v="11.46"/>
    <n v="5.9"/>
    <n v="4"/>
    <n v="1.59"/>
    <n v="1"/>
    <x v="0"/>
    <n v="0"/>
    <x v="0"/>
    <x v="1"/>
    <s v="Medium_user"/>
    <x v="0"/>
    <x v="0"/>
    <x v="1"/>
    <x v="1"/>
  </r>
  <r>
    <x v="24"/>
    <n v="125"/>
    <x v="1"/>
    <x v="0"/>
    <x v="1"/>
    <n v="0"/>
    <n v="137.1"/>
    <n v="94"/>
    <n v="23.31"/>
    <n v="209.8"/>
    <n v="83"/>
    <x v="159"/>
    <n v="238.4"/>
    <n v="114"/>
    <n v="10.73"/>
    <n v="8.6"/>
    <n v="4"/>
    <n v="2.3199999999999998"/>
    <n v="1"/>
    <x v="0"/>
    <n v="0"/>
    <x v="0"/>
    <x v="0"/>
    <s v="Medium_user"/>
    <x v="0"/>
    <x v="0"/>
    <x v="1"/>
    <x v="0"/>
  </r>
  <r>
    <x v="13"/>
    <n v="95"/>
    <x v="0"/>
    <x v="0"/>
    <x v="1"/>
    <n v="0"/>
    <n v="197"/>
    <n v="88"/>
    <n v="33.49"/>
    <n v="190.4"/>
    <n v="68"/>
    <x v="137"/>
    <n v="211.9"/>
    <n v="104"/>
    <n v="9.5399999999999991"/>
    <n v="16.100000000000001"/>
    <n v="8"/>
    <n v="4.3499999999999996"/>
    <n v="0"/>
    <x v="0"/>
    <n v="0"/>
    <x v="0"/>
    <x v="2"/>
    <s v="Light_usage"/>
    <x v="0"/>
    <x v="0"/>
    <x v="1"/>
    <x v="0"/>
  </r>
  <r>
    <x v="10"/>
    <n v="80"/>
    <x v="0"/>
    <x v="0"/>
    <x v="1"/>
    <n v="0"/>
    <n v="198.1"/>
    <n v="160"/>
    <n v="33.68"/>
    <n v="156.69999999999999"/>
    <n v="87"/>
    <x v="843"/>
    <n v="182.1"/>
    <n v="76"/>
    <n v="8.19"/>
    <n v="9.3000000000000007"/>
    <n v="3"/>
    <n v="2.5099999999999998"/>
    <n v="3"/>
    <x v="0"/>
    <n v="0"/>
    <x v="0"/>
    <x v="0"/>
    <s v="Medium_user"/>
    <x v="0"/>
    <x v="0"/>
    <x v="1"/>
    <x v="0"/>
  </r>
  <r>
    <x v="18"/>
    <n v="145"/>
    <x v="1"/>
    <x v="0"/>
    <x v="1"/>
    <n v="0"/>
    <n v="39.5"/>
    <n v="78"/>
    <n v="6.72"/>
    <n v="264.3"/>
    <n v="106"/>
    <x v="306"/>
    <n v="185.8"/>
    <n v="90"/>
    <n v="8.36"/>
    <n v="10"/>
    <n v="6"/>
    <n v="2.7"/>
    <n v="0"/>
    <x v="0"/>
    <n v="0"/>
    <x v="0"/>
    <x v="0"/>
    <s v="Medium_user"/>
    <x v="2"/>
    <x v="0"/>
    <x v="1"/>
    <x v="0"/>
  </r>
  <r>
    <x v="16"/>
    <n v="37"/>
    <x v="1"/>
    <x v="0"/>
    <x v="1"/>
    <n v="0"/>
    <n v="199.5"/>
    <n v="107"/>
    <n v="33.92"/>
    <n v="207.5"/>
    <n v="110"/>
    <x v="551"/>
    <n v="83.9"/>
    <n v="123"/>
    <n v="3.78"/>
    <n v="8.1"/>
    <n v="4"/>
    <n v="2.19"/>
    <n v="2"/>
    <x v="0"/>
    <n v="0"/>
    <x v="0"/>
    <x v="0"/>
    <s v="Medium_user"/>
    <x v="0"/>
    <x v="0"/>
    <x v="1"/>
    <x v="0"/>
  </r>
  <r>
    <x v="12"/>
    <n v="87"/>
    <x v="0"/>
    <x v="0"/>
    <x v="1"/>
    <n v="0"/>
    <n v="156.80000000000001"/>
    <n v="93"/>
    <n v="26.66"/>
    <n v="215.8"/>
    <n v="68"/>
    <x v="370"/>
    <n v="223.3"/>
    <n v="77"/>
    <n v="10.050000000000001"/>
    <n v="7.6"/>
    <n v="6"/>
    <n v="2.0499999999999998"/>
    <n v="1"/>
    <x v="0"/>
    <n v="0"/>
    <x v="0"/>
    <x v="0"/>
    <s v="Light_usage"/>
    <x v="0"/>
    <x v="0"/>
    <x v="1"/>
    <x v="0"/>
  </r>
  <r>
    <x v="30"/>
    <n v="195"/>
    <x v="0"/>
    <x v="0"/>
    <x v="1"/>
    <n v="0"/>
    <n v="63.2"/>
    <n v="108"/>
    <n v="10.74"/>
    <n v="220.2"/>
    <n v="88"/>
    <x v="844"/>
    <n v="184"/>
    <n v="99"/>
    <n v="8.2799999999999994"/>
    <n v="5.0999999999999996"/>
    <n v="3"/>
    <n v="1.38"/>
    <n v="0"/>
    <x v="0"/>
    <n v="0"/>
    <x v="0"/>
    <x v="1"/>
    <s v="Medium_user"/>
    <x v="0"/>
    <x v="0"/>
    <x v="1"/>
    <x v="1"/>
  </r>
  <r>
    <x v="8"/>
    <n v="123"/>
    <x v="0"/>
    <x v="0"/>
    <x v="0"/>
    <n v="27"/>
    <n v="218.7"/>
    <n v="79"/>
    <n v="37.18"/>
    <n v="163.4"/>
    <n v="78"/>
    <x v="9"/>
    <n v="173.8"/>
    <n v="116"/>
    <n v="7.82"/>
    <n v="15"/>
    <n v="1"/>
    <n v="4.05"/>
    <n v="0"/>
    <x v="0"/>
    <n v="0"/>
    <x v="0"/>
    <x v="2"/>
    <s v="Light_usage"/>
    <x v="0"/>
    <x v="0"/>
    <x v="0"/>
    <x v="0"/>
  </r>
  <r>
    <x v="15"/>
    <n v="41"/>
    <x v="0"/>
    <x v="0"/>
    <x v="0"/>
    <n v="41"/>
    <n v="207.3"/>
    <n v="95"/>
    <n v="35.24"/>
    <n v="137.30000000000001"/>
    <n v="120"/>
    <x v="19"/>
    <n v="115.7"/>
    <n v="74"/>
    <n v="5.21"/>
    <n v="5.9"/>
    <n v="3"/>
    <n v="1.59"/>
    <n v="1"/>
    <x v="0"/>
    <n v="0"/>
    <x v="0"/>
    <x v="1"/>
    <s v="Heavy_user"/>
    <x v="0"/>
    <x v="0"/>
    <x v="2"/>
    <x v="1"/>
  </r>
  <r>
    <x v="24"/>
    <n v="76"/>
    <x v="0"/>
    <x v="1"/>
    <x v="1"/>
    <n v="0"/>
    <n v="273.3"/>
    <n v="66"/>
    <n v="46.46"/>
    <n v="263.60000000000002"/>
    <n v="121"/>
    <x v="535"/>
    <n v="165.2"/>
    <n v="84"/>
    <n v="7.43"/>
    <n v="12"/>
    <n v="7"/>
    <n v="3.24"/>
    <n v="1"/>
    <x v="1"/>
    <n v="1"/>
    <x v="0"/>
    <x v="0"/>
    <s v="Heavy_user"/>
    <x v="2"/>
    <x v="1"/>
    <x v="1"/>
    <x v="0"/>
  </r>
  <r>
    <x v="47"/>
    <n v="86"/>
    <x v="0"/>
    <x v="1"/>
    <x v="1"/>
    <n v="0"/>
    <n v="266.10000000000002"/>
    <n v="120"/>
    <n v="45.24"/>
    <n v="182"/>
    <n v="92"/>
    <x v="845"/>
    <n v="206.5"/>
    <n v="103"/>
    <n v="9.2899999999999991"/>
    <n v="10.3"/>
    <n v="4"/>
    <n v="2.78"/>
    <n v="1"/>
    <x v="0"/>
    <n v="0"/>
    <x v="0"/>
    <x v="0"/>
    <s v="Medium_user"/>
    <x v="0"/>
    <x v="0"/>
    <x v="1"/>
    <x v="0"/>
  </r>
  <r>
    <x v="48"/>
    <n v="140"/>
    <x v="1"/>
    <x v="0"/>
    <x v="1"/>
    <n v="0"/>
    <n v="112.8"/>
    <n v="89"/>
    <n v="19.18"/>
    <n v="156.69999999999999"/>
    <n v="65"/>
    <x v="843"/>
    <n v="249.6"/>
    <n v="85"/>
    <n v="11.23"/>
    <n v="16.3"/>
    <n v="6"/>
    <n v="4.4000000000000004"/>
    <n v="0"/>
    <x v="0"/>
    <n v="0"/>
    <x v="0"/>
    <x v="2"/>
    <s v="Light_usage"/>
    <x v="0"/>
    <x v="0"/>
    <x v="1"/>
    <x v="0"/>
  </r>
  <r>
    <x v="17"/>
    <n v="70"/>
    <x v="0"/>
    <x v="0"/>
    <x v="1"/>
    <n v="0"/>
    <n v="104.7"/>
    <n v="112"/>
    <n v="17.8"/>
    <n v="82.2"/>
    <n v="104"/>
    <x v="846"/>
    <n v="169.4"/>
    <n v="110"/>
    <n v="7.62"/>
    <n v="15.8"/>
    <n v="7"/>
    <n v="4.2699999999999996"/>
    <n v="3"/>
    <x v="0"/>
    <n v="0"/>
    <x v="0"/>
    <x v="2"/>
    <s v="Medium_user"/>
    <x v="1"/>
    <x v="0"/>
    <x v="1"/>
    <x v="0"/>
  </r>
  <r>
    <x v="21"/>
    <n v="121"/>
    <x v="2"/>
    <x v="0"/>
    <x v="0"/>
    <n v="35"/>
    <n v="193.8"/>
    <n v="62"/>
    <n v="32.950000000000003"/>
    <n v="197.6"/>
    <n v="97"/>
    <x v="323"/>
    <n v="218.8"/>
    <n v="95"/>
    <n v="9.85"/>
    <n v="5.9"/>
    <n v="4"/>
    <n v="1.59"/>
    <n v="0"/>
    <x v="0"/>
    <n v="0"/>
    <x v="0"/>
    <x v="1"/>
    <s v="Medium_user"/>
    <x v="0"/>
    <x v="0"/>
    <x v="2"/>
    <x v="1"/>
  </r>
  <r>
    <x v="8"/>
    <n v="112"/>
    <x v="0"/>
    <x v="0"/>
    <x v="1"/>
    <n v="0"/>
    <n v="168.6"/>
    <n v="102"/>
    <n v="28.66"/>
    <n v="298"/>
    <n v="117"/>
    <x v="847"/>
    <n v="194.7"/>
    <n v="110"/>
    <n v="8.76"/>
    <n v="9.8000000000000007"/>
    <n v="5"/>
    <n v="2.65"/>
    <n v="1"/>
    <x v="0"/>
    <n v="0"/>
    <x v="0"/>
    <x v="0"/>
    <s v="Medium_user"/>
    <x v="2"/>
    <x v="0"/>
    <x v="1"/>
    <x v="0"/>
  </r>
  <r>
    <x v="20"/>
    <n v="118"/>
    <x v="0"/>
    <x v="0"/>
    <x v="1"/>
    <n v="0"/>
    <n v="253.2"/>
    <n v="122"/>
    <n v="43.04"/>
    <n v="201"/>
    <n v="78"/>
    <x v="757"/>
    <n v="195.3"/>
    <n v="108"/>
    <n v="8.7899999999999991"/>
    <n v="9.6999999999999993"/>
    <n v="7"/>
    <n v="2.62"/>
    <n v="2"/>
    <x v="0"/>
    <n v="0"/>
    <x v="0"/>
    <x v="0"/>
    <s v="Light_usage"/>
    <x v="0"/>
    <x v="0"/>
    <x v="1"/>
    <x v="0"/>
  </r>
  <r>
    <x v="1"/>
    <n v="66"/>
    <x v="0"/>
    <x v="0"/>
    <x v="0"/>
    <n v="16"/>
    <n v="174.7"/>
    <n v="92"/>
    <n v="29.7"/>
    <n v="232.1"/>
    <n v="105"/>
    <x v="848"/>
    <n v="305.39999999999998"/>
    <n v="98"/>
    <n v="13.74"/>
    <n v="8.9"/>
    <n v="2"/>
    <n v="2.4"/>
    <n v="1"/>
    <x v="0"/>
    <n v="0"/>
    <x v="0"/>
    <x v="0"/>
    <s v="Medium_user"/>
    <x v="0"/>
    <x v="0"/>
    <x v="0"/>
    <x v="0"/>
  </r>
  <r>
    <x v="24"/>
    <n v="129"/>
    <x v="0"/>
    <x v="0"/>
    <x v="0"/>
    <n v="34"/>
    <n v="204.5"/>
    <n v="79"/>
    <n v="34.770000000000003"/>
    <n v="132.80000000000001"/>
    <n v="113"/>
    <x v="849"/>
    <n v="190.1"/>
    <n v="117"/>
    <n v="8.5500000000000007"/>
    <n v="14.8"/>
    <n v="9"/>
    <n v="4"/>
    <n v="2"/>
    <x v="0"/>
    <n v="0"/>
    <x v="0"/>
    <x v="2"/>
    <s v="Medium_user"/>
    <x v="0"/>
    <x v="0"/>
    <x v="2"/>
    <x v="0"/>
  </r>
  <r>
    <x v="27"/>
    <n v="6"/>
    <x v="1"/>
    <x v="0"/>
    <x v="1"/>
    <n v="0"/>
    <n v="226.5"/>
    <n v="93"/>
    <n v="38.51"/>
    <n v="152.1"/>
    <n v="122"/>
    <x v="850"/>
    <n v="164.4"/>
    <n v="98"/>
    <n v="7.4"/>
    <n v="9.4"/>
    <n v="4"/>
    <n v="2.54"/>
    <n v="3"/>
    <x v="0"/>
    <n v="0"/>
    <x v="0"/>
    <x v="0"/>
    <s v="Heavy_user"/>
    <x v="0"/>
    <x v="0"/>
    <x v="1"/>
    <x v="0"/>
  </r>
  <r>
    <x v="37"/>
    <n v="107"/>
    <x v="2"/>
    <x v="1"/>
    <x v="1"/>
    <n v="0"/>
    <n v="234.1"/>
    <n v="91"/>
    <n v="39.799999999999997"/>
    <n v="163.1"/>
    <n v="105"/>
    <x v="633"/>
    <n v="282.5"/>
    <n v="100"/>
    <n v="12.71"/>
    <n v="10"/>
    <n v="3"/>
    <n v="2.7"/>
    <n v="1"/>
    <x v="0"/>
    <n v="0"/>
    <x v="0"/>
    <x v="0"/>
    <s v="Medium_user"/>
    <x v="0"/>
    <x v="0"/>
    <x v="1"/>
    <x v="0"/>
  </r>
  <r>
    <x v="25"/>
    <n v="107"/>
    <x v="0"/>
    <x v="1"/>
    <x v="1"/>
    <n v="0"/>
    <n v="133.30000000000001"/>
    <n v="106"/>
    <n v="22.66"/>
    <n v="182.9"/>
    <n v="89"/>
    <x v="851"/>
    <n v="241.1"/>
    <n v="123"/>
    <n v="10.85"/>
    <n v="12.9"/>
    <n v="2"/>
    <n v="3.48"/>
    <n v="3"/>
    <x v="1"/>
    <n v="1"/>
    <x v="0"/>
    <x v="0"/>
    <s v="Medium_user"/>
    <x v="0"/>
    <x v="0"/>
    <x v="1"/>
    <x v="0"/>
  </r>
  <r>
    <x v="10"/>
    <n v="138"/>
    <x v="0"/>
    <x v="0"/>
    <x v="1"/>
    <n v="0"/>
    <n v="133.9"/>
    <n v="87"/>
    <n v="22.76"/>
    <n v="166.4"/>
    <n v="110"/>
    <x v="602"/>
    <n v="193.5"/>
    <n v="139"/>
    <n v="8.7100000000000009"/>
    <n v="15.4"/>
    <n v="3"/>
    <n v="4.16"/>
    <n v="1"/>
    <x v="0"/>
    <n v="0"/>
    <x v="0"/>
    <x v="2"/>
    <s v="Medium_user"/>
    <x v="0"/>
    <x v="0"/>
    <x v="1"/>
    <x v="0"/>
  </r>
  <r>
    <x v="49"/>
    <n v="103"/>
    <x v="2"/>
    <x v="0"/>
    <x v="1"/>
    <n v="0"/>
    <n v="160.19999999999999"/>
    <n v="104"/>
    <n v="27.23"/>
    <n v="138.9"/>
    <n v="70"/>
    <x v="793"/>
    <n v="312.5"/>
    <n v="97"/>
    <n v="14.06"/>
    <n v="9.6999999999999993"/>
    <n v="2"/>
    <n v="2.62"/>
    <n v="0"/>
    <x v="0"/>
    <n v="0"/>
    <x v="0"/>
    <x v="0"/>
    <s v="Light_usage"/>
    <x v="0"/>
    <x v="0"/>
    <x v="1"/>
    <x v="0"/>
  </r>
  <r>
    <x v="30"/>
    <n v="116"/>
    <x v="0"/>
    <x v="0"/>
    <x v="0"/>
    <n v="44"/>
    <n v="230.6"/>
    <n v="94"/>
    <n v="39.200000000000003"/>
    <n v="224.1"/>
    <n v="103"/>
    <x v="679"/>
    <n v="244"/>
    <n v="76"/>
    <n v="10.98"/>
    <n v="11.1"/>
    <n v="2"/>
    <n v="3"/>
    <n v="0"/>
    <x v="0"/>
    <n v="0"/>
    <x v="0"/>
    <x v="0"/>
    <s v="Medium_user"/>
    <x v="0"/>
    <x v="0"/>
    <x v="2"/>
    <x v="0"/>
  </r>
  <r>
    <x v="37"/>
    <n v="161"/>
    <x v="0"/>
    <x v="0"/>
    <x v="1"/>
    <n v="0"/>
    <n v="72.8"/>
    <n v="120"/>
    <n v="12.38"/>
    <n v="267.10000000000002"/>
    <n v="120"/>
    <x v="700"/>
    <n v="222.5"/>
    <n v="91"/>
    <n v="10.01"/>
    <n v="11.8"/>
    <n v="2"/>
    <n v="3.19"/>
    <n v="2"/>
    <x v="0"/>
    <n v="0"/>
    <x v="0"/>
    <x v="0"/>
    <s v="Heavy_user"/>
    <x v="2"/>
    <x v="0"/>
    <x v="1"/>
    <x v="0"/>
  </r>
  <r>
    <x v="46"/>
    <n v="1"/>
    <x v="0"/>
    <x v="0"/>
    <x v="1"/>
    <n v="0"/>
    <n v="196.1"/>
    <n v="107"/>
    <n v="33.340000000000003"/>
    <n v="296.5"/>
    <n v="82"/>
    <x v="852"/>
    <n v="211.5"/>
    <n v="91"/>
    <n v="9.52"/>
    <n v="7"/>
    <n v="2"/>
    <n v="1.89"/>
    <n v="1"/>
    <x v="0"/>
    <n v="0"/>
    <x v="0"/>
    <x v="1"/>
    <s v="Medium_user"/>
    <x v="2"/>
    <x v="0"/>
    <x v="1"/>
    <x v="1"/>
  </r>
  <r>
    <x v="29"/>
    <n v="89"/>
    <x v="1"/>
    <x v="0"/>
    <x v="1"/>
    <n v="0"/>
    <n v="197.1"/>
    <n v="110"/>
    <n v="33.51"/>
    <n v="165.9"/>
    <n v="115"/>
    <x v="808"/>
    <n v="227.3"/>
    <n v="106"/>
    <n v="10.23"/>
    <n v="12.8"/>
    <n v="3"/>
    <n v="3.46"/>
    <n v="1"/>
    <x v="0"/>
    <n v="0"/>
    <x v="0"/>
    <x v="0"/>
    <s v="Medium_user"/>
    <x v="0"/>
    <x v="0"/>
    <x v="1"/>
    <x v="0"/>
  </r>
  <r>
    <x v="11"/>
    <n v="64"/>
    <x v="1"/>
    <x v="0"/>
    <x v="1"/>
    <n v="0"/>
    <n v="219.6"/>
    <n v="126"/>
    <n v="37.33"/>
    <n v="303.3"/>
    <n v="100"/>
    <x v="853"/>
    <n v="154.5"/>
    <n v="65"/>
    <n v="6.95"/>
    <n v="9.6999999999999993"/>
    <n v="5"/>
    <n v="2.62"/>
    <n v="1"/>
    <x v="0"/>
    <n v="0"/>
    <x v="0"/>
    <x v="0"/>
    <s v="Medium_user"/>
    <x v="2"/>
    <x v="0"/>
    <x v="1"/>
    <x v="0"/>
  </r>
  <r>
    <x v="9"/>
    <n v="129"/>
    <x v="0"/>
    <x v="0"/>
    <x v="1"/>
    <n v="0"/>
    <n v="216"/>
    <n v="85"/>
    <n v="36.72"/>
    <n v="186.9"/>
    <n v="114"/>
    <x v="854"/>
    <n v="210.7"/>
    <n v="109"/>
    <n v="9.48"/>
    <n v="4.9000000000000004"/>
    <n v="10"/>
    <n v="1.32"/>
    <n v="2"/>
    <x v="0"/>
    <n v="0"/>
    <x v="0"/>
    <x v="1"/>
    <s v="Medium_user"/>
    <x v="0"/>
    <x v="0"/>
    <x v="1"/>
    <x v="1"/>
  </r>
  <r>
    <x v="39"/>
    <n v="128"/>
    <x v="2"/>
    <x v="0"/>
    <x v="0"/>
    <n v="32"/>
    <n v="222.9"/>
    <n v="136"/>
    <n v="37.89"/>
    <n v="262"/>
    <n v="80"/>
    <x v="781"/>
    <n v="191.4"/>
    <n v="101"/>
    <n v="8.61"/>
    <n v="10.8"/>
    <n v="4"/>
    <n v="2.92"/>
    <n v="0"/>
    <x v="0"/>
    <n v="0"/>
    <x v="0"/>
    <x v="0"/>
    <s v="Medium_user"/>
    <x v="2"/>
    <x v="0"/>
    <x v="2"/>
    <x v="0"/>
  </r>
  <r>
    <x v="5"/>
    <n v="81"/>
    <x v="0"/>
    <x v="0"/>
    <x v="0"/>
    <n v="36"/>
    <n v="115.9"/>
    <n v="120"/>
    <n v="19.7"/>
    <n v="236.6"/>
    <n v="95"/>
    <x v="364"/>
    <n v="255"/>
    <n v="90"/>
    <n v="11.48"/>
    <n v="11.7"/>
    <n v="6"/>
    <n v="3.16"/>
    <n v="3"/>
    <x v="0"/>
    <n v="0"/>
    <x v="0"/>
    <x v="0"/>
    <s v="Medium_user"/>
    <x v="2"/>
    <x v="0"/>
    <x v="2"/>
    <x v="0"/>
  </r>
  <r>
    <x v="10"/>
    <n v="114"/>
    <x v="2"/>
    <x v="0"/>
    <x v="1"/>
    <n v="0"/>
    <n v="189.8"/>
    <n v="101"/>
    <n v="32.270000000000003"/>
    <n v="147.69999999999999"/>
    <n v="80"/>
    <x v="447"/>
    <n v="172.7"/>
    <n v="121"/>
    <n v="7.77"/>
    <n v="10.6"/>
    <n v="5"/>
    <n v="2.86"/>
    <n v="1"/>
    <x v="0"/>
    <n v="0"/>
    <x v="0"/>
    <x v="0"/>
    <s v="Medium_user"/>
    <x v="0"/>
    <x v="0"/>
    <x v="1"/>
    <x v="0"/>
  </r>
  <r>
    <x v="6"/>
    <n v="86"/>
    <x v="0"/>
    <x v="0"/>
    <x v="1"/>
    <n v="0"/>
    <n v="136.4"/>
    <n v="104"/>
    <n v="23.19"/>
    <n v="202.5"/>
    <n v="110"/>
    <x v="855"/>
    <n v="230.7"/>
    <n v="86"/>
    <n v="10.38"/>
    <n v="11.5"/>
    <n v="1"/>
    <n v="3.11"/>
    <n v="3"/>
    <x v="0"/>
    <n v="0"/>
    <x v="0"/>
    <x v="0"/>
    <s v="Medium_user"/>
    <x v="0"/>
    <x v="0"/>
    <x v="1"/>
    <x v="0"/>
  </r>
  <r>
    <x v="12"/>
    <n v="96"/>
    <x v="1"/>
    <x v="0"/>
    <x v="1"/>
    <n v="0"/>
    <n v="170.5"/>
    <n v="86"/>
    <n v="28.99"/>
    <n v="277.5"/>
    <n v="88"/>
    <x v="856"/>
    <n v="162.5"/>
    <n v="117"/>
    <n v="7.31"/>
    <n v="12.2"/>
    <n v="6"/>
    <n v="3.29"/>
    <n v="1"/>
    <x v="0"/>
    <n v="0"/>
    <x v="0"/>
    <x v="0"/>
    <s v="Medium_user"/>
    <x v="2"/>
    <x v="0"/>
    <x v="1"/>
    <x v="0"/>
  </r>
  <r>
    <x v="17"/>
    <n v="72"/>
    <x v="2"/>
    <x v="0"/>
    <x v="1"/>
    <n v="0"/>
    <n v="272.39999999999998"/>
    <n v="88"/>
    <n v="46.31"/>
    <n v="107.9"/>
    <n v="125"/>
    <x v="857"/>
    <n v="185.5"/>
    <n v="81"/>
    <n v="8.35"/>
    <n v="12.7"/>
    <n v="2"/>
    <n v="3.43"/>
    <n v="0"/>
    <x v="0"/>
    <n v="0"/>
    <x v="0"/>
    <x v="0"/>
    <s v="Heavy_user"/>
    <x v="1"/>
    <x v="0"/>
    <x v="1"/>
    <x v="0"/>
  </r>
  <r>
    <x v="18"/>
    <n v="64"/>
    <x v="2"/>
    <x v="0"/>
    <x v="0"/>
    <n v="40"/>
    <n v="210"/>
    <n v="116"/>
    <n v="35.700000000000003"/>
    <n v="232.7"/>
    <n v="89"/>
    <x v="858"/>
    <n v="168.8"/>
    <n v="94"/>
    <n v="7.6"/>
    <n v="5.9"/>
    <n v="4"/>
    <n v="1.59"/>
    <n v="8"/>
    <x v="0"/>
    <n v="0"/>
    <x v="1"/>
    <x v="1"/>
    <s v="Medium_user"/>
    <x v="0"/>
    <x v="0"/>
    <x v="2"/>
    <x v="1"/>
  </r>
  <r>
    <x v="0"/>
    <n v="65"/>
    <x v="2"/>
    <x v="0"/>
    <x v="1"/>
    <n v="0"/>
    <n v="153.9"/>
    <n v="117"/>
    <n v="26.16"/>
    <n v="220.1"/>
    <n v="122"/>
    <x v="519"/>
    <n v="280.5"/>
    <n v="147"/>
    <n v="12.62"/>
    <n v="8.5"/>
    <n v="3"/>
    <n v="2.2999999999999998"/>
    <n v="2"/>
    <x v="0"/>
    <n v="0"/>
    <x v="0"/>
    <x v="0"/>
    <s v="Heavy_user"/>
    <x v="0"/>
    <x v="0"/>
    <x v="1"/>
    <x v="0"/>
  </r>
  <r>
    <x v="24"/>
    <n v="136"/>
    <x v="0"/>
    <x v="0"/>
    <x v="1"/>
    <n v="0"/>
    <n v="252.4"/>
    <n v="74"/>
    <n v="42.91"/>
    <n v="167.9"/>
    <n v="81"/>
    <x v="529"/>
    <n v="248.3"/>
    <n v="110"/>
    <n v="11.17"/>
    <n v="10.7"/>
    <n v="3"/>
    <n v="2.89"/>
    <n v="2"/>
    <x v="0"/>
    <n v="0"/>
    <x v="0"/>
    <x v="0"/>
    <s v="Medium_user"/>
    <x v="0"/>
    <x v="0"/>
    <x v="1"/>
    <x v="0"/>
  </r>
  <r>
    <x v="35"/>
    <n v="116"/>
    <x v="1"/>
    <x v="0"/>
    <x v="1"/>
    <n v="0"/>
    <n v="197.9"/>
    <n v="84"/>
    <n v="33.64"/>
    <n v="168.1"/>
    <n v="113"/>
    <x v="859"/>
    <n v="239.8"/>
    <n v="145"/>
    <n v="10.79"/>
    <n v="12"/>
    <n v="6"/>
    <n v="3.24"/>
    <n v="1"/>
    <x v="0"/>
    <n v="0"/>
    <x v="0"/>
    <x v="0"/>
    <s v="Medium_user"/>
    <x v="0"/>
    <x v="0"/>
    <x v="1"/>
    <x v="0"/>
  </r>
  <r>
    <x v="44"/>
    <n v="93"/>
    <x v="1"/>
    <x v="0"/>
    <x v="1"/>
    <n v="0"/>
    <n v="152.4"/>
    <n v="74"/>
    <n v="25.91"/>
    <n v="274.60000000000002"/>
    <n v="88"/>
    <x v="860"/>
    <n v="252.2"/>
    <n v="120"/>
    <n v="11.35"/>
    <n v="6.6"/>
    <n v="5"/>
    <n v="1.78"/>
    <n v="3"/>
    <x v="0"/>
    <n v="0"/>
    <x v="0"/>
    <x v="1"/>
    <s v="Medium_user"/>
    <x v="2"/>
    <x v="0"/>
    <x v="1"/>
    <x v="1"/>
  </r>
  <r>
    <x v="35"/>
    <n v="142"/>
    <x v="2"/>
    <x v="0"/>
    <x v="0"/>
    <n v="40"/>
    <n v="237.4"/>
    <n v="105"/>
    <n v="40.36"/>
    <n v="175.9"/>
    <n v="93"/>
    <x v="861"/>
    <n v="210.3"/>
    <n v="110"/>
    <n v="9.4600000000000009"/>
    <n v="9.1999999999999993"/>
    <n v="3"/>
    <n v="2.48"/>
    <n v="3"/>
    <x v="0"/>
    <n v="0"/>
    <x v="0"/>
    <x v="0"/>
    <s v="Medium_user"/>
    <x v="0"/>
    <x v="0"/>
    <x v="2"/>
    <x v="0"/>
  </r>
  <r>
    <x v="11"/>
    <n v="92"/>
    <x v="1"/>
    <x v="0"/>
    <x v="1"/>
    <n v="0"/>
    <n v="265.60000000000002"/>
    <n v="82"/>
    <n v="45.15"/>
    <n v="180.7"/>
    <n v="75"/>
    <x v="862"/>
    <n v="211.1"/>
    <n v="113"/>
    <n v="9.5"/>
    <n v="8.6"/>
    <n v="2"/>
    <n v="2.3199999999999998"/>
    <n v="1"/>
    <x v="0"/>
    <n v="0"/>
    <x v="0"/>
    <x v="0"/>
    <s v="Light_usage"/>
    <x v="0"/>
    <x v="0"/>
    <x v="1"/>
    <x v="0"/>
  </r>
  <r>
    <x v="20"/>
    <n v="70"/>
    <x v="0"/>
    <x v="0"/>
    <x v="1"/>
    <n v="0"/>
    <n v="197.3"/>
    <n v="91"/>
    <n v="33.54"/>
    <n v="305.8"/>
    <n v="81"/>
    <x v="863"/>
    <n v="171"/>
    <n v="105"/>
    <n v="7.69"/>
    <n v="6.7"/>
    <n v="6"/>
    <n v="1.81"/>
    <n v="1"/>
    <x v="0"/>
    <n v="0"/>
    <x v="0"/>
    <x v="1"/>
    <s v="Medium_user"/>
    <x v="2"/>
    <x v="0"/>
    <x v="1"/>
    <x v="1"/>
  </r>
  <r>
    <x v="4"/>
    <n v="22"/>
    <x v="1"/>
    <x v="0"/>
    <x v="0"/>
    <n v="14"/>
    <n v="199.1"/>
    <n v="100"/>
    <n v="33.85"/>
    <n v="221.8"/>
    <n v="103"/>
    <x v="864"/>
    <n v="65.7"/>
    <n v="91"/>
    <n v="2.96"/>
    <n v="4.2"/>
    <n v="1"/>
    <n v="1.1299999999999999"/>
    <n v="1"/>
    <x v="0"/>
    <n v="0"/>
    <x v="0"/>
    <x v="1"/>
    <s v="Medium_user"/>
    <x v="0"/>
    <x v="0"/>
    <x v="0"/>
    <x v="1"/>
  </r>
  <r>
    <x v="37"/>
    <n v="37"/>
    <x v="0"/>
    <x v="0"/>
    <x v="1"/>
    <n v="0"/>
    <n v="233.7"/>
    <n v="114"/>
    <n v="39.729999999999997"/>
    <n v="207.9"/>
    <n v="109"/>
    <x v="865"/>
    <n v="212.7"/>
    <n v="101"/>
    <n v="9.57"/>
    <n v="12"/>
    <n v="2"/>
    <n v="3.24"/>
    <n v="2"/>
    <x v="0"/>
    <n v="0"/>
    <x v="0"/>
    <x v="0"/>
    <s v="Medium_user"/>
    <x v="0"/>
    <x v="0"/>
    <x v="1"/>
    <x v="0"/>
  </r>
  <r>
    <x v="3"/>
    <n v="51"/>
    <x v="0"/>
    <x v="0"/>
    <x v="1"/>
    <n v="0"/>
    <n v="183.1"/>
    <n v="99"/>
    <n v="31.13"/>
    <n v="160.1"/>
    <n v="107"/>
    <x v="866"/>
    <n v="311.8"/>
    <n v="121"/>
    <n v="14.03"/>
    <n v="7"/>
    <n v="3"/>
    <n v="1.89"/>
    <n v="1"/>
    <x v="0"/>
    <n v="0"/>
    <x v="0"/>
    <x v="1"/>
    <s v="Medium_user"/>
    <x v="0"/>
    <x v="0"/>
    <x v="1"/>
    <x v="1"/>
  </r>
  <r>
    <x v="15"/>
    <n v="130"/>
    <x v="0"/>
    <x v="0"/>
    <x v="1"/>
    <n v="0"/>
    <n v="207.1"/>
    <n v="70"/>
    <n v="35.21"/>
    <n v="200.1"/>
    <n v="115"/>
    <x v="867"/>
    <n v="194.2"/>
    <n v="100"/>
    <n v="8.74"/>
    <n v="12.4"/>
    <n v="2"/>
    <n v="3.35"/>
    <n v="1"/>
    <x v="0"/>
    <n v="0"/>
    <x v="0"/>
    <x v="0"/>
    <s v="Medium_user"/>
    <x v="0"/>
    <x v="0"/>
    <x v="1"/>
    <x v="0"/>
  </r>
  <r>
    <x v="34"/>
    <n v="104"/>
    <x v="0"/>
    <x v="0"/>
    <x v="1"/>
    <n v="0"/>
    <n v="139.69999999999999"/>
    <n v="78"/>
    <n v="23.75"/>
    <n v="202.6"/>
    <n v="119"/>
    <x v="108"/>
    <n v="203.6"/>
    <n v="102"/>
    <n v="9.16"/>
    <n v="11.3"/>
    <n v="5"/>
    <n v="3.05"/>
    <n v="2"/>
    <x v="0"/>
    <n v="0"/>
    <x v="0"/>
    <x v="0"/>
    <s v="Medium_user"/>
    <x v="0"/>
    <x v="0"/>
    <x v="1"/>
    <x v="0"/>
  </r>
  <r>
    <x v="49"/>
    <n v="134"/>
    <x v="1"/>
    <x v="0"/>
    <x v="1"/>
    <n v="0"/>
    <n v="177.2"/>
    <n v="91"/>
    <n v="30.12"/>
    <n v="228.7"/>
    <n v="105"/>
    <x v="868"/>
    <n v="194.3"/>
    <n v="113"/>
    <n v="8.74"/>
    <n v="8.9"/>
    <n v="3"/>
    <n v="2.4"/>
    <n v="2"/>
    <x v="0"/>
    <n v="0"/>
    <x v="0"/>
    <x v="0"/>
    <s v="Medium_user"/>
    <x v="0"/>
    <x v="0"/>
    <x v="1"/>
    <x v="0"/>
  </r>
  <r>
    <x v="40"/>
    <n v="108"/>
    <x v="0"/>
    <x v="0"/>
    <x v="0"/>
    <n v="35"/>
    <n v="169.8"/>
    <n v="136"/>
    <n v="28.87"/>
    <n v="173.7"/>
    <n v="101"/>
    <x v="84"/>
    <n v="214.6"/>
    <n v="105"/>
    <n v="9.66"/>
    <n v="9.5"/>
    <n v="7"/>
    <n v="2.57"/>
    <n v="2"/>
    <x v="0"/>
    <n v="0"/>
    <x v="0"/>
    <x v="0"/>
    <s v="Medium_user"/>
    <x v="0"/>
    <x v="0"/>
    <x v="2"/>
    <x v="0"/>
  </r>
  <r>
    <x v="36"/>
    <n v="103"/>
    <x v="0"/>
    <x v="0"/>
    <x v="1"/>
    <n v="0"/>
    <n v="173.5"/>
    <n v="83"/>
    <n v="29.5"/>
    <n v="244.3"/>
    <n v="65"/>
    <x v="869"/>
    <n v="221.6"/>
    <n v="66"/>
    <n v="9.9700000000000006"/>
    <n v="9.6999999999999993"/>
    <n v="2"/>
    <n v="2.62"/>
    <n v="3"/>
    <x v="0"/>
    <n v="0"/>
    <x v="0"/>
    <x v="0"/>
    <s v="Light_usage"/>
    <x v="2"/>
    <x v="0"/>
    <x v="1"/>
    <x v="0"/>
  </r>
  <r>
    <x v="50"/>
    <n v="62"/>
    <x v="2"/>
    <x v="0"/>
    <x v="1"/>
    <n v="0"/>
    <n v="159.9"/>
    <n v="100"/>
    <n v="27.18"/>
    <n v="172.2"/>
    <n v="99"/>
    <x v="870"/>
    <n v="263.2"/>
    <n v="109"/>
    <n v="11.84"/>
    <n v="5.6"/>
    <n v="4"/>
    <n v="1.51"/>
    <n v="1"/>
    <x v="0"/>
    <n v="0"/>
    <x v="0"/>
    <x v="1"/>
    <s v="Medium_user"/>
    <x v="0"/>
    <x v="0"/>
    <x v="1"/>
    <x v="1"/>
  </r>
  <r>
    <x v="37"/>
    <n v="162"/>
    <x v="0"/>
    <x v="0"/>
    <x v="1"/>
    <n v="0"/>
    <n v="115.1"/>
    <n v="89"/>
    <n v="19.57"/>
    <n v="196.8"/>
    <n v="111"/>
    <x v="313"/>
    <n v="212.4"/>
    <n v="98"/>
    <n v="9.56"/>
    <n v="11.4"/>
    <n v="3"/>
    <n v="3.08"/>
    <n v="2"/>
    <x v="0"/>
    <n v="0"/>
    <x v="0"/>
    <x v="0"/>
    <s v="Medium_user"/>
    <x v="0"/>
    <x v="0"/>
    <x v="1"/>
    <x v="0"/>
  </r>
  <r>
    <x v="12"/>
    <n v="42"/>
    <x v="0"/>
    <x v="0"/>
    <x v="1"/>
    <n v="0"/>
    <n v="92.2"/>
    <n v="108"/>
    <n v="15.67"/>
    <n v="211.2"/>
    <n v="120"/>
    <x v="668"/>
    <n v="129.1"/>
    <n v="73"/>
    <n v="5.81"/>
    <n v="13.1"/>
    <n v="6"/>
    <n v="3.54"/>
    <n v="1"/>
    <x v="0"/>
    <n v="0"/>
    <x v="0"/>
    <x v="0"/>
    <s v="Heavy_user"/>
    <x v="0"/>
    <x v="0"/>
    <x v="1"/>
    <x v="0"/>
  </r>
  <r>
    <x v="9"/>
    <n v="36"/>
    <x v="2"/>
    <x v="0"/>
    <x v="1"/>
    <n v="0"/>
    <n v="117.1"/>
    <n v="94"/>
    <n v="19.91"/>
    <n v="235.4"/>
    <n v="117"/>
    <x v="871"/>
    <n v="221.3"/>
    <n v="108"/>
    <n v="9.9600000000000009"/>
    <n v="9"/>
    <n v="2"/>
    <n v="2.4300000000000002"/>
    <n v="0"/>
    <x v="0"/>
    <n v="0"/>
    <x v="0"/>
    <x v="0"/>
    <s v="Medium_user"/>
    <x v="2"/>
    <x v="0"/>
    <x v="1"/>
    <x v="0"/>
  </r>
  <r>
    <x v="0"/>
    <n v="143"/>
    <x v="0"/>
    <x v="0"/>
    <x v="1"/>
    <n v="0"/>
    <n v="223.3"/>
    <n v="99"/>
    <n v="37.96"/>
    <n v="167.1"/>
    <n v="128"/>
    <x v="872"/>
    <n v="203"/>
    <n v="84"/>
    <n v="9.14"/>
    <n v="4.5"/>
    <n v="4"/>
    <n v="1.22"/>
    <n v="0"/>
    <x v="1"/>
    <n v="1"/>
    <x v="0"/>
    <x v="1"/>
    <s v="Heavy_user"/>
    <x v="0"/>
    <x v="0"/>
    <x v="1"/>
    <x v="1"/>
  </r>
  <r>
    <x v="1"/>
    <n v="197"/>
    <x v="2"/>
    <x v="0"/>
    <x v="1"/>
    <n v="0"/>
    <n v="154.80000000000001"/>
    <n v="111"/>
    <n v="26.32"/>
    <n v="171.5"/>
    <n v="102"/>
    <x v="838"/>
    <n v="227.3"/>
    <n v="86"/>
    <n v="10.23"/>
    <n v="10.6"/>
    <n v="2"/>
    <n v="2.86"/>
    <n v="3"/>
    <x v="0"/>
    <n v="0"/>
    <x v="0"/>
    <x v="0"/>
    <s v="Medium_user"/>
    <x v="0"/>
    <x v="0"/>
    <x v="1"/>
    <x v="0"/>
  </r>
  <r>
    <x v="9"/>
    <n v="81"/>
    <x v="2"/>
    <x v="0"/>
    <x v="1"/>
    <n v="0"/>
    <n v="261.39999999999998"/>
    <n v="141"/>
    <n v="44.44"/>
    <n v="215.7"/>
    <n v="102"/>
    <x v="562"/>
    <n v="271.8"/>
    <n v="96"/>
    <n v="12.23"/>
    <n v="8"/>
    <n v="6"/>
    <n v="2.16"/>
    <n v="1"/>
    <x v="1"/>
    <n v="1"/>
    <x v="0"/>
    <x v="0"/>
    <s v="Medium_user"/>
    <x v="0"/>
    <x v="0"/>
    <x v="1"/>
    <x v="0"/>
  </r>
  <r>
    <x v="29"/>
    <n v="138"/>
    <x v="2"/>
    <x v="1"/>
    <x v="1"/>
    <n v="0"/>
    <n v="46.5"/>
    <n v="104"/>
    <n v="7.91"/>
    <n v="186"/>
    <n v="114"/>
    <x v="486"/>
    <n v="167.5"/>
    <n v="95"/>
    <n v="7.54"/>
    <n v="9.6"/>
    <n v="4"/>
    <n v="2.59"/>
    <n v="4"/>
    <x v="1"/>
    <n v="1"/>
    <x v="1"/>
    <x v="0"/>
    <s v="Medium_user"/>
    <x v="0"/>
    <x v="0"/>
    <x v="1"/>
    <x v="0"/>
  </r>
  <r>
    <x v="31"/>
    <n v="103"/>
    <x v="0"/>
    <x v="0"/>
    <x v="0"/>
    <n v="18"/>
    <n v="149.9"/>
    <n v="84"/>
    <n v="25.48"/>
    <n v="170.9"/>
    <n v="84"/>
    <x v="441"/>
    <n v="171.5"/>
    <n v="112"/>
    <n v="7.72"/>
    <n v="11.5"/>
    <n v="7"/>
    <n v="3.11"/>
    <n v="0"/>
    <x v="1"/>
    <n v="1"/>
    <x v="0"/>
    <x v="0"/>
    <s v="Medium_user"/>
    <x v="0"/>
    <x v="0"/>
    <x v="0"/>
    <x v="0"/>
  </r>
  <r>
    <x v="19"/>
    <n v="127"/>
    <x v="2"/>
    <x v="1"/>
    <x v="1"/>
    <n v="0"/>
    <n v="242.2"/>
    <n v="102"/>
    <n v="41.17"/>
    <n v="226.1"/>
    <n v="80"/>
    <x v="873"/>
    <n v="252"/>
    <n v="96"/>
    <n v="11.34"/>
    <n v="13.9"/>
    <n v="5"/>
    <n v="3.75"/>
    <n v="2"/>
    <x v="1"/>
    <n v="1"/>
    <x v="0"/>
    <x v="0"/>
    <s v="Medium_user"/>
    <x v="0"/>
    <x v="0"/>
    <x v="1"/>
    <x v="0"/>
  </r>
  <r>
    <x v="41"/>
    <n v="99"/>
    <x v="0"/>
    <x v="0"/>
    <x v="1"/>
    <n v="0"/>
    <n v="222.4"/>
    <n v="102"/>
    <n v="37.81"/>
    <n v="185.8"/>
    <n v="89"/>
    <x v="874"/>
    <n v="237.7"/>
    <n v="81"/>
    <n v="10.7"/>
    <n v="12"/>
    <n v="8"/>
    <n v="3.24"/>
    <n v="2"/>
    <x v="0"/>
    <n v="0"/>
    <x v="0"/>
    <x v="0"/>
    <s v="Medium_user"/>
    <x v="0"/>
    <x v="0"/>
    <x v="1"/>
    <x v="0"/>
  </r>
  <r>
    <x v="25"/>
    <n v="95"/>
    <x v="0"/>
    <x v="0"/>
    <x v="1"/>
    <n v="0"/>
    <n v="69.400000000000006"/>
    <n v="79"/>
    <n v="11.8"/>
    <n v="190.8"/>
    <n v="109"/>
    <x v="387"/>
    <n v="219.9"/>
    <n v="102"/>
    <n v="9.9"/>
    <n v="8.9"/>
    <n v="5"/>
    <n v="2.4"/>
    <n v="0"/>
    <x v="0"/>
    <n v="0"/>
    <x v="0"/>
    <x v="0"/>
    <s v="Medium_user"/>
    <x v="0"/>
    <x v="0"/>
    <x v="1"/>
    <x v="0"/>
  </r>
  <r>
    <x v="6"/>
    <n v="113"/>
    <x v="0"/>
    <x v="0"/>
    <x v="1"/>
    <n v="0"/>
    <n v="61.2"/>
    <n v="111"/>
    <n v="10.4"/>
    <n v="92.3"/>
    <n v="88"/>
    <x v="875"/>
    <n v="197.4"/>
    <n v="114"/>
    <n v="8.8800000000000008"/>
    <n v="13.7"/>
    <n v="3"/>
    <n v="3.7"/>
    <n v="5"/>
    <x v="1"/>
    <n v="1"/>
    <x v="1"/>
    <x v="0"/>
    <s v="Medium_user"/>
    <x v="1"/>
    <x v="0"/>
    <x v="1"/>
    <x v="0"/>
  </r>
  <r>
    <x v="48"/>
    <n v="128"/>
    <x v="1"/>
    <x v="1"/>
    <x v="1"/>
    <n v="0"/>
    <n v="245.2"/>
    <n v="112"/>
    <n v="41.68"/>
    <n v="101.5"/>
    <n v="101"/>
    <x v="876"/>
    <n v="152.30000000000001"/>
    <n v="116"/>
    <n v="6.85"/>
    <n v="10.7"/>
    <n v="5"/>
    <n v="2.89"/>
    <n v="0"/>
    <x v="0"/>
    <n v="0"/>
    <x v="0"/>
    <x v="0"/>
    <s v="Medium_user"/>
    <x v="1"/>
    <x v="0"/>
    <x v="1"/>
    <x v="0"/>
  </r>
  <r>
    <x v="38"/>
    <n v="81"/>
    <x v="2"/>
    <x v="1"/>
    <x v="1"/>
    <n v="0"/>
    <n v="227.4"/>
    <n v="105"/>
    <n v="38.659999999999997"/>
    <n v="211.5"/>
    <n v="120"/>
    <x v="134"/>
    <n v="258.2"/>
    <n v="113"/>
    <n v="11.62"/>
    <n v="11.9"/>
    <n v="3"/>
    <n v="3.21"/>
    <n v="0"/>
    <x v="0"/>
    <n v="0"/>
    <x v="0"/>
    <x v="0"/>
    <s v="Heavy_user"/>
    <x v="0"/>
    <x v="0"/>
    <x v="1"/>
    <x v="0"/>
  </r>
  <r>
    <x v="25"/>
    <n v="57"/>
    <x v="2"/>
    <x v="0"/>
    <x v="1"/>
    <n v="0"/>
    <n v="192.8"/>
    <n v="68"/>
    <n v="32.78"/>
    <n v="158"/>
    <n v="86"/>
    <x v="390"/>
    <n v="235.5"/>
    <n v="105"/>
    <n v="10.6"/>
    <n v="12.7"/>
    <n v="6"/>
    <n v="3.43"/>
    <n v="1"/>
    <x v="0"/>
    <n v="0"/>
    <x v="0"/>
    <x v="0"/>
    <s v="Medium_user"/>
    <x v="0"/>
    <x v="0"/>
    <x v="1"/>
    <x v="0"/>
  </r>
  <r>
    <x v="42"/>
    <n v="140"/>
    <x v="1"/>
    <x v="0"/>
    <x v="1"/>
    <n v="0"/>
    <n v="162.6"/>
    <n v="98"/>
    <n v="27.64"/>
    <n v="206.2"/>
    <n v="109"/>
    <x v="877"/>
    <n v="141.6"/>
    <n v="66"/>
    <n v="6.37"/>
    <n v="8.1999999999999993"/>
    <n v="2"/>
    <n v="2.21"/>
    <n v="1"/>
    <x v="0"/>
    <n v="0"/>
    <x v="0"/>
    <x v="0"/>
    <s v="Medium_user"/>
    <x v="0"/>
    <x v="0"/>
    <x v="1"/>
    <x v="0"/>
  </r>
  <r>
    <x v="24"/>
    <n v="102"/>
    <x v="0"/>
    <x v="0"/>
    <x v="1"/>
    <n v="0"/>
    <n v="271.10000000000002"/>
    <n v="80"/>
    <n v="46.09"/>
    <n v="172"/>
    <n v="133"/>
    <x v="192"/>
    <n v="169.2"/>
    <n v="105"/>
    <n v="7.61"/>
    <n v="10.3"/>
    <n v="5"/>
    <n v="2.78"/>
    <n v="1"/>
    <x v="0"/>
    <n v="0"/>
    <x v="0"/>
    <x v="0"/>
    <s v="Heavy_user"/>
    <x v="0"/>
    <x v="0"/>
    <x v="1"/>
    <x v="0"/>
  </r>
  <r>
    <x v="49"/>
    <n v="107"/>
    <x v="1"/>
    <x v="0"/>
    <x v="1"/>
    <n v="0"/>
    <n v="103.4"/>
    <n v="94"/>
    <n v="17.579999999999998"/>
    <n v="189.3"/>
    <n v="125"/>
    <x v="722"/>
    <n v="227.2"/>
    <n v="125"/>
    <n v="10.220000000000001"/>
    <n v="14.4"/>
    <n v="3"/>
    <n v="3.89"/>
    <n v="1"/>
    <x v="0"/>
    <n v="0"/>
    <x v="0"/>
    <x v="0"/>
    <s v="Heavy_user"/>
    <x v="0"/>
    <x v="0"/>
    <x v="1"/>
    <x v="0"/>
  </r>
  <r>
    <x v="18"/>
    <n v="106"/>
    <x v="1"/>
    <x v="0"/>
    <x v="1"/>
    <n v="0"/>
    <n v="52.2"/>
    <n v="106"/>
    <n v="8.8699999999999992"/>
    <n v="220.1"/>
    <n v="113"/>
    <x v="519"/>
    <n v="112.3"/>
    <n v="95"/>
    <n v="5.05"/>
    <n v="11.4"/>
    <n v="2"/>
    <n v="3.08"/>
    <n v="2"/>
    <x v="0"/>
    <n v="0"/>
    <x v="0"/>
    <x v="0"/>
    <s v="Medium_user"/>
    <x v="0"/>
    <x v="0"/>
    <x v="1"/>
    <x v="0"/>
  </r>
  <r>
    <x v="28"/>
    <n v="225"/>
    <x v="0"/>
    <x v="0"/>
    <x v="1"/>
    <n v="0"/>
    <n v="165.4"/>
    <n v="106"/>
    <n v="28.12"/>
    <n v="273.7"/>
    <n v="109"/>
    <x v="485"/>
    <n v="210"/>
    <n v="93"/>
    <n v="9.4499999999999993"/>
    <n v="8.6999999999999993"/>
    <n v="3"/>
    <n v="2.35"/>
    <n v="0"/>
    <x v="1"/>
    <n v="1"/>
    <x v="0"/>
    <x v="0"/>
    <s v="Medium_user"/>
    <x v="2"/>
    <x v="0"/>
    <x v="1"/>
    <x v="0"/>
  </r>
  <r>
    <x v="32"/>
    <n v="75"/>
    <x v="1"/>
    <x v="0"/>
    <x v="1"/>
    <n v="0"/>
    <n v="147.5"/>
    <n v="110"/>
    <n v="25.08"/>
    <n v="191.7"/>
    <n v="97"/>
    <x v="878"/>
    <n v="135"/>
    <n v="68"/>
    <n v="6.08"/>
    <n v="16.399999999999999"/>
    <n v="3"/>
    <n v="4.43"/>
    <n v="2"/>
    <x v="0"/>
    <n v="0"/>
    <x v="0"/>
    <x v="2"/>
    <s v="Medium_user"/>
    <x v="0"/>
    <x v="0"/>
    <x v="1"/>
    <x v="0"/>
  </r>
  <r>
    <x v="16"/>
    <n v="86"/>
    <x v="0"/>
    <x v="0"/>
    <x v="1"/>
    <n v="0"/>
    <n v="217.8"/>
    <n v="93"/>
    <n v="37.03"/>
    <n v="214.7"/>
    <n v="95"/>
    <x v="701"/>
    <n v="228.7"/>
    <n v="70"/>
    <n v="10.29"/>
    <n v="11.3"/>
    <n v="7"/>
    <n v="3.05"/>
    <n v="0"/>
    <x v="0"/>
    <n v="0"/>
    <x v="0"/>
    <x v="0"/>
    <s v="Medium_user"/>
    <x v="0"/>
    <x v="0"/>
    <x v="1"/>
    <x v="0"/>
  </r>
  <r>
    <x v="12"/>
    <n v="169"/>
    <x v="0"/>
    <x v="0"/>
    <x v="1"/>
    <n v="0"/>
    <n v="235.7"/>
    <n v="79"/>
    <n v="40.07"/>
    <n v="136.9"/>
    <n v="85"/>
    <x v="879"/>
    <n v="220.9"/>
    <n v="97"/>
    <n v="9.94"/>
    <n v="13.3"/>
    <n v="10"/>
    <n v="3.59"/>
    <n v="1"/>
    <x v="0"/>
    <n v="0"/>
    <x v="0"/>
    <x v="0"/>
    <s v="Medium_user"/>
    <x v="0"/>
    <x v="0"/>
    <x v="1"/>
    <x v="0"/>
  </r>
  <r>
    <x v="17"/>
    <n v="122"/>
    <x v="2"/>
    <x v="0"/>
    <x v="0"/>
    <n v="22"/>
    <n v="204.5"/>
    <n v="92"/>
    <n v="34.770000000000003"/>
    <n v="139.6"/>
    <n v="121"/>
    <x v="880"/>
    <n v="205"/>
    <n v="103"/>
    <n v="9.23"/>
    <n v="8.6"/>
    <n v="5"/>
    <n v="2.3199999999999998"/>
    <n v="2"/>
    <x v="0"/>
    <n v="0"/>
    <x v="0"/>
    <x v="0"/>
    <s v="Heavy_user"/>
    <x v="0"/>
    <x v="0"/>
    <x v="0"/>
    <x v="0"/>
  </r>
  <r>
    <x v="15"/>
    <n v="106"/>
    <x v="1"/>
    <x v="0"/>
    <x v="1"/>
    <n v="0"/>
    <n v="178.4"/>
    <n v="143"/>
    <n v="30.33"/>
    <n v="247"/>
    <n v="123"/>
    <x v="124"/>
    <n v="259.89999999999998"/>
    <n v="105"/>
    <n v="11.7"/>
    <n v="9.6"/>
    <n v="2"/>
    <n v="2.59"/>
    <n v="0"/>
    <x v="0"/>
    <n v="0"/>
    <x v="0"/>
    <x v="0"/>
    <s v="Heavy_user"/>
    <x v="2"/>
    <x v="0"/>
    <x v="1"/>
    <x v="0"/>
  </r>
  <r>
    <x v="35"/>
    <n v="52"/>
    <x v="0"/>
    <x v="0"/>
    <x v="0"/>
    <n v="32"/>
    <n v="130.1"/>
    <n v="68"/>
    <n v="22.12"/>
    <n v="247.2"/>
    <n v="77"/>
    <x v="881"/>
    <n v="289.39999999999998"/>
    <n v="87"/>
    <n v="13.02"/>
    <n v="13.5"/>
    <n v="5"/>
    <n v="3.65"/>
    <n v="2"/>
    <x v="0"/>
    <n v="0"/>
    <x v="0"/>
    <x v="0"/>
    <s v="Light_usage"/>
    <x v="2"/>
    <x v="0"/>
    <x v="2"/>
    <x v="0"/>
  </r>
  <r>
    <x v="29"/>
    <n v="79"/>
    <x v="0"/>
    <x v="0"/>
    <x v="0"/>
    <n v="34"/>
    <n v="103.7"/>
    <n v="100"/>
    <n v="17.63"/>
    <n v="236.3"/>
    <n v="78"/>
    <x v="882"/>
    <n v="256.60000000000002"/>
    <n v="102"/>
    <n v="11.55"/>
    <n v="14.8"/>
    <n v="4"/>
    <n v="4"/>
    <n v="2"/>
    <x v="0"/>
    <n v="0"/>
    <x v="0"/>
    <x v="2"/>
    <s v="Light_usage"/>
    <x v="2"/>
    <x v="0"/>
    <x v="2"/>
    <x v="0"/>
  </r>
  <r>
    <x v="28"/>
    <n v="135"/>
    <x v="0"/>
    <x v="0"/>
    <x v="1"/>
    <n v="0"/>
    <n v="239.9"/>
    <n v="91"/>
    <n v="40.78"/>
    <n v="177.1"/>
    <n v="104"/>
    <x v="150"/>
    <n v="217.2"/>
    <n v="118"/>
    <n v="9.77"/>
    <n v="5.9"/>
    <n v="3"/>
    <n v="1.59"/>
    <n v="2"/>
    <x v="0"/>
    <n v="0"/>
    <x v="0"/>
    <x v="1"/>
    <s v="Medium_user"/>
    <x v="0"/>
    <x v="0"/>
    <x v="1"/>
    <x v="1"/>
  </r>
  <r>
    <x v="42"/>
    <n v="70"/>
    <x v="1"/>
    <x v="0"/>
    <x v="1"/>
    <n v="0"/>
    <n v="148.4"/>
    <n v="110"/>
    <n v="25.23"/>
    <n v="267.10000000000002"/>
    <n v="90"/>
    <x v="700"/>
    <n v="151.5"/>
    <n v="101"/>
    <n v="6.82"/>
    <n v="8.9"/>
    <n v="4"/>
    <n v="2.4"/>
    <n v="0"/>
    <x v="0"/>
    <n v="0"/>
    <x v="0"/>
    <x v="0"/>
    <s v="Medium_user"/>
    <x v="2"/>
    <x v="0"/>
    <x v="1"/>
    <x v="0"/>
  </r>
  <r>
    <x v="3"/>
    <n v="80"/>
    <x v="1"/>
    <x v="0"/>
    <x v="1"/>
    <n v="0"/>
    <n v="148.6"/>
    <n v="106"/>
    <n v="25.26"/>
    <n v="210.8"/>
    <n v="65"/>
    <x v="883"/>
    <n v="203.7"/>
    <n v="86"/>
    <n v="9.17"/>
    <n v="10"/>
    <n v="2"/>
    <n v="2.7"/>
    <n v="2"/>
    <x v="0"/>
    <n v="0"/>
    <x v="0"/>
    <x v="0"/>
    <s v="Light_usage"/>
    <x v="0"/>
    <x v="0"/>
    <x v="1"/>
    <x v="0"/>
  </r>
  <r>
    <x v="31"/>
    <n v="37"/>
    <x v="0"/>
    <x v="0"/>
    <x v="1"/>
    <n v="0"/>
    <n v="191.1"/>
    <n v="69"/>
    <n v="32.49"/>
    <n v="129.19999999999999"/>
    <n v="113"/>
    <x v="884"/>
    <n v="207.5"/>
    <n v="117"/>
    <n v="9.34"/>
    <n v="12.9"/>
    <n v="1"/>
    <n v="3.48"/>
    <n v="0"/>
    <x v="0"/>
    <n v="0"/>
    <x v="0"/>
    <x v="0"/>
    <s v="Medium_user"/>
    <x v="0"/>
    <x v="0"/>
    <x v="1"/>
    <x v="0"/>
  </r>
  <r>
    <x v="35"/>
    <n v="161"/>
    <x v="0"/>
    <x v="0"/>
    <x v="0"/>
    <n v="39"/>
    <n v="218.5"/>
    <n v="76"/>
    <n v="37.15"/>
    <n v="112.7"/>
    <n v="94"/>
    <x v="885"/>
    <n v="205.1"/>
    <n v="121"/>
    <n v="9.23"/>
    <n v="7.3"/>
    <n v="4"/>
    <n v="1.97"/>
    <n v="1"/>
    <x v="0"/>
    <n v="0"/>
    <x v="0"/>
    <x v="1"/>
    <s v="Medium_user"/>
    <x v="1"/>
    <x v="0"/>
    <x v="2"/>
    <x v="1"/>
  </r>
  <r>
    <x v="39"/>
    <n v="137"/>
    <x v="2"/>
    <x v="0"/>
    <x v="1"/>
    <n v="0"/>
    <n v="97.5"/>
    <n v="95"/>
    <n v="16.579999999999998"/>
    <n v="195.8"/>
    <n v="82"/>
    <x v="886"/>
    <n v="288.8"/>
    <n v="78"/>
    <n v="13"/>
    <n v="0"/>
    <n v="0"/>
    <n v="0"/>
    <n v="1"/>
    <x v="0"/>
    <n v="0"/>
    <x v="0"/>
    <x v="1"/>
    <s v="Medium_user"/>
    <x v="0"/>
    <x v="0"/>
    <x v="1"/>
    <x v="1"/>
  </r>
  <r>
    <x v="49"/>
    <n v="123"/>
    <x v="0"/>
    <x v="0"/>
    <x v="1"/>
    <n v="0"/>
    <n v="128.69999999999999"/>
    <n v="126"/>
    <n v="21.88"/>
    <n v="117.6"/>
    <n v="94"/>
    <x v="887"/>
    <n v="198.4"/>
    <n v="132"/>
    <n v="8.93"/>
    <n v="10.8"/>
    <n v="5"/>
    <n v="2.92"/>
    <n v="0"/>
    <x v="0"/>
    <n v="0"/>
    <x v="0"/>
    <x v="0"/>
    <s v="Medium_user"/>
    <x v="0"/>
    <x v="0"/>
    <x v="1"/>
    <x v="0"/>
  </r>
  <r>
    <x v="6"/>
    <n v="80"/>
    <x v="0"/>
    <x v="0"/>
    <x v="0"/>
    <n v="38"/>
    <n v="236.6"/>
    <n v="69"/>
    <n v="40.22"/>
    <n v="197.5"/>
    <n v="68"/>
    <x v="821"/>
    <n v="209.5"/>
    <n v="102"/>
    <n v="9.43"/>
    <n v="9.5"/>
    <n v="10"/>
    <n v="2.57"/>
    <n v="2"/>
    <x v="0"/>
    <n v="0"/>
    <x v="0"/>
    <x v="0"/>
    <s v="Light_usage"/>
    <x v="0"/>
    <x v="0"/>
    <x v="2"/>
    <x v="0"/>
  </r>
  <r>
    <x v="6"/>
    <n v="94"/>
    <x v="0"/>
    <x v="0"/>
    <x v="1"/>
    <n v="0"/>
    <n v="85.9"/>
    <n v="113"/>
    <n v="14.6"/>
    <n v="226.7"/>
    <n v="91"/>
    <x v="58"/>
    <n v="279.60000000000002"/>
    <n v="110"/>
    <n v="12.58"/>
    <n v="15.6"/>
    <n v="16"/>
    <n v="4.21"/>
    <n v="0"/>
    <x v="0"/>
    <n v="0"/>
    <x v="0"/>
    <x v="2"/>
    <s v="Medium_user"/>
    <x v="0"/>
    <x v="0"/>
    <x v="1"/>
    <x v="0"/>
  </r>
  <r>
    <x v="44"/>
    <n v="105"/>
    <x v="0"/>
    <x v="0"/>
    <x v="0"/>
    <n v="27"/>
    <n v="141.19999999999999"/>
    <n v="96"/>
    <n v="24"/>
    <n v="167.7"/>
    <n v="94"/>
    <x v="649"/>
    <n v="274.39999999999998"/>
    <n v="101"/>
    <n v="12.35"/>
    <n v="11.4"/>
    <n v="2"/>
    <n v="3.08"/>
    <n v="1"/>
    <x v="0"/>
    <n v="0"/>
    <x v="0"/>
    <x v="0"/>
    <s v="Medium_user"/>
    <x v="0"/>
    <x v="0"/>
    <x v="0"/>
    <x v="0"/>
  </r>
  <r>
    <x v="33"/>
    <n v="73"/>
    <x v="0"/>
    <x v="0"/>
    <x v="0"/>
    <n v="31"/>
    <n v="194.4"/>
    <n v="104"/>
    <n v="33.049999999999997"/>
    <n v="176"/>
    <n v="84"/>
    <x v="789"/>
    <n v="230.1"/>
    <n v="110"/>
    <n v="10.35"/>
    <n v="11.5"/>
    <n v="3"/>
    <n v="3.11"/>
    <n v="0"/>
    <x v="0"/>
    <n v="0"/>
    <x v="0"/>
    <x v="0"/>
    <s v="Medium_user"/>
    <x v="0"/>
    <x v="0"/>
    <x v="2"/>
    <x v="0"/>
  </r>
  <r>
    <x v="44"/>
    <n v="112"/>
    <x v="0"/>
    <x v="0"/>
    <x v="1"/>
    <n v="0"/>
    <n v="167.6"/>
    <n v="100"/>
    <n v="28.49"/>
    <n v="154.5"/>
    <n v="90"/>
    <x v="375"/>
    <n v="281.39999999999998"/>
    <n v="107"/>
    <n v="12.66"/>
    <n v="17.3"/>
    <n v="3"/>
    <n v="4.67"/>
    <n v="2"/>
    <x v="0"/>
    <n v="0"/>
    <x v="0"/>
    <x v="2"/>
    <s v="Medium_user"/>
    <x v="0"/>
    <x v="0"/>
    <x v="1"/>
    <x v="0"/>
  </r>
  <r>
    <x v="47"/>
    <n v="179"/>
    <x v="1"/>
    <x v="0"/>
    <x v="1"/>
    <n v="0"/>
    <n v="234.5"/>
    <n v="134"/>
    <n v="39.869999999999997"/>
    <n v="164.2"/>
    <n v="94"/>
    <x v="888"/>
    <n v="191.4"/>
    <n v="72"/>
    <n v="8.61"/>
    <n v="6.1"/>
    <n v="4"/>
    <n v="1.65"/>
    <n v="1"/>
    <x v="0"/>
    <n v="0"/>
    <x v="0"/>
    <x v="1"/>
    <s v="Medium_user"/>
    <x v="0"/>
    <x v="0"/>
    <x v="1"/>
    <x v="1"/>
  </r>
  <r>
    <x v="3"/>
    <n v="57"/>
    <x v="2"/>
    <x v="0"/>
    <x v="1"/>
    <n v="0"/>
    <n v="154.19999999999999"/>
    <n v="78"/>
    <n v="26.21"/>
    <n v="196.7"/>
    <n v="85"/>
    <x v="889"/>
    <n v="253.5"/>
    <n v="97"/>
    <n v="11.41"/>
    <n v="10.1"/>
    <n v="9"/>
    <n v="2.73"/>
    <n v="1"/>
    <x v="0"/>
    <n v="0"/>
    <x v="0"/>
    <x v="0"/>
    <s v="Medium_user"/>
    <x v="0"/>
    <x v="0"/>
    <x v="1"/>
    <x v="0"/>
  </r>
  <r>
    <x v="17"/>
    <n v="127"/>
    <x v="0"/>
    <x v="0"/>
    <x v="0"/>
    <n v="14"/>
    <n v="143.19999999999999"/>
    <n v="99"/>
    <n v="24.34"/>
    <n v="169.9"/>
    <n v="91"/>
    <x v="17"/>
    <n v="221.6"/>
    <n v="77"/>
    <n v="9.9700000000000006"/>
    <n v="11.6"/>
    <n v="1"/>
    <n v="3.13"/>
    <n v="1"/>
    <x v="0"/>
    <n v="0"/>
    <x v="0"/>
    <x v="0"/>
    <s v="Medium_user"/>
    <x v="0"/>
    <x v="0"/>
    <x v="0"/>
    <x v="0"/>
  </r>
  <r>
    <x v="32"/>
    <n v="122"/>
    <x v="0"/>
    <x v="1"/>
    <x v="0"/>
    <n v="40"/>
    <n v="216.4"/>
    <n v="80"/>
    <n v="36.79"/>
    <n v="249.7"/>
    <n v="90"/>
    <x v="692"/>
    <n v="185.9"/>
    <n v="99"/>
    <n v="8.3699999999999992"/>
    <n v="12.7"/>
    <n v="4"/>
    <n v="3.43"/>
    <n v="1"/>
    <x v="0"/>
    <n v="0"/>
    <x v="0"/>
    <x v="0"/>
    <s v="Medium_user"/>
    <x v="2"/>
    <x v="0"/>
    <x v="2"/>
    <x v="0"/>
  </r>
  <r>
    <x v="10"/>
    <n v="33"/>
    <x v="2"/>
    <x v="0"/>
    <x v="0"/>
    <n v="35"/>
    <n v="161.9"/>
    <n v="85"/>
    <n v="27.52"/>
    <n v="151.19999999999999"/>
    <n v="82"/>
    <x v="890"/>
    <n v="191"/>
    <n v="131"/>
    <n v="8.59"/>
    <n v="8.5"/>
    <n v="2"/>
    <n v="2.2999999999999998"/>
    <n v="1"/>
    <x v="0"/>
    <n v="0"/>
    <x v="0"/>
    <x v="0"/>
    <s v="Medium_user"/>
    <x v="0"/>
    <x v="0"/>
    <x v="2"/>
    <x v="0"/>
  </r>
  <r>
    <x v="39"/>
    <n v="94"/>
    <x v="1"/>
    <x v="0"/>
    <x v="1"/>
    <n v="0"/>
    <n v="118.7"/>
    <n v="90"/>
    <n v="20.18"/>
    <n v="205.1"/>
    <n v="57"/>
    <x v="265"/>
    <n v="172.2"/>
    <n v="100"/>
    <n v="7.75"/>
    <n v="10.4"/>
    <n v="6"/>
    <n v="2.81"/>
    <n v="3"/>
    <x v="0"/>
    <n v="0"/>
    <x v="0"/>
    <x v="0"/>
    <s v="Light_usage"/>
    <x v="0"/>
    <x v="0"/>
    <x v="1"/>
    <x v="0"/>
  </r>
  <r>
    <x v="30"/>
    <n v="100"/>
    <x v="1"/>
    <x v="0"/>
    <x v="1"/>
    <n v="0"/>
    <n v="179.1"/>
    <n v="123"/>
    <n v="30.45"/>
    <n v="196.6"/>
    <n v="132"/>
    <x v="833"/>
    <n v="186.7"/>
    <n v="116"/>
    <n v="8.4"/>
    <n v="10.199999999999999"/>
    <n v="10"/>
    <n v="2.75"/>
    <n v="1"/>
    <x v="0"/>
    <n v="0"/>
    <x v="0"/>
    <x v="0"/>
    <s v="Heavy_user"/>
    <x v="0"/>
    <x v="0"/>
    <x v="1"/>
    <x v="0"/>
  </r>
  <r>
    <x v="20"/>
    <n v="106"/>
    <x v="0"/>
    <x v="0"/>
    <x v="1"/>
    <n v="0"/>
    <n v="147.9"/>
    <n v="97"/>
    <n v="25.14"/>
    <n v="209.3"/>
    <n v="99"/>
    <x v="200"/>
    <n v="162.1"/>
    <n v="80"/>
    <n v="7.29"/>
    <n v="8.8000000000000007"/>
    <n v="5"/>
    <n v="2.38"/>
    <n v="2"/>
    <x v="0"/>
    <n v="0"/>
    <x v="0"/>
    <x v="0"/>
    <s v="Medium_user"/>
    <x v="0"/>
    <x v="0"/>
    <x v="1"/>
    <x v="0"/>
  </r>
  <r>
    <x v="38"/>
    <n v="148"/>
    <x v="0"/>
    <x v="0"/>
    <x v="0"/>
    <n v="38"/>
    <n v="209.2"/>
    <n v="110"/>
    <n v="35.56"/>
    <n v="116.6"/>
    <n v="73"/>
    <x v="891"/>
    <n v="109.6"/>
    <n v="105"/>
    <n v="4.93"/>
    <n v="16.5"/>
    <n v="4"/>
    <n v="4.46"/>
    <n v="2"/>
    <x v="0"/>
    <n v="0"/>
    <x v="0"/>
    <x v="2"/>
    <s v="Light_usage"/>
    <x v="1"/>
    <x v="0"/>
    <x v="2"/>
    <x v="0"/>
  </r>
  <r>
    <x v="26"/>
    <n v="120"/>
    <x v="0"/>
    <x v="0"/>
    <x v="0"/>
    <n v="29"/>
    <n v="244.3"/>
    <n v="140"/>
    <n v="41.53"/>
    <n v="322.3"/>
    <n v="89"/>
    <x v="892"/>
    <n v="166.8"/>
    <n v="83"/>
    <n v="7.51"/>
    <n v="10.6"/>
    <n v="6"/>
    <n v="2.86"/>
    <n v="0"/>
    <x v="0"/>
    <n v="0"/>
    <x v="0"/>
    <x v="0"/>
    <s v="Medium_user"/>
    <x v="2"/>
    <x v="0"/>
    <x v="0"/>
    <x v="0"/>
  </r>
  <r>
    <x v="30"/>
    <n v="91"/>
    <x v="0"/>
    <x v="0"/>
    <x v="0"/>
    <n v="34"/>
    <n v="175.3"/>
    <n v="96"/>
    <n v="29.8"/>
    <n v="262.3"/>
    <n v="122"/>
    <x v="812"/>
    <n v="143.9"/>
    <n v="76"/>
    <n v="6.48"/>
    <n v="5.6"/>
    <n v="11"/>
    <n v="1.51"/>
    <n v="1"/>
    <x v="0"/>
    <n v="0"/>
    <x v="0"/>
    <x v="1"/>
    <s v="Heavy_user"/>
    <x v="2"/>
    <x v="0"/>
    <x v="2"/>
    <x v="1"/>
  </r>
  <r>
    <x v="34"/>
    <n v="86"/>
    <x v="2"/>
    <x v="0"/>
    <x v="1"/>
    <n v="0"/>
    <n v="150.5"/>
    <n v="92"/>
    <n v="25.59"/>
    <n v="120.3"/>
    <n v="95"/>
    <x v="338"/>
    <n v="271.2"/>
    <n v="96"/>
    <n v="12.2"/>
    <n v="9"/>
    <n v="2"/>
    <n v="2.4300000000000002"/>
    <n v="1"/>
    <x v="0"/>
    <n v="0"/>
    <x v="0"/>
    <x v="0"/>
    <s v="Medium_user"/>
    <x v="0"/>
    <x v="0"/>
    <x v="1"/>
    <x v="0"/>
  </r>
  <r>
    <x v="10"/>
    <n v="94"/>
    <x v="2"/>
    <x v="0"/>
    <x v="1"/>
    <n v="0"/>
    <n v="163.5"/>
    <n v="136"/>
    <n v="27.8"/>
    <n v="143.69999999999999"/>
    <n v="111"/>
    <x v="534"/>
    <n v="253.4"/>
    <n v="82"/>
    <n v="11.4"/>
    <n v="12.6"/>
    <n v="5"/>
    <n v="3.4"/>
    <n v="1"/>
    <x v="0"/>
    <n v="0"/>
    <x v="0"/>
    <x v="0"/>
    <s v="Medium_user"/>
    <x v="0"/>
    <x v="0"/>
    <x v="1"/>
    <x v="0"/>
  </r>
  <r>
    <x v="1"/>
    <n v="85"/>
    <x v="0"/>
    <x v="0"/>
    <x v="1"/>
    <n v="0"/>
    <n v="236.9"/>
    <n v="93"/>
    <n v="40.270000000000003"/>
    <n v="197.7"/>
    <n v="113"/>
    <x v="323"/>
    <n v="309.10000000000002"/>
    <n v="78"/>
    <n v="13.91"/>
    <n v="11.4"/>
    <n v="7"/>
    <n v="3.08"/>
    <n v="2"/>
    <x v="1"/>
    <n v="1"/>
    <x v="0"/>
    <x v="0"/>
    <s v="Medium_user"/>
    <x v="0"/>
    <x v="0"/>
    <x v="1"/>
    <x v="0"/>
  </r>
  <r>
    <x v="49"/>
    <n v="89"/>
    <x v="0"/>
    <x v="0"/>
    <x v="1"/>
    <n v="0"/>
    <n v="82.3"/>
    <n v="77"/>
    <n v="13.99"/>
    <n v="167.2"/>
    <n v="80"/>
    <x v="893"/>
    <n v="194.7"/>
    <n v="70"/>
    <n v="8.76"/>
    <n v="7.2"/>
    <n v="4"/>
    <n v="1.94"/>
    <n v="1"/>
    <x v="0"/>
    <n v="0"/>
    <x v="0"/>
    <x v="1"/>
    <s v="Medium_user"/>
    <x v="0"/>
    <x v="0"/>
    <x v="1"/>
    <x v="1"/>
  </r>
  <r>
    <x v="13"/>
    <n v="128"/>
    <x v="0"/>
    <x v="0"/>
    <x v="1"/>
    <n v="0"/>
    <n v="216"/>
    <n v="111"/>
    <n v="36.72"/>
    <n v="153.69999999999999"/>
    <n v="115"/>
    <x v="894"/>
    <n v="227"/>
    <n v="74"/>
    <n v="10.220000000000001"/>
    <n v="12.7"/>
    <n v="4"/>
    <n v="3.43"/>
    <n v="1"/>
    <x v="0"/>
    <n v="0"/>
    <x v="0"/>
    <x v="0"/>
    <s v="Medium_user"/>
    <x v="0"/>
    <x v="0"/>
    <x v="1"/>
    <x v="0"/>
  </r>
  <r>
    <x v="33"/>
    <n v="115"/>
    <x v="0"/>
    <x v="1"/>
    <x v="1"/>
    <n v="0"/>
    <n v="180"/>
    <n v="119"/>
    <n v="30.6"/>
    <n v="198.8"/>
    <n v="126"/>
    <x v="895"/>
    <n v="217.1"/>
    <n v="70"/>
    <n v="9.77"/>
    <n v="12.4"/>
    <n v="3"/>
    <n v="3.35"/>
    <n v="1"/>
    <x v="0"/>
    <n v="0"/>
    <x v="0"/>
    <x v="0"/>
    <s v="Heavy_user"/>
    <x v="0"/>
    <x v="0"/>
    <x v="1"/>
    <x v="0"/>
  </r>
  <r>
    <x v="22"/>
    <n v="76"/>
    <x v="0"/>
    <x v="0"/>
    <x v="1"/>
    <n v="0"/>
    <n v="143.69999999999999"/>
    <n v="55"/>
    <n v="24.43"/>
    <n v="173.1"/>
    <n v="108"/>
    <x v="74"/>
    <n v="239.1"/>
    <n v="95"/>
    <n v="10.76"/>
    <n v="5.8"/>
    <n v="6"/>
    <n v="1.57"/>
    <n v="1"/>
    <x v="0"/>
    <n v="0"/>
    <x v="0"/>
    <x v="1"/>
    <s v="Medium_user"/>
    <x v="0"/>
    <x v="0"/>
    <x v="1"/>
    <x v="1"/>
  </r>
  <r>
    <x v="47"/>
    <n v="90"/>
    <x v="0"/>
    <x v="0"/>
    <x v="0"/>
    <n v="29"/>
    <n v="185.6"/>
    <n v="106"/>
    <n v="31.55"/>
    <n v="219.7"/>
    <n v="113"/>
    <x v="737"/>
    <n v="152.1"/>
    <n v="120"/>
    <n v="6.84"/>
    <n v="11.1"/>
    <n v="5"/>
    <n v="3"/>
    <n v="2"/>
    <x v="0"/>
    <n v="0"/>
    <x v="0"/>
    <x v="0"/>
    <s v="Medium_user"/>
    <x v="0"/>
    <x v="0"/>
    <x v="0"/>
    <x v="0"/>
  </r>
  <r>
    <x v="49"/>
    <n v="30"/>
    <x v="1"/>
    <x v="0"/>
    <x v="1"/>
    <n v="0"/>
    <n v="137.6"/>
    <n v="108"/>
    <n v="23.39"/>
    <n v="162"/>
    <n v="80"/>
    <x v="818"/>
    <n v="187.7"/>
    <n v="126"/>
    <n v="8.4499999999999993"/>
    <n v="5.8"/>
    <n v="10"/>
    <n v="1.57"/>
    <n v="3"/>
    <x v="0"/>
    <n v="0"/>
    <x v="0"/>
    <x v="1"/>
    <s v="Medium_user"/>
    <x v="0"/>
    <x v="0"/>
    <x v="1"/>
    <x v="1"/>
  </r>
  <r>
    <x v="45"/>
    <n v="105"/>
    <x v="0"/>
    <x v="1"/>
    <x v="1"/>
    <n v="0"/>
    <n v="273.89999999999998"/>
    <n v="119"/>
    <n v="46.56"/>
    <n v="278.60000000000002"/>
    <n v="103"/>
    <x v="510"/>
    <n v="255.3"/>
    <n v="90"/>
    <n v="11.49"/>
    <n v="10.9"/>
    <n v="7"/>
    <n v="2.94"/>
    <n v="1"/>
    <x v="1"/>
    <n v="1"/>
    <x v="0"/>
    <x v="0"/>
    <s v="Medium_user"/>
    <x v="2"/>
    <x v="1"/>
    <x v="1"/>
    <x v="0"/>
  </r>
  <r>
    <x v="3"/>
    <n v="102"/>
    <x v="0"/>
    <x v="0"/>
    <x v="0"/>
    <n v="31"/>
    <n v="125.3"/>
    <n v="92"/>
    <n v="21.3"/>
    <n v="141.19999999999999"/>
    <n v="108"/>
    <x v="299"/>
    <n v="168.2"/>
    <n v="68"/>
    <n v="7.57"/>
    <n v="6.3"/>
    <n v="2"/>
    <n v="1.7"/>
    <n v="3"/>
    <x v="0"/>
    <n v="0"/>
    <x v="0"/>
    <x v="1"/>
    <s v="Medium_user"/>
    <x v="0"/>
    <x v="0"/>
    <x v="2"/>
    <x v="1"/>
  </r>
  <r>
    <x v="25"/>
    <n v="63"/>
    <x v="2"/>
    <x v="0"/>
    <x v="0"/>
    <n v="49"/>
    <n v="214.9"/>
    <n v="86"/>
    <n v="36.53"/>
    <n v="198.2"/>
    <n v="89"/>
    <x v="896"/>
    <n v="170.8"/>
    <n v="139"/>
    <n v="7.69"/>
    <n v="8.1999999999999993"/>
    <n v="5"/>
    <n v="2.21"/>
    <n v="0"/>
    <x v="0"/>
    <n v="0"/>
    <x v="0"/>
    <x v="0"/>
    <s v="Medium_user"/>
    <x v="0"/>
    <x v="0"/>
    <x v="2"/>
    <x v="0"/>
  </r>
  <r>
    <x v="42"/>
    <n v="155"/>
    <x v="1"/>
    <x v="0"/>
    <x v="1"/>
    <n v="0"/>
    <n v="163"/>
    <n v="93"/>
    <n v="27.71"/>
    <n v="203.9"/>
    <n v="102"/>
    <x v="32"/>
    <n v="159"/>
    <n v="109"/>
    <n v="7.15"/>
    <n v="15.1"/>
    <n v="4"/>
    <n v="4.08"/>
    <n v="2"/>
    <x v="0"/>
    <n v="0"/>
    <x v="0"/>
    <x v="2"/>
    <s v="Medium_user"/>
    <x v="0"/>
    <x v="0"/>
    <x v="1"/>
    <x v="0"/>
  </r>
  <r>
    <x v="50"/>
    <n v="82"/>
    <x v="0"/>
    <x v="0"/>
    <x v="0"/>
    <n v="29"/>
    <n v="163.80000000000001"/>
    <n v="77"/>
    <n v="27.85"/>
    <n v="134.9"/>
    <n v="112"/>
    <x v="897"/>
    <n v="79.3"/>
    <n v="95"/>
    <n v="3.57"/>
    <n v="8.8000000000000007"/>
    <n v="2"/>
    <n v="2.38"/>
    <n v="2"/>
    <x v="0"/>
    <n v="0"/>
    <x v="0"/>
    <x v="0"/>
    <s v="Medium_user"/>
    <x v="0"/>
    <x v="0"/>
    <x v="0"/>
    <x v="0"/>
  </r>
  <r>
    <x v="7"/>
    <n v="87"/>
    <x v="2"/>
    <x v="0"/>
    <x v="1"/>
    <n v="0"/>
    <n v="189.5"/>
    <n v="113"/>
    <n v="32.22"/>
    <n v="204.9"/>
    <n v="100"/>
    <x v="459"/>
    <n v="221.7"/>
    <n v="93"/>
    <n v="9.98"/>
    <n v="13.4"/>
    <n v="3"/>
    <n v="3.62"/>
    <n v="1"/>
    <x v="0"/>
    <n v="0"/>
    <x v="0"/>
    <x v="0"/>
    <s v="Medium_user"/>
    <x v="0"/>
    <x v="0"/>
    <x v="1"/>
    <x v="0"/>
  </r>
  <r>
    <x v="28"/>
    <n v="115"/>
    <x v="0"/>
    <x v="0"/>
    <x v="0"/>
    <n v="26"/>
    <n v="155.19999999999999"/>
    <n v="110"/>
    <n v="26.38"/>
    <n v="230.9"/>
    <n v="133"/>
    <x v="805"/>
    <n v="261.60000000000002"/>
    <n v="100"/>
    <n v="11.77"/>
    <n v="4.5"/>
    <n v="4"/>
    <n v="1.22"/>
    <n v="0"/>
    <x v="0"/>
    <n v="0"/>
    <x v="0"/>
    <x v="1"/>
    <s v="Heavy_user"/>
    <x v="0"/>
    <x v="0"/>
    <x v="0"/>
    <x v="1"/>
  </r>
  <r>
    <x v="39"/>
    <n v="121"/>
    <x v="0"/>
    <x v="1"/>
    <x v="0"/>
    <n v="44"/>
    <n v="254.1"/>
    <n v="127"/>
    <n v="43.2"/>
    <n v="180.2"/>
    <n v="108"/>
    <x v="575"/>
    <n v="196.2"/>
    <n v="129"/>
    <n v="8.83"/>
    <n v="8.6999999999999993"/>
    <n v="4"/>
    <n v="2.35"/>
    <n v="3"/>
    <x v="0"/>
    <n v="0"/>
    <x v="0"/>
    <x v="0"/>
    <s v="Medium_user"/>
    <x v="0"/>
    <x v="0"/>
    <x v="2"/>
    <x v="0"/>
  </r>
  <r>
    <x v="6"/>
    <n v="54"/>
    <x v="2"/>
    <x v="0"/>
    <x v="0"/>
    <n v="33"/>
    <n v="112"/>
    <n v="90"/>
    <n v="19.04"/>
    <n v="208"/>
    <n v="112"/>
    <x v="211"/>
    <n v="150.30000000000001"/>
    <n v="83"/>
    <n v="6.76"/>
    <n v="11.3"/>
    <n v="4"/>
    <n v="3.05"/>
    <n v="2"/>
    <x v="0"/>
    <n v="0"/>
    <x v="0"/>
    <x v="0"/>
    <s v="Medium_user"/>
    <x v="0"/>
    <x v="0"/>
    <x v="2"/>
    <x v="0"/>
  </r>
  <r>
    <x v="41"/>
    <n v="105"/>
    <x v="1"/>
    <x v="0"/>
    <x v="1"/>
    <n v="0"/>
    <n v="115.5"/>
    <n v="73"/>
    <n v="19.64"/>
    <n v="267.3"/>
    <n v="83"/>
    <x v="898"/>
    <n v="114.2"/>
    <n v="90"/>
    <n v="5.14"/>
    <n v="13.3"/>
    <n v="5"/>
    <n v="3.59"/>
    <n v="3"/>
    <x v="0"/>
    <n v="0"/>
    <x v="0"/>
    <x v="0"/>
    <s v="Medium_user"/>
    <x v="2"/>
    <x v="0"/>
    <x v="1"/>
    <x v="0"/>
  </r>
  <r>
    <x v="9"/>
    <n v="73"/>
    <x v="0"/>
    <x v="0"/>
    <x v="1"/>
    <n v="0"/>
    <n v="137.1"/>
    <n v="102"/>
    <n v="23.31"/>
    <n v="210.8"/>
    <n v="114"/>
    <x v="883"/>
    <n v="191.4"/>
    <n v="120"/>
    <n v="8.61"/>
    <n v="11.1"/>
    <n v="4"/>
    <n v="3"/>
    <n v="1"/>
    <x v="0"/>
    <n v="0"/>
    <x v="0"/>
    <x v="0"/>
    <s v="Medium_user"/>
    <x v="0"/>
    <x v="0"/>
    <x v="1"/>
    <x v="0"/>
  </r>
  <r>
    <x v="49"/>
    <n v="95"/>
    <x v="0"/>
    <x v="0"/>
    <x v="1"/>
    <n v="0"/>
    <n v="198.4"/>
    <n v="113"/>
    <n v="33.729999999999997"/>
    <n v="235.9"/>
    <n v="144"/>
    <x v="574"/>
    <n v="325.60000000000002"/>
    <n v="99"/>
    <n v="14.65"/>
    <n v="10.1"/>
    <n v="3"/>
    <n v="2.73"/>
    <n v="0"/>
    <x v="0"/>
    <n v="0"/>
    <x v="0"/>
    <x v="0"/>
    <s v="Heavy_user"/>
    <x v="2"/>
    <x v="0"/>
    <x v="1"/>
    <x v="0"/>
  </r>
  <r>
    <x v="36"/>
    <n v="21"/>
    <x v="0"/>
    <x v="0"/>
    <x v="0"/>
    <n v="19"/>
    <n v="132.69999999999999"/>
    <n v="94"/>
    <n v="22.56"/>
    <n v="204.6"/>
    <n v="101"/>
    <x v="561"/>
    <n v="154.69999999999999"/>
    <n v="78"/>
    <n v="6.96"/>
    <n v="12.9"/>
    <n v="7"/>
    <n v="3.48"/>
    <n v="3"/>
    <x v="0"/>
    <n v="0"/>
    <x v="0"/>
    <x v="0"/>
    <s v="Medium_user"/>
    <x v="0"/>
    <x v="0"/>
    <x v="0"/>
    <x v="0"/>
  </r>
  <r>
    <x v="27"/>
    <n v="163"/>
    <x v="1"/>
    <x v="0"/>
    <x v="0"/>
    <n v="25"/>
    <n v="219.6"/>
    <n v="99"/>
    <n v="37.33"/>
    <n v="210.4"/>
    <n v="99"/>
    <x v="899"/>
    <n v="242.7"/>
    <n v="88"/>
    <n v="10.92"/>
    <n v="13.8"/>
    <n v="8"/>
    <n v="3.73"/>
    <n v="2"/>
    <x v="0"/>
    <n v="0"/>
    <x v="0"/>
    <x v="0"/>
    <s v="Medium_user"/>
    <x v="0"/>
    <x v="0"/>
    <x v="0"/>
    <x v="0"/>
  </r>
  <r>
    <x v="39"/>
    <n v="57"/>
    <x v="0"/>
    <x v="0"/>
    <x v="1"/>
    <n v="0"/>
    <n v="169.6"/>
    <n v="96"/>
    <n v="28.83"/>
    <n v="234.7"/>
    <n v="112"/>
    <x v="835"/>
    <n v="285.39999999999998"/>
    <n v="83"/>
    <n v="12.84"/>
    <n v="11.2"/>
    <n v="4"/>
    <n v="3.02"/>
    <n v="0"/>
    <x v="0"/>
    <n v="0"/>
    <x v="0"/>
    <x v="0"/>
    <s v="Medium_user"/>
    <x v="0"/>
    <x v="0"/>
    <x v="1"/>
    <x v="0"/>
  </r>
  <r>
    <x v="8"/>
    <n v="104"/>
    <x v="1"/>
    <x v="1"/>
    <x v="1"/>
    <n v="0"/>
    <n v="160.4"/>
    <n v="73"/>
    <n v="27.27"/>
    <n v="293.89999999999998"/>
    <n v="103"/>
    <x v="900"/>
    <n v="306.60000000000002"/>
    <n v="90"/>
    <n v="13.8"/>
    <n v="12.6"/>
    <n v="5"/>
    <n v="3.4"/>
    <n v="4"/>
    <x v="0"/>
    <n v="0"/>
    <x v="1"/>
    <x v="0"/>
    <s v="Medium_user"/>
    <x v="2"/>
    <x v="0"/>
    <x v="1"/>
    <x v="0"/>
  </r>
  <r>
    <x v="43"/>
    <n v="95"/>
    <x v="0"/>
    <x v="0"/>
    <x v="1"/>
    <n v="0"/>
    <n v="194.6"/>
    <n v="114"/>
    <n v="33.08"/>
    <n v="232.8"/>
    <n v="106"/>
    <x v="901"/>
    <n v="173.4"/>
    <n v="92"/>
    <n v="7.8"/>
    <n v="3.8"/>
    <n v="2"/>
    <n v="1.03"/>
    <n v="3"/>
    <x v="0"/>
    <n v="0"/>
    <x v="0"/>
    <x v="1"/>
    <s v="Medium_user"/>
    <x v="0"/>
    <x v="0"/>
    <x v="1"/>
    <x v="1"/>
  </r>
  <r>
    <x v="49"/>
    <n v="74"/>
    <x v="1"/>
    <x v="0"/>
    <x v="1"/>
    <n v="0"/>
    <n v="157.1"/>
    <n v="95"/>
    <n v="26.71"/>
    <n v="213.1"/>
    <n v="36"/>
    <x v="36"/>
    <n v="280.39999999999998"/>
    <n v="77"/>
    <n v="12.62"/>
    <n v="7.6"/>
    <n v="3"/>
    <n v="2.0499999999999998"/>
    <n v="2"/>
    <x v="0"/>
    <n v="0"/>
    <x v="0"/>
    <x v="0"/>
    <s v="Light_usage"/>
    <x v="0"/>
    <x v="0"/>
    <x v="1"/>
    <x v="0"/>
  </r>
  <r>
    <x v="46"/>
    <n v="67"/>
    <x v="0"/>
    <x v="0"/>
    <x v="1"/>
    <n v="0"/>
    <n v="179.8"/>
    <n v="125"/>
    <n v="30.57"/>
    <n v="173.2"/>
    <n v="86"/>
    <x v="902"/>
    <n v="272.8"/>
    <n v="97"/>
    <n v="12.28"/>
    <n v="10.9"/>
    <n v="4"/>
    <n v="2.94"/>
    <n v="0"/>
    <x v="0"/>
    <n v="0"/>
    <x v="0"/>
    <x v="0"/>
    <s v="Medium_user"/>
    <x v="0"/>
    <x v="0"/>
    <x v="1"/>
    <x v="0"/>
  </r>
  <r>
    <x v="12"/>
    <n v="104"/>
    <x v="0"/>
    <x v="1"/>
    <x v="1"/>
    <n v="0"/>
    <n v="148.19999999999999"/>
    <n v="108"/>
    <n v="25.19"/>
    <n v="161.80000000000001"/>
    <n v="113"/>
    <x v="461"/>
    <n v="259.3"/>
    <n v="103"/>
    <n v="11.67"/>
    <n v="11"/>
    <n v="4"/>
    <n v="2.97"/>
    <n v="0"/>
    <x v="0"/>
    <n v="0"/>
    <x v="0"/>
    <x v="0"/>
    <s v="Medium_user"/>
    <x v="0"/>
    <x v="0"/>
    <x v="1"/>
    <x v="0"/>
  </r>
  <r>
    <x v="14"/>
    <n v="71"/>
    <x v="0"/>
    <x v="0"/>
    <x v="0"/>
    <n v="39"/>
    <n v="183.2"/>
    <n v="103"/>
    <n v="31.14"/>
    <n v="209.4"/>
    <n v="111"/>
    <x v="79"/>
    <n v="172.4"/>
    <n v="109"/>
    <n v="7.76"/>
    <n v="11.9"/>
    <n v="6"/>
    <n v="3.21"/>
    <n v="1"/>
    <x v="0"/>
    <n v="0"/>
    <x v="0"/>
    <x v="0"/>
    <s v="Medium_user"/>
    <x v="0"/>
    <x v="0"/>
    <x v="2"/>
    <x v="0"/>
  </r>
  <r>
    <x v="21"/>
    <n v="149"/>
    <x v="0"/>
    <x v="0"/>
    <x v="1"/>
    <n v="0"/>
    <n v="119.2"/>
    <n v="88"/>
    <n v="20.260000000000002"/>
    <n v="168.3"/>
    <n v="110"/>
    <x v="703"/>
    <n v="204.7"/>
    <n v="119"/>
    <n v="9.2100000000000009"/>
    <n v="12.2"/>
    <n v="6"/>
    <n v="3.29"/>
    <n v="4"/>
    <x v="1"/>
    <n v="1"/>
    <x v="1"/>
    <x v="0"/>
    <s v="Medium_user"/>
    <x v="0"/>
    <x v="0"/>
    <x v="1"/>
    <x v="0"/>
  </r>
  <r>
    <x v="50"/>
    <n v="154"/>
    <x v="1"/>
    <x v="0"/>
    <x v="0"/>
    <n v="35"/>
    <n v="224"/>
    <n v="102"/>
    <n v="38.08"/>
    <n v="192"/>
    <n v="99"/>
    <x v="903"/>
    <n v="163.1"/>
    <n v="100"/>
    <n v="7.34"/>
    <n v="9.6"/>
    <n v="2"/>
    <n v="2.59"/>
    <n v="0"/>
    <x v="0"/>
    <n v="0"/>
    <x v="0"/>
    <x v="0"/>
    <s v="Medium_user"/>
    <x v="0"/>
    <x v="0"/>
    <x v="2"/>
    <x v="0"/>
  </r>
  <r>
    <x v="45"/>
    <n v="117"/>
    <x v="0"/>
    <x v="0"/>
    <x v="1"/>
    <n v="0"/>
    <n v="184.8"/>
    <n v="83"/>
    <n v="31.42"/>
    <n v="248.6"/>
    <n v="101"/>
    <x v="428"/>
    <n v="133.1"/>
    <n v="113"/>
    <n v="5.99"/>
    <n v="9.6"/>
    <n v="8"/>
    <n v="2.59"/>
    <n v="1"/>
    <x v="0"/>
    <n v="0"/>
    <x v="0"/>
    <x v="0"/>
    <s v="Medium_user"/>
    <x v="2"/>
    <x v="0"/>
    <x v="1"/>
    <x v="0"/>
  </r>
  <r>
    <x v="41"/>
    <n v="130"/>
    <x v="1"/>
    <x v="0"/>
    <x v="1"/>
    <n v="0"/>
    <n v="176.3"/>
    <n v="140"/>
    <n v="29.97"/>
    <n v="201"/>
    <n v="104"/>
    <x v="757"/>
    <n v="161.9"/>
    <n v="123"/>
    <n v="7.29"/>
    <n v="11.3"/>
    <n v="5"/>
    <n v="3.05"/>
    <n v="1"/>
    <x v="0"/>
    <n v="0"/>
    <x v="0"/>
    <x v="0"/>
    <s v="Medium_user"/>
    <x v="0"/>
    <x v="0"/>
    <x v="1"/>
    <x v="0"/>
  </r>
  <r>
    <x v="8"/>
    <n v="73"/>
    <x v="0"/>
    <x v="0"/>
    <x v="1"/>
    <n v="0"/>
    <n v="241.7"/>
    <n v="115"/>
    <n v="41.09"/>
    <n v="168.5"/>
    <n v="133"/>
    <x v="904"/>
    <n v="169.8"/>
    <n v="122"/>
    <n v="7.64"/>
    <n v="11.1"/>
    <n v="2"/>
    <n v="3"/>
    <n v="2"/>
    <x v="0"/>
    <n v="0"/>
    <x v="0"/>
    <x v="0"/>
    <s v="Heavy_user"/>
    <x v="0"/>
    <x v="0"/>
    <x v="1"/>
    <x v="0"/>
  </r>
  <r>
    <x v="26"/>
    <n v="100"/>
    <x v="2"/>
    <x v="0"/>
    <x v="0"/>
    <n v="38"/>
    <n v="224.7"/>
    <n v="121"/>
    <n v="38.200000000000003"/>
    <n v="294"/>
    <n v="131"/>
    <x v="905"/>
    <n v="290"/>
    <n v="61"/>
    <n v="13.05"/>
    <n v="9.8000000000000007"/>
    <n v="6"/>
    <n v="2.65"/>
    <n v="0"/>
    <x v="0"/>
    <n v="0"/>
    <x v="0"/>
    <x v="0"/>
    <s v="Heavy_user"/>
    <x v="2"/>
    <x v="0"/>
    <x v="2"/>
    <x v="0"/>
  </r>
  <r>
    <x v="33"/>
    <n v="149"/>
    <x v="2"/>
    <x v="0"/>
    <x v="1"/>
    <n v="0"/>
    <n v="207.3"/>
    <n v="115"/>
    <n v="35.24"/>
    <n v="198.4"/>
    <n v="82"/>
    <x v="906"/>
    <n v="114.1"/>
    <n v="83"/>
    <n v="5.13"/>
    <n v="8.6"/>
    <n v="4"/>
    <n v="2.3199999999999998"/>
    <n v="1"/>
    <x v="0"/>
    <n v="0"/>
    <x v="0"/>
    <x v="0"/>
    <s v="Medium_user"/>
    <x v="0"/>
    <x v="0"/>
    <x v="1"/>
    <x v="0"/>
  </r>
  <r>
    <x v="0"/>
    <n v="29"/>
    <x v="1"/>
    <x v="0"/>
    <x v="1"/>
    <n v="0"/>
    <n v="196.8"/>
    <n v="81"/>
    <n v="33.46"/>
    <n v="168"/>
    <n v="110"/>
    <x v="389"/>
    <n v="132.6"/>
    <n v="98"/>
    <n v="5.97"/>
    <n v="12.7"/>
    <n v="7"/>
    <n v="3.43"/>
    <n v="2"/>
    <x v="0"/>
    <n v="0"/>
    <x v="0"/>
    <x v="0"/>
    <s v="Medium_user"/>
    <x v="0"/>
    <x v="0"/>
    <x v="1"/>
    <x v="0"/>
  </r>
  <r>
    <x v="19"/>
    <n v="131"/>
    <x v="2"/>
    <x v="0"/>
    <x v="1"/>
    <n v="0"/>
    <n v="110.9"/>
    <n v="74"/>
    <n v="18.850000000000001"/>
    <n v="115.6"/>
    <n v="90"/>
    <x v="563"/>
    <n v="190.5"/>
    <n v="114"/>
    <n v="8.57"/>
    <n v="15.8"/>
    <n v="9"/>
    <n v="4.2699999999999996"/>
    <n v="1"/>
    <x v="0"/>
    <n v="0"/>
    <x v="0"/>
    <x v="2"/>
    <s v="Medium_user"/>
    <x v="1"/>
    <x v="0"/>
    <x v="1"/>
    <x v="0"/>
  </r>
  <r>
    <x v="1"/>
    <n v="153"/>
    <x v="2"/>
    <x v="0"/>
    <x v="1"/>
    <n v="0"/>
    <n v="122.5"/>
    <n v="145"/>
    <n v="20.83"/>
    <n v="273.3"/>
    <n v="103"/>
    <x v="314"/>
    <n v="197.8"/>
    <n v="71"/>
    <n v="8.9"/>
    <n v="8"/>
    <n v="3"/>
    <n v="2.16"/>
    <n v="2"/>
    <x v="0"/>
    <n v="0"/>
    <x v="0"/>
    <x v="0"/>
    <s v="Medium_user"/>
    <x v="2"/>
    <x v="0"/>
    <x v="1"/>
    <x v="0"/>
  </r>
  <r>
    <x v="26"/>
    <n v="133"/>
    <x v="2"/>
    <x v="0"/>
    <x v="1"/>
    <n v="0"/>
    <n v="187"/>
    <n v="65"/>
    <n v="31.79"/>
    <n v="141.4"/>
    <n v="128"/>
    <x v="907"/>
    <n v="238.2"/>
    <n v="108"/>
    <n v="10.72"/>
    <n v="10"/>
    <n v="8"/>
    <n v="2.7"/>
    <n v="2"/>
    <x v="0"/>
    <n v="0"/>
    <x v="0"/>
    <x v="0"/>
    <s v="Heavy_user"/>
    <x v="0"/>
    <x v="0"/>
    <x v="1"/>
    <x v="0"/>
  </r>
  <r>
    <x v="40"/>
    <n v="112"/>
    <x v="0"/>
    <x v="0"/>
    <x v="1"/>
    <n v="0"/>
    <n v="170.5"/>
    <n v="113"/>
    <n v="28.99"/>
    <n v="193.2"/>
    <n v="129"/>
    <x v="908"/>
    <n v="188"/>
    <n v="91"/>
    <n v="8.4600000000000009"/>
    <n v="11.2"/>
    <n v="6"/>
    <n v="3.02"/>
    <n v="0"/>
    <x v="0"/>
    <n v="0"/>
    <x v="0"/>
    <x v="0"/>
    <s v="Heavy_user"/>
    <x v="0"/>
    <x v="0"/>
    <x v="1"/>
    <x v="0"/>
  </r>
  <r>
    <x v="11"/>
    <n v="87"/>
    <x v="0"/>
    <x v="0"/>
    <x v="1"/>
    <n v="0"/>
    <n v="204.8"/>
    <n v="101"/>
    <n v="34.82"/>
    <n v="161"/>
    <n v="80"/>
    <x v="909"/>
    <n v="285.7"/>
    <n v="89"/>
    <n v="12.86"/>
    <n v="9.5"/>
    <n v="3"/>
    <n v="2.57"/>
    <n v="0"/>
    <x v="0"/>
    <n v="0"/>
    <x v="0"/>
    <x v="0"/>
    <s v="Medium_user"/>
    <x v="0"/>
    <x v="0"/>
    <x v="1"/>
    <x v="0"/>
  </r>
  <r>
    <x v="17"/>
    <n v="66"/>
    <x v="2"/>
    <x v="0"/>
    <x v="1"/>
    <n v="0"/>
    <n v="154"/>
    <n v="133"/>
    <n v="26.18"/>
    <n v="198.9"/>
    <n v="121"/>
    <x v="910"/>
    <n v="151.9"/>
    <n v="100"/>
    <n v="6.84"/>
    <n v="9.5"/>
    <n v="3"/>
    <n v="2.57"/>
    <n v="4"/>
    <x v="1"/>
    <n v="1"/>
    <x v="1"/>
    <x v="0"/>
    <s v="Heavy_user"/>
    <x v="0"/>
    <x v="0"/>
    <x v="1"/>
    <x v="0"/>
  </r>
  <r>
    <x v="16"/>
    <n v="74"/>
    <x v="0"/>
    <x v="0"/>
    <x v="1"/>
    <n v="0"/>
    <n v="225.2"/>
    <n v="93"/>
    <n v="38.28"/>
    <n v="215.1"/>
    <n v="120"/>
    <x v="24"/>
    <n v="241.8"/>
    <n v="95"/>
    <n v="10.88"/>
    <n v="9.1"/>
    <n v="2"/>
    <n v="2.46"/>
    <n v="2"/>
    <x v="0"/>
    <n v="0"/>
    <x v="0"/>
    <x v="0"/>
    <s v="Heavy_user"/>
    <x v="0"/>
    <x v="0"/>
    <x v="1"/>
    <x v="0"/>
  </r>
  <r>
    <x v="24"/>
    <n v="116"/>
    <x v="1"/>
    <x v="0"/>
    <x v="1"/>
    <n v="0"/>
    <n v="159.4"/>
    <n v="79"/>
    <n v="27.1"/>
    <n v="179.5"/>
    <n v="88"/>
    <x v="911"/>
    <n v="167.8"/>
    <n v="71"/>
    <n v="7.55"/>
    <n v="9.6999999999999993"/>
    <n v="2"/>
    <n v="2.62"/>
    <n v="6"/>
    <x v="1"/>
    <n v="1"/>
    <x v="1"/>
    <x v="0"/>
    <s v="Medium_user"/>
    <x v="0"/>
    <x v="0"/>
    <x v="1"/>
    <x v="0"/>
  </r>
  <r>
    <x v="25"/>
    <n v="68"/>
    <x v="2"/>
    <x v="0"/>
    <x v="1"/>
    <n v="0"/>
    <n v="172.7"/>
    <n v="95"/>
    <n v="29.36"/>
    <n v="139.1"/>
    <n v="90"/>
    <x v="912"/>
    <n v="174.3"/>
    <n v="99"/>
    <n v="7.84"/>
    <n v="11.7"/>
    <n v="1"/>
    <n v="3.16"/>
    <n v="2"/>
    <x v="0"/>
    <n v="0"/>
    <x v="0"/>
    <x v="0"/>
    <s v="Medium_user"/>
    <x v="0"/>
    <x v="0"/>
    <x v="1"/>
    <x v="0"/>
  </r>
  <r>
    <x v="46"/>
    <n v="68"/>
    <x v="0"/>
    <x v="0"/>
    <x v="1"/>
    <n v="0"/>
    <n v="222.8"/>
    <n v="99"/>
    <n v="37.880000000000003"/>
    <n v="175.8"/>
    <n v="85"/>
    <x v="506"/>
    <n v="202"/>
    <n v="111"/>
    <n v="9.09"/>
    <n v="11"/>
    <n v="3"/>
    <n v="2.97"/>
    <n v="3"/>
    <x v="0"/>
    <n v="0"/>
    <x v="0"/>
    <x v="0"/>
    <s v="Medium_user"/>
    <x v="0"/>
    <x v="0"/>
    <x v="1"/>
    <x v="0"/>
  </r>
  <r>
    <x v="29"/>
    <n v="54"/>
    <x v="0"/>
    <x v="1"/>
    <x v="1"/>
    <n v="0"/>
    <n v="214.1"/>
    <n v="77"/>
    <n v="36.4"/>
    <n v="240.5"/>
    <n v="94"/>
    <x v="681"/>
    <n v="188.9"/>
    <n v="75"/>
    <n v="8.5"/>
    <n v="10.1"/>
    <n v="3"/>
    <n v="2.73"/>
    <n v="1"/>
    <x v="0"/>
    <n v="0"/>
    <x v="0"/>
    <x v="0"/>
    <s v="Medium_user"/>
    <x v="2"/>
    <x v="0"/>
    <x v="1"/>
    <x v="0"/>
  </r>
  <r>
    <x v="26"/>
    <n v="107"/>
    <x v="1"/>
    <x v="0"/>
    <x v="1"/>
    <n v="0"/>
    <n v="134"/>
    <n v="104"/>
    <n v="22.78"/>
    <n v="174.5"/>
    <n v="94"/>
    <x v="168"/>
    <n v="311.10000000000002"/>
    <n v="79"/>
    <n v="14"/>
    <n v="7.3"/>
    <n v="3"/>
    <n v="1.97"/>
    <n v="3"/>
    <x v="0"/>
    <n v="0"/>
    <x v="0"/>
    <x v="1"/>
    <s v="Medium_user"/>
    <x v="0"/>
    <x v="0"/>
    <x v="1"/>
    <x v="1"/>
  </r>
  <r>
    <x v="6"/>
    <n v="124"/>
    <x v="2"/>
    <x v="0"/>
    <x v="1"/>
    <n v="0"/>
    <n v="184.8"/>
    <n v="74"/>
    <n v="31.42"/>
    <n v="175.1"/>
    <n v="84"/>
    <x v="785"/>
    <n v="158.19999999999999"/>
    <n v="95"/>
    <n v="7.12"/>
    <n v="10.5"/>
    <n v="6"/>
    <n v="2.84"/>
    <n v="1"/>
    <x v="0"/>
    <n v="0"/>
    <x v="0"/>
    <x v="0"/>
    <s v="Medium_user"/>
    <x v="0"/>
    <x v="0"/>
    <x v="1"/>
    <x v="0"/>
  </r>
  <r>
    <x v="49"/>
    <n v="95"/>
    <x v="0"/>
    <x v="0"/>
    <x v="0"/>
    <n v="36"/>
    <n v="283.10000000000002"/>
    <n v="112"/>
    <n v="48.13"/>
    <n v="286.2"/>
    <n v="86"/>
    <x v="280"/>
    <n v="261.7"/>
    <n v="129"/>
    <n v="11.78"/>
    <n v="11.3"/>
    <n v="3"/>
    <n v="3.05"/>
    <n v="3"/>
    <x v="0"/>
    <n v="0"/>
    <x v="0"/>
    <x v="0"/>
    <s v="Medium_user"/>
    <x v="2"/>
    <x v="1"/>
    <x v="2"/>
    <x v="0"/>
  </r>
  <r>
    <x v="35"/>
    <n v="173"/>
    <x v="2"/>
    <x v="0"/>
    <x v="1"/>
    <n v="0"/>
    <n v="291.8"/>
    <n v="143"/>
    <n v="49.61"/>
    <n v="214.3"/>
    <n v="134"/>
    <x v="480"/>
    <n v="151.19999999999999"/>
    <n v="119"/>
    <n v="6.8"/>
    <n v="9.9"/>
    <n v="2"/>
    <n v="2.67"/>
    <n v="0"/>
    <x v="1"/>
    <n v="1"/>
    <x v="0"/>
    <x v="0"/>
    <s v="Heavy_user"/>
    <x v="0"/>
    <x v="0"/>
    <x v="1"/>
    <x v="0"/>
  </r>
  <r>
    <x v="4"/>
    <n v="110"/>
    <x v="1"/>
    <x v="0"/>
    <x v="1"/>
    <n v="0"/>
    <n v="222.7"/>
    <n v="94"/>
    <n v="37.86"/>
    <n v="105.8"/>
    <n v="98"/>
    <x v="913"/>
    <n v="214.8"/>
    <n v="78"/>
    <n v="9.67"/>
    <n v="13.5"/>
    <n v="4"/>
    <n v="3.65"/>
    <n v="1"/>
    <x v="0"/>
    <n v="0"/>
    <x v="0"/>
    <x v="0"/>
    <s v="Medium_user"/>
    <x v="1"/>
    <x v="0"/>
    <x v="1"/>
    <x v="0"/>
  </r>
  <r>
    <x v="13"/>
    <n v="102"/>
    <x v="2"/>
    <x v="0"/>
    <x v="1"/>
    <n v="0"/>
    <n v="174.5"/>
    <n v="79"/>
    <n v="29.67"/>
    <n v="236.8"/>
    <n v="136"/>
    <x v="914"/>
    <n v="270.39999999999998"/>
    <n v="110"/>
    <n v="12.17"/>
    <n v="8.5"/>
    <n v="5"/>
    <n v="2.2999999999999998"/>
    <n v="0"/>
    <x v="0"/>
    <n v="0"/>
    <x v="0"/>
    <x v="0"/>
    <s v="Heavy_user"/>
    <x v="2"/>
    <x v="0"/>
    <x v="1"/>
    <x v="0"/>
  </r>
  <r>
    <x v="21"/>
    <n v="130"/>
    <x v="1"/>
    <x v="0"/>
    <x v="1"/>
    <n v="0"/>
    <n v="68.400000000000006"/>
    <n v="86"/>
    <n v="11.63"/>
    <n v="193.3"/>
    <n v="110"/>
    <x v="131"/>
    <n v="171.5"/>
    <n v="139"/>
    <n v="7.72"/>
    <n v="10.4"/>
    <n v="4"/>
    <n v="2.81"/>
    <n v="0"/>
    <x v="0"/>
    <n v="0"/>
    <x v="0"/>
    <x v="0"/>
    <s v="Medium_user"/>
    <x v="0"/>
    <x v="0"/>
    <x v="1"/>
    <x v="0"/>
  </r>
  <r>
    <x v="2"/>
    <n v="91"/>
    <x v="1"/>
    <x v="0"/>
    <x v="0"/>
    <n v="31"/>
    <n v="273"/>
    <n v="78"/>
    <n v="46.41"/>
    <n v="215.5"/>
    <n v="98"/>
    <x v="915"/>
    <n v="104.7"/>
    <n v="114"/>
    <n v="4.71"/>
    <n v="9.6"/>
    <n v="2"/>
    <n v="2.59"/>
    <n v="1"/>
    <x v="0"/>
    <n v="0"/>
    <x v="0"/>
    <x v="0"/>
    <s v="Medium_user"/>
    <x v="0"/>
    <x v="0"/>
    <x v="2"/>
    <x v="0"/>
  </r>
  <r>
    <x v="49"/>
    <n v="64"/>
    <x v="0"/>
    <x v="1"/>
    <x v="1"/>
    <n v="0"/>
    <n v="225.3"/>
    <n v="134"/>
    <n v="38.299999999999997"/>
    <n v="108.2"/>
    <n v="87"/>
    <x v="916"/>
    <n v="139.6"/>
    <n v="132"/>
    <n v="6.28"/>
    <n v="17.3"/>
    <n v="9"/>
    <n v="4.67"/>
    <n v="1"/>
    <x v="1"/>
    <n v="1"/>
    <x v="0"/>
    <x v="2"/>
    <s v="Medium_user"/>
    <x v="1"/>
    <x v="0"/>
    <x v="1"/>
    <x v="0"/>
  </r>
  <r>
    <x v="46"/>
    <n v="176"/>
    <x v="0"/>
    <x v="0"/>
    <x v="0"/>
    <n v="23"/>
    <n v="283.2"/>
    <n v="130"/>
    <n v="48.14"/>
    <n v="162.6"/>
    <n v="74"/>
    <x v="37"/>
    <n v="177.7"/>
    <n v="104"/>
    <n v="8"/>
    <n v="7.2"/>
    <n v="6"/>
    <n v="1.94"/>
    <n v="1"/>
    <x v="0"/>
    <n v="0"/>
    <x v="0"/>
    <x v="1"/>
    <s v="Light_usage"/>
    <x v="0"/>
    <x v="0"/>
    <x v="0"/>
    <x v="1"/>
  </r>
  <r>
    <x v="24"/>
    <n v="93"/>
    <x v="2"/>
    <x v="1"/>
    <x v="1"/>
    <n v="0"/>
    <n v="131.4"/>
    <n v="78"/>
    <n v="22.34"/>
    <n v="219.7"/>
    <n v="106"/>
    <x v="737"/>
    <n v="155.69999999999999"/>
    <n v="103"/>
    <n v="7.01"/>
    <n v="11.1"/>
    <n v="2"/>
    <n v="3"/>
    <n v="1"/>
    <x v="1"/>
    <n v="1"/>
    <x v="0"/>
    <x v="0"/>
    <s v="Medium_user"/>
    <x v="0"/>
    <x v="0"/>
    <x v="1"/>
    <x v="0"/>
  </r>
  <r>
    <x v="26"/>
    <n v="84"/>
    <x v="2"/>
    <x v="0"/>
    <x v="0"/>
    <n v="12"/>
    <n v="89.7"/>
    <n v="87"/>
    <n v="15.25"/>
    <n v="138.6"/>
    <n v="73"/>
    <x v="917"/>
    <n v="165.8"/>
    <n v="114"/>
    <n v="7.46"/>
    <n v="10.7"/>
    <n v="2"/>
    <n v="2.89"/>
    <n v="1"/>
    <x v="0"/>
    <n v="0"/>
    <x v="0"/>
    <x v="0"/>
    <s v="Light_usage"/>
    <x v="0"/>
    <x v="0"/>
    <x v="0"/>
    <x v="0"/>
  </r>
  <r>
    <x v="32"/>
    <n v="138"/>
    <x v="2"/>
    <x v="0"/>
    <x v="1"/>
    <n v="0"/>
    <n v="127.1"/>
    <n v="102"/>
    <n v="21.61"/>
    <n v="247.7"/>
    <n v="106"/>
    <x v="11"/>
    <n v="207.7"/>
    <n v="75"/>
    <n v="9.35"/>
    <n v="5"/>
    <n v="3"/>
    <n v="1.35"/>
    <n v="3"/>
    <x v="0"/>
    <n v="0"/>
    <x v="0"/>
    <x v="1"/>
    <s v="Medium_user"/>
    <x v="2"/>
    <x v="0"/>
    <x v="1"/>
    <x v="1"/>
  </r>
  <r>
    <x v="50"/>
    <n v="101"/>
    <x v="0"/>
    <x v="0"/>
    <x v="0"/>
    <n v="28"/>
    <n v="105.9"/>
    <n v="132"/>
    <n v="18"/>
    <n v="231.7"/>
    <n v="107"/>
    <x v="918"/>
    <n v="281.3"/>
    <n v="120"/>
    <n v="12.66"/>
    <n v="10.7"/>
    <n v="5"/>
    <n v="2.89"/>
    <n v="1"/>
    <x v="0"/>
    <n v="0"/>
    <x v="0"/>
    <x v="0"/>
    <s v="Medium_user"/>
    <x v="0"/>
    <x v="0"/>
    <x v="0"/>
    <x v="0"/>
  </r>
  <r>
    <x v="13"/>
    <n v="136"/>
    <x v="1"/>
    <x v="0"/>
    <x v="1"/>
    <n v="0"/>
    <n v="142.30000000000001"/>
    <n v="79"/>
    <n v="24.19"/>
    <n v="158"/>
    <n v="113"/>
    <x v="390"/>
    <n v="177.5"/>
    <n v="75"/>
    <n v="7.99"/>
    <n v="6"/>
    <n v="11"/>
    <n v="1.62"/>
    <n v="2"/>
    <x v="0"/>
    <n v="0"/>
    <x v="0"/>
    <x v="1"/>
    <s v="Medium_user"/>
    <x v="0"/>
    <x v="0"/>
    <x v="1"/>
    <x v="1"/>
  </r>
  <r>
    <x v="3"/>
    <n v="132"/>
    <x v="1"/>
    <x v="0"/>
    <x v="0"/>
    <n v="36"/>
    <n v="201.9"/>
    <n v="93"/>
    <n v="34.32"/>
    <n v="156.30000000000001"/>
    <n v="75"/>
    <x v="919"/>
    <n v="131.30000000000001"/>
    <n v="92"/>
    <n v="5.91"/>
    <n v="13.7"/>
    <n v="5"/>
    <n v="3.7"/>
    <n v="0"/>
    <x v="0"/>
    <n v="0"/>
    <x v="0"/>
    <x v="0"/>
    <s v="Light_usage"/>
    <x v="0"/>
    <x v="0"/>
    <x v="2"/>
    <x v="0"/>
  </r>
  <r>
    <x v="32"/>
    <n v="128"/>
    <x v="0"/>
    <x v="0"/>
    <x v="1"/>
    <n v="0"/>
    <n v="247.3"/>
    <n v="91"/>
    <n v="42.04"/>
    <n v="182.7"/>
    <n v="60"/>
    <x v="920"/>
    <n v="143.19999999999999"/>
    <n v="112"/>
    <n v="6.44"/>
    <n v="14.7"/>
    <n v="2"/>
    <n v="3.97"/>
    <n v="3"/>
    <x v="0"/>
    <n v="0"/>
    <x v="0"/>
    <x v="0"/>
    <s v="Light_usage"/>
    <x v="0"/>
    <x v="0"/>
    <x v="1"/>
    <x v="0"/>
  </r>
  <r>
    <x v="43"/>
    <n v="92"/>
    <x v="1"/>
    <x v="0"/>
    <x v="0"/>
    <n v="38"/>
    <n v="242.2"/>
    <n v="96"/>
    <n v="41.17"/>
    <n v="159.69999999999999"/>
    <n v="144"/>
    <x v="802"/>
    <n v="210"/>
    <n v="108"/>
    <n v="9.4499999999999993"/>
    <n v="8.9"/>
    <n v="1"/>
    <n v="2.4"/>
    <n v="1"/>
    <x v="0"/>
    <n v="0"/>
    <x v="0"/>
    <x v="0"/>
    <s v="Heavy_user"/>
    <x v="0"/>
    <x v="0"/>
    <x v="2"/>
    <x v="0"/>
  </r>
  <r>
    <x v="43"/>
    <n v="197"/>
    <x v="0"/>
    <x v="1"/>
    <x v="1"/>
    <n v="0"/>
    <n v="127.3"/>
    <n v="80"/>
    <n v="21.64"/>
    <n v="222.3"/>
    <n v="115"/>
    <x v="921"/>
    <n v="173.9"/>
    <n v="95"/>
    <n v="7.83"/>
    <n v="13.7"/>
    <n v="5"/>
    <n v="3.7"/>
    <n v="5"/>
    <x v="1"/>
    <n v="1"/>
    <x v="1"/>
    <x v="0"/>
    <s v="Medium_user"/>
    <x v="0"/>
    <x v="0"/>
    <x v="1"/>
    <x v="0"/>
  </r>
  <r>
    <x v="6"/>
    <n v="191"/>
    <x v="1"/>
    <x v="0"/>
    <x v="1"/>
    <n v="0"/>
    <n v="162"/>
    <n v="104"/>
    <n v="27.54"/>
    <n v="241.2"/>
    <n v="120"/>
    <x v="922"/>
    <n v="210.4"/>
    <n v="83"/>
    <n v="9.4700000000000006"/>
    <n v="10.9"/>
    <n v="7"/>
    <n v="2.94"/>
    <n v="1"/>
    <x v="0"/>
    <n v="0"/>
    <x v="0"/>
    <x v="0"/>
    <s v="Heavy_user"/>
    <x v="2"/>
    <x v="0"/>
    <x v="1"/>
    <x v="0"/>
  </r>
  <r>
    <x v="18"/>
    <n v="99"/>
    <x v="0"/>
    <x v="0"/>
    <x v="0"/>
    <n v="33"/>
    <n v="179.1"/>
    <n v="93"/>
    <n v="30.45"/>
    <n v="238.3"/>
    <n v="102"/>
    <x v="742"/>
    <n v="165.7"/>
    <n v="96"/>
    <n v="7.46"/>
    <n v="10.6"/>
    <n v="1"/>
    <n v="2.86"/>
    <n v="2"/>
    <x v="0"/>
    <n v="0"/>
    <x v="0"/>
    <x v="0"/>
    <s v="Medium_user"/>
    <x v="2"/>
    <x v="0"/>
    <x v="2"/>
    <x v="0"/>
  </r>
  <r>
    <x v="30"/>
    <n v="78"/>
    <x v="0"/>
    <x v="0"/>
    <x v="1"/>
    <n v="0"/>
    <n v="193.1"/>
    <n v="85"/>
    <n v="32.83"/>
    <n v="172.1"/>
    <n v="105"/>
    <x v="546"/>
    <n v="129.6"/>
    <n v="119"/>
    <n v="5.83"/>
    <n v="10.199999999999999"/>
    <n v="1"/>
    <n v="2.75"/>
    <n v="0"/>
    <x v="0"/>
    <n v="0"/>
    <x v="0"/>
    <x v="0"/>
    <s v="Medium_user"/>
    <x v="0"/>
    <x v="0"/>
    <x v="1"/>
    <x v="0"/>
  </r>
  <r>
    <x v="11"/>
    <n v="98"/>
    <x v="1"/>
    <x v="0"/>
    <x v="1"/>
    <n v="0"/>
    <n v="171.7"/>
    <n v="99"/>
    <n v="29.19"/>
    <n v="174.8"/>
    <n v="87"/>
    <x v="304"/>
    <n v="189.6"/>
    <n v="130"/>
    <n v="8.5299999999999994"/>
    <n v="7.8"/>
    <n v="6"/>
    <n v="2.11"/>
    <n v="1"/>
    <x v="0"/>
    <n v="0"/>
    <x v="0"/>
    <x v="0"/>
    <s v="Medium_user"/>
    <x v="0"/>
    <x v="0"/>
    <x v="1"/>
    <x v="0"/>
  </r>
  <r>
    <x v="21"/>
    <n v="56"/>
    <x v="0"/>
    <x v="0"/>
    <x v="0"/>
    <n v="24"/>
    <n v="121.7"/>
    <n v="87"/>
    <n v="20.69"/>
    <n v="184"/>
    <n v="76"/>
    <x v="156"/>
    <n v="266.60000000000002"/>
    <n v="98"/>
    <n v="12"/>
    <n v="12.7"/>
    <n v="3"/>
    <n v="3.43"/>
    <n v="1"/>
    <x v="0"/>
    <n v="0"/>
    <x v="0"/>
    <x v="0"/>
    <s v="Light_usage"/>
    <x v="0"/>
    <x v="0"/>
    <x v="0"/>
    <x v="0"/>
  </r>
  <r>
    <x v="13"/>
    <n v="84"/>
    <x v="0"/>
    <x v="0"/>
    <x v="1"/>
    <n v="0"/>
    <n v="130.19999999999999"/>
    <n v="105"/>
    <n v="22.13"/>
    <n v="278"/>
    <n v="60"/>
    <x v="923"/>
    <n v="305.39999999999998"/>
    <n v="74"/>
    <n v="13.74"/>
    <n v="14"/>
    <n v="6"/>
    <n v="3.78"/>
    <n v="2"/>
    <x v="0"/>
    <n v="0"/>
    <x v="0"/>
    <x v="0"/>
    <s v="Light_usage"/>
    <x v="2"/>
    <x v="0"/>
    <x v="1"/>
    <x v="0"/>
  </r>
  <r>
    <x v="39"/>
    <n v="95"/>
    <x v="2"/>
    <x v="0"/>
    <x v="1"/>
    <n v="0"/>
    <n v="203.4"/>
    <n v="96"/>
    <n v="34.58"/>
    <n v="168.6"/>
    <n v="61"/>
    <x v="924"/>
    <n v="173"/>
    <n v="105"/>
    <n v="7.79"/>
    <n v="13.7"/>
    <n v="3"/>
    <n v="3.7"/>
    <n v="2"/>
    <x v="0"/>
    <n v="0"/>
    <x v="0"/>
    <x v="0"/>
    <s v="Light_usage"/>
    <x v="0"/>
    <x v="0"/>
    <x v="1"/>
    <x v="0"/>
  </r>
  <r>
    <x v="19"/>
    <n v="16"/>
    <x v="0"/>
    <x v="0"/>
    <x v="1"/>
    <n v="0"/>
    <n v="174.7"/>
    <n v="83"/>
    <n v="29.7"/>
    <n v="280.8"/>
    <n v="122"/>
    <x v="925"/>
    <n v="171.7"/>
    <n v="80"/>
    <n v="7.73"/>
    <n v="10.5"/>
    <n v="8"/>
    <n v="2.84"/>
    <n v="5"/>
    <x v="0"/>
    <n v="0"/>
    <x v="1"/>
    <x v="0"/>
    <s v="Heavy_user"/>
    <x v="2"/>
    <x v="0"/>
    <x v="1"/>
    <x v="0"/>
  </r>
  <r>
    <x v="37"/>
    <n v="76"/>
    <x v="2"/>
    <x v="1"/>
    <x v="1"/>
    <n v="0"/>
    <n v="241"/>
    <n v="120"/>
    <n v="40.97"/>
    <n v="231.8"/>
    <n v="96"/>
    <x v="829"/>
    <n v="220.2"/>
    <n v="67"/>
    <n v="9.91"/>
    <n v="9.9"/>
    <n v="1"/>
    <n v="2.67"/>
    <n v="1"/>
    <x v="1"/>
    <n v="1"/>
    <x v="0"/>
    <x v="0"/>
    <s v="Medium_user"/>
    <x v="0"/>
    <x v="0"/>
    <x v="1"/>
    <x v="0"/>
  </r>
  <r>
    <x v="6"/>
    <n v="93"/>
    <x v="0"/>
    <x v="0"/>
    <x v="1"/>
    <n v="0"/>
    <n v="141.69999999999999"/>
    <n v="95"/>
    <n v="24.09"/>
    <n v="221"/>
    <n v="100"/>
    <x v="688"/>
    <n v="227.1"/>
    <n v="71"/>
    <n v="10.220000000000001"/>
    <n v="10.199999999999999"/>
    <n v="3"/>
    <n v="2.75"/>
    <n v="0"/>
    <x v="0"/>
    <n v="0"/>
    <x v="0"/>
    <x v="0"/>
    <s v="Medium_user"/>
    <x v="0"/>
    <x v="0"/>
    <x v="1"/>
    <x v="0"/>
  </r>
  <r>
    <x v="34"/>
    <n v="83"/>
    <x v="1"/>
    <x v="0"/>
    <x v="1"/>
    <n v="0"/>
    <n v="134.80000000000001"/>
    <n v="96"/>
    <n v="22.92"/>
    <n v="167.2"/>
    <n v="78"/>
    <x v="893"/>
    <n v="161.5"/>
    <n v="123"/>
    <n v="7.27"/>
    <n v="7.7"/>
    <n v="5"/>
    <n v="2.08"/>
    <n v="2"/>
    <x v="0"/>
    <n v="0"/>
    <x v="0"/>
    <x v="0"/>
    <s v="Light_usage"/>
    <x v="0"/>
    <x v="0"/>
    <x v="1"/>
    <x v="0"/>
  </r>
  <r>
    <x v="45"/>
    <n v="123"/>
    <x v="0"/>
    <x v="0"/>
    <x v="1"/>
    <n v="0"/>
    <n v="163.1"/>
    <n v="119"/>
    <n v="27.73"/>
    <n v="249.4"/>
    <n v="51"/>
    <x v="662"/>
    <n v="168.2"/>
    <n v="77"/>
    <n v="7.57"/>
    <n v="9"/>
    <n v="10"/>
    <n v="2.4300000000000002"/>
    <n v="1"/>
    <x v="0"/>
    <n v="0"/>
    <x v="0"/>
    <x v="0"/>
    <s v="Light_usage"/>
    <x v="2"/>
    <x v="0"/>
    <x v="1"/>
    <x v="0"/>
  </r>
  <r>
    <x v="2"/>
    <n v="82"/>
    <x v="2"/>
    <x v="0"/>
    <x v="1"/>
    <n v="0"/>
    <n v="329.8"/>
    <n v="73"/>
    <n v="56.07"/>
    <n v="208.3"/>
    <n v="120"/>
    <x v="729"/>
    <n v="267.10000000000002"/>
    <n v="102"/>
    <n v="12.02"/>
    <n v="10.6"/>
    <n v="6"/>
    <n v="2.86"/>
    <n v="0"/>
    <x v="1"/>
    <n v="1"/>
    <x v="0"/>
    <x v="0"/>
    <s v="Heavy_user"/>
    <x v="0"/>
    <x v="0"/>
    <x v="1"/>
    <x v="0"/>
  </r>
  <r>
    <x v="16"/>
    <n v="110"/>
    <x v="2"/>
    <x v="0"/>
    <x v="1"/>
    <n v="0"/>
    <n v="131.9"/>
    <n v="93"/>
    <n v="22.42"/>
    <n v="272.7"/>
    <n v="106"/>
    <x v="926"/>
    <n v="192.8"/>
    <n v="105"/>
    <n v="8.68"/>
    <n v="7.1"/>
    <n v="4"/>
    <n v="1.92"/>
    <n v="1"/>
    <x v="0"/>
    <n v="0"/>
    <x v="0"/>
    <x v="1"/>
    <s v="Medium_user"/>
    <x v="2"/>
    <x v="0"/>
    <x v="1"/>
    <x v="1"/>
  </r>
  <r>
    <x v="22"/>
    <n v="96"/>
    <x v="1"/>
    <x v="0"/>
    <x v="0"/>
    <n v="29"/>
    <n v="150"/>
    <n v="91"/>
    <n v="25.5"/>
    <n v="159.4"/>
    <n v="75"/>
    <x v="927"/>
    <n v="228.1"/>
    <n v="55"/>
    <n v="10.26"/>
    <n v="8.5"/>
    <n v="3"/>
    <n v="2.2999999999999998"/>
    <n v="1"/>
    <x v="0"/>
    <n v="0"/>
    <x v="0"/>
    <x v="0"/>
    <s v="Light_usage"/>
    <x v="0"/>
    <x v="0"/>
    <x v="0"/>
    <x v="0"/>
  </r>
  <r>
    <x v="46"/>
    <n v="47"/>
    <x v="0"/>
    <x v="0"/>
    <x v="0"/>
    <n v="30"/>
    <n v="196.6"/>
    <n v="93"/>
    <n v="33.42"/>
    <n v="241.4"/>
    <n v="140"/>
    <x v="617"/>
    <n v="226"/>
    <n v="118"/>
    <n v="10.17"/>
    <n v="12.9"/>
    <n v="4"/>
    <n v="3.48"/>
    <n v="2"/>
    <x v="0"/>
    <n v="0"/>
    <x v="0"/>
    <x v="0"/>
    <s v="Heavy_user"/>
    <x v="2"/>
    <x v="0"/>
    <x v="2"/>
    <x v="0"/>
  </r>
  <r>
    <x v="40"/>
    <n v="115"/>
    <x v="2"/>
    <x v="0"/>
    <x v="1"/>
    <n v="0"/>
    <n v="99.7"/>
    <n v="107"/>
    <n v="16.95"/>
    <n v="145.1"/>
    <n v="96"/>
    <x v="283"/>
    <n v="149.4"/>
    <n v="99"/>
    <n v="6.72"/>
    <n v="14.1"/>
    <n v="4"/>
    <n v="3.81"/>
    <n v="2"/>
    <x v="0"/>
    <n v="0"/>
    <x v="0"/>
    <x v="0"/>
    <s v="Medium_user"/>
    <x v="0"/>
    <x v="0"/>
    <x v="1"/>
    <x v="0"/>
  </r>
  <r>
    <x v="48"/>
    <n v="69"/>
    <x v="0"/>
    <x v="0"/>
    <x v="1"/>
    <n v="0"/>
    <n v="143.6"/>
    <n v="88"/>
    <n v="24.41"/>
    <n v="141.80000000000001"/>
    <n v="86"/>
    <x v="96"/>
    <n v="194"/>
    <n v="83"/>
    <n v="8.73"/>
    <n v="10.8"/>
    <n v="5"/>
    <n v="2.92"/>
    <n v="3"/>
    <x v="0"/>
    <n v="0"/>
    <x v="0"/>
    <x v="0"/>
    <s v="Medium_user"/>
    <x v="0"/>
    <x v="0"/>
    <x v="1"/>
    <x v="0"/>
  </r>
  <r>
    <x v="49"/>
    <n v="163"/>
    <x v="1"/>
    <x v="0"/>
    <x v="0"/>
    <n v="40"/>
    <n v="231.9"/>
    <n v="56"/>
    <n v="39.42"/>
    <n v="211.8"/>
    <n v="91"/>
    <x v="928"/>
    <n v="268.5"/>
    <n v="74"/>
    <n v="12.08"/>
    <n v="12.3"/>
    <n v="3"/>
    <n v="3.32"/>
    <n v="2"/>
    <x v="0"/>
    <n v="0"/>
    <x v="0"/>
    <x v="0"/>
    <s v="Medium_user"/>
    <x v="0"/>
    <x v="0"/>
    <x v="2"/>
    <x v="0"/>
  </r>
  <r>
    <x v="35"/>
    <n v="98"/>
    <x v="0"/>
    <x v="0"/>
    <x v="1"/>
    <n v="0"/>
    <n v="72.8"/>
    <n v="107"/>
    <n v="12.38"/>
    <n v="186.4"/>
    <n v="103"/>
    <x v="514"/>
    <n v="175.3"/>
    <n v="110"/>
    <n v="7.89"/>
    <n v="10.5"/>
    <n v="4"/>
    <n v="2.84"/>
    <n v="3"/>
    <x v="0"/>
    <n v="0"/>
    <x v="0"/>
    <x v="0"/>
    <s v="Medium_user"/>
    <x v="0"/>
    <x v="0"/>
    <x v="1"/>
    <x v="0"/>
  </r>
  <r>
    <x v="48"/>
    <n v="174"/>
    <x v="0"/>
    <x v="0"/>
    <x v="0"/>
    <n v="15"/>
    <n v="221.8"/>
    <n v="143"/>
    <n v="37.71"/>
    <n v="210.6"/>
    <n v="115"/>
    <x v="457"/>
    <n v="221.8"/>
    <n v="109"/>
    <n v="9.98"/>
    <n v="12.4"/>
    <n v="9"/>
    <n v="3.35"/>
    <n v="1"/>
    <x v="0"/>
    <n v="0"/>
    <x v="0"/>
    <x v="0"/>
    <s v="Medium_user"/>
    <x v="0"/>
    <x v="0"/>
    <x v="0"/>
    <x v="0"/>
  </r>
  <r>
    <x v="27"/>
    <n v="95"/>
    <x v="0"/>
    <x v="0"/>
    <x v="1"/>
    <n v="0"/>
    <n v="269"/>
    <n v="120"/>
    <n v="45.73"/>
    <n v="233.7"/>
    <n v="120"/>
    <x v="594"/>
    <n v="179.3"/>
    <n v="61"/>
    <n v="8.07"/>
    <n v="7.3"/>
    <n v="4"/>
    <n v="1.97"/>
    <n v="2"/>
    <x v="1"/>
    <n v="1"/>
    <x v="0"/>
    <x v="1"/>
    <s v="Heavy_user"/>
    <x v="0"/>
    <x v="0"/>
    <x v="1"/>
    <x v="1"/>
  </r>
  <r>
    <x v="48"/>
    <n v="79"/>
    <x v="0"/>
    <x v="0"/>
    <x v="1"/>
    <n v="0"/>
    <n v="268.3"/>
    <n v="114"/>
    <n v="45.61"/>
    <n v="185.5"/>
    <n v="111"/>
    <x v="310"/>
    <n v="264.60000000000002"/>
    <n v="88"/>
    <n v="11.91"/>
    <n v="6.3"/>
    <n v="7"/>
    <n v="1.7"/>
    <n v="1"/>
    <x v="1"/>
    <n v="1"/>
    <x v="0"/>
    <x v="1"/>
    <s v="Medium_user"/>
    <x v="0"/>
    <x v="0"/>
    <x v="1"/>
    <x v="1"/>
  </r>
  <r>
    <x v="2"/>
    <n v="123"/>
    <x v="0"/>
    <x v="0"/>
    <x v="0"/>
    <n v="27"/>
    <n v="198.7"/>
    <n v="127"/>
    <n v="33.78"/>
    <n v="249"/>
    <n v="105"/>
    <x v="787"/>
    <n v="173.2"/>
    <n v="124"/>
    <n v="7.79"/>
    <n v="12.5"/>
    <n v="5"/>
    <n v="3.38"/>
    <n v="1"/>
    <x v="0"/>
    <n v="0"/>
    <x v="0"/>
    <x v="0"/>
    <s v="Medium_user"/>
    <x v="2"/>
    <x v="0"/>
    <x v="0"/>
    <x v="0"/>
  </r>
  <r>
    <x v="39"/>
    <n v="99"/>
    <x v="0"/>
    <x v="0"/>
    <x v="1"/>
    <n v="0"/>
    <n v="115.5"/>
    <n v="75"/>
    <n v="19.64"/>
    <n v="218.1"/>
    <n v="111"/>
    <x v="680"/>
    <n v="254.9"/>
    <n v="98"/>
    <n v="11.47"/>
    <n v="11.5"/>
    <n v="7"/>
    <n v="3.11"/>
    <n v="7"/>
    <x v="1"/>
    <n v="1"/>
    <x v="1"/>
    <x v="0"/>
    <s v="Medium_user"/>
    <x v="0"/>
    <x v="0"/>
    <x v="1"/>
    <x v="0"/>
  </r>
  <r>
    <x v="48"/>
    <n v="141"/>
    <x v="2"/>
    <x v="0"/>
    <x v="1"/>
    <n v="0"/>
    <n v="215.6"/>
    <n v="113"/>
    <n v="36.65"/>
    <n v="200.6"/>
    <n v="81"/>
    <x v="597"/>
    <n v="153.80000000000001"/>
    <n v="107"/>
    <n v="6.92"/>
    <n v="12.4"/>
    <n v="6"/>
    <n v="3.35"/>
    <n v="1"/>
    <x v="0"/>
    <n v="0"/>
    <x v="0"/>
    <x v="0"/>
    <s v="Medium_user"/>
    <x v="0"/>
    <x v="0"/>
    <x v="1"/>
    <x v="0"/>
  </r>
  <r>
    <x v="36"/>
    <n v="132"/>
    <x v="1"/>
    <x v="0"/>
    <x v="1"/>
    <n v="0"/>
    <n v="169.9"/>
    <n v="107"/>
    <n v="28.88"/>
    <n v="209.4"/>
    <n v="121"/>
    <x v="79"/>
    <n v="206.1"/>
    <n v="79"/>
    <n v="9.27"/>
    <n v="11.5"/>
    <n v="2"/>
    <n v="3.11"/>
    <n v="1"/>
    <x v="0"/>
    <n v="0"/>
    <x v="0"/>
    <x v="0"/>
    <s v="Heavy_user"/>
    <x v="0"/>
    <x v="0"/>
    <x v="1"/>
    <x v="0"/>
  </r>
  <r>
    <x v="15"/>
    <n v="133"/>
    <x v="2"/>
    <x v="0"/>
    <x v="1"/>
    <n v="0"/>
    <n v="201.7"/>
    <n v="85"/>
    <n v="34.29"/>
    <n v="169.4"/>
    <n v="116"/>
    <x v="929"/>
    <n v="286.3"/>
    <n v="80"/>
    <n v="12.88"/>
    <n v="6"/>
    <n v="4"/>
    <n v="1.62"/>
    <n v="0"/>
    <x v="0"/>
    <n v="0"/>
    <x v="0"/>
    <x v="1"/>
    <s v="Medium_user"/>
    <x v="0"/>
    <x v="0"/>
    <x v="1"/>
    <x v="1"/>
  </r>
  <r>
    <x v="14"/>
    <n v="133"/>
    <x v="1"/>
    <x v="0"/>
    <x v="1"/>
    <n v="0"/>
    <n v="221.1"/>
    <n v="133"/>
    <n v="37.590000000000003"/>
    <n v="160.19999999999999"/>
    <n v="140"/>
    <x v="930"/>
    <n v="161.80000000000001"/>
    <n v="84"/>
    <n v="7.28"/>
    <n v="8.4"/>
    <n v="3"/>
    <n v="2.27"/>
    <n v="4"/>
    <x v="0"/>
    <n v="0"/>
    <x v="1"/>
    <x v="0"/>
    <s v="Heavy_user"/>
    <x v="0"/>
    <x v="0"/>
    <x v="1"/>
    <x v="0"/>
  </r>
  <r>
    <x v="39"/>
    <n v="93"/>
    <x v="2"/>
    <x v="0"/>
    <x v="0"/>
    <n v="32"/>
    <n v="218.7"/>
    <n v="117"/>
    <n v="37.18"/>
    <n v="115"/>
    <n v="61"/>
    <x v="931"/>
    <n v="192.7"/>
    <n v="85"/>
    <n v="8.67"/>
    <n v="9.4"/>
    <n v="5"/>
    <n v="2.54"/>
    <n v="2"/>
    <x v="0"/>
    <n v="0"/>
    <x v="0"/>
    <x v="0"/>
    <s v="Light_usage"/>
    <x v="1"/>
    <x v="0"/>
    <x v="2"/>
    <x v="0"/>
  </r>
  <r>
    <x v="3"/>
    <n v="34"/>
    <x v="0"/>
    <x v="0"/>
    <x v="1"/>
    <n v="0"/>
    <n v="293.7"/>
    <n v="89"/>
    <n v="49.93"/>
    <n v="272.5"/>
    <n v="71"/>
    <x v="932"/>
    <n v="178.2"/>
    <n v="76"/>
    <n v="8.02"/>
    <n v="11"/>
    <n v="10"/>
    <n v="2.97"/>
    <n v="2"/>
    <x v="1"/>
    <n v="1"/>
    <x v="0"/>
    <x v="0"/>
    <s v="Light_usage"/>
    <x v="2"/>
    <x v="1"/>
    <x v="1"/>
    <x v="0"/>
  </r>
  <r>
    <x v="29"/>
    <n v="96"/>
    <x v="0"/>
    <x v="0"/>
    <x v="0"/>
    <n v="26"/>
    <n v="175.8"/>
    <n v="96"/>
    <n v="29.89"/>
    <n v="206.6"/>
    <n v="84"/>
    <x v="933"/>
    <n v="178"/>
    <n v="105"/>
    <n v="8.01"/>
    <n v="11.1"/>
    <n v="2"/>
    <n v="3"/>
    <n v="2"/>
    <x v="0"/>
    <n v="0"/>
    <x v="0"/>
    <x v="0"/>
    <s v="Medium_user"/>
    <x v="0"/>
    <x v="0"/>
    <x v="0"/>
    <x v="0"/>
  </r>
  <r>
    <x v="15"/>
    <n v="144"/>
    <x v="2"/>
    <x v="0"/>
    <x v="1"/>
    <n v="0"/>
    <n v="278.5"/>
    <n v="95"/>
    <n v="47.35"/>
    <n v="240.7"/>
    <n v="90"/>
    <x v="761"/>
    <n v="120"/>
    <n v="90"/>
    <n v="5.4"/>
    <n v="11.6"/>
    <n v="5"/>
    <n v="3.13"/>
    <n v="1"/>
    <x v="1"/>
    <n v="1"/>
    <x v="0"/>
    <x v="0"/>
    <s v="Medium_user"/>
    <x v="2"/>
    <x v="1"/>
    <x v="1"/>
    <x v="0"/>
  </r>
  <r>
    <x v="12"/>
    <n v="24"/>
    <x v="1"/>
    <x v="0"/>
    <x v="0"/>
    <n v="29"/>
    <n v="236.3"/>
    <n v="105"/>
    <n v="40.17"/>
    <n v="190.8"/>
    <n v="114"/>
    <x v="387"/>
    <n v="129"/>
    <n v="105"/>
    <n v="5.81"/>
    <n v="7.2"/>
    <n v="2"/>
    <n v="1.94"/>
    <n v="3"/>
    <x v="0"/>
    <n v="0"/>
    <x v="0"/>
    <x v="1"/>
    <s v="Medium_user"/>
    <x v="0"/>
    <x v="0"/>
    <x v="0"/>
    <x v="1"/>
  </r>
  <r>
    <x v="24"/>
    <n v="54"/>
    <x v="0"/>
    <x v="0"/>
    <x v="1"/>
    <n v="0"/>
    <n v="273.8"/>
    <n v="113"/>
    <n v="46.55"/>
    <n v="119.6"/>
    <n v="156"/>
    <x v="934"/>
    <n v="267.60000000000002"/>
    <n v="117"/>
    <n v="12.04"/>
    <n v="11.7"/>
    <n v="3"/>
    <n v="3.16"/>
    <n v="1"/>
    <x v="0"/>
    <n v="0"/>
    <x v="0"/>
    <x v="0"/>
    <s v="Heavy_user"/>
    <x v="0"/>
    <x v="0"/>
    <x v="1"/>
    <x v="0"/>
  </r>
  <r>
    <x v="6"/>
    <n v="50"/>
    <x v="1"/>
    <x v="0"/>
    <x v="1"/>
    <n v="0"/>
    <n v="131.1"/>
    <n v="129"/>
    <n v="22.29"/>
    <n v="160.5"/>
    <n v="94"/>
    <x v="623"/>
    <n v="206.9"/>
    <n v="88"/>
    <n v="9.31"/>
    <n v="5.6"/>
    <n v="9"/>
    <n v="1.51"/>
    <n v="5"/>
    <x v="1"/>
    <n v="1"/>
    <x v="1"/>
    <x v="1"/>
    <s v="Medium_user"/>
    <x v="0"/>
    <x v="0"/>
    <x v="1"/>
    <x v="1"/>
  </r>
  <r>
    <x v="12"/>
    <n v="92"/>
    <x v="0"/>
    <x v="0"/>
    <x v="0"/>
    <n v="23"/>
    <n v="167.4"/>
    <n v="83"/>
    <n v="28.46"/>
    <n v="258.60000000000002"/>
    <n v="129"/>
    <x v="935"/>
    <n v="116.4"/>
    <n v="110"/>
    <n v="5.24"/>
    <n v="11.2"/>
    <n v="3"/>
    <n v="3.02"/>
    <n v="4"/>
    <x v="0"/>
    <n v="0"/>
    <x v="1"/>
    <x v="0"/>
    <s v="Heavy_user"/>
    <x v="2"/>
    <x v="0"/>
    <x v="0"/>
    <x v="0"/>
  </r>
  <r>
    <x v="37"/>
    <n v="96"/>
    <x v="1"/>
    <x v="0"/>
    <x v="1"/>
    <n v="0"/>
    <n v="197.7"/>
    <n v="68"/>
    <n v="33.61"/>
    <n v="250.5"/>
    <n v="53"/>
    <x v="799"/>
    <n v="181.2"/>
    <n v="67"/>
    <n v="8.15"/>
    <n v="10.5"/>
    <n v="3"/>
    <n v="2.84"/>
    <n v="3"/>
    <x v="0"/>
    <n v="0"/>
    <x v="0"/>
    <x v="0"/>
    <s v="Light_usage"/>
    <x v="2"/>
    <x v="0"/>
    <x v="1"/>
    <x v="0"/>
  </r>
  <r>
    <x v="0"/>
    <n v="146"/>
    <x v="0"/>
    <x v="0"/>
    <x v="1"/>
    <n v="0"/>
    <n v="169.5"/>
    <n v="93"/>
    <n v="28.82"/>
    <n v="230.9"/>
    <n v="71"/>
    <x v="805"/>
    <n v="269.8"/>
    <n v="115"/>
    <n v="12.14"/>
    <n v="9"/>
    <n v="7"/>
    <n v="2.4300000000000002"/>
    <n v="2"/>
    <x v="0"/>
    <n v="0"/>
    <x v="0"/>
    <x v="0"/>
    <s v="Light_usage"/>
    <x v="0"/>
    <x v="0"/>
    <x v="1"/>
    <x v="0"/>
  </r>
  <r>
    <x v="12"/>
    <n v="138"/>
    <x v="0"/>
    <x v="1"/>
    <x v="0"/>
    <n v="17"/>
    <n v="225.2"/>
    <n v="116"/>
    <n v="38.28"/>
    <n v="173.4"/>
    <n v="88"/>
    <x v="557"/>
    <n v="145.80000000000001"/>
    <n v="99"/>
    <n v="6.56"/>
    <n v="11.7"/>
    <n v="4"/>
    <n v="3.16"/>
    <n v="0"/>
    <x v="0"/>
    <n v="0"/>
    <x v="0"/>
    <x v="0"/>
    <s v="Medium_user"/>
    <x v="0"/>
    <x v="0"/>
    <x v="0"/>
    <x v="0"/>
  </r>
  <r>
    <x v="4"/>
    <n v="76"/>
    <x v="2"/>
    <x v="0"/>
    <x v="1"/>
    <n v="0"/>
    <n v="129.69999999999999"/>
    <n v="84"/>
    <n v="22.05"/>
    <n v="177.5"/>
    <n v="80"/>
    <x v="114"/>
    <n v="228.9"/>
    <n v="87"/>
    <n v="10.3"/>
    <n v="7.5"/>
    <n v="3"/>
    <n v="2.0299999999999998"/>
    <n v="5"/>
    <x v="1"/>
    <n v="1"/>
    <x v="1"/>
    <x v="0"/>
    <s v="Medium_user"/>
    <x v="0"/>
    <x v="0"/>
    <x v="1"/>
    <x v="0"/>
  </r>
  <r>
    <x v="44"/>
    <n v="99"/>
    <x v="0"/>
    <x v="0"/>
    <x v="1"/>
    <n v="0"/>
    <n v="200"/>
    <n v="66"/>
    <n v="34"/>
    <n v="107.9"/>
    <n v="104"/>
    <x v="857"/>
    <n v="233.7"/>
    <n v="82"/>
    <n v="10.52"/>
    <n v="11.4"/>
    <n v="2"/>
    <n v="3.08"/>
    <n v="3"/>
    <x v="0"/>
    <n v="0"/>
    <x v="0"/>
    <x v="0"/>
    <s v="Medium_user"/>
    <x v="1"/>
    <x v="0"/>
    <x v="1"/>
    <x v="0"/>
  </r>
  <r>
    <x v="33"/>
    <n v="83"/>
    <x v="2"/>
    <x v="0"/>
    <x v="0"/>
    <n v="36"/>
    <n v="95.9"/>
    <n v="87"/>
    <n v="16.3"/>
    <n v="261.60000000000002"/>
    <n v="105"/>
    <x v="936"/>
    <n v="228.6"/>
    <n v="109"/>
    <n v="10.29"/>
    <n v="13.3"/>
    <n v="4"/>
    <n v="3.59"/>
    <n v="0"/>
    <x v="0"/>
    <n v="0"/>
    <x v="0"/>
    <x v="0"/>
    <s v="Medium_user"/>
    <x v="2"/>
    <x v="0"/>
    <x v="2"/>
    <x v="0"/>
  </r>
  <r>
    <x v="41"/>
    <n v="36"/>
    <x v="2"/>
    <x v="0"/>
    <x v="0"/>
    <n v="25"/>
    <n v="152.80000000000001"/>
    <n v="110"/>
    <n v="25.98"/>
    <n v="242.8"/>
    <n v="67"/>
    <x v="937"/>
    <n v="147.4"/>
    <n v="74"/>
    <n v="6.63"/>
    <n v="9.1"/>
    <n v="2"/>
    <n v="2.46"/>
    <n v="1"/>
    <x v="0"/>
    <n v="0"/>
    <x v="0"/>
    <x v="0"/>
    <s v="Light_usage"/>
    <x v="2"/>
    <x v="0"/>
    <x v="0"/>
    <x v="0"/>
  </r>
  <r>
    <x v="17"/>
    <n v="109"/>
    <x v="0"/>
    <x v="1"/>
    <x v="1"/>
    <n v="0"/>
    <n v="268.39999999999998"/>
    <n v="85"/>
    <n v="45.63"/>
    <n v="150.6"/>
    <n v="131"/>
    <x v="644"/>
    <n v="297.89999999999998"/>
    <n v="84"/>
    <n v="13.41"/>
    <n v="9.6999999999999993"/>
    <n v="8"/>
    <n v="2.62"/>
    <n v="2"/>
    <x v="1"/>
    <n v="1"/>
    <x v="0"/>
    <x v="0"/>
    <s v="Heavy_user"/>
    <x v="0"/>
    <x v="0"/>
    <x v="1"/>
    <x v="0"/>
  </r>
  <r>
    <x v="17"/>
    <n v="100"/>
    <x v="0"/>
    <x v="0"/>
    <x v="1"/>
    <n v="0"/>
    <n v="188.5"/>
    <n v="152"/>
    <n v="32.049999999999997"/>
    <n v="148.30000000000001"/>
    <n v="115"/>
    <x v="3"/>
    <n v="179.8"/>
    <n v="88"/>
    <n v="8.09"/>
    <n v="15.2"/>
    <n v="5"/>
    <n v="4.0999999999999996"/>
    <n v="2"/>
    <x v="0"/>
    <n v="0"/>
    <x v="0"/>
    <x v="2"/>
    <s v="Medium_user"/>
    <x v="0"/>
    <x v="0"/>
    <x v="1"/>
    <x v="0"/>
  </r>
  <r>
    <x v="20"/>
    <n v="104"/>
    <x v="1"/>
    <x v="0"/>
    <x v="1"/>
    <n v="0"/>
    <n v="170.6"/>
    <n v="97"/>
    <n v="29"/>
    <n v="162.1"/>
    <n v="111"/>
    <x v="116"/>
    <n v="210.7"/>
    <n v="131"/>
    <n v="9.48"/>
    <n v="6.1"/>
    <n v="1"/>
    <n v="1.65"/>
    <n v="1"/>
    <x v="0"/>
    <n v="0"/>
    <x v="0"/>
    <x v="1"/>
    <s v="Medium_user"/>
    <x v="0"/>
    <x v="0"/>
    <x v="1"/>
    <x v="1"/>
  </r>
  <r>
    <x v="1"/>
    <n v="106"/>
    <x v="0"/>
    <x v="0"/>
    <x v="1"/>
    <n v="0"/>
    <n v="191.4"/>
    <n v="124"/>
    <n v="32.54"/>
    <n v="200.7"/>
    <n v="116"/>
    <x v="938"/>
    <n v="230.1"/>
    <n v="76"/>
    <n v="10.35"/>
    <n v="8.1999999999999993"/>
    <n v="3"/>
    <n v="2.21"/>
    <n v="1"/>
    <x v="0"/>
    <n v="0"/>
    <x v="0"/>
    <x v="0"/>
    <s v="Medium_user"/>
    <x v="0"/>
    <x v="0"/>
    <x v="1"/>
    <x v="0"/>
  </r>
  <r>
    <x v="18"/>
    <n v="100"/>
    <x v="2"/>
    <x v="0"/>
    <x v="1"/>
    <n v="0"/>
    <n v="115.9"/>
    <n v="87"/>
    <n v="19.7"/>
    <n v="111.3"/>
    <n v="56"/>
    <x v="939"/>
    <n v="170.2"/>
    <n v="77"/>
    <n v="7.66"/>
    <n v="7.1"/>
    <n v="4"/>
    <n v="1.92"/>
    <n v="1"/>
    <x v="0"/>
    <n v="0"/>
    <x v="0"/>
    <x v="1"/>
    <s v="Light_usage"/>
    <x v="1"/>
    <x v="0"/>
    <x v="1"/>
    <x v="1"/>
  </r>
  <r>
    <x v="35"/>
    <n v="99"/>
    <x v="1"/>
    <x v="0"/>
    <x v="1"/>
    <n v="0"/>
    <n v="128.80000000000001"/>
    <n v="86"/>
    <n v="21.9"/>
    <n v="203.9"/>
    <n v="105"/>
    <x v="32"/>
    <n v="282.60000000000002"/>
    <n v="131"/>
    <n v="12.72"/>
    <n v="14.1"/>
    <n v="4"/>
    <n v="3.81"/>
    <n v="2"/>
    <x v="0"/>
    <n v="0"/>
    <x v="0"/>
    <x v="0"/>
    <s v="Medium_user"/>
    <x v="0"/>
    <x v="0"/>
    <x v="1"/>
    <x v="0"/>
  </r>
  <r>
    <x v="6"/>
    <n v="50"/>
    <x v="2"/>
    <x v="0"/>
    <x v="1"/>
    <n v="0"/>
    <n v="131.69999999999999"/>
    <n v="108"/>
    <n v="22.39"/>
    <n v="216.5"/>
    <n v="103"/>
    <x v="195"/>
    <n v="196.1"/>
    <n v="126"/>
    <n v="8.82"/>
    <n v="11"/>
    <n v="5"/>
    <n v="2.97"/>
    <n v="1"/>
    <x v="0"/>
    <n v="0"/>
    <x v="0"/>
    <x v="0"/>
    <s v="Medium_user"/>
    <x v="0"/>
    <x v="0"/>
    <x v="1"/>
    <x v="0"/>
  </r>
  <r>
    <x v="42"/>
    <n v="105"/>
    <x v="0"/>
    <x v="0"/>
    <x v="1"/>
    <n v="0"/>
    <n v="101.4"/>
    <n v="48"/>
    <n v="17.239999999999998"/>
    <n v="159.1"/>
    <n v="119"/>
    <x v="487"/>
    <n v="259.2"/>
    <n v="53"/>
    <n v="11.66"/>
    <n v="12.2"/>
    <n v="2"/>
    <n v="3.29"/>
    <n v="1"/>
    <x v="0"/>
    <n v="0"/>
    <x v="0"/>
    <x v="0"/>
    <s v="Medium_user"/>
    <x v="0"/>
    <x v="0"/>
    <x v="1"/>
    <x v="0"/>
  </r>
  <r>
    <x v="36"/>
    <n v="161"/>
    <x v="1"/>
    <x v="0"/>
    <x v="1"/>
    <n v="0"/>
    <n v="107.5"/>
    <n v="121"/>
    <n v="18.28"/>
    <n v="256.39999999999998"/>
    <n v="46"/>
    <x v="940"/>
    <n v="247.2"/>
    <n v="131"/>
    <n v="11.12"/>
    <n v="12.6"/>
    <n v="3"/>
    <n v="3.4"/>
    <n v="2"/>
    <x v="0"/>
    <n v="0"/>
    <x v="0"/>
    <x v="0"/>
    <s v="Light_usage"/>
    <x v="2"/>
    <x v="0"/>
    <x v="1"/>
    <x v="0"/>
  </r>
  <r>
    <x v="20"/>
    <n v="97"/>
    <x v="0"/>
    <x v="0"/>
    <x v="0"/>
    <n v="43"/>
    <n v="121.1"/>
    <n v="105"/>
    <n v="20.59"/>
    <n v="260.2"/>
    <n v="115"/>
    <x v="941"/>
    <n v="222.4"/>
    <n v="100"/>
    <n v="10.01"/>
    <n v="8.3000000000000007"/>
    <n v="5"/>
    <n v="2.2400000000000002"/>
    <n v="3"/>
    <x v="0"/>
    <n v="0"/>
    <x v="0"/>
    <x v="0"/>
    <s v="Medium_user"/>
    <x v="2"/>
    <x v="0"/>
    <x v="2"/>
    <x v="0"/>
  </r>
  <r>
    <x v="34"/>
    <n v="130"/>
    <x v="2"/>
    <x v="0"/>
    <x v="1"/>
    <n v="0"/>
    <n v="124.3"/>
    <n v="70"/>
    <n v="21.13"/>
    <n v="270.7"/>
    <n v="99"/>
    <x v="942"/>
    <n v="239.5"/>
    <n v="83"/>
    <n v="10.78"/>
    <n v="3.5"/>
    <n v="6"/>
    <n v="0.95"/>
    <n v="0"/>
    <x v="0"/>
    <n v="0"/>
    <x v="0"/>
    <x v="1"/>
    <s v="Medium_user"/>
    <x v="2"/>
    <x v="0"/>
    <x v="1"/>
    <x v="1"/>
  </r>
  <r>
    <x v="26"/>
    <n v="92"/>
    <x v="0"/>
    <x v="0"/>
    <x v="1"/>
    <n v="0"/>
    <n v="157.69999999999999"/>
    <n v="101"/>
    <n v="26.81"/>
    <n v="298.60000000000002"/>
    <n v="100"/>
    <x v="943"/>
    <n v="216.9"/>
    <n v="99"/>
    <n v="9.76"/>
    <n v="13.8"/>
    <n v="3"/>
    <n v="3.73"/>
    <n v="1"/>
    <x v="0"/>
    <n v="0"/>
    <x v="0"/>
    <x v="0"/>
    <s v="Medium_user"/>
    <x v="2"/>
    <x v="0"/>
    <x v="1"/>
    <x v="0"/>
  </r>
  <r>
    <x v="16"/>
    <n v="119"/>
    <x v="1"/>
    <x v="0"/>
    <x v="1"/>
    <n v="0"/>
    <n v="124.3"/>
    <n v="68"/>
    <n v="21.13"/>
    <n v="207.1"/>
    <n v="88"/>
    <x v="528"/>
    <n v="157.4"/>
    <n v="93"/>
    <n v="7.08"/>
    <n v="14.8"/>
    <n v="1"/>
    <n v="4"/>
    <n v="0"/>
    <x v="0"/>
    <n v="0"/>
    <x v="0"/>
    <x v="2"/>
    <s v="Medium_user"/>
    <x v="0"/>
    <x v="0"/>
    <x v="1"/>
    <x v="0"/>
  </r>
  <r>
    <x v="37"/>
    <n v="115"/>
    <x v="0"/>
    <x v="0"/>
    <x v="1"/>
    <n v="0"/>
    <n v="286.39999999999998"/>
    <n v="125"/>
    <n v="48.69"/>
    <n v="205.7"/>
    <n v="74"/>
    <x v="80"/>
    <n v="191.4"/>
    <n v="141"/>
    <n v="8.61"/>
    <n v="6.9"/>
    <n v="6"/>
    <n v="1.86"/>
    <n v="1"/>
    <x v="1"/>
    <n v="1"/>
    <x v="0"/>
    <x v="1"/>
    <s v="Light_usage"/>
    <x v="0"/>
    <x v="0"/>
    <x v="1"/>
    <x v="1"/>
  </r>
  <r>
    <x v="8"/>
    <n v="134"/>
    <x v="0"/>
    <x v="0"/>
    <x v="1"/>
    <n v="0"/>
    <n v="141.69999999999999"/>
    <n v="95"/>
    <n v="24.09"/>
    <n v="205.6"/>
    <n v="101"/>
    <x v="80"/>
    <n v="218.5"/>
    <n v="60"/>
    <n v="9.83"/>
    <n v="8.8000000000000007"/>
    <n v="6"/>
    <n v="2.38"/>
    <n v="0"/>
    <x v="0"/>
    <n v="0"/>
    <x v="0"/>
    <x v="0"/>
    <s v="Medium_user"/>
    <x v="0"/>
    <x v="0"/>
    <x v="1"/>
    <x v="0"/>
  </r>
  <r>
    <x v="13"/>
    <n v="127"/>
    <x v="1"/>
    <x v="0"/>
    <x v="0"/>
    <n v="25"/>
    <n v="173"/>
    <n v="91"/>
    <n v="29.41"/>
    <n v="245.8"/>
    <n v="64"/>
    <x v="944"/>
    <n v="300"/>
    <n v="99"/>
    <n v="13.5"/>
    <n v="4.8"/>
    <n v="3"/>
    <n v="1.3"/>
    <n v="0"/>
    <x v="0"/>
    <n v="0"/>
    <x v="0"/>
    <x v="1"/>
    <s v="Light_usage"/>
    <x v="2"/>
    <x v="0"/>
    <x v="0"/>
    <x v="1"/>
  </r>
  <r>
    <x v="1"/>
    <n v="80"/>
    <x v="0"/>
    <x v="0"/>
    <x v="1"/>
    <n v="0"/>
    <n v="268.7"/>
    <n v="120"/>
    <n v="45.68"/>
    <n v="301"/>
    <n v="147"/>
    <x v="945"/>
    <n v="167"/>
    <n v="140"/>
    <n v="7.52"/>
    <n v="5.8"/>
    <n v="1"/>
    <n v="1.57"/>
    <n v="2"/>
    <x v="1"/>
    <n v="1"/>
    <x v="0"/>
    <x v="1"/>
    <s v="Heavy_user"/>
    <x v="2"/>
    <x v="0"/>
    <x v="1"/>
    <x v="1"/>
  </r>
  <r>
    <x v="50"/>
    <n v="153"/>
    <x v="0"/>
    <x v="0"/>
    <x v="0"/>
    <n v="31"/>
    <n v="218.5"/>
    <n v="130"/>
    <n v="37.15"/>
    <n v="134.19999999999999"/>
    <n v="103"/>
    <x v="946"/>
    <n v="118.9"/>
    <n v="105"/>
    <n v="5.35"/>
    <n v="9.4"/>
    <n v="6"/>
    <n v="2.54"/>
    <n v="0"/>
    <x v="0"/>
    <n v="0"/>
    <x v="0"/>
    <x v="0"/>
    <s v="Medium_user"/>
    <x v="0"/>
    <x v="0"/>
    <x v="2"/>
    <x v="0"/>
  </r>
  <r>
    <x v="35"/>
    <n v="85"/>
    <x v="0"/>
    <x v="0"/>
    <x v="1"/>
    <n v="0"/>
    <n v="255.3"/>
    <n v="114"/>
    <n v="43.4"/>
    <n v="194.6"/>
    <n v="83"/>
    <x v="203"/>
    <n v="276.60000000000002"/>
    <n v="78"/>
    <n v="12.45"/>
    <n v="3.7"/>
    <n v="5"/>
    <n v="1"/>
    <n v="3"/>
    <x v="0"/>
    <n v="0"/>
    <x v="0"/>
    <x v="1"/>
    <s v="Medium_user"/>
    <x v="0"/>
    <x v="0"/>
    <x v="1"/>
    <x v="1"/>
  </r>
  <r>
    <x v="20"/>
    <n v="79"/>
    <x v="0"/>
    <x v="0"/>
    <x v="1"/>
    <n v="0"/>
    <n v="41.9"/>
    <n v="124"/>
    <n v="7.12"/>
    <n v="211"/>
    <n v="95"/>
    <x v="41"/>
    <n v="237.9"/>
    <n v="55"/>
    <n v="10.71"/>
    <n v="11.4"/>
    <n v="5"/>
    <n v="3.08"/>
    <n v="1"/>
    <x v="0"/>
    <n v="0"/>
    <x v="0"/>
    <x v="0"/>
    <s v="Medium_user"/>
    <x v="0"/>
    <x v="0"/>
    <x v="1"/>
    <x v="0"/>
  </r>
  <r>
    <x v="50"/>
    <n v="35"/>
    <x v="0"/>
    <x v="0"/>
    <x v="1"/>
    <n v="0"/>
    <n v="260.8"/>
    <n v="87"/>
    <n v="44.34"/>
    <n v="258.10000000000002"/>
    <n v="78"/>
    <x v="947"/>
    <n v="131.30000000000001"/>
    <n v="123"/>
    <n v="5.91"/>
    <n v="5.8"/>
    <n v="2"/>
    <n v="1.57"/>
    <n v="1"/>
    <x v="0"/>
    <n v="0"/>
    <x v="0"/>
    <x v="1"/>
    <s v="Light_usage"/>
    <x v="2"/>
    <x v="0"/>
    <x v="1"/>
    <x v="1"/>
  </r>
  <r>
    <x v="26"/>
    <n v="120"/>
    <x v="1"/>
    <x v="0"/>
    <x v="0"/>
    <n v="26"/>
    <n v="239.4"/>
    <n v="94"/>
    <n v="40.700000000000003"/>
    <n v="259.39999999999998"/>
    <n v="88"/>
    <x v="542"/>
    <n v="238"/>
    <n v="132"/>
    <n v="10.71"/>
    <n v="7.7"/>
    <n v="3"/>
    <n v="2.08"/>
    <n v="0"/>
    <x v="0"/>
    <n v="0"/>
    <x v="0"/>
    <x v="0"/>
    <s v="Medium_user"/>
    <x v="2"/>
    <x v="0"/>
    <x v="0"/>
    <x v="0"/>
  </r>
  <r>
    <x v="35"/>
    <n v="68"/>
    <x v="2"/>
    <x v="0"/>
    <x v="1"/>
    <n v="0"/>
    <n v="226.7"/>
    <n v="94"/>
    <n v="38.54"/>
    <n v="168.4"/>
    <n v="129"/>
    <x v="703"/>
    <n v="188.7"/>
    <n v="117"/>
    <n v="8.49"/>
    <n v="10.199999999999999"/>
    <n v="1"/>
    <n v="2.75"/>
    <n v="0"/>
    <x v="0"/>
    <n v="0"/>
    <x v="0"/>
    <x v="0"/>
    <s v="Heavy_user"/>
    <x v="0"/>
    <x v="0"/>
    <x v="1"/>
    <x v="0"/>
  </r>
  <r>
    <x v="45"/>
    <n v="120"/>
    <x v="2"/>
    <x v="0"/>
    <x v="1"/>
    <n v="0"/>
    <n v="158"/>
    <n v="110"/>
    <n v="26.86"/>
    <n v="197"/>
    <n v="103"/>
    <x v="251"/>
    <n v="154.9"/>
    <n v="132"/>
    <n v="6.97"/>
    <n v="10"/>
    <n v="5"/>
    <n v="2.7"/>
    <n v="1"/>
    <x v="0"/>
    <n v="0"/>
    <x v="0"/>
    <x v="0"/>
    <s v="Medium_user"/>
    <x v="0"/>
    <x v="0"/>
    <x v="1"/>
    <x v="0"/>
  </r>
  <r>
    <x v="41"/>
    <n v="23"/>
    <x v="2"/>
    <x v="0"/>
    <x v="1"/>
    <n v="0"/>
    <n v="113.1"/>
    <n v="74"/>
    <n v="19.23"/>
    <n v="168.8"/>
    <n v="95"/>
    <x v="748"/>
    <n v="262.89999999999998"/>
    <n v="126"/>
    <n v="11.83"/>
    <n v="6.9"/>
    <n v="2"/>
    <n v="1.86"/>
    <n v="1"/>
    <x v="1"/>
    <n v="1"/>
    <x v="0"/>
    <x v="1"/>
    <s v="Medium_user"/>
    <x v="0"/>
    <x v="0"/>
    <x v="1"/>
    <x v="1"/>
  </r>
  <r>
    <x v="19"/>
    <n v="225"/>
    <x v="0"/>
    <x v="0"/>
    <x v="1"/>
    <n v="0"/>
    <n v="182.7"/>
    <n v="142"/>
    <n v="31.06"/>
    <n v="246.5"/>
    <n v="63"/>
    <x v="695"/>
    <n v="218"/>
    <n v="103"/>
    <n v="9.81"/>
    <n v="8.8000000000000007"/>
    <n v="2"/>
    <n v="2.38"/>
    <n v="1"/>
    <x v="0"/>
    <n v="0"/>
    <x v="0"/>
    <x v="0"/>
    <s v="Light_usage"/>
    <x v="2"/>
    <x v="0"/>
    <x v="1"/>
    <x v="0"/>
  </r>
  <r>
    <x v="11"/>
    <n v="181"/>
    <x v="0"/>
    <x v="1"/>
    <x v="1"/>
    <n v="0"/>
    <n v="161.30000000000001"/>
    <n v="83"/>
    <n v="27.42"/>
    <n v="124.4"/>
    <n v="83"/>
    <x v="948"/>
    <n v="262"/>
    <n v="98"/>
    <n v="11.79"/>
    <n v="14.1"/>
    <n v="3"/>
    <n v="3.81"/>
    <n v="0"/>
    <x v="1"/>
    <n v="1"/>
    <x v="0"/>
    <x v="0"/>
    <s v="Medium_user"/>
    <x v="0"/>
    <x v="0"/>
    <x v="1"/>
    <x v="0"/>
  </r>
  <r>
    <x v="39"/>
    <n v="63"/>
    <x v="0"/>
    <x v="0"/>
    <x v="1"/>
    <n v="0"/>
    <n v="142.5"/>
    <n v="92"/>
    <n v="24.23"/>
    <n v="208.3"/>
    <n v="102"/>
    <x v="729"/>
    <n v="228.9"/>
    <n v="120"/>
    <n v="10.3"/>
    <n v="7.5"/>
    <n v="2"/>
    <n v="2.0299999999999998"/>
    <n v="2"/>
    <x v="0"/>
    <n v="0"/>
    <x v="0"/>
    <x v="0"/>
    <s v="Medium_user"/>
    <x v="0"/>
    <x v="0"/>
    <x v="1"/>
    <x v="0"/>
  </r>
  <r>
    <x v="33"/>
    <n v="54"/>
    <x v="0"/>
    <x v="1"/>
    <x v="1"/>
    <n v="0"/>
    <n v="190.5"/>
    <n v="108"/>
    <n v="32.39"/>
    <n v="259.7"/>
    <n v="108"/>
    <x v="67"/>
    <n v="141.5"/>
    <n v="111"/>
    <n v="6.37"/>
    <n v="9.6999999999999993"/>
    <n v="2"/>
    <n v="2.62"/>
    <n v="2"/>
    <x v="1"/>
    <n v="1"/>
    <x v="0"/>
    <x v="0"/>
    <s v="Medium_user"/>
    <x v="2"/>
    <x v="0"/>
    <x v="1"/>
    <x v="0"/>
  </r>
  <r>
    <x v="4"/>
    <n v="80"/>
    <x v="1"/>
    <x v="1"/>
    <x v="0"/>
    <n v="15"/>
    <n v="159.30000000000001"/>
    <n v="110"/>
    <n v="27.08"/>
    <n v="170.6"/>
    <n v="120"/>
    <x v="949"/>
    <n v="141.19999999999999"/>
    <n v="82"/>
    <n v="6.35"/>
    <n v="11.9"/>
    <n v="5"/>
    <n v="3.21"/>
    <n v="1"/>
    <x v="0"/>
    <n v="0"/>
    <x v="0"/>
    <x v="0"/>
    <s v="Heavy_user"/>
    <x v="0"/>
    <x v="0"/>
    <x v="0"/>
    <x v="0"/>
  </r>
  <r>
    <x v="33"/>
    <n v="118"/>
    <x v="1"/>
    <x v="1"/>
    <x v="0"/>
    <n v="39"/>
    <n v="153.80000000000001"/>
    <n v="106"/>
    <n v="26.15"/>
    <n v="123.3"/>
    <n v="111"/>
    <x v="950"/>
    <n v="117.8"/>
    <n v="103"/>
    <n v="5.3"/>
    <n v="9.1999999999999993"/>
    <n v="6"/>
    <n v="2.48"/>
    <n v="1"/>
    <x v="0"/>
    <n v="0"/>
    <x v="0"/>
    <x v="0"/>
    <s v="Medium_user"/>
    <x v="0"/>
    <x v="0"/>
    <x v="2"/>
    <x v="0"/>
  </r>
  <r>
    <x v="1"/>
    <n v="42"/>
    <x v="1"/>
    <x v="1"/>
    <x v="1"/>
    <n v="0"/>
    <n v="180.7"/>
    <n v="127"/>
    <n v="30.72"/>
    <n v="174.6"/>
    <n v="94"/>
    <x v="586"/>
    <n v="165.3"/>
    <n v="114"/>
    <n v="7.44"/>
    <n v="12"/>
    <n v="6"/>
    <n v="3.24"/>
    <n v="2"/>
    <x v="0"/>
    <n v="0"/>
    <x v="0"/>
    <x v="0"/>
    <s v="Medium_user"/>
    <x v="0"/>
    <x v="0"/>
    <x v="1"/>
    <x v="0"/>
  </r>
  <r>
    <x v="0"/>
    <n v="134"/>
    <x v="1"/>
    <x v="0"/>
    <x v="1"/>
    <n v="0"/>
    <n v="202.7"/>
    <n v="105"/>
    <n v="34.46"/>
    <n v="224.9"/>
    <n v="90"/>
    <x v="207"/>
    <n v="253.9"/>
    <n v="108"/>
    <n v="11.43"/>
    <n v="12.1"/>
    <n v="7"/>
    <n v="3.27"/>
    <n v="0"/>
    <x v="0"/>
    <n v="0"/>
    <x v="0"/>
    <x v="0"/>
    <s v="Medium_user"/>
    <x v="0"/>
    <x v="0"/>
    <x v="1"/>
    <x v="0"/>
  </r>
  <r>
    <x v="14"/>
    <n v="66"/>
    <x v="0"/>
    <x v="0"/>
    <x v="0"/>
    <n v="35"/>
    <n v="190.8"/>
    <n v="100"/>
    <n v="32.44"/>
    <n v="261.3"/>
    <n v="93"/>
    <x v="951"/>
    <n v="209.5"/>
    <n v="108"/>
    <n v="9.43"/>
    <n v="8.9"/>
    <n v="6"/>
    <n v="2.4"/>
    <n v="0"/>
    <x v="0"/>
    <n v="0"/>
    <x v="0"/>
    <x v="0"/>
    <s v="Medium_user"/>
    <x v="2"/>
    <x v="0"/>
    <x v="2"/>
    <x v="0"/>
  </r>
  <r>
    <x v="46"/>
    <n v="127"/>
    <x v="0"/>
    <x v="0"/>
    <x v="0"/>
    <n v="28"/>
    <n v="235.6"/>
    <n v="124"/>
    <n v="40.049999999999997"/>
    <n v="236.8"/>
    <n v="113"/>
    <x v="914"/>
    <n v="241.2"/>
    <n v="127"/>
    <n v="10.85"/>
    <n v="7.7"/>
    <n v="2"/>
    <n v="2.08"/>
    <n v="1"/>
    <x v="0"/>
    <n v="0"/>
    <x v="0"/>
    <x v="0"/>
    <s v="Medium_user"/>
    <x v="2"/>
    <x v="0"/>
    <x v="0"/>
    <x v="0"/>
  </r>
  <r>
    <x v="20"/>
    <n v="146"/>
    <x v="2"/>
    <x v="0"/>
    <x v="1"/>
    <n v="0"/>
    <n v="189.3"/>
    <n v="77"/>
    <n v="32.18"/>
    <n v="155.9"/>
    <n v="128"/>
    <x v="952"/>
    <n v="186"/>
    <n v="83"/>
    <n v="8.3699999999999992"/>
    <n v="7.4"/>
    <n v="3"/>
    <n v="2"/>
    <n v="0"/>
    <x v="0"/>
    <n v="0"/>
    <x v="0"/>
    <x v="0"/>
    <s v="Heavy_user"/>
    <x v="0"/>
    <x v="0"/>
    <x v="1"/>
    <x v="1"/>
  </r>
  <r>
    <x v="19"/>
    <n v="93"/>
    <x v="1"/>
    <x v="0"/>
    <x v="0"/>
    <n v="42"/>
    <n v="166.9"/>
    <n v="101"/>
    <n v="28.37"/>
    <n v="273.2"/>
    <n v="84"/>
    <x v="953"/>
    <n v="171"/>
    <n v="106"/>
    <n v="7.69"/>
    <n v="11.5"/>
    <n v="1"/>
    <n v="3.11"/>
    <n v="1"/>
    <x v="0"/>
    <n v="0"/>
    <x v="0"/>
    <x v="0"/>
    <s v="Medium_user"/>
    <x v="2"/>
    <x v="0"/>
    <x v="2"/>
    <x v="0"/>
  </r>
  <r>
    <x v="49"/>
    <n v="77"/>
    <x v="0"/>
    <x v="0"/>
    <x v="1"/>
    <n v="0"/>
    <n v="245.2"/>
    <n v="87"/>
    <n v="41.68"/>
    <n v="254.1"/>
    <n v="83"/>
    <x v="417"/>
    <n v="239.4"/>
    <n v="91"/>
    <n v="10.77"/>
    <n v="7.5"/>
    <n v="4"/>
    <n v="2.0299999999999998"/>
    <n v="0"/>
    <x v="1"/>
    <n v="1"/>
    <x v="0"/>
    <x v="0"/>
    <s v="Medium_user"/>
    <x v="2"/>
    <x v="0"/>
    <x v="1"/>
    <x v="0"/>
  </r>
  <r>
    <x v="36"/>
    <n v="111"/>
    <x v="0"/>
    <x v="0"/>
    <x v="1"/>
    <n v="0"/>
    <n v="132.6"/>
    <n v="125"/>
    <n v="22.54"/>
    <n v="221.1"/>
    <n v="67"/>
    <x v="688"/>
    <n v="127.9"/>
    <n v="101"/>
    <n v="5.76"/>
    <n v="12.7"/>
    <n v="2"/>
    <n v="3.43"/>
    <n v="4"/>
    <x v="1"/>
    <n v="1"/>
    <x v="1"/>
    <x v="0"/>
    <s v="Light_usage"/>
    <x v="0"/>
    <x v="0"/>
    <x v="1"/>
    <x v="0"/>
  </r>
  <r>
    <x v="1"/>
    <n v="125"/>
    <x v="0"/>
    <x v="0"/>
    <x v="1"/>
    <n v="0"/>
    <n v="182.3"/>
    <n v="64"/>
    <n v="30.99"/>
    <n v="139.80000000000001"/>
    <n v="121"/>
    <x v="954"/>
    <n v="171.6"/>
    <n v="96"/>
    <n v="7.72"/>
    <n v="11.6"/>
    <n v="7"/>
    <n v="3.13"/>
    <n v="2"/>
    <x v="0"/>
    <n v="0"/>
    <x v="0"/>
    <x v="0"/>
    <s v="Heavy_user"/>
    <x v="0"/>
    <x v="0"/>
    <x v="1"/>
    <x v="0"/>
  </r>
  <r>
    <x v="43"/>
    <n v="115"/>
    <x v="2"/>
    <x v="0"/>
    <x v="0"/>
    <n v="14"/>
    <n v="192.3"/>
    <n v="86"/>
    <n v="32.69"/>
    <n v="88.7"/>
    <n v="90"/>
    <x v="955"/>
    <n v="229.4"/>
    <n v="120"/>
    <n v="10.32"/>
    <n v="10.5"/>
    <n v="3"/>
    <n v="2.84"/>
    <n v="2"/>
    <x v="0"/>
    <n v="0"/>
    <x v="0"/>
    <x v="0"/>
    <s v="Medium_user"/>
    <x v="1"/>
    <x v="0"/>
    <x v="0"/>
    <x v="0"/>
  </r>
  <r>
    <x v="35"/>
    <n v="115"/>
    <x v="2"/>
    <x v="1"/>
    <x v="1"/>
    <n v="0"/>
    <n v="122"/>
    <n v="110"/>
    <n v="20.74"/>
    <n v="220.2"/>
    <n v="100"/>
    <x v="844"/>
    <n v="179.7"/>
    <n v="124"/>
    <n v="8.09"/>
    <n v="10.8"/>
    <n v="2"/>
    <n v="2.92"/>
    <n v="2"/>
    <x v="1"/>
    <n v="1"/>
    <x v="0"/>
    <x v="0"/>
    <s v="Medium_user"/>
    <x v="0"/>
    <x v="0"/>
    <x v="1"/>
    <x v="0"/>
  </r>
  <r>
    <x v="33"/>
    <n v="114"/>
    <x v="1"/>
    <x v="0"/>
    <x v="1"/>
    <n v="0"/>
    <n v="193"/>
    <n v="101"/>
    <n v="32.81"/>
    <n v="250"/>
    <n v="81"/>
    <x v="956"/>
    <n v="133.30000000000001"/>
    <n v="79"/>
    <n v="6"/>
    <n v="9.6"/>
    <n v="2"/>
    <n v="2.59"/>
    <n v="2"/>
    <x v="0"/>
    <n v="0"/>
    <x v="0"/>
    <x v="0"/>
    <s v="Medium_user"/>
    <x v="2"/>
    <x v="0"/>
    <x v="1"/>
    <x v="0"/>
  </r>
  <r>
    <x v="50"/>
    <n v="118"/>
    <x v="0"/>
    <x v="0"/>
    <x v="0"/>
    <n v="39"/>
    <n v="91.5"/>
    <n v="125"/>
    <n v="15.56"/>
    <n v="219.9"/>
    <n v="113"/>
    <x v="94"/>
    <n v="229"/>
    <n v="99"/>
    <n v="10.31"/>
    <n v="12.7"/>
    <n v="8"/>
    <n v="3.43"/>
    <n v="2"/>
    <x v="0"/>
    <n v="0"/>
    <x v="0"/>
    <x v="0"/>
    <s v="Medium_user"/>
    <x v="0"/>
    <x v="0"/>
    <x v="2"/>
    <x v="0"/>
  </r>
  <r>
    <x v="11"/>
    <n v="21"/>
    <x v="0"/>
    <x v="0"/>
    <x v="1"/>
    <n v="0"/>
    <n v="244.7"/>
    <n v="81"/>
    <n v="41.6"/>
    <n v="168"/>
    <n v="117"/>
    <x v="389"/>
    <n v="281.5"/>
    <n v="87"/>
    <n v="12.67"/>
    <n v="6.6"/>
    <n v="1"/>
    <n v="1.78"/>
    <n v="1"/>
    <x v="0"/>
    <n v="0"/>
    <x v="0"/>
    <x v="1"/>
    <s v="Medium_user"/>
    <x v="0"/>
    <x v="0"/>
    <x v="1"/>
    <x v="1"/>
  </r>
  <r>
    <x v="26"/>
    <n v="142"/>
    <x v="1"/>
    <x v="0"/>
    <x v="0"/>
    <n v="24"/>
    <n v="239.8"/>
    <n v="103"/>
    <n v="40.770000000000003"/>
    <n v="285.89999999999998"/>
    <n v="65"/>
    <x v="624"/>
    <n v="256.7"/>
    <n v="106"/>
    <n v="11.55"/>
    <n v="9.5"/>
    <n v="4"/>
    <n v="2.57"/>
    <n v="0"/>
    <x v="0"/>
    <n v="0"/>
    <x v="0"/>
    <x v="0"/>
    <s v="Light_usage"/>
    <x v="2"/>
    <x v="0"/>
    <x v="0"/>
    <x v="0"/>
  </r>
  <r>
    <x v="19"/>
    <n v="62"/>
    <x v="0"/>
    <x v="0"/>
    <x v="1"/>
    <n v="0"/>
    <n v="172.4"/>
    <n v="132"/>
    <n v="29.31"/>
    <n v="230.5"/>
    <n v="100"/>
    <x v="356"/>
    <n v="228.2"/>
    <n v="109"/>
    <n v="10.27"/>
    <n v="11"/>
    <n v="5"/>
    <n v="2.97"/>
    <n v="0"/>
    <x v="0"/>
    <n v="0"/>
    <x v="0"/>
    <x v="0"/>
    <s v="Medium_user"/>
    <x v="0"/>
    <x v="0"/>
    <x v="1"/>
    <x v="0"/>
  </r>
  <r>
    <x v="27"/>
    <n v="149"/>
    <x v="0"/>
    <x v="0"/>
    <x v="1"/>
    <n v="0"/>
    <n v="242.5"/>
    <n v="83"/>
    <n v="41.23"/>
    <n v="245.4"/>
    <n v="97"/>
    <x v="335"/>
    <n v="219.6"/>
    <n v="80"/>
    <n v="9.8800000000000008"/>
    <n v="10"/>
    <n v="3"/>
    <n v="2.7"/>
    <n v="3"/>
    <x v="1"/>
    <n v="1"/>
    <x v="0"/>
    <x v="0"/>
    <s v="Medium_user"/>
    <x v="2"/>
    <x v="0"/>
    <x v="1"/>
    <x v="0"/>
  </r>
  <r>
    <x v="16"/>
    <n v="54"/>
    <x v="2"/>
    <x v="0"/>
    <x v="0"/>
    <n v="39"/>
    <n v="117.6"/>
    <n v="82"/>
    <n v="19.989999999999998"/>
    <n v="159.19999999999999"/>
    <n v="60"/>
    <x v="957"/>
    <n v="236.4"/>
    <n v="113"/>
    <n v="10.64"/>
    <n v="11.3"/>
    <n v="10"/>
    <n v="3.05"/>
    <n v="2"/>
    <x v="0"/>
    <n v="0"/>
    <x v="0"/>
    <x v="0"/>
    <s v="Light_usage"/>
    <x v="0"/>
    <x v="0"/>
    <x v="2"/>
    <x v="0"/>
  </r>
  <r>
    <x v="5"/>
    <n v="112"/>
    <x v="2"/>
    <x v="0"/>
    <x v="1"/>
    <n v="0"/>
    <n v="174.5"/>
    <n v="127"/>
    <n v="29.67"/>
    <n v="259.3"/>
    <n v="71"/>
    <x v="958"/>
    <n v="170.5"/>
    <n v="120"/>
    <n v="7.67"/>
    <n v="11.3"/>
    <n v="7"/>
    <n v="3.05"/>
    <n v="1"/>
    <x v="0"/>
    <n v="0"/>
    <x v="0"/>
    <x v="0"/>
    <s v="Light_usage"/>
    <x v="2"/>
    <x v="0"/>
    <x v="1"/>
    <x v="0"/>
  </r>
  <r>
    <x v="43"/>
    <n v="68"/>
    <x v="2"/>
    <x v="0"/>
    <x v="1"/>
    <n v="0"/>
    <n v="157.30000000000001"/>
    <n v="83"/>
    <n v="26.74"/>
    <n v="220.9"/>
    <n v="85"/>
    <x v="544"/>
    <n v="218.9"/>
    <n v="129"/>
    <n v="9.85"/>
    <n v="12"/>
    <n v="7"/>
    <n v="3.24"/>
    <n v="1"/>
    <x v="0"/>
    <n v="0"/>
    <x v="0"/>
    <x v="0"/>
    <s v="Medium_user"/>
    <x v="0"/>
    <x v="0"/>
    <x v="1"/>
    <x v="0"/>
  </r>
  <r>
    <x v="14"/>
    <n v="201"/>
    <x v="0"/>
    <x v="0"/>
    <x v="0"/>
    <n v="21"/>
    <n v="192"/>
    <n v="97"/>
    <n v="32.64"/>
    <n v="239.1"/>
    <n v="81"/>
    <x v="959"/>
    <n v="116.1"/>
    <n v="125"/>
    <n v="5.22"/>
    <n v="15.1"/>
    <n v="3"/>
    <n v="4.08"/>
    <n v="1"/>
    <x v="0"/>
    <n v="0"/>
    <x v="0"/>
    <x v="2"/>
    <s v="Medium_user"/>
    <x v="2"/>
    <x v="0"/>
    <x v="0"/>
    <x v="0"/>
  </r>
  <r>
    <x v="48"/>
    <n v="88"/>
    <x v="2"/>
    <x v="0"/>
    <x v="1"/>
    <n v="0"/>
    <n v="218.2"/>
    <n v="76"/>
    <n v="37.090000000000003"/>
    <n v="169.3"/>
    <n v="60"/>
    <x v="501"/>
    <n v="141.1"/>
    <n v="99"/>
    <n v="6.35"/>
    <n v="8"/>
    <n v="1"/>
    <n v="2.16"/>
    <n v="1"/>
    <x v="0"/>
    <n v="0"/>
    <x v="0"/>
    <x v="0"/>
    <s v="Light_usage"/>
    <x v="0"/>
    <x v="0"/>
    <x v="1"/>
    <x v="0"/>
  </r>
  <r>
    <x v="47"/>
    <n v="85"/>
    <x v="0"/>
    <x v="0"/>
    <x v="0"/>
    <n v="29"/>
    <n v="144.6"/>
    <n v="97"/>
    <n v="24.58"/>
    <n v="140"/>
    <n v="102"/>
    <x v="960"/>
    <n v="165.4"/>
    <n v="148"/>
    <n v="7.44"/>
    <n v="10.9"/>
    <n v="3"/>
    <n v="2.94"/>
    <n v="1"/>
    <x v="0"/>
    <n v="0"/>
    <x v="0"/>
    <x v="0"/>
    <s v="Medium_user"/>
    <x v="0"/>
    <x v="0"/>
    <x v="0"/>
    <x v="0"/>
  </r>
  <r>
    <x v="29"/>
    <n v="51"/>
    <x v="0"/>
    <x v="1"/>
    <x v="1"/>
    <n v="0"/>
    <n v="153.6"/>
    <n v="108"/>
    <n v="26.11"/>
    <n v="232.9"/>
    <n v="85"/>
    <x v="732"/>
    <n v="214.2"/>
    <n v="92"/>
    <n v="9.64"/>
    <n v="14.1"/>
    <n v="4"/>
    <n v="3.81"/>
    <n v="0"/>
    <x v="1"/>
    <n v="1"/>
    <x v="0"/>
    <x v="0"/>
    <s v="Medium_user"/>
    <x v="0"/>
    <x v="0"/>
    <x v="1"/>
    <x v="0"/>
  </r>
  <r>
    <x v="4"/>
    <n v="45"/>
    <x v="2"/>
    <x v="0"/>
    <x v="0"/>
    <n v="29"/>
    <n v="135.80000000000001"/>
    <n v="104"/>
    <n v="23.09"/>
    <n v="222.5"/>
    <n v="101"/>
    <x v="961"/>
    <n v="235.6"/>
    <n v="92"/>
    <n v="10.6"/>
    <n v="7.9"/>
    <n v="6"/>
    <n v="2.13"/>
    <n v="2"/>
    <x v="0"/>
    <n v="0"/>
    <x v="0"/>
    <x v="0"/>
    <s v="Medium_user"/>
    <x v="0"/>
    <x v="0"/>
    <x v="0"/>
    <x v="0"/>
  </r>
  <r>
    <x v="25"/>
    <n v="116"/>
    <x v="2"/>
    <x v="0"/>
    <x v="1"/>
    <n v="0"/>
    <n v="160.69999999999999"/>
    <n v="69"/>
    <n v="27.32"/>
    <n v="146.80000000000001"/>
    <n v="106"/>
    <x v="962"/>
    <n v="287.8"/>
    <n v="144"/>
    <n v="12.95"/>
    <n v="8.1999999999999993"/>
    <n v="5"/>
    <n v="2.21"/>
    <n v="0"/>
    <x v="0"/>
    <n v="0"/>
    <x v="0"/>
    <x v="0"/>
    <s v="Medium_user"/>
    <x v="0"/>
    <x v="0"/>
    <x v="1"/>
    <x v="0"/>
  </r>
  <r>
    <x v="0"/>
    <n v="146"/>
    <x v="1"/>
    <x v="0"/>
    <x v="0"/>
    <n v="31"/>
    <n v="202.5"/>
    <n v="91"/>
    <n v="34.43"/>
    <n v="241.4"/>
    <n v="108"/>
    <x v="617"/>
    <n v="169.6"/>
    <n v="77"/>
    <n v="7.63"/>
    <n v="7.8"/>
    <n v="2"/>
    <n v="2.11"/>
    <n v="1"/>
    <x v="0"/>
    <n v="0"/>
    <x v="0"/>
    <x v="0"/>
    <s v="Medium_user"/>
    <x v="2"/>
    <x v="0"/>
    <x v="2"/>
    <x v="0"/>
  </r>
  <r>
    <x v="26"/>
    <n v="63"/>
    <x v="2"/>
    <x v="0"/>
    <x v="0"/>
    <n v="34"/>
    <n v="152.19999999999999"/>
    <n v="119"/>
    <n v="25.87"/>
    <n v="227.1"/>
    <n v="91"/>
    <x v="963"/>
    <n v="195.7"/>
    <n v="103"/>
    <n v="8.81"/>
    <n v="12.3"/>
    <n v="5"/>
    <n v="3.32"/>
    <n v="1"/>
    <x v="0"/>
    <n v="0"/>
    <x v="0"/>
    <x v="0"/>
    <s v="Medium_user"/>
    <x v="0"/>
    <x v="0"/>
    <x v="2"/>
    <x v="0"/>
  </r>
  <r>
    <x v="23"/>
    <n v="133"/>
    <x v="2"/>
    <x v="0"/>
    <x v="1"/>
    <n v="0"/>
    <n v="227.4"/>
    <n v="90"/>
    <n v="38.659999999999997"/>
    <n v="73.2"/>
    <n v="135"/>
    <x v="964"/>
    <n v="114.3"/>
    <n v="99"/>
    <n v="5.14"/>
    <n v="4.7"/>
    <n v="7"/>
    <n v="1.27"/>
    <n v="0"/>
    <x v="0"/>
    <n v="0"/>
    <x v="0"/>
    <x v="1"/>
    <s v="Heavy_user"/>
    <x v="1"/>
    <x v="0"/>
    <x v="1"/>
    <x v="1"/>
  </r>
  <r>
    <x v="40"/>
    <n v="125"/>
    <x v="1"/>
    <x v="0"/>
    <x v="1"/>
    <n v="0"/>
    <n v="191.6"/>
    <n v="115"/>
    <n v="32.57"/>
    <n v="205.6"/>
    <n v="108"/>
    <x v="80"/>
    <n v="210.2"/>
    <n v="123"/>
    <n v="9.4600000000000009"/>
    <n v="9.1999999999999993"/>
    <n v="3"/>
    <n v="2.48"/>
    <n v="2"/>
    <x v="0"/>
    <n v="0"/>
    <x v="0"/>
    <x v="0"/>
    <s v="Medium_user"/>
    <x v="0"/>
    <x v="0"/>
    <x v="1"/>
    <x v="0"/>
  </r>
  <r>
    <x v="0"/>
    <n v="72"/>
    <x v="2"/>
    <x v="0"/>
    <x v="1"/>
    <n v="0"/>
    <n v="138.9"/>
    <n v="111"/>
    <n v="23.61"/>
    <n v="211.6"/>
    <n v="102"/>
    <x v="495"/>
    <n v="179.5"/>
    <n v="91"/>
    <n v="8.08"/>
    <n v="10.8"/>
    <n v="3"/>
    <n v="2.92"/>
    <n v="1"/>
    <x v="0"/>
    <n v="0"/>
    <x v="0"/>
    <x v="0"/>
    <s v="Medium_user"/>
    <x v="0"/>
    <x v="0"/>
    <x v="1"/>
    <x v="0"/>
  </r>
  <r>
    <x v="46"/>
    <n v="130"/>
    <x v="1"/>
    <x v="0"/>
    <x v="1"/>
    <n v="0"/>
    <n v="127"/>
    <n v="102"/>
    <n v="21.59"/>
    <n v="206.9"/>
    <n v="107"/>
    <x v="619"/>
    <n v="231.7"/>
    <n v="99"/>
    <n v="10.43"/>
    <n v="6.1"/>
    <n v="6"/>
    <n v="1.65"/>
    <n v="0"/>
    <x v="0"/>
    <n v="0"/>
    <x v="0"/>
    <x v="1"/>
    <s v="Medium_user"/>
    <x v="0"/>
    <x v="0"/>
    <x v="1"/>
    <x v="1"/>
  </r>
  <r>
    <x v="32"/>
    <n v="97"/>
    <x v="0"/>
    <x v="0"/>
    <x v="1"/>
    <n v="0"/>
    <n v="168.6"/>
    <n v="87"/>
    <n v="28.66"/>
    <n v="259.2"/>
    <n v="105"/>
    <x v="240"/>
    <n v="279.8"/>
    <n v="123"/>
    <n v="12.59"/>
    <n v="7.3"/>
    <n v="4"/>
    <n v="1.97"/>
    <n v="1"/>
    <x v="0"/>
    <n v="0"/>
    <x v="0"/>
    <x v="1"/>
    <s v="Medium_user"/>
    <x v="2"/>
    <x v="0"/>
    <x v="1"/>
    <x v="1"/>
  </r>
  <r>
    <x v="11"/>
    <n v="54"/>
    <x v="0"/>
    <x v="0"/>
    <x v="1"/>
    <n v="0"/>
    <n v="286.60000000000002"/>
    <n v="73"/>
    <n v="48.72"/>
    <n v="223.2"/>
    <n v="108"/>
    <x v="538"/>
    <n v="203.7"/>
    <n v="107"/>
    <n v="9.17"/>
    <n v="11.5"/>
    <n v="5"/>
    <n v="3.11"/>
    <n v="1"/>
    <x v="1"/>
    <n v="1"/>
    <x v="0"/>
    <x v="0"/>
    <s v="Medium_user"/>
    <x v="0"/>
    <x v="0"/>
    <x v="1"/>
    <x v="0"/>
  </r>
  <r>
    <x v="23"/>
    <n v="160"/>
    <x v="0"/>
    <x v="0"/>
    <x v="0"/>
    <n v="29"/>
    <n v="164.6"/>
    <n v="121"/>
    <n v="27.98"/>
    <n v="262.8"/>
    <n v="108"/>
    <x v="659"/>
    <n v="123.8"/>
    <n v="131"/>
    <n v="5.57"/>
    <n v="15.2"/>
    <n v="4"/>
    <n v="4.0999999999999996"/>
    <n v="1"/>
    <x v="0"/>
    <n v="0"/>
    <x v="0"/>
    <x v="2"/>
    <s v="Medium_user"/>
    <x v="2"/>
    <x v="0"/>
    <x v="0"/>
    <x v="0"/>
  </r>
  <r>
    <x v="14"/>
    <n v="79"/>
    <x v="0"/>
    <x v="0"/>
    <x v="1"/>
    <n v="0"/>
    <n v="144"/>
    <n v="90"/>
    <n v="24.48"/>
    <n v="135.80000000000001"/>
    <n v="91"/>
    <x v="965"/>
    <n v="212.4"/>
    <n v="129"/>
    <n v="9.56"/>
    <n v="13"/>
    <n v="4"/>
    <n v="3.51"/>
    <n v="1"/>
    <x v="0"/>
    <n v="0"/>
    <x v="0"/>
    <x v="0"/>
    <s v="Medium_user"/>
    <x v="0"/>
    <x v="0"/>
    <x v="1"/>
    <x v="0"/>
  </r>
  <r>
    <x v="6"/>
    <n v="92"/>
    <x v="0"/>
    <x v="0"/>
    <x v="0"/>
    <n v="47"/>
    <n v="141.6"/>
    <n v="95"/>
    <n v="24.07"/>
    <n v="207.9"/>
    <n v="130"/>
    <x v="865"/>
    <n v="203.6"/>
    <n v="95"/>
    <n v="9.16"/>
    <n v="10.199999999999999"/>
    <n v="11"/>
    <n v="2.75"/>
    <n v="0"/>
    <x v="0"/>
    <n v="0"/>
    <x v="0"/>
    <x v="0"/>
    <s v="Heavy_user"/>
    <x v="0"/>
    <x v="0"/>
    <x v="2"/>
    <x v="0"/>
  </r>
  <r>
    <x v="50"/>
    <n v="132"/>
    <x v="2"/>
    <x v="0"/>
    <x v="1"/>
    <n v="0"/>
    <n v="163.19999999999999"/>
    <n v="80"/>
    <n v="27.74"/>
    <n v="167.6"/>
    <n v="90"/>
    <x v="649"/>
    <n v="87.5"/>
    <n v="90"/>
    <n v="3.94"/>
    <n v="6.2"/>
    <n v="10"/>
    <n v="1.67"/>
    <n v="1"/>
    <x v="0"/>
    <n v="0"/>
    <x v="0"/>
    <x v="1"/>
    <s v="Medium_user"/>
    <x v="0"/>
    <x v="0"/>
    <x v="1"/>
    <x v="1"/>
  </r>
  <r>
    <x v="32"/>
    <n v="93"/>
    <x v="0"/>
    <x v="0"/>
    <x v="1"/>
    <n v="0"/>
    <n v="176.1"/>
    <n v="103"/>
    <n v="29.94"/>
    <n v="199.7"/>
    <n v="130"/>
    <x v="153"/>
    <n v="263.89999999999998"/>
    <n v="96"/>
    <n v="11.88"/>
    <n v="8.5"/>
    <n v="6"/>
    <n v="2.2999999999999998"/>
    <n v="2"/>
    <x v="0"/>
    <n v="0"/>
    <x v="0"/>
    <x v="0"/>
    <s v="Heavy_user"/>
    <x v="0"/>
    <x v="0"/>
    <x v="1"/>
    <x v="0"/>
  </r>
  <r>
    <x v="22"/>
    <n v="101"/>
    <x v="2"/>
    <x v="0"/>
    <x v="1"/>
    <n v="0"/>
    <n v="174.9"/>
    <n v="105"/>
    <n v="29.73"/>
    <n v="262"/>
    <n v="75"/>
    <x v="781"/>
    <n v="210"/>
    <n v="93"/>
    <n v="9.4499999999999993"/>
    <n v="8.5"/>
    <n v="5"/>
    <n v="2.2999999999999998"/>
    <n v="1"/>
    <x v="0"/>
    <n v="0"/>
    <x v="0"/>
    <x v="0"/>
    <s v="Light_usage"/>
    <x v="2"/>
    <x v="0"/>
    <x v="1"/>
    <x v="0"/>
  </r>
  <r>
    <x v="49"/>
    <n v="125"/>
    <x v="0"/>
    <x v="1"/>
    <x v="1"/>
    <n v="0"/>
    <n v="187.3"/>
    <n v="118"/>
    <n v="31.84"/>
    <n v="160.69999999999999"/>
    <n v="111"/>
    <x v="281"/>
    <n v="263.8"/>
    <n v="112"/>
    <n v="11.87"/>
    <n v="9.6"/>
    <n v="2"/>
    <n v="2.59"/>
    <n v="0"/>
    <x v="1"/>
    <n v="1"/>
    <x v="0"/>
    <x v="0"/>
    <s v="Medium_user"/>
    <x v="0"/>
    <x v="0"/>
    <x v="1"/>
    <x v="0"/>
  </r>
  <r>
    <x v="16"/>
    <n v="63"/>
    <x v="0"/>
    <x v="0"/>
    <x v="1"/>
    <n v="0"/>
    <n v="211.8"/>
    <n v="84"/>
    <n v="36.01"/>
    <n v="230.9"/>
    <n v="137"/>
    <x v="805"/>
    <n v="217.1"/>
    <n v="99"/>
    <n v="9.77"/>
    <n v="10.7"/>
    <n v="9"/>
    <n v="2.89"/>
    <n v="3"/>
    <x v="0"/>
    <n v="0"/>
    <x v="0"/>
    <x v="0"/>
    <s v="Heavy_user"/>
    <x v="0"/>
    <x v="0"/>
    <x v="1"/>
    <x v="0"/>
  </r>
  <r>
    <x v="24"/>
    <n v="107"/>
    <x v="0"/>
    <x v="0"/>
    <x v="1"/>
    <n v="0"/>
    <n v="241.9"/>
    <n v="102"/>
    <n v="41.12"/>
    <n v="126.9"/>
    <n v="117"/>
    <x v="966"/>
    <n v="185.6"/>
    <n v="92"/>
    <n v="8.35"/>
    <n v="11.7"/>
    <n v="6"/>
    <n v="3.16"/>
    <n v="0"/>
    <x v="0"/>
    <n v="0"/>
    <x v="0"/>
    <x v="0"/>
    <s v="Medium_user"/>
    <x v="0"/>
    <x v="0"/>
    <x v="1"/>
    <x v="0"/>
  </r>
  <r>
    <x v="50"/>
    <n v="110"/>
    <x v="1"/>
    <x v="0"/>
    <x v="1"/>
    <n v="0"/>
    <n v="196.1"/>
    <n v="103"/>
    <n v="33.340000000000003"/>
    <n v="199.7"/>
    <n v="123"/>
    <x v="153"/>
    <n v="135.9"/>
    <n v="71"/>
    <n v="6.12"/>
    <n v="12.9"/>
    <n v="1"/>
    <n v="3.48"/>
    <n v="3"/>
    <x v="0"/>
    <n v="0"/>
    <x v="0"/>
    <x v="0"/>
    <s v="Heavy_user"/>
    <x v="0"/>
    <x v="0"/>
    <x v="1"/>
    <x v="0"/>
  </r>
  <r>
    <x v="21"/>
    <n v="83"/>
    <x v="0"/>
    <x v="0"/>
    <x v="1"/>
    <n v="0"/>
    <n v="231.3"/>
    <n v="100"/>
    <n v="39.32"/>
    <n v="210.4"/>
    <n v="84"/>
    <x v="899"/>
    <n v="217.4"/>
    <n v="106"/>
    <n v="9.7799999999999994"/>
    <n v="12.4"/>
    <n v="2"/>
    <n v="3.35"/>
    <n v="3"/>
    <x v="0"/>
    <n v="0"/>
    <x v="0"/>
    <x v="0"/>
    <s v="Medium_user"/>
    <x v="0"/>
    <x v="0"/>
    <x v="1"/>
    <x v="0"/>
  </r>
  <r>
    <x v="35"/>
    <n v="117"/>
    <x v="1"/>
    <x v="0"/>
    <x v="1"/>
    <n v="0"/>
    <n v="161.6"/>
    <n v="104"/>
    <n v="27.47"/>
    <n v="196.3"/>
    <n v="119"/>
    <x v="569"/>
    <n v="294.8"/>
    <n v="111"/>
    <n v="13.27"/>
    <n v="13.8"/>
    <n v="2"/>
    <n v="3.73"/>
    <n v="1"/>
    <x v="0"/>
    <n v="0"/>
    <x v="0"/>
    <x v="0"/>
    <s v="Medium_user"/>
    <x v="0"/>
    <x v="0"/>
    <x v="1"/>
    <x v="0"/>
  </r>
  <r>
    <x v="40"/>
    <n v="124"/>
    <x v="0"/>
    <x v="0"/>
    <x v="1"/>
    <n v="0"/>
    <n v="194"/>
    <n v="103"/>
    <n v="32.979999999999997"/>
    <n v="241"/>
    <n v="116"/>
    <x v="738"/>
    <n v="227.5"/>
    <n v="153"/>
    <n v="10.24"/>
    <n v="11.9"/>
    <n v="5"/>
    <n v="3.21"/>
    <n v="0"/>
    <x v="0"/>
    <n v="0"/>
    <x v="0"/>
    <x v="0"/>
    <s v="Medium_user"/>
    <x v="2"/>
    <x v="0"/>
    <x v="1"/>
    <x v="0"/>
  </r>
  <r>
    <x v="21"/>
    <n v="115"/>
    <x v="2"/>
    <x v="0"/>
    <x v="1"/>
    <n v="0"/>
    <n v="109.7"/>
    <n v="148"/>
    <n v="18.649999999999999"/>
    <n v="223.8"/>
    <n v="87"/>
    <x v="967"/>
    <n v="240.3"/>
    <n v="96"/>
    <n v="10.81"/>
    <n v="15.4"/>
    <n v="8"/>
    <n v="4.16"/>
    <n v="3"/>
    <x v="0"/>
    <n v="0"/>
    <x v="0"/>
    <x v="2"/>
    <s v="Medium_user"/>
    <x v="0"/>
    <x v="0"/>
    <x v="1"/>
    <x v="0"/>
  </r>
  <r>
    <x v="16"/>
    <n v="156"/>
    <x v="1"/>
    <x v="1"/>
    <x v="1"/>
    <n v="0"/>
    <n v="277"/>
    <n v="119"/>
    <n v="47.09"/>
    <n v="238.3"/>
    <n v="106"/>
    <x v="742"/>
    <n v="94.4"/>
    <n v="96"/>
    <n v="4.25"/>
    <n v="8.3000000000000007"/>
    <n v="3"/>
    <n v="2.2400000000000002"/>
    <n v="1"/>
    <x v="0"/>
    <n v="0"/>
    <x v="0"/>
    <x v="0"/>
    <s v="Medium_user"/>
    <x v="2"/>
    <x v="0"/>
    <x v="1"/>
    <x v="0"/>
  </r>
  <r>
    <x v="40"/>
    <n v="89"/>
    <x v="1"/>
    <x v="0"/>
    <x v="1"/>
    <n v="0"/>
    <n v="192.1"/>
    <n v="83"/>
    <n v="32.659999999999997"/>
    <n v="163.6"/>
    <n v="88"/>
    <x v="500"/>
    <n v="169.7"/>
    <n v="138"/>
    <n v="7.64"/>
    <n v="6.1"/>
    <n v="3"/>
    <n v="1.65"/>
    <n v="0"/>
    <x v="0"/>
    <n v="0"/>
    <x v="0"/>
    <x v="1"/>
    <s v="Medium_user"/>
    <x v="0"/>
    <x v="0"/>
    <x v="1"/>
    <x v="1"/>
  </r>
  <r>
    <x v="40"/>
    <n v="72"/>
    <x v="0"/>
    <x v="0"/>
    <x v="1"/>
    <n v="0"/>
    <n v="198.4"/>
    <n v="147"/>
    <n v="33.729999999999997"/>
    <n v="216.9"/>
    <n v="121"/>
    <x v="53"/>
    <n v="112.8"/>
    <n v="125"/>
    <n v="5.08"/>
    <n v="13.1"/>
    <n v="4"/>
    <n v="3.54"/>
    <n v="0"/>
    <x v="0"/>
    <n v="0"/>
    <x v="0"/>
    <x v="0"/>
    <s v="Heavy_user"/>
    <x v="0"/>
    <x v="0"/>
    <x v="1"/>
    <x v="0"/>
  </r>
  <r>
    <x v="7"/>
    <n v="101"/>
    <x v="0"/>
    <x v="0"/>
    <x v="0"/>
    <n v="42"/>
    <n v="209.2"/>
    <n v="82"/>
    <n v="35.56"/>
    <n v="159.69999999999999"/>
    <n v="74"/>
    <x v="802"/>
    <n v="181.6"/>
    <n v="100"/>
    <n v="8.17"/>
    <n v="9.5"/>
    <n v="3"/>
    <n v="2.57"/>
    <n v="0"/>
    <x v="0"/>
    <n v="0"/>
    <x v="0"/>
    <x v="0"/>
    <s v="Light_usage"/>
    <x v="0"/>
    <x v="0"/>
    <x v="2"/>
    <x v="0"/>
  </r>
  <r>
    <x v="27"/>
    <n v="53"/>
    <x v="0"/>
    <x v="0"/>
    <x v="1"/>
    <n v="0"/>
    <n v="184.8"/>
    <n v="98"/>
    <n v="31.42"/>
    <n v="216.4"/>
    <n v="125"/>
    <x v="312"/>
    <n v="141.1"/>
    <n v="116"/>
    <n v="6.35"/>
    <n v="18.399999999999999"/>
    <n v="3"/>
    <n v="4.97"/>
    <n v="2"/>
    <x v="0"/>
    <n v="0"/>
    <x v="0"/>
    <x v="2"/>
    <s v="Heavy_user"/>
    <x v="0"/>
    <x v="0"/>
    <x v="1"/>
    <x v="0"/>
  </r>
  <r>
    <x v="32"/>
    <n v="116"/>
    <x v="1"/>
    <x v="0"/>
    <x v="1"/>
    <n v="0"/>
    <n v="167.8"/>
    <n v="119"/>
    <n v="28.53"/>
    <n v="142"/>
    <n v="123"/>
    <x v="532"/>
    <n v="190.7"/>
    <n v="128"/>
    <n v="8.58"/>
    <n v="7.3"/>
    <n v="4"/>
    <n v="1.97"/>
    <n v="2"/>
    <x v="0"/>
    <n v="0"/>
    <x v="0"/>
    <x v="1"/>
    <s v="Heavy_user"/>
    <x v="0"/>
    <x v="0"/>
    <x v="1"/>
    <x v="1"/>
  </r>
  <r>
    <x v="29"/>
    <n v="78"/>
    <x v="1"/>
    <x v="0"/>
    <x v="1"/>
    <n v="0"/>
    <n v="139.19999999999999"/>
    <n v="140"/>
    <n v="23.66"/>
    <n v="191.4"/>
    <n v="113"/>
    <x v="968"/>
    <n v="286.5"/>
    <n v="125"/>
    <n v="12.89"/>
    <n v="11.8"/>
    <n v="3"/>
    <n v="3.19"/>
    <n v="3"/>
    <x v="0"/>
    <n v="0"/>
    <x v="0"/>
    <x v="0"/>
    <s v="Medium_user"/>
    <x v="0"/>
    <x v="0"/>
    <x v="1"/>
    <x v="0"/>
  </r>
  <r>
    <x v="44"/>
    <n v="56"/>
    <x v="2"/>
    <x v="0"/>
    <x v="1"/>
    <n v="0"/>
    <n v="121.6"/>
    <n v="84"/>
    <n v="20.67"/>
    <n v="165.3"/>
    <n v="115"/>
    <x v="34"/>
    <n v="243.9"/>
    <n v="95"/>
    <n v="10.98"/>
    <n v="8.9"/>
    <n v="2"/>
    <n v="2.4"/>
    <n v="1"/>
    <x v="0"/>
    <n v="0"/>
    <x v="0"/>
    <x v="0"/>
    <s v="Medium_user"/>
    <x v="0"/>
    <x v="0"/>
    <x v="1"/>
    <x v="0"/>
  </r>
  <r>
    <x v="0"/>
    <n v="123"/>
    <x v="1"/>
    <x v="0"/>
    <x v="0"/>
    <n v="39"/>
    <n v="270.39999999999998"/>
    <n v="99"/>
    <n v="45.97"/>
    <n v="245.1"/>
    <n v="110"/>
    <x v="144"/>
    <n v="108.9"/>
    <n v="113"/>
    <n v="4.9000000000000004"/>
    <n v="15.4"/>
    <n v="7"/>
    <n v="4.16"/>
    <n v="1"/>
    <x v="0"/>
    <n v="0"/>
    <x v="0"/>
    <x v="2"/>
    <s v="Medium_user"/>
    <x v="2"/>
    <x v="1"/>
    <x v="2"/>
    <x v="0"/>
  </r>
  <r>
    <x v="0"/>
    <n v="127"/>
    <x v="1"/>
    <x v="0"/>
    <x v="1"/>
    <n v="0"/>
    <n v="139.6"/>
    <n v="94"/>
    <n v="23.73"/>
    <n v="240.9"/>
    <n v="112"/>
    <x v="969"/>
    <n v="127.1"/>
    <n v="88"/>
    <n v="5.72"/>
    <n v="8.8000000000000007"/>
    <n v="4"/>
    <n v="2.38"/>
    <n v="2"/>
    <x v="0"/>
    <n v="0"/>
    <x v="0"/>
    <x v="0"/>
    <s v="Medium_user"/>
    <x v="2"/>
    <x v="0"/>
    <x v="1"/>
    <x v="0"/>
  </r>
  <r>
    <x v="25"/>
    <n v="116"/>
    <x v="0"/>
    <x v="0"/>
    <x v="0"/>
    <n v="23"/>
    <n v="253"/>
    <n v="78"/>
    <n v="43.01"/>
    <n v="138.9"/>
    <n v="121"/>
    <x v="793"/>
    <n v="277.8"/>
    <n v="104"/>
    <n v="12.5"/>
    <n v="11.8"/>
    <n v="3"/>
    <n v="3.19"/>
    <n v="2"/>
    <x v="0"/>
    <n v="0"/>
    <x v="0"/>
    <x v="0"/>
    <s v="Heavy_user"/>
    <x v="0"/>
    <x v="0"/>
    <x v="0"/>
    <x v="0"/>
  </r>
  <r>
    <x v="45"/>
    <n v="138"/>
    <x v="2"/>
    <x v="0"/>
    <x v="0"/>
    <n v="26"/>
    <n v="183.9"/>
    <n v="83"/>
    <n v="31.26"/>
    <n v="240.7"/>
    <n v="93"/>
    <x v="761"/>
    <n v="185.7"/>
    <n v="125"/>
    <n v="8.36"/>
    <n v="15"/>
    <n v="3"/>
    <n v="4.05"/>
    <n v="1"/>
    <x v="0"/>
    <n v="0"/>
    <x v="0"/>
    <x v="2"/>
    <s v="Medium_user"/>
    <x v="2"/>
    <x v="0"/>
    <x v="0"/>
    <x v="0"/>
  </r>
  <r>
    <x v="14"/>
    <n v="120"/>
    <x v="0"/>
    <x v="0"/>
    <x v="1"/>
    <n v="0"/>
    <n v="203.3"/>
    <n v="108"/>
    <n v="34.56"/>
    <n v="259.89999999999998"/>
    <n v="66"/>
    <x v="970"/>
    <n v="115.9"/>
    <n v="103"/>
    <n v="5.22"/>
    <n v="7.8"/>
    <n v="2"/>
    <n v="2.11"/>
    <n v="3"/>
    <x v="0"/>
    <n v="0"/>
    <x v="0"/>
    <x v="0"/>
    <s v="Light_usage"/>
    <x v="2"/>
    <x v="0"/>
    <x v="1"/>
    <x v="0"/>
  </r>
  <r>
    <x v="26"/>
    <n v="102"/>
    <x v="1"/>
    <x v="0"/>
    <x v="1"/>
    <n v="0"/>
    <n v="200.6"/>
    <n v="106"/>
    <n v="34.1"/>
    <n v="152.5"/>
    <n v="127"/>
    <x v="491"/>
    <n v="199.4"/>
    <n v="128"/>
    <n v="8.9700000000000006"/>
    <n v="7.7"/>
    <n v="2"/>
    <n v="2.08"/>
    <n v="3"/>
    <x v="0"/>
    <n v="0"/>
    <x v="0"/>
    <x v="0"/>
    <s v="Heavy_user"/>
    <x v="0"/>
    <x v="0"/>
    <x v="1"/>
    <x v="0"/>
  </r>
  <r>
    <x v="27"/>
    <n v="95"/>
    <x v="0"/>
    <x v="0"/>
    <x v="1"/>
    <n v="0"/>
    <n v="167.6"/>
    <n v="96"/>
    <n v="28.49"/>
    <n v="176"/>
    <n v="89"/>
    <x v="789"/>
    <n v="250.9"/>
    <n v="113"/>
    <n v="11.29"/>
    <n v="13.4"/>
    <n v="6"/>
    <n v="3.62"/>
    <n v="2"/>
    <x v="0"/>
    <n v="0"/>
    <x v="0"/>
    <x v="0"/>
    <s v="Medium_user"/>
    <x v="0"/>
    <x v="0"/>
    <x v="1"/>
    <x v="0"/>
  </r>
  <r>
    <x v="13"/>
    <n v="102"/>
    <x v="1"/>
    <x v="0"/>
    <x v="1"/>
    <n v="0"/>
    <n v="156.5"/>
    <n v="67"/>
    <n v="26.61"/>
    <n v="204.3"/>
    <n v="103"/>
    <x v="971"/>
    <n v="141.9"/>
    <n v="72"/>
    <n v="6.39"/>
    <n v="9.9"/>
    <n v="2"/>
    <n v="2.67"/>
    <n v="2"/>
    <x v="0"/>
    <n v="0"/>
    <x v="0"/>
    <x v="0"/>
    <s v="Medium_user"/>
    <x v="0"/>
    <x v="0"/>
    <x v="1"/>
    <x v="0"/>
  </r>
  <r>
    <x v="25"/>
    <n v="89"/>
    <x v="0"/>
    <x v="0"/>
    <x v="0"/>
    <n v="25"/>
    <n v="215.1"/>
    <n v="140"/>
    <n v="36.57"/>
    <n v="197.4"/>
    <n v="69"/>
    <x v="972"/>
    <n v="162.1"/>
    <n v="117"/>
    <n v="7.29"/>
    <n v="10.6"/>
    <n v="10"/>
    <n v="2.86"/>
    <n v="1"/>
    <x v="0"/>
    <n v="0"/>
    <x v="0"/>
    <x v="0"/>
    <s v="Light_usage"/>
    <x v="0"/>
    <x v="0"/>
    <x v="0"/>
    <x v="0"/>
  </r>
  <r>
    <x v="49"/>
    <n v="50"/>
    <x v="1"/>
    <x v="0"/>
    <x v="1"/>
    <n v="0"/>
    <n v="301.7"/>
    <n v="82"/>
    <n v="51.29"/>
    <n v="167.1"/>
    <n v="118"/>
    <x v="872"/>
    <n v="72.2"/>
    <n v="89"/>
    <n v="3.25"/>
    <n v="10.5"/>
    <n v="6"/>
    <n v="2.84"/>
    <n v="1"/>
    <x v="0"/>
    <n v="0"/>
    <x v="0"/>
    <x v="0"/>
    <s v="Medium_user"/>
    <x v="0"/>
    <x v="0"/>
    <x v="1"/>
    <x v="0"/>
  </r>
  <r>
    <x v="0"/>
    <n v="93"/>
    <x v="0"/>
    <x v="0"/>
    <x v="0"/>
    <n v="42"/>
    <n v="152.30000000000001"/>
    <n v="90"/>
    <n v="25.89"/>
    <n v="267.5"/>
    <n v="102"/>
    <x v="43"/>
    <n v="266.89999999999998"/>
    <n v="130"/>
    <n v="12.01"/>
    <n v="11.3"/>
    <n v="5"/>
    <n v="3.05"/>
    <n v="7"/>
    <x v="0"/>
    <n v="0"/>
    <x v="1"/>
    <x v="0"/>
    <s v="Medium_user"/>
    <x v="2"/>
    <x v="0"/>
    <x v="2"/>
    <x v="0"/>
  </r>
  <r>
    <x v="19"/>
    <n v="68"/>
    <x v="2"/>
    <x v="0"/>
    <x v="1"/>
    <n v="0"/>
    <n v="195.4"/>
    <n v="116"/>
    <n v="33.22"/>
    <n v="212.1"/>
    <n v="101"/>
    <x v="824"/>
    <n v="138.4"/>
    <n v="134"/>
    <n v="6.23"/>
    <n v="15.1"/>
    <n v="11"/>
    <n v="4.08"/>
    <n v="1"/>
    <x v="0"/>
    <n v="0"/>
    <x v="0"/>
    <x v="2"/>
    <s v="Medium_user"/>
    <x v="0"/>
    <x v="0"/>
    <x v="1"/>
    <x v="0"/>
  </r>
  <r>
    <x v="47"/>
    <n v="70"/>
    <x v="1"/>
    <x v="0"/>
    <x v="1"/>
    <n v="0"/>
    <n v="208.7"/>
    <n v="97"/>
    <n v="35.479999999999997"/>
    <n v="275.5"/>
    <n v="83"/>
    <x v="973"/>
    <n v="182.5"/>
    <n v="122"/>
    <n v="8.2100000000000009"/>
    <n v="8"/>
    <n v="3"/>
    <n v="2.16"/>
    <n v="2"/>
    <x v="0"/>
    <n v="0"/>
    <x v="0"/>
    <x v="0"/>
    <s v="Medium_user"/>
    <x v="2"/>
    <x v="0"/>
    <x v="1"/>
    <x v="0"/>
  </r>
  <r>
    <x v="38"/>
    <n v="141"/>
    <x v="0"/>
    <x v="0"/>
    <x v="0"/>
    <n v="37"/>
    <n v="185.4"/>
    <n v="87"/>
    <n v="31.52"/>
    <n v="178.5"/>
    <n v="128"/>
    <x v="974"/>
    <n v="218.3"/>
    <n v="107"/>
    <n v="9.82"/>
    <n v="8"/>
    <n v="3"/>
    <n v="2.16"/>
    <n v="4"/>
    <x v="0"/>
    <n v="0"/>
    <x v="1"/>
    <x v="0"/>
    <s v="Heavy_user"/>
    <x v="0"/>
    <x v="0"/>
    <x v="2"/>
    <x v="0"/>
  </r>
  <r>
    <x v="3"/>
    <n v="112"/>
    <x v="0"/>
    <x v="0"/>
    <x v="0"/>
    <n v="17"/>
    <n v="183.2"/>
    <n v="95"/>
    <n v="31.14"/>
    <n v="252.8"/>
    <n v="125"/>
    <x v="975"/>
    <n v="156.69999999999999"/>
    <n v="95"/>
    <n v="7.05"/>
    <n v="9.6999999999999993"/>
    <n v="3"/>
    <n v="2.62"/>
    <n v="0"/>
    <x v="0"/>
    <n v="0"/>
    <x v="0"/>
    <x v="0"/>
    <s v="Heavy_user"/>
    <x v="2"/>
    <x v="0"/>
    <x v="0"/>
    <x v="0"/>
  </r>
  <r>
    <x v="21"/>
    <n v="117"/>
    <x v="2"/>
    <x v="1"/>
    <x v="1"/>
    <n v="0"/>
    <n v="54.2"/>
    <n v="100"/>
    <n v="9.2100000000000009"/>
    <n v="303.2"/>
    <n v="84"/>
    <x v="976"/>
    <n v="171.8"/>
    <n v="84"/>
    <n v="7.73"/>
    <n v="8.6"/>
    <n v="2"/>
    <n v="2.3199999999999998"/>
    <n v="1"/>
    <x v="1"/>
    <n v="1"/>
    <x v="0"/>
    <x v="0"/>
    <s v="Medium_user"/>
    <x v="2"/>
    <x v="0"/>
    <x v="1"/>
    <x v="0"/>
  </r>
  <r>
    <x v="9"/>
    <n v="1"/>
    <x v="1"/>
    <x v="0"/>
    <x v="0"/>
    <n v="26"/>
    <n v="208"/>
    <n v="115"/>
    <n v="35.36"/>
    <n v="185"/>
    <n v="113"/>
    <x v="758"/>
    <n v="177.7"/>
    <n v="144"/>
    <n v="8"/>
    <n v="8.1"/>
    <n v="9"/>
    <n v="2.19"/>
    <n v="1"/>
    <x v="0"/>
    <n v="0"/>
    <x v="0"/>
    <x v="0"/>
    <s v="Medium_user"/>
    <x v="0"/>
    <x v="0"/>
    <x v="0"/>
    <x v="0"/>
  </r>
  <r>
    <x v="43"/>
    <n v="70"/>
    <x v="0"/>
    <x v="0"/>
    <x v="1"/>
    <n v="0"/>
    <n v="230.3"/>
    <n v="110"/>
    <n v="39.15"/>
    <n v="77.900000000000006"/>
    <n v="87"/>
    <x v="977"/>
    <n v="247.1"/>
    <n v="105"/>
    <n v="11.12"/>
    <n v="13.2"/>
    <n v="4"/>
    <n v="3.56"/>
    <n v="1"/>
    <x v="0"/>
    <n v="0"/>
    <x v="0"/>
    <x v="0"/>
    <s v="Medium_user"/>
    <x v="1"/>
    <x v="0"/>
    <x v="1"/>
    <x v="0"/>
  </r>
  <r>
    <x v="27"/>
    <n v="87"/>
    <x v="2"/>
    <x v="0"/>
    <x v="0"/>
    <n v="22"/>
    <n v="240.8"/>
    <n v="102"/>
    <n v="40.94"/>
    <n v="75.900000000000006"/>
    <n v="106"/>
    <x v="978"/>
    <n v="224.6"/>
    <n v="115"/>
    <n v="10.11"/>
    <n v="7.1"/>
    <n v="3"/>
    <n v="1.92"/>
    <n v="2"/>
    <x v="0"/>
    <n v="0"/>
    <x v="0"/>
    <x v="1"/>
    <s v="Medium_user"/>
    <x v="1"/>
    <x v="0"/>
    <x v="0"/>
    <x v="1"/>
  </r>
  <r>
    <x v="6"/>
    <n v="52"/>
    <x v="2"/>
    <x v="0"/>
    <x v="0"/>
    <n v="21"/>
    <n v="195.7"/>
    <n v="119"/>
    <n v="33.270000000000003"/>
    <n v="106.2"/>
    <n v="95"/>
    <x v="979"/>
    <n v="157.4"/>
    <n v="94"/>
    <n v="7.08"/>
    <n v="5.3"/>
    <n v="3"/>
    <n v="1.43"/>
    <n v="2"/>
    <x v="0"/>
    <n v="0"/>
    <x v="0"/>
    <x v="1"/>
    <s v="Medium_user"/>
    <x v="1"/>
    <x v="0"/>
    <x v="0"/>
    <x v="1"/>
  </r>
  <r>
    <x v="34"/>
    <n v="97"/>
    <x v="1"/>
    <x v="0"/>
    <x v="1"/>
    <n v="0"/>
    <n v="276.10000000000002"/>
    <n v="82"/>
    <n v="46.94"/>
    <n v="201.1"/>
    <n v="106"/>
    <x v="757"/>
    <n v="231.3"/>
    <n v="73"/>
    <n v="10.41"/>
    <n v="8.9"/>
    <n v="4"/>
    <n v="2.4"/>
    <n v="0"/>
    <x v="1"/>
    <n v="1"/>
    <x v="0"/>
    <x v="0"/>
    <s v="Medium_user"/>
    <x v="0"/>
    <x v="0"/>
    <x v="1"/>
    <x v="0"/>
  </r>
  <r>
    <x v="37"/>
    <n v="105"/>
    <x v="1"/>
    <x v="0"/>
    <x v="1"/>
    <n v="0"/>
    <n v="166.1"/>
    <n v="93"/>
    <n v="28.24"/>
    <n v="175.9"/>
    <n v="106"/>
    <x v="861"/>
    <n v="243.5"/>
    <n v="55"/>
    <n v="10.96"/>
    <n v="16.2"/>
    <n v="3"/>
    <n v="4.37"/>
    <n v="2"/>
    <x v="0"/>
    <n v="0"/>
    <x v="0"/>
    <x v="2"/>
    <s v="Medium_user"/>
    <x v="0"/>
    <x v="0"/>
    <x v="1"/>
    <x v="0"/>
  </r>
  <r>
    <x v="18"/>
    <n v="77"/>
    <x v="2"/>
    <x v="0"/>
    <x v="0"/>
    <n v="28"/>
    <n v="135.9"/>
    <n v="117"/>
    <n v="23.1"/>
    <n v="244.5"/>
    <n v="102"/>
    <x v="980"/>
    <n v="207.5"/>
    <n v="74"/>
    <n v="9.34"/>
    <n v="11.5"/>
    <n v="3"/>
    <n v="3.11"/>
    <n v="4"/>
    <x v="1"/>
    <n v="1"/>
    <x v="1"/>
    <x v="0"/>
    <s v="Medium_user"/>
    <x v="2"/>
    <x v="0"/>
    <x v="0"/>
    <x v="0"/>
  </r>
  <r>
    <x v="33"/>
    <n v="80"/>
    <x v="0"/>
    <x v="1"/>
    <x v="1"/>
    <n v="0"/>
    <n v="189.1"/>
    <n v="122"/>
    <n v="32.15"/>
    <n v="223.2"/>
    <n v="92"/>
    <x v="538"/>
    <n v="269"/>
    <n v="116"/>
    <n v="12.11"/>
    <n v="13.9"/>
    <n v="3"/>
    <n v="3.75"/>
    <n v="2"/>
    <x v="1"/>
    <n v="1"/>
    <x v="0"/>
    <x v="0"/>
    <s v="Medium_user"/>
    <x v="0"/>
    <x v="0"/>
    <x v="1"/>
    <x v="0"/>
  </r>
  <r>
    <x v="21"/>
    <n v="120"/>
    <x v="2"/>
    <x v="0"/>
    <x v="0"/>
    <n v="43"/>
    <n v="177.9"/>
    <n v="117"/>
    <n v="30.24"/>
    <n v="175.1"/>
    <n v="70"/>
    <x v="785"/>
    <n v="161.30000000000001"/>
    <n v="117"/>
    <n v="7.26"/>
    <n v="11.5"/>
    <n v="4"/>
    <n v="3.11"/>
    <n v="1"/>
    <x v="0"/>
    <n v="0"/>
    <x v="0"/>
    <x v="0"/>
    <s v="Light_usage"/>
    <x v="0"/>
    <x v="0"/>
    <x v="2"/>
    <x v="0"/>
  </r>
  <r>
    <x v="19"/>
    <n v="54"/>
    <x v="1"/>
    <x v="0"/>
    <x v="0"/>
    <n v="39"/>
    <n v="143.9"/>
    <n v="73"/>
    <n v="24.46"/>
    <n v="210.3"/>
    <n v="117"/>
    <x v="899"/>
    <n v="129.19999999999999"/>
    <n v="117"/>
    <n v="5.81"/>
    <n v="12.5"/>
    <n v="8"/>
    <n v="3.38"/>
    <n v="2"/>
    <x v="0"/>
    <n v="0"/>
    <x v="0"/>
    <x v="0"/>
    <s v="Medium_user"/>
    <x v="0"/>
    <x v="0"/>
    <x v="2"/>
    <x v="0"/>
  </r>
  <r>
    <x v="15"/>
    <n v="148"/>
    <x v="2"/>
    <x v="1"/>
    <x v="1"/>
    <n v="0"/>
    <n v="148.19999999999999"/>
    <n v="138"/>
    <n v="25.19"/>
    <n v="159.6"/>
    <n v="123"/>
    <x v="802"/>
    <n v="197.4"/>
    <n v="62"/>
    <n v="8.8800000000000008"/>
    <n v="8.6"/>
    <n v="3"/>
    <n v="2.3199999999999998"/>
    <n v="2"/>
    <x v="0"/>
    <n v="0"/>
    <x v="0"/>
    <x v="0"/>
    <s v="Heavy_user"/>
    <x v="0"/>
    <x v="0"/>
    <x v="1"/>
    <x v="0"/>
  </r>
  <r>
    <x v="48"/>
    <n v="119"/>
    <x v="1"/>
    <x v="0"/>
    <x v="1"/>
    <n v="0"/>
    <n v="287.10000000000002"/>
    <n v="115"/>
    <n v="48.81"/>
    <n v="159.30000000000001"/>
    <n v="99"/>
    <x v="981"/>
    <n v="216.8"/>
    <n v="86"/>
    <n v="9.76"/>
    <n v="13.9"/>
    <n v="1"/>
    <n v="3.75"/>
    <n v="2"/>
    <x v="1"/>
    <n v="1"/>
    <x v="0"/>
    <x v="0"/>
    <s v="Medium_user"/>
    <x v="0"/>
    <x v="0"/>
    <x v="1"/>
    <x v="0"/>
  </r>
  <r>
    <x v="33"/>
    <n v="162"/>
    <x v="1"/>
    <x v="0"/>
    <x v="0"/>
    <n v="26"/>
    <n v="179.7"/>
    <n v="144"/>
    <n v="30.55"/>
    <n v="218.1"/>
    <n v="129"/>
    <x v="680"/>
    <n v="212.3"/>
    <n v="105"/>
    <n v="9.5500000000000007"/>
    <n v="9.3000000000000007"/>
    <n v="8"/>
    <n v="2.5099999999999998"/>
    <n v="1"/>
    <x v="1"/>
    <n v="1"/>
    <x v="0"/>
    <x v="0"/>
    <s v="Heavy_user"/>
    <x v="0"/>
    <x v="0"/>
    <x v="0"/>
    <x v="0"/>
  </r>
  <r>
    <x v="4"/>
    <n v="85"/>
    <x v="2"/>
    <x v="0"/>
    <x v="1"/>
    <n v="0"/>
    <n v="165.8"/>
    <n v="96"/>
    <n v="28.19"/>
    <n v="190"/>
    <n v="141"/>
    <x v="504"/>
    <n v="144"/>
    <n v="116"/>
    <n v="6.48"/>
    <n v="10.9"/>
    <n v="3"/>
    <n v="2.94"/>
    <n v="5"/>
    <x v="1"/>
    <n v="1"/>
    <x v="1"/>
    <x v="0"/>
    <s v="Heavy_user"/>
    <x v="0"/>
    <x v="0"/>
    <x v="1"/>
    <x v="0"/>
  </r>
  <r>
    <x v="45"/>
    <n v="101"/>
    <x v="2"/>
    <x v="0"/>
    <x v="0"/>
    <n v="25"/>
    <n v="144.1"/>
    <n v="144"/>
    <n v="24.5"/>
    <n v="167.6"/>
    <n v="105"/>
    <x v="649"/>
    <n v="240"/>
    <n v="107"/>
    <n v="10.8"/>
    <n v="14.5"/>
    <n v="3"/>
    <n v="3.92"/>
    <n v="1"/>
    <x v="0"/>
    <n v="0"/>
    <x v="0"/>
    <x v="0"/>
    <s v="Medium_user"/>
    <x v="0"/>
    <x v="0"/>
    <x v="0"/>
    <x v="0"/>
  </r>
  <r>
    <x v="40"/>
    <n v="172"/>
    <x v="0"/>
    <x v="0"/>
    <x v="1"/>
    <n v="0"/>
    <n v="172.5"/>
    <n v="85"/>
    <n v="29.33"/>
    <n v="253.1"/>
    <n v="71"/>
    <x v="383"/>
    <n v="221.6"/>
    <n v="113"/>
    <n v="9.9700000000000006"/>
    <n v="5.9"/>
    <n v="6"/>
    <n v="1.59"/>
    <n v="0"/>
    <x v="0"/>
    <n v="0"/>
    <x v="0"/>
    <x v="1"/>
    <s v="Light_usage"/>
    <x v="2"/>
    <x v="0"/>
    <x v="1"/>
    <x v="1"/>
  </r>
  <r>
    <x v="26"/>
    <n v="67"/>
    <x v="2"/>
    <x v="0"/>
    <x v="1"/>
    <n v="0"/>
    <n v="109.1"/>
    <n v="134"/>
    <n v="18.55"/>
    <n v="142.30000000000001"/>
    <n v="76"/>
    <x v="982"/>
    <n v="91.2"/>
    <n v="86"/>
    <n v="4.0999999999999996"/>
    <n v="10.9"/>
    <n v="5"/>
    <n v="2.94"/>
    <n v="2"/>
    <x v="0"/>
    <n v="0"/>
    <x v="0"/>
    <x v="0"/>
    <s v="Light_usage"/>
    <x v="0"/>
    <x v="0"/>
    <x v="1"/>
    <x v="0"/>
  </r>
  <r>
    <x v="16"/>
    <n v="86"/>
    <x v="1"/>
    <x v="0"/>
    <x v="1"/>
    <n v="0"/>
    <n v="171.8"/>
    <n v="106"/>
    <n v="29.21"/>
    <n v="301.7"/>
    <n v="44"/>
    <x v="983"/>
    <n v="139.4"/>
    <n v="108"/>
    <n v="6.27"/>
    <n v="9.6999999999999993"/>
    <n v="5"/>
    <n v="2.62"/>
    <n v="1"/>
    <x v="0"/>
    <n v="0"/>
    <x v="0"/>
    <x v="0"/>
    <s v="Light_usage"/>
    <x v="2"/>
    <x v="0"/>
    <x v="1"/>
    <x v="0"/>
  </r>
  <r>
    <x v="36"/>
    <n v="107"/>
    <x v="0"/>
    <x v="0"/>
    <x v="1"/>
    <n v="0"/>
    <n v="222.3"/>
    <n v="101"/>
    <n v="37.79"/>
    <n v="286"/>
    <n v="111"/>
    <x v="984"/>
    <n v="249.4"/>
    <n v="117"/>
    <n v="11.22"/>
    <n v="12.1"/>
    <n v="4"/>
    <n v="3.27"/>
    <n v="1"/>
    <x v="1"/>
    <n v="1"/>
    <x v="0"/>
    <x v="0"/>
    <s v="Medium_user"/>
    <x v="2"/>
    <x v="0"/>
    <x v="1"/>
    <x v="0"/>
  </r>
  <r>
    <x v="47"/>
    <n v="116"/>
    <x v="2"/>
    <x v="0"/>
    <x v="1"/>
    <n v="0"/>
    <n v="164.6"/>
    <n v="110"/>
    <n v="27.98"/>
    <n v="270.60000000000002"/>
    <n v="103"/>
    <x v="985"/>
    <n v="230.4"/>
    <n v="109"/>
    <n v="10.37"/>
    <n v="8"/>
    <n v="3"/>
    <n v="2.16"/>
    <n v="0"/>
    <x v="0"/>
    <n v="0"/>
    <x v="0"/>
    <x v="0"/>
    <s v="Medium_user"/>
    <x v="2"/>
    <x v="0"/>
    <x v="1"/>
    <x v="0"/>
  </r>
  <r>
    <x v="34"/>
    <n v="63"/>
    <x v="1"/>
    <x v="0"/>
    <x v="1"/>
    <n v="0"/>
    <n v="211.7"/>
    <n v="107"/>
    <n v="35.99"/>
    <n v="271.7"/>
    <n v="77"/>
    <x v="986"/>
    <n v="203.3"/>
    <n v="108"/>
    <n v="9.15"/>
    <n v="7.4"/>
    <n v="7"/>
    <n v="2"/>
    <n v="0"/>
    <x v="0"/>
    <n v="0"/>
    <x v="0"/>
    <x v="0"/>
    <s v="Light_usage"/>
    <x v="2"/>
    <x v="0"/>
    <x v="1"/>
    <x v="1"/>
  </r>
  <r>
    <x v="3"/>
    <n v="119"/>
    <x v="1"/>
    <x v="1"/>
    <x v="0"/>
    <n v="16"/>
    <n v="147.19999999999999"/>
    <n v="103"/>
    <n v="25.02"/>
    <n v="160.1"/>
    <n v="96"/>
    <x v="866"/>
    <n v="184"/>
    <n v="120"/>
    <n v="8.2799999999999994"/>
    <n v="7.7"/>
    <n v="2"/>
    <n v="2.08"/>
    <n v="0"/>
    <x v="1"/>
    <n v="1"/>
    <x v="0"/>
    <x v="0"/>
    <s v="Medium_user"/>
    <x v="0"/>
    <x v="0"/>
    <x v="0"/>
    <x v="0"/>
  </r>
  <r>
    <x v="0"/>
    <n v="133"/>
    <x v="1"/>
    <x v="1"/>
    <x v="1"/>
    <n v="0"/>
    <n v="254.7"/>
    <n v="103"/>
    <n v="43.3"/>
    <n v="252.2"/>
    <n v="80"/>
    <x v="81"/>
    <n v="178.1"/>
    <n v="103"/>
    <n v="8.01"/>
    <n v="8"/>
    <n v="3"/>
    <n v="2.16"/>
    <n v="0"/>
    <x v="1"/>
    <n v="1"/>
    <x v="0"/>
    <x v="0"/>
    <s v="Medium_user"/>
    <x v="2"/>
    <x v="0"/>
    <x v="1"/>
    <x v="0"/>
  </r>
  <r>
    <x v="46"/>
    <n v="94"/>
    <x v="1"/>
    <x v="1"/>
    <x v="1"/>
    <n v="0"/>
    <n v="170.1"/>
    <n v="113"/>
    <n v="28.92"/>
    <n v="271.8"/>
    <n v="94"/>
    <x v="987"/>
    <n v="110.7"/>
    <n v="78"/>
    <n v="4.9800000000000004"/>
    <n v="8.6999999999999993"/>
    <n v="4"/>
    <n v="2.35"/>
    <n v="1"/>
    <x v="0"/>
    <n v="0"/>
    <x v="0"/>
    <x v="0"/>
    <s v="Medium_user"/>
    <x v="2"/>
    <x v="0"/>
    <x v="1"/>
    <x v="0"/>
  </r>
  <r>
    <x v="3"/>
    <n v="69"/>
    <x v="2"/>
    <x v="0"/>
    <x v="1"/>
    <n v="0"/>
    <n v="195.1"/>
    <n v="91"/>
    <n v="33.17"/>
    <n v="261.5"/>
    <n v="57"/>
    <x v="988"/>
    <n v="203.8"/>
    <n v="90"/>
    <n v="9.17"/>
    <n v="11.4"/>
    <n v="5"/>
    <n v="3.08"/>
    <n v="0"/>
    <x v="0"/>
    <n v="0"/>
    <x v="0"/>
    <x v="0"/>
    <s v="Light_usage"/>
    <x v="2"/>
    <x v="0"/>
    <x v="1"/>
    <x v="0"/>
  </r>
  <r>
    <x v="28"/>
    <n v="146"/>
    <x v="1"/>
    <x v="0"/>
    <x v="1"/>
    <n v="0"/>
    <n v="149.30000000000001"/>
    <n v="83"/>
    <n v="25.38"/>
    <n v="187.1"/>
    <n v="130"/>
    <x v="479"/>
    <n v="149.80000000000001"/>
    <n v="100"/>
    <n v="6.74"/>
    <n v="7.9"/>
    <n v="4"/>
    <n v="2.13"/>
    <n v="7"/>
    <x v="1"/>
    <n v="1"/>
    <x v="1"/>
    <x v="0"/>
    <s v="Heavy_user"/>
    <x v="0"/>
    <x v="0"/>
    <x v="1"/>
    <x v="0"/>
  </r>
  <r>
    <x v="14"/>
    <n v="119"/>
    <x v="2"/>
    <x v="0"/>
    <x v="1"/>
    <n v="0"/>
    <n v="81.900000000000006"/>
    <n v="75"/>
    <n v="13.92"/>
    <n v="253.8"/>
    <n v="114"/>
    <x v="350"/>
    <n v="213.1"/>
    <n v="125"/>
    <n v="9.59"/>
    <n v="8.9"/>
    <n v="1"/>
    <n v="2.4"/>
    <n v="2"/>
    <x v="1"/>
    <n v="1"/>
    <x v="0"/>
    <x v="0"/>
    <s v="Medium_user"/>
    <x v="2"/>
    <x v="0"/>
    <x v="1"/>
    <x v="0"/>
  </r>
  <r>
    <x v="21"/>
    <n v="142"/>
    <x v="1"/>
    <x v="1"/>
    <x v="0"/>
    <n v="25"/>
    <n v="191.1"/>
    <n v="109"/>
    <n v="32.49"/>
    <n v="149.6"/>
    <n v="120"/>
    <x v="189"/>
    <n v="227.8"/>
    <n v="60"/>
    <n v="10.25"/>
    <n v="9.8000000000000007"/>
    <n v="3"/>
    <n v="2.65"/>
    <n v="0"/>
    <x v="0"/>
    <n v="0"/>
    <x v="0"/>
    <x v="0"/>
    <s v="Heavy_user"/>
    <x v="0"/>
    <x v="0"/>
    <x v="0"/>
    <x v="0"/>
  </r>
  <r>
    <x v="42"/>
    <n v="101"/>
    <x v="1"/>
    <x v="0"/>
    <x v="1"/>
    <n v="0"/>
    <n v="239"/>
    <n v="156"/>
    <n v="40.630000000000003"/>
    <n v="273"/>
    <n v="106"/>
    <x v="194"/>
    <n v="278.2"/>
    <n v="93"/>
    <n v="12.52"/>
    <n v="13.5"/>
    <n v="8"/>
    <n v="3.65"/>
    <n v="1"/>
    <x v="1"/>
    <n v="1"/>
    <x v="0"/>
    <x v="0"/>
    <s v="Medium_user"/>
    <x v="2"/>
    <x v="0"/>
    <x v="1"/>
    <x v="0"/>
  </r>
  <r>
    <x v="17"/>
    <n v="43"/>
    <x v="0"/>
    <x v="0"/>
    <x v="1"/>
    <n v="0"/>
    <n v="179.3"/>
    <n v="97"/>
    <n v="30.48"/>
    <n v="252.7"/>
    <n v="126"/>
    <x v="989"/>
    <n v="227.5"/>
    <n v="114"/>
    <n v="10.24"/>
    <n v="8"/>
    <n v="5"/>
    <n v="2.16"/>
    <n v="0"/>
    <x v="0"/>
    <n v="0"/>
    <x v="0"/>
    <x v="0"/>
    <s v="Heavy_user"/>
    <x v="2"/>
    <x v="0"/>
    <x v="1"/>
    <x v="0"/>
  </r>
  <r>
    <x v="7"/>
    <n v="69"/>
    <x v="1"/>
    <x v="0"/>
    <x v="1"/>
    <n v="0"/>
    <n v="185.3"/>
    <n v="91"/>
    <n v="31.5"/>
    <n v="219.1"/>
    <n v="88"/>
    <x v="212"/>
    <n v="243.6"/>
    <n v="107"/>
    <n v="10.96"/>
    <n v="5.5"/>
    <n v="5"/>
    <n v="1.49"/>
    <n v="0"/>
    <x v="0"/>
    <n v="0"/>
    <x v="0"/>
    <x v="1"/>
    <s v="Medium_user"/>
    <x v="0"/>
    <x v="0"/>
    <x v="1"/>
    <x v="1"/>
  </r>
  <r>
    <x v="11"/>
    <n v="15"/>
    <x v="2"/>
    <x v="1"/>
    <x v="1"/>
    <n v="0"/>
    <n v="141.4"/>
    <n v="80"/>
    <n v="24.04"/>
    <n v="123.9"/>
    <n v="76"/>
    <x v="555"/>
    <n v="323.5"/>
    <n v="88"/>
    <n v="14.56"/>
    <n v="8.1"/>
    <n v="3"/>
    <n v="2.19"/>
    <n v="2"/>
    <x v="0"/>
    <n v="0"/>
    <x v="0"/>
    <x v="0"/>
    <s v="Light_usage"/>
    <x v="0"/>
    <x v="0"/>
    <x v="1"/>
    <x v="0"/>
  </r>
  <r>
    <x v="26"/>
    <n v="107"/>
    <x v="2"/>
    <x v="0"/>
    <x v="0"/>
    <n v="25"/>
    <n v="248.6"/>
    <n v="91"/>
    <n v="42.26"/>
    <n v="119.3"/>
    <n v="115"/>
    <x v="762"/>
    <n v="194.3"/>
    <n v="83"/>
    <n v="8.74"/>
    <n v="12"/>
    <n v="1"/>
    <n v="3.24"/>
    <n v="1"/>
    <x v="0"/>
    <n v="0"/>
    <x v="0"/>
    <x v="0"/>
    <s v="Medium_user"/>
    <x v="0"/>
    <x v="0"/>
    <x v="0"/>
    <x v="0"/>
  </r>
  <r>
    <x v="6"/>
    <n v="67"/>
    <x v="2"/>
    <x v="0"/>
    <x v="1"/>
    <n v="0"/>
    <n v="152.5"/>
    <n v="131"/>
    <n v="25.93"/>
    <n v="252.4"/>
    <n v="107"/>
    <x v="26"/>
    <n v="185.4"/>
    <n v="104"/>
    <n v="8.34"/>
    <n v="4.9000000000000004"/>
    <n v="3"/>
    <n v="1.32"/>
    <n v="2"/>
    <x v="0"/>
    <n v="0"/>
    <x v="0"/>
    <x v="1"/>
    <s v="Medium_user"/>
    <x v="2"/>
    <x v="0"/>
    <x v="1"/>
    <x v="1"/>
  </r>
  <r>
    <x v="11"/>
    <n v="99"/>
    <x v="0"/>
    <x v="0"/>
    <x v="1"/>
    <n v="0"/>
    <n v="145.6"/>
    <n v="102"/>
    <n v="24.75"/>
    <n v="230.9"/>
    <n v="87"/>
    <x v="805"/>
    <n v="181.5"/>
    <n v="86"/>
    <n v="8.17"/>
    <n v="11.4"/>
    <n v="7"/>
    <n v="3.08"/>
    <n v="1"/>
    <x v="0"/>
    <n v="0"/>
    <x v="0"/>
    <x v="0"/>
    <s v="Medium_user"/>
    <x v="0"/>
    <x v="0"/>
    <x v="1"/>
    <x v="0"/>
  </r>
  <r>
    <x v="2"/>
    <n v="46"/>
    <x v="0"/>
    <x v="0"/>
    <x v="1"/>
    <n v="0"/>
    <n v="164.2"/>
    <n v="116"/>
    <n v="27.91"/>
    <n v="196.2"/>
    <n v="153"/>
    <x v="990"/>
    <n v="236.1"/>
    <n v="119"/>
    <n v="10.62"/>
    <n v="8.1"/>
    <n v="1"/>
    <n v="2.19"/>
    <n v="1"/>
    <x v="0"/>
    <n v="0"/>
    <x v="0"/>
    <x v="0"/>
    <s v="Heavy_user"/>
    <x v="0"/>
    <x v="0"/>
    <x v="1"/>
    <x v="0"/>
  </r>
  <r>
    <x v="33"/>
    <n v="55"/>
    <x v="1"/>
    <x v="1"/>
    <x v="1"/>
    <n v="0"/>
    <n v="221"/>
    <n v="115"/>
    <n v="37.57"/>
    <n v="165.4"/>
    <n v="97"/>
    <x v="577"/>
    <n v="235.4"/>
    <n v="117"/>
    <n v="10.59"/>
    <n v="9.6999999999999993"/>
    <n v="4"/>
    <n v="2.62"/>
    <n v="1"/>
    <x v="0"/>
    <n v="0"/>
    <x v="0"/>
    <x v="0"/>
    <s v="Medium_user"/>
    <x v="0"/>
    <x v="0"/>
    <x v="1"/>
    <x v="0"/>
  </r>
  <r>
    <x v="49"/>
    <n v="56"/>
    <x v="0"/>
    <x v="0"/>
    <x v="1"/>
    <n v="0"/>
    <n v="162.30000000000001"/>
    <n v="99"/>
    <n v="27.59"/>
    <n v="149.1"/>
    <n v="78"/>
    <x v="991"/>
    <n v="255.5"/>
    <n v="115"/>
    <n v="11.5"/>
    <n v="14.8"/>
    <n v="1"/>
    <n v="4"/>
    <n v="4"/>
    <x v="1"/>
    <n v="1"/>
    <x v="1"/>
    <x v="2"/>
    <s v="Light_usage"/>
    <x v="0"/>
    <x v="0"/>
    <x v="1"/>
    <x v="0"/>
  </r>
  <r>
    <x v="44"/>
    <n v="76"/>
    <x v="0"/>
    <x v="0"/>
    <x v="1"/>
    <n v="0"/>
    <n v="272.7"/>
    <n v="97"/>
    <n v="46.36"/>
    <n v="236.4"/>
    <n v="95"/>
    <x v="882"/>
    <n v="235.5"/>
    <n v="105"/>
    <n v="10.6"/>
    <n v="7.7"/>
    <n v="2"/>
    <n v="2.08"/>
    <n v="0"/>
    <x v="1"/>
    <n v="1"/>
    <x v="0"/>
    <x v="0"/>
    <s v="Medium_user"/>
    <x v="2"/>
    <x v="0"/>
    <x v="1"/>
    <x v="0"/>
  </r>
  <r>
    <x v="20"/>
    <n v="132"/>
    <x v="1"/>
    <x v="1"/>
    <x v="0"/>
    <n v="33"/>
    <n v="200.3"/>
    <n v="75"/>
    <n v="34.049999999999997"/>
    <n v="226.6"/>
    <n v="67"/>
    <x v="992"/>
    <n v="198.8"/>
    <n v="91"/>
    <n v="8.9499999999999993"/>
    <n v="12.9"/>
    <n v="3"/>
    <n v="3.48"/>
    <n v="2"/>
    <x v="0"/>
    <n v="0"/>
    <x v="0"/>
    <x v="0"/>
    <s v="Light_usage"/>
    <x v="0"/>
    <x v="0"/>
    <x v="2"/>
    <x v="0"/>
  </r>
  <r>
    <x v="18"/>
    <n v="140"/>
    <x v="2"/>
    <x v="0"/>
    <x v="0"/>
    <n v="28"/>
    <n v="157.1"/>
    <n v="77"/>
    <n v="26.71"/>
    <n v="172.4"/>
    <n v="97"/>
    <x v="196"/>
    <n v="184.5"/>
    <n v="94"/>
    <n v="8.3000000000000007"/>
    <n v="11.1"/>
    <n v="9"/>
    <n v="3"/>
    <n v="1"/>
    <x v="0"/>
    <n v="0"/>
    <x v="0"/>
    <x v="0"/>
    <s v="Medium_user"/>
    <x v="0"/>
    <x v="0"/>
    <x v="0"/>
    <x v="0"/>
  </r>
  <r>
    <x v="22"/>
    <n v="51"/>
    <x v="2"/>
    <x v="1"/>
    <x v="0"/>
    <n v="12"/>
    <n v="135.80000000000001"/>
    <n v="60"/>
    <n v="23.09"/>
    <n v="200.6"/>
    <n v="134"/>
    <x v="597"/>
    <n v="192.4"/>
    <n v="98"/>
    <n v="8.66"/>
    <n v="12.3"/>
    <n v="7"/>
    <n v="3.32"/>
    <n v="2"/>
    <x v="0"/>
    <n v="0"/>
    <x v="0"/>
    <x v="0"/>
    <s v="Heavy_user"/>
    <x v="0"/>
    <x v="0"/>
    <x v="0"/>
    <x v="0"/>
  </r>
  <r>
    <x v="32"/>
    <n v="27"/>
    <x v="1"/>
    <x v="0"/>
    <x v="1"/>
    <n v="0"/>
    <n v="236.7"/>
    <n v="110"/>
    <n v="40.24"/>
    <n v="231.9"/>
    <n v="92"/>
    <x v="993"/>
    <n v="164.7"/>
    <n v="85"/>
    <n v="7.41"/>
    <n v="12.7"/>
    <n v="6"/>
    <n v="3.43"/>
    <n v="1"/>
    <x v="0"/>
    <n v="0"/>
    <x v="0"/>
    <x v="0"/>
    <s v="Medium_user"/>
    <x v="0"/>
    <x v="0"/>
    <x v="1"/>
    <x v="0"/>
  </r>
  <r>
    <x v="12"/>
    <n v="224"/>
    <x v="2"/>
    <x v="0"/>
    <x v="1"/>
    <n v="0"/>
    <n v="111.4"/>
    <n v="133"/>
    <n v="18.940000000000001"/>
    <n v="175"/>
    <n v="66"/>
    <x v="785"/>
    <n v="217.2"/>
    <n v="106"/>
    <n v="9.77"/>
    <n v="5.5"/>
    <n v="6"/>
    <n v="1.49"/>
    <n v="3"/>
    <x v="0"/>
    <n v="0"/>
    <x v="0"/>
    <x v="1"/>
    <s v="Light_usage"/>
    <x v="0"/>
    <x v="0"/>
    <x v="1"/>
    <x v="1"/>
  </r>
  <r>
    <x v="2"/>
    <n v="105"/>
    <x v="2"/>
    <x v="1"/>
    <x v="0"/>
    <n v="28"/>
    <n v="156.1"/>
    <n v="89"/>
    <n v="26.54"/>
    <n v="107.1"/>
    <n v="114"/>
    <x v="994"/>
    <n v="167.7"/>
    <n v="95"/>
    <n v="7.55"/>
    <n v="14.7"/>
    <n v="3"/>
    <n v="3.97"/>
    <n v="0"/>
    <x v="1"/>
    <n v="1"/>
    <x v="0"/>
    <x v="0"/>
    <s v="Medium_user"/>
    <x v="1"/>
    <x v="0"/>
    <x v="0"/>
    <x v="0"/>
  </r>
  <r>
    <x v="34"/>
    <n v="117"/>
    <x v="1"/>
    <x v="0"/>
    <x v="1"/>
    <n v="0"/>
    <n v="191.1"/>
    <n v="93"/>
    <n v="32.49"/>
    <n v="282.8"/>
    <n v="56"/>
    <x v="995"/>
    <n v="84.8"/>
    <n v="118"/>
    <n v="3.82"/>
    <n v="12"/>
    <n v="4"/>
    <n v="3.24"/>
    <n v="2"/>
    <x v="0"/>
    <n v="0"/>
    <x v="0"/>
    <x v="0"/>
    <s v="Light_usage"/>
    <x v="2"/>
    <x v="0"/>
    <x v="1"/>
    <x v="0"/>
  </r>
  <r>
    <x v="32"/>
    <n v="91"/>
    <x v="0"/>
    <x v="0"/>
    <x v="1"/>
    <n v="0"/>
    <n v="153"/>
    <n v="123"/>
    <n v="26.01"/>
    <n v="141.1"/>
    <n v="127"/>
    <x v="996"/>
    <n v="171.5"/>
    <n v="76"/>
    <n v="7.72"/>
    <n v="10.3"/>
    <n v="15"/>
    <n v="2.78"/>
    <n v="1"/>
    <x v="1"/>
    <n v="1"/>
    <x v="0"/>
    <x v="0"/>
    <s v="Heavy_user"/>
    <x v="0"/>
    <x v="0"/>
    <x v="1"/>
    <x v="0"/>
  </r>
  <r>
    <x v="0"/>
    <n v="135"/>
    <x v="0"/>
    <x v="0"/>
    <x v="1"/>
    <n v="0"/>
    <n v="218.8"/>
    <n v="123"/>
    <n v="37.200000000000003"/>
    <n v="242.8"/>
    <n v="64"/>
    <x v="937"/>
    <n v="85.8"/>
    <n v="80"/>
    <n v="3.86"/>
    <n v="10.3"/>
    <n v="3"/>
    <n v="2.78"/>
    <n v="4"/>
    <x v="0"/>
    <n v="0"/>
    <x v="1"/>
    <x v="0"/>
    <s v="Light_usage"/>
    <x v="2"/>
    <x v="0"/>
    <x v="1"/>
    <x v="0"/>
  </r>
  <r>
    <x v="13"/>
    <n v="146"/>
    <x v="0"/>
    <x v="0"/>
    <x v="1"/>
    <n v="0"/>
    <n v="205.4"/>
    <n v="101"/>
    <n v="34.92"/>
    <n v="134.9"/>
    <n v="77"/>
    <x v="897"/>
    <n v="310.5"/>
    <n v="83"/>
    <n v="13.97"/>
    <n v="10.3"/>
    <n v="2"/>
    <n v="2.78"/>
    <n v="3"/>
    <x v="0"/>
    <n v="0"/>
    <x v="0"/>
    <x v="0"/>
    <s v="Light_usage"/>
    <x v="0"/>
    <x v="0"/>
    <x v="1"/>
    <x v="0"/>
  </r>
  <r>
    <x v="26"/>
    <n v="147"/>
    <x v="0"/>
    <x v="1"/>
    <x v="1"/>
    <n v="0"/>
    <n v="225.2"/>
    <n v="111"/>
    <n v="38.28"/>
    <n v="184.9"/>
    <n v="98"/>
    <x v="297"/>
    <n v="143.19999999999999"/>
    <n v="146"/>
    <n v="6.44"/>
    <n v="9.9"/>
    <n v="1"/>
    <n v="2.67"/>
    <n v="0"/>
    <x v="1"/>
    <n v="1"/>
    <x v="0"/>
    <x v="0"/>
    <s v="Medium_user"/>
    <x v="0"/>
    <x v="0"/>
    <x v="1"/>
    <x v="0"/>
  </r>
  <r>
    <x v="7"/>
    <n v="68"/>
    <x v="2"/>
    <x v="0"/>
    <x v="1"/>
    <n v="0"/>
    <n v="249.9"/>
    <n v="127"/>
    <n v="42.48"/>
    <n v="254.5"/>
    <n v="118"/>
    <x v="997"/>
    <n v="273.2"/>
    <n v="98"/>
    <n v="12.29"/>
    <n v="8.9"/>
    <n v="6"/>
    <n v="2.4"/>
    <n v="2"/>
    <x v="1"/>
    <n v="1"/>
    <x v="0"/>
    <x v="0"/>
    <s v="Medium_user"/>
    <x v="2"/>
    <x v="0"/>
    <x v="1"/>
    <x v="0"/>
  </r>
  <r>
    <x v="36"/>
    <n v="68"/>
    <x v="1"/>
    <x v="0"/>
    <x v="1"/>
    <n v="0"/>
    <n v="131.6"/>
    <n v="89"/>
    <n v="22.37"/>
    <n v="137"/>
    <n v="109"/>
    <x v="998"/>
    <n v="256.3"/>
    <n v="107"/>
    <n v="11.53"/>
    <n v="10.199999999999999"/>
    <n v="5"/>
    <n v="2.75"/>
    <n v="3"/>
    <x v="0"/>
    <n v="0"/>
    <x v="0"/>
    <x v="0"/>
    <s v="Medium_user"/>
    <x v="0"/>
    <x v="0"/>
    <x v="1"/>
    <x v="0"/>
  </r>
  <r>
    <x v="20"/>
    <n v="86"/>
    <x v="1"/>
    <x v="0"/>
    <x v="0"/>
    <n v="21"/>
    <n v="197.9"/>
    <n v="99"/>
    <n v="33.64"/>
    <n v="165.6"/>
    <n v="100"/>
    <x v="672"/>
    <n v="208"/>
    <n v="120"/>
    <n v="9.36"/>
    <n v="10.1"/>
    <n v="9"/>
    <n v="2.73"/>
    <n v="0"/>
    <x v="0"/>
    <n v="0"/>
    <x v="0"/>
    <x v="0"/>
    <s v="Medium_user"/>
    <x v="0"/>
    <x v="0"/>
    <x v="0"/>
    <x v="0"/>
  </r>
  <r>
    <x v="40"/>
    <n v="131"/>
    <x v="0"/>
    <x v="0"/>
    <x v="1"/>
    <n v="0"/>
    <n v="166.5"/>
    <n v="129"/>
    <n v="28.31"/>
    <n v="210.2"/>
    <n v="107"/>
    <x v="999"/>
    <n v="257.2"/>
    <n v="93"/>
    <n v="11.57"/>
    <n v="9.9"/>
    <n v="5"/>
    <n v="2.67"/>
    <n v="1"/>
    <x v="0"/>
    <n v="0"/>
    <x v="0"/>
    <x v="0"/>
    <s v="Medium_user"/>
    <x v="0"/>
    <x v="0"/>
    <x v="1"/>
    <x v="0"/>
  </r>
  <r>
    <x v="0"/>
    <n v="86"/>
    <x v="0"/>
    <x v="0"/>
    <x v="0"/>
    <n v="29"/>
    <n v="225.4"/>
    <n v="79"/>
    <n v="38.32"/>
    <n v="187.1"/>
    <n v="112"/>
    <x v="479"/>
    <n v="281.10000000000002"/>
    <n v="112"/>
    <n v="12.65"/>
    <n v="12.9"/>
    <n v="3"/>
    <n v="3.48"/>
    <n v="1"/>
    <x v="0"/>
    <n v="0"/>
    <x v="0"/>
    <x v="0"/>
    <s v="Medium_user"/>
    <x v="0"/>
    <x v="0"/>
    <x v="0"/>
    <x v="0"/>
  </r>
  <r>
    <x v="39"/>
    <n v="159"/>
    <x v="0"/>
    <x v="0"/>
    <x v="1"/>
    <n v="0"/>
    <n v="275.8"/>
    <n v="103"/>
    <n v="46.89"/>
    <n v="189.5"/>
    <n v="108"/>
    <x v="1000"/>
    <n v="223.9"/>
    <n v="93"/>
    <n v="10.08"/>
    <n v="7.4"/>
    <n v="5"/>
    <n v="2"/>
    <n v="2"/>
    <x v="1"/>
    <n v="1"/>
    <x v="0"/>
    <x v="0"/>
    <s v="Medium_user"/>
    <x v="0"/>
    <x v="0"/>
    <x v="1"/>
    <x v="1"/>
  </r>
  <r>
    <x v="17"/>
    <n v="134"/>
    <x v="0"/>
    <x v="0"/>
    <x v="0"/>
    <n v="40"/>
    <n v="142.9"/>
    <n v="105"/>
    <n v="24.29"/>
    <n v="88.6"/>
    <n v="61"/>
    <x v="1001"/>
    <n v="290"/>
    <n v="96"/>
    <n v="13.05"/>
    <n v="10.8"/>
    <n v="6"/>
    <n v="2.92"/>
    <n v="1"/>
    <x v="0"/>
    <n v="0"/>
    <x v="0"/>
    <x v="0"/>
    <s v="Light_usage"/>
    <x v="1"/>
    <x v="0"/>
    <x v="2"/>
    <x v="0"/>
  </r>
  <r>
    <x v="39"/>
    <n v="113"/>
    <x v="2"/>
    <x v="0"/>
    <x v="1"/>
    <n v="0"/>
    <n v="207.2"/>
    <n v="113"/>
    <n v="35.22"/>
    <n v="256"/>
    <n v="80"/>
    <x v="1002"/>
    <n v="211"/>
    <n v="87"/>
    <n v="9.49"/>
    <n v="9.9"/>
    <n v="1"/>
    <n v="2.67"/>
    <n v="1"/>
    <x v="0"/>
    <n v="0"/>
    <x v="0"/>
    <x v="0"/>
    <s v="Medium_user"/>
    <x v="2"/>
    <x v="0"/>
    <x v="1"/>
    <x v="0"/>
  </r>
  <r>
    <x v="4"/>
    <n v="132"/>
    <x v="1"/>
    <x v="0"/>
    <x v="1"/>
    <n v="0"/>
    <n v="206.2"/>
    <n v="100"/>
    <n v="35.049999999999997"/>
    <n v="211.2"/>
    <n v="118"/>
    <x v="668"/>
    <n v="196.2"/>
    <n v="122"/>
    <n v="8.83"/>
    <n v="10.199999999999999"/>
    <n v="6"/>
    <n v="2.75"/>
    <n v="1"/>
    <x v="0"/>
    <n v="0"/>
    <x v="0"/>
    <x v="0"/>
    <s v="Medium_user"/>
    <x v="0"/>
    <x v="0"/>
    <x v="1"/>
    <x v="0"/>
  </r>
  <r>
    <x v="43"/>
    <n v="85"/>
    <x v="0"/>
    <x v="0"/>
    <x v="1"/>
    <n v="0"/>
    <n v="210.3"/>
    <n v="66"/>
    <n v="35.75"/>
    <n v="195.8"/>
    <n v="76"/>
    <x v="886"/>
    <n v="221.6"/>
    <n v="82"/>
    <n v="9.9700000000000006"/>
    <n v="11.2"/>
    <n v="7"/>
    <n v="3.02"/>
    <n v="1"/>
    <x v="0"/>
    <n v="0"/>
    <x v="0"/>
    <x v="0"/>
    <s v="Light_usage"/>
    <x v="0"/>
    <x v="0"/>
    <x v="1"/>
    <x v="0"/>
  </r>
  <r>
    <x v="1"/>
    <n v="93"/>
    <x v="2"/>
    <x v="1"/>
    <x v="0"/>
    <n v="38"/>
    <n v="225.7"/>
    <n v="117"/>
    <n v="38.369999999999997"/>
    <n v="119.6"/>
    <n v="122"/>
    <x v="934"/>
    <n v="193.2"/>
    <n v="125"/>
    <n v="8.69"/>
    <n v="14"/>
    <n v="7"/>
    <n v="3.78"/>
    <n v="1"/>
    <x v="1"/>
    <n v="1"/>
    <x v="0"/>
    <x v="0"/>
    <s v="Heavy_user"/>
    <x v="0"/>
    <x v="0"/>
    <x v="2"/>
    <x v="0"/>
  </r>
  <r>
    <x v="34"/>
    <n v="174"/>
    <x v="1"/>
    <x v="0"/>
    <x v="0"/>
    <n v="33"/>
    <n v="167.8"/>
    <n v="91"/>
    <n v="28.53"/>
    <n v="205.3"/>
    <n v="91"/>
    <x v="1003"/>
    <n v="130"/>
    <n v="132"/>
    <n v="5.85"/>
    <n v="14.5"/>
    <n v="4"/>
    <n v="3.92"/>
    <n v="4"/>
    <x v="1"/>
    <n v="1"/>
    <x v="1"/>
    <x v="0"/>
    <s v="Medium_user"/>
    <x v="0"/>
    <x v="0"/>
    <x v="2"/>
    <x v="0"/>
  </r>
  <r>
    <x v="11"/>
    <n v="61"/>
    <x v="0"/>
    <x v="0"/>
    <x v="1"/>
    <n v="0"/>
    <n v="197.7"/>
    <n v="118"/>
    <n v="33.61"/>
    <n v="152.19999999999999"/>
    <n v="96"/>
    <x v="1004"/>
    <n v="221"/>
    <n v="93"/>
    <n v="9.9499999999999993"/>
    <n v="7"/>
    <n v="3"/>
    <n v="1.89"/>
    <n v="2"/>
    <x v="0"/>
    <n v="0"/>
    <x v="0"/>
    <x v="1"/>
    <s v="Medium_user"/>
    <x v="0"/>
    <x v="0"/>
    <x v="1"/>
    <x v="1"/>
  </r>
  <r>
    <x v="38"/>
    <n v="91"/>
    <x v="0"/>
    <x v="0"/>
    <x v="0"/>
    <n v="39"/>
    <n v="169.8"/>
    <n v="105"/>
    <n v="28.87"/>
    <n v="65.2"/>
    <n v="116"/>
    <x v="1005"/>
    <n v="144.4"/>
    <n v="92"/>
    <n v="6.5"/>
    <n v="10.9"/>
    <n v="4"/>
    <n v="2.94"/>
    <n v="1"/>
    <x v="0"/>
    <n v="0"/>
    <x v="0"/>
    <x v="0"/>
    <s v="Medium_user"/>
    <x v="1"/>
    <x v="0"/>
    <x v="2"/>
    <x v="0"/>
  </r>
  <r>
    <x v="44"/>
    <n v="88"/>
    <x v="1"/>
    <x v="0"/>
    <x v="0"/>
    <n v="28"/>
    <n v="190.6"/>
    <n v="104"/>
    <n v="32.4"/>
    <n v="237.3"/>
    <n v="105"/>
    <x v="1006"/>
    <n v="211.6"/>
    <n v="116"/>
    <n v="9.52"/>
    <n v="9.8000000000000007"/>
    <n v="1"/>
    <n v="2.65"/>
    <n v="2"/>
    <x v="0"/>
    <n v="0"/>
    <x v="0"/>
    <x v="0"/>
    <s v="Medium_user"/>
    <x v="2"/>
    <x v="0"/>
    <x v="0"/>
    <x v="0"/>
  </r>
  <r>
    <x v="3"/>
    <n v="88"/>
    <x v="1"/>
    <x v="0"/>
    <x v="0"/>
    <n v="45"/>
    <n v="80.3"/>
    <n v="140"/>
    <n v="13.65"/>
    <n v="153.30000000000001"/>
    <n v="101"/>
    <x v="1007"/>
    <n v="309.2"/>
    <n v="123"/>
    <n v="13.91"/>
    <n v="12.8"/>
    <n v="3"/>
    <n v="3.46"/>
    <n v="2"/>
    <x v="0"/>
    <n v="0"/>
    <x v="0"/>
    <x v="0"/>
    <s v="Medium_user"/>
    <x v="0"/>
    <x v="0"/>
    <x v="2"/>
    <x v="0"/>
  </r>
  <r>
    <x v="39"/>
    <n v="195"/>
    <x v="0"/>
    <x v="0"/>
    <x v="0"/>
    <n v="36"/>
    <n v="231.7"/>
    <n v="110"/>
    <n v="39.39"/>
    <n v="225.1"/>
    <n v="88"/>
    <x v="275"/>
    <n v="201.7"/>
    <n v="89"/>
    <n v="9.08"/>
    <n v="12.1"/>
    <n v="2"/>
    <n v="3.27"/>
    <n v="0"/>
    <x v="0"/>
    <n v="0"/>
    <x v="0"/>
    <x v="0"/>
    <s v="Medium_user"/>
    <x v="0"/>
    <x v="0"/>
    <x v="2"/>
    <x v="0"/>
  </r>
  <r>
    <x v="36"/>
    <n v="182"/>
    <x v="0"/>
    <x v="0"/>
    <x v="1"/>
    <n v="0"/>
    <n v="69.099999999999994"/>
    <n v="114"/>
    <n v="11.75"/>
    <n v="230.3"/>
    <n v="109"/>
    <x v="106"/>
    <n v="256.7"/>
    <n v="96"/>
    <n v="11.55"/>
    <n v="6.5"/>
    <n v="4"/>
    <n v="1.76"/>
    <n v="0"/>
    <x v="0"/>
    <n v="0"/>
    <x v="0"/>
    <x v="1"/>
    <s v="Medium_user"/>
    <x v="0"/>
    <x v="0"/>
    <x v="1"/>
    <x v="1"/>
  </r>
  <r>
    <x v="16"/>
    <n v="118"/>
    <x v="1"/>
    <x v="0"/>
    <x v="1"/>
    <n v="0"/>
    <n v="188.8"/>
    <n v="60"/>
    <n v="32.1"/>
    <n v="217.4"/>
    <n v="64"/>
    <x v="1008"/>
    <n v="220.1"/>
    <n v="100"/>
    <n v="9.9"/>
    <n v="8.1999999999999993"/>
    <n v="7"/>
    <n v="2.21"/>
    <n v="4"/>
    <x v="0"/>
    <n v="0"/>
    <x v="1"/>
    <x v="0"/>
    <s v="Light_usage"/>
    <x v="0"/>
    <x v="0"/>
    <x v="1"/>
    <x v="0"/>
  </r>
  <r>
    <x v="21"/>
    <n v="103"/>
    <x v="1"/>
    <x v="0"/>
    <x v="1"/>
    <n v="0"/>
    <n v="150.6"/>
    <n v="125"/>
    <n v="25.6"/>
    <n v="169.1"/>
    <n v="126"/>
    <x v="54"/>
    <n v="221.2"/>
    <n v="104"/>
    <n v="9.9499999999999993"/>
    <n v="10.4"/>
    <n v="8"/>
    <n v="2.81"/>
    <n v="8"/>
    <x v="1"/>
    <n v="1"/>
    <x v="1"/>
    <x v="0"/>
    <s v="Heavy_user"/>
    <x v="0"/>
    <x v="0"/>
    <x v="1"/>
    <x v="0"/>
  </r>
  <r>
    <x v="30"/>
    <n v="61"/>
    <x v="1"/>
    <x v="0"/>
    <x v="0"/>
    <n v="25"/>
    <n v="163.69999999999999"/>
    <n v="78"/>
    <n v="27.83"/>
    <n v="113.2"/>
    <n v="112"/>
    <x v="1009"/>
    <n v="134.1"/>
    <n v="118"/>
    <n v="6.03"/>
    <n v="9.9"/>
    <n v="3"/>
    <n v="2.67"/>
    <n v="3"/>
    <x v="0"/>
    <n v="0"/>
    <x v="0"/>
    <x v="0"/>
    <s v="Medium_user"/>
    <x v="1"/>
    <x v="0"/>
    <x v="0"/>
    <x v="0"/>
  </r>
  <r>
    <x v="6"/>
    <n v="172"/>
    <x v="0"/>
    <x v="0"/>
    <x v="1"/>
    <n v="0"/>
    <n v="211.7"/>
    <n v="100"/>
    <n v="35.99"/>
    <n v="198.7"/>
    <n v="101"/>
    <x v="1010"/>
    <n v="301.7"/>
    <n v="136"/>
    <n v="13.58"/>
    <n v="6.5"/>
    <n v="9"/>
    <n v="1.76"/>
    <n v="1"/>
    <x v="0"/>
    <n v="0"/>
    <x v="0"/>
    <x v="1"/>
    <s v="Medium_user"/>
    <x v="0"/>
    <x v="0"/>
    <x v="1"/>
    <x v="1"/>
  </r>
  <r>
    <x v="1"/>
    <n v="72"/>
    <x v="0"/>
    <x v="0"/>
    <x v="1"/>
    <n v="0"/>
    <n v="175.5"/>
    <n v="103"/>
    <n v="29.84"/>
    <n v="132.30000000000001"/>
    <n v="120"/>
    <x v="98"/>
    <n v="242.9"/>
    <n v="96"/>
    <n v="10.93"/>
    <n v="11.8"/>
    <n v="3"/>
    <n v="3.19"/>
    <n v="1"/>
    <x v="0"/>
    <n v="0"/>
    <x v="0"/>
    <x v="0"/>
    <s v="Heavy_user"/>
    <x v="0"/>
    <x v="0"/>
    <x v="1"/>
    <x v="0"/>
  </r>
  <r>
    <x v="36"/>
    <n v="113"/>
    <x v="2"/>
    <x v="0"/>
    <x v="1"/>
    <n v="0"/>
    <n v="150.1"/>
    <n v="120"/>
    <n v="25.52"/>
    <n v="200.1"/>
    <n v="85"/>
    <x v="867"/>
    <n v="266.7"/>
    <n v="105"/>
    <n v="12"/>
    <n v="11"/>
    <n v="3"/>
    <n v="2.97"/>
    <n v="2"/>
    <x v="0"/>
    <n v="0"/>
    <x v="0"/>
    <x v="0"/>
    <s v="Medium_user"/>
    <x v="0"/>
    <x v="0"/>
    <x v="1"/>
    <x v="0"/>
  </r>
  <r>
    <x v="50"/>
    <n v="177"/>
    <x v="1"/>
    <x v="0"/>
    <x v="1"/>
    <n v="0"/>
    <n v="189.5"/>
    <n v="99"/>
    <n v="32.22"/>
    <n v="176.3"/>
    <n v="117"/>
    <x v="152"/>
    <n v="225.9"/>
    <n v="112"/>
    <n v="10.17"/>
    <n v="14.2"/>
    <n v="2"/>
    <n v="3.83"/>
    <n v="1"/>
    <x v="0"/>
    <n v="0"/>
    <x v="0"/>
    <x v="0"/>
    <s v="Medium_user"/>
    <x v="0"/>
    <x v="0"/>
    <x v="1"/>
    <x v="0"/>
  </r>
  <r>
    <x v="34"/>
    <n v="100"/>
    <x v="1"/>
    <x v="0"/>
    <x v="1"/>
    <n v="0"/>
    <n v="70.8"/>
    <n v="94"/>
    <n v="12.04"/>
    <n v="215.6"/>
    <n v="102"/>
    <x v="562"/>
    <n v="230.8"/>
    <n v="125"/>
    <n v="10.39"/>
    <n v="9.5"/>
    <n v="1"/>
    <n v="2.57"/>
    <n v="6"/>
    <x v="1"/>
    <n v="1"/>
    <x v="1"/>
    <x v="0"/>
    <s v="Medium_user"/>
    <x v="0"/>
    <x v="0"/>
    <x v="1"/>
    <x v="0"/>
  </r>
  <r>
    <x v="29"/>
    <n v="136"/>
    <x v="0"/>
    <x v="0"/>
    <x v="1"/>
    <n v="0"/>
    <n v="101.7"/>
    <n v="105"/>
    <n v="17.29"/>
    <n v="202.8"/>
    <n v="99"/>
    <x v="329"/>
    <n v="136.19999999999999"/>
    <n v="119"/>
    <n v="6.13"/>
    <n v="9.4"/>
    <n v="6"/>
    <n v="2.54"/>
    <n v="3"/>
    <x v="0"/>
    <n v="0"/>
    <x v="0"/>
    <x v="0"/>
    <s v="Medium_user"/>
    <x v="0"/>
    <x v="0"/>
    <x v="1"/>
    <x v="0"/>
  </r>
  <r>
    <x v="23"/>
    <n v="71"/>
    <x v="0"/>
    <x v="0"/>
    <x v="1"/>
    <n v="0"/>
    <n v="258.39999999999998"/>
    <n v="132"/>
    <n v="43.93"/>
    <n v="126.8"/>
    <n v="119"/>
    <x v="110"/>
    <n v="182.4"/>
    <n v="87"/>
    <n v="8.2100000000000009"/>
    <n v="9.6999999999999993"/>
    <n v="8"/>
    <n v="2.62"/>
    <n v="4"/>
    <x v="0"/>
    <n v="0"/>
    <x v="1"/>
    <x v="0"/>
    <s v="Medium_user"/>
    <x v="0"/>
    <x v="0"/>
    <x v="1"/>
    <x v="0"/>
  </r>
  <r>
    <x v="20"/>
    <n v="134"/>
    <x v="1"/>
    <x v="0"/>
    <x v="1"/>
    <n v="0"/>
    <n v="242.4"/>
    <n v="126"/>
    <n v="41.21"/>
    <n v="152.9"/>
    <n v="115"/>
    <x v="1011"/>
    <n v="318.3"/>
    <n v="115"/>
    <n v="14.32"/>
    <n v="11.8"/>
    <n v="6"/>
    <n v="3.19"/>
    <n v="1"/>
    <x v="0"/>
    <n v="0"/>
    <x v="0"/>
    <x v="0"/>
    <s v="Medium_user"/>
    <x v="0"/>
    <x v="0"/>
    <x v="1"/>
    <x v="0"/>
  </r>
  <r>
    <x v="41"/>
    <n v="39"/>
    <x v="1"/>
    <x v="0"/>
    <x v="1"/>
    <n v="0"/>
    <n v="154.1"/>
    <n v="104"/>
    <n v="26.2"/>
    <n v="204.2"/>
    <n v="112"/>
    <x v="588"/>
    <n v="196.2"/>
    <n v="92"/>
    <n v="8.83"/>
    <n v="9.8000000000000007"/>
    <n v="4"/>
    <n v="2.65"/>
    <n v="2"/>
    <x v="0"/>
    <n v="0"/>
    <x v="0"/>
    <x v="0"/>
    <s v="Medium_user"/>
    <x v="0"/>
    <x v="0"/>
    <x v="1"/>
    <x v="0"/>
  </r>
  <r>
    <x v="2"/>
    <n v="110"/>
    <x v="2"/>
    <x v="0"/>
    <x v="1"/>
    <n v="0"/>
    <n v="188"/>
    <n v="127"/>
    <n v="31.96"/>
    <n v="90.5"/>
    <n v="118"/>
    <x v="1012"/>
    <n v="150.30000000000001"/>
    <n v="64"/>
    <n v="6.76"/>
    <n v="15.3"/>
    <n v="3"/>
    <n v="4.13"/>
    <n v="3"/>
    <x v="0"/>
    <n v="0"/>
    <x v="0"/>
    <x v="2"/>
    <s v="Medium_user"/>
    <x v="1"/>
    <x v="0"/>
    <x v="1"/>
    <x v="0"/>
  </r>
  <r>
    <x v="46"/>
    <n v="102"/>
    <x v="2"/>
    <x v="0"/>
    <x v="1"/>
    <n v="0"/>
    <n v="103.1"/>
    <n v="70"/>
    <n v="17.53"/>
    <n v="275"/>
    <n v="129"/>
    <x v="405"/>
    <n v="141.1"/>
    <n v="92"/>
    <n v="6.35"/>
    <n v="11.2"/>
    <n v="5"/>
    <n v="3.02"/>
    <n v="1"/>
    <x v="0"/>
    <n v="0"/>
    <x v="0"/>
    <x v="0"/>
    <s v="Heavy_user"/>
    <x v="2"/>
    <x v="0"/>
    <x v="1"/>
    <x v="0"/>
  </r>
  <r>
    <x v="19"/>
    <n v="70"/>
    <x v="0"/>
    <x v="0"/>
    <x v="1"/>
    <n v="0"/>
    <n v="175.4"/>
    <n v="130"/>
    <n v="29.82"/>
    <n v="159.5"/>
    <n v="130"/>
    <x v="15"/>
    <n v="260.60000000000002"/>
    <n v="96"/>
    <n v="11.73"/>
    <n v="11.6"/>
    <n v="4"/>
    <n v="3.13"/>
    <n v="0"/>
    <x v="0"/>
    <n v="0"/>
    <x v="0"/>
    <x v="0"/>
    <s v="Heavy_user"/>
    <x v="0"/>
    <x v="0"/>
    <x v="1"/>
    <x v="0"/>
  </r>
  <r>
    <x v="11"/>
    <n v="142"/>
    <x v="0"/>
    <x v="0"/>
    <x v="1"/>
    <n v="0"/>
    <n v="145.4"/>
    <n v="93"/>
    <n v="24.72"/>
    <n v="209.1"/>
    <n v="98"/>
    <x v="1013"/>
    <n v="214"/>
    <n v="96"/>
    <n v="9.6300000000000008"/>
    <n v="10.9"/>
    <n v="1"/>
    <n v="2.94"/>
    <n v="1"/>
    <x v="0"/>
    <n v="0"/>
    <x v="0"/>
    <x v="0"/>
    <s v="Medium_user"/>
    <x v="0"/>
    <x v="0"/>
    <x v="1"/>
    <x v="0"/>
  </r>
  <r>
    <x v="29"/>
    <n v="81"/>
    <x v="2"/>
    <x v="1"/>
    <x v="1"/>
    <n v="0"/>
    <n v="250.6"/>
    <n v="85"/>
    <n v="42.6"/>
    <n v="187.9"/>
    <n v="50"/>
    <x v="1014"/>
    <n v="120.3"/>
    <n v="131"/>
    <n v="5.41"/>
    <n v="7.8"/>
    <n v="5"/>
    <n v="2.11"/>
    <n v="1"/>
    <x v="0"/>
    <n v="0"/>
    <x v="0"/>
    <x v="0"/>
    <s v="Light_usage"/>
    <x v="0"/>
    <x v="0"/>
    <x v="1"/>
    <x v="0"/>
  </r>
  <r>
    <x v="8"/>
    <n v="17"/>
    <x v="0"/>
    <x v="0"/>
    <x v="1"/>
    <n v="0"/>
    <n v="161.5"/>
    <n v="123"/>
    <n v="27.46"/>
    <n v="214.2"/>
    <n v="81"/>
    <x v="505"/>
    <n v="315"/>
    <n v="106"/>
    <n v="14.18"/>
    <n v="8.6"/>
    <n v="5"/>
    <n v="2.3199999999999998"/>
    <n v="1"/>
    <x v="0"/>
    <n v="0"/>
    <x v="0"/>
    <x v="0"/>
    <s v="Medium_user"/>
    <x v="0"/>
    <x v="0"/>
    <x v="1"/>
    <x v="0"/>
  </r>
  <r>
    <x v="48"/>
    <n v="119"/>
    <x v="1"/>
    <x v="0"/>
    <x v="1"/>
    <n v="0"/>
    <n v="260.10000000000002"/>
    <n v="101"/>
    <n v="44.22"/>
    <n v="256.5"/>
    <n v="68"/>
    <x v="1015"/>
    <n v="229.1"/>
    <n v="89"/>
    <n v="10.31"/>
    <n v="10"/>
    <n v="2"/>
    <n v="2.7"/>
    <n v="1"/>
    <x v="1"/>
    <n v="1"/>
    <x v="0"/>
    <x v="0"/>
    <s v="Light_usage"/>
    <x v="2"/>
    <x v="0"/>
    <x v="1"/>
    <x v="0"/>
  </r>
  <r>
    <x v="20"/>
    <n v="105"/>
    <x v="0"/>
    <x v="0"/>
    <x v="1"/>
    <n v="0"/>
    <n v="281.3"/>
    <n v="124"/>
    <n v="47.82"/>
    <n v="301.5"/>
    <n v="96"/>
    <x v="1016"/>
    <n v="202.8"/>
    <n v="109"/>
    <n v="9.1300000000000008"/>
    <n v="8.6999999999999993"/>
    <n v="3"/>
    <n v="2.35"/>
    <n v="0"/>
    <x v="1"/>
    <n v="1"/>
    <x v="0"/>
    <x v="0"/>
    <s v="Medium_user"/>
    <x v="2"/>
    <x v="0"/>
    <x v="1"/>
    <x v="0"/>
  </r>
  <r>
    <x v="24"/>
    <n v="108"/>
    <x v="0"/>
    <x v="1"/>
    <x v="0"/>
    <n v="42"/>
    <n v="130.1"/>
    <n v="90"/>
    <n v="22.12"/>
    <n v="167"/>
    <n v="128"/>
    <x v="872"/>
    <n v="244.7"/>
    <n v="80"/>
    <n v="11.01"/>
    <n v="13.6"/>
    <n v="5"/>
    <n v="3.67"/>
    <n v="3"/>
    <x v="1"/>
    <n v="1"/>
    <x v="0"/>
    <x v="0"/>
    <s v="Heavy_user"/>
    <x v="0"/>
    <x v="0"/>
    <x v="2"/>
    <x v="0"/>
  </r>
  <r>
    <x v="13"/>
    <n v="90"/>
    <x v="0"/>
    <x v="0"/>
    <x v="1"/>
    <n v="0"/>
    <n v="102"/>
    <n v="118"/>
    <n v="17.34"/>
    <n v="113.3"/>
    <n v="134"/>
    <x v="1017"/>
    <n v="188.6"/>
    <n v="105"/>
    <n v="8.49"/>
    <n v="11.4"/>
    <n v="3"/>
    <n v="3.08"/>
    <n v="2"/>
    <x v="0"/>
    <n v="0"/>
    <x v="0"/>
    <x v="0"/>
    <s v="Heavy_user"/>
    <x v="1"/>
    <x v="0"/>
    <x v="1"/>
    <x v="0"/>
  </r>
  <r>
    <x v="7"/>
    <n v="100"/>
    <x v="0"/>
    <x v="0"/>
    <x v="0"/>
    <n v="33"/>
    <n v="218.7"/>
    <n v="104"/>
    <n v="37.18"/>
    <n v="155"/>
    <n v="144"/>
    <x v="69"/>
    <n v="99"/>
    <n v="117"/>
    <n v="4.46"/>
    <n v="12.1"/>
    <n v="4"/>
    <n v="3.27"/>
    <n v="1"/>
    <x v="0"/>
    <n v="0"/>
    <x v="0"/>
    <x v="0"/>
    <s v="Heavy_user"/>
    <x v="0"/>
    <x v="0"/>
    <x v="2"/>
    <x v="0"/>
  </r>
  <r>
    <x v="27"/>
    <n v="155"/>
    <x v="1"/>
    <x v="0"/>
    <x v="0"/>
    <n v="30"/>
    <n v="128.5"/>
    <n v="86"/>
    <n v="21.85"/>
    <n v="188.4"/>
    <n v="91"/>
    <x v="709"/>
    <n v="254.4"/>
    <n v="85"/>
    <n v="11.45"/>
    <n v="6.8"/>
    <n v="6"/>
    <n v="1.84"/>
    <n v="1"/>
    <x v="0"/>
    <n v="0"/>
    <x v="0"/>
    <x v="1"/>
    <s v="Medium_user"/>
    <x v="0"/>
    <x v="0"/>
    <x v="2"/>
    <x v="1"/>
  </r>
  <r>
    <x v="17"/>
    <n v="113"/>
    <x v="2"/>
    <x v="0"/>
    <x v="1"/>
    <n v="0"/>
    <n v="128.69999999999999"/>
    <n v="100"/>
    <n v="21.88"/>
    <n v="227.1"/>
    <n v="67"/>
    <x v="963"/>
    <n v="178.1"/>
    <n v="135"/>
    <n v="8.01"/>
    <n v="9.1999999999999993"/>
    <n v="4"/>
    <n v="2.48"/>
    <n v="2"/>
    <x v="1"/>
    <n v="1"/>
    <x v="0"/>
    <x v="0"/>
    <s v="Light_usage"/>
    <x v="0"/>
    <x v="0"/>
    <x v="1"/>
    <x v="0"/>
  </r>
  <r>
    <x v="26"/>
    <n v="123"/>
    <x v="0"/>
    <x v="0"/>
    <x v="1"/>
    <n v="0"/>
    <n v="172.2"/>
    <n v="92"/>
    <n v="29.27"/>
    <n v="162.6"/>
    <n v="76"/>
    <x v="37"/>
    <n v="250.3"/>
    <n v="101"/>
    <n v="11.26"/>
    <n v="8.6999999999999993"/>
    <n v="4"/>
    <n v="2.35"/>
    <n v="1"/>
    <x v="0"/>
    <n v="0"/>
    <x v="0"/>
    <x v="0"/>
    <s v="Light_usage"/>
    <x v="0"/>
    <x v="0"/>
    <x v="1"/>
    <x v="0"/>
  </r>
  <r>
    <x v="4"/>
    <n v="42"/>
    <x v="0"/>
    <x v="0"/>
    <x v="1"/>
    <n v="0"/>
    <n v="184.5"/>
    <n v="98"/>
    <n v="31.37"/>
    <n v="200.5"/>
    <n v="93"/>
    <x v="1018"/>
    <n v="279.2"/>
    <n v="91"/>
    <n v="12.56"/>
    <n v="8.8000000000000007"/>
    <n v="3"/>
    <n v="2.38"/>
    <n v="2"/>
    <x v="0"/>
    <n v="0"/>
    <x v="0"/>
    <x v="0"/>
    <s v="Medium_user"/>
    <x v="0"/>
    <x v="0"/>
    <x v="1"/>
    <x v="0"/>
  </r>
  <r>
    <x v="37"/>
    <n v="125"/>
    <x v="2"/>
    <x v="0"/>
    <x v="1"/>
    <n v="0"/>
    <n v="168.6"/>
    <n v="99"/>
    <n v="28.66"/>
    <n v="175.6"/>
    <n v="107"/>
    <x v="216"/>
    <n v="243.3"/>
    <n v="92"/>
    <n v="10.95"/>
    <n v="10.9"/>
    <n v="7"/>
    <n v="2.94"/>
    <n v="0"/>
    <x v="0"/>
    <n v="0"/>
    <x v="0"/>
    <x v="0"/>
    <s v="Medium_user"/>
    <x v="0"/>
    <x v="0"/>
    <x v="1"/>
    <x v="0"/>
  </r>
  <r>
    <x v="20"/>
    <n v="131"/>
    <x v="0"/>
    <x v="0"/>
    <x v="0"/>
    <n v="30"/>
    <n v="174"/>
    <n v="118"/>
    <n v="29.58"/>
    <n v="205.3"/>
    <n v="81"/>
    <x v="1003"/>
    <n v="218.2"/>
    <n v="90"/>
    <n v="9.82"/>
    <n v="6.7"/>
    <n v="3"/>
    <n v="1.81"/>
    <n v="1"/>
    <x v="0"/>
    <n v="0"/>
    <x v="0"/>
    <x v="1"/>
    <s v="Medium_user"/>
    <x v="0"/>
    <x v="0"/>
    <x v="2"/>
    <x v="1"/>
  </r>
  <r>
    <x v="34"/>
    <n v="107"/>
    <x v="0"/>
    <x v="0"/>
    <x v="1"/>
    <n v="0"/>
    <n v="230.4"/>
    <n v="65"/>
    <n v="39.17"/>
    <n v="257.39999999999998"/>
    <n v="80"/>
    <x v="400"/>
    <n v="107.3"/>
    <n v="88"/>
    <n v="4.83"/>
    <n v="8.5"/>
    <n v="3"/>
    <n v="2.2999999999999998"/>
    <n v="1"/>
    <x v="0"/>
    <n v="0"/>
    <x v="0"/>
    <x v="0"/>
    <s v="Medium_user"/>
    <x v="2"/>
    <x v="0"/>
    <x v="1"/>
    <x v="0"/>
  </r>
  <r>
    <x v="47"/>
    <n v="48"/>
    <x v="1"/>
    <x v="0"/>
    <x v="1"/>
    <n v="0"/>
    <n v="198.2"/>
    <n v="73"/>
    <n v="33.69"/>
    <n v="202.8"/>
    <n v="115"/>
    <x v="329"/>
    <n v="146.4"/>
    <n v="73"/>
    <n v="6.59"/>
    <n v="5.0999999999999996"/>
    <n v="5"/>
    <n v="1.38"/>
    <n v="1"/>
    <x v="0"/>
    <n v="0"/>
    <x v="0"/>
    <x v="1"/>
    <s v="Medium_user"/>
    <x v="0"/>
    <x v="0"/>
    <x v="1"/>
    <x v="1"/>
  </r>
  <r>
    <x v="47"/>
    <n v="76"/>
    <x v="2"/>
    <x v="0"/>
    <x v="1"/>
    <n v="0"/>
    <n v="186.1"/>
    <n v="96"/>
    <n v="31.64"/>
    <n v="211.6"/>
    <n v="100"/>
    <x v="495"/>
    <n v="230.6"/>
    <n v="100"/>
    <n v="10.38"/>
    <n v="8"/>
    <n v="4"/>
    <n v="2.16"/>
    <n v="0"/>
    <x v="0"/>
    <n v="0"/>
    <x v="0"/>
    <x v="0"/>
    <s v="Medium_user"/>
    <x v="0"/>
    <x v="0"/>
    <x v="1"/>
    <x v="0"/>
  </r>
  <r>
    <x v="5"/>
    <n v="128"/>
    <x v="0"/>
    <x v="0"/>
    <x v="1"/>
    <n v="0"/>
    <n v="148.5"/>
    <n v="105"/>
    <n v="25.25"/>
    <n v="243"/>
    <n v="106"/>
    <x v="391"/>
    <n v="255.2"/>
    <n v="114"/>
    <n v="11.48"/>
    <n v="6.8"/>
    <n v="2"/>
    <n v="1.84"/>
    <n v="1"/>
    <x v="0"/>
    <n v="0"/>
    <x v="0"/>
    <x v="1"/>
    <s v="Medium_user"/>
    <x v="2"/>
    <x v="0"/>
    <x v="1"/>
    <x v="1"/>
  </r>
  <r>
    <x v="26"/>
    <n v="73"/>
    <x v="0"/>
    <x v="0"/>
    <x v="1"/>
    <n v="0"/>
    <n v="157.1"/>
    <n v="109"/>
    <n v="26.71"/>
    <n v="268.8"/>
    <n v="83"/>
    <x v="1019"/>
    <n v="181.5"/>
    <n v="91"/>
    <n v="8.17"/>
    <n v="10"/>
    <n v="8"/>
    <n v="2.7"/>
    <n v="0"/>
    <x v="0"/>
    <n v="0"/>
    <x v="0"/>
    <x v="0"/>
    <s v="Medium_user"/>
    <x v="2"/>
    <x v="0"/>
    <x v="1"/>
    <x v="0"/>
  </r>
  <r>
    <x v="14"/>
    <n v="52"/>
    <x v="0"/>
    <x v="0"/>
    <x v="1"/>
    <n v="0"/>
    <n v="155"/>
    <n v="110"/>
    <n v="26.35"/>
    <n v="133.4"/>
    <n v="104"/>
    <x v="222"/>
    <n v="176.1"/>
    <n v="84"/>
    <n v="7.92"/>
    <n v="7"/>
    <n v="4"/>
    <n v="1.89"/>
    <n v="4"/>
    <x v="1"/>
    <n v="1"/>
    <x v="1"/>
    <x v="1"/>
    <s v="Medium_user"/>
    <x v="0"/>
    <x v="0"/>
    <x v="1"/>
    <x v="1"/>
  </r>
  <r>
    <x v="28"/>
    <n v="126"/>
    <x v="0"/>
    <x v="1"/>
    <x v="0"/>
    <n v="26"/>
    <n v="129.30000000000001"/>
    <n v="123"/>
    <n v="21.98"/>
    <n v="176.5"/>
    <n v="114"/>
    <x v="1020"/>
    <n v="154.5"/>
    <n v="102"/>
    <n v="6.95"/>
    <n v="9.6"/>
    <n v="7"/>
    <n v="2.59"/>
    <n v="1"/>
    <x v="0"/>
    <n v="0"/>
    <x v="0"/>
    <x v="0"/>
    <s v="Medium_user"/>
    <x v="0"/>
    <x v="0"/>
    <x v="0"/>
    <x v="0"/>
  </r>
  <r>
    <x v="34"/>
    <n v="137"/>
    <x v="1"/>
    <x v="0"/>
    <x v="1"/>
    <n v="0"/>
    <n v="208.8"/>
    <n v="120"/>
    <n v="35.5"/>
    <n v="225.3"/>
    <n v="100"/>
    <x v="1021"/>
    <n v="221.6"/>
    <n v="130"/>
    <n v="9.9700000000000006"/>
    <n v="11.1"/>
    <n v="5"/>
    <n v="3"/>
    <n v="0"/>
    <x v="0"/>
    <n v="0"/>
    <x v="0"/>
    <x v="0"/>
    <s v="Medium_user"/>
    <x v="0"/>
    <x v="0"/>
    <x v="1"/>
    <x v="0"/>
  </r>
  <r>
    <x v="50"/>
    <n v="71"/>
    <x v="2"/>
    <x v="0"/>
    <x v="1"/>
    <n v="0"/>
    <n v="238"/>
    <n v="82"/>
    <n v="40.46"/>
    <n v="278.5"/>
    <n v="94"/>
    <x v="1022"/>
    <n v="193.1"/>
    <n v="134"/>
    <n v="8.69"/>
    <n v="11.8"/>
    <n v="10"/>
    <n v="3.19"/>
    <n v="0"/>
    <x v="1"/>
    <n v="1"/>
    <x v="0"/>
    <x v="0"/>
    <s v="Medium_user"/>
    <x v="2"/>
    <x v="0"/>
    <x v="1"/>
    <x v="0"/>
  </r>
  <r>
    <x v="44"/>
    <n v="139"/>
    <x v="0"/>
    <x v="0"/>
    <x v="1"/>
    <n v="0"/>
    <n v="211.1"/>
    <n v="103"/>
    <n v="35.89"/>
    <n v="206.9"/>
    <n v="108"/>
    <x v="619"/>
    <n v="193.9"/>
    <n v="70"/>
    <n v="8.73"/>
    <n v="5.6"/>
    <n v="4"/>
    <n v="1.51"/>
    <n v="0"/>
    <x v="0"/>
    <n v="0"/>
    <x v="0"/>
    <x v="1"/>
    <s v="Medium_user"/>
    <x v="0"/>
    <x v="0"/>
    <x v="1"/>
    <x v="1"/>
  </r>
  <r>
    <x v="42"/>
    <n v="107"/>
    <x v="2"/>
    <x v="0"/>
    <x v="0"/>
    <n v="30"/>
    <n v="198.9"/>
    <n v="87"/>
    <n v="33.81"/>
    <n v="207"/>
    <n v="90"/>
    <x v="528"/>
    <n v="159.80000000000001"/>
    <n v="76"/>
    <n v="7.19"/>
    <n v="12.6"/>
    <n v="4"/>
    <n v="3.4"/>
    <n v="3"/>
    <x v="0"/>
    <n v="0"/>
    <x v="0"/>
    <x v="0"/>
    <s v="Medium_user"/>
    <x v="0"/>
    <x v="0"/>
    <x v="2"/>
    <x v="0"/>
  </r>
  <r>
    <x v="40"/>
    <n v="147"/>
    <x v="1"/>
    <x v="0"/>
    <x v="1"/>
    <n v="0"/>
    <n v="212.8"/>
    <n v="79"/>
    <n v="36.18"/>
    <n v="204.1"/>
    <n v="91"/>
    <x v="687"/>
    <n v="156.19999999999999"/>
    <n v="113"/>
    <n v="7.03"/>
    <n v="10.199999999999999"/>
    <n v="2"/>
    <n v="2.75"/>
    <n v="1"/>
    <x v="0"/>
    <n v="0"/>
    <x v="0"/>
    <x v="0"/>
    <s v="Medium_user"/>
    <x v="0"/>
    <x v="0"/>
    <x v="1"/>
    <x v="0"/>
  </r>
  <r>
    <x v="8"/>
    <n v="116"/>
    <x v="2"/>
    <x v="0"/>
    <x v="1"/>
    <n v="0"/>
    <n v="137.4"/>
    <n v="126"/>
    <n v="23.36"/>
    <n v="120"/>
    <n v="94"/>
    <x v="1023"/>
    <n v="130.30000000000001"/>
    <n v="64"/>
    <n v="5.86"/>
    <n v="12.4"/>
    <n v="2"/>
    <n v="3.35"/>
    <n v="3"/>
    <x v="0"/>
    <n v="0"/>
    <x v="0"/>
    <x v="0"/>
    <s v="Medium_user"/>
    <x v="0"/>
    <x v="0"/>
    <x v="1"/>
    <x v="0"/>
  </r>
  <r>
    <x v="11"/>
    <n v="60"/>
    <x v="2"/>
    <x v="0"/>
    <x v="0"/>
    <n v="31"/>
    <n v="191.8"/>
    <n v="75"/>
    <n v="32.61"/>
    <n v="267.8"/>
    <n v="135"/>
    <x v="1024"/>
    <n v="200.5"/>
    <n v="62"/>
    <n v="9.02"/>
    <n v="12.8"/>
    <n v="3"/>
    <n v="3.46"/>
    <n v="2"/>
    <x v="0"/>
    <n v="0"/>
    <x v="0"/>
    <x v="0"/>
    <s v="Heavy_user"/>
    <x v="2"/>
    <x v="0"/>
    <x v="2"/>
    <x v="0"/>
  </r>
  <r>
    <x v="14"/>
    <n v="38"/>
    <x v="2"/>
    <x v="0"/>
    <x v="1"/>
    <n v="0"/>
    <n v="149"/>
    <n v="92"/>
    <n v="25.33"/>
    <n v="49.2"/>
    <n v="78"/>
    <x v="1025"/>
    <n v="163.30000000000001"/>
    <n v="93"/>
    <n v="7.35"/>
    <n v="13.9"/>
    <n v="11"/>
    <n v="3.75"/>
    <n v="0"/>
    <x v="0"/>
    <n v="0"/>
    <x v="0"/>
    <x v="0"/>
    <s v="Light_usage"/>
    <x v="1"/>
    <x v="0"/>
    <x v="1"/>
    <x v="0"/>
  </r>
  <r>
    <x v="29"/>
    <n v="63"/>
    <x v="1"/>
    <x v="0"/>
    <x v="1"/>
    <n v="0"/>
    <n v="117.1"/>
    <n v="118"/>
    <n v="19.91"/>
    <n v="249.6"/>
    <n v="90"/>
    <x v="692"/>
    <n v="162.19999999999999"/>
    <n v="84"/>
    <n v="7.3"/>
    <n v="11.1"/>
    <n v="4"/>
    <n v="3"/>
    <n v="3"/>
    <x v="0"/>
    <n v="0"/>
    <x v="0"/>
    <x v="0"/>
    <s v="Medium_user"/>
    <x v="2"/>
    <x v="0"/>
    <x v="1"/>
    <x v="0"/>
  </r>
  <r>
    <x v="8"/>
    <n v="131"/>
    <x v="0"/>
    <x v="0"/>
    <x v="1"/>
    <n v="0"/>
    <n v="112.8"/>
    <n v="133"/>
    <n v="19.18"/>
    <n v="199.4"/>
    <n v="116"/>
    <x v="1026"/>
    <n v="142.69999999999999"/>
    <n v="105"/>
    <n v="6.42"/>
    <n v="10.1"/>
    <n v="5"/>
    <n v="2.73"/>
    <n v="0"/>
    <x v="0"/>
    <n v="0"/>
    <x v="0"/>
    <x v="0"/>
    <s v="Medium_user"/>
    <x v="0"/>
    <x v="0"/>
    <x v="1"/>
    <x v="0"/>
  </r>
  <r>
    <x v="42"/>
    <n v="158"/>
    <x v="2"/>
    <x v="0"/>
    <x v="1"/>
    <n v="0"/>
    <n v="175.9"/>
    <n v="105"/>
    <n v="29.9"/>
    <n v="188.3"/>
    <n v="88"/>
    <x v="709"/>
    <n v="188.3"/>
    <n v="98"/>
    <n v="8.4700000000000006"/>
    <n v="11"/>
    <n v="6"/>
    <n v="2.97"/>
    <n v="1"/>
    <x v="0"/>
    <n v="0"/>
    <x v="0"/>
    <x v="0"/>
    <s v="Medium_user"/>
    <x v="0"/>
    <x v="0"/>
    <x v="1"/>
    <x v="0"/>
  </r>
  <r>
    <x v="11"/>
    <n v="139"/>
    <x v="2"/>
    <x v="0"/>
    <x v="1"/>
    <n v="0"/>
    <n v="236.6"/>
    <n v="109"/>
    <n v="40.22"/>
    <n v="169.9"/>
    <n v="107"/>
    <x v="17"/>
    <n v="212.3"/>
    <n v="118"/>
    <n v="9.5500000000000007"/>
    <n v="11.1"/>
    <n v="2"/>
    <n v="3"/>
    <n v="1"/>
    <x v="1"/>
    <n v="1"/>
    <x v="0"/>
    <x v="0"/>
    <s v="Medium_user"/>
    <x v="0"/>
    <x v="0"/>
    <x v="1"/>
    <x v="0"/>
  </r>
  <r>
    <x v="44"/>
    <n v="77"/>
    <x v="0"/>
    <x v="0"/>
    <x v="1"/>
    <n v="0"/>
    <n v="169.4"/>
    <n v="102"/>
    <n v="28.8"/>
    <n v="184.9"/>
    <n v="144"/>
    <x v="297"/>
    <n v="234.3"/>
    <n v="89"/>
    <n v="10.54"/>
    <n v="2"/>
    <n v="7"/>
    <n v="0.54"/>
    <n v="1"/>
    <x v="0"/>
    <n v="0"/>
    <x v="0"/>
    <x v="1"/>
    <s v="Heavy_user"/>
    <x v="0"/>
    <x v="0"/>
    <x v="1"/>
    <x v="1"/>
  </r>
  <r>
    <x v="26"/>
    <n v="140"/>
    <x v="0"/>
    <x v="0"/>
    <x v="1"/>
    <n v="0"/>
    <n v="129.6"/>
    <n v="79"/>
    <n v="22.03"/>
    <n v="246.2"/>
    <n v="99"/>
    <x v="1027"/>
    <n v="172.1"/>
    <n v="124"/>
    <n v="7.74"/>
    <n v="9.4"/>
    <n v="10"/>
    <n v="2.54"/>
    <n v="3"/>
    <x v="0"/>
    <n v="0"/>
    <x v="0"/>
    <x v="0"/>
    <s v="Medium_user"/>
    <x v="2"/>
    <x v="0"/>
    <x v="1"/>
    <x v="0"/>
  </r>
  <r>
    <x v="32"/>
    <n v="52"/>
    <x v="2"/>
    <x v="0"/>
    <x v="0"/>
    <n v="20"/>
    <n v="133.30000000000001"/>
    <n v="63"/>
    <n v="22.66"/>
    <n v="184.1"/>
    <n v="123"/>
    <x v="1028"/>
    <n v="272.89999999999998"/>
    <n v="107"/>
    <n v="12.28"/>
    <n v="13.5"/>
    <n v="2"/>
    <n v="3.65"/>
    <n v="1"/>
    <x v="0"/>
    <n v="0"/>
    <x v="0"/>
    <x v="0"/>
    <s v="Heavy_user"/>
    <x v="0"/>
    <x v="0"/>
    <x v="0"/>
    <x v="0"/>
  </r>
  <r>
    <x v="13"/>
    <n v="103"/>
    <x v="2"/>
    <x v="0"/>
    <x v="1"/>
    <n v="0"/>
    <n v="167.8"/>
    <n v="121"/>
    <n v="28.53"/>
    <n v="212.9"/>
    <n v="123"/>
    <x v="1029"/>
    <n v="208.2"/>
    <n v="73"/>
    <n v="9.3699999999999992"/>
    <n v="13"/>
    <n v="3"/>
    <n v="3.51"/>
    <n v="5"/>
    <x v="0"/>
    <n v="0"/>
    <x v="1"/>
    <x v="0"/>
    <s v="Heavy_user"/>
    <x v="0"/>
    <x v="0"/>
    <x v="1"/>
    <x v="0"/>
  </r>
  <r>
    <x v="45"/>
    <n v="74"/>
    <x v="0"/>
    <x v="0"/>
    <x v="0"/>
    <n v="32"/>
    <n v="174.6"/>
    <n v="107"/>
    <n v="29.68"/>
    <n v="310.60000000000002"/>
    <n v="115"/>
    <x v="1030"/>
    <n v="234.7"/>
    <n v="92"/>
    <n v="10.56"/>
    <n v="9"/>
    <n v="4"/>
    <n v="2.4300000000000002"/>
    <n v="1"/>
    <x v="0"/>
    <n v="0"/>
    <x v="0"/>
    <x v="0"/>
    <s v="Medium_user"/>
    <x v="2"/>
    <x v="0"/>
    <x v="2"/>
    <x v="0"/>
  </r>
  <r>
    <x v="50"/>
    <n v="124"/>
    <x v="0"/>
    <x v="0"/>
    <x v="1"/>
    <n v="0"/>
    <n v="150.30000000000001"/>
    <n v="101"/>
    <n v="25.55"/>
    <n v="255.9"/>
    <n v="112"/>
    <x v="591"/>
    <n v="136.69999999999999"/>
    <n v="62"/>
    <n v="6.15"/>
    <n v="12.5"/>
    <n v="4"/>
    <n v="3.38"/>
    <n v="2"/>
    <x v="0"/>
    <n v="0"/>
    <x v="0"/>
    <x v="0"/>
    <s v="Medium_user"/>
    <x v="2"/>
    <x v="0"/>
    <x v="1"/>
    <x v="0"/>
  </r>
  <r>
    <x v="16"/>
    <n v="85"/>
    <x v="2"/>
    <x v="0"/>
    <x v="0"/>
    <n v="21"/>
    <n v="283.2"/>
    <n v="110"/>
    <n v="48.14"/>
    <n v="239.7"/>
    <n v="108"/>
    <x v="16"/>
    <n v="149.5"/>
    <n v="80"/>
    <n v="6.73"/>
    <n v="6.3"/>
    <n v="1"/>
    <n v="1.7"/>
    <n v="5"/>
    <x v="0"/>
    <n v="0"/>
    <x v="1"/>
    <x v="1"/>
    <s v="Medium_user"/>
    <x v="2"/>
    <x v="0"/>
    <x v="0"/>
    <x v="1"/>
  </r>
  <r>
    <x v="40"/>
    <n v="113"/>
    <x v="1"/>
    <x v="0"/>
    <x v="0"/>
    <n v="20"/>
    <n v="157.80000000000001"/>
    <n v="83"/>
    <n v="26.83"/>
    <n v="161.5"/>
    <n v="56"/>
    <x v="1031"/>
    <n v="271.5"/>
    <n v="100"/>
    <n v="12.22"/>
    <n v="8.6999999999999993"/>
    <n v="2"/>
    <n v="2.35"/>
    <n v="5"/>
    <x v="1"/>
    <n v="1"/>
    <x v="1"/>
    <x v="0"/>
    <s v="Light_usage"/>
    <x v="0"/>
    <x v="0"/>
    <x v="0"/>
    <x v="0"/>
  </r>
  <r>
    <x v="34"/>
    <n v="71"/>
    <x v="1"/>
    <x v="0"/>
    <x v="1"/>
    <n v="0"/>
    <n v="141.19999999999999"/>
    <n v="132"/>
    <n v="24"/>
    <n v="149.1"/>
    <n v="90"/>
    <x v="991"/>
    <n v="171.4"/>
    <n v="72"/>
    <n v="7.71"/>
    <n v="7"/>
    <n v="2"/>
    <n v="1.89"/>
    <n v="2"/>
    <x v="0"/>
    <n v="0"/>
    <x v="0"/>
    <x v="1"/>
    <s v="Medium_user"/>
    <x v="0"/>
    <x v="0"/>
    <x v="1"/>
    <x v="1"/>
  </r>
  <r>
    <x v="18"/>
    <n v="49"/>
    <x v="0"/>
    <x v="1"/>
    <x v="1"/>
    <n v="0"/>
    <n v="237.8"/>
    <n v="92"/>
    <n v="40.43"/>
    <n v="208.9"/>
    <n v="119"/>
    <x v="836"/>
    <n v="167.8"/>
    <n v="86"/>
    <n v="7.55"/>
    <n v="15.6"/>
    <n v="6"/>
    <n v="4.21"/>
    <n v="2"/>
    <x v="1"/>
    <n v="1"/>
    <x v="0"/>
    <x v="2"/>
    <s v="Medium_user"/>
    <x v="0"/>
    <x v="0"/>
    <x v="1"/>
    <x v="0"/>
  </r>
  <r>
    <x v="8"/>
    <n v="106"/>
    <x v="2"/>
    <x v="1"/>
    <x v="1"/>
    <n v="0"/>
    <n v="204"/>
    <n v="84"/>
    <n v="34.68"/>
    <n v="168.5"/>
    <n v="61"/>
    <x v="904"/>
    <n v="164"/>
    <n v="102"/>
    <n v="7.38"/>
    <n v="13.3"/>
    <n v="3"/>
    <n v="3.59"/>
    <n v="3"/>
    <x v="1"/>
    <n v="1"/>
    <x v="0"/>
    <x v="0"/>
    <s v="Light_usage"/>
    <x v="0"/>
    <x v="0"/>
    <x v="1"/>
    <x v="0"/>
  </r>
  <r>
    <x v="12"/>
    <n v="60"/>
    <x v="2"/>
    <x v="0"/>
    <x v="1"/>
    <n v="0"/>
    <n v="221.1"/>
    <n v="106"/>
    <n v="37.590000000000003"/>
    <n v="178.6"/>
    <n v="48"/>
    <x v="157"/>
    <n v="202.7"/>
    <n v="90"/>
    <n v="9.1199999999999992"/>
    <n v="7.4"/>
    <n v="3"/>
    <n v="2"/>
    <n v="1"/>
    <x v="0"/>
    <n v="0"/>
    <x v="0"/>
    <x v="0"/>
    <s v="Light_usage"/>
    <x v="0"/>
    <x v="0"/>
    <x v="1"/>
    <x v="1"/>
  </r>
  <r>
    <x v="41"/>
    <n v="66"/>
    <x v="2"/>
    <x v="0"/>
    <x v="1"/>
    <n v="0"/>
    <n v="118"/>
    <n v="133"/>
    <n v="20.059999999999999"/>
    <n v="248.1"/>
    <n v="99"/>
    <x v="628"/>
    <n v="214.4"/>
    <n v="122"/>
    <n v="9.65"/>
    <n v="5.3"/>
    <n v="5"/>
    <n v="1.43"/>
    <n v="1"/>
    <x v="0"/>
    <n v="0"/>
    <x v="0"/>
    <x v="1"/>
    <s v="Medium_user"/>
    <x v="2"/>
    <x v="0"/>
    <x v="1"/>
    <x v="1"/>
  </r>
  <r>
    <x v="32"/>
    <n v="125"/>
    <x v="0"/>
    <x v="0"/>
    <x v="1"/>
    <n v="0"/>
    <n v="163.80000000000001"/>
    <n v="73"/>
    <n v="27.85"/>
    <n v="255.6"/>
    <n v="85"/>
    <x v="1032"/>
    <n v="192.9"/>
    <n v="95"/>
    <n v="8.68"/>
    <n v="15.7"/>
    <n v="4"/>
    <n v="4.24"/>
    <n v="0"/>
    <x v="0"/>
    <n v="0"/>
    <x v="0"/>
    <x v="2"/>
    <s v="Medium_user"/>
    <x v="2"/>
    <x v="0"/>
    <x v="1"/>
    <x v="0"/>
  </r>
  <r>
    <x v="18"/>
    <n v="114"/>
    <x v="2"/>
    <x v="0"/>
    <x v="0"/>
    <n v="4"/>
    <n v="141.30000000000001"/>
    <n v="96"/>
    <n v="24.02"/>
    <n v="230.4"/>
    <n v="88"/>
    <x v="106"/>
    <n v="223.7"/>
    <n v="85"/>
    <n v="10.07"/>
    <n v="9.4"/>
    <n v="3"/>
    <n v="2.54"/>
    <n v="3"/>
    <x v="0"/>
    <n v="0"/>
    <x v="0"/>
    <x v="0"/>
    <s v="Medium_user"/>
    <x v="0"/>
    <x v="0"/>
    <x v="3"/>
    <x v="0"/>
  </r>
  <r>
    <x v="46"/>
    <n v="112"/>
    <x v="0"/>
    <x v="0"/>
    <x v="1"/>
    <n v="0"/>
    <n v="272.5"/>
    <n v="119"/>
    <n v="46.33"/>
    <n v="226.1"/>
    <n v="94"/>
    <x v="873"/>
    <n v="159.1"/>
    <n v="94"/>
    <n v="7.16"/>
    <n v="16.399999999999999"/>
    <n v="5"/>
    <n v="4.43"/>
    <n v="3"/>
    <x v="1"/>
    <n v="1"/>
    <x v="0"/>
    <x v="2"/>
    <s v="Medium_user"/>
    <x v="0"/>
    <x v="0"/>
    <x v="1"/>
    <x v="0"/>
  </r>
  <r>
    <x v="10"/>
    <n v="101"/>
    <x v="1"/>
    <x v="0"/>
    <x v="0"/>
    <n v="16"/>
    <n v="118.9"/>
    <n v="112"/>
    <n v="20.21"/>
    <n v="228.3"/>
    <n v="97"/>
    <x v="340"/>
    <n v="180.1"/>
    <n v="111"/>
    <n v="8.1"/>
    <n v="8.1999999999999993"/>
    <n v="5"/>
    <n v="2.21"/>
    <n v="2"/>
    <x v="0"/>
    <n v="0"/>
    <x v="0"/>
    <x v="0"/>
    <s v="Medium_user"/>
    <x v="0"/>
    <x v="0"/>
    <x v="0"/>
    <x v="0"/>
  </r>
  <r>
    <x v="26"/>
    <n v="70"/>
    <x v="0"/>
    <x v="0"/>
    <x v="1"/>
    <n v="0"/>
    <n v="7.9"/>
    <n v="100"/>
    <n v="1.34"/>
    <n v="136.4"/>
    <n v="83"/>
    <x v="346"/>
    <n v="156.6"/>
    <n v="89"/>
    <n v="7.05"/>
    <n v="12.1"/>
    <n v="1"/>
    <n v="3.27"/>
    <n v="0"/>
    <x v="0"/>
    <n v="0"/>
    <x v="0"/>
    <x v="0"/>
    <s v="Medium_user"/>
    <x v="0"/>
    <x v="0"/>
    <x v="1"/>
    <x v="0"/>
  </r>
  <r>
    <x v="22"/>
    <n v="59"/>
    <x v="1"/>
    <x v="0"/>
    <x v="1"/>
    <n v="0"/>
    <n v="159.5"/>
    <n v="96"/>
    <n v="27.12"/>
    <n v="167.2"/>
    <n v="123"/>
    <x v="893"/>
    <n v="138.6"/>
    <n v="106"/>
    <n v="6.24"/>
    <n v="10.199999999999999"/>
    <n v="4"/>
    <n v="2.75"/>
    <n v="0"/>
    <x v="0"/>
    <n v="0"/>
    <x v="0"/>
    <x v="0"/>
    <s v="Heavy_user"/>
    <x v="0"/>
    <x v="0"/>
    <x v="1"/>
    <x v="0"/>
  </r>
  <r>
    <x v="17"/>
    <n v="59"/>
    <x v="1"/>
    <x v="0"/>
    <x v="1"/>
    <n v="0"/>
    <n v="150.19999999999999"/>
    <n v="70"/>
    <n v="25.53"/>
    <n v="185.7"/>
    <n v="98"/>
    <x v="589"/>
    <n v="212.5"/>
    <n v="128"/>
    <n v="9.56"/>
    <n v="12.1"/>
    <n v="2"/>
    <n v="3.27"/>
    <n v="1"/>
    <x v="0"/>
    <n v="0"/>
    <x v="0"/>
    <x v="0"/>
    <s v="Medium_user"/>
    <x v="0"/>
    <x v="0"/>
    <x v="1"/>
    <x v="0"/>
  </r>
  <r>
    <x v="10"/>
    <n v="124"/>
    <x v="0"/>
    <x v="0"/>
    <x v="0"/>
    <n v="30"/>
    <n v="144.5"/>
    <n v="35"/>
    <n v="24.57"/>
    <n v="262.3"/>
    <n v="101"/>
    <x v="812"/>
    <n v="226.5"/>
    <n v="82"/>
    <n v="10.19"/>
    <n v="12"/>
    <n v="7"/>
    <n v="3.24"/>
    <n v="2"/>
    <x v="0"/>
    <n v="0"/>
    <x v="0"/>
    <x v="0"/>
    <s v="Medium_user"/>
    <x v="2"/>
    <x v="0"/>
    <x v="2"/>
    <x v="0"/>
  </r>
  <r>
    <x v="3"/>
    <n v="81"/>
    <x v="2"/>
    <x v="0"/>
    <x v="1"/>
    <n v="0"/>
    <n v="220.8"/>
    <n v="77"/>
    <n v="37.54"/>
    <n v="148.5"/>
    <n v="87"/>
    <x v="658"/>
    <n v="183.9"/>
    <n v="100"/>
    <n v="8.2799999999999994"/>
    <n v="7.6"/>
    <n v="3"/>
    <n v="2.0499999999999998"/>
    <n v="2"/>
    <x v="0"/>
    <n v="0"/>
    <x v="0"/>
    <x v="0"/>
    <s v="Medium_user"/>
    <x v="0"/>
    <x v="0"/>
    <x v="1"/>
    <x v="0"/>
  </r>
  <r>
    <x v="7"/>
    <n v="86"/>
    <x v="2"/>
    <x v="0"/>
    <x v="1"/>
    <n v="0"/>
    <n v="216.3"/>
    <n v="96"/>
    <n v="36.770000000000003"/>
    <n v="266.3"/>
    <n v="77"/>
    <x v="637"/>
    <n v="214"/>
    <n v="110"/>
    <n v="9.6300000000000008"/>
    <n v="4.5"/>
    <n v="3"/>
    <n v="1.22"/>
    <n v="0"/>
    <x v="0"/>
    <n v="0"/>
    <x v="0"/>
    <x v="1"/>
    <s v="Light_usage"/>
    <x v="2"/>
    <x v="0"/>
    <x v="1"/>
    <x v="1"/>
  </r>
  <r>
    <x v="24"/>
    <n v="84"/>
    <x v="2"/>
    <x v="0"/>
    <x v="1"/>
    <n v="0"/>
    <n v="169.5"/>
    <n v="96"/>
    <n v="28.82"/>
    <n v="157.6"/>
    <n v="94"/>
    <x v="119"/>
    <n v="98.2"/>
    <n v="70"/>
    <n v="4.42"/>
    <n v="10.6"/>
    <n v="7"/>
    <n v="2.86"/>
    <n v="0"/>
    <x v="0"/>
    <n v="0"/>
    <x v="0"/>
    <x v="0"/>
    <s v="Medium_user"/>
    <x v="0"/>
    <x v="0"/>
    <x v="1"/>
    <x v="0"/>
  </r>
  <r>
    <x v="37"/>
    <n v="118"/>
    <x v="2"/>
    <x v="0"/>
    <x v="0"/>
    <n v="35"/>
    <n v="256.3"/>
    <n v="119"/>
    <n v="43.57"/>
    <n v="258.10000000000002"/>
    <n v="91"/>
    <x v="947"/>
    <n v="215.5"/>
    <n v="130"/>
    <n v="9.6999999999999993"/>
    <n v="11.7"/>
    <n v="1"/>
    <n v="3.16"/>
    <n v="1"/>
    <x v="0"/>
    <n v="0"/>
    <x v="0"/>
    <x v="0"/>
    <s v="Medium_user"/>
    <x v="2"/>
    <x v="1"/>
    <x v="2"/>
    <x v="0"/>
  </r>
  <r>
    <x v="16"/>
    <n v="89"/>
    <x v="0"/>
    <x v="0"/>
    <x v="1"/>
    <n v="0"/>
    <n v="179.7"/>
    <n v="128"/>
    <n v="30.55"/>
    <n v="299.8"/>
    <n v="92"/>
    <x v="1033"/>
    <n v="185.3"/>
    <n v="120"/>
    <n v="8.34"/>
    <n v="7.6"/>
    <n v="3"/>
    <n v="2.0499999999999998"/>
    <n v="1"/>
    <x v="0"/>
    <n v="0"/>
    <x v="0"/>
    <x v="0"/>
    <s v="Medium_user"/>
    <x v="2"/>
    <x v="0"/>
    <x v="1"/>
    <x v="0"/>
  </r>
  <r>
    <x v="45"/>
    <n v="93"/>
    <x v="0"/>
    <x v="0"/>
    <x v="1"/>
    <n v="0"/>
    <n v="266"/>
    <n v="120"/>
    <n v="45.22"/>
    <n v="130.1"/>
    <n v="84"/>
    <x v="465"/>
    <n v="165.8"/>
    <n v="63"/>
    <n v="7.46"/>
    <n v="13.1"/>
    <n v="6"/>
    <n v="3.54"/>
    <n v="3"/>
    <x v="0"/>
    <n v="0"/>
    <x v="0"/>
    <x v="0"/>
    <s v="Medium_user"/>
    <x v="0"/>
    <x v="0"/>
    <x v="1"/>
    <x v="0"/>
  </r>
  <r>
    <x v="25"/>
    <n v="85"/>
    <x v="0"/>
    <x v="0"/>
    <x v="1"/>
    <n v="0"/>
    <n v="96.7"/>
    <n v="97"/>
    <n v="16.440000000000001"/>
    <n v="193.8"/>
    <n v="95"/>
    <x v="1034"/>
    <n v="171.7"/>
    <n v="88"/>
    <n v="7.73"/>
    <n v="9.6999999999999993"/>
    <n v="3"/>
    <n v="2.62"/>
    <n v="2"/>
    <x v="0"/>
    <n v="0"/>
    <x v="0"/>
    <x v="0"/>
    <s v="Medium_user"/>
    <x v="0"/>
    <x v="0"/>
    <x v="1"/>
    <x v="0"/>
  </r>
  <r>
    <x v="19"/>
    <n v="160"/>
    <x v="1"/>
    <x v="0"/>
    <x v="1"/>
    <n v="0"/>
    <n v="82.7"/>
    <n v="116"/>
    <n v="14.06"/>
    <n v="194.6"/>
    <n v="95"/>
    <x v="203"/>
    <n v="159"/>
    <n v="54"/>
    <n v="7.15"/>
    <n v="10.9"/>
    <n v="9"/>
    <n v="2.94"/>
    <n v="0"/>
    <x v="0"/>
    <n v="0"/>
    <x v="0"/>
    <x v="0"/>
    <s v="Medium_user"/>
    <x v="0"/>
    <x v="0"/>
    <x v="1"/>
    <x v="0"/>
  </r>
  <r>
    <x v="48"/>
    <n v="28"/>
    <x v="0"/>
    <x v="0"/>
    <x v="1"/>
    <n v="0"/>
    <n v="168.2"/>
    <n v="87"/>
    <n v="28.59"/>
    <n v="161.69999999999999"/>
    <n v="92"/>
    <x v="257"/>
    <n v="192.4"/>
    <n v="112"/>
    <n v="8.66"/>
    <n v="10.1"/>
    <n v="3"/>
    <n v="2.73"/>
    <n v="3"/>
    <x v="0"/>
    <n v="0"/>
    <x v="0"/>
    <x v="0"/>
    <s v="Medium_user"/>
    <x v="0"/>
    <x v="0"/>
    <x v="1"/>
    <x v="0"/>
  </r>
  <r>
    <x v="14"/>
    <n v="73"/>
    <x v="1"/>
    <x v="0"/>
    <x v="1"/>
    <n v="0"/>
    <n v="286.39999999999998"/>
    <n v="109"/>
    <n v="48.69"/>
    <n v="178.2"/>
    <n v="67"/>
    <x v="48"/>
    <n v="214.2"/>
    <n v="152"/>
    <n v="9.64"/>
    <n v="10.7"/>
    <n v="14"/>
    <n v="2.89"/>
    <n v="1"/>
    <x v="1"/>
    <n v="1"/>
    <x v="0"/>
    <x v="0"/>
    <s v="Light_usage"/>
    <x v="0"/>
    <x v="0"/>
    <x v="1"/>
    <x v="0"/>
  </r>
  <r>
    <x v="11"/>
    <n v="156"/>
    <x v="1"/>
    <x v="0"/>
    <x v="1"/>
    <n v="0"/>
    <n v="174.3"/>
    <n v="95"/>
    <n v="29.63"/>
    <n v="186.6"/>
    <n v="128"/>
    <x v="754"/>
    <n v="258.2"/>
    <n v="105"/>
    <n v="11.62"/>
    <n v="12.9"/>
    <n v="5"/>
    <n v="3.48"/>
    <n v="3"/>
    <x v="0"/>
    <n v="0"/>
    <x v="0"/>
    <x v="0"/>
    <s v="Heavy_user"/>
    <x v="0"/>
    <x v="0"/>
    <x v="1"/>
    <x v="0"/>
  </r>
  <r>
    <x v="27"/>
    <n v="33"/>
    <x v="0"/>
    <x v="1"/>
    <x v="1"/>
    <n v="0"/>
    <n v="190.6"/>
    <n v="100"/>
    <n v="32.4"/>
    <n v="161.69999999999999"/>
    <n v="104"/>
    <x v="257"/>
    <n v="189.9"/>
    <n v="136"/>
    <n v="8.5500000000000007"/>
    <n v="13"/>
    <n v="6"/>
    <n v="3.51"/>
    <n v="1"/>
    <x v="0"/>
    <n v="0"/>
    <x v="0"/>
    <x v="0"/>
    <s v="Medium_user"/>
    <x v="0"/>
    <x v="0"/>
    <x v="1"/>
    <x v="0"/>
  </r>
  <r>
    <x v="11"/>
    <n v="119"/>
    <x v="0"/>
    <x v="0"/>
    <x v="1"/>
    <n v="0"/>
    <n v="133.4"/>
    <n v="102"/>
    <n v="22.68"/>
    <n v="204.6"/>
    <n v="71"/>
    <x v="561"/>
    <n v="196.9"/>
    <n v="103"/>
    <n v="8.86"/>
    <n v="11.1"/>
    <n v="7"/>
    <n v="3"/>
    <n v="1"/>
    <x v="0"/>
    <n v="0"/>
    <x v="0"/>
    <x v="0"/>
    <s v="Light_usage"/>
    <x v="0"/>
    <x v="0"/>
    <x v="1"/>
    <x v="0"/>
  </r>
  <r>
    <x v="25"/>
    <n v="91"/>
    <x v="2"/>
    <x v="0"/>
    <x v="0"/>
    <n v="27"/>
    <n v="204.6"/>
    <n v="96"/>
    <n v="34.78"/>
    <n v="136"/>
    <n v="93"/>
    <x v="1035"/>
    <n v="210.5"/>
    <n v="82"/>
    <n v="9.4700000000000006"/>
    <n v="6.6"/>
    <n v="2"/>
    <n v="1.78"/>
    <n v="3"/>
    <x v="0"/>
    <n v="0"/>
    <x v="0"/>
    <x v="1"/>
    <s v="Medium_user"/>
    <x v="0"/>
    <x v="0"/>
    <x v="0"/>
    <x v="1"/>
  </r>
  <r>
    <x v="28"/>
    <n v="102"/>
    <x v="2"/>
    <x v="0"/>
    <x v="1"/>
    <n v="0"/>
    <n v="242.2"/>
    <n v="88"/>
    <n v="41.17"/>
    <n v="233.2"/>
    <n v="89"/>
    <x v="825"/>
    <n v="188.5"/>
    <n v="121"/>
    <n v="8.48"/>
    <n v="6.2"/>
    <n v="6"/>
    <n v="1.67"/>
    <n v="3"/>
    <x v="0"/>
    <n v="0"/>
    <x v="0"/>
    <x v="1"/>
    <s v="Medium_user"/>
    <x v="0"/>
    <x v="0"/>
    <x v="1"/>
    <x v="1"/>
  </r>
  <r>
    <x v="2"/>
    <n v="86"/>
    <x v="0"/>
    <x v="0"/>
    <x v="0"/>
    <n v="33"/>
    <n v="253.1"/>
    <n v="112"/>
    <n v="43.03"/>
    <n v="210.1"/>
    <n v="94"/>
    <x v="1036"/>
    <n v="95"/>
    <n v="98"/>
    <n v="4.2699999999999996"/>
    <n v="11.9"/>
    <n v="4"/>
    <n v="3.21"/>
    <n v="3"/>
    <x v="0"/>
    <n v="0"/>
    <x v="0"/>
    <x v="0"/>
    <s v="Medium_user"/>
    <x v="0"/>
    <x v="0"/>
    <x v="2"/>
    <x v="0"/>
  </r>
  <r>
    <x v="14"/>
    <n v="82"/>
    <x v="0"/>
    <x v="0"/>
    <x v="1"/>
    <n v="0"/>
    <n v="130"/>
    <n v="110"/>
    <n v="22.1"/>
    <n v="185.3"/>
    <n v="88"/>
    <x v="440"/>
    <n v="178.7"/>
    <n v="105"/>
    <n v="8.0399999999999991"/>
    <n v="8.3000000000000007"/>
    <n v="4"/>
    <n v="2.2400000000000002"/>
    <n v="0"/>
    <x v="0"/>
    <n v="0"/>
    <x v="0"/>
    <x v="0"/>
    <s v="Medium_user"/>
    <x v="0"/>
    <x v="0"/>
    <x v="1"/>
    <x v="0"/>
  </r>
  <r>
    <x v="33"/>
    <n v="89"/>
    <x v="1"/>
    <x v="0"/>
    <x v="1"/>
    <n v="0"/>
    <n v="105.9"/>
    <n v="151"/>
    <n v="18"/>
    <n v="189.6"/>
    <n v="142"/>
    <x v="174"/>
    <n v="170.9"/>
    <n v="67"/>
    <n v="7.69"/>
    <n v="12.7"/>
    <n v="7"/>
    <n v="3.43"/>
    <n v="0"/>
    <x v="0"/>
    <n v="0"/>
    <x v="0"/>
    <x v="0"/>
    <s v="Heavy_user"/>
    <x v="0"/>
    <x v="0"/>
    <x v="1"/>
    <x v="0"/>
  </r>
  <r>
    <x v="47"/>
    <n v="134"/>
    <x v="1"/>
    <x v="0"/>
    <x v="1"/>
    <n v="0"/>
    <n v="183.8"/>
    <n v="111"/>
    <n v="31.25"/>
    <n v="123.5"/>
    <n v="92"/>
    <x v="1037"/>
    <n v="160.69999999999999"/>
    <n v="105"/>
    <n v="7.23"/>
    <n v="6.1"/>
    <n v="2"/>
    <n v="1.65"/>
    <n v="1"/>
    <x v="0"/>
    <n v="0"/>
    <x v="0"/>
    <x v="1"/>
    <s v="Medium_user"/>
    <x v="0"/>
    <x v="0"/>
    <x v="1"/>
    <x v="1"/>
  </r>
  <r>
    <x v="27"/>
    <n v="92"/>
    <x v="0"/>
    <x v="0"/>
    <x v="1"/>
    <n v="0"/>
    <n v="196.5"/>
    <n v="82"/>
    <n v="33.409999999999997"/>
    <n v="190"/>
    <n v="89"/>
    <x v="504"/>
    <n v="163.19999999999999"/>
    <n v="99"/>
    <n v="7.34"/>
    <n v="10.8"/>
    <n v="2"/>
    <n v="2.92"/>
    <n v="2"/>
    <x v="0"/>
    <n v="0"/>
    <x v="0"/>
    <x v="0"/>
    <s v="Medium_user"/>
    <x v="0"/>
    <x v="0"/>
    <x v="1"/>
    <x v="0"/>
  </r>
  <r>
    <x v="32"/>
    <n v="87"/>
    <x v="2"/>
    <x v="0"/>
    <x v="1"/>
    <n v="0"/>
    <n v="184.5"/>
    <n v="81"/>
    <n v="31.37"/>
    <n v="172"/>
    <n v="103"/>
    <x v="192"/>
    <n v="183.4"/>
    <n v="96"/>
    <n v="8.25"/>
    <n v="13.7"/>
    <n v="3"/>
    <n v="3.7"/>
    <n v="3"/>
    <x v="0"/>
    <n v="0"/>
    <x v="0"/>
    <x v="0"/>
    <s v="Medium_user"/>
    <x v="0"/>
    <x v="0"/>
    <x v="1"/>
    <x v="0"/>
  </r>
  <r>
    <x v="44"/>
    <n v="64"/>
    <x v="1"/>
    <x v="0"/>
    <x v="1"/>
    <n v="0"/>
    <n v="261.89999999999998"/>
    <n v="113"/>
    <n v="44.52"/>
    <n v="148.1"/>
    <n v="99"/>
    <x v="1038"/>
    <n v="145.19999999999999"/>
    <n v="74"/>
    <n v="6.53"/>
    <n v="13.8"/>
    <n v="4"/>
    <n v="3.73"/>
    <n v="0"/>
    <x v="0"/>
    <n v="0"/>
    <x v="0"/>
    <x v="0"/>
    <s v="Medium_user"/>
    <x v="0"/>
    <x v="0"/>
    <x v="1"/>
    <x v="0"/>
  </r>
  <r>
    <x v="8"/>
    <n v="80"/>
    <x v="2"/>
    <x v="0"/>
    <x v="1"/>
    <n v="0"/>
    <n v="202.4"/>
    <n v="118"/>
    <n v="34.409999999999997"/>
    <n v="260.2"/>
    <n v="67"/>
    <x v="941"/>
    <n v="177.4"/>
    <n v="112"/>
    <n v="7.98"/>
    <n v="9.1999999999999993"/>
    <n v="5"/>
    <n v="2.48"/>
    <n v="3"/>
    <x v="0"/>
    <n v="0"/>
    <x v="0"/>
    <x v="0"/>
    <s v="Light_usage"/>
    <x v="2"/>
    <x v="0"/>
    <x v="1"/>
    <x v="0"/>
  </r>
  <r>
    <x v="12"/>
    <n v="153"/>
    <x v="0"/>
    <x v="0"/>
    <x v="0"/>
    <n v="22"/>
    <n v="167.7"/>
    <n v="104"/>
    <n v="28.51"/>
    <n v="246.8"/>
    <n v="91"/>
    <x v="1039"/>
    <n v="203.9"/>
    <n v="117"/>
    <n v="9.18"/>
    <n v="7.5"/>
    <n v="11"/>
    <n v="2.0299999999999998"/>
    <n v="1"/>
    <x v="0"/>
    <n v="0"/>
    <x v="0"/>
    <x v="0"/>
    <s v="Medium_user"/>
    <x v="2"/>
    <x v="0"/>
    <x v="0"/>
    <x v="0"/>
  </r>
  <r>
    <x v="11"/>
    <n v="104"/>
    <x v="0"/>
    <x v="0"/>
    <x v="0"/>
    <n v="26"/>
    <n v="189.1"/>
    <n v="112"/>
    <n v="32.15"/>
    <n v="178.2"/>
    <n v="97"/>
    <x v="48"/>
    <n v="199.3"/>
    <n v="104"/>
    <n v="8.9700000000000006"/>
    <n v="11.1"/>
    <n v="4"/>
    <n v="3"/>
    <n v="1"/>
    <x v="0"/>
    <n v="0"/>
    <x v="0"/>
    <x v="0"/>
    <s v="Medium_user"/>
    <x v="0"/>
    <x v="0"/>
    <x v="0"/>
    <x v="0"/>
  </r>
  <r>
    <x v="2"/>
    <n v="87"/>
    <x v="0"/>
    <x v="0"/>
    <x v="1"/>
    <n v="0"/>
    <n v="205.2"/>
    <n v="106"/>
    <n v="34.880000000000003"/>
    <n v="99.5"/>
    <n v="122"/>
    <x v="1040"/>
    <n v="189.5"/>
    <n v="75"/>
    <n v="8.5299999999999994"/>
    <n v="13.4"/>
    <n v="3"/>
    <n v="3.62"/>
    <n v="1"/>
    <x v="0"/>
    <n v="0"/>
    <x v="0"/>
    <x v="0"/>
    <s v="Heavy_user"/>
    <x v="1"/>
    <x v="0"/>
    <x v="1"/>
    <x v="0"/>
  </r>
  <r>
    <x v="18"/>
    <n v="159"/>
    <x v="0"/>
    <x v="0"/>
    <x v="0"/>
    <n v="23"/>
    <n v="153.6"/>
    <n v="93"/>
    <n v="26.11"/>
    <n v="216.9"/>
    <n v="88"/>
    <x v="53"/>
    <n v="161.30000000000001"/>
    <n v="91"/>
    <n v="7.26"/>
    <n v="12.6"/>
    <n v="3"/>
    <n v="3.4"/>
    <n v="2"/>
    <x v="0"/>
    <n v="0"/>
    <x v="0"/>
    <x v="0"/>
    <s v="Medium_user"/>
    <x v="0"/>
    <x v="0"/>
    <x v="0"/>
    <x v="0"/>
  </r>
  <r>
    <x v="7"/>
    <n v="119"/>
    <x v="2"/>
    <x v="0"/>
    <x v="1"/>
    <n v="0"/>
    <n v="154.5"/>
    <n v="129"/>
    <n v="26.27"/>
    <n v="193.6"/>
    <n v="87"/>
    <x v="103"/>
    <n v="180.9"/>
    <n v="145"/>
    <n v="8.14"/>
    <n v="13.4"/>
    <n v="3"/>
    <n v="3.62"/>
    <n v="2"/>
    <x v="0"/>
    <n v="0"/>
    <x v="0"/>
    <x v="0"/>
    <s v="Medium_user"/>
    <x v="0"/>
    <x v="0"/>
    <x v="1"/>
    <x v="0"/>
  </r>
  <r>
    <x v="37"/>
    <n v="69"/>
    <x v="0"/>
    <x v="0"/>
    <x v="1"/>
    <n v="0"/>
    <n v="153.69999999999999"/>
    <n v="109"/>
    <n v="26.13"/>
    <n v="194"/>
    <n v="105"/>
    <x v="221"/>
    <n v="256.10000000000002"/>
    <n v="114"/>
    <n v="11.52"/>
    <n v="14.1"/>
    <n v="6"/>
    <n v="3.81"/>
    <n v="1"/>
    <x v="0"/>
    <n v="0"/>
    <x v="0"/>
    <x v="0"/>
    <s v="Medium_user"/>
    <x v="0"/>
    <x v="0"/>
    <x v="1"/>
    <x v="0"/>
  </r>
  <r>
    <x v="47"/>
    <n v="87"/>
    <x v="1"/>
    <x v="1"/>
    <x v="0"/>
    <n v="36"/>
    <n v="171.2"/>
    <n v="138"/>
    <n v="29.1"/>
    <n v="185.8"/>
    <n v="102"/>
    <x v="874"/>
    <n v="227.6"/>
    <n v="97"/>
    <n v="10.24"/>
    <n v="10.8"/>
    <n v="3"/>
    <n v="2.92"/>
    <n v="1"/>
    <x v="0"/>
    <n v="0"/>
    <x v="0"/>
    <x v="0"/>
    <s v="Medium_user"/>
    <x v="0"/>
    <x v="0"/>
    <x v="2"/>
    <x v="0"/>
  </r>
  <r>
    <x v="32"/>
    <n v="93"/>
    <x v="2"/>
    <x v="0"/>
    <x v="1"/>
    <n v="0"/>
    <n v="328.1"/>
    <n v="106"/>
    <n v="55.78"/>
    <n v="151.69999999999999"/>
    <n v="89"/>
    <x v="1041"/>
    <n v="303.5"/>
    <n v="114"/>
    <n v="13.66"/>
    <n v="8.6999999999999993"/>
    <n v="3"/>
    <n v="2.35"/>
    <n v="1"/>
    <x v="1"/>
    <n v="1"/>
    <x v="0"/>
    <x v="0"/>
    <s v="Medium_user"/>
    <x v="0"/>
    <x v="0"/>
    <x v="1"/>
    <x v="0"/>
  </r>
  <r>
    <x v="2"/>
    <n v="154"/>
    <x v="0"/>
    <x v="1"/>
    <x v="1"/>
    <n v="0"/>
    <n v="145.9"/>
    <n v="69"/>
    <n v="24.8"/>
    <n v="208.2"/>
    <n v="141"/>
    <x v="665"/>
    <n v="180.9"/>
    <n v="106"/>
    <n v="8.14"/>
    <n v="14.4"/>
    <n v="10"/>
    <n v="3.89"/>
    <n v="0"/>
    <x v="1"/>
    <n v="1"/>
    <x v="0"/>
    <x v="0"/>
    <s v="Heavy_user"/>
    <x v="0"/>
    <x v="0"/>
    <x v="1"/>
    <x v="0"/>
  </r>
  <r>
    <x v="45"/>
    <n v="57"/>
    <x v="0"/>
    <x v="0"/>
    <x v="0"/>
    <n v="37"/>
    <n v="201.2"/>
    <n v="76"/>
    <n v="34.200000000000003"/>
    <n v="280.10000000000002"/>
    <n v="122"/>
    <x v="1042"/>
    <n v="154.19999999999999"/>
    <n v="110"/>
    <n v="6.94"/>
    <n v="11.8"/>
    <n v="1"/>
    <n v="3.19"/>
    <n v="1"/>
    <x v="0"/>
    <n v="0"/>
    <x v="0"/>
    <x v="0"/>
    <s v="Heavy_user"/>
    <x v="2"/>
    <x v="0"/>
    <x v="2"/>
    <x v="0"/>
  </r>
  <r>
    <x v="9"/>
    <n v="130"/>
    <x v="2"/>
    <x v="0"/>
    <x v="1"/>
    <n v="0"/>
    <n v="139.1"/>
    <n v="72"/>
    <n v="23.65"/>
    <n v="246"/>
    <n v="112"/>
    <x v="421"/>
    <n v="207.2"/>
    <n v="121"/>
    <n v="9.32"/>
    <n v="11.4"/>
    <n v="9"/>
    <n v="3.08"/>
    <n v="5"/>
    <x v="0"/>
    <n v="0"/>
    <x v="1"/>
    <x v="0"/>
    <s v="Medium_user"/>
    <x v="2"/>
    <x v="0"/>
    <x v="1"/>
    <x v="0"/>
  </r>
  <r>
    <x v="1"/>
    <n v="151"/>
    <x v="0"/>
    <x v="0"/>
    <x v="1"/>
    <n v="0"/>
    <n v="118.9"/>
    <n v="128"/>
    <n v="20.21"/>
    <n v="278.3"/>
    <n v="65"/>
    <x v="1043"/>
    <n v="194.8"/>
    <n v="61"/>
    <n v="8.77"/>
    <n v="13.2"/>
    <n v="10"/>
    <n v="3.56"/>
    <n v="2"/>
    <x v="0"/>
    <n v="0"/>
    <x v="0"/>
    <x v="0"/>
    <s v="Light_usage"/>
    <x v="2"/>
    <x v="0"/>
    <x v="1"/>
    <x v="0"/>
  </r>
  <r>
    <x v="1"/>
    <n v="162"/>
    <x v="1"/>
    <x v="0"/>
    <x v="1"/>
    <n v="0"/>
    <n v="217.6"/>
    <n v="87"/>
    <n v="36.99"/>
    <n v="279"/>
    <n v="71"/>
    <x v="1044"/>
    <n v="250.7"/>
    <n v="65"/>
    <n v="11.28"/>
    <n v="10.4"/>
    <n v="4"/>
    <n v="2.81"/>
    <n v="2"/>
    <x v="1"/>
    <n v="1"/>
    <x v="0"/>
    <x v="0"/>
    <s v="Light_usage"/>
    <x v="2"/>
    <x v="0"/>
    <x v="1"/>
    <x v="0"/>
  </r>
  <r>
    <x v="10"/>
    <n v="60"/>
    <x v="0"/>
    <x v="0"/>
    <x v="1"/>
    <n v="0"/>
    <n v="145"/>
    <n v="133"/>
    <n v="24.65"/>
    <n v="209.1"/>
    <n v="92"/>
    <x v="1013"/>
    <n v="328.5"/>
    <n v="112"/>
    <n v="14.78"/>
    <n v="14.6"/>
    <n v="2"/>
    <n v="3.94"/>
    <n v="1"/>
    <x v="0"/>
    <n v="0"/>
    <x v="0"/>
    <x v="0"/>
    <s v="Medium_user"/>
    <x v="0"/>
    <x v="0"/>
    <x v="1"/>
    <x v="0"/>
  </r>
  <r>
    <x v="9"/>
    <n v="81"/>
    <x v="2"/>
    <x v="0"/>
    <x v="1"/>
    <n v="0"/>
    <n v="203.5"/>
    <n v="89"/>
    <n v="34.6"/>
    <n v="289.60000000000002"/>
    <n v="69"/>
    <x v="1045"/>
    <n v="212.9"/>
    <n v="71"/>
    <n v="9.58"/>
    <n v="8.6999999999999993"/>
    <n v="3"/>
    <n v="2.35"/>
    <n v="3"/>
    <x v="0"/>
    <n v="0"/>
    <x v="0"/>
    <x v="0"/>
    <s v="Light_usage"/>
    <x v="2"/>
    <x v="0"/>
    <x v="1"/>
    <x v="0"/>
  </r>
  <r>
    <x v="34"/>
    <n v="132"/>
    <x v="0"/>
    <x v="0"/>
    <x v="1"/>
    <n v="0"/>
    <n v="240.1"/>
    <n v="115"/>
    <n v="40.82"/>
    <n v="180.4"/>
    <n v="91"/>
    <x v="359"/>
    <n v="133.4"/>
    <n v="122"/>
    <n v="6"/>
    <n v="8"/>
    <n v="6"/>
    <n v="2.16"/>
    <n v="3"/>
    <x v="0"/>
    <n v="0"/>
    <x v="0"/>
    <x v="0"/>
    <s v="Medium_user"/>
    <x v="0"/>
    <x v="0"/>
    <x v="1"/>
    <x v="0"/>
  </r>
  <r>
    <x v="44"/>
    <n v="86"/>
    <x v="1"/>
    <x v="0"/>
    <x v="1"/>
    <n v="0"/>
    <n v="83.8"/>
    <n v="121"/>
    <n v="14.25"/>
    <n v="240.2"/>
    <n v="96"/>
    <x v="745"/>
    <n v="158.6"/>
    <n v="108"/>
    <n v="7.14"/>
    <n v="6.7"/>
    <n v="8"/>
    <n v="1.81"/>
    <n v="1"/>
    <x v="0"/>
    <n v="0"/>
    <x v="0"/>
    <x v="1"/>
    <s v="Medium_user"/>
    <x v="2"/>
    <x v="0"/>
    <x v="1"/>
    <x v="1"/>
  </r>
  <r>
    <x v="14"/>
    <n v="136"/>
    <x v="1"/>
    <x v="0"/>
    <x v="1"/>
    <n v="0"/>
    <n v="269.8"/>
    <n v="106"/>
    <n v="45.87"/>
    <n v="228.8"/>
    <n v="101"/>
    <x v="796"/>
    <n v="257.5"/>
    <n v="106"/>
    <n v="11.59"/>
    <n v="10.1"/>
    <n v="8"/>
    <n v="2.73"/>
    <n v="1"/>
    <x v="1"/>
    <n v="1"/>
    <x v="0"/>
    <x v="0"/>
    <s v="Medium_user"/>
    <x v="0"/>
    <x v="0"/>
    <x v="1"/>
    <x v="0"/>
  </r>
  <r>
    <x v="42"/>
    <n v="121"/>
    <x v="0"/>
    <x v="0"/>
    <x v="0"/>
    <n v="21"/>
    <n v="126.3"/>
    <n v="84"/>
    <n v="21.47"/>
    <n v="209.6"/>
    <n v="102"/>
    <x v="773"/>
    <n v="192.5"/>
    <n v="129"/>
    <n v="8.66"/>
    <n v="10.6"/>
    <n v="2"/>
    <n v="2.86"/>
    <n v="1"/>
    <x v="0"/>
    <n v="0"/>
    <x v="0"/>
    <x v="0"/>
    <s v="Medium_user"/>
    <x v="0"/>
    <x v="0"/>
    <x v="0"/>
    <x v="0"/>
  </r>
  <r>
    <x v="9"/>
    <n v="105"/>
    <x v="2"/>
    <x v="0"/>
    <x v="0"/>
    <n v="15"/>
    <n v="88.1"/>
    <n v="125"/>
    <n v="14.98"/>
    <n v="175.9"/>
    <n v="142"/>
    <x v="861"/>
    <n v="269.89999999999998"/>
    <n v="85"/>
    <n v="12.15"/>
    <n v="9.6999999999999993"/>
    <n v="1"/>
    <n v="2.62"/>
    <n v="2"/>
    <x v="0"/>
    <n v="0"/>
    <x v="0"/>
    <x v="0"/>
    <s v="Heavy_user"/>
    <x v="0"/>
    <x v="0"/>
    <x v="0"/>
    <x v="0"/>
  </r>
  <r>
    <x v="10"/>
    <n v="51"/>
    <x v="0"/>
    <x v="0"/>
    <x v="0"/>
    <n v="26"/>
    <n v="236.8"/>
    <n v="61"/>
    <n v="40.26"/>
    <n v="263.39999999999998"/>
    <n v="97"/>
    <x v="1046"/>
    <n v="181.1"/>
    <n v="91"/>
    <n v="8.15"/>
    <n v="11.2"/>
    <n v="8"/>
    <n v="3.02"/>
    <n v="1"/>
    <x v="0"/>
    <n v="0"/>
    <x v="0"/>
    <x v="0"/>
    <s v="Medium_user"/>
    <x v="2"/>
    <x v="0"/>
    <x v="0"/>
    <x v="0"/>
  </r>
  <r>
    <x v="23"/>
    <n v="64"/>
    <x v="1"/>
    <x v="0"/>
    <x v="1"/>
    <n v="0"/>
    <n v="124.1"/>
    <n v="117"/>
    <n v="21.1"/>
    <n v="192.8"/>
    <n v="108"/>
    <x v="482"/>
    <n v="162.9"/>
    <n v="84"/>
    <n v="7.33"/>
    <n v="6.4"/>
    <n v="5"/>
    <n v="1.73"/>
    <n v="3"/>
    <x v="0"/>
    <n v="0"/>
    <x v="0"/>
    <x v="1"/>
    <s v="Medium_user"/>
    <x v="0"/>
    <x v="0"/>
    <x v="1"/>
    <x v="1"/>
  </r>
  <r>
    <x v="10"/>
    <n v="80"/>
    <x v="2"/>
    <x v="1"/>
    <x v="0"/>
    <n v="30"/>
    <n v="184.2"/>
    <n v="132"/>
    <n v="31.31"/>
    <n v="167.5"/>
    <n v="109"/>
    <x v="1047"/>
    <n v="212.8"/>
    <n v="114"/>
    <n v="9.58"/>
    <n v="10"/>
    <n v="10"/>
    <n v="2.7"/>
    <n v="0"/>
    <x v="0"/>
    <n v="0"/>
    <x v="0"/>
    <x v="0"/>
    <s v="Medium_user"/>
    <x v="0"/>
    <x v="0"/>
    <x v="2"/>
    <x v="0"/>
  </r>
  <r>
    <x v="50"/>
    <n v="56"/>
    <x v="0"/>
    <x v="0"/>
    <x v="1"/>
    <n v="0"/>
    <n v="222.7"/>
    <n v="133"/>
    <n v="37.86"/>
    <n v="277"/>
    <n v="89"/>
    <x v="1048"/>
    <n v="101.8"/>
    <n v="94"/>
    <n v="4.58"/>
    <n v="13.6"/>
    <n v="4"/>
    <n v="3.67"/>
    <n v="4"/>
    <x v="0"/>
    <n v="0"/>
    <x v="1"/>
    <x v="0"/>
    <s v="Medium_user"/>
    <x v="2"/>
    <x v="0"/>
    <x v="1"/>
    <x v="0"/>
  </r>
  <r>
    <x v="39"/>
    <n v="120"/>
    <x v="0"/>
    <x v="0"/>
    <x v="1"/>
    <n v="0"/>
    <n v="149.19999999999999"/>
    <n v="98"/>
    <n v="25.36"/>
    <n v="193.6"/>
    <n v="88"/>
    <x v="103"/>
    <n v="248.9"/>
    <n v="119"/>
    <n v="11.2"/>
    <n v="11.1"/>
    <n v="5"/>
    <n v="3"/>
    <n v="1"/>
    <x v="0"/>
    <n v="0"/>
    <x v="0"/>
    <x v="0"/>
    <s v="Medium_user"/>
    <x v="0"/>
    <x v="0"/>
    <x v="1"/>
    <x v="0"/>
  </r>
  <r>
    <x v="32"/>
    <n v="103"/>
    <x v="2"/>
    <x v="0"/>
    <x v="1"/>
    <n v="0"/>
    <n v="206.5"/>
    <n v="125"/>
    <n v="35.11"/>
    <n v="180.2"/>
    <n v="113"/>
    <x v="575"/>
    <n v="220.6"/>
    <n v="95"/>
    <n v="9.93"/>
    <n v="12.2"/>
    <n v="4"/>
    <n v="3.29"/>
    <n v="3"/>
    <x v="0"/>
    <n v="0"/>
    <x v="0"/>
    <x v="0"/>
    <s v="Medium_user"/>
    <x v="0"/>
    <x v="0"/>
    <x v="1"/>
    <x v="0"/>
  </r>
  <r>
    <x v="0"/>
    <n v="164"/>
    <x v="2"/>
    <x v="0"/>
    <x v="0"/>
    <n v="27"/>
    <n v="159.69999999999999"/>
    <n v="102"/>
    <n v="27.15"/>
    <n v="168.8"/>
    <n v="113"/>
    <x v="748"/>
    <n v="244.1"/>
    <n v="127"/>
    <n v="10.98"/>
    <n v="9.6"/>
    <n v="9"/>
    <n v="2.59"/>
    <n v="3"/>
    <x v="0"/>
    <n v="0"/>
    <x v="0"/>
    <x v="0"/>
    <s v="Medium_user"/>
    <x v="0"/>
    <x v="0"/>
    <x v="0"/>
    <x v="0"/>
  </r>
  <r>
    <x v="0"/>
    <n v="116"/>
    <x v="0"/>
    <x v="0"/>
    <x v="0"/>
    <n v="27"/>
    <n v="204.7"/>
    <n v="118"/>
    <n v="34.799999999999997"/>
    <n v="209.4"/>
    <n v="91"/>
    <x v="79"/>
    <n v="212.9"/>
    <n v="67"/>
    <n v="9.58"/>
    <n v="7"/>
    <n v="2"/>
    <n v="1.89"/>
    <n v="2"/>
    <x v="0"/>
    <n v="0"/>
    <x v="0"/>
    <x v="1"/>
    <s v="Medium_user"/>
    <x v="0"/>
    <x v="0"/>
    <x v="0"/>
    <x v="1"/>
  </r>
  <r>
    <x v="10"/>
    <n v="121"/>
    <x v="1"/>
    <x v="0"/>
    <x v="1"/>
    <n v="0"/>
    <n v="213.2"/>
    <n v="79"/>
    <n v="36.24"/>
    <n v="120.7"/>
    <n v="116"/>
    <x v="576"/>
    <n v="244.4"/>
    <n v="102"/>
    <n v="11"/>
    <n v="7.5"/>
    <n v="4"/>
    <n v="2.0299999999999998"/>
    <n v="1"/>
    <x v="0"/>
    <n v="0"/>
    <x v="0"/>
    <x v="0"/>
    <s v="Medium_user"/>
    <x v="0"/>
    <x v="0"/>
    <x v="1"/>
    <x v="0"/>
  </r>
  <r>
    <x v="47"/>
    <n v="55"/>
    <x v="0"/>
    <x v="1"/>
    <x v="1"/>
    <n v="0"/>
    <n v="269.60000000000002"/>
    <n v="121"/>
    <n v="45.83"/>
    <n v="171.7"/>
    <n v="91"/>
    <x v="379"/>
    <n v="219"/>
    <n v="98"/>
    <n v="9.86"/>
    <n v="8.1999999999999993"/>
    <n v="6"/>
    <n v="2.21"/>
    <n v="1"/>
    <x v="0"/>
    <n v="0"/>
    <x v="0"/>
    <x v="0"/>
    <s v="Medium_user"/>
    <x v="0"/>
    <x v="0"/>
    <x v="1"/>
    <x v="0"/>
  </r>
  <r>
    <x v="37"/>
    <n v="183"/>
    <x v="0"/>
    <x v="0"/>
    <x v="1"/>
    <n v="0"/>
    <n v="116.7"/>
    <n v="92"/>
    <n v="19.84"/>
    <n v="213.8"/>
    <n v="112"/>
    <x v="369"/>
    <n v="214.3"/>
    <n v="112"/>
    <n v="9.64"/>
    <n v="9.6999999999999993"/>
    <n v="6"/>
    <n v="2.62"/>
    <n v="2"/>
    <x v="0"/>
    <n v="0"/>
    <x v="0"/>
    <x v="0"/>
    <s v="Medium_user"/>
    <x v="0"/>
    <x v="0"/>
    <x v="1"/>
    <x v="0"/>
  </r>
  <r>
    <x v="21"/>
    <n v="90"/>
    <x v="1"/>
    <x v="0"/>
    <x v="1"/>
    <n v="0"/>
    <n v="140.19999999999999"/>
    <n v="97"/>
    <n v="23.83"/>
    <n v="213.9"/>
    <n v="102"/>
    <x v="1049"/>
    <n v="120"/>
    <n v="126"/>
    <n v="5.4"/>
    <n v="7.1"/>
    <n v="2"/>
    <n v="1.92"/>
    <n v="1"/>
    <x v="0"/>
    <n v="0"/>
    <x v="0"/>
    <x v="1"/>
    <s v="Medium_user"/>
    <x v="0"/>
    <x v="0"/>
    <x v="1"/>
    <x v="1"/>
  </r>
  <r>
    <x v="39"/>
    <n v="101"/>
    <x v="0"/>
    <x v="0"/>
    <x v="1"/>
    <n v="0"/>
    <n v="136.19999999999999"/>
    <n v="92"/>
    <n v="23.15"/>
    <n v="220.9"/>
    <n v="110"/>
    <x v="544"/>
    <n v="196.9"/>
    <n v="116"/>
    <n v="8.86"/>
    <n v="13.3"/>
    <n v="7"/>
    <n v="3.59"/>
    <n v="3"/>
    <x v="0"/>
    <n v="0"/>
    <x v="0"/>
    <x v="0"/>
    <s v="Medium_user"/>
    <x v="0"/>
    <x v="0"/>
    <x v="1"/>
    <x v="0"/>
  </r>
  <r>
    <x v="11"/>
    <n v="9"/>
    <x v="0"/>
    <x v="0"/>
    <x v="0"/>
    <n v="16"/>
    <n v="88.5"/>
    <n v="87"/>
    <n v="15.05"/>
    <n v="178.8"/>
    <n v="108"/>
    <x v="1050"/>
    <n v="228.7"/>
    <n v="96"/>
    <n v="10.29"/>
    <n v="11.5"/>
    <n v="3"/>
    <n v="3.11"/>
    <n v="2"/>
    <x v="0"/>
    <n v="0"/>
    <x v="0"/>
    <x v="0"/>
    <s v="Medium_user"/>
    <x v="0"/>
    <x v="0"/>
    <x v="0"/>
    <x v="0"/>
  </r>
  <r>
    <x v="49"/>
    <n v="97"/>
    <x v="0"/>
    <x v="0"/>
    <x v="1"/>
    <n v="0"/>
    <n v="215.3"/>
    <n v="58"/>
    <n v="36.6"/>
    <n v="242.4"/>
    <n v="91"/>
    <x v="301"/>
    <n v="279.8"/>
    <n v="105"/>
    <n v="12.59"/>
    <n v="12.1"/>
    <n v="9"/>
    <n v="3.27"/>
    <n v="0"/>
    <x v="0"/>
    <n v="0"/>
    <x v="0"/>
    <x v="0"/>
    <s v="Medium_user"/>
    <x v="2"/>
    <x v="0"/>
    <x v="1"/>
    <x v="0"/>
  </r>
  <r>
    <x v="45"/>
    <n v="94"/>
    <x v="1"/>
    <x v="0"/>
    <x v="1"/>
    <n v="0"/>
    <n v="269.2"/>
    <n v="104"/>
    <n v="45.76"/>
    <n v="193.8"/>
    <n v="144"/>
    <x v="1034"/>
    <n v="257.60000000000002"/>
    <n v="61"/>
    <n v="11.59"/>
    <n v="8.9"/>
    <n v="2"/>
    <n v="2.4"/>
    <n v="3"/>
    <x v="1"/>
    <n v="1"/>
    <x v="0"/>
    <x v="0"/>
    <s v="Heavy_user"/>
    <x v="0"/>
    <x v="0"/>
    <x v="1"/>
    <x v="0"/>
  </r>
  <r>
    <x v="28"/>
    <n v="127"/>
    <x v="2"/>
    <x v="0"/>
    <x v="0"/>
    <n v="25"/>
    <n v="203.8"/>
    <n v="118"/>
    <n v="34.65"/>
    <n v="267.10000000000002"/>
    <n v="48"/>
    <x v="700"/>
    <n v="225.1"/>
    <n v="105"/>
    <n v="10.130000000000001"/>
    <n v="7.3"/>
    <n v="5"/>
    <n v="1.97"/>
    <n v="0"/>
    <x v="0"/>
    <n v="0"/>
    <x v="0"/>
    <x v="1"/>
    <s v="Light_usage"/>
    <x v="2"/>
    <x v="0"/>
    <x v="0"/>
    <x v="1"/>
  </r>
  <r>
    <x v="32"/>
    <n v="125"/>
    <x v="2"/>
    <x v="0"/>
    <x v="0"/>
    <n v="34"/>
    <n v="268.39999999999998"/>
    <n v="112"/>
    <n v="45.63"/>
    <n v="222.2"/>
    <n v="108"/>
    <x v="1051"/>
    <n v="117.6"/>
    <n v="102"/>
    <n v="5.29"/>
    <n v="10.3"/>
    <n v="3"/>
    <n v="2.78"/>
    <n v="0"/>
    <x v="0"/>
    <n v="0"/>
    <x v="0"/>
    <x v="0"/>
    <s v="Medium_user"/>
    <x v="0"/>
    <x v="0"/>
    <x v="2"/>
    <x v="0"/>
  </r>
  <r>
    <x v="24"/>
    <n v="90"/>
    <x v="0"/>
    <x v="0"/>
    <x v="1"/>
    <n v="0"/>
    <n v="114.4"/>
    <n v="122"/>
    <n v="19.45"/>
    <n v="127.7"/>
    <n v="154"/>
    <x v="455"/>
    <n v="253.1"/>
    <n v="109"/>
    <n v="11.39"/>
    <n v="10.1"/>
    <n v="5"/>
    <n v="2.73"/>
    <n v="2"/>
    <x v="0"/>
    <n v="0"/>
    <x v="0"/>
    <x v="0"/>
    <s v="Heavy_user"/>
    <x v="0"/>
    <x v="0"/>
    <x v="1"/>
    <x v="0"/>
  </r>
  <r>
    <x v="13"/>
    <n v="67"/>
    <x v="0"/>
    <x v="0"/>
    <x v="1"/>
    <n v="0"/>
    <n v="138.9"/>
    <n v="65"/>
    <n v="23.61"/>
    <n v="208.9"/>
    <n v="109"/>
    <x v="836"/>
    <n v="232.4"/>
    <n v="82"/>
    <n v="10.46"/>
    <n v="9.1999999999999993"/>
    <n v="3"/>
    <n v="2.48"/>
    <n v="2"/>
    <x v="0"/>
    <n v="0"/>
    <x v="0"/>
    <x v="0"/>
    <s v="Medium_user"/>
    <x v="0"/>
    <x v="0"/>
    <x v="1"/>
    <x v="0"/>
  </r>
  <r>
    <x v="1"/>
    <n v="113"/>
    <x v="0"/>
    <x v="0"/>
    <x v="1"/>
    <n v="0"/>
    <n v="186"/>
    <n v="55"/>
    <n v="31.62"/>
    <n v="237.4"/>
    <n v="105"/>
    <x v="1052"/>
    <n v="148.1"/>
    <n v="83"/>
    <n v="6.66"/>
    <n v="12.2"/>
    <n v="6"/>
    <n v="3.29"/>
    <n v="1"/>
    <x v="0"/>
    <n v="0"/>
    <x v="0"/>
    <x v="0"/>
    <s v="Medium_user"/>
    <x v="2"/>
    <x v="0"/>
    <x v="1"/>
    <x v="0"/>
  </r>
  <r>
    <x v="46"/>
    <n v="121"/>
    <x v="2"/>
    <x v="0"/>
    <x v="0"/>
    <n v="26"/>
    <n v="170.4"/>
    <n v="91"/>
    <n v="28.97"/>
    <n v="254.5"/>
    <n v="90"/>
    <x v="997"/>
    <n v="219.6"/>
    <n v="122"/>
    <n v="9.8800000000000008"/>
    <n v="15.1"/>
    <n v="5"/>
    <n v="4.08"/>
    <n v="0"/>
    <x v="0"/>
    <n v="0"/>
    <x v="0"/>
    <x v="2"/>
    <s v="Medium_user"/>
    <x v="2"/>
    <x v="0"/>
    <x v="0"/>
    <x v="0"/>
  </r>
  <r>
    <x v="38"/>
    <n v="93"/>
    <x v="1"/>
    <x v="0"/>
    <x v="1"/>
    <n v="0"/>
    <n v="164.5"/>
    <n v="95"/>
    <n v="27.97"/>
    <n v="230.9"/>
    <n v="87"/>
    <x v="805"/>
    <n v="149.9"/>
    <n v="91"/>
    <n v="6.75"/>
    <n v="9.9"/>
    <n v="3"/>
    <n v="2.67"/>
    <n v="4"/>
    <x v="0"/>
    <n v="0"/>
    <x v="1"/>
    <x v="0"/>
    <s v="Medium_user"/>
    <x v="0"/>
    <x v="0"/>
    <x v="1"/>
    <x v="0"/>
  </r>
  <r>
    <x v="38"/>
    <n v="121"/>
    <x v="1"/>
    <x v="0"/>
    <x v="1"/>
    <n v="0"/>
    <n v="168.6"/>
    <n v="121"/>
    <n v="28.66"/>
    <n v="168.6"/>
    <n v="94"/>
    <x v="924"/>
    <n v="95.3"/>
    <n v="59"/>
    <n v="4.29"/>
    <n v="12.3"/>
    <n v="4"/>
    <n v="3.32"/>
    <n v="1"/>
    <x v="0"/>
    <n v="0"/>
    <x v="0"/>
    <x v="0"/>
    <s v="Medium_user"/>
    <x v="0"/>
    <x v="0"/>
    <x v="1"/>
    <x v="0"/>
  </r>
  <r>
    <x v="27"/>
    <n v="53"/>
    <x v="1"/>
    <x v="0"/>
    <x v="1"/>
    <n v="0"/>
    <n v="261.2"/>
    <n v="119"/>
    <n v="44.4"/>
    <n v="250.8"/>
    <n v="105"/>
    <x v="1053"/>
    <n v="176"/>
    <n v="112"/>
    <n v="7.92"/>
    <n v="9.8000000000000007"/>
    <n v="2"/>
    <n v="2.65"/>
    <n v="0"/>
    <x v="1"/>
    <n v="1"/>
    <x v="0"/>
    <x v="0"/>
    <s v="Medium_user"/>
    <x v="2"/>
    <x v="0"/>
    <x v="1"/>
    <x v="0"/>
  </r>
  <r>
    <x v="8"/>
    <n v="75"/>
    <x v="0"/>
    <x v="0"/>
    <x v="1"/>
    <n v="0"/>
    <n v="190.5"/>
    <n v="91"/>
    <n v="32.39"/>
    <n v="178.4"/>
    <n v="75"/>
    <x v="75"/>
    <n v="162.4"/>
    <n v="113"/>
    <n v="7.31"/>
    <n v="13.1"/>
    <n v="5"/>
    <n v="3.54"/>
    <n v="1"/>
    <x v="0"/>
    <n v="0"/>
    <x v="0"/>
    <x v="0"/>
    <s v="Light_usage"/>
    <x v="0"/>
    <x v="0"/>
    <x v="1"/>
    <x v="0"/>
  </r>
  <r>
    <x v="22"/>
    <n v="132"/>
    <x v="2"/>
    <x v="0"/>
    <x v="1"/>
    <n v="0"/>
    <n v="181.1"/>
    <n v="121"/>
    <n v="30.79"/>
    <n v="314.39999999999998"/>
    <n v="109"/>
    <x v="1054"/>
    <n v="246.7"/>
    <n v="81"/>
    <n v="11.1"/>
    <n v="4.2"/>
    <n v="9"/>
    <n v="1.1299999999999999"/>
    <n v="2"/>
    <x v="0"/>
    <n v="0"/>
    <x v="0"/>
    <x v="1"/>
    <s v="Medium_user"/>
    <x v="2"/>
    <x v="0"/>
    <x v="1"/>
    <x v="1"/>
  </r>
  <r>
    <x v="26"/>
    <n v="162"/>
    <x v="1"/>
    <x v="0"/>
    <x v="1"/>
    <n v="0"/>
    <n v="177.1"/>
    <n v="131"/>
    <n v="30.11"/>
    <n v="114.7"/>
    <n v="122"/>
    <x v="1055"/>
    <n v="153.6"/>
    <n v="88"/>
    <n v="6.91"/>
    <n v="6.5"/>
    <n v="6"/>
    <n v="1.76"/>
    <n v="3"/>
    <x v="0"/>
    <n v="0"/>
    <x v="0"/>
    <x v="1"/>
    <s v="Heavy_user"/>
    <x v="1"/>
    <x v="0"/>
    <x v="1"/>
    <x v="1"/>
  </r>
  <r>
    <x v="7"/>
    <n v="140"/>
    <x v="0"/>
    <x v="0"/>
    <x v="1"/>
    <n v="0"/>
    <n v="160.5"/>
    <n v="114"/>
    <n v="27.29"/>
    <n v="240.5"/>
    <n v="103"/>
    <x v="681"/>
    <n v="233.5"/>
    <n v="121"/>
    <n v="10.51"/>
    <n v="11.3"/>
    <n v="4"/>
    <n v="3.05"/>
    <n v="1"/>
    <x v="0"/>
    <n v="0"/>
    <x v="0"/>
    <x v="0"/>
    <s v="Medium_user"/>
    <x v="2"/>
    <x v="0"/>
    <x v="1"/>
    <x v="0"/>
  </r>
  <r>
    <x v="28"/>
    <n v="91"/>
    <x v="1"/>
    <x v="0"/>
    <x v="1"/>
    <n v="0"/>
    <n v="134.69999999999999"/>
    <n v="116"/>
    <n v="22.9"/>
    <n v="295.3"/>
    <n v="98"/>
    <x v="1056"/>
    <n v="195.5"/>
    <n v="121"/>
    <n v="8.8000000000000007"/>
    <n v="6.6"/>
    <n v="5"/>
    <n v="1.78"/>
    <n v="2"/>
    <x v="0"/>
    <n v="0"/>
    <x v="0"/>
    <x v="1"/>
    <s v="Medium_user"/>
    <x v="2"/>
    <x v="0"/>
    <x v="1"/>
    <x v="1"/>
  </r>
  <r>
    <x v="12"/>
    <n v="73"/>
    <x v="2"/>
    <x v="0"/>
    <x v="0"/>
    <n v="28"/>
    <n v="198.2"/>
    <n v="107"/>
    <n v="33.69"/>
    <n v="139.1"/>
    <n v="123"/>
    <x v="912"/>
    <n v="199.1"/>
    <n v="139"/>
    <n v="8.9600000000000009"/>
    <n v="8.8000000000000007"/>
    <n v="1"/>
    <n v="2.38"/>
    <n v="2"/>
    <x v="0"/>
    <n v="0"/>
    <x v="0"/>
    <x v="0"/>
    <s v="Heavy_user"/>
    <x v="0"/>
    <x v="0"/>
    <x v="0"/>
    <x v="0"/>
  </r>
  <r>
    <x v="21"/>
    <n v="95"/>
    <x v="1"/>
    <x v="1"/>
    <x v="1"/>
    <n v="0"/>
    <n v="228.9"/>
    <n v="134"/>
    <n v="38.909999999999997"/>
    <n v="255.7"/>
    <n v="71"/>
    <x v="1032"/>
    <n v="208"/>
    <n v="120"/>
    <n v="9.36"/>
    <n v="10.1"/>
    <n v="2"/>
    <n v="2.73"/>
    <n v="4"/>
    <x v="1"/>
    <n v="1"/>
    <x v="1"/>
    <x v="0"/>
    <s v="Light_usage"/>
    <x v="2"/>
    <x v="0"/>
    <x v="1"/>
    <x v="0"/>
  </r>
  <r>
    <x v="35"/>
    <n v="145"/>
    <x v="1"/>
    <x v="0"/>
    <x v="1"/>
    <n v="0"/>
    <n v="241.7"/>
    <n v="137"/>
    <n v="41.09"/>
    <n v="135.80000000000001"/>
    <n v="100"/>
    <x v="965"/>
    <n v="277.60000000000002"/>
    <n v="123"/>
    <n v="12.49"/>
    <n v="13.1"/>
    <n v="3"/>
    <n v="3.54"/>
    <n v="0"/>
    <x v="0"/>
    <n v="0"/>
    <x v="0"/>
    <x v="0"/>
    <s v="Medium_user"/>
    <x v="0"/>
    <x v="0"/>
    <x v="1"/>
    <x v="0"/>
  </r>
  <r>
    <x v="17"/>
    <n v="100"/>
    <x v="0"/>
    <x v="0"/>
    <x v="1"/>
    <n v="0"/>
    <n v="131.1"/>
    <n v="108"/>
    <n v="22.29"/>
    <n v="176.2"/>
    <n v="81"/>
    <x v="288"/>
    <n v="89.7"/>
    <n v="81"/>
    <n v="4.04"/>
    <n v="4.3"/>
    <n v="4"/>
    <n v="1.1599999999999999"/>
    <n v="1"/>
    <x v="0"/>
    <n v="0"/>
    <x v="0"/>
    <x v="1"/>
    <s v="Medium_user"/>
    <x v="0"/>
    <x v="0"/>
    <x v="1"/>
    <x v="1"/>
  </r>
  <r>
    <x v="35"/>
    <n v="122"/>
    <x v="0"/>
    <x v="0"/>
    <x v="1"/>
    <n v="0"/>
    <n v="234.1"/>
    <n v="101"/>
    <n v="39.799999999999997"/>
    <n v="200.2"/>
    <n v="121"/>
    <x v="432"/>
    <n v="237.4"/>
    <n v="89"/>
    <n v="10.68"/>
    <n v="13.1"/>
    <n v="9"/>
    <n v="3.54"/>
    <n v="2"/>
    <x v="0"/>
    <n v="0"/>
    <x v="0"/>
    <x v="0"/>
    <s v="Heavy_user"/>
    <x v="0"/>
    <x v="0"/>
    <x v="1"/>
    <x v="0"/>
  </r>
  <r>
    <x v="4"/>
    <n v="109"/>
    <x v="0"/>
    <x v="0"/>
    <x v="1"/>
    <n v="0"/>
    <n v="200.1"/>
    <n v="72"/>
    <n v="34.020000000000003"/>
    <n v="300.89999999999998"/>
    <n v="120"/>
    <x v="1057"/>
    <n v="236"/>
    <n v="68"/>
    <n v="10.62"/>
    <n v="11.9"/>
    <n v="5"/>
    <n v="3.21"/>
    <n v="0"/>
    <x v="0"/>
    <n v="0"/>
    <x v="0"/>
    <x v="0"/>
    <s v="Heavy_user"/>
    <x v="2"/>
    <x v="0"/>
    <x v="1"/>
    <x v="0"/>
  </r>
  <r>
    <x v="43"/>
    <n v="82"/>
    <x v="1"/>
    <x v="0"/>
    <x v="1"/>
    <n v="0"/>
    <n v="154"/>
    <n v="107"/>
    <n v="26.18"/>
    <n v="94.4"/>
    <n v="114"/>
    <x v="1058"/>
    <n v="287.60000000000002"/>
    <n v="95"/>
    <n v="12.94"/>
    <n v="10.1"/>
    <n v="7"/>
    <n v="2.73"/>
    <n v="1"/>
    <x v="0"/>
    <n v="0"/>
    <x v="0"/>
    <x v="0"/>
    <s v="Medium_user"/>
    <x v="1"/>
    <x v="0"/>
    <x v="1"/>
    <x v="0"/>
  </r>
  <r>
    <x v="48"/>
    <n v="65"/>
    <x v="0"/>
    <x v="0"/>
    <x v="0"/>
    <n v="23"/>
    <n v="224.2"/>
    <n v="106"/>
    <n v="38.11"/>
    <n v="189.6"/>
    <n v="100"/>
    <x v="174"/>
    <n v="222.8"/>
    <n v="75"/>
    <n v="10.029999999999999"/>
    <n v="9.8000000000000007"/>
    <n v="4"/>
    <n v="2.65"/>
    <n v="0"/>
    <x v="0"/>
    <n v="0"/>
    <x v="0"/>
    <x v="0"/>
    <s v="Medium_user"/>
    <x v="0"/>
    <x v="0"/>
    <x v="0"/>
    <x v="0"/>
  </r>
  <r>
    <x v="22"/>
    <n v="52"/>
    <x v="2"/>
    <x v="0"/>
    <x v="1"/>
    <n v="0"/>
    <n v="148.30000000000001"/>
    <n v="83"/>
    <n v="25.21"/>
    <n v="181.6"/>
    <n v="79"/>
    <x v="344"/>
    <n v="155.6"/>
    <n v="104"/>
    <n v="7"/>
    <n v="8.3000000000000007"/>
    <n v="6"/>
    <n v="2.2400000000000002"/>
    <n v="3"/>
    <x v="0"/>
    <n v="0"/>
    <x v="0"/>
    <x v="0"/>
    <s v="Light_usage"/>
    <x v="0"/>
    <x v="0"/>
    <x v="1"/>
    <x v="0"/>
  </r>
  <r>
    <x v="42"/>
    <n v="136"/>
    <x v="0"/>
    <x v="0"/>
    <x v="0"/>
    <n v="24"/>
    <n v="174.6"/>
    <n v="76"/>
    <n v="29.68"/>
    <n v="176.6"/>
    <n v="114"/>
    <x v="255"/>
    <n v="214.4"/>
    <n v="91"/>
    <n v="9.65"/>
    <n v="8.8000000000000007"/>
    <n v="5"/>
    <n v="2.38"/>
    <n v="2"/>
    <x v="0"/>
    <n v="0"/>
    <x v="0"/>
    <x v="0"/>
    <s v="Medium_user"/>
    <x v="0"/>
    <x v="0"/>
    <x v="0"/>
    <x v="0"/>
  </r>
  <r>
    <x v="9"/>
    <n v="75"/>
    <x v="0"/>
    <x v="0"/>
    <x v="1"/>
    <n v="0"/>
    <n v="138.5"/>
    <n v="110"/>
    <n v="23.55"/>
    <n v="153.19999999999999"/>
    <n v="86"/>
    <x v="1059"/>
    <n v="215.6"/>
    <n v="103"/>
    <n v="9.6999999999999993"/>
    <n v="11.1"/>
    <n v="7"/>
    <n v="3"/>
    <n v="1"/>
    <x v="0"/>
    <n v="0"/>
    <x v="0"/>
    <x v="0"/>
    <s v="Medium_user"/>
    <x v="0"/>
    <x v="0"/>
    <x v="1"/>
    <x v="0"/>
  </r>
  <r>
    <x v="19"/>
    <n v="146"/>
    <x v="1"/>
    <x v="0"/>
    <x v="1"/>
    <n v="0"/>
    <n v="109"/>
    <n v="69"/>
    <n v="18.53"/>
    <n v="265.8"/>
    <n v="98"/>
    <x v="1060"/>
    <n v="228.3"/>
    <n v="80"/>
    <n v="10.27"/>
    <n v="12.6"/>
    <n v="2"/>
    <n v="3.4"/>
    <n v="1"/>
    <x v="0"/>
    <n v="0"/>
    <x v="0"/>
    <x v="0"/>
    <s v="Medium_user"/>
    <x v="2"/>
    <x v="0"/>
    <x v="1"/>
    <x v="0"/>
  </r>
  <r>
    <x v="44"/>
    <n v="105"/>
    <x v="1"/>
    <x v="0"/>
    <x v="1"/>
    <n v="0"/>
    <n v="162.30000000000001"/>
    <n v="99"/>
    <n v="27.59"/>
    <n v="212.5"/>
    <n v="95"/>
    <x v="425"/>
    <n v="214.7"/>
    <n v="114"/>
    <n v="9.66"/>
    <n v="11.1"/>
    <n v="8"/>
    <n v="3"/>
    <n v="4"/>
    <x v="0"/>
    <n v="0"/>
    <x v="1"/>
    <x v="0"/>
    <s v="Medium_user"/>
    <x v="0"/>
    <x v="0"/>
    <x v="1"/>
    <x v="0"/>
  </r>
  <r>
    <x v="50"/>
    <n v="48"/>
    <x v="0"/>
    <x v="0"/>
    <x v="1"/>
    <n v="0"/>
    <n v="210.8"/>
    <n v="84"/>
    <n v="35.840000000000003"/>
    <n v="189.6"/>
    <n v="98"/>
    <x v="174"/>
    <n v="157.6"/>
    <n v="99"/>
    <n v="7.09"/>
    <n v="16.399999999999999"/>
    <n v="3"/>
    <n v="4.43"/>
    <n v="2"/>
    <x v="0"/>
    <n v="0"/>
    <x v="0"/>
    <x v="2"/>
    <s v="Medium_user"/>
    <x v="0"/>
    <x v="0"/>
    <x v="1"/>
    <x v="0"/>
  </r>
  <r>
    <x v="49"/>
    <n v="45"/>
    <x v="0"/>
    <x v="0"/>
    <x v="1"/>
    <n v="0"/>
    <n v="142.4"/>
    <n v="107"/>
    <n v="24.21"/>
    <n v="318.7"/>
    <n v="78"/>
    <x v="1061"/>
    <n v="224.1"/>
    <n v="108"/>
    <n v="10.08"/>
    <n v="11.1"/>
    <n v="7"/>
    <n v="3"/>
    <n v="1"/>
    <x v="0"/>
    <n v="0"/>
    <x v="0"/>
    <x v="0"/>
    <s v="Light_usage"/>
    <x v="2"/>
    <x v="0"/>
    <x v="1"/>
    <x v="0"/>
  </r>
  <r>
    <x v="49"/>
    <n v="33"/>
    <x v="2"/>
    <x v="0"/>
    <x v="1"/>
    <n v="0"/>
    <n v="182.5"/>
    <n v="65"/>
    <n v="31.03"/>
    <n v="232.1"/>
    <n v="96"/>
    <x v="848"/>
    <n v="149.19999999999999"/>
    <n v="82"/>
    <n v="6.71"/>
    <n v="7.5"/>
    <n v="2"/>
    <n v="2.0299999999999998"/>
    <n v="2"/>
    <x v="0"/>
    <n v="0"/>
    <x v="0"/>
    <x v="0"/>
    <s v="Medium_user"/>
    <x v="0"/>
    <x v="0"/>
    <x v="1"/>
    <x v="0"/>
  </r>
  <r>
    <x v="50"/>
    <n v="68"/>
    <x v="1"/>
    <x v="0"/>
    <x v="1"/>
    <n v="0"/>
    <n v="219.6"/>
    <n v="97"/>
    <n v="37.33"/>
    <n v="141.1"/>
    <n v="144"/>
    <x v="996"/>
    <n v="205.7"/>
    <n v="101"/>
    <n v="9.26"/>
    <n v="10.8"/>
    <n v="4"/>
    <n v="2.92"/>
    <n v="2"/>
    <x v="0"/>
    <n v="0"/>
    <x v="0"/>
    <x v="0"/>
    <s v="Heavy_user"/>
    <x v="0"/>
    <x v="0"/>
    <x v="1"/>
    <x v="0"/>
  </r>
  <r>
    <x v="34"/>
    <n v="106"/>
    <x v="1"/>
    <x v="0"/>
    <x v="1"/>
    <n v="0"/>
    <n v="193.6"/>
    <n v="66"/>
    <n v="32.909999999999997"/>
    <n v="238.2"/>
    <n v="82"/>
    <x v="1062"/>
    <n v="176.4"/>
    <n v="107"/>
    <n v="7.94"/>
    <n v="12.9"/>
    <n v="3"/>
    <n v="3.48"/>
    <n v="0"/>
    <x v="0"/>
    <n v="0"/>
    <x v="0"/>
    <x v="0"/>
    <s v="Medium_user"/>
    <x v="2"/>
    <x v="0"/>
    <x v="1"/>
    <x v="0"/>
  </r>
  <r>
    <x v="45"/>
    <n v="94"/>
    <x v="2"/>
    <x v="0"/>
    <x v="0"/>
    <n v="28"/>
    <n v="233.2"/>
    <n v="88"/>
    <n v="39.64"/>
    <n v="113.3"/>
    <n v="102"/>
    <x v="1017"/>
    <n v="118"/>
    <n v="71"/>
    <n v="5.31"/>
    <n v="16.100000000000001"/>
    <n v="4"/>
    <n v="4.3499999999999996"/>
    <n v="0"/>
    <x v="0"/>
    <n v="0"/>
    <x v="0"/>
    <x v="2"/>
    <s v="Medium_user"/>
    <x v="1"/>
    <x v="0"/>
    <x v="0"/>
    <x v="0"/>
  </r>
  <r>
    <x v="16"/>
    <n v="65"/>
    <x v="2"/>
    <x v="0"/>
    <x v="1"/>
    <n v="0"/>
    <n v="158.80000000000001"/>
    <n v="53"/>
    <n v="27"/>
    <n v="188.5"/>
    <n v="132"/>
    <x v="436"/>
    <n v="189.3"/>
    <n v="87"/>
    <n v="8.52"/>
    <n v="9.8000000000000007"/>
    <n v="4"/>
    <n v="2.65"/>
    <n v="2"/>
    <x v="0"/>
    <n v="0"/>
    <x v="0"/>
    <x v="0"/>
    <s v="Heavy_user"/>
    <x v="0"/>
    <x v="0"/>
    <x v="1"/>
    <x v="0"/>
  </r>
  <r>
    <x v="4"/>
    <n v="85"/>
    <x v="0"/>
    <x v="0"/>
    <x v="1"/>
    <n v="0"/>
    <n v="126.1"/>
    <n v="112"/>
    <n v="21.44"/>
    <n v="274.7"/>
    <n v="126"/>
    <x v="1063"/>
    <n v="184.4"/>
    <n v="95"/>
    <n v="8.3000000000000007"/>
    <n v="9.8000000000000007"/>
    <n v="4"/>
    <n v="2.65"/>
    <n v="1"/>
    <x v="0"/>
    <n v="0"/>
    <x v="0"/>
    <x v="0"/>
    <s v="Heavy_user"/>
    <x v="2"/>
    <x v="0"/>
    <x v="1"/>
    <x v="0"/>
  </r>
  <r>
    <x v="3"/>
    <n v="71"/>
    <x v="2"/>
    <x v="0"/>
    <x v="1"/>
    <n v="0"/>
    <n v="290.39999999999998"/>
    <n v="108"/>
    <n v="49.37"/>
    <n v="253.9"/>
    <n v="92"/>
    <x v="1064"/>
    <n v="263.3"/>
    <n v="126"/>
    <n v="11.85"/>
    <n v="10.1"/>
    <n v="5"/>
    <n v="2.73"/>
    <n v="3"/>
    <x v="1"/>
    <n v="1"/>
    <x v="0"/>
    <x v="0"/>
    <s v="Medium_user"/>
    <x v="2"/>
    <x v="1"/>
    <x v="1"/>
    <x v="0"/>
  </r>
  <r>
    <x v="11"/>
    <n v="112"/>
    <x v="1"/>
    <x v="0"/>
    <x v="0"/>
    <n v="30"/>
    <n v="60.6"/>
    <n v="113"/>
    <n v="10.3"/>
    <n v="165.9"/>
    <n v="96"/>
    <x v="808"/>
    <n v="132.80000000000001"/>
    <n v="99"/>
    <n v="5.98"/>
    <n v="13.3"/>
    <n v="7"/>
    <n v="3.59"/>
    <n v="0"/>
    <x v="0"/>
    <n v="0"/>
    <x v="0"/>
    <x v="0"/>
    <s v="Medium_user"/>
    <x v="0"/>
    <x v="0"/>
    <x v="2"/>
    <x v="0"/>
  </r>
  <r>
    <x v="22"/>
    <n v="110"/>
    <x v="0"/>
    <x v="0"/>
    <x v="1"/>
    <n v="0"/>
    <n v="148.4"/>
    <n v="95"/>
    <n v="25.23"/>
    <n v="193.8"/>
    <n v="98"/>
    <x v="1034"/>
    <n v="206"/>
    <n v="106"/>
    <n v="9.27"/>
    <n v="6.9"/>
    <n v="6"/>
    <n v="1.86"/>
    <n v="0"/>
    <x v="0"/>
    <n v="0"/>
    <x v="0"/>
    <x v="1"/>
    <s v="Medium_user"/>
    <x v="0"/>
    <x v="0"/>
    <x v="1"/>
    <x v="1"/>
  </r>
  <r>
    <x v="26"/>
    <n v="111"/>
    <x v="0"/>
    <x v="0"/>
    <x v="1"/>
    <n v="0"/>
    <n v="246.5"/>
    <n v="108"/>
    <n v="41.91"/>
    <n v="216.3"/>
    <n v="89"/>
    <x v="312"/>
    <n v="179.6"/>
    <n v="99"/>
    <n v="8.08"/>
    <n v="12.7"/>
    <n v="3"/>
    <n v="3.43"/>
    <n v="2"/>
    <x v="0"/>
    <n v="0"/>
    <x v="0"/>
    <x v="0"/>
    <s v="Medium_user"/>
    <x v="0"/>
    <x v="0"/>
    <x v="1"/>
    <x v="0"/>
  </r>
  <r>
    <x v="21"/>
    <n v="74"/>
    <x v="1"/>
    <x v="0"/>
    <x v="1"/>
    <n v="0"/>
    <n v="298.10000000000002"/>
    <n v="112"/>
    <n v="50.68"/>
    <n v="201.3"/>
    <n v="100"/>
    <x v="806"/>
    <n v="214.7"/>
    <n v="88"/>
    <n v="9.66"/>
    <n v="9.6999999999999993"/>
    <n v="4"/>
    <n v="2.62"/>
    <n v="2"/>
    <x v="1"/>
    <n v="1"/>
    <x v="0"/>
    <x v="0"/>
    <s v="Medium_user"/>
    <x v="0"/>
    <x v="0"/>
    <x v="1"/>
    <x v="0"/>
  </r>
  <r>
    <x v="46"/>
    <n v="105"/>
    <x v="2"/>
    <x v="0"/>
    <x v="1"/>
    <n v="0"/>
    <n v="119.3"/>
    <n v="82"/>
    <n v="20.28"/>
    <n v="185.1"/>
    <n v="111"/>
    <x v="758"/>
    <n v="157"/>
    <n v="74"/>
    <n v="7.07"/>
    <n v="10.9"/>
    <n v="4"/>
    <n v="2.94"/>
    <n v="2"/>
    <x v="0"/>
    <n v="0"/>
    <x v="0"/>
    <x v="0"/>
    <s v="Medium_user"/>
    <x v="0"/>
    <x v="0"/>
    <x v="1"/>
    <x v="0"/>
  </r>
  <r>
    <x v="11"/>
    <n v="40"/>
    <x v="1"/>
    <x v="0"/>
    <x v="1"/>
    <n v="0"/>
    <n v="242.5"/>
    <n v="82"/>
    <n v="41.23"/>
    <n v="232.9"/>
    <n v="97"/>
    <x v="732"/>
    <n v="154"/>
    <n v="86"/>
    <n v="6.93"/>
    <n v="9.6"/>
    <n v="7"/>
    <n v="2.59"/>
    <n v="0"/>
    <x v="0"/>
    <n v="0"/>
    <x v="0"/>
    <x v="0"/>
    <s v="Medium_user"/>
    <x v="0"/>
    <x v="0"/>
    <x v="1"/>
    <x v="0"/>
  </r>
  <r>
    <x v="23"/>
    <n v="128"/>
    <x v="1"/>
    <x v="1"/>
    <x v="0"/>
    <n v="18"/>
    <n v="222.1"/>
    <n v="89"/>
    <n v="37.76"/>
    <n v="160.6"/>
    <n v="109"/>
    <x v="402"/>
    <n v="218.8"/>
    <n v="102"/>
    <n v="9.85"/>
    <n v="13.6"/>
    <n v="2"/>
    <n v="3.67"/>
    <n v="0"/>
    <x v="1"/>
    <n v="1"/>
    <x v="0"/>
    <x v="0"/>
    <s v="Medium_user"/>
    <x v="0"/>
    <x v="0"/>
    <x v="0"/>
    <x v="0"/>
  </r>
  <r>
    <x v="35"/>
    <n v="123"/>
    <x v="1"/>
    <x v="0"/>
    <x v="1"/>
    <n v="0"/>
    <n v="236.2"/>
    <n v="135"/>
    <n v="40.15"/>
    <n v="273.89999999999998"/>
    <n v="88"/>
    <x v="334"/>
    <n v="227"/>
    <n v="77"/>
    <n v="10.220000000000001"/>
    <n v="10.1"/>
    <n v="6"/>
    <n v="2.73"/>
    <n v="2"/>
    <x v="1"/>
    <n v="1"/>
    <x v="0"/>
    <x v="0"/>
    <s v="Medium_user"/>
    <x v="2"/>
    <x v="0"/>
    <x v="1"/>
    <x v="0"/>
  </r>
  <r>
    <x v="28"/>
    <n v="122"/>
    <x v="2"/>
    <x v="0"/>
    <x v="1"/>
    <n v="0"/>
    <n v="144.19999999999999"/>
    <n v="87"/>
    <n v="24.51"/>
    <n v="212.2"/>
    <n v="74"/>
    <x v="1065"/>
    <n v="169.3"/>
    <n v="87"/>
    <n v="7.62"/>
    <n v="9.5"/>
    <n v="4"/>
    <n v="2.57"/>
    <n v="0"/>
    <x v="0"/>
    <n v="0"/>
    <x v="0"/>
    <x v="0"/>
    <s v="Light_usage"/>
    <x v="0"/>
    <x v="0"/>
    <x v="1"/>
    <x v="0"/>
  </r>
  <r>
    <x v="12"/>
    <n v="114"/>
    <x v="1"/>
    <x v="0"/>
    <x v="0"/>
    <n v="19"/>
    <n v="154.6"/>
    <n v="100"/>
    <n v="26.28"/>
    <n v="241.6"/>
    <n v="109"/>
    <x v="477"/>
    <n v="160"/>
    <n v="112"/>
    <n v="7.2"/>
    <n v="12.6"/>
    <n v="1"/>
    <n v="3.4"/>
    <n v="3"/>
    <x v="0"/>
    <n v="0"/>
    <x v="0"/>
    <x v="0"/>
    <s v="Medium_user"/>
    <x v="2"/>
    <x v="0"/>
    <x v="0"/>
    <x v="0"/>
  </r>
  <r>
    <x v="49"/>
    <n v="102"/>
    <x v="0"/>
    <x v="0"/>
    <x v="0"/>
    <n v="25"/>
    <n v="137.4"/>
    <n v="100"/>
    <n v="23.36"/>
    <n v="176.7"/>
    <n v="83"/>
    <x v="321"/>
    <n v="188.2"/>
    <n v="93"/>
    <n v="8.4700000000000006"/>
    <n v="10.199999999999999"/>
    <n v="6"/>
    <n v="2.75"/>
    <n v="2"/>
    <x v="0"/>
    <n v="0"/>
    <x v="0"/>
    <x v="0"/>
    <s v="Medium_user"/>
    <x v="0"/>
    <x v="0"/>
    <x v="0"/>
    <x v="0"/>
  </r>
  <r>
    <x v="33"/>
    <n v="126"/>
    <x v="0"/>
    <x v="0"/>
    <x v="1"/>
    <n v="0"/>
    <n v="103.7"/>
    <n v="93"/>
    <n v="17.63"/>
    <n v="127"/>
    <n v="107"/>
    <x v="1066"/>
    <n v="329.3"/>
    <n v="66"/>
    <n v="14.82"/>
    <n v="14.4"/>
    <n v="1"/>
    <n v="3.89"/>
    <n v="0"/>
    <x v="0"/>
    <n v="0"/>
    <x v="0"/>
    <x v="0"/>
    <s v="Medium_user"/>
    <x v="0"/>
    <x v="0"/>
    <x v="1"/>
    <x v="0"/>
  </r>
  <r>
    <x v="5"/>
    <n v="150"/>
    <x v="0"/>
    <x v="0"/>
    <x v="1"/>
    <n v="0"/>
    <n v="136.6"/>
    <n v="112"/>
    <n v="23.22"/>
    <n v="209.4"/>
    <n v="81"/>
    <x v="79"/>
    <n v="161.1"/>
    <n v="78"/>
    <n v="7.25"/>
    <n v="12.2"/>
    <n v="2"/>
    <n v="3.29"/>
    <n v="4"/>
    <x v="1"/>
    <n v="1"/>
    <x v="1"/>
    <x v="0"/>
    <s v="Medium_user"/>
    <x v="0"/>
    <x v="0"/>
    <x v="1"/>
    <x v="0"/>
  </r>
  <r>
    <x v="1"/>
    <n v="60"/>
    <x v="1"/>
    <x v="0"/>
    <x v="1"/>
    <n v="0"/>
    <n v="289.8"/>
    <n v="101"/>
    <n v="49.27"/>
    <n v="255.6"/>
    <n v="115"/>
    <x v="1032"/>
    <n v="242.8"/>
    <n v="76"/>
    <n v="10.93"/>
    <n v="11.7"/>
    <n v="4"/>
    <n v="3.16"/>
    <n v="2"/>
    <x v="1"/>
    <n v="1"/>
    <x v="0"/>
    <x v="0"/>
    <s v="Medium_user"/>
    <x v="2"/>
    <x v="1"/>
    <x v="1"/>
    <x v="0"/>
  </r>
  <r>
    <x v="14"/>
    <n v="123"/>
    <x v="1"/>
    <x v="0"/>
    <x v="1"/>
    <n v="0"/>
    <n v="260.89999999999998"/>
    <n v="85"/>
    <n v="44.35"/>
    <n v="168.5"/>
    <n v="103"/>
    <x v="904"/>
    <n v="178.3"/>
    <n v="91"/>
    <n v="8.02"/>
    <n v="13.3"/>
    <n v="5"/>
    <n v="3.59"/>
    <n v="3"/>
    <x v="0"/>
    <n v="0"/>
    <x v="0"/>
    <x v="0"/>
    <s v="Medium_user"/>
    <x v="0"/>
    <x v="0"/>
    <x v="1"/>
    <x v="0"/>
  </r>
  <r>
    <x v="24"/>
    <n v="29"/>
    <x v="2"/>
    <x v="0"/>
    <x v="1"/>
    <n v="0"/>
    <n v="195.6"/>
    <n v="71"/>
    <n v="33.25"/>
    <n v="126.4"/>
    <n v="74"/>
    <x v="1067"/>
    <n v="148.6"/>
    <n v="87"/>
    <n v="6.69"/>
    <n v="14.2"/>
    <n v="4"/>
    <n v="3.83"/>
    <n v="1"/>
    <x v="0"/>
    <n v="0"/>
    <x v="0"/>
    <x v="0"/>
    <s v="Light_usage"/>
    <x v="0"/>
    <x v="0"/>
    <x v="1"/>
    <x v="0"/>
  </r>
  <r>
    <x v="19"/>
    <n v="111"/>
    <x v="0"/>
    <x v="0"/>
    <x v="1"/>
    <n v="0"/>
    <n v="222.2"/>
    <n v="96"/>
    <n v="37.770000000000003"/>
    <n v="162.5"/>
    <n v="111"/>
    <x v="28"/>
    <n v="184.9"/>
    <n v="120"/>
    <n v="8.32"/>
    <n v="11.9"/>
    <n v="7"/>
    <n v="3.21"/>
    <n v="4"/>
    <x v="0"/>
    <n v="0"/>
    <x v="1"/>
    <x v="0"/>
    <s v="Medium_user"/>
    <x v="0"/>
    <x v="0"/>
    <x v="1"/>
    <x v="0"/>
  </r>
  <r>
    <x v="14"/>
    <n v="37"/>
    <x v="2"/>
    <x v="1"/>
    <x v="1"/>
    <n v="0"/>
    <n v="172.9"/>
    <n v="119"/>
    <n v="29.39"/>
    <n v="183"/>
    <n v="86"/>
    <x v="386"/>
    <n v="226.4"/>
    <n v="100"/>
    <n v="10.19"/>
    <n v="9.8000000000000007"/>
    <n v="1"/>
    <n v="2.65"/>
    <n v="0"/>
    <x v="1"/>
    <n v="1"/>
    <x v="0"/>
    <x v="0"/>
    <s v="Medium_user"/>
    <x v="0"/>
    <x v="0"/>
    <x v="1"/>
    <x v="0"/>
  </r>
  <r>
    <x v="31"/>
    <n v="111"/>
    <x v="1"/>
    <x v="0"/>
    <x v="1"/>
    <n v="0"/>
    <n v="249.8"/>
    <n v="109"/>
    <n v="42.47"/>
    <n v="242.4"/>
    <n v="106"/>
    <x v="301"/>
    <n v="231.8"/>
    <n v="78"/>
    <n v="10.43"/>
    <n v="11.6"/>
    <n v="4"/>
    <n v="3.13"/>
    <n v="0"/>
    <x v="1"/>
    <n v="1"/>
    <x v="0"/>
    <x v="0"/>
    <s v="Medium_user"/>
    <x v="2"/>
    <x v="0"/>
    <x v="1"/>
    <x v="0"/>
  </r>
  <r>
    <x v="30"/>
    <n v="81"/>
    <x v="2"/>
    <x v="0"/>
    <x v="1"/>
    <n v="0"/>
    <n v="154.5"/>
    <n v="84"/>
    <n v="26.27"/>
    <n v="216.2"/>
    <n v="91"/>
    <x v="686"/>
    <n v="229.8"/>
    <n v="82"/>
    <n v="10.34"/>
    <n v="13.7"/>
    <n v="3"/>
    <n v="3.7"/>
    <n v="1"/>
    <x v="0"/>
    <n v="0"/>
    <x v="0"/>
    <x v="0"/>
    <s v="Medium_user"/>
    <x v="0"/>
    <x v="0"/>
    <x v="1"/>
    <x v="0"/>
  </r>
  <r>
    <x v="34"/>
    <n v="46"/>
    <x v="2"/>
    <x v="0"/>
    <x v="1"/>
    <n v="0"/>
    <n v="90.4"/>
    <n v="108"/>
    <n v="15.37"/>
    <n v="276.2"/>
    <n v="77"/>
    <x v="1068"/>
    <n v="146.5"/>
    <n v="111"/>
    <n v="6.59"/>
    <n v="12.7"/>
    <n v="2"/>
    <n v="3.43"/>
    <n v="1"/>
    <x v="0"/>
    <n v="0"/>
    <x v="0"/>
    <x v="0"/>
    <s v="Light_usage"/>
    <x v="2"/>
    <x v="0"/>
    <x v="1"/>
    <x v="0"/>
  </r>
  <r>
    <x v="42"/>
    <n v="69"/>
    <x v="2"/>
    <x v="0"/>
    <x v="0"/>
    <n v="27"/>
    <n v="268.8"/>
    <n v="78"/>
    <n v="45.7"/>
    <n v="246.6"/>
    <n v="89"/>
    <x v="243"/>
    <n v="271.89999999999998"/>
    <n v="102"/>
    <n v="12.24"/>
    <n v="16.399999999999999"/>
    <n v="3"/>
    <n v="4.43"/>
    <n v="0"/>
    <x v="0"/>
    <n v="0"/>
    <x v="0"/>
    <x v="2"/>
    <s v="Medium_user"/>
    <x v="2"/>
    <x v="1"/>
    <x v="0"/>
    <x v="0"/>
  </r>
  <r>
    <x v="0"/>
    <n v="125"/>
    <x v="1"/>
    <x v="0"/>
    <x v="1"/>
    <n v="0"/>
    <n v="106.1"/>
    <n v="95"/>
    <n v="18.04"/>
    <n v="157.6"/>
    <n v="113"/>
    <x v="119"/>
    <n v="192.5"/>
    <n v="69"/>
    <n v="8.66"/>
    <n v="8.1"/>
    <n v="3"/>
    <n v="2.19"/>
    <n v="1"/>
    <x v="0"/>
    <n v="0"/>
    <x v="0"/>
    <x v="0"/>
    <s v="Medium_user"/>
    <x v="0"/>
    <x v="0"/>
    <x v="1"/>
    <x v="0"/>
  </r>
  <r>
    <x v="45"/>
    <n v="43"/>
    <x v="0"/>
    <x v="0"/>
    <x v="1"/>
    <n v="0"/>
    <n v="27"/>
    <n v="117"/>
    <n v="4.59"/>
    <n v="160.9"/>
    <n v="97"/>
    <x v="295"/>
    <n v="279.5"/>
    <n v="96"/>
    <n v="12.58"/>
    <n v="10.7"/>
    <n v="3"/>
    <n v="2.89"/>
    <n v="3"/>
    <x v="0"/>
    <n v="0"/>
    <x v="0"/>
    <x v="0"/>
    <s v="Medium_user"/>
    <x v="0"/>
    <x v="0"/>
    <x v="1"/>
    <x v="0"/>
  </r>
  <r>
    <x v="7"/>
    <n v="94"/>
    <x v="2"/>
    <x v="0"/>
    <x v="1"/>
    <n v="0"/>
    <n v="245"/>
    <n v="112"/>
    <n v="41.65"/>
    <n v="180.4"/>
    <n v="91"/>
    <x v="359"/>
    <n v="262.89999999999998"/>
    <n v="105"/>
    <n v="11.83"/>
    <n v="9.6999999999999993"/>
    <n v="6"/>
    <n v="2.62"/>
    <n v="1"/>
    <x v="0"/>
    <n v="0"/>
    <x v="0"/>
    <x v="0"/>
    <s v="Medium_user"/>
    <x v="0"/>
    <x v="0"/>
    <x v="1"/>
    <x v="0"/>
  </r>
  <r>
    <x v="39"/>
    <n v="46"/>
    <x v="1"/>
    <x v="0"/>
    <x v="1"/>
    <n v="0"/>
    <n v="196.7"/>
    <n v="85"/>
    <n v="33.44"/>
    <n v="205.9"/>
    <n v="74"/>
    <x v="609"/>
    <n v="216.6"/>
    <n v="112"/>
    <n v="9.75"/>
    <n v="11.2"/>
    <n v="5"/>
    <n v="3.02"/>
    <n v="3"/>
    <x v="0"/>
    <n v="0"/>
    <x v="0"/>
    <x v="0"/>
    <s v="Light_usage"/>
    <x v="0"/>
    <x v="0"/>
    <x v="1"/>
    <x v="0"/>
  </r>
  <r>
    <x v="10"/>
    <n v="73"/>
    <x v="1"/>
    <x v="0"/>
    <x v="0"/>
    <n v="26"/>
    <n v="131.19999999999999"/>
    <n v="98"/>
    <n v="22.3"/>
    <n v="106.5"/>
    <n v="97"/>
    <x v="1069"/>
    <n v="221.7"/>
    <n v="96"/>
    <n v="9.98"/>
    <n v="10.199999999999999"/>
    <n v="6"/>
    <n v="2.75"/>
    <n v="2"/>
    <x v="0"/>
    <n v="0"/>
    <x v="0"/>
    <x v="0"/>
    <s v="Medium_user"/>
    <x v="1"/>
    <x v="0"/>
    <x v="0"/>
    <x v="0"/>
  </r>
  <r>
    <x v="49"/>
    <n v="146"/>
    <x v="1"/>
    <x v="0"/>
    <x v="0"/>
    <n v="23"/>
    <n v="149.6"/>
    <n v="96"/>
    <n v="25.43"/>
    <n v="239.8"/>
    <n v="124"/>
    <x v="517"/>
    <n v="293.5"/>
    <n v="135"/>
    <n v="13.21"/>
    <n v="7.4"/>
    <n v="4"/>
    <n v="2"/>
    <n v="2"/>
    <x v="0"/>
    <n v="0"/>
    <x v="0"/>
    <x v="0"/>
    <s v="Heavy_user"/>
    <x v="2"/>
    <x v="0"/>
    <x v="0"/>
    <x v="1"/>
  </r>
  <r>
    <x v="36"/>
    <n v="93"/>
    <x v="0"/>
    <x v="0"/>
    <x v="1"/>
    <n v="0"/>
    <n v="239.8"/>
    <n v="70"/>
    <n v="40.770000000000003"/>
    <n v="251.8"/>
    <n v="99"/>
    <x v="730"/>
    <n v="168.6"/>
    <n v="112"/>
    <n v="7.59"/>
    <n v="10.9"/>
    <n v="10"/>
    <n v="2.94"/>
    <n v="1"/>
    <x v="0"/>
    <n v="0"/>
    <x v="0"/>
    <x v="0"/>
    <s v="Medium_user"/>
    <x v="2"/>
    <x v="0"/>
    <x v="1"/>
    <x v="0"/>
  </r>
  <r>
    <x v="0"/>
    <n v="52"/>
    <x v="1"/>
    <x v="0"/>
    <x v="0"/>
    <n v="31"/>
    <n v="142.1"/>
    <n v="77"/>
    <n v="24.16"/>
    <n v="193"/>
    <n v="97"/>
    <x v="205"/>
    <n v="253.4"/>
    <n v="88"/>
    <n v="11.4"/>
    <n v="11"/>
    <n v="4"/>
    <n v="2.97"/>
    <n v="1"/>
    <x v="0"/>
    <n v="0"/>
    <x v="0"/>
    <x v="0"/>
    <s v="Medium_user"/>
    <x v="0"/>
    <x v="0"/>
    <x v="2"/>
    <x v="0"/>
  </r>
  <r>
    <x v="35"/>
    <n v="129"/>
    <x v="2"/>
    <x v="0"/>
    <x v="0"/>
    <n v="31"/>
    <n v="193"/>
    <n v="99"/>
    <n v="32.81"/>
    <n v="224.8"/>
    <n v="87"/>
    <x v="1070"/>
    <n v="197.6"/>
    <n v="91"/>
    <n v="8.89"/>
    <n v="10.3"/>
    <n v="8"/>
    <n v="2.78"/>
    <n v="2"/>
    <x v="0"/>
    <n v="0"/>
    <x v="0"/>
    <x v="0"/>
    <s v="Medium_user"/>
    <x v="0"/>
    <x v="0"/>
    <x v="2"/>
    <x v="0"/>
  </r>
  <r>
    <x v="49"/>
    <n v="94"/>
    <x v="0"/>
    <x v="0"/>
    <x v="1"/>
    <n v="0"/>
    <n v="206.1"/>
    <n v="49"/>
    <n v="35.04"/>
    <n v="224.6"/>
    <n v="115"/>
    <x v="444"/>
    <n v="256.7"/>
    <n v="74"/>
    <n v="11.55"/>
    <n v="13"/>
    <n v="1"/>
    <n v="3.51"/>
    <n v="1"/>
    <x v="0"/>
    <n v="0"/>
    <x v="0"/>
    <x v="0"/>
    <s v="Medium_user"/>
    <x v="0"/>
    <x v="0"/>
    <x v="1"/>
    <x v="0"/>
  </r>
  <r>
    <x v="43"/>
    <n v="100"/>
    <x v="0"/>
    <x v="0"/>
    <x v="1"/>
    <n v="0"/>
    <n v="160.30000000000001"/>
    <n v="138"/>
    <n v="27.25"/>
    <n v="221.3"/>
    <n v="92"/>
    <x v="685"/>
    <n v="150.4"/>
    <n v="120"/>
    <n v="6.77"/>
    <n v="11.2"/>
    <n v="2"/>
    <n v="3.02"/>
    <n v="0"/>
    <x v="0"/>
    <n v="0"/>
    <x v="0"/>
    <x v="0"/>
    <s v="Medium_user"/>
    <x v="0"/>
    <x v="0"/>
    <x v="1"/>
    <x v="0"/>
  </r>
  <r>
    <x v="6"/>
    <n v="43"/>
    <x v="0"/>
    <x v="0"/>
    <x v="1"/>
    <n v="0"/>
    <n v="199.9"/>
    <n v="108"/>
    <n v="33.979999999999997"/>
    <n v="288.39999999999998"/>
    <n v="80"/>
    <x v="1071"/>
    <n v="180.6"/>
    <n v="103"/>
    <n v="8.1300000000000008"/>
    <n v="11.3"/>
    <n v="7"/>
    <n v="3.05"/>
    <n v="1"/>
    <x v="0"/>
    <n v="0"/>
    <x v="0"/>
    <x v="0"/>
    <s v="Medium_user"/>
    <x v="2"/>
    <x v="0"/>
    <x v="1"/>
    <x v="0"/>
  </r>
  <r>
    <x v="21"/>
    <n v="130"/>
    <x v="0"/>
    <x v="0"/>
    <x v="1"/>
    <n v="0"/>
    <n v="213.1"/>
    <n v="105"/>
    <n v="36.229999999999997"/>
    <n v="206.2"/>
    <n v="108"/>
    <x v="877"/>
    <n v="163.4"/>
    <n v="93"/>
    <n v="7.35"/>
    <n v="8.9"/>
    <n v="3"/>
    <n v="2.4"/>
    <n v="0"/>
    <x v="0"/>
    <n v="0"/>
    <x v="0"/>
    <x v="0"/>
    <s v="Medium_user"/>
    <x v="0"/>
    <x v="0"/>
    <x v="1"/>
    <x v="0"/>
  </r>
  <r>
    <x v="19"/>
    <n v="124"/>
    <x v="0"/>
    <x v="0"/>
    <x v="1"/>
    <n v="0"/>
    <n v="178.3"/>
    <n v="102"/>
    <n v="30.31"/>
    <n v="235"/>
    <n v="120"/>
    <x v="348"/>
    <n v="239.7"/>
    <n v="119"/>
    <n v="10.79"/>
    <n v="10.9"/>
    <n v="1"/>
    <n v="2.94"/>
    <n v="3"/>
    <x v="0"/>
    <n v="0"/>
    <x v="0"/>
    <x v="0"/>
    <s v="Heavy_user"/>
    <x v="0"/>
    <x v="0"/>
    <x v="1"/>
    <x v="0"/>
  </r>
  <r>
    <x v="13"/>
    <n v="92"/>
    <x v="2"/>
    <x v="1"/>
    <x v="1"/>
    <n v="0"/>
    <n v="252.3"/>
    <n v="120"/>
    <n v="42.89"/>
    <n v="207"/>
    <n v="112"/>
    <x v="528"/>
    <n v="284.60000000000002"/>
    <n v="95"/>
    <n v="12.81"/>
    <n v="12"/>
    <n v="5"/>
    <n v="3.24"/>
    <n v="3"/>
    <x v="1"/>
    <n v="1"/>
    <x v="0"/>
    <x v="0"/>
    <s v="Medium_user"/>
    <x v="0"/>
    <x v="0"/>
    <x v="1"/>
    <x v="0"/>
  </r>
  <r>
    <x v="39"/>
    <n v="48"/>
    <x v="0"/>
    <x v="0"/>
    <x v="1"/>
    <n v="0"/>
    <n v="197.7"/>
    <n v="64"/>
    <n v="33.61"/>
    <n v="136.69999999999999"/>
    <n v="126"/>
    <x v="396"/>
    <n v="244.4"/>
    <n v="81"/>
    <n v="11"/>
    <n v="13.2"/>
    <n v="5"/>
    <n v="3.56"/>
    <n v="4"/>
    <x v="0"/>
    <n v="0"/>
    <x v="1"/>
    <x v="0"/>
    <s v="Heavy_user"/>
    <x v="0"/>
    <x v="0"/>
    <x v="1"/>
    <x v="0"/>
  </r>
  <r>
    <x v="0"/>
    <n v="98"/>
    <x v="2"/>
    <x v="0"/>
    <x v="0"/>
    <n v="29"/>
    <n v="111.1"/>
    <n v="105"/>
    <n v="18.89"/>
    <n v="217.9"/>
    <n v="101"/>
    <x v="1072"/>
    <n v="248.1"/>
    <n v="108"/>
    <n v="11.16"/>
    <n v="6.6"/>
    <n v="3"/>
    <n v="1.78"/>
    <n v="2"/>
    <x v="0"/>
    <n v="0"/>
    <x v="0"/>
    <x v="1"/>
    <s v="Medium_user"/>
    <x v="0"/>
    <x v="0"/>
    <x v="0"/>
    <x v="1"/>
  </r>
  <r>
    <x v="10"/>
    <n v="100"/>
    <x v="0"/>
    <x v="0"/>
    <x v="1"/>
    <n v="0"/>
    <n v="96.5"/>
    <n v="86"/>
    <n v="16.41"/>
    <n v="210.2"/>
    <n v="133"/>
    <x v="999"/>
    <n v="146.4"/>
    <n v="106"/>
    <n v="6.59"/>
    <n v="12.5"/>
    <n v="3"/>
    <n v="3.38"/>
    <n v="1"/>
    <x v="1"/>
    <n v="1"/>
    <x v="0"/>
    <x v="0"/>
    <s v="Heavy_user"/>
    <x v="0"/>
    <x v="0"/>
    <x v="1"/>
    <x v="0"/>
  </r>
  <r>
    <x v="13"/>
    <n v="164"/>
    <x v="0"/>
    <x v="0"/>
    <x v="1"/>
    <n v="0"/>
    <n v="123.3"/>
    <n v="78"/>
    <n v="20.96"/>
    <n v="170"/>
    <n v="85"/>
    <x v="1073"/>
    <n v="165.9"/>
    <n v="78"/>
    <n v="7.47"/>
    <n v="12.7"/>
    <n v="2"/>
    <n v="3.43"/>
    <n v="1"/>
    <x v="0"/>
    <n v="0"/>
    <x v="0"/>
    <x v="0"/>
    <s v="Medium_user"/>
    <x v="0"/>
    <x v="0"/>
    <x v="1"/>
    <x v="0"/>
  </r>
  <r>
    <x v="36"/>
    <n v="105"/>
    <x v="0"/>
    <x v="0"/>
    <x v="1"/>
    <n v="0"/>
    <n v="193.7"/>
    <n v="108"/>
    <n v="32.93"/>
    <n v="183.2"/>
    <n v="124"/>
    <x v="411"/>
    <n v="293.7"/>
    <n v="72"/>
    <n v="13.22"/>
    <n v="10.8"/>
    <n v="5"/>
    <n v="2.92"/>
    <n v="1"/>
    <x v="0"/>
    <n v="0"/>
    <x v="0"/>
    <x v="0"/>
    <s v="Heavy_user"/>
    <x v="0"/>
    <x v="0"/>
    <x v="1"/>
    <x v="0"/>
  </r>
  <r>
    <x v="25"/>
    <n v="89"/>
    <x v="1"/>
    <x v="1"/>
    <x v="1"/>
    <n v="0"/>
    <n v="206.9"/>
    <n v="134"/>
    <n v="35.17"/>
    <n v="167.7"/>
    <n v="105"/>
    <x v="649"/>
    <n v="155.69999999999999"/>
    <n v="86"/>
    <n v="7.01"/>
    <n v="10.9"/>
    <n v="4"/>
    <n v="2.94"/>
    <n v="0"/>
    <x v="0"/>
    <n v="0"/>
    <x v="0"/>
    <x v="0"/>
    <s v="Medium_user"/>
    <x v="0"/>
    <x v="0"/>
    <x v="1"/>
    <x v="0"/>
  </r>
  <r>
    <x v="44"/>
    <n v="126"/>
    <x v="0"/>
    <x v="0"/>
    <x v="1"/>
    <n v="0"/>
    <n v="249.8"/>
    <n v="96"/>
    <n v="42.47"/>
    <n v="261.89999999999998"/>
    <n v="92"/>
    <x v="1074"/>
    <n v="166.8"/>
    <n v="108"/>
    <n v="7.51"/>
    <n v="12.7"/>
    <n v="4"/>
    <n v="3.43"/>
    <n v="3"/>
    <x v="1"/>
    <n v="1"/>
    <x v="0"/>
    <x v="0"/>
    <s v="Medium_user"/>
    <x v="2"/>
    <x v="0"/>
    <x v="1"/>
    <x v="0"/>
  </r>
  <r>
    <x v="19"/>
    <n v="96"/>
    <x v="1"/>
    <x v="0"/>
    <x v="1"/>
    <n v="0"/>
    <n v="144"/>
    <n v="102"/>
    <n v="24.48"/>
    <n v="224.7"/>
    <n v="73"/>
    <x v="373"/>
    <n v="227.7"/>
    <n v="91"/>
    <n v="10.25"/>
    <n v="10"/>
    <n v="7"/>
    <n v="2.7"/>
    <n v="1"/>
    <x v="0"/>
    <n v="0"/>
    <x v="0"/>
    <x v="0"/>
    <s v="Light_usage"/>
    <x v="0"/>
    <x v="0"/>
    <x v="1"/>
    <x v="0"/>
  </r>
  <r>
    <x v="9"/>
    <n v="120"/>
    <x v="0"/>
    <x v="0"/>
    <x v="0"/>
    <n v="33"/>
    <n v="299.5"/>
    <n v="83"/>
    <n v="50.92"/>
    <n v="163.4"/>
    <n v="84"/>
    <x v="9"/>
    <n v="146.69999999999999"/>
    <n v="88"/>
    <n v="6.6"/>
    <n v="11.6"/>
    <n v="5"/>
    <n v="3.13"/>
    <n v="0"/>
    <x v="0"/>
    <n v="0"/>
    <x v="0"/>
    <x v="0"/>
    <s v="Medium_user"/>
    <x v="0"/>
    <x v="0"/>
    <x v="2"/>
    <x v="0"/>
  </r>
  <r>
    <x v="18"/>
    <n v="212"/>
    <x v="0"/>
    <x v="0"/>
    <x v="1"/>
    <n v="0"/>
    <n v="226"/>
    <n v="127"/>
    <n v="38.42"/>
    <n v="304.60000000000002"/>
    <n v="83"/>
    <x v="1075"/>
    <n v="181.2"/>
    <n v="132"/>
    <n v="8.15"/>
    <n v="12.6"/>
    <n v="4"/>
    <n v="3.4"/>
    <n v="2"/>
    <x v="1"/>
    <n v="1"/>
    <x v="0"/>
    <x v="0"/>
    <s v="Medium_user"/>
    <x v="2"/>
    <x v="0"/>
    <x v="1"/>
    <x v="0"/>
  </r>
  <r>
    <x v="33"/>
    <n v="72"/>
    <x v="0"/>
    <x v="0"/>
    <x v="1"/>
    <n v="0"/>
    <n v="137.6"/>
    <n v="106"/>
    <n v="23.39"/>
    <n v="143.5"/>
    <n v="94"/>
    <x v="1076"/>
    <n v="273.7"/>
    <n v="110"/>
    <n v="12.32"/>
    <n v="9.6"/>
    <n v="6"/>
    <n v="2.59"/>
    <n v="2"/>
    <x v="0"/>
    <n v="0"/>
    <x v="0"/>
    <x v="0"/>
    <s v="Medium_user"/>
    <x v="0"/>
    <x v="0"/>
    <x v="1"/>
    <x v="0"/>
  </r>
  <r>
    <x v="20"/>
    <n v="155"/>
    <x v="0"/>
    <x v="1"/>
    <x v="0"/>
    <n v="26"/>
    <n v="211.7"/>
    <n v="121"/>
    <n v="35.99"/>
    <n v="139.19999999999999"/>
    <n v="123"/>
    <x v="1077"/>
    <n v="146.69999999999999"/>
    <n v="89"/>
    <n v="6.6"/>
    <n v="11.1"/>
    <n v="3"/>
    <n v="3"/>
    <n v="1"/>
    <x v="0"/>
    <n v="0"/>
    <x v="0"/>
    <x v="0"/>
    <s v="Heavy_user"/>
    <x v="0"/>
    <x v="0"/>
    <x v="0"/>
    <x v="0"/>
  </r>
  <r>
    <x v="30"/>
    <n v="89"/>
    <x v="0"/>
    <x v="0"/>
    <x v="1"/>
    <n v="0"/>
    <n v="89.7"/>
    <n v="80"/>
    <n v="15.25"/>
    <n v="179.8"/>
    <n v="81"/>
    <x v="1078"/>
    <n v="145.69999999999999"/>
    <n v="120"/>
    <n v="6.56"/>
    <n v="9.5"/>
    <n v="4"/>
    <n v="2.57"/>
    <n v="2"/>
    <x v="0"/>
    <n v="0"/>
    <x v="0"/>
    <x v="0"/>
    <s v="Medium_user"/>
    <x v="0"/>
    <x v="0"/>
    <x v="1"/>
    <x v="0"/>
  </r>
  <r>
    <x v="19"/>
    <n v="126"/>
    <x v="1"/>
    <x v="1"/>
    <x v="1"/>
    <n v="0"/>
    <n v="197.6"/>
    <n v="126"/>
    <n v="33.590000000000003"/>
    <n v="246.5"/>
    <n v="112"/>
    <x v="695"/>
    <n v="285.3"/>
    <n v="104"/>
    <n v="12.84"/>
    <n v="12.5"/>
    <n v="8"/>
    <n v="3.38"/>
    <n v="2"/>
    <x v="0"/>
    <n v="0"/>
    <x v="0"/>
    <x v="0"/>
    <s v="Medium_user"/>
    <x v="2"/>
    <x v="0"/>
    <x v="1"/>
    <x v="0"/>
  </r>
  <r>
    <x v="43"/>
    <n v="172"/>
    <x v="1"/>
    <x v="0"/>
    <x v="1"/>
    <n v="0"/>
    <n v="270"/>
    <n v="102"/>
    <n v="45.9"/>
    <n v="256.60000000000002"/>
    <n v="111"/>
    <x v="1079"/>
    <n v="168.5"/>
    <n v="104"/>
    <n v="7.58"/>
    <n v="12"/>
    <n v="5"/>
    <n v="3.24"/>
    <n v="2"/>
    <x v="1"/>
    <n v="1"/>
    <x v="0"/>
    <x v="0"/>
    <s v="Medium_user"/>
    <x v="2"/>
    <x v="1"/>
    <x v="1"/>
    <x v="0"/>
  </r>
  <r>
    <x v="13"/>
    <n v="75"/>
    <x v="0"/>
    <x v="0"/>
    <x v="1"/>
    <n v="0"/>
    <n v="224.7"/>
    <n v="116"/>
    <n v="38.200000000000003"/>
    <n v="192"/>
    <n v="79"/>
    <x v="903"/>
    <n v="212.2"/>
    <n v="98"/>
    <n v="9.5500000000000007"/>
    <n v="11.3"/>
    <n v="11"/>
    <n v="3.05"/>
    <n v="3"/>
    <x v="0"/>
    <n v="0"/>
    <x v="0"/>
    <x v="0"/>
    <s v="Light_usage"/>
    <x v="0"/>
    <x v="0"/>
    <x v="1"/>
    <x v="0"/>
  </r>
  <r>
    <x v="26"/>
    <n v="143"/>
    <x v="2"/>
    <x v="0"/>
    <x v="1"/>
    <n v="0"/>
    <n v="194.3"/>
    <n v="99"/>
    <n v="33.03"/>
    <n v="123.6"/>
    <n v="133"/>
    <x v="1080"/>
    <n v="229.5"/>
    <n v="99"/>
    <n v="10.33"/>
    <n v="10.199999999999999"/>
    <n v="2"/>
    <n v="2.75"/>
    <n v="2"/>
    <x v="0"/>
    <n v="0"/>
    <x v="0"/>
    <x v="0"/>
    <s v="Heavy_user"/>
    <x v="0"/>
    <x v="0"/>
    <x v="1"/>
    <x v="0"/>
  </r>
  <r>
    <x v="15"/>
    <n v="166"/>
    <x v="2"/>
    <x v="1"/>
    <x v="1"/>
    <n v="0"/>
    <n v="47.7"/>
    <n v="89"/>
    <n v="8.11"/>
    <n v="264.39999999999998"/>
    <n v="95"/>
    <x v="306"/>
    <n v="235.2"/>
    <n v="97"/>
    <n v="10.58"/>
    <n v="13.2"/>
    <n v="3"/>
    <n v="3.56"/>
    <n v="0"/>
    <x v="1"/>
    <n v="1"/>
    <x v="0"/>
    <x v="0"/>
    <s v="Medium_user"/>
    <x v="2"/>
    <x v="0"/>
    <x v="1"/>
    <x v="0"/>
  </r>
  <r>
    <x v="45"/>
    <n v="132"/>
    <x v="0"/>
    <x v="0"/>
    <x v="1"/>
    <n v="0"/>
    <n v="190.1"/>
    <n v="105"/>
    <n v="32.32"/>
    <n v="182.2"/>
    <n v="116"/>
    <x v="151"/>
    <n v="279.8"/>
    <n v="105"/>
    <n v="12.59"/>
    <n v="13"/>
    <n v="2"/>
    <n v="3.51"/>
    <n v="1"/>
    <x v="0"/>
    <n v="0"/>
    <x v="0"/>
    <x v="0"/>
    <s v="Medium_user"/>
    <x v="0"/>
    <x v="0"/>
    <x v="1"/>
    <x v="0"/>
  </r>
  <r>
    <x v="37"/>
    <n v="94"/>
    <x v="1"/>
    <x v="1"/>
    <x v="1"/>
    <n v="0"/>
    <n v="89.5"/>
    <n v="94"/>
    <n v="15.22"/>
    <n v="339.9"/>
    <n v="106"/>
    <x v="1081"/>
    <n v="172.9"/>
    <n v="76"/>
    <n v="7.78"/>
    <n v="7.9"/>
    <n v="1"/>
    <n v="2.13"/>
    <n v="1"/>
    <x v="1"/>
    <n v="1"/>
    <x v="0"/>
    <x v="0"/>
    <s v="Medium_user"/>
    <x v="2"/>
    <x v="0"/>
    <x v="1"/>
    <x v="0"/>
  </r>
  <r>
    <x v="11"/>
    <n v="99"/>
    <x v="0"/>
    <x v="0"/>
    <x v="1"/>
    <n v="0"/>
    <n v="182.6"/>
    <n v="83"/>
    <n v="31.04"/>
    <n v="154.5"/>
    <n v="111"/>
    <x v="375"/>
    <n v="196"/>
    <n v="57"/>
    <n v="8.82"/>
    <n v="12.1"/>
    <n v="5"/>
    <n v="3.27"/>
    <n v="0"/>
    <x v="0"/>
    <n v="0"/>
    <x v="0"/>
    <x v="0"/>
    <s v="Medium_user"/>
    <x v="0"/>
    <x v="0"/>
    <x v="1"/>
    <x v="0"/>
  </r>
  <r>
    <x v="13"/>
    <n v="136"/>
    <x v="0"/>
    <x v="0"/>
    <x v="0"/>
    <n v="35"/>
    <n v="205.5"/>
    <n v="86"/>
    <n v="34.94"/>
    <n v="298.5"/>
    <n v="119"/>
    <x v="1082"/>
    <n v="214.2"/>
    <n v="104"/>
    <n v="9.64"/>
    <n v="6.9"/>
    <n v="4"/>
    <n v="1.86"/>
    <n v="1"/>
    <x v="0"/>
    <n v="0"/>
    <x v="0"/>
    <x v="1"/>
    <s v="Medium_user"/>
    <x v="2"/>
    <x v="0"/>
    <x v="2"/>
    <x v="1"/>
  </r>
  <r>
    <x v="45"/>
    <n v="119"/>
    <x v="0"/>
    <x v="0"/>
    <x v="1"/>
    <n v="0"/>
    <n v="231.5"/>
    <n v="82"/>
    <n v="39.36"/>
    <n v="266.89999999999998"/>
    <n v="97"/>
    <x v="1083"/>
    <n v="211"/>
    <n v="118"/>
    <n v="9.49"/>
    <n v="7.4"/>
    <n v="10"/>
    <n v="2"/>
    <n v="1"/>
    <x v="0"/>
    <n v="0"/>
    <x v="0"/>
    <x v="0"/>
    <s v="Medium_user"/>
    <x v="2"/>
    <x v="0"/>
    <x v="1"/>
    <x v="1"/>
  </r>
  <r>
    <x v="33"/>
    <n v="115"/>
    <x v="2"/>
    <x v="1"/>
    <x v="1"/>
    <n v="0"/>
    <n v="251.3"/>
    <n v="69"/>
    <n v="42.72"/>
    <n v="252.5"/>
    <n v="96"/>
    <x v="1084"/>
    <n v="118.3"/>
    <n v="112"/>
    <n v="5.32"/>
    <n v="9.9"/>
    <n v="1"/>
    <n v="2.67"/>
    <n v="3"/>
    <x v="1"/>
    <n v="1"/>
    <x v="0"/>
    <x v="0"/>
    <s v="Medium_user"/>
    <x v="2"/>
    <x v="0"/>
    <x v="1"/>
    <x v="0"/>
  </r>
  <r>
    <x v="4"/>
    <n v="160"/>
    <x v="0"/>
    <x v="0"/>
    <x v="1"/>
    <n v="0"/>
    <n v="171.2"/>
    <n v="103"/>
    <n v="29.1"/>
    <n v="243.5"/>
    <n v="121"/>
    <x v="1085"/>
    <n v="178.2"/>
    <n v="92"/>
    <n v="8.02"/>
    <n v="13"/>
    <n v="3"/>
    <n v="3.51"/>
    <n v="2"/>
    <x v="0"/>
    <n v="0"/>
    <x v="0"/>
    <x v="0"/>
    <s v="Heavy_user"/>
    <x v="2"/>
    <x v="0"/>
    <x v="1"/>
    <x v="0"/>
  </r>
  <r>
    <x v="31"/>
    <n v="120"/>
    <x v="2"/>
    <x v="0"/>
    <x v="1"/>
    <n v="0"/>
    <n v="134.80000000000001"/>
    <n v="94"/>
    <n v="22.92"/>
    <n v="204.1"/>
    <n v="106"/>
    <x v="687"/>
    <n v="238.4"/>
    <n v="109"/>
    <n v="10.73"/>
    <n v="6.7"/>
    <n v="8"/>
    <n v="1.81"/>
    <n v="1"/>
    <x v="0"/>
    <n v="0"/>
    <x v="0"/>
    <x v="1"/>
    <s v="Medium_user"/>
    <x v="0"/>
    <x v="0"/>
    <x v="1"/>
    <x v="1"/>
  </r>
  <r>
    <x v="6"/>
    <n v="173"/>
    <x v="0"/>
    <x v="0"/>
    <x v="1"/>
    <n v="0"/>
    <n v="191.4"/>
    <n v="114"/>
    <n v="32.54"/>
    <n v="168.5"/>
    <n v="138"/>
    <x v="904"/>
    <n v="109.3"/>
    <n v="99"/>
    <n v="4.92"/>
    <n v="10.3"/>
    <n v="3"/>
    <n v="2.78"/>
    <n v="1"/>
    <x v="0"/>
    <n v="0"/>
    <x v="0"/>
    <x v="0"/>
    <s v="Heavy_user"/>
    <x v="0"/>
    <x v="0"/>
    <x v="1"/>
    <x v="0"/>
  </r>
  <r>
    <x v="47"/>
    <n v="156"/>
    <x v="0"/>
    <x v="0"/>
    <x v="1"/>
    <n v="0"/>
    <n v="174.5"/>
    <n v="65"/>
    <n v="29.67"/>
    <n v="197.4"/>
    <n v="116"/>
    <x v="972"/>
    <n v="238.5"/>
    <n v="86"/>
    <n v="10.73"/>
    <n v="10.6"/>
    <n v="2"/>
    <n v="2.86"/>
    <n v="0"/>
    <x v="0"/>
    <n v="0"/>
    <x v="0"/>
    <x v="0"/>
    <s v="Medium_user"/>
    <x v="0"/>
    <x v="0"/>
    <x v="1"/>
    <x v="0"/>
  </r>
  <r>
    <x v="11"/>
    <n v="70"/>
    <x v="0"/>
    <x v="0"/>
    <x v="1"/>
    <n v="0"/>
    <n v="177.4"/>
    <n v="125"/>
    <n v="30.16"/>
    <n v="226.2"/>
    <n v="104"/>
    <x v="1086"/>
    <n v="254.1"/>
    <n v="72"/>
    <n v="11.43"/>
    <n v="10.9"/>
    <n v="4"/>
    <n v="2.94"/>
    <n v="0"/>
    <x v="0"/>
    <n v="0"/>
    <x v="0"/>
    <x v="0"/>
    <s v="Medium_user"/>
    <x v="0"/>
    <x v="0"/>
    <x v="1"/>
    <x v="0"/>
  </r>
  <r>
    <x v="37"/>
    <n v="41"/>
    <x v="2"/>
    <x v="0"/>
    <x v="1"/>
    <n v="0"/>
    <n v="182.1"/>
    <n v="89"/>
    <n v="30.96"/>
    <n v="211.5"/>
    <n v="104"/>
    <x v="134"/>
    <n v="207.4"/>
    <n v="124"/>
    <n v="9.33"/>
    <n v="6.8"/>
    <n v="1"/>
    <n v="1.84"/>
    <n v="1"/>
    <x v="0"/>
    <n v="0"/>
    <x v="0"/>
    <x v="1"/>
    <s v="Medium_user"/>
    <x v="0"/>
    <x v="0"/>
    <x v="1"/>
    <x v="1"/>
  </r>
  <r>
    <x v="43"/>
    <n v="132"/>
    <x v="1"/>
    <x v="0"/>
    <x v="1"/>
    <n v="0"/>
    <n v="222.4"/>
    <n v="85"/>
    <n v="37.81"/>
    <n v="165.4"/>
    <n v="76"/>
    <x v="577"/>
    <n v="208.4"/>
    <n v="97"/>
    <n v="9.3800000000000008"/>
    <n v="11.2"/>
    <n v="4"/>
    <n v="3.02"/>
    <n v="0"/>
    <x v="0"/>
    <n v="0"/>
    <x v="0"/>
    <x v="0"/>
    <s v="Light_usage"/>
    <x v="0"/>
    <x v="0"/>
    <x v="1"/>
    <x v="0"/>
  </r>
  <r>
    <x v="30"/>
    <n v="93"/>
    <x v="0"/>
    <x v="0"/>
    <x v="1"/>
    <n v="0"/>
    <n v="164.9"/>
    <n v="68"/>
    <n v="28.03"/>
    <n v="210.4"/>
    <n v="86"/>
    <x v="899"/>
    <n v="229.4"/>
    <n v="104"/>
    <n v="10.32"/>
    <n v="7.8"/>
    <n v="4"/>
    <n v="2.11"/>
    <n v="2"/>
    <x v="0"/>
    <n v="0"/>
    <x v="0"/>
    <x v="0"/>
    <s v="Medium_user"/>
    <x v="0"/>
    <x v="0"/>
    <x v="1"/>
    <x v="0"/>
  </r>
  <r>
    <x v="0"/>
    <n v="109"/>
    <x v="0"/>
    <x v="0"/>
    <x v="1"/>
    <n v="0"/>
    <n v="193.6"/>
    <n v="58"/>
    <n v="32.909999999999997"/>
    <n v="148.69999999999999"/>
    <n v="115"/>
    <x v="1087"/>
    <n v="282.5"/>
    <n v="105"/>
    <n v="12.71"/>
    <n v="13.1"/>
    <n v="1"/>
    <n v="3.54"/>
    <n v="2"/>
    <x v="0"/>
    <n v="0"/>
    <x v="0"/>
    <x v="0"/>
    <s v="Medium_user"/>
    <x v="0"/>
    <x v="0"/>
    <x v="1"/>
    <x v="0"/>
  </r>
  <r>
    <x v="19"/>
    <n v="80"/>
    <x v="2"/>
    <x v="0"/>
    <x v="1"/>
    <n v="0"/>
    <n v="101.1"/>
    <n v="121"/>
    <n v="17.190000000000001"/>
    <n v="263.2"/>
    <n v="110"/>
    <x v="1088"/>
    <n v="137.69999999999999"/>
    <n v="74"/>
    <n v="6.2"/>
    <n v="7.3"/>
    <n v="5"/>
    <n v="1.97"/>
    <n v="0"/>
    <x v="0"/>
    <n v="0"/>
    <x v="0"/>
    <x v="1"/>
    <s v="Medium_user"/>
    <x v="2"/>
    <x v="0"/>
    <x v="1"/>
    <x v="1"/>
  </r>
  <r>
    <x v="36"/>
    <n v="54"/>
    <x v="0"/>
    <x v="0"/>
    <x v="0"/>
    <n v="24"/>
    <n v="92.3"/>
    <n v="88"/>
    <n v="15.69"/>
    <n v="193.1"/>
    <n v="98"/>
    <x v="205"/>
    <n v="99.3"/>
    <n v="119"/>
    <n v="4.47"/>
    <n v="11.6"/>
    <n v="3"/>
    <n v="3.13"/>
    <n v="2"/>
    <x v="0"/>
    <n v="0"/>
    <x v="0"/>
    <x v="0"/>
    <s v="Medium_user"/>
    <x v="0"/>
    <x v="0"/>
    <x v="0"/>
    <x v="0"/>
  </r>
  <r>
    <x v="43"/>
    <n v="121"/>
    <x v="0"/>
    <x v="0"/>
    <x v="1"/>
    <n v="0"/>
    <n v="168.9"/>
    <n v="128"/>
    <n v="28.71"/>
    <n v="123.9"/>
    <n v="99"/>
    <x v="555"/>
    <n v="266.3"/>
    <n v="105"/>
    <n v="11.98"/>
    <n v="2.9"/>
    <n v="7"/>
    <n v="0.78"/>
    <n v="2"/>
    <x v="0"/>
    <n v="0"/>
    <x v="0"/>
    <x v="1"/>
    <s v="Medium_user"/>
    <x v="0"/>
    <x v="0"/>
    <x v="1"/>
    <x v="1"/>
  </r>
  <r>
    <x v="38"/>
    <n v="157"/>
    <x v="2"/>
    <x v="0"/>
    <x v="0"/>
    <n v="29"/>
    <n v="219.2"/>
    <n v="102"/>
    <n v="37.26"/>
    <n v="206"/>
    <n v="109"/>
    <x v="90"/>
    <n v="192.4"/>
    <n v="117"/>
    <n v="8.66"/>
    <n v="15"/>
    <n v="5"/>
    <n v="4.05"/>
    <n v="1"/>
    <x v="0"/>
    <n v="0"/>
    <x v="0"/>
    <x v="2"/>
    <s v="Medium_user"/>
    <x v="0"/>
    <x v="0"/>
    <x v="0"/>
    <x v="0"/>
  </r>
  <r>
    <x v="25"/>
    <n v="138"/>
    <x v="2"/>
    <x v="0"/>
    <x v="1"/>
    <n v="0"/>
    <n v="146.5"/>
    <n v="101"/>
    <n v="24.91"/>
    <n v="284.5"/>
    <n v="142"/>
    <x v="1089"/>
    <n v="176"/>
    <n v="98"/>
    <n v="7.92"/>
    <n v="14"/>
    <n v="6"/>
    <n v="3.78"/>
    <n v="3"/>
    <x v="0"/>
    <n v="0"/>
    <x v="0"/>
    <x v="0"/>
    <s v="Heavy_user"/>
    <x v="2"/>
    <x v="0"/>
    <x v="1"/>
    <x v="0"/>
  </r>
  <r>
    <x v="12"/>
    <n v="92"/>
    <x v="0"/>
    <x v="0"/>
    <x v="0"/>
    <n v="31"/>
    <n v="172.3"/>
    <n v="116"/>
    <n v="29.29"/>
    <n v="266.2"/>
    <n v="91"/>
    <x v="1090"/>
    <n v="228.2"/>
    <n v="90"/>
    <n v="10.27"/>
    <n v="11.8"/>
    <n v="5"/>
    <n v="3.19"/>
    <n v="1"/>
    <x v="0"/>
    <n v="0"/>
    <x v="0"/>
    <x v="0"/>
    <s v="Medium_user"/>
    <x v="2"/>
    <x v="0"/>
    <x v="2"/>
    <x v="0"/>
  </r>
  <r>
    <x v="14"/>
    <n v="126"/>
    <x v="0"/>
    <x v="0"/>
    <x v="1"/>
    <n v="0"/>
    <n v="190.9"/>
    <n v="143"/>
    <n v="32.450000000000003"/>
    <n v="149.69999999999999"/>
    <n v="72"/>
    <x v="189"/>
    <n v="191.4"/>
    <n v="87"/>
    <n v="8.61"/>
    <n v="13"/>
    <n v="3"/>
    <n v="3.51"/>
    <n v="1"/>
    <x v="0"/>
    <n v="0"/>
    <x v="0"/>
    <x v="0"/>
    <s v="Light_usage"/>
    <x v="0"/>
    <x v="0"/>
    <x v="1"/>
    <x v="0"/>
  </r>
  <r>
    <x v="36"/>
    <n v="41"/>
    <x v="0"/>
    <x v="0"/>
    <x v="1"/>
    <n v="0"/>
    <n v="232.1"/>
    <n v="74"/>
    <n v="39.46"/>
    <n v="327.10000000000002"/>
    <n v="88"/>
    <x v="305"/>
    <n v="226.5"/>
    <n v="119"/>
    <n v="10.19"/>
    <n v="10.9"/>
    <n v="2"/>
    <n v="2.94"/>
    <n v="3"/>
    <x v="1"/>
    <n v="1"/>
    <x v="0"/>
    <x v="0"/>
    <s v="Medium_user"/>
    <x v="2"/>
    <x v="0"/>
    <x v="1"/>
    <x v="0"/>
  </r>
  <r>
    <x v="34"/>
    <n v="167"/>
    <x v="0"/>
    <x v="0"/>
    <x v="1"/>
    <n v="0"/>
    <n v="169.2"/>
    <n v="124"/>
    <n v="28.76"/>
    <n v="173.3"/>
    <n v="108"/>
    <x v="109"/>
    <n v="216.5"/>
    <n v="64"/>
    <n v="9.74"/>
    <n v="12.4"/>
    <n v="4"/>
    <n v="3.35"/>
    <n v="4"/>
    <x v="1"/>
    <n v="1"/>
    <x v="1"/>
    <x v="0"/>
    <s v="Medium_user"/>
    <x v="0"/>
    <x v="0"/>
    <x v="1"/>
    <x v="0"/>
  </r>
  <r>
    <x v="30"/>
    <n v="91"/>
    <x v="2"/>
    <x v="0"/>
    <x v="1"/>
    <n v="0"/>
    <n v="123.8"/>
    <n v="107"/>
    <n v="21.05"/>
    <n v="319"/>
    <n v="125"/>
    <x v="1091"/>
    <n v="237.6"/>
    <n v="78"/>
    <n v="10.69"/>
    <n v="7.3"/>
    <n v="4"/>
    <n v="1.97"/>
    <n v="2"/>
    <x v="0"/>
    <n v="0"/>
    <x v="0"/>
    <x v="1"/>
    <s v="Heavy_user"/>
    <x v="2"/>
    <x v="0"/>
    <x v="1"/>
    <x v="1"/>
  </r>
  <r>
    <x v="8"/>
    <n v="127"/>
    <x v="2"/>
    <x v="0"/>
    <x v="1"/>
    <n v="0"/>
    <n v="96"/>
    <n v="117"/>
    <n v="16.32"/>
    <n v="177"/>
    <n v="68"/>
    <x v="150"/>
    <n v="162.19999999999999"/>
    <n v="127"/>
    <n v="7.3"/>
    <n v="9.6999999999999993"/>
    <n v="4"/>
    <n v="2.62"/>
    <n v="3"/>
    <x v="0"/>
    <n v="0"/>
    <x v="0"/>
    <x v="0"/>
    <s v="Light_usage"/>
    <x v="0"/>
    <x v="0"/>
    <x v="1"/>
    <x v="0"/>
  </r>
  <r>
    <x v="33"/>
    <n v="88"/>
    <x v="1"/>
    <x v="0"/>
    <x v="0"/>
    <n v="27"/>
    <n v="93.4"/>
    <n v="106"/>
    <n v="15.88"/>
    <n v="252"/>
    <n v="92"/>
    <x v="1092"/>
    <n v="189"/>
    <n v="104"/>
    <n v="8.5"/>
    <n v="10.9"/>
    <n v="1"/>
    <n v="2.94"/>
    <n v="1"/>
    <x v="0"/>
    <n v="0"/>
    <x v="0"/>
    <x v="0"/>
    <s v="Medium_user"/>
    <x v="2"/>
    <x v="0"/>
    <x v="0"/>
    <x v="0"/>
  </r>
  <r>
    <x v="8"/>
    <n v="113"/>
    <x v="0"/>
    <x v="0"/>
    <x v="1"/>
    <n v="0"/>
    <n v="90.6"/>
    <n v="130"/>
    <n v="15.4"/>
    <n v="170.6"/>
    <n v="100"/>
    <x v="949"/>
    <n v="137.4"/>
    <n v="74"/>
    <n v="6.18"/>
    <n v="5.4"/>
    <n v="9"/>
    <n v="1.46"/>
    <n v="1"/>
    <x v="0"/>
    <n v="0"/>
    <x v="0"/>
    <x v="1"/>
    <s v="Medium_user"/>
    <x v="0"/>
    <x v="0"/>
    <x v="1"/>
    <x v="1"/>
  </r>
  <r>
    <x v="11"/>
    <n v="78"/>
    <x v="2"/>
    <x v="0"/>
    <x v="1"/>
    <n v="0"/>
    <n v="152.9"/>
    <n v="81"/>
    <n v="25.99"/>
    <n v="256.60000000000002"/>
    <n v="82"/>
    <x v="1079"/>
    <n v="173.6"/>
    <n v="112"/>
    <n v="7.81"/>
    <n v="5.3"/>
    <n v="6"/>
    <n v="1.43"/>
    <n v="2"/>
    <x v="0"/>
    <n v="0"/>
    <x v="0"/>
    <x v="1"/>
    <s v="Medium_user"/>
    <x v="2"/>
    <x v="0"/>
    <x v="1"/>
    <x v="1"/>
  </r>
  <r>
    <x v="29"/>
    <n v="136"/>
    <x v="1"/>
    <x v="1"/>
    <x v="0"/>
    <n v="29"/>
    <n v="85.2"/>
    <n v="98"/>
    <n v="14.48"/>
    <n v="230.4"/>
    <n v="85"/>
    <x v="106"/>
    <n v="243.6"/>
    <n v="104"/>
    <n v="10.96"/>
    <n v="9"/>
    <n v="3"/>
    <n v="2.4300000000000002"/>
    <n v="2"/>
    <x v="0"/>
    <n v="0"/>
    <x v="0"/>
    <x v="0"/>
    <s v="Medium_user"/>
    <x v="0"/>
    <x v="0"/>
    <x v="0"/>
    <x v="0"/>
  </r>
  <r>
    <x v="42"/>
    <n v="68"/>
    <x v="0"/>
    <x v="0"/>
    <x v="0"/>
    <n v="34"/>
    <n v="160"/>
    <n v="72"/>
    <n v="27.2"/>
    <n v="184.5"/>
    <n v="119"/>
    <x v="756"/>
    <n v="208.3"/>
    <n v="101"/>
    <n v="9.3699999999999992"/>
    <n v="6.1"/>
    <n v="10"/>
    <n v="1.65"/>
    <n v="1"/>
    <x v="0"/>
    <n v="0"/>
    <x v="0"/>
    <x v="1"/>
    <s v="Medium_user"/>
    <x v="0"/>
    <x v="0"/>
    <x v="2"/>
    <x v="1"/>
  </r>
  <r>
    <x v="0"/>
    <n v="132"/>
    <x v="0"/>
    <x v="0"/>
    <x v="0"/>
    <n v="10"/>
    <n v="182.9"/>
    <n v="54"/>
    <n v="31.09"/>
    <n v="292.39999999999998"/>
    <n v="68"/>
    <x v="139"/>
    <n v="142.30000000000001"/>
    <n v="116"/>
    <n v="6.4"/>
    <n v="11.5"/>
    <n v="4"/>
    <n v="3.11"/>
    <n v="0"/>
    <x v="0"/>
    <n v="0"/>
    <x v="0"/>
    <x v="0"/>
    <s v="Light_usage"/>
    <x v="2"/>
    <x v="0"/>
    <x v="0"/>
    <x v="0"/>
  </r>
  <r>
    <x v="34"/>
    <n v="110"/>
    <x v="0"/>
    <x v="0"/>
    <x v="1"/>
    <n v="0"/>
    <n v="241.2"/>
    <n v="105"/>
    <n v="41"/>
    <n v="174.3"/>
    <n v="85"/>
    <x v="1093"/>
    <n v="245.3"/>
    <n v="59"/>
    <n v="11.04"/>
    <n v="8.5"/>
    <n v="4"/>
    <n v="2.2999999999999998"/>
    <n v="2"/>
    <x v="0"/>
    <n v="0"/>
    <x v="0"/>
    <x v="0"/>
    <s v="Medium_user"/>
    <x v="0"/>
    <x v="0"/>
    <x v="1"/>
    <x v="0"/>
  </r>
  <r>
    <x v="6"/>
    <n v="121"/>
    <x v="2"/>
    <x v="0"/>
    <x v="1"/>
    <n v="0"/>
    <n v="177.2"/>
    <n v="142"/>
    <n v="30.12"/>
    <n v="123.5"/>
    <n v="88"/>
    <x v="1037"/>
    <n v="213.2"/>
    <n v="51"/>
    <n v="9.59"/>
    <n v="8.4"/>
    <n v="6"/>
    <n v="2.27"/>
    <n v="1"/>
    <x v="0"/>
    <n v="0"/>
    <x v="0"/>
    <x v="0"/>
    <s v="Medium_user"/>
    <x v="0"/>
    <x v="0"/>
    <x v="1"/>
    <x v="0"/>
  </r>
  <r>
    <x v="11"/>
    <n v="116"/>
    <x v="2"/>
    <x v="0"/>
    <x v="1"/>
    <n v="0"/>
    <n v="89.5"/>
    <n v="128"/>
    <n v="15.22"/>
    <n v="180.8"/>
    <n v="137"/>
    <x v="706"/>
    <n v="193.1"/>
    <n v="94"/>
    <n v="8.69"/>
    <n v="14"/>
    <n v="3"/>
    <n v="3.78"/>
    <n v="2"/>
    <x v="0"/>
    <n v="0"/>
    <x v="0"/>
    <x v="0"/>
    <s v="Heavy_user"/>
    <x v="0"/>
    <x v="0"/>
    <x v="1"/>
    <x v="0"/>
  </r>
  <r>
    <x v="44"/>
    <n v="112"/>
    <x v="0"/>
    <x v="1"/>
    <x v="0"/>
    <n v="16"/>
    <n v="200.3"/>
    <n v="72"/>
    <n v="34.049999999999997"/>
    <n v="197.8"/>
    <n v="91"/>
    <x v="1094"/>
    <n v="151.1"/>
    <n v="92"/>
    <n v="6.8"/>
    <n v="10.4"/>
    <n v="3"/>
    <n v="2.81"/>
    <n v="1"/>
    <x v="0"/>
    <n v="0"/>
    <x v="0"/>
    <x v="0"/>
    <s v="Medium_user"/>
    <x v="0"/>
    <x v="0"/>
    <x v="0"/>
    <x v="0"/>
  </r>
  <r>
    <x v="48"/>
    <n v="97"/>
    <x v="2"/>
    <x v="1"/>
    <x v="1"/>
    <n v="0"/>
    <n v="145"/>
    <n v="103"/>
    <n v="24.65"/>
    <n v="294.3"/>
    <n v="93"/>
    <x v="1095"/>
    <n v="239.8"/>
    <n v="120"/>
    <n v="10.79"/>
    <n v="11"/>
    <n v="2"/>
    <n v="2.97"/>
    <n v="4"/>
    <x v="1"/>
    <n v="1"/>
    <x v="1"/>
    <x v="0"/>
    <s v="Medium_user"/>
    <x v="2"/>
    <x v="0"/>
    <x v="1"/>
    <x v="0"/>
  </r>
  <r>
    <x v="42"/>
    <n v="43"/>
    <x v="2"/>
    <x v="0"/>
    <x v="1"/>
    <n v="0"/>
    <n v="159.5"/>
    <n v="99"/>
    <n v="27.12"/>
    <n v="119.7"/>
    <n v="149"/>
    <x v="934"/>
    <n v="173.9"/>
    <n v="126"/>
    <n v="7.83"/>
    <n v="6.8"/>
    <n v="3"/>
    <n v="1.84"/>
    <n v="2"/>
    <x v="0"/>
    <n v="0"/>
    <x v="0"/>
    <x v="1"/>
    <s v="Heavy_user"/>
    <x v="0"/>
    <x v="0"/>
    <x v="1"/>
    <x v="1"/>
  </r>
  <r>
    <x v="7"/>
    <n v="110"/>
    <x v="0"/>
    <x v="0"/>
    <x v="1"/>
    <n v="0"/>
    <n v="151.80000000000001"/>
    <n v="106"/>
    <n v="25.81"/>
    <n v="138"/>
    <n v="126"/>
    <x v="1096"/>
    <n v="233.5"/>
    <n v="112"/>
    <n v="10.51"/>
    <n v="11.2"/>
    <n v="8"/>
    <n v="3.02"/>
    <n v="3"/>
    <x v="0"/>
    <n v="0"/>
    <x v="0"/>
    <x v="0"/>
    <s v="Heavy_user"/>
    <x v="0"/>
    <x v="0"/>
    <x v="1"/>
    <x v="0"/>
  </r>
  <r>
    <x v="13"/>
    <n v="67"/>
    <x v="1"/>
    <x v="0"/>
    <x v="1"/>
    <n v="0"/>
    <n v="176.2"/>
    <n v="120"/>
    <n v="29.95"/>
    <n v="236"/>
    <n v="138"/>
    <x v="327"/>
    <n v="152.5"/>
    <n v="104"/>
    <n v="6.86"/>
    <n v="10.6"/>
    <n v="4"/>
    <n v="2.86"/>
    <n v="1"/>
    <x v="0"/>
    <n v="0"/>
    <x v="0"/>
    <x v="0"/>
    <s v="Heavy_user"/>
    <x v="2"/>
    <x v="0"/>
    <x v="1"/>
    <x v="0"/>
  </r>
  <r>
    <x v="35"/>
    <n v="166"/>
    <x v="1"/>
    <x v="0"/>
    <x v="1"/>
    <n v="0"/>
    <n v="152.1"/>
    <n v="95"/>
    <n v="25.86"/>
    <n v="121"/>
    <n v="105"/>
    <x v="842"/>
    <n v="198"/>
    <n v="126"/>
    <n v="8.91"/>
    <n v="9.8000000000000007"/>
    <n v="5"/>
    <n v="2.65"/>
    <n v="0"/>
    <x v="0"/>
    <n v="0"/>
    <x v="0"/>
    <x v="0"/>
    <s v="Medium_user"/>
    <x v="0"/>
    <x v="0"/>
    <x v="1"/>
    <x v="0"/>
  </r>
  <r>
    <x v="29"/>
    <n v="129"/>
    <x v="1"/>
    <x v="0"/>
    <x v="1"/>
    <n v="0"/>
    <n v="161.30000000000001"/>
    <n v="122"/>
    <n v="27.42"/>
    <n v="220.6"/>
    <n v="95"/>
    <x v="339"/>
    <n v="224.7"/>
    <n v="104"/>
    <n v="10.11"/>
    <n v="9.6"/>
    <n v="3"/>
    <n v="2.59"/>
    <n v="1"/>
    <x v="0"/>
    <n v="0"/>
    <x v="0"/>
    <x v="0"/>
    <s v="Medium_user"/>
    <x v="0"/>
    <x v="0"/>
    <x v="1"/>
    <x v="0"/>
  </r>
  <r>
    <x v="27"/>
    <n v="103"/>
    <x v="2"/>
    <x v="1"/>
    <x v="1"/>
    <n v="0"/>
    <n v="171.7"/>
    <n v="78"/>
    <n v="29.19"/>
    <n v="144.5"/>
    <n v="86"/>
    <x v="1097"/>
    <n v="157.9"/>
    <n v="106"/>
    <n v="7.11"/>
    <n v="6.8"/>
    <n v="3"/>
    <n v="1.84"/>
    <n v="3"/>
    <x v="0"/>
    <n v="0"/>
    <x v="0"/>
    <x v="1"/>
    <s v="Medium_user"/>
    <x v="0"/>
    <x v="0"/>
    <x v="1"/>
    <x v="1"/>
  </r>
  <r>
    <x v="30"/>
    <n v="71"/>
    <x v="0"/>
    <x v="0"/>
    <x v="1"/>
    <n v="0"/>
    <n v="278.89999999999998"/>
    <n v="110"/>
    <n v="47.41"/>
    <n v="190.2"/>
    <n v="67"/>
    <x v="42"/>
    <n v="255.2"/>
    <n v="84"/>
    <n v="11.48"/>
    <n v="11.7"/>
    <n v="7"/>
    <n v="3.16"/>
    <n v="0"/>
    <x v="1"/>
    <n v="1"/>
    <x v="0"/>
    <x v="0"/>
    <s v="Light_usage"/>
    <x v="0"/>
    <x v="0"/>
    <x v="1"/>
    <x v="0"/>
  </r>
  <r>
    <x v="49"/>
    <n v="112"/>
    <x v="0"/>
    <x v="0"/>
    <x v="0"/>
    <n v="27"/>
    <n v="213"/>
    <n v="121"/>
    <n v="36.21"/>
    <n v="226.2"/>
    <n v="101"/>
    <x v="1086"/>
    <n v="189.8"/>
    <n v="99"/>
    <n v="8.5399999999999991"/>
    <n v="11.1"/>
    <n v="3"/>
    <n v="3"/>
    <n v="4"/>
    <x v="0"/>
    <n v="0"/>
    <x v="1"/>
    <x v="0"/>
    <s v="Medium_user"/>
    <x v="0"/>
    <x v="0"/>
    <x v="0"/>
    <x v="0"/>
  </r>
  <r>
    <x v="14"/>
    <n v="98"/>
    <x v="0"/>
    <x v="0"/>
    <x v="1"/>
    <n v="0"/>
    <n v="217.2"/>
    <n v="121"/>
    <n v="36.92"/>
    <n v="303.39999999999998"/>
    <n v="73"/>
    <x v="1098"/>
    <n v="197.1"/>
    <n v="71"/>
    <n v="8.8699999999999992"/>
    <n v="12.4"/>
    <n v="2"/>
    <n v="3.35"/>
    <n v="0"/>
    <x v="1"/>
    <n v="1"/>
    <x v="0"/>
    <x v="0"/>
    <s v="Light_usage"/>
    <x v="2"/>
    <x v="0"/>
    <x v="1"/>
    <x v="0"/>
  </r>
  <r>
    <x v="49"/>
    <n v="90"/>
    <x v="0"/>
    <x v="0"/>
    <x v="1"/>
    <n v="0"/>
    <n v="175.9"/>
    <n v="111"/>
    <n v="29.9"/>
    <n v="285.2"/>
    <n v="115"/>
    <x v="839"/>
    <n v="150.80000000000001"/>
    <n v="122"/>
    <n v="6.79"/>
    <n v="13"/>
    <n v="7"/>
    <n v="3.51"/>
    <n v="1"/>
    <x v="0"/>
    <n v="0"/>
    <x v="0"/>
    <x v="0"/>
    <s v="Medium_user"/>
    <x v="2"/>
    <x v="0"/>
    <x v="1"/>
    <x v="0"/>
  </r>
  <r>
    <x v="25"/>
    <n v="58"/>
    <x v="0"/>
    <x v="0"/>
    <x v="1"/>
    <n v="0"/>
    <n v="238.9"/>
    <n v="107"/>
    <n v="40.61"/>
    <n v="187.2"/>
    <n v="88"/>
    <x v="85"/>
    <n v="181.1"/>
    <n v="84"/>
    <n v="8.15"/>
    <n v="11.8"/>
    <n v="3"/>
    <n v="3.19"/>
    <n v="2"/>
    <x v="0"/>
    <n v="0"/>
    <x v="0"/>
    <x v="0"/>
    <s v="Medium_user"/>
    <x v="0"/>
    <x v="0"/>
    <x v="1"/>
    <x v="0"/>
  </r>
  <r>
    <x v="28"/>
    <n v="116"/>
    <x v="1"/>
    <x v="0"/>
    <x v="1"/>
    <n v="0"/>
    <n v="133.30000000000001"/>
    <n v="94"/>
    <n v="22.66"/>
    <n v="247.8"/>
    <n v="126"/>
    <x v="759"/>
    <n v="219"/>
    <n v="78"/>
    <n v="9.86"/>
    <n v="11.3"/>
    <n v="5"/>
    <n v="3.05"/>
    <n v="5"/>
    <x v="1"/>
    <n v="1"/>
    <x v="1"/>
    <x v="0"/>
    <s v="Heavy_user"/>
    <x v="2"/>
    <x v="0"/>
    <x v="1"/>
    <x v="0"/>
  </r>
  <r>
    <x v="29"/>
    <n v="87"/>
    <x v="0"/>
    <x v="0"/>
    <x v="1"/>
    <n v="0"/>
    <n v="177.2"/>
    <n v="72"/>
    <n v="30.12"/>
    <n v="248.9"/>
    <n v="105"/>
    <x v="392"/>
    <n v="200.8"/>
    <n v="87"/>
    <n v="9.0399999999999991"/>
    <n v="8.6"/>
    <n v="7"/>
    <n v="2.3199999999999998"/>
    <n v="3"/>
    <x v="0"/>
    <n v="0"/>
    <x v="0"/>
    <x v="0"/>
    <s v="Medium_user"/>
    <x v="2"/>
    <x v="0"/>
    <x v="1"/>
    <x v="0"/>
  </r>
  <r>
    <x v="15"/>
    <n v="120"/>
    <x v="0"/>
    <x v="0"/>
    <x v="1"/>
    <n v="0"/>
    <n v="184.5"/>
    <n v="103"/>
    <n v="31.37"/>
    <n v="209"/>
    <n v="86"/>
    <x v="1013"/>
    <n v="169.7"/>
    <n v="70"/>
    <n v="7.64"/>
    <n v="10.199999999999999"/>
    <n v="6"/>
    <n v="2.75"/>
    <n v="2"/>
    <x v="0"/>
    <n v="0"/>
    <x v="0"/>
    <x v="0"/>
    <s v="Medium_user"/>
    <x v="0"/>
    <x v="0"/>
    <x v="1"/>
    <x v="0"/>
  </r>
  <r>
    <x v="22"/>
    <n v="97"/>
    <x v="0"/>
    <x v="0"/>
    <x v="0"/>
    <n v="24"/>
    <n v="176.1"/>
    <n v="109"/>
    <n v="29.94"/>
    <n v="159.4"/>
    <n v="81"/>
    <x v="927"/>
    <n v="269.10000000000002"/>
    <n v="94"/>
    <n v="12.11"/>
    <n v="12.1"/>
    <n v="9"/>
    <n v="3.27"/>
    <n v="0"/>
    <x v="0"/>
    <n v="0"/>
    <x v="0"/>
    <x v="0"/>
    <s v="Medium_user"/>
    <x v="0"/>
    <x v="0"/>
    <x v="0"/>
    <x v="0"/>
  </r>
  <r>
    <x v="12"/>
    <n v="134"/>
    <x v="0"/>
    <x v="0"/>
    <x v="1"/>
    <n v="0"/>
    <n v="204.7"/>
    <n v="108"/>
    <n v="34.799999999999997"/>
    <n v="143.1"/>
    <n v="105"/>
    <x v="201"/>
    <n v="165.8"/>
    <n v="84"/>
    <n v="7.46"/>
    <n v="11"/>
    <n v="4"/>
    <n v="2.97"/>
    <n v="6"/>
    <x v="0"/>
    <n v="0"/>
    <x v="1"/>
    <x v="0"/>
    <s v="Medium_user"/>
    <x v="0"/>
    <x v="0"/>
    <x v="1"/>
    <x v="0"/>
  </r>
  <r>
    <x v="0"/>
    <n v="68"/>
    <x v="2"/>
    <x v="0"/>
    <x v="1"/>
    <n v="0"/>
    <n v="143.6"/>
    <n v="80"/>
    <n v="24.41"/>
    <n v="134.30000000000001"/>
    <n v="65"/>
    <x v="328"/>
    <n v="215.6"/>
    <n v="84"/>
    <n v="9.6999999999999993"/>
    <n v="15.5"/>
    <n v="5"/>
    <n v="4.1900000000000004"/>
    <n v="2"/>
    <x v="0"/>
    <n v="0"/>
    <x v="0"/>
    <x v="2"/>
    <s v="Light_usage"/>
    <x v="0"/>
    <x v="0"/>
    <x v="1"/>
    <x v="0"/>
  </r>
  <r>
    <x v="21"/>
    <n v="93"/>
    <x v="1"/>
    <x v="0"/>
    <x v="1"/>
    <n v="0"/>
    <n v="179.3"/>
    <n v="93"/>
    <n v="30.48"/>
    <n v="188.8"/>
    <n v="65"/>
    <x v="1099"/>
    <n v="253.2"/>
    <n v="88"/>
    <n v="11.39"/>
    <n v="12.1"/>
    <n v="5"/>
    <n v="3.27"/>
    <n v="1"/>
    <x v="0"/>
    <n v="0"/>
    <x v="0"/>
    <x v="0"/>
    <s v="Light_usage"/>
    <x v="0"/>
    <x v="0"/>
    <x v="1"/>
    <x v="0"/>
  </r>
  <r>
    <x v="3"/>
    <n v="120"/>
    <x v="0"/>
    <x v="0"/>
    <x v="1"/>
    <n v="0"/>
    <n v="137.30000000000001"/>
    <n v="100"/>
    <n v="23.34"/>
    <n v="212.2"/>
    <n v="129"/>
    <x v="1065"/>
    <n v="152.69999999999999"/>
    <n v="92"/>
    <n v="6.87"/>
    <n v="10.5"/>
    <n v="2"/>
    <n v="2.84"/>
    <n v="1"/>
    <x v="0"/>
    <n v="0"/>
    <x v="0"/>
    <x v="0"/>
    <s v="Heavy_user"/>
    <x v="0"/>
    <x v="0"/>
    <x v="1"/>
    <x v="0"/>
  </r>
  <r>
    <x v="18"/>
    <n v="41"/>
    <x v="1"/>
    <x v="0"/>
    <x v="1"/>
    <n v="0"/>
    <n v="237.8"/>
    <n v="92"/>
    <n v="40.43"/>
    <n v="223.5"/>
    <n v="155"/>
    <x v="133"/>
    <n v="217.4"/>
    <n v="90"/>
    <n v="9.7799999999999994"/>
    <n v="10.199999999999999"/>
    <n v="6"/>
    <n v="2.75"/>
    <n v="2"/>
    <x v="0"/>
    <n v="0"/>
    <x v="0"/>
    <x v="0"/>
    <s v="Heavy_user"/>
    <x v="0"/>
    <x v="0"/>
    <x v="1"/>
    <x v="0"/>
  </r>
  <r>
    <x v="27"/>
    <n v="80"/>
    <x v="2"/>
    <x v="0"/>
    <x v="1"/>
    <n v="0"/>
    <n v="203.7"/>
    <n v="92"/>
    <n v="34.630000000000003"/>
    <n v="216.4"/>
    <n v="97"/>
    <x v="312"/>
    <n v="154.19999999999999"/>
    <n v="66"/>
    <n v="6.94"/>
    <n v="7.6"/>
    <n v="5"/>
    <n v="2.0499999999999998"/>
    <n v="2"/>
    <x v="0"/>
    <n v="0"/>
    <x v="0"/>
    <x v="0"/>
    <s v="Medium_user"/>
    <x v="0"/>
    <x v="0"/>
    <x v="1"/>
    <x v="0"/>
  </r>
  <r>
    <x v="0"/>
    <n v="83"/>
    <x v="0"/>
    <x v="0"/>
    <x v="0"/>
    <n v="25"/>
    <n v="191.3"/>
    <n v="95"/>
    <n v="32.520000000000003"/>
    <n v="250.7"/>
    <n v="136"/>
    <x v="810"/>
    <n v="249.4"/>
    <n v="86"/>
    <n v="11.22"/>
    <n v="17.600000000000001"/>
    <n v="5"/>
    <n v="4.75"/>
    <n v="2"/>
    <x v="0"/>
    <n v="0"/>
    <x v="0"/>
    <x v="2"/>
    <s v="Heavy_user"/>
    <x v="2"/>
    <x v="0"/>
    <x v="0"/>
    <x v="0"/>
  </r>
  <r>
    <x v="33"/>
    <n v="109"/>
    <x v="2"/>
    <x v="1"/>
    <x v="1"/>
    <n v="0"/>
    <n v="209.1"/>
    <n v="141"/>
    <n v="35.549999999999997"/>
    <n v="205"/>
    <n v="93"/>
    <x v="265"/>
    <n v="119.4"/>
    <n v="111"/>
    <n v="5.37"/>
    <n v="7.8"/>
    <n v="3"/>
    <n v="2.11"/>
    <n v="2"/>
    <x v="0"/>
    <n v="0"/>
    <x v="0"/>
    <x v="0"/>
    <s v="Medium_user"/>
    <x v="0"/>
    <x v="0"/>
    <x v="1"/>
    <x v="0"/>
  </r>
  <r>
    <x v="40"/>
    <n v="66"/>
    <x v="2"/>
    <x v="0"/>
    <x v="0"/>
    <n v="33"/>
    <n v="88.8"/>
    <n v="104"/>
    <n v="15.1"/>
    <n v="109.6"/>
    <n v="94"/>
    <x v="296"/>
    <n v="172.7"/>
    <n v="107"/>
    <n v="7.77"/>
    <n v="7.1"/>
    <n v="9"/>
    <n v="1.92"/>
    <n v="3"/>
    <x v="0"/>
    <n v="0"/>
    <x v="0"/>
    <x v="1"/>
    <s v="Medium_user"/>
    <x v="1"/>
    <x v="0"/>
    <x v="2"/>
    <x v="1"/>
  </r>
  <r>
    <x v="12"/>
    <n v="104"/>
    <x v="2"/>
    <x v="0"/>
    <x v="1"/>
    <n v="0"/>
    <n v="97.2"/>
    <n v="88"/>
    <n v="16.52"/>
    <n v="155.6"/>
    <n v="85"/>
    <x v="164"/>
    <n v="261.60000000000002"/>
    <n v="105"/>
    <n v="11.77"/>
    <n v="12.4"/>
    <n v="5"/>
    <n v="3.35"/>
    <n v="0"/>
    <x v="0"/>
    <n v="0"/>
    <x v="0"/>
    <x v="0"/>
    <s v="Medium_user"/>
    <x v="0"/>
    <x v="0"/>
    <x v="1"/>
    <x v="0"/>
  </r>
  <r>
    <x v="34"/>
    <n v="89"/>
    <x v="2"/>
    <x v="0"/>
    <x v="1"/>
    <n v="0"/>
    <n v="137.9"/>
    <n v="96"/>
    <n v="23.44"/>
    <n v="192.6"/>
    <n v="63"/>
    <x v="1100"/>
    <n v="255.7"/>
    <n v="125"/>
    <n v="11.51"/>
    <n v="11"/>
    <n v="5"/>
    <n v="2.97"/>
    <n v="1"/>
    <x v="0"/>
    <n v="0"/>
    <x v="0"/>
    <x v="0"/>
    <s v="Light_usage"/>
    <x v="0"/>
    <x v="0"/>
    <x v="1"/>
    <x v="0"/>
  </r>
  <r>
    <x v="6"/>
    <n v="127"/>
    <x v="2"/>
    <x v="0"/>
    <x v="1"/>
    <n v="0"/>
    <n v="224.3"/>
    <n v="112"/>
    <n v="38.130000000000003"/>
    <n v="185.7"/>
    <n v="103"/>
    <x v="589"/>
    <n v="159.4"/>
    <n v="83"/>
    <n v="7.17"/>
    <n v="10"/>
    <n v="1"/>
    <n v="2.7"/>
    <n v="2"/>
    <x v="0"/>
    <n v="0"/>
    <x v="0"/>
    <x v="0"/>
    <s v="Medium_user"/>
    <x v="0"/>
    <x v="0"/>
    <x v="1"/>
    <x v="0"/>
  </r>
  <r>
    <x v="8"/>
    <n v="117"/>
    <x v="1"/>
    <x v="0"/>
    <x v="0"/>
    <n v="13"/>
    <n v="207.6"/>
    <n v="65"/>
    <n v="35.29"/>
    <n v="152.69999999999999"/>
    <n v="77"/>
    <x v="581"/>
    <n v="232.8"/>
    <n v="95"/>
    <n v="10.48"/>
    <n v="9.6999999999999993"/>
    <n v="3"/>
    <n v="2.62"/>
    <n v="1"/>
    <x v="0"/>
    <n v="0"/>
    <x v="0"/>
    <x v="0"/>
    <s v="Light_usage"/>
    <x v="0"/>
    <x v="0"/>
    <x v="0"/>
    <x v="0"/>
  </r>
  <r>
    <x v="45"/>
    <n v="128"/>
    <x v="2"/>
    <x v="0"/>
    <x v="1"/>
    <n v="0"/>
    <n v="268.10000000000002"/>
    <n v="95"/>
    <n v="45.58"/>
    <n v="120.5"/>
    <n v="126"/>
    <x v="1101"/>
    <n v="220.8"/>
    <n v="121"/>
    <n v="9.94"/>
    <n v="14.4"/>
    <n v="6"/>
    <n v="3.89"/>
    <n v="2"/>
    <x v="0"/>
    <n v="0"/>
    <x v="0"/>
    <x v="0"/>
    <s v="Heavy_user"/>
    <x v="0"/>
    <x v="0"/>
    <x v="1"/>
    <x v="0"/>
  </r>
  <r>
    <x v="37"/>
    <n v="88"/>
    <x v="0"/>
    <x v="0"/>
    <x v="1"/>
    <n v="0"/>
    <n v="166.7"/>
    <n v="61"/>
    <n v="28.34"/>
    <n v="179.3"/>
    <n v="88"/>
    <x v="616"/>
    <n v="242.7"/>
    <n v="131"/>
    <n v="10.92"/>
    <n v="6.8"/>
    <n v="7"/>
    <n v="1.84"/>
    <n v="4"/>
    <x v="1"/>
    <n v="1"/>
    <x v="1"/>
    <x v="1"/>
    <s v="Medium_user"/>
    <x v="0"/>
    <x v="0"/>
    <x v="1"/>
    <x v="1"/>
  </r>
  <r>
    <x v="44"/>
    <n v="61"/>
    <x v="1"/>
    <x v="0"/>
    <x v="1"/>
    <n v="0"/>
    <n v="267.10000000000002"/>
    <n v="104"/>
    <n v="45.41"/>
    <n v="180.4"/>
    <n v="131"/>
    <x v="359"/>
    <n v="230.6"/>
    <n v="106"/>
    <n v="10.38"/>
    <n v="17.3"/>
    <n v="4"/>
    <n v="4.67"/>
    <n v="1"/>
    <x v="1"/>
    <n v="1"/>
    <x v="0"/>
    <x v="2"/>
    <s v="Heavy_user"/>
    <x v="0"/>
    <x v="0"/>
    <x v="1"/>
    <x v="0"/>
  </r>
  <r>
    <x v="15"/>
    <n v="22"/>
    <x v="0"/>
    <x v="0"/>
    <x v="1"/>
    <n v="0"/>
    <n v="181.8"/>
    <n v="108"/>
    <n v="30.91"/>
    <n v="198.6"/>
    <n v="148"/>
    <x v="691"/>
    <n v="206.6"/>
    <n v="96"/>
    <n v="9.3000000000000007"/>
    <n v="9.3000000000000007"/>
    <n v="3"/>
    <n v="2.5099999999999998"/>
    <n v="2"/>
    <x v="0"/>
    <n v="0"/>
    <x v="0"/>
    <x v="0"/>
    <s v="Heavy_user"/>
    <x v="0"/>
    <x v="0"/>
    <x v="1"/>
    <x v="0"/>
  </r>
  <r>
    <x v="19"/>
    <n v="78"/>
    <x v="0"/>
    <x v="0"/>
    <x v="1"/>
    <n v="0"/>
    <n v="147.1"/>
    <n v="80"/>
    <n v="25.01"/>
    <n v="199.7"/>
    <n v="100"/>
    <x v="153"/>
    <n v="160.69999999999999"/>
    <n v="106"/>
    <n v="7.23"/>
    <n v="13.7"/>
    <n v="7"/>
    <n v="3.7"/>
    <n v="0"/>
    <x v="0"/>
    <n v="0"/>
    <x v="0"/>
    <x v="0"/>
    <s v="Medium_user"/>
    <x v="0"/>
    <x v="0"/>
    <x v="1"/>
    <x v="0"/>
  </r>
  <r>
    <x v="34"/>
    <n v="56"/>
    <x v="0"/>
    <x v="0"/>
    <x v="0"/>
    <n v="29"/>
    <n v="37.700000000000003"/>
    <n v="115"/>
    <n v="6.41"/>
    <n v="144.1"/>
    <n v="111"/>
    <x v="1102"/>
    <n v="226.6"/>
    <n v="101"/>
    <n v="10.199999999999999"/>
    <n v="4.9000000000000004"/>
    <n v="3"/>
    <n v="1.32"/>
    <n v="1"/>
    <x v="0"/>
    <n v="0"/>
    <x v="0"/>
    <x v="1"/>
    <s v="Medium_user"/>
    <x v="0"/>
    <x v="0"/>
    <x v="0"/>
    <x v="1"/>
  </r>
  <r>
    <x v="16"/>
    <n v="192"/>
    <x v="0"/>
    <x v="0"/>
    <x v="1"/>
    <n v="0"/>
    <n v="185"/>
    <n v="88"/>
    <n v="31.45"/>
    <n v="224.9"/>
    <n v="98"/>
    <x v="207"/>
    <n v="212.4"/>
    <n v="105"/>
    <n v="9.56"/>
    <n v="11.4"/>
    <n v="3"/>
    <n v="3.08"/>
    <n v="2"/>
    <x v="0"/>
    <n v="0"/>
    <x v="0"/>
    <x v="0"/>
    <s v="Medium_user"/>
    <x v="0"/>
    <x v="0"/>
    <x v="1"/>
    <x v="0"/>
  </r>
  <r>
    <x v="26"/>
    <n v="70"/>
    <x v="0"/>
    <x v="0"/>
    <x v="1"/>
    <n v="0"/>
    <n v="156.4"/>
    <n v="108"/>
    <n v="26.59"/>
    <n v="171"/>
    <n v="116"/>
    <x v="1103"/>
    <n v="196.1"/>
    <n v="96"/>
    <n v="8.82"/>
    <n v="8.6"/>
    <n v="4"/>
    <n v="2.3199999999999998"/>
    <n v="2"/>
    <x v="0"/>
    <n v="0"/>
    <x v="0"/>
    <x v="0"/>
    <s v="Medium_user"/>
    <x v="0"/>
    <x v="0"/>
    <x v="1"/>
    <x v="0"/>
  </r>
  <r>
    <x v="8"/>
    <n v="65"/>
    <x v="0"/>
    <x v="0"/>
    <x v="0"/>
    <n v="29"/>
    <n v="215.5"/>
    <n v="129"/>
    <n v="36.64"/>
    <n v="161.9"/>
    <n v="77"/>
    <x v="418"/>
    <n v="128.30000000000001"/>
    <n v="91"/>
    <n v="5.77"/>
    <n v="8.8000000000000007"/>
    <n v="5"/>
    <n v="2.38"/>
    <n v="2"/>
    <x v="0"/>
    <n v="0"/>
    <x v="0"/>
    <x v="0"/>
    <s v="Light_usage"/>
    <x v="0"/>
    <x v="0"/>
    <x v="0"/>
    <x v="0"/>
  </r>
  <r>
    <x v="10"/>
    <n v="119"/>
    <x v="2"/>
    <x v="0"/>
    <x v="1"/>
    <n v="0"/>
    <n v="134.9"/>
    <n v="70"/>
    <n v="22.93"/>
    <n v="211.5"/>
    <n v="74"/>
    <x v="134"/>
    <n v="188.5"/>
    <n v="105"/>
    <n v="8.48"/>
    <n v="11.3"/>
    <n v="6"/>
    <n v="3.05"/>
    <n v="1"/>
    <x v="0"/>
    <n v="0"/>
    <x v="0"/>
    <x v="0"/>
    <s v="Light_usage"/>
    <x v="0"/>
    <x v="0"/>
    <x v="1"/>
    <x v="0"/>
  </r>
  <r>
    <x v="16"/>
    <n v="80"/>
    <x v="0"/>
    <x v="0"/>
    <x v="1"/>
    <n v="0"/>
    <n v="194.8"/>
    <n v="116"/>
    <n v="33.119999999999997"/>
    <n v="209.9"/>
    <n v="93"/>
    <x v="804"/>
    <n v="194.1"/>
    <n v="100"/>
    <n v="8.73"/>
    <n v="12.8"/>
    <n v="3"/>
    <n v="3.46"/>
    <n v="0"/>
    <x v="0"/>
    <n v="0"/>
    <x v="0"/>
    <x v="0"/>
    <s v="Medium_user"/>
    <x v="0"/>
    <x v="0"/>
    <x v="1"/>
    <x v="0"/>
  </r>
  <r>
    <x v="49"/>
    <n v="152"/>
    <x v="1"/>
    <x v="0"/>
    <x v="0"/>
    <n v="20"/>
    <n v="239.1"/>
    <n v="105"/>
    <n v="40.65"/>
    <n v="209.1"/>
    <n v="111"/>
    <x v="1013"/>
    <n v="268.2"/>
    <n v="130"/>
    <n v="12.07"/>
    <n v="13.3"/>
    <n v="3"/>
    <n v="3.59"/>
    <n v="5"/>
    <x v="0"/>
    <n v="0"/>
    <x v="1"/>
    <x v="0"/>
    <s v="Medium_user"/>
    <x v="0"/>
    <x v="0"/>
    <x v="0"/>
    <x v="0"/>
  </r>
  <r>
    <x v="15"/>
    <n v="113"/>
    <x v="2"/>
    <x v="0"/>
    <x v="1"/>
    <n v="0"/>
    <n v="92.6"/>
    <n v="85"/>
    <n v="15.74"/>
    <n v="177.6"/>
    <n v="92"/>
    <x v="1104"/>
    <n v="159.80000000000001"/>
    <n v="72"/>
    <n v="7.19"/>
    <n v="14.4"/>
    <n v="4"/>
    <n v="3.89"/>
    <n v="3"/>
    <x v="0"/>
    <n v="0"/>
    <x v="0"/>
    <x v="0"/>
    <s v="Medium_user"/>
    <x v="0"/>
    <x v="0"/>
    <x v="1"/>
    <x v="0"/>
  </r>
  <r>
    <x v="39"/>
    <n v="75"/>
    <x v="2"/>
    <x v="0"/>
    <x v="1"/>
    <n v="0"/>
    <n v="209.4"/>
    <n v="133"/>
    <n v="35.6"/>
    <n v="211.5"/>
    <n v="121"/>
    <x v="134"/>
    <n v="291.2"/>
    <n v="123"/>
    <n v="13.1"/>
    <n v="7.2"/>
    <n v="4"/>
    <n v="1.94"/>
    <n v="1"/>
    <x v="0"/>
    <n v="0"/>
    <x v="0"/>
    <x v="1"/>
    <s v="Heavy_user"/>
    <x v="0"/>
    <x v="0"/>
    <x v="1"/>
    <x v="1"/>
  </r>
  <r>
    <x v="0"/>
    <n v="80"/>
    <x v="0"/>
    <x v="0"/>
    <x v="1"/>
    <n v="0"/>
    <n v="197.6"/>
    <n v="83"/>
    <n v="33.590000000000003"/>
    <n v="164.5"/>
    <n v="86"/>
    <x v="87"/>
    <n v="94"/>
    <n v="98"/>
    <n v="4.2300000000000004"/>
    <n v="6.4"/>
    <n v="6"/>
    <n v="1.73"/>
    <n v="1"/>
    <x v="0"/>
    <n v="0"/>
    <x v="0"/>
    <x v="1"/>
    <s v="Medium_user"/>
    <x v="0"/>
    <x v="0"/>
    <x v="1"/>
    <x v="1"/>
  </r>
  <r>
    <x v="8"/>
    <n v="63"/>
    <x v="0"/>
    <x v="1"/>
    <x v="1"/>
    <n v="0"/>
    <n v="62.9"/>
    <n v="112"/>
    <n v="10.69"/>
    <n v="202.9"/>
    <n v="111"/>
    <x v="367"/>
    <n v="259"/>
    <n v="58"/>
    <n v="11.66"/>
    <n v="8.9"/>
    <n v="8"/>
    <n v="2.4"/>
    <n v="1"/>
    <x v="0"/>
    <n v="0"/>
    <x v="0"/>
    <x v="0"/>
    <s v="Medium_user"/>
    <x v="0"/>
    <x v="0"/>
    <x v="1"/>
    <x v="0"/>
  </r>
  <r>
    <x v="15"/>
    <n v="97"/>
    <x v="0"/>
    <x v="0"/>
    <x v="0"/>
    <n v="28"/>
    <n v="202.3"/>
    <n v="97"/>
    <n v="34.39"/>
    <n v="69.2"/>
    <n v="84"/>
    <x v="1105"/>
    <n v="257.60000000000002"/>
    <n v="64"/>
    <n v="11.59"/>
    <n v="6.7"/>
    <n v="3"/>
    <n v="1.81"/>
    <n v="1"/>
    <x v="0"/>
    <n v="0"/>
    <x v="0"/>
    <x v="1"/>
    <s v="Medium_user"/>
    <x v="1"/>
    <x v="0"/>
    <x v="0"/>
    <x v="1"/>
  </r>
  <r>
    <x v="24"/>
    <n v="166"/>
    <x v="0"/>
    <x v="0"/>
    <x v="1"/>
    <n v="0"/>
    <n v="136.1"/>
    <n v="116"/>
    <n v="23.14"/>
    <n v="181.4"/>
    <n v="93"/>
    <x v="1106"/>
    <n v="131.4"/>
    <n v="108"/>
    <n v="5.91"/>
    <n v="11.3"/>
    <n v="4"/>
    <n v="3.05"/>
    <n v="0"/>
    <x v="0"/>
    <n v="0"/>
    <x v="0"/>
    <x v="0"/>
    <s v="Medium_user"/>
    <x v="0"/>
    <x v="0"/>
    <x v="1"/>
    <x v="0"/>
  </r>
  <r>
    <x v="19"/>
    <n v="94"/>
    <x v="1"/>
    <x v="0"/>
    <x v="1"/>
    <n v="0"/>
    <n v="207"/>
    <n v="109"/>
    <n v="35.19"/>
    <n v="167.4"/>
    <n v="80"/>
    <x v="1107"/>
    <n v="238.2"/>
    <n v="117"/>
    <n v="10.72"/>
    <n v="2.6"/>
    <n v="6"/>
    <n v="0.7"/>
    <n v="1"/>
    <x v="0"/>
    <n v="0"/>
    <x v="0"/>
    <x v="1"/>
    <s v="Medium_user"/>
    <x v="0"/>
    <x v="0"/>
    <x v="1"/>
    <x v="1"/>
  </r>
  <r>
    <x v="15"/>
    <n v="85"/>
    <x v="1"/>
    <x v="0"/>
    <x v="0"/>
    <n v="33"/>
    <n v="207.9"/>
    <n v="95"/>
    <n v="35.340000000000003"/>
    <n v="233.5"/>
    <n v="88"/>
    <x v="1108"/>
    <n v="221.3"/>
    <n v="92"/>
    <n v="9.9600000000000009"/>
    <n v="13.5"/>
    <n v="3"/>
    <n v="3.65"/>
    <n v="1"/>
    <x v="0"/>
    <n v="0"/>
    <x v="0"/>
    <x v="0"/>
    <s v="Medium_user"/>
    <x v="0"/>
    <x v="0"/>
    <x v="2"/>
    <x v="0"/>
  </r>
  <r>
    <x v="46"/>
    <n v="80"/>
    <x v="0"/>
    <x v="1"/>
    <x v="1"/>
    <n v="0"/>
    <n v="276.5"/>
    <n v="122"/>
    <n v="47.01"/>
    <n v="195.6"/>
    <n v="79"/>
    <x v="613"/>
    <n v="210.3"/>
    <n v="78"/>
    <n v="9.4600000000000009"/>
    <n v="7.2"/>
    <n v="3"/>
    <n v="1.94"/>
    <n v="1"/>
    <x v="1"/>
    <n v="1"/>
    <x v="0"/>
    <x v="1"/>
    <s v="Light_usage"/>
    <x v="0"/>
    <x v="0"/>
    <x v="1"/>
    <x v="1"/>
  </r>
  <r>
    <x v="33"/>
    <n v="210"/>
    <x v="0"/>
    <x v="0"/>
    <x v="0"/>
    <n v="31"/>
    <n v="313.8"/>
    <n v="87"/>
    <n v="53.35"/>
    <n v="147.69999999999999"/>
    <n v="103"/>
    <x v="447"/>
    <n v="192.7"/>
    <n v="97"/>
    <n v="8.67"/>
    <n v="10.1"/>
    <n v="7"/>
    <n v="2.73"/>
    <n v="3"/>
    <x v="0"/>
    <n v="0"/>
    <x v="0"/>
    <x v="0"/>
    <s v="Medium_user"/>
    <x v="0"/>
    <x v="0"/>
    <x v="2"/>
    <x v="0"/>
  </r>
  <r>
    <x v="7"/>
    <n v="88"/>
    <x v="0"/>
    <x v="1"/>
    <x v="0"/>
    <n v="25"/>
    <n v="288.5"/>
    <n v="114"/>
    <n v="49.05"/>
    <n v="203.4"/>
    <n v="74"/>
    <x v="550"/>
    <n v="228.4"/>
    <n v="117"/>
    <n v="10.28"/>
    <n v="13"/>
    <n v="5"/>
    <n v="3.51"/>
    <n v="1"/>
    <x v="0"/>
    <n v="0"/>
    <x v="0"/>
    <x v="0"/>
    <s v="Light_usage"/>
    <x v="0"/>
    <x v="0"/>
    <x v="0"/>
    <x v="0"/>
  </r>
  <r>
    <x v="9"/>
    <n v="100"/>
    <x v="1"/>
    <x v="0"/>
    <x v="1"/>
    <n v="0"/>
    <n v="210.9"/>
    <n v="85"/>
    <n v="35.85"/>
    <n v="329.3"/>
    <n v="69"/>
    <x v="1109"/>
    <n v="127.1"/>
    <n v="78"/>
    <n v="5.72"/>
    <n v="9.4"/>
    <n v="5"/>
    <n v="2.54"/>
    <n v="4"/>
    <x v="0"/>
    <n v="0"/>
    <x v="1"/>
    <x v="0"/>
    <s v="Light_usage"/>
    <x v="2"/>
    <x v="0"/>
    <x v="1"/>
    <x v="0"/>
  </r>
  <r>
    <x v="6"/>
    <n v="154"/>
    <x v="1"/>
    <x v="0"/>
    <x v="0"/>
    <n v="35"/>
    <n v="64.900000000000006"/>
    <n v="76"/>
    <n v="11.03"/>
    <n v="184.1"/>
    <n v="91"/>
    <x v="1028"/>
    <n v="151.6"/>
    <n v="75"/>
    <n v="6.82"/>
    <n v="14.6"/>
    <n v="1"/>
    <n v="3.94"/>
    <n v="1"/>
    <x v="0"/>
    <n v="0"/>
    <x v="0"/>
    <x v="0"/>
    <s v="Medium_user"/>
    <x v="0"/>
    <x v="0"/>
    <x v="2"/>
    <x v="0"/>
  </r>
  <r>
    <x v="30"/>
    <n v="32"/>
    <x v="2"/>
    <x v="0"/>
    <x v="0"/>
    <n v="26"/>
    <n v="243.5"/>
    <n v="137"/>
    <n v="41.4"/>
    <n v="236.8"/>
    <n v="108"/>
    <x v="914"/>
    <n v="173.3"/>
    <n v="149"/>
    <n v="7.8"/>
    <n v="9"/>
    <n v="9"/>
    <n v="2.4300000000000002"/>
    <n v="1"/>
    <x v="0"/>
    <n v="0"/>
    <x v="0"/>
    <x v="0"/>
    <s v="Medium_user"/>
    <x v="2"/>
    <x v="0"/>
    <x v="0"/>
    <x v="0"/>
  </r>
  <r>
    <x v="23"/>
    <n v="18"/>
    <x v="1"/>
    <x v="0"/>
    <x v="1"/>
    <n v="0"/>
    <n v="197"/>
    <n v="97"/>
    <n v="33.49"/>
    <n v="203.7"/>
    <n v="107"/>
    <x v="653"/>
    <n v="202"/>
    <n v="105"/>
    <n v="9.09"/>
    <n v="8.6999999999999993"/>
    <n v="3"/>
    <n v="2.35"/>
    <n v="3"/>
    <x v="0"/>
    <n v="0"/>
    <x v="0"/>
    <x v="0"/>
    <s v="Medium_user"/>
    <x v="0"/>
    <x v="0"/>
    <x v="1"/>
    <x v="0"/>
  </r>
  <r>
    <x v="22"/>
    <n v="126"/>
    <x v="0"/>
    <x v="0"/>
    <x v="0"/>
    <n v="31"/>
    <n v="278"/>
    <n v="88"/>
    <n v="47.26"/>
    <n v="253.2"/>
    <n v="65"/>
    <x v="1110"/>
    <n v="223.2"/>
    <n v="114"/>
    <n v="10.039999999999999"/>
    <n v="8.6999999999999993"/>
    <n v="4"/>
    <n v="2.35"/>
    <n v="0"/>
    <x v="0"/>
    <n v="0"/>
    <x v="0"/>
    <x v="0"/>
    <s v="Light_usage"/>
    <x v="2"/>
    <x v="0"/>
    <x v="2"/>
    <x v="0"/>
  </r>
  <r>
    <x v="42"/>
    <n v="29"/>
    <x v="2"/>
    <x v="0"/>
    <x v="1"/>
    <n v="0"/>
    <n v="313.2"/>
    <n v="103"/>
    <n v="53.24"/>
    <n v="216.3"/>
    <n v="151"/>
    <x v="312"/>
    <n v="218.4"/>
    <n v="106"/>
    <n v="9.83"/>
    <n v="12.8"/>
    <n v="4"/>
    <n v="3.46"/>
    <n v="2"/>
    <x v="1"/>
    <n v="1"/>
    <x v="0"/>
    <x v="0"/>
    <s v="Heavy_user"/>
    <x v="0"/>
    <x v="0"/>
    <x v="1"/>
    <x v="0"/>
  </r>
  <r>
    <x v="25"/>
    <n v="86"/>
    <x v="1"/>
    <x v="0"/>
    <x v="0"/>
    <n v="16"/>
    <n v="145.69999999999999"/>
    <n v="88"/>
    <n v="24.77"/>
    <n v="191"/>
    <n v="129"/>
    <x v="21"/>
    <n v="215.5"/>
    <n v="82"/>
    <n v="9.6999999999999993"/>
    <n v="11.3"/>
    <n v="7"/>
    <n v="3.05"/>
    <n v="0"/>
    <x v="0"/>
    <n v="0"/>
    <x v="0"/>
    <x v="0"/>
    <s v="Heavy_user"/>
    <x v="0"/>
    <x v="0"/>
    <x v="0"/>
    <x v="0"/>
  </r>
  <r>
    <x v="22"/>
    <n v="138"/>
    <x v="0"/>
    <x v="0"/>
    <x v="0"/>
    <n v="37"/>
    <n v="75.8"/>
    <n v="102"/>
    <n v="12.89"/>
    <n v="173.6"/>
    <n v="147"/>
    <x v="84"/>
    <n v="162.6"/>
    <n v="96"/>
    <n v="7.32"/>
    <n v="8.1999999999999993"/>
    <n v="13"/>
    <n v="2.21"/>
    <n v="0"/>
    <x v="0"/>
    <n v="0"/>
    <x v="0"/>
    <x v="0"/>
    <s v="Heavy_user"/>
    <x v="0"/>
    <x v="0"/>
    <x v="2"/>
    <x v="0"/>
  </r>
  <r>
    <x v="41"/>
    <n v="175"/>
    <x v="0"/>
    <x v="0"/>
    <x v="1"/>
    <n v="0"/>
    <n v="132"/>
    <n v="95"/>
    <n v="22.44"/>
    <n v="231.2"/>
    <n v="74"/>
    <x v="1111"/>
    <n v="313.39999999999998"/>
    <n v="108"/>
    <n v="14.1"/>
    <n v="8.6999999999999993"/>
    <n v="10"/>
    <n v="2.35"/>
    <n v="1"/>
    <x v="0"/>
    <n v="0"/>
    <x v="0"/>
    <x v="0"/>
    <s v="Light_usage"/>
    <x v="0"/>
    <x v="0"/>
    <x v="1"/>
    <x v="0"/>
  </r>
  <r>
    <x v="6"/>
    <n v="74"/>
    <x v="2"/>
    <x v="0"/>
    <x v="1"/>
    <n v="0"/>
    <n v="124"/>
    <n v="102"/>
    <n v="21.08"/>
    <n v="262.10000000000002"/>
    <n v="101"/>
    <x v="1112"/>
    <n v="268.2"/>
    <n v="98"/>
    <n v="12.07"/>
    <n v="11.7"/>
    <n v="2"/>
    <n v="3.16"/>
    <n v="2"/>
    <x v="0"/>
    <n v="0"/>
    <x v="0"/>
    <x v="0"/>
    <s v="Medium_user"/>
    <x v="2"/>
    <x v="0"/>
    <x v="1"/>
    <x v="0"/>
  </r>
  <r>
    <x v="49"/>
    <n v="48"/>
    <x v="0"/>
    <x v="0"/>
    <x v="1"/>
    <n v="0"/>
    <n v="171.9"/>
    <n v="98"/>
    <n v="29.22"/>
    <n v="159"/>
    <n v="127"/>
    <x v="487"/>
    <n v="139.5"/>
    <n v="101"/>
    <n v="6.28"/>
    <n v="7.6"/>
    <n v="3"/>
    <n v="2.0499999999999998"/>
    <n v="2"/>
    <x v="0"/>
    <n v="0"/>
    <x v="0"/>
    <x v="0"/>
    <s v="Heavy_user"/>
    <x v="0"/>
    <x v="0"/>
    <x v="1"/>
    <x v="0"/>
  </r>
  <r>
    <x v="23"/>
    <n v="74"/>
    <x v="2"/>
    <x v="0"/>
    <x v="0"/>
    <n v="31"/>
    <n v="249.4"/>
    <n v="70"/>
    <n v="42.4"/>
    <n v="209.5"/>
    <n v="59"/>
    <x v="585"/>
    <n v="180.6"/>
    <n v="75"/>
    <n v="8.1300000000000008"/>
    <n v="9.9"/>
    <n v="2"/>
    <n v="2.67"/>
    <n v="4"/>
    <x v="0"/>
    <n v="0"/>
    <x v="1"/>
    <x v="0"/>
    <s v="Light_usage"/>
    <x v="0"/>
    <x v="0"/>
    <x v="2"/>
    <x v="0"/>
  </r>
  <r>
    <x v="37"/>
    <n v="105"/>
    <x v="0"/>
    <x v="1"/>
    <x v="1"/>
    <n v="0"/>
    <n v="228.4"/>
    <n v="100"/>
    <n v="38.83"/>
    <n v="145.1"/>
    <n v="108"/>
    <x v="283"/>
    <n v="245.3"/>
    <n v="140"/>
    <n v="11.04"/>
    <n v="7.7"/>
    <n v="7"/>
    <n v="2.08"/>
    <n v="0"/>
    <x v="0"/>
    <n v="0"/>
    <x v="0"/>
    <x v="0"/>
    <s v="Medium_user"/>
    <x v="0"/>
    <x v="0"/>
    <x v="1"/>
    <x v="0"/>
  </r>
  <r>
    <x v="39"/>
    <n v="157"/>
    <x v="2"/>
    <x v="0"/>
    <x v="1"/>
    <n v="0"/>
    <n v="168.6"/>
    <n v="71"/>
    <n v="28.66"/>
    <n v="205.1"/>
    <n v="48"/>
    <x v="265"/>
    <n v="175.8"/>
    <n v="88"/>
    <n v="7.91"/>
    <n v="5.9"/>
    <n v="2"/>
    <n v="1.59"/>
    <n v="3"/>
    <x v="0"/>
    <n v="0"/>
    <x v="0"/>
    <x v="1"/>
    <s v="Light_usage"/>
    <x v="0"/>
    <x v="0"/>
    <x v="1"/>
    <x v="1"/>
  </r>
  <r>
    <x v="38"/>
    <n v="217"/>
    <x v="0"/>
    <x v="0"/>
    <x v="1"/>
    <n v="0"/>
    <n v="123.7"/>
    <n v="138"/>
    <n v="21.03"/>
    <n v="248.5"/>
    <n v="105"/>
    <x v="120"/>
    <n v="269.60000000000002"/>
    <n v="78"/>
    <n v="12.13"/>
    <n v="13.3"/>
    <n v="4"/>
    <n v="3.59"/>
    <n v="0"/>
    <x v="0"/>
    <n v="0"/>
    <x v="0"/>
    <x v="0"/>
    <s v="Medium_user"/>
    <x v="2"/>
    <x v="0"/>
    <x v="1"/>
    <x v="0"/>
  </r>
  <r>
    <x v="46"/>
    <n v="68"/>
    <x v="0"/>
    <x v="0"/>
    <x v="1"/>
    <n v="0"/>
    <n v="178.7"/>
    <n v="61"/>
    <n v="30.38"/>
    <n v="252.3"/>
    <n v="84"/>
    <x v="26"/>
    <n v="255.7"/>
    <n v="76"/>
    <n v="11.51"/>
    <n v="8.4"/>
    <n v="4"/>
    <n v="2.27"/>
    <n v="1"/>
    <x v="0"/>
    <n v="0"/>
    <x v="0"/>
    <x v="0"/>
    <s v="Medium_user"/>
    <x v="2"/>
    <x v="0"/>
    <x v="1"/>
    <x v="0"/>
  </r>
  <r>
    <x v="27"/>
    <n v="80"/>
    <x v="0"/>
    <x v="0"/>
    <x v="1"/>
    <n v="0"/>
    <n v="113.2"/>
    <n v="86"/>
    <n v="19.239999999999998"/>
    <n v="185.5"/>
    <n v="97"/>
    <x v="310"/>
    <n v="237.3"/>
    <n v="145"/>
    <n v="10.68"/>
    <n v="9.5"/>
    <n v="5"/>
    <n v="2.57"/>
    <n v="1"/>
    <x v="0"/>
    <n v="0"/>
    <x v="0"/>
    <x v="0"/>
    <s v="Medium_user"/>
    <x v="0"/>
    <x v="0"/>
    <x v="1"/>
    <x v="0"/>
  </r>
  <r>
    <x v="42"/>
    <n v="38"/>
    <x v="0"/>
    <x v="0"/>
    <x v="0"/>
    <n v="25"/>
    <n v="142.4"/>
    <n v="106"/>
    <n v="24.21"/>
    <n v="313.7"/>
    <n v="109"/>
    <x v="1113"/>
    <n v="126.6"/>
    <n v="117"/>
    <n v="5.7"/>
    <n v="13.4"/>
    <n v="6"/>
    <n v="3.62"/>
    <n v="2"/>
    <x v="0"/>
    <n v="0"/>
    <x v="0"/>
    <x v="0"/>
    <s v="Medium_user"/>
    <x v="2"/>
    <x v="0"/>
    <x v="0"/>
    <x v="0"/>
  </r>
  <r>
    <x v="16"/>
    <n v="140"/>
    <x v="0"/>
    <x v="0"/>
    <x v="1"/>
    <n v="0"/>
    <n v="149.69999999999999"/>
    <n v="71"/>
    <n v="25.45"/>
    <n v="212.5"/>
    <n v="97"/>
    <x v="425"/>
    <n v="245.9"/>
    <n v="67"/>
    <n v="11.07"/>
    <n v="12.6"/>
    <n v="4"/>
    <n v="3.4"/>
    <n v="3"/>
    <x v="0"/>
    <n v="0"/>
    <x v="0"/>
    <x v="0"/>
    <s v="Medium_user"/>
    <x v="0"/>
    <x v="0"/>
    <x v="1"/>
    <x v="0"/>
  </r>
  <r>
    <x v="25"/>
    <n v="98"/>
    <x v="0"/>
    <x v="0"/>
    <x v="1"/>
    <n v="0"/>
    <n v="227.1"/>
    <n v="116"/>
    <n v="38.61"/>
    <n v="120.5"/>
    <n v="103"/>
    <x v="1101"/>
    <n v="117"/>
    <n v="102"/>
    <n v="5.27"/>
    <n v="4.7"/>
    <n v="4"/>
    <n v="1.27"/>
    <n v="5"/>
    <x v="1"/>
    <n v="1"/>
    <x v="1"/>
    <x v="1"/>
    <s v="Medium_user"/>
    <x v="0"/>
    <x v="0"/>
    <x v="1"/>
    <x v="1"/>
  </r>
  <r>
    <x v="48"/>
    <n v="114"/>
    <x v="0"/>
    <x v="0"/>
    <x v="1"/>
    <n v="0"/>
    <n v="155.30000000000001"/>
    <n v="75"/>
    <n v="26.4"/>
    <n v="169.9"/>
    <n v="87"/>
    <x v="17"/>
    <n v="207"/>
    <n v="133"/>
    <n v="9.32"/>
    <n v="12.6"/>
    <n v="5"/>
    <n v="3.4"/>
    <n v="2"/>
    <x v="0"/>
    <n v="0"/>
    <x v="0"/>
    <x v="0"/>
    <s v="Medium_user"/>
    <x v="0"/>
    <x v="0"/>
    <x v="1"/>
    <x v="0"/>
  </r>
  <r>
    <x v="35"/>
    <n v="46"/>
    <x v="1"/>
    <x v="0"/>
    <x v="1"/>
    <n v="0"/>
    <n v="156.4"/>
    <n v="105"/>
    <n v="26.59"/>
    <n v="185.5"/>
    <n v="98"/>
    <x v="310"/>
    <n v="226.7"/>
    <n v="96"/>
    <n v="10.199999999999999"/>
    <n v="11.8"/>
    <n v="3"/>
    <n v="3.19"/>
    <n v="1"/>
    <x v="0"/>
    <n v="0"/>
    <x v="0"/>
    <x v="0"/>
    <s v="Medium_user"/>
    <x v="0"/>
    <x v="0"/>
    <x v="1"/>
    <x v="0"/>
  </r>
  <r>
    <x v="36"/>
    <n v="118"/>
    <x v="0"/>
    <x v="0"/>
    <x v="0"/>
    <n v="42"/>
    <n v="148.69999999999999"/>
    <n v="105"/>
    <n v="25.28"/>
    <n v="167.3"/>
    <n v="105"/>
    <x v="650"/>
    <n v="270.60000000000002"/>
    <n v="105"/>
    <n v="12.18"/>
    <n v="10.4"/>
    <n v="7"/>
    <n v="2.81"/>
    <n v="0"/>
    <x v="0"/>
    <n v="0"/>
    <x v="0"/>
    <x v="0"/>
    <s v="Medium_user"/>
    <x v="0"/>
    <x v="0"/>
    <x v="2"/>
    <x v="0"/>
  </r>
  <r>
    <x v="30"/>
    <n v="37"/>
    <x v="2"/>
    <x v="0"/>
    <x v="1"/>
    <n v="0"/>
    <n v="271.7"/>
    <n v="112"/>
    <n v="46.19"/>
    <n v="155.1"/>
    <n v="96"/>
    <x v="69"/>
    <n v="199.5"/>
    <n v="97"/>
    <n v="8.98"/>
    <n v="6.6"/>
    <n v="4"/>
    <n v="1.78"/>
    <n v="3"/>
    <x v="0"/>
    <n v="0"/>
    <x v="0"/>
    <x v="1"/>
    <s v="Medium_user"/>
    <x v="0"/>
    <x v="0"/>
    <x v="1"/>
    <x v="1"/>
  </r>
  <r>
    <x v="42"/>
    <n v="98"/>
    <x v="0"/>
    <x v="1"/>
    <x v="0"/>
    <n v="23"/>
    <n v="245.5"/>
    <n v="54"/>
    <n v="41.74"/>
    <n v="292.7"/>
    <n v="83"/>
    <x v="1114"/>
    <n v="184"/>
    <n v="90"/>
    <n v="8.2799999999999994"/>
    <n v="10.8"/>
    <n v="7"/>
    <n v="2.92"/>
    <n v="1"/>
    <x v="0"/>
    <n v="0"/>
    <x v="0"/>
    <x v="0"/>
    <s v="Medium_user"/>
    <x v="2"/>
    <x v="0"/>
    <x v="0"/>
    <x v="0"/>
  </r>
  <r>
    <x v="37"/>
    <n v="113"/>
    <x v="2"/>
    <x v="0"/>
    <x v="1"/>
    <n v="0"/>
    <n v="245.3"/>
    <n v="108"/>
    <n v="41.7"/>
    <n v="259.89999999999998"/>
    <n v="140"/>
    <x v="970"/>
    <n v="204.3"/>
    <n v="115"/>
    <n v="9.19"/>
    <n v="10.7"/>
    <n v="2"/>
    <n v="2.89"/>
    <n v="3"/>
    <x v="1"/>
    <n v="1"/>
    <x v="0"/>
    <x v="0"/>
    <s v="Heavy_user"/>
    <x v="2"/>
    <x v="0"/>
    <x v="1"/>
    <x v="0"/>
  </r>
  <r>
    <x v="27"/>
    <n v="69"/>
    <x v="1"/>
    <x v="0"/>
    <x v="1"/>
    <n v="0"/>
    <n v="196.1"/>
    <n v="87"/>
    <n v="33.340000000000003"/>
    <n v="236.8"/>
    <n v="66"/>
    <x v="914"/>
    <n v="182.3"/>
    <n v="75"/>
    <n v="8.1999999999999993"/>
    <n v="11.9"/>
    <n v="1"/>
    <n v="3.21"/>
    <n v="0"/>
    <x v="0"/>
    <n v="0"/>
    <x v="0"/>
    <x v="0"/>
    <s v="Light_usage"/>
    <x v="2"/>
    <x v="0"/>
    <x v="1"/>
    <x v="0"/>
  </r>
  <r>
    <x v="13"/>
    <n v="121"/>
    <x v="0"/>
    <x v="0"/>
    <x v="1"/>
    <n v="0"/>
    <n v="134.1"/>
    <n v="112"/>
    <n v="22.8"/>
    <n v="195.1"/>
    <n v="104"/>
    <x v="27"/>
    <n v="159.6"/>
    <n v="139"/>
    <n v="7.18"/>
    <n v="10.5"/>
    <n v="2"/>
    <n v="2.84"/>
    <n v="2"/>
    <x v="0"/>
    <n v="0"/>
    <x v="0"/>
    <x v="0"/>
    <s v="Medium_user"/>
    <x v="0"/>
    <x v="0"/>
    <x v="1"/>
    <x v="0"/>
  </r>
  <r>
    <x v="1"/>
    <n v="59"/>
    <x v="2"/>
    <x v="1"/>
    <x v="0"/>
    <n v="31"/>
    <n v="225"/>
    <n v="78"/>
    <n v="38.25"/>
    <n v="191.3"/>
    <n v="79"/>
    <x v="1115"/>
    <n v="226.7"/>
    <n v="79"/>
    <n v="10.199999999999999"/>
    <n v="9.1"/>
    <n v="3"/>
    <n v="2.46"/>
    <n v="1"/>
    <x v="0"/>
    <n v="0"/>
    <x v="0"/>
    <x v="0"/>
    <s v="Light_usage"/>
    <x v="0"/>
    <x v="0"/>
    <x v="2"/>
    <x v="0"/>
  </r>
  <r>
    <x v="6"/>
    <n v="59"/>
    <x v="2"/>
    <x v="0"/>
    <x v="1"/>
    <n v="0"/>
    <n v="189.7"/>
    <n v="100"/>
    <n v="32.25"/>
    <n v="115.9"/>
    <n v="133"/>
    <x v="1116"/>
    <n v="220.6"/>
    <n v="115"/>
    <n v="9.93"/>
    <n v="7.4"/>
    <n v="4"/>
    <n v="2"/>
    <n v="0"/>
    <x v="0"/>
    <n v="0"/>
    <x v="0"/>
    <x v="0"/>
    <s v="Heavy_user"/>
    <x v="1"/>
    <x v="0"/>
    <x v="1"/>
    <x v="1"/>
  </r>
  <r>
    <x v="27"/>
    <n v="190"/>
    <x v="0"/>
    <x v="0"/>
    <x v="1"/>
    <n v="0"/>
    <n v="142.9"/>
    <n v="96"/>
    <n v="24.29"/>
    <n v="177.9"/>
    <n v="96"/>
    <x v="454"/>
    <n v="113.3"/>
    <n v="117"/>
    <n v="5.0999999999999996"/>
    <n v="6.6"/>
    <n v="4"/>
    <n v="1.78"/>
    <n v="0"/>
    <x v="0"/>
    <n v="0"/>
    <x v="0"/>
    <x v="1"/>
    <s v="Medium_user"/>
    <x v="0"/>
    <x v="0"/>
    <x v="1"/>
    <x v="1"/>
  </r>
  <r>
    <x v="40"/>
    <n v="109"/>
    <x v="0"/>
    <x v="0"/>
    <x v="1"/>
    <n v="0"/>
    <n v="175.6"/>
    <n v="80"/>
    <n v="29.85"/>
    <n v="238"/>
    <n v="94"/>
    <x v="1117"/>
    <n v="198.4"/>
    <n v="103"/>
    <n v="8.93"/>
    <n v="10.199999999999999"/>
    <n v="6"/>
    <n v="2.75"/>
    <n v="1"/>
    <x v="0"/>
    <n v="0"/>
    <x v="0"/>
    <x v="0"/>
    <s v="Medium_user"/>
    <x v="2"/>
    <x v="0"/>
    <x v="1"/>
    <x v="0"/>
  </r>
  <r>
    <x v="4"/>
    <n v="136"/>
    <x v="0"/>
    <x v="0"/>
    <x v="1"/>
    <n v="0"/>
    <n v="92.4"/>
    <n v="109"/>
    <n v="15.71"/>
    <n v="219"/>
    <n v="115"/>
    <x v="212"/>
    <n v="212.6"/>
    <n v="80"/>
    <n v="9.57"/>
    <n v="12.9"/>
    <n v="4"/>
    <n v="3.48"/>
    <n v="2"/>
    <x v="0"/>
    <n v="0"/>
    <x v="0"/>
    <x v="0"/>
    <s v="Medium_user"/>
    <x v="0"/>
    <x v="0"/>
    <x v="1"/>
    <x v="0"/>
  </r>
  <r>
    <x v="15"/>
    <n v="106"/>
    <x v="2"/>
    <x v="0"/>
    <x v="1"/>
    <n v="0"/>
    <n v="159.6"/>
    <n v="94"/>
    <n v="27.13"/>
    <n v="276.8"/>
    <n v="118"/>
    <x v="1118"/>
    <n v="223.5"/>
    <n v="65"/>
    <n v="10.06"/>
    <n v="8.8000000000000007"/>
    <n v="3"/>
    <n v="2.38"/>
    <n v="0"/>
    <x v="0"/>
    <n v="0"/>
    <x v="0"/>
    <x v="0"/>
    <s v="Medium_user"/>
    <x v="2"/>
    <x v="0"/>
    <x v="1"/>
    <x v="0"/>
  </r>
  <r>
    <x v="6"/>
    <n v="129"/>
    <x v="0"/>
    <x v="0"/>
    <x v="1"/>
    <n v="0"/>
    <n v="159.1"/>
    <n v="100"/>
    <n v="27.05"/>
    <n v="202.5"/>
    <n v="90"/>
    <x v="855"/>
    <n v="233.1"/>
    <n v="96"/>
    <n v="10.49"/>
    <n v="11.5"/>
    <n v="6"/>
    <n v="3.11"/>
    <n v="2"/>
    <x v="0"/>
    <n v="0"/>
    <x v="0"/>
    <x v="0"/>
    <s v="Medium_user"/>
    <x v="0"/>
    <x v="0"/>
    <x v="1"/>
    <x v="0"/>
  </r>
  <r>
    <x v="29"/>
    <n v="99"/>
    <x v="0"/>
    <x v="0"/>
    <x v="1"/>
    <n v="0"/>
    <n v="254.4"/>
    <n v="120"/>
    <n v="43.25"/>
    <n v="159.30000000000001"/>
    <n v="92"/>
    <x v="981"/>
    <n v="264.39999999999998"/>
    <n v="94"/>
    <n v="11.9"/>
    <n v="6"/>
    <n v="5"/>
    <n v="1.62"/>
    <n v="1"/>
    <x v="0"/>
    <n v="0"/>
    <x v="0"/>
    <x v="1"/>
    <s v="Medium_user"/>
    <x v="0"/>
    <x v="0"/>
    <x v="1"/>
    <x v="1"/>
  </r>
  <r>
    <x v="28"/>
    <n v="61"/>
    <x v="0"/>
    <x v="0"/>
    <x v="0"/>
    <n v="33"/>
    <n v="270.7"/>
    <n v="53"/>
    <n v="46.02"/>
    <n v="200.7"/>
    <n v="116"/>
    <x v="938"/>
    <n v="201.7"/>
    <n v="102"/>
    <n v="9.08"/>
    <n v="10.9"/>
    <n v="3"/>
    <n v="2.94"/>
    <n v="3"/>
    <x v="0"/>
    <n v="0"/>
    <x v="0"/>
    <x v="0"/>
    <s v="Medium_user"/>
    <x v="0"/>
    <x v="0"/>
    <x v="2"/>
    <x v="0"/>
  </r>
  <r>
    <x v="47"/>
    <n v="71"/>
    <x v="0"/>
    <x v="0"/>
    <x v="1"/>
    <n v="0"/>
    <n v="207"/>
    <n v="112"/>
    <n v="35.19"/>
    <n v="173.8"/>
    <n v="96"/>
    <x v="1119"/>
    <n v="178.4"/>
    <n v="61"/>
    <n v="8.0299999999999994"/>
    <n v="12.1"/>
    <n v="3"/>
    <n v="3.27"/>
    <n v="1"/>
    <x v="0"/>
    <n v="0"/>
    <x v="0"/>
    <x v="0"/>
    <s v="Medium_user"/>
    <x v="0"/>
    <x v="0"/>
    <x v="1"/>
    <x v="0"/>
  </r>
  <r>
    <x v="30"/>
    <n v="4"/>
    <x v="2"/>
    <x v="1"/>
    <x v="1"/>
    <n v="0"/>
    <n v="145.30000000000001"/>
    <n v="89"/>
    <n v="24.7"/>
    <n v="303.8"/>
    <n v="93"/>
    <x v="1120"/>
    <n v="206.1"/>
    <n v="82"/>
    <n v="9.27"/>
    <n v="8.9"/>
    <n v="4"/>
    <n v="2.4"/>
    <n v="0"/>
    <x v="0"/>
    <n v="0"/>
    <x v="0"/>
    <x v="0"/>
    <s v="Medium_user"/>
    <x v="2"/>
    <x v="0"/>
    <x v="1"/>
    <x v="0"/>
  </r>
  <r>
    <x v="47"/>
    <n v="148"/>
    <x v="1"/>
    <x v="0"/>
    <x v="0"/>
    <n v="25"/>
    <n v="230.7"/>
    <n v="102"/>
    <n v="39.22"/>
    <n v="233.8"/>
    <n v="109"/>
    <x v="1121"/>
    <n v="215.8"/>
    <n v="90"/>
    <n v="9.7100000000000009"/>
    <n v="13.5"/>
    <n v="2"/>
    <n v="3.65"/>
    <n v="3"/>
    <x v="0"/>
    <n v="0"/>
    <x v="0"/>
    <x v="0"/>
    <s v="Medium_user"/>
    <x v="0"/>
    <x v="0"/>
    <x v="0"/>
    <x v="0"/>
  </r>
  <r>
    <x v="34"/>
    <n v="141"/>
    <x v="0"/>
    <x v="0"/>
    <x v="1"/>
    <n v="0"/>
    <n v="151.5"/>
    <n v="104"/>
    <n v="25.76"/>
    <n v="242.2"/>
    <n v="114"/>
    <x v="170"/>
    <n v="304.2"/>
    <n v="109"/>
    <n v="13.69"/>
    <n v="10.8"/>
    <n v="2"/>
    <n v="2.92"/>
    <n v="1"/>
    <x v="0"/>
    <n v="0"/>
    <x v="0"/>
    <x v="0"/>
    <s v="Medium_user"/>
    <x v="2"/>
    <x v="0"/>
    <x v="1"/>
    <x v="0"/>
  </r>
  <r>
    <x v="36"/>
    <n v="56"/>
    <x v="1"/>
    <x v="0"/>
    <x v="1"/>
    <n v="0"/>
    <n v="146.1"/>
    <n v="57"/>
    <n v="24.84"/>
    <n v="196.2"/>
    <n v="97"/>
    <x v="990"/>
    <n v="310.10000000000002"/>
    <n v="110"/>
    <n v="13.95"/>
    <n v="9.1999999999999993"/>
    <n v="3"/>
    <n v="2.48"/>
    <n v="0"/>
    <x v="0"/>
    <n v="0"/>
    <x v="0"/>
    <x v="0"/>
    <s v="Medium_user"/>
    <x v="0"/>
    <x v="0"/>
    <x v="1"/>
    <x v="0"/>
  </r>
  <r>
    <x v="24"/>
    <n v="160"/>
    <x v="0"/>
    <x v="0"/>
    <x v="1"/>
    <n v="0"/>
    <n v="256"/>
    <n v="111"/>
    <n v="43.52"/>
    <n v="187.4"/>
    <n v="61"/>
    <x v="132"/>
    <n v="119.1"/>
    <n v="81"/>
    <n v="5.36"/>
    <n v="11.5"/>
    <n v="4"/>
    <n v="3.11"/>
    <n v="3"/>
    <x v="0"/>
    <n v="0"/>
    <x v="0"/>
    <x v="0"/>
    <s v="Light_usage"/>
    <x v="0"/>
    <x v="0"/>
    <x v="1"/>
    <x v="0"/>
  </r>
  <r>
    <x v="10"/>
    <n v="42"/>
    <x v="0"/>
    <x v="0"/>
    <x v="1"/>
    <n v="0"/>
    <n v="150.69999999999999"/>
    <n v="52"/>
    <n v="25.62"/>
    <n v="246.7"/>
    <n v="96"/>
    <x v="163"/>
    <n v="103.8"/>
    <n v="118"/>
    <n v="4.67"/>
    <n v="7"/>
    <n v="4"/>
    <n v="1.89"/>
    <n v="2"/>
    <x v="0"/>
    <n v="0"/>
    <x v="0"/>
    <x v="1"/>
    <s v="Medium_user"/>
    <x v="2"/>
    <x v="0"/>
    <x v="1"/>
    <x v="1"/>
  </r>
  <r>
    <x v="49"/>
    <n v="135"/>
    <x v="0"/>
    <x v="1"/>
    <x v="1"/>
    <n v="0"/>
    <n v="186"/>
    <n v="107"/>
    <n v="31.62"/>
    <n v="66"/>
    <n v="94"/>
    <x v="1122"/>
    <n v="213.1"/>
    <n v="105"/>
    <n v="9.59"/>
    <n v="12.9"/>
    <n v="4"/>
    <n v="3.48"/>
    <n v="1"/>
    <x v="0"/>
    <n v="0"/>
    <x v="0"/>
    <x v="0"/>
    <s v="Medium_user"/>
    <x v="1"/>
    <x v="0"/>
    <x v="1"/>
    <x v="0"/>
  </r>
  <r>
    <x v="43"/>
    <n v="106"/>
    <x v="0"/>
    <x v="0"/>
    <x v="1"/>
    <n v="0"/>
    <n v="212.9"/>
    <n v="110"/>
    <n v="36.19"/>
    <n v="187"/>
    <n v="69"/>
    <x v="479"/>
    <n v="128.1"/>
    <n v="71"/>
    <n v="5.76"/>
    <n v="6.3"/>
    <n v="3"/>
    <n v="1.7"/>
    <n v="3"/>
    <x v="0"/>
    <n v="0"/>
    <x v="0"/>
    <x v="1"/>
    <s v="Light_usage"/>
    <x v="0"/>
    <x v="0"/>
    <x v="1"/>
    <x v="1"/>
  </r>
  <r>
    <x v="4"/>
    <n v="83"/>
    <x v="0"/>
    <x v="0"/>
    <x v="0"/>
    <n v="30"/>
    <n v="272.5"/>
    <n v="105"/>
    <n v="46.33"/>
    <n v="253"/>
    <n v="83"/>
    <x v="383"/>
    <n v="180.8"/>
    <n v="123"/>
    <n v="8.14"/>
    <n v="8.6999999999999993"/>
    <n v="6"/>
    <n v="2.35"/>
    <n v="3"/>
    <x v="0"/>
    <n v="0"/>
    <x v="0"/>
    <x v="0"/>
    <s v="Medium_user"/>
    <x v="2"/>
    <x v="0"/>
    <x v="2"/>
    <x v="0"/>
  </r>
  <r>
    <x v="50"/>
    <n v="110"/>
    <x v="0"/>
    <x v="0"/>
    <x v="1"/>
    <n v="0"/>
    <n v="135.1"/>
    <n v="109"/>
    <n v="22.97"/>
    <n v="205.2"/>
    <n v="99"/>
    <x v="289"/>
    <n v="166.3"/>
    <n v="119"/>
    <n v="7.48"/>
    <n v="11.7"/>
    <n v="4"/>
    <n v="3.16"/>
    <n v="1"/>
    <x v="0"/>
    <n v="0"/>
    <x v="0"/>
    <x v="0"/>
    <s v="Medium_user"/>
    <x v="0"/>
    <x v="0"/>
    <x v="1"/>
    <x v="0"/>
  </r>
  <r>
    <x v="25"/>
    <n v="153"/>
    <x v="1"/>
    <x v="0"/>
    <x v="1"/>
    <n v="0"/>
    <n v="154.6"/>
    <n v="56"/>
    <n v="26.28"/>
    <n v="263"/>
    <n v="84"/>
    <x v="1123"/>
    <n v="367.7"/>
    <n v="89"/>
    <n v="16.55"/>
    <n v="15.5"/>
    <n v="2"/>
    <n v="4.1900000000000004"/>
    <n v="1"/>
    <x v="0"/>
    <n v="0"/>
    <x v="0"/>
    <x v="2"/>
    <s v="Medium_user"/>
    <x v="2"/>
    <x v="0"/>
    <x v="1"/>
    <x v="0"/>
  </r>
  <r>
    <x v="23"/>
    <n v="109"/>
    <x v="2"/>
    <x v="0"/>
    <x v="0"/>
    <n v="35"/>
    <n v="230.5"/>
    <n v="116"/>
    <n v="39.19"/>
    <n v="265.8"/>
    <n v="130"/>
    <x v="1060"/>
    <n v="269.7"/>
    <n v="69"/>
    <n v="12.14"/>
    <n v="10.6"/>
    <n v="6"/>
    <n v="2.86"/>
    <n v="5"/>
    <x v="0"/>
    <n v="0"/>
    <x v="1"/>
    <x v="0"/>
    <s v="Heavy_user"/>
    <x v="2"/>
    <x v="0"/>
    <x v="2"/>
    <x v="0"/>
  </r>
  <r>
    <x v="15"/>
    <n v="31"/>
    <x v="2"/>
    <x v="0"/>
    <x v="1"/>
    <n v="0"/>
    <n v="165.4"/>
    <n v="84"/>
    <n v="28.12"/>
    <n v="203.7"/>
    <n v="107"/>
    <x v="653"/>
    <n v="201.7"/>
    <n v="65"/>
    <n v="9.08"/>
    <n v="8.1999999999999993"/>
    <n v="1"/>
    <n v="2.21"/>
    <n v="1"/>
    <x v="0"/>
    <n v="0"/>
    <x v="0"/>
    <x v="0"/>
    <s v="Medium_user"/>
    <x v="0"/>
    <x v="0"/>
    <x v="1"/>
    <x v="0"/>
  </r>
  <r>
    <x v="5"/>
    <n v="124"/>
    <x v="2"/>
    <x v="0"/>
    <x v="1"/>
    <n v="0"/>
    <n v="143.30000000000001"/>
    <n v="120"/>
    <n v="24.36"/>
    <n v="230.7"/>
    <n v="111"/>
    <x v="816"/>
    <n v="214.3"/>
    <n v="91"/>
    <n v="9.64"/>
    <n v="7.8"/>
    <n v="2"/>
    <n v="2.11"/>
    <n v="4"/>
    <x v="1"/>
    <n v="1"/>
    <x v="1"/>
    <x v="0"/>
    <s v="Medium_user"/>
    <x v="0"/>
    <x v="0"/>
    <x v="1"/>
    <x v="0"/>
  </r>
  <r>
    <x v="30"/>
    <n v="110"/>
    <x v="0"/>
    <x v="0"/>
    <x v="1"/>
    <n v="0"/>
    <n v="271.10000000000002"/>
    <n v="108"/>
    <n v="46.09"/>
    <n v="237"/>
    <n v="122"/>
    <x v="397"/>
    <n v="239.9"/>
    <n v="122"/>
    <n v="10.8"/>
    <n v="9.8000000000000007"/>
    <n v="5"/>
    <n v="2.65"/>
    <n v="2"/>
    <x v="1"/>
    <n v="1"/>
    <x v="0"/>
    <x v="0"/>
    <s v="Heavy_user"/>
    <x v="2"/>
    <x v="0"/>
    <x v="1"/>
    <x v="0"/>
  </r>
  <r>
    <x v="17"/>
    <n v="124"/>
    <x v="0"/>
    <x v="0"/>
    <x v="1"/>
    <n v="0"/>
    <n v="253.5"/>
    <n v="104"/>
    <n v="43.1"/>
    <n v="117.9"/>
    <n v="123"/>
    <x v="191"/>
    <n v="248.5"/>
    <n v="104"/>
    <n v="11.18"/>
    <n v="14"/>
    <n v="2"/>
    <n v="3.78"/>
    <n v="0"/>
    <x v="0"/>
    <n v="0"/>
    <x v="0"/>
    <x v="0"/>
    <s v="Heavy_user"/>
    <x v="0"/>
    <x v="0"/>
    <x v="1"/>
    <x v="0"/>
  </r>
  <r>
    <x v="11"/>
    <n v="82"/>
    <x v="0"/>
    <x v="0"/>
    <x v="1"/>
    <n v="0"/>
    <n v="167.1"/>
    <n v="77"/>
    <n v="28.41"/>
    <n v="131.80000000000001"/>
    <n v="79"/>
    <x v="353"/>
    <n v="187.4"/>
    <n v="98"/>
    <n v="8.43"/>
    <n v="9.4"/>
    <n v="1"/>
    <n v="2.54"/>
    <n v="6"/>
    <x v="1"/>
    <n v="1"/>
    <x v="1"/>
    <x v="0"/>
    <s v="Light_usage"/>
    <x v="0"/>
    <x v="0"/>
    <x v="1"/>
    <x v="0"/>
  </r>
  <r>
    <x v="7"/>
    <n v="69"/>
    <x v="2"/>
    <x v="0"/>
    <x v="1"/>
    <n v="0"/>
    <n v="135.4"/>
    <n v="101"/>
    <n v="23.02"/>
    <n v="238.1"/>
    <n v="124"/>
    <x v="1124"/>
    <n v="195.6"/>
    <n v="102"/>
    <n v="8.8000000000000007"/>
    <n v="10.6"/>
    <n v="2"/>
    <n v="2.86"/>
    <n v="1"/>
    <x v="0"/>
    <n v="0"/>
    <x v="0"/>
    <x v="0"/>
    <s v="Heavy_user"/>
    <x v="2"/>
    <x v="0"/>
    <x v="1"/>
    <x v="0"/>
  </r>
  <r>
    <x v="15"/>
    <n v="103"/>
    <x v="0"/>
    <x v="0"/>
    <x v="1"/>
    <n v="0"/>
    <n v="158.69999999999999"/>
    <n v="90"/>
    <n v="26.98"/>
    <n v="198.4"/>
    <n v="117"/>
    <x v="906"/>
    <n v="181.1"/>
    <n v="76"/>
    <n v="8.15"/>
    <n v="10.5"/>
    <n v="4"/>
    <n v="2.84"/>
    <n v="1"/>
    <x v="0"/>
    <n v="0"/>
    <x v="0"/>
    <x v="0"/>
    <s v="Medium_user"/>
    <x v="0"/>
    <x v="0"/>
    <x v="1"/>
    <x v="0"/>
  </r>
  <r>
    <x v="36"/>
    <n v="16"/>
    <x v="2"/>
    <x v="0"/>
    <x v="1"/>
    <n v="0"/>
    <n v="144.80000000000001"/>
    <n v="84"/>
    <n v="24.62"/>
    <n v="164.9"/>
    <n v="141"/>
    <x v="707"/>
    <n v="231.5"/>
    <n v="75"/>
    <n v="10.42"/>
    <n v="8.1999999999999993"/>
    <n v="4"/>
    <n v="2.21"/>
    <n v="2"/>
    <x v="0"/>
    <n v="0"/>
    <x v="0"/>
    <x v="0"/>
    <s v="Heavy_user"/>
    <x v="0"/>
    <x v="0"/>
    <x v="1"/>
    <x v="0"/>
  </r>
  <r>
    <x v="43"/>
    <n v="119"/>
    <x v="0"/>
    <x v="0"/>
    <x v="1"/>
    <n v="0"/>
    <n v="98.8"/>
    <n v="97"/>
    <n v="16.8"/>
    <n v="146.9"/>
    <n v="68"/>
    <x v="438"/>
    <n v="190.7"/>
    <n v="105"/>
    <n v="8.58"/>
    <n v="10"/>
    <n v="4"/>
    <n v="2.7"/>
    <n v="3"/>
    <x v="0"/>
    <n v="0"/>
    <x v="0"/>
    <x v="0"/>
    <s v="Light_usage"/>
    <x v="0"/>
    <x v="0"/>
    <x v="1"/>
    <x v="0"/>
  </r>
  <r>
    <x v="35"/>
    <n v="124"/>
    <x v="2"/>
    <x v="1"/>
    <x v="1"/>
    <n v="0"/>
    <n v="157.80000000000001"/>
    <n v="71"/>
    <n v="26.83"/>
    <n v="203.2"/>
    <n v="114"/>
    <x v="148"/>
    <n v="168.7"/>
    <n v="82"/>
    <n v="7.59"/>
    <n v="10"/>
    <n v="2"/>
    <n v="2.7"/>
    <n v="3"/>
    <x v="1"/>
    <n v="1"/>
    <x v="0"/>
    <x v="0"/>
    <s v="Medium_user"/>
    <x v="0"/>
    <x v="0"/>
    <x v="1"/>
    <x v="0"/>
  </r>
  <r>
    <x v="11"/>
    <n v="122"/>
    <x v="0"/>
    <x v="0"/>
    <x v="0"/>
    <n v="37"/>
    <n v="163"/>
    <n v="107"/>
    <n v="27.71"/>
    <n v="312.8"/>
    <n v="118"/>
    <x v="1125"/>
    <n v="200"/>
    <n v="85"/>
    <n v="9"/>
    <n v="11.6"/>
    <n v="5"/>
    <n v="3.13"/>
    <n v="1"/>
    <x v="0"/>
    <n v="0"/>
    <x v="0"/>
    <x v="0"/>
    <s v="Medium_user"/>
    <x v="2"/>
    <x v="0"/>
    <x v="2"/>
    <x v="0"/>
  </r>
  <r>
    <x v="24"/>
    <n v="139"/>
    <x v="0"/>
    <x v="0"/>
    <x v="1"/>
    <n v="0"/>
    <n v="181.6"/>
    <n v="119"/>
    <n v="30.87"/>
    <n v="335.7"/>
    <n v="118"/>
    <x v="1126"/>
    <n v="149.80000000000001"/>
    <n v="64"/>
    <n v="6.74"/>
    <n v="8.3000000000000007"/>
    <n v="6"/>
    <n v="2.2400000000000002"/>
    <n v="4"/>
    <x v="0"/>
    <n v="0"/>
    <x v="1"/>
    <x v="0"/>
    <s v="Medium_user"/>
    <x v="2"/>
    <x v="0"/>
    <x v="1"/>
    <x v="0"/>
  </r>
  <r>
    <x v="45"/>
    <n v="67"/>
    <x v="2"/>
    <x v="0"/>
    <x v="1"/>
    <n v="0"/>
    <n v="129"/>
    <n v="78"/>
    <n v="21.93"/>
    <n v="188"/>
    <n v="116"/>
    <x v="778"/>
    <n v="235"/>
    <n v="102"/>
    <n v="10.58"/>
    <n v="11.2"/>
    <n v="3"/>
    <n v="3.02"/>
    <n v="2"/>
    <x v="0"/>
    <n v="0"/>
    <x v="0"/>
    <x v="0"/>
    <s v="Medium_user"/>
    <x v="0"/>
    <x v="0"/>
    <x v="1"/>
    <x v="0"/>
  </r>
  <r>
    <x v="6"/>
    <n v="84"/>
    <x v="1"/>
    <x v="0"/>
    <x v="1"/>
    <n v="0"/>
    <n v="86"/>
    <n v="83"/>
    <n v="14.62"/>
    <n v="260.7"/>
    <n v="86"/>
    <x v="1127"/>
    <n v="98.6"/>
    <n v="109"/>
    <n v="4.4400000000000004"/>
    <n v="8.9"/>
    <n v="4"/>
    <n v="2.4"/>
    <n v="1"/>
    <x v="0"/>
    <n v="0"/>
    <x v="0"/>
    <x v="0"/>
    <s v="Medium_user"/>
    <x v="2"/>
    <x v="0"/>
    <x v="1"/>
    <x v="0"/>
  </r>
  <r>
    <x v="12"/>
    <n v="101"/>
    <x v="2"/>
    <x v="0"/>
    <x v="0"/>
    <n v="17"/>
    <n v="193.9"/>
    <n v="71"/>
    <n v="32.96"/>
    <n v="189.8"/>
    <n v="81"/>
    <x v="474"/>
    <n v="196.3"/>
    <n v="97"/>
    <n v="8.83"/>
    <n v="12.6"/>
    <n v="7"/>
    <n v="3.4"/>
    <n v="0"/>
    <x v="0"/>
    <n v="0"/>
    <x v="0"/>
    <x v="0"/>
    <s v="Medium_user"/>
    <x v="0"/>
    <x v="0"/>
    <x v="0"/>
    <x v="0"/>
  </r>
  <r>
    <x v="28"/>
    <n v="61"/>
    <x v="0"/>
    <x v="0"/>
    <x v="1"/>
    <n v="0"/>
    <n v="188.9"/>
    <n v="105"/>
    <n v="32.11"/>
    <n v="153.6"/>
    <n v="116"/>
    <x v="894"/>
    <n v="213.3"/>
    <n v="106"/>
    <n v="9.6"/>
    <n v="10.199999999999999"/>
    <n v="2"/>
    <n v="2.75"/>
    <n v="2"/>
    <x v="0"/>
    <n v="0"/>
    <x v="0"/>
    <x v="0"/>
    <s v="Medium_user"/>
    <x v="0"/>
    <x v="0"/>
    <x v="1"/>
    <x v="0"/>
  </r>
  <r>
    <x v="46"/>
    <n v="120"/>
    <x v="1"/>
    <x v="1"/>
    <x v="1"/>
    <n v="0"/>
    <n v="179.9"/>
    <n v="72"/>
    <n v="30.58"/>
    <n v="170"/>
    <n v="98"/>
    <x v="1073"/>
    <n v="190.6"/>
    <n v="89"/>
    <n v="8.58"/>
    <n v="13.8"/>
    <n v="2"/>
    <n v="3.73"/>
    <n v="1"/>
    <x v="1"/>
    <n v="1"/>
    <x v="0"/>
    <x v="0"/>
    <s v="Medium_user"/>
    <x v="0"/>
    <x v="0"/>
    <x v="1"/>
    <x v="0"/>
  </r>
  <r>
    <x v="31"/>
    <n v="95"/>
    <x v="0"/>
    <x v="0"/>
    <x v="1"/>
    <n v="0"/>
    <n v="183.4"/>
    <n v="98"/>
    <n v="31.18"/>
    <n v="281.3"/>
    <n v="95"/>
    <x v="1128"/>
    <n v="105.2"/>
    <n v="113"/>
    <n v="4.7300000000000004"/>
    <n v="8.1999999999999993"/>
    <n v="8"/>
    <n v="2.21"/>
    <n v="1"/>
    <x v="0"/>
    <n v="0"/>
    <x v="0"/>
    <x v="0"/>
    <s v="Medium_user"/>
    <x v="2"/>
    <x v="0"/>
    <x v="1"/>
    <x v="0"/>
  </r>
  <r>
    <x v="15"/>
    <n v="98"/>
    <x v="1"/>
    <x v="0"/>
    <x v="1"/>
    <n v="0"/>
    <n v="288.10000000000002"/>
    <n v="101"/>
    <n v="48.98"/>
    <n v="137.9"/>
    <n v="93"/>
    <x v="1129"/>
    <n v="206.5"/>
    <n v="88"/>
    <n v="9.2899999999999991"/>
    <n v="0"/>
    <n v="0"/>
    <n v="0"/>
    <n v="0"/>
    <x v="0"/>
    <n v="0"/>
    <x v="0"/>
    <x v="1"/>
    <s v="Medium_user"/>
    <x v="0"/>
    <x v="0"/>
    <x v="1"/>
    <x v="1"/>
  </r>
  <r>
    <x v="5"/>
    <n v="114"/>
    <x v="0"/>
    <x v="0"/>
    <x v="1"/>
    <n v="0"/>
    <n v="169.2"/>
    <n v="96"/>
    <n v="28.76"/>
    <n v="149.9"/>
    <n v="83"/>
    <x v="1130"/>
    <n v="196.9"/>
    <n v="119"/>
    <n v="8.86"/>
    <n v="4.5999999999999996"/>
    <n v="4"/>
    <n v="1.24"/>
    <n v="2"/>
    <x v="0"/>
    <n v="0"/>
    <x v="0"/>
    <x v="1"/>
    <s v="Medium_user"/>
    <x v="0"/>
    <x v="0"/>
    <x v="1"/>
    <x v="1"/>
  </r>
  <r>
    <x v="47"/>
    <n v="68"/>
    <x v="0"/>
    <x v="1"/>
    <x v="0"/>
    <n v="29"/>
    <n v="195.5"/>
    <n v="113"/>
    <n v="33.24"/>
    <n v="171.6"/>
    <n v="96"/>
    <x v="379"/>
    <n v="204"/>
    <n v="85"/>
    <n v="9.18"/>
    <n v="13.5"/>
    <n v="9"/>
    <n v="3.65"/>
    <n v="1"/>
    <x v="1"/>
    <n v="1"/>
    <x v="0"/>
    <x v="0"/>
    <s v="Medium_user"/>
    <x v="0"/>
    <x v="0"/>
    <x v="0"/>
    <x v="0"/>
  </r>
  <r>
    <x v="43"/>
    <n v="149"/>
    <x v="0"/>
    <x v="0"/>
    <x v="0"/>
    <n v="20"/>
    <n v="264.39999999999998"/>
    <n v="102"/>
    <n v="44.95"/>
    <n v="219.6"/>
    <n v="123"/>
    <x v="737"/>
    <n v="200.4"/>
    <n v="89"/>
    <n v="9.02"/>
    <n v="11.3"/>
    <n v="3"/>
    <n v="3.05"/>
    <n v="2"/>
    <x v="0"/>
    <n v="0"/>
    <x v="0"/>
    <x v="0"/>
    <s v="Heavy_user"/>
    <x v="0"/>
    <x v="0"/>
    <x v="0"/>
    <x v="0"/>
  </r>
  <r>
    <x v="48"/>
    <n v="176"/>
    <x v="0"/>
    <x v="0"/>
    <x v="1"/>
    <n v="0"/>
    <n v="169.5"/>
    <n v="151"/>
    <n v="28.82"/>
    <n v="112.9"/>
    <n v="84"/>
    <x v="1131"/>
    <n v="56.6"/>
    <n v="99"/>
    <n v="2.5499999999999998"/>
    <n v="8.6999999999999993"/>
    <n v="4"/>
    <n v="2.35"/>
    <n v="0"/>
    <x v="0"/>
    <n v="0"/>
    <x v="0"/>
    <x v="0"/>
    <s v="Medium_user"/>
    <x v="1"/>
    <x v="0"/>
    <x v="1"/>
    <x v="0"/>
  </r>
  <r>
    <x v="14"/>
    <n v="152"/>
    <x v="0"/>
    <x v="0"/>
    <x v="1"/>
    <n v="0"/>
    <n v="141.5"/>
    <n v="102"/>
    <n v="24.06"/>
    <n v="263"/>
    <n v="94"/>
    <x v="1123"/>
    <n v="207.1"/>
    <n v="113"/>
    <n v="9.32"/>
    <n v="3.4"/>
    <n v="4"/>
    <n v="0.92"/>
    <n v="2"/>
    <x v="0"/>
    <n v="0"/>
    <x v="0"/>
    <x v="1"/>
    <s v="Medium_user"/>
    <x v="2"/>
    <x v="0"/>
    <x v="1"/>
    <x v="1"/>
  </r>
  <r>
    <x v="13"/>
    <n v="118"/>
    <x v="1"/>
    <x v="0"/>
    <x v="1"/>
    <n v="0"/>
    <n v="154.80000000000001"/>
    <n v="71"/>
    <n v="26.32"/>
    <n v="244"/>
    <n v="73"/>
    <x v="694"/>
    <n v="159.6"/>
    <n v="81"/>
    <n v="7.18"/>
    <n v="12.8"/>
    <n v="4"/>
    <n v="3.46"/>
    <n v="0"/>
    <x v="0"/>
    <n v="0"/>
    <x v="0"/>
    <x v="0"/>
    <s v="Light_usage"/>
    <x v="2"/>
    <x v="0"/>
    <x v="1"/>
    <x v="0"/>
  </r>
  <r>
    <x v="10"/>
    <n v="102"/>
    <x v="1"/>
    <x v="0"/>
    <x v="1"/>
    <n v="0"/>
    <n v="273.2"/>
    <n v="85"/>
    <n v="46.44"/>
    <n v="211.1"/>
    <n v="82"/>
    <x v="41"/>
    <n v="203.7"/>
    <n v="129"/>
    <n v="9.17"/>
    <n v="13.1"/>
    <n v="7"/>
    <n v="3.54"/>
    <n v="2"/>
    <x v="1"/>
    <n v="1"/>
    <x v="0"/>
    <x v="0"/>
    <s v="Medium_user"/>
    <x v="0"/>
    <x v="0"/>
    <x v="1"/>
    <x v="0"/>
  </r>
  <r>
    <x v="50"/>
    <n v="118"/>
    <x v="1"/>
    <x v="0"/>
    <x v="1"/>
    <n v="0"/>
    <n v="224.6"/>
    <n v="94"/>
    <n v="38.18"/>
    <n v="225.9"/>
    <n v="120"/>
    <x v="68"/>
    <n v="269"/>
    <n v="105"/>
    <n v="12.11"/>
    <n v="12.5"/>
    <n v="8"/>
    <n v="3.38"/>
    <n v="2"/>
    <x v="0"/>
    <n v="0"/>
    <x v="0"/>
    <x v="0"/>
    <s v="Heavy_user"/>
    <x v="0"/>
    <x v="0"/>
    <x v="1"/>
    <x v="0"/>
  </r>
  <r>
    <x v="15"/>
    <n v="105"/>
    <x v="0"/>
    <x v="0"/>
    <x v="1"/>
    <n v="0"/>
    <n v="273.8"/>
    <n v="97"/>
    <n v="46.55"/>
    <n v="289.7"/>
    <n v="106"/>
    <x v="1045"/>
    <n v="269.10000000000002"/>
    <n v="126"/>
    <n v="12.11"/>
    <n v="5.8"/>
    <n v="3"/>
    <n v="1.57"/>
    <n v="2"/>
    <x v="1"/>
    <n v="1"/>
    <x v="0"/>
    <x v="1"/>
    <s v="Medium_user"/>
    <x v="2"/>
    <x v="0"/>
    <x v="1"/>
    <x v="1"/>
  </r>
  <r>
    <x v="40"/>
    <n v="71"/>
    <x v="0"/>
    <x v="0"/>
    <x v="1"/>
    <n v="0"/>
    <n v="104"/>
    <n v="92"/>
    <n v="17.68"/>
    <n v="197"/>
    <n v="125"/>
    <x v="251"/>
    <n v="110.1"/>
    <n v="123"/>
    <n v="4.95"/>
    <n v="14.6"/>
    <n v="8"/>
    <n v="3.94"/>
    <n v="0"/>
    <x v="0"/>
    <n v="0"/>
    <x v="0"/>
    <x v="0"/>
    <s v="Heavy_user"/>
    <x v="0"/>
    <x v="0"/>
    <x v="1"/>
    <x v="0"/>
  </r>
  <r>
    <x v="24"/>
    <n v="71"/>
    <x v="0"/>
    <x v="0"/>
    <x v="0"/>
    <n v="31"/>
    <n v="115.4"/>
    <n v="90"/>
    <n v="19.62"/>
    <n v="217.4"/>
    <n v="78"/>
    <x v="1008"/>
    <n v="239.9"/>
    <n v="102"/>
    <n v="10.8"/>
    <n v="13.1"/>
    <n v="4"/>
    <n v="3.54"/>
    <n v="1"/>
    <x v="0"/>
    <n v="0"/>
    <x v="0"/>
    <x v="0"/>
    <s v="Light_usage"/>
    <x v="0"/>
    <x v="0"/>
    <x v="2"/>
    <x v="0"/>
  </r>
  <r>
    <x v="7"/>
    <n v="68"/>
    <x v="0"/>
    <x v="0"/>
    <x v="1"/>
    <n v="0"/>
    <n v="222.1"/>
    <n v="107"/>
    <n v="37.76"/>
    <n v="199.4"/>
    <n v="102"/>
    <x v="1026"/>
    <n v="162.4"/>
    <n v="107"/>
    <n v="7.31"/>
    <n v="9.4"/>
    <n v="3"/>
    <n v="2.54"/>
    <n v="2"/>
    <x v="0"/>
    <n v="0"/>
    <x v="0"/>
    <x v="0"/>
    <s v="Medium_user"/>
    <x v="0"/>
    <x v="0"/>
    <x v="1"/>
    <x v="0"/>
  </r>
  <r>
    <x v="3"/>
    <n v="66"/>
    <x v="0"/>
    <x v="0"/>
    <x v="1"/>
    <n v="0"/>
    <n v="116.4"/>
    <n v="98"/>
    <n v="19.79"/>
    <n v="95.6"/>
    <n v="74"/>
    <x v="1132"/>
    <n v="181.5"/>
    <n v="94"/>
    <n v="8.17"/>
    <n v="10.5"/>
    <n v="3"/>
    <n v="2.84"/>
    <n v="3"/>
    <x v="0"/>
    <n v="0"/>
    <x v="0"/>
    <x v="0"/>
    <s v="Light_usage"/>
    <x v="1"/>
    <x v="0"/>
    <x v="1"/>
    <x v="0"/>
  </r>
  <r>
    <x v="50"/>
    <n v="101"/>
    <x v="0"/>
    <x v="0"/>
    <x v="1"/>
    <n v="0"/>
    <n v="217.7"/>
    <n v="118"/>
    <n v="37.01"/>
    <n v="231.7"/>
    <n v="128"/>
    <x v="918"/>
    <n v="185.3"/>
    <n v="128"/>
    <n v="8.34"/>
    <n v="0"/>
    <n v="0"/>
    <n v="0"/>
    <n v="3"/>
    <x v="0"/>
    <n v="0"/>
    <x v="0"/>
    <x v="1"/>
    <s v="Heavy_user"/>
    <x v="0"/>
    <x v="0"/>
    <x v="1"/>
    <x v="1"/>
  </r>
  <r>
    <x v="39"/>
    <n v="116"/>
    <x v="0"/>
    <x v="0"/>
    <x v="1"/>
    <n v="0"/>
    <n v="129.4"/>
    <n v="84"/>
    <n v="22"/>
    <n v="157.30000000000001"/>
    <n v="89"/>
    <x v="381"/>
    <n v="215.5"/>
    <n v="77"/>
    <n v="9.6999999999999993"/>
    <n v="13.3"/>
    <n v="3"/>
    <n v="3.59"/>
    <n v="0"/>
    <x v="0"/>
    <n v="0"/>
    <x v="0"/>
    <x v="0"/>
    <s v="Medium_user"/>
    <x v="0"/>
    <x v="0"/>
    <x v="1"/>
    <x v="0"/>
  </r>
  <r>
    <x v="49"/>
    <n v="54"/>
    <x v="0"/>
    <x v="0"/>
    <x v="0"/>
    <n v="33"/>
    <n v="161.80000000000001"/>
    <n v="73"/>
    <n v="27.51"/>
    <n v="273"/>
    <n v="58"/>
    <x v="194"/>
    <n v="153.9"/>
    <n v="76"/>
    <n v="6.93"/>
    <n v="13.7"/>
    <n v="4"/>
    <n v="3.7"/>
    <n v="0"/>
    <x v="0"/>
    <n v="0"/>
    <x v="0"/>
    <x v="0"/>
    <s v="Light_usage"/>
    <x v="2"/>
    <x v="0"/>
    <x v="2"/>
    <x v="0"/>
  </r>
  <r>
    <x v="13"/>
    <n v="112"/>
    <x v="1"/>
    <x v="0"/>
    <x v="0"/>
    <n v="29"/>
    <n v="198.8"/>
    <n v="122"/>
    <n v="33.799999999999997"/>
    <n v="238.6"/>
    <n v="114"/>
    <x v="1133"/>
    <n v="289.5"/>
    <n v="69"/>
    <n v="13.03"/>
    <n v="11.5"/>
    <n v="5"/>
    <n v="3.11"/>
    <n v="1"/>
    <x v="0"/>
    <n v="0"/>
    <x v="0"/>
    <x v="0"/>
    <s v="Medium_user"/>
    <x v="2"/>
    <x v="0"/>
    <x v="0"/>
    <x v="0"/>
  </r>
  <r>
    <x v="42"/>
    <n v="122"/>
    <x v="1"/>
    <x v="0"/>
    <x v="0"/>
    <n v="45"/>
    <n v="147.80000000000001"/>
    <n v="85"/>
    <n v="25.13"/>
    <n v="147.4"/>
    <n v="93"/>
    <x v="1134"/>
    <n v="203.5"/>
    <n v="110"/>
    <n v="9.16"/>
    <n v="14"/>
    <n v="5"/>
    <n v="3.78"/>
    <n v="1"/>
    <x v="0"/>
    <n v="0"/>
    <x v="0"/>
    <x v="0"/>
    <s v="Medium_user"/>
    <x v="0"/>
    <x v="0"/>
    <x v="2"/>
    <x v="0"/>
  </r>
  <r>
    <x v="22"/>
    <n v="74"/>
    <x v="0"/>
    <x v="0"/>
    <x v="1"/>
    <n v="0"/>
    <n v="262.3"/>
    <n v="114"/>
    <n v="44.59"/>
    <n v="198.9"/>
    <n v="96"/>
    <x v="910"/>
    <n v="165.9"/>
    <n v="90"/>
    <n v="7.47"/>
    <n v="6.6"/>
    <n v="5"/>
    <n v="1.78"/>
    <n v="3"/>
    <x v="0"/>
    <n v="0"/>
    <x v="0"/>
    <x v="1"/>
    <s v="Medium_user"/>
    <x v="0"/>
    <x v="0"/>
    <x v="1"/>
    <x v="1"/>
  </r>
  <r>
    <x v="19"/>
    <n v="90"/>
    <x v="0"/>
    <x v="0"/>
    <x v="1"/>
    <n v="0"/>
    <n v="246.4"/>
    <n v="83"/>
    <n v="41.89"/>
    <n v="160.30000000000001"/>
    <n v="88"/>
    <x v="1135"/>
    <n v="170.9"/>
    <n v="99"/>
    <n v="7.69"/>
    <n v="7.6"/>
    <n v="7"/>
    <n v="2.0499999999999998"/>
    <n v="1"/>
    <x v="0"/>
    <n v="0"/>
    <x v="0"/>
    <x v="0"/>
    <s v="Medium_user"/>
    <x v="0"/>
    <x v="0"/>
    <x v="1"/>
    <x v="0"/>
  </r>
  <r>
    <x v="33"/>
    <n v="85"/>
    <x v="2"/>
    <x v="0"/>
    <x v="1"/>
    <n v="0"/>
    <n v="183.4"/>
    <n v="111"/>
    <n v="31.18"/>
    <n v="168.8"/>
    <n v="98"/>
    <x v="748"/>
    <n v="199.7"/>
    <n v="97"/>
    <n v="8.99"/>
    <n v="9.9"/>
    <n v="4"/>
    <n v="2.67"/>
    <n v="4"/>
    <x v="0"/>
    <n v="0"/>
    <x v="1"/>
    <x v="0"/>
    <s v="Medium_user"/>
    <x v="0"/>
    <x v="0"/>
    <x v="1"/>
    <x v="0"/>
  </r>
  <r>
    <x v="47"/>
    <n v="100"/>
    <x v="0"/>
    <x v="0"/>
    <x v="1"/>
    <n v="0"/>
    <n v="191.9"/>
    <n v="95"/>
    <n v="32.619999999999997"/>
    <n v="200.9"/>
    <n v="101"/>
    <x v="420"/>
    <n v="271.89999999999998"/>
    <n v="74"/>
    <n v="12.24"/>
    <n v="18.2"/>
    <n v="3"/>
    <n v="4.91"/>
    <n v="1"/>
    <x v="0"/>
    <n v="0"/>
    <x v="0"/>
    <x v="2"/>
    <s v="Medium_user"/>
    <x v="0"/>
    <x v="0"/>
    <x v="1"/>
    <x v="0"/>
  </r>
  <r>
    <x v="0"/>
    <n v="114"/>
    <x v="0"/>
    <x v="0"/>
    <x v="1"/>
    <n v="0"/>
    <n v="187.8"/>
    <n v="109"/>
    <n v="31.93"/>
    <n v="154.6"/>
    <n v="97"/>
    <x v="435"/>
    <n v="213.9"/>
    <n v="102"/>
    <n v="9.6300000000000008"/>
    <n v="10.1"/>
    <n v="3"/>
    <n v="2.73"/>
    <n v="2"/>
    <x v="0"/>
    <n v="0"/>
    <x v="0"/>
    <x v="0"/>
    <s v="Medium_user"/>
    <x v="0"/>
    <x v="0"/>
    <x v="1"/>
    <x v="0"/>
  </r>
  <r>
    <x v="8"/>
    <n v="83"/>
    <x v="2"/>
    <x v="0"/>
    <x v="1"/>
    <n v="0"/>
    <n v="259.7"/>
    <n v="106"/>
    <n v="44.15"/>
    <n v="152.69999999999999"/>
    <n v="116"/>
    <x v="581"/>
    <n v="224.7"/>
    <n v="92"/>
    <n v="10.11"/>
    <n v="10.199999999999999"/>
    <n v="2"/>
    <n v="2.75"/>
    <n v="0"/>
    <x v="0"/>
    <n v="0"/>
    <x v="0"/>
    <x v="0"/>
    <s v="Medium_user"/>
    <x v="0"/>
    <x v="0"/>
    <x v="1"/>
    <x v="0"/>
  </r>
  <r>
    <x v="19"/>
    <n v="157"/>
    <x v="0"/>
    <x v="1"/>
    <x v="1"/>
    <n v="0"/>
    <n v="180.4"/>
    <n v="123"/>
    <n v="30.67"/>
    <n v="194"/>
    <n v="98"/>
    <x v="221"/>
    <n v="227.3"/>
    <n v="88"/>
    <n v="10.23"/>
    <n v="8.4"/>
    <n v="5"/>
    <n v="2.27"/>
    <n v="0"/>
    <x v="0"/>
    <n v="0"/>
    <x v="0"/>
    <x v="0"/>
    <s v="Medium_user"/>
    <x v="0"/>
    <x v="0"/>
    <x v="1"/>
    <x v="0"/>
  </r>
  <r>
    <x v="27"/>
    <n v="51"/>
    <x v="2"/>
    <x v="0"/>
    <x v="1"/>
    <n v="0"/>
    <n v="51.8"/>
    <n v="107"/>
    <n v="8.81"/>
    <n v="230.2"/>
    <n v="104"/>
    <x v="705"/>
    <n v="227.5"/>
    <n v="118"/>
    <n v="10.24"/>
    <n v="10.4"/>
    <n v="4"/>
    <n v="2.81"/>
    <n v="2"/>
    <x v="0"/>
    <n v="0"/>
    <x v="0"/>
    <x v="0"/>
    <s v="Medium_user"/>
    <x v="0"/>
    <x v="0"/>
    <x v="1"/>
    <x v="0"/>
  </r>
  <r>
    <x v="37"/>
    <n v="42"/>
    <x v="0"/>
    <x v="0"/>
    <x v="1"/>
    <n v="0"/>
    <n v="303.89999999999998"/>
    <n v="106"/>
    <n v="51.66"/>
    <n v="232.2"/>
    <n v="54"/>
    <x v="274"/>
    <n v="147.1"/>
    <n v="76"/>
    <n v="6.62"/>
    <n v="5.8"/>
    <n v="3"/>
    <n v="1.57"/>
    <n v="1"/>
    <x v="1"/>
    <n v="1"/>
    <x v="0"/>
    <x v="1"/>
    <s v="Light_usage"/>
    <x v="0"/>
    <x v="0"/>
    <x v="1"/>
    <x v="1"/>
  </r>
  <r>
    <x v="27"/>
    <n v="112"/>
    <x v="2"/>
    <x v="0"/>
    <x v="1"/>
    <n v="0"/>
    <n v="206.2"/>
    <n v="122"/>
    <n v="35.049999999999997"/>
    <n v="164.5"/>
    <n v="94"/>
    <x v="87"/>
    <n v="140.30000000000001"/>
    <n v="101"/>
    <n v="6.31"/>
    <n v="12.6"/>
    <n v="7"/>
    <n v="3.4"/>
    <n v="3"/>
    <x v="0"/>
    <n v="0"/>
    <x v="0"/>
    <x v="0"/>
    <s v="Medium_user"/>
    <x v="0"/>
    <x v="0"/>
    <x v="1"/>
    <x v="0"/>
  </r>
  <r>
    <x v="50"/>
    <n v="56"/>
    <x v="2"/>
    <x v="0"/>
    <x v="1"/>
    <n v="0"/>
    <n v="164.3"/>
    <n v="92"/>
    <n v="27.93"/>
    <n v="233.7"/>
    <n v="107"/>
    <x v="594"/>
    <n v="187.3"/>
    <n v="104"/>
    <n v="8.43"/>
    <n v="11.8"/>
    <n v="1"/>
    <n v="3.19"/>
    <n v="2"/>
    <x v="0"/>
    <n v="0"/>
    <x v="0"/>
    <x v="0"/>
    <s v="Medium_user"/>
    <x v="0"/>
    <x v="0"/>
    <x v="1"/>
    <x v="0"/>
  </r>
  <r>
    <x v="1"/>
    <n v="53"/>
    <x v="1"/>
    <x v="0"/>
    <x v="1"/>
    <n v="0"/>
    <n v="228.6"/>
    <n v="117"/>
    <n v="38.86"/>
    <n v="132.80000000000001"/>
    <n v="123"/>
    <x v="849"/>
    <n v="227.2"/>
    <n v="124"/>
    <n v="10.220000000000001"/>
    <n v="10.1"/>
    <n v="2"/>
    <n v="2.73"/>
    <n v="9"/>
    <x v="1"/>
    <n v="1"/>
    <x v="1"/>
    <x v="0"/>
    <s v="Heavy_user"/>
    <x v="0"/>
    <x v="0"/>
    <x v="1"/>
    <x v="0"/>
  </r>
  <r>
    <x v="6"/>
    <n v="64"/>
    <x v="0"/>
    <x v="0"/>
    <x v="0"/>
    <n v="22"/>
    <n v="200.4"/>
    <n v="80"/>
    <n v="34.07"/>
    <n v="131.1"/>
    <n v="84"/>
    <x v="1136"/>
    <n v="230.7"/>
    <n v="67"/>
    <n v="10.38"/>
    <n v="7.6"/>
    <n v="5"/>
    <n v="2.0499999999999998"/>
    <n v="1"/>
    <x v="0"/>
    <n v="0"/>
    <x v="0"/>
    <x v="0"/>
    <s v="Medium_user"/>
    <x v="0"/>
    <x v="0"/>
    <x v="0"/>
    <x v="0"/>
  </r>
  <r>
    <x v="13"/>
    <n v="123"/>
    <x v="1"/>
    <x v="0"/>
    <x v="1"/>
    <n v="0"/>
    <n v="154.30000000000001"/>
    <n v="107"/>
    <n v="26.23"/>
    <n v="183"/>
    <n v="111"/>
    <x v="386"/>
    <n v="54"/>
    <n v="134"/>
    <n v="2.4300000000000002"/>
    <n v="10.9"/>
    <n v="8"/>
    <n v="2.94"/>
    <n v="0"/>
    <x v="0"/>
    <n v="0"/>
    <x v="0"/>
    <x v="0"/>
    <s v="Medium_user"/>
    <x v="0"/>
    <x v="0"/>
    <x v="1"/>
    <x v="0"/>
  </r>
  <r>
    <x v="12"/>
    <n v="68"/>
    <x v="2"/>
    <x v="0"/>
    <x v="0"/>
    <n v="30"/>
    <n v="122.9"/>
    <n v="93"/>
    <n v="20.89"/>
    <n v="233.5"/>
    <n v="91"/>
    <x v="1108"/>
    <n v="199.5"/>
    <n v="144"/>
    <n v="8.98"/>
    <n v="9.6"/>
    <n v="2"/>
    <n v="2.59"/>
    <n v="2"/>
    <x v="0"/>
    <n v="0"/>
    <x v="0"/>
    <x v="0"/>
    <s v="Medium_user"/>
    <x v="0"/>
    <x v="0"/>
    <x v="2"/>
    <x v="0"/>
  </r>
  <r>
    <x v="49"/>
    <n v="40"/>
    <x v="2"/>
    <x v="1"/>
    <x v="1"/>
    <n v="0"/>
    <n v="220.8"/>
    <n v="100"/>
    <n v="37.54"/>
    <n v="265.7"/>
    <n v="106"/>
    <x v="325"/>
    <n v="212.8"/>
    <n v="94"/>
    <n v="9.58"/>
    <n v="6.4"/>
    <n v="3"/>
    <n v="1.73"/>
    <n v="0"/>
    <x v="0"/>
    <n v="0"/>
    <x v="0"/>
    <x v="1"/>
    <s v="Medium_user"/>
    <x v="2"/>
    <x v="0"/>
    <x v="1"/>
    <x v="1"/>
  </r>
  <r>
    <x v="36"/>
    <n v="132"/>
    <x v="1"/>
    <x v="0"/>
    <x v="1"/>
    <n v="0"/>
    <n v="214.6"/>
    <n v="78"/>
    <n v="36.479999999999997"/>
    <n v="251.7"/>
    <n v="98"/>
    <x v="599"/>
    <n v="240.8"/>
    <n v="88"/>
    <n v="10.84"/>
    <n v="13.9"/>
    <n v="2"/>
    <n v="3.75"/>
    <n v="0"/>
    <x v="0"/>
    <n v="0"/>
    <x v="0"/>
    <x v="0"/>
    <s v="Medium_user"/>
    <x v="2"/>
    <x v="0"/>
    <x v="1"/>
    <x v="0"/>
  </r>
  <r>
    <x v="49"/>
    <n v="120"/>
    <x v="1"/>
    <x v="1"/>
    <x v="1"/>
    <n v="0"/>
    <n v="202"/>
    <n v="123"/>
    <n v="34.340000000000003"/>
    <n v="184.3"/>
    <n v="78"/>
    <x v="224"/>
    <n v="176"/>
    <n v="89"/>
    <n v="7.92"/>
    <n v="7.4"/>
    <n v="2"/>
    <n v="2"/>
    <n v="2"/>
    <x v="1"/>
    <n v="1"/>
    <x v="0"/>
    <x v="0"/>
    <s v="Light_usage"/>
    <x v="0"/>
    <x v="0"/>
    <x v="1"/>
    <x v="1"/>
  </r>
  <r>
    <x v="28"/>
    <n v="108"/>
    <x v="1"/>
    <x v="0"/>
    <x v="0"/>
    <n v="32"/>
    <n v="209.5"/>
    <n v="108"/>
    <n v="35.619999999999997"/>
    <n v="109.6"/>
    <n v="64"/>
    <x v="296"/>
    <n v="189.7"/>
    <n v="145"/>
    <n v="8.5399999999999991"/>
    <n v="9.1"/>
    <n v="6"/>
    <n v="2.46"/>
    <n v="6"/>
    <x v="1"/>
    <n v="1"/>
    <x v="1"/>
    <x v="0"/>
    <s v="Light_usage"/>
    <x v="1"/>
    <x v="0"/>
    <x v="2"/>
    <x v="0"/>
  </r>
  <r>
    <x v="11"/>
    <n v="122"/>
    <x v="2"/>
    <x v="0"/>
    <x v="1"/>
    <n v="0"/>
    <n v="145.6"/>
    <n v="102"/>
    <n v="24.75"/>
    <n v="284.7"/>
    <n v="111"/>
    <x v="1137"/>
    <n v="228.2"/>
    <n v="91"/>
    <n v="10.27"/>
    <n v="12.2"/>
    <n v="5"/>
    <n v="3.29"/>
    <n v="0"/>
    <x v="0"/>
    <n v="0"/>
    <x v="0"/>
    <x v="0"/>
    <s v="Medium_user"/>
    <x v="2"/>
    <x v="0"/>
    <x v="1"/>
    <x v="0"/>
  </r>
  <r>
    <x v="10"/>
    <n v="130"/>
    <x v="1"/>
    <x v="0"/>
    <x v="0"/>
    <n v="19"/>
    <n v="152.9"/>
    <n v="87"/>
    <n v="25.99"/>
    <n v="213.2"/>
    <n v="99"/>
    <x v="1138"/>
    <n v="205.3"/>
    <n v="114"/>
    <n v="9.24"/>
    <n v="10.8"/>
    <n v="6"/>
    <n v="2.92"/>
    <n v="2"/>
    <x v="0"/>
    <n v="0"/>
    <x v="0"/>
    <x v="0"/>
    <s v="Medium_user"/>
    <x v="0"/>
    <x v="0"/>
    <x v="0"/>
    <x v="0"/>
  </r>
  <r>
    <x v="44"/>
    <n v="139"/>
    <x v="0"/>
    <x v="0"/>
    <x v="0"/>
    <n v="25"/>
    <n v="138.30000000000001"/>
    <n v="96"/>
    <n v="23.51"/>
    <n v="80.599999999999994"/>
    <n v="79"/>
    <x v="697"/>
    <n v="163.69999999999999"/>
    <n v="83"/>
    <n v="7.37"/>
    <n v="8.3000000000000007"/>
    <n v="8"/>
    <n v="2.2400000000000002"/>
    <n v="0"/>
    <x v="0"/>
    <n v="0"/>
    <x v="0"/>
    <x v="0"/>
    <s v="Light_usage"/>
    <x v="1"/>
    <x v="0"/>
    <x v="0"/>
    <x v="0"/>
  </r>
  <r>
    <x v="7"/>
    <n v="57"/>
    <x v="0"/>
    <x v="0"/>
    <x v="1"/>
    <n v="0"/>
    <n v="189.3"/>
    <n v="157"/>
    <n v="32.18"/>
    <n v="174.9"/>
    <n v="70"/>
    <x v="792"/>
    <n v="221.9"/>
    <n v="117"/>
    <n v="9.99"/>
    <n v="11.2"/>
    <n v="5"/>
    <n v="3.02"/>
    <n v="3"/>
    <x v="0"/>
    <n v="0"/>
    <x v="0"/>
    <x v="0"/>
    <s v="Light_usage"/>
    <x v="0"/>
    <x v="0"/>
    <x v="1"/>
    <x v="0"/>
  </r>
  <r>
    <x v="16"/>
    <n v="128"/>
    <x v="2"/>
    <x v="0"/>
    <x v="1"/>
    <n v="0"/>
    <n v="199.3"/>
    <n v="86"/>
    <n v="33.880000000000003"/>
    <n v="194.8"/>
    <n v="102"/>
    <x v="210"/>
    <n v="298.2"/>
    <n v="82"/>
    <n v="13.42"/>
    <n v="14.3"/>
    <n v="2"/>
    <n v="3.86"/>
    <n v="4"/>
    <x v="0"/>
    <n v="0"/>
    <x v="1"/>
    <x v="0"/>
    <s v="Medium_user"/>
    <x v="0"/>
    <x v="0"/>
    <x v="1"/>
    <x v="0"/>
  </r>
  <r>
    <x v="19"/>
    <n v="127"/>
    <x v="2"/>
    <x v="1"/>
    <x v="1"/>
    <n v="0"/>
    <n v="247.5"/>
    <n v="99"/>
    <n v="42.08"/>
    <n v="108.5"/>
    <n v="118"/>
    <x v="1139"/>
    <n v="232"/>
    <n v="72"/>
    <n v="10.44"/>
    <n v="10.6"/>
    <n v="3"/>
    <n v="2.86"/>
    <n v="2"/>
    <x v="0"/>
    <n v="0"/>
    <x v="0"/>
    <x v="0"/>
    <s v="Medium_user"/>
    <x v="1"/>
    <x v="0"/>
    <x v="1"/>
    <x v="0"/>
  </r>
  <r>
    <x v="2"/>
    <n v="177"/>
    <x v="1"/>
    <x v="0"/>
    <x v="1"/>
    <n v="0"/>
    <n v="175.4"/>
    <n v="99"/>
    <n v="29.82"/>
    <n v="155.30000000000001"/>
    <n v="83"/>
    <x v="1140"/>
    <n v="179.4"/>
    <n v="86"/>
    <n v="8.07"/>
    <n v="11.5"/>
    <n v="3"/>
    <n v="3.11"/>
    <n v="1"/>
    <x v="0"/>
    <n v="0"/>
    <x v="0"/>
    <x v="0"/>
    <s v="Medium_user"/>
    <x v="0"/>
    <x v="0"/>
    <x v="1"/>
    <x v="0"/>
  </r>
  <r>
    <x v="32"/>
    <n v="121"/>
    <x v="0"/>
    <x v="0"/>
    <x v="1"/>
    <n v="0"/>
    <n v="179.4"/>
    <n v="70"/>
    <n v="30.5"/>
    <n v="143"/>
    <n v="93"/>
    <x v="201"/>
    <n v="116.3"/>
    <n v="113"/>
    <n v="5.23"/>
    <n v="11.2"/>
    <n v="5"/>
    <n v="3.02"/>
    <n v="1"/>
    <x v="0"/>
    <n v="0"/>
    <x v="0"/>
    <x v="0"/>
    <s v="Medium_user"/>
    <x v="0"/>
    <x v="0"/>
    <x v="1"/>
    <x v="0"/>
  </r>
  <r>
    <x v="18"/>
    <n v="99"/>
    <x v="2"/>
    <x v="1"/>
    <x v="0"/>
    <n v="39"/>
    <n v="126.8"/>
    <n v="94"/>
    <n v="21.56"/>
    <n v="293.60000000000002"/>
    <n v="115"/>
    <x v="1141"/>
    <n v="174.1"/>
    <n v="91"/>
    <n v="7.83"/>
    <n v="8.4"/>
    <n v="4"/>
    <n v="2.27"/>
    <n v="0"/>
    <x v="0"/>
    <n v="0"/>
    <x v="0"/>
    <x v="0"/>
    <s v="Medium_user"/>
    <x v="2"/>
    <x v="0"/>
    <x v="2"/>
    <x v="0"/>
  </r>
  <r>
    <x v="11"/>
    <n v="126"/>
    <x v="0"/>
    <x v="1"/>
    <x v="1"/>
    <n v="0"/>
    <n v="239.7"/>
    <n v="87"/>
    <n v="40.75"/>
    <n v="281.7"/>
    <n v="92"/>
    <x v="1142"/>
    <n v="183.5"/>
    <n v="113"/>
    <n v="8.26"/>
    <n v="11.4"/>
    <n v="1"/>
    <n v="3.08"/>
    <n v="1"/>
    <x v="1"/>
    <n v="1"/>
    <x v="0"/>
    <x v="0"/>
    <s v="Medium_user"/>
    <x v="2"/>
    <x v="0"/>
    <x v="1"/>
    <x v="0"/>
  </r>
  <r>
    <x v="11"/>
    <n v="77"/>
    <x v="0"/>
    <x v="0"/>
    <x v="0"/>
    <n v="33"/>
    <n v="143"/>
    <n v="101"/>
    <n v="24.31"/>
    <n v="212.2"/>
    <n v="102"/>
    <x v="1065"/>
    <n v="104.9"/>
    <n v="120"/>
    <n v="4.72"/>
    <n v="15.3"/>
    <n v="4"/>
    <n v="4.13"/>
    <n v="5"/>
    <x v="1"/>
    <n v="1"/>
    <x v="1"/>
    <x v="2"/>
    <s v="Medium_user"/>
    <x v="0"/>
    <x v="0"/>
    <x v="2"/>
    <x v="0"/>
  </r>
  <r>
    <x v="6"/>
    <n v="21"/>
    <x v="0"/>
    <x v="0"/>
    <x v="1"/>
    <n v="0"/>
    <n v="91.9"/>
    <n v="109"/>
    <n v="15.62"/>
    <n v="198.4"/>
    <n v="111"/>
    <x v="906"/>
    <n v="171.7"/>
    <n v="125"/>
    <n v="7.73"/>
    <n v="13"/>
    <n v="7"/>
    <n v="3.51"/>
    <n v="2"/>
    <x v="0"/>
    <n v="0"/>
    <x v="0"/>
    <x v="0"/>
    <s v="Medium_user"/>
    <x v="0"/>
    <x v="0"/>
    <x v="1"/>
    <x v="0"/>
  </r>
  <r>
    <x v="34"/>
    <n v="56"/>
    <x v="1"/>
    <x v="0"/>
    <x v="1"/>
    <n v="0"/>
    <n v="210.4"/>
    <n v="80"/>
    <n v="35.770000000000003"/>
    <n v="176.6"/>
    <n v="96"/>
    <x v="255"/>
    <n v="149.69999999999999"/>
    <n v="56"/>
    <n v="6.74"/>
    <n v="15.5"/>
    <n v="4"/>
    <n v="4.1900000000000004"/>
    <n v="1"/>
    <x v="0"/>
    <n v="0"/>
    <x v="0"/>
    <x v="2"/>
    <s v="Medium_user"/>
    <x v="0"/>
    <x v="0"/>
    <x v="1"/>
    <x v="0"/>
  </r>
  <r>
    <x v="12"/>
    <n v="92"/>
    <x v="0"/>
    <x v="0"/>
    <x v="0"/>
    <n v="29"/>
    <n v="201.3"/>
    <n v="130"/>
    <n v="34.22"/>
    <n v="203.7"/>
    <n v="115"/>
    <x v="653"/>
    <n v="129.9"/>
    <n v="113"/>
    <n v="5.85"/>
    <n v="6.4"/>
    <n v="6"/>
    <n v="1.73"/>
    <n v="1"/>
    <x v="1"/>
    <n v="1"/>
    <x v="0"/>
    <x v="1"/>
    <s v="Medium_user"/>
    <x v="0"/>
    <x v="0"/>
    <x v="0"/>
    <x v="1"/>
  </r>
  <r>
    <x v="35"/>
    <n v="81"/>
    <x v="2"/>
    <x v="0"/>
    <x v="1"/>
    <n v="0"/>
    <n v="145.6"/>
    <n v="59"/>
    <n v="24.75"/>
    <n v="287.89999999999998"/>
    <n v="131"/>
    <x v="1143"/>
    <n v="181.7"/>
    <n v="121"/>
    <n v="8.18"/>
    <n v="9.1999999999999993"/>
    <n v="4"/>
    <n v="2.48"/>
    <n v="2"/>
    <x v="0"/>
    <n v="0"/>
    <x v="0"/>
    <x v="0"/>
    <s v="Heavy_user"/>
    <x v="2"/>
    <x v="0"/>
    <x v="1"/>
    <x v="0"/>
  </r>
  <r>
    <x v="14"/>
    <n v="139"/>
    <x v="2"/>
    <x v="1"/>
    <x v="0"/>
    <n v="31"/>
    <n v="203.5"/>
    <n v="82"/>
    <n v="34.6"/>
    <n v="200.3"/>
    <n v="72"/>
    <x v="407"/>
    <n v="214"/>
    <n v="112"/>
    <n v="9.6300000000000008"/>
    <n v="13.4"/>
    <n v="6"/>
    <n v="3.62"/>
    <n v="1"/>
    <x v="1"/>
    <n v="1"/>
    <x v="0"/>
    <x v="0"/>
    <s v="Light_usage"/>
    <x v="0"/>
    <x v="0"/>
    <x v="2"/>
    <x v="0"/>
  </r>
  <r>
    <x v="17"/>
    <n v="68"/>
    <x v="0"/>
    <x v="0"/>
    <x v="1"/>
    <n v="0"/>
    <n v="232.4"/>
    <n v="76"/>
    <n v="39.51"/>
    <n v="153.30000000000001"/>
    <n v="103"/>
    <x v="1007"/>
    <n v="214.6"/>
    <n v="107"/>
    <n v="9.66"/>
    <n v="10.5"/>
    <n v="2"/>
    <n v="2.84"/>
    <n v="1"/>
    <x v="0"/>
    <n v="0"/>
    <x v="0"/>
    <x v="0"/>
    <s v="Medium_user"/>
    <x v="0"/>
    <x v="0"/>
    <x v="1"/>
    <x v="0"/>
  </r>
  <r>
    <x v="29"/>
    <n v="183"/>
    <x v="0"/>
    <x v="0"/>
    <x v="0"/>
    <n v="8"/>
    <n v="86.5"/>
    <n v="119"/>
    <n v="14.71"/>
    <n v="285.2"/>
    <n v="97"/>
    <x v="839"/>
    <n v="180.4"/>
    <n v="133"/>
    <n v="8.1199999999999992"/>
    <n v="8.6999999999999993"/>
    <n v="2"/>
    <n v="2.35"/>
    <n v="2"/>
    <x v="0"/>
    <n v="0"/>
    <x v="0"/>
    <x v="0"/>
    <s v="Medium_user"/>
    <x v="2"/>
    <x v="0"/>
    <x v="3"/>
    <x v="0"/>
  </r>
  <r>
    <x v="16"/>
    <n v="90"/>
    <x v="1"/>
    <x v="0"/>
    <x v="1"/>
    <n v="0"/>
    <n v="109.9"/>
    <n v="102"/>
    <n v="18.68"/>
    <n v="220.8"/>
    <n v="114"/>
    <x v="734"/>
    <n v="104"/>
    <n v="133"/>
    <n v="4.68"/>
    <n v="10.9"/>
    <n v="6"/>
    <n v="2.94"/>
    <n v="0"/>
    <x v="0"/>
    <n v="0"/>
    <x v="0"/>
    <x v="0"/>
    <s v="Medium_user"/>
    <x v="0"/>
    <x v="0"/>
    <x v="1"/>
    <x v="0"/>
  </r>
  <r>
    <x v="26"/>
    <n v="165"/>
    <x v="1"/>
    <x v="0"/>
    <x v="1"/>
    <n v="0"/>
    <n v="156"/>
    <n v="88"/>
    <n v="26.52"/>
    <n v="276.10000000000002"/>
    <n v="81"/>
    <x v="1144"/>
    <n v="175.9"/>
    <n v="94"/>
    <n v="7.92"/>
    <n v="9.3000000000000007"/>
    <n v="5"/>
    <n v="2.5099999999999998"/>
    <n v="1"/>
    <x v="0"/>
    <n v="0"/>
    <x v="0"/>
    <x v="0"/>
    <s v="Medium_user"/>
    <x v="2"/>
    <x v="0"/>
    <x v="1"/>
    <x v="0"/>
  </r>
  <r>
    <x v="26"/>
    <n v="89"/>
    <x v="0"/>
    <x v="0"/>
    <x v="1"/>
    <n v="0"/>
    <n v="326.3"/>
    <n v="112"/>
    <n v="55.47"/>
    <n v="165.1"/>
    <n v="110"/>
    <x v="666"/>
    <n v="162.9"/>
    <n v="97"/>
    <n v="7.33"/>
    <n v="7.5"/>
    <n v="1"/>
    <n v="2.0299999999999998"/>
    <n v="1"/>
    <x v="1"/>
    <n v="1"/>
    <x v="0"/>
    <x v="0"/>
    <s v="Medium_user"/>
    <x v="0"/>
    <x v="0"/>
    <x v="1"/>
    <x v="0"/>
  </r>
  <r>
    <x v="1"/>
    <n v="59"/>
    <x v="2"/>
    <x v="0"/>
    <x v="1"/>
    <n v="0"/>
    <n v="195"/>
    <n v="58"/>
    <n v="33.15"/>
    <n v="198.5"/>
    <n v="88"/>
    <x v="450"/>
    <n v="304.3"/>
    <n v="110"/>
    <n v="13.69"/>
    <n v="14.8"/>
    <n v="9"/>
    <n v="4"/>
    <n v="0"/>
    <x v="0"/>
    <n v="0"/>
    <x v="0"/>
    <x v="2"/>
    <s v="Medium_user"/>
    <x v="0"/>
    <x v="0"/>
    <x v="1"/>
    <x v="0"/>
  </r>
  <r>
    <x v="47"/>
    <n v="16"/>
    <x v="0"/>
    <x v="1"/>
    <x v="1"/>
    <n v="0"/>
    <n v="110"/>
    <n v="91"/>
    <n v="18.7"/>
    <n v="147.30000000000001"/>
    <n v="75"/>
    <x v="1145"/>
    <n v="190.5"/>
    <n v="73"/>
    <n v="8.57"/>
    <n v="6.4"/>
    <n v="7"/>
    <n v="1.73"/>
    <n v="0"/>
    <x v="0"/>
    <n v="0"/>
    <x v="0"/>
    <x v="1"/>
    <s v="Light_usage"/>
    <x v="0"/>
    <x v="0"/>
    <x v="1"/>
    <x v="1"/>
  </r>
  <r>
    <x v="38"/>
    <n v="114"/>
    <x v="0"/>
    <x v="0"/>
    <x v="1"/>
    <n v="0"/>
    <n v="147.1"/>
    <n v="119"/>
    <n v="25.01"/>
    <n v="161"/>
    <n v="111"/>
    <x v="909"/>
    <n v="275.89999999999998"/>
    <n v="106"/>
    <n v="12.42"/>
    <n v="9"/>
    <n v="3"/>
    <n v="2.4300000000000002"/>
    <n v="5"/>
    <x v="1"/>
    <n v="1"/>
    <x v="1"/>
    <x v="0"/>
    <s v="Medium_user"/>
    <x v="0"/>
    <x v="0"/>
    <x v="1"/>
    <x v="0"/>
  </r>
  <r>
    <x v="9"/>
    <n v="113"/>
    <x v="2"/>
    <x v="0"/>
    <x v="1"/>
    <n v="0"/>
    <n v="156"/>
    <n v="141"/>
    <n v="26.52"/>
    <n v="256.8"/>
    <n v="72"/>
    <x v="239"/>
    <n v="175.3"/>
    <n v="123"/>
    <n v="7.89"/>
    <n v="11.9"/>
    <n v="5"/>
    <n v="3.21"/>
    <n v="2"/>
    <x v="0"/>
    <n v="0"/>
    <x v="0"/>
    <x v="0"/>
    <s v="Light_usage"/>
    <x v="2"/>
    <x v="0"/>
    <x v="1"/>
    <x v="0"/>
  </r>
  <r>
    <x v="23"/>
    <n v="120"/>
    <x v="1"/>
    <x v="0"/>
    <x v="1"/>
    <n v="0"/>
    <n v="98.2"/>
    <n v="99"/>
    <n v="16.690000000000001"/>
    <n v="186.7"/>
    <n v="85"/>
    <x v="161"/>
    <n v="146.69999999999999"/>
    <n v="96"/>
    <n v="6.6"/>
    <n v="9.3000000000000007"/>
    <n v="4"/>
    <n v="2.5099999999999998"/>
    <n v="2"/>
    <x v="0"/>
    <n v="0"/>
    <x v="0"/>
    <x v="0"/>
    <s v="Medium_user"/>
    <x v="0"/>
    <x v="0"/>
    <x v="1"/>
    <x v="0"/>
  </r>
  <r>
    <x v="22"/>
    <n v="115"/>
    <x v="0"/>
    <x v="0"/>
    <x v="1"/>
    <n v="0"/>
    <n v="210.6"/>
    <n v="120"/>
    <n v="35.799999999999997"/>
    <n v="153.1"/>
    <n v="84"/>
    <x v="786"/>
    <n v="262.2"/>
    <n v="79"/>
    <n v="11.8"/>
    <n v="11"/>
    <n v="5"/>
    <n v="2.97"/>
    <n v="0"/>
    <x v="0"/>
    <n v="0"/>
    <x v="0"/>
    <x v="0"/>
    <s v="Medium_user"/>
    <x v="0"/>
    <x v="0"/>
    <x v="1"/>
    <x v="0"/>
  </r>
  <r>
    <x v="16"/>
    <n v="132"/>
    <x v="0"/>
    <x v="0"/>
    <x v="1"/>
    <n v="0"/>
    <n v="197.8"/>
    <n v="66"/>
    <n v="33.630000000000003"/>
    <n v="133.9"/>
    <n v="119"/>
    <x v="676"/>
    <n v="177.3"/>
    <n v="94"/>
    <n v="7.98"/>
    <n v="10.9"/>
    <n v="3"/>
    <n v="2.94"/>
    <n v="4"/>
    <x v="1"/>
    <n v="1"/>
    <x v="1"/>
    <x v="0"/>
    <s v="Medium_user"/>
    <x v="0"/>
    <x v="0"/>
    <x v="1"/>
    <x v="0"/>
  </r>
  <r>
    <x v="18"/>
    <n v="1"/>
    <x v="1"/>
    <x v="0"/>
    <x v="1"/>
    <n v="0"/>
    <n v="123.8"/>
    <n v="113"/>
    <n v="21.05"/>
    <n v="236.2"/>
    <n v="77"/>
    <x v="1146"/>
    <n v="73.2"/>
    <n v="81"/>
    <n v="3.29"/>
    <n v="3.7"/>
    <n v="2"/>
    <n v="1"/>
    <n v="0"/>
    <x v="0"/>
    <n v="0"/>
    <x v="0"/>
    <x v="1"/>
    <s v="Light_usage"/>
    <x v="2"/>
    <x v="0"/>
    <x v="1"/>
    <x v="1"/>
  </r>
  <r>
    <x v="10"/>
    <n v="97"/>
    <x v="0"/>
    <x v="0"/>
    <x v="0"/>
    <n v="15"/>
    <n v="117.6"/>
    <n v="97"/>
    <n v="19.989999999999998"/>
    <n v="196.3"/>
    <n v="126"/>
    <x v="569"/>
    <n v="157.4"/>
    <n v="113"/>
    <n v="7.08"/>
    <n v="6.4"/>
    <n v="3"/>
    <n v="1.73"/>
    <n v="1"/>
    <x v="0"/>
    <n v="0"/>
    <x v="0"/>
    <x v="1"/>
    <s v="Heavy_user"/>
    <x v="0"/>
    <x v="0"/>
    <x v="0"/>
    <x v="1"/>
  </r>
  <r>
    <x v="40"/>
    <n v="55"/>
    <x v="0"/>
    <x v="0"/>
    <x v="0"/>
    <n v="28"/>
    <n v="105.3"/>
    <n v="82"/>
    <n v="17.899999999999999"/>
    <n v="197.4"/>
    <n v="109"/>
    <x v="972"/>
    <n v="187.5"/>
    <n v="91"/>
    <n v="8.44"/>
    <n v="8.6"/>
    <n v="6"/>
    <n v="2.3199999999999998"/>
    <n v="2"/>
    <x v="0"/>
    <n v="0"/>
    <x v="0"/>
    <x v="0"/>
    <s v="Medium_user"/>
    <x v="0"/>
    <x v="0"/>
    <x v="0"/>
    <x v="0"/>
  </r>
  <r>
    <x v="6"/>
    <n v="75"/>
    <x v="0"/>
    <x v="0"/>
    <x v="1"/>
    <n v="0"/>
    <n v="111.7"/>
    <n v="121"/>
    <n v="18.989999999999998"/>
    <n v="237.3"/>
    <n v="119"/>
    <x v="1006"/>
    <n v="253.5"/>
    <n v="110"/>
    <n v="11.41"/>
    <n v="13.1"/>
    <n v="6"/>
    <n v="3.54"/>
    <n v="1"/>
    <x v="0"/>
    <n v="0"/>
    <x v="0"/>
    <x v="0"/>
    <s v="Medium_user"/>
    <x v="2"/>
    <x v="0"/>
    <x v="1"/>
    <x v="0"/>
  </r>
  <r>
    <x v="12"/>
    <n v="83"/>
    <x v="0"/>
    <x v="0"/>
    <x v="1"/>
    <n v="0"/>
    <n v="159.30000000000001"/>
    <n v="104"/>
    <n v="27.08"/>
    <n v="202.3"/>
    <n v="98"/>
    <x v="190"/>
    <n v="229"/>
    <n v="73"/>
    <n v="10.31"/>
    <n v="9.5"/>
    <n v="3"/>
    <n v="2.57"/>
    <n v="2"/>
    <x v="0"/>
    <n v="0"/>
    <x v="0"/>
    <x v="0"/>
    <s v="Medium_user"/>
    <x v="0"/>
    <x v="0"/>
    <x v="1"/>
    <x v="0"/>
  </r>
  <r>
    <x v="35"/>
    <n v="40"/>
    <x v="2"/>
    <x v="0"/>
    <x v="1"/>
    <n v="0"/>
    <n v="81.7"/>
    <n v="123"/>
    <n v="13.89"/>
    <n v="210.2"/>
    <n v="108"/>
    <x v="999"/>
    <n v="212"/>
    <n v="64"/>
    <n v="9.5399999999999991"/>
    <n v="11.3"/>
    <n v="3"/>
    <n v="3.05"/>
    <n v="6"/>
    <x v="1"/>
    <n v="1"/>
    <x v="1"/>
    <x v="0"/>
    <s v="Medium_user"/>
    <x v="0"/>
    <x v="0"/>
    <x v="1"/>
    <x v="0"/>
  </r>
  <r>
    <x v="3"/>
    <n v="101"/>
    <x v="0"/>
    <x v="0"/>
    <x v="0"/>
    <n v="21"/>
    <n v="238"/>
    <n v="88"/>
    <n v="40.46"/>
    <n v="209.6"/>
    <n v="84"/>
    <x v="773"/>
    <n v="233"/>
    <n v="95"/>
    <n v="10.49"/>
    <n v="10"/>
    <n v="5"/>
    <n v="2.7"/>
    <n v="2"/>
    <x v="0"/>
    <n v="0"/>
    <x v="0"/>
    <x v="0"/>
    <s v="Medium_user"/>
    <x v="0"/>
    <x v="0"/>
    <x v="0"/>
    <x v="0"/>
  </r>
  <r>
    <x v="24"/>
    <n v="120"/>
    <x v="0"/>
    <x v="0"/>
    <x v="0"/>
    <n v="40"/>
    <n v="128.1"/>
    <n v="99"/>
    <n v="21.78"/>
    <n v="247.7"/>
    <n v="78"/>
    <x v="11"/>
    <n v="199.7"/>
    <n v="121"/>
    <n v="8.99"/>
    <n v="15.6"/>
    <n v="3"/>
    <n v="4.21"/>
    <n v="0"/>
    <x v="0"/>
    <n v="0"/>
    <x v="0"/>
    <x v="2"/>
    <s v="Light_usage"/>
    <x v="2"/>
    <x v="0"/>
    <x v="2"/>
    <x v="0"/>
  </r>
  <r>
    <x v="32"/>
    <n v="183"/>
    <x v="0"/>
    <x v="0"/>
    <x v="0"/>
    <n v="31"/>
    <n v="171.2"/>
    <n v="104"/>
    <n v="29.1"/>
    <n v="193.6"/>
    <n v="74"/>
    <x v="103"/>
    <n v="196.5"/>
    <n v="85"/>
    <n v="8.84"/>
    <n v="10.199999999999999"/>
    <n v="4"/>
    <n v="2.75"/>
    <n v="1"/>
    <x v="0"/>
    <n v="0"/>
    <x v="0"/>
    <x v="0"/>
    <s v="Light_usage"/>
    <x v="0"/>
    <x v="0"/>
    <x v="2"/>
    <x v="0"/>
  </r>
  <r>
    <x v="48"/>
    <n v="75"/>
    <x v="2"/>
    <x v="0"/>
    <x v="1"/>
    <n v="0"/>
    <n v="109"/>
    <n v="88"/>
    <n v="18.53"/>
    <n v="259.3"/>
    <n v="120"/>
    <x v="958"/>
    <n v="182.1"/>
    <n v="119"/>
    <n v="8.19"/>
    <n v="13.3"/>
    <n v="3"/>
    <n v="3.59"/>
    <n v="4"/>
    <x v="1"/>
    <n v="1"/>
    <x v="1"/>
    <x v="0"/>
    <s v="Heavy_user"/>
    <x v="2"/>
    <x v="0"/>
    <x v="1"/>
    <x v="0"/>
  </r>
  <r>
    <x v="40"/>
    <n v="80"/>
    <x v="0"/>
    <x v="0"/>
    <x v="1"/>
    <n v="0"/>
    <n v="220"/>
    <n v="114"/>
    <n v="37.4"/>
    <n v="207.7"/>
    <n v="76"/>
    <x v="416"/>
    <n v="168.4"/>
    <n v="137"/>
    <n v="7.58"/>
    <n v="12.1"/>
    <n v="3"/>
    <n v="3.27"/>
    <n v="2"/>
    <x v="0"/>
    <n v="0"/>
    <x v="0"/>
    <x v="0"/>
    <s v="Light_usage"/>
    <x v="0"/>
    <x v="0"/>
    <x v="1"/>
    <x v="0"/>
  </r>
  <r>
    <x v="12"/>
    <n v="88"/>
    <x v="0"/>
    <x v="0"/>
    <x v="1"/>
    <n v="0"/>
    <n v="55.6"/>
    <n v="65"/>
    <n v="9.4499999999999993"/>
    <n v="242.7"/>
    <n v="121"/>
    <x v="1147"/>
    <n v="176.3"/>
    <n v="134"/>
    <n v="7.93"/>
    <n v="11.3"/>
    <n v="4"/>
    <n v="3.05"/>
    <n v="0"/>
    <x v="0"/>
    <n v="0"/>
    <x v="0"/>
    <x v="0"/>
    <s v="Heavy_user"/>
    <x v="2"/>
    <x v="0"/>
    <x v="1"/>
    <x v="0"/>
  </r>
  <r>
    <x v="36"/>
    <n v="63"/>
    <x v="2"/>
    <x v="0"/>
    <x v="1"/>
    <n v="0"/>
    <n v="207.6"/>
    <n v="96"/>
    <n v="35.29"/>
    <n v="229"/>
    <n v="112"/>
    <x v="1148"/>
    <n v="162.6"/>
    <n v="131"/>
    <n v="7.32"/>
    <n v="13.3"/>
    <n v="2"/>
    <n v="3.59"/>
    <n v="1"/>
    <x v="0"/>
    <n v="0"/>
    <x v="0"/>
    <x v="0"/>
    <s v="Medium_user"/>
    <x v="0"/>
    <x v="0"/>
    <x v="1"/>
    <x v="0"/>
  </r>
  <r>
    <x v="31"/>
    <n v="105"/>
    <x v="0"/>
    <x v="0"/>
    <x v="0"/>
    <n v="31"/>
    <n v="109.6"/>
    <n v="108"/>
    <n v="18.63"/>
    <n v="249.3"/>
    <n v="119"/>
    <x v="44"/>
    <n v="321.2"/>
    <n v="101"/>
    <n v="14.45"/>
    <n v="8.3000000000000007"/>
    <n v="4"/>
    <n v="2.2400000000000002"/>
    <n v="4"/>
    <x v="1"/>
    <n v="1"/>
    <x v="1"/>
    <x v="0"/>
    <s v="Medium_user"/>
    <x v="2"/>
    <x v="0"/>
    <x v="2"/>
    <x v="0"/>
  </r>
  <r>
    <x v="12"/>
    <n v="92"/>
    <x v="0"/>
    <x v="0"/>
    <x v="1"/>
    <n v="0"/>
    <n v="197.2"/>
    <n v="113"/>
    <n v="33.520000000000003"/>
    <n v="242.3"/>
    <n v="116"/>
    <x v="301"/>
    <n v="192"/>
    <n v="76"/>
    <n v="8.64"/>
    <n v="11"/>
    <n v="5"/>
    <n v="2.97"/>
    <n v="2"/>
    <x v="0"/>
    <n v="0"/>
    <x v="0"/>
    <x v="0"/>
    <s v="Medium_user"/>
    <x v="2"/>
    <x v="0"/>
    <x v="1"/>
    <x v="0"/>
  </r>
  <r>
    <x v="19"/>
    <n v="177"/>
    <x v="0"/>
    <x v="0"/>
    <x v="1"/>
    <n v="0"/>
    <n v="175.7"/>
    <n v="120"/>
    <n v="29.87"/>
    <n v="168.6"/>
    <n v="90"/>
    <x v="924"/>
    <n v="198.9"/>
    <n v="110"/>
    <n v="8.9499999999999993"/>
    <n v="14.6"/>
    <n v="4"/>
    <n v="3.94"/>
    <n v="1"/>
    <x v="0"/>
    <n v="0"/>
    <x v="0"/>
    <x v="0"/>
    <s v="Medium_user"/>
    <x v="0"/>
    <x v="0"/>
    <x v="1"/>
    <x v="0"/>
  </r>
  <r>
    <x v="36"/>
    <n v="118"/>
    <x v="2"/>
    <x v="0"/>
    <x v="1"/>
    <n v="0"/>
    <n v="205.2"/>
    <n v="115"/>
    <n v="34.880000000000003"/>
    <n v="184.8"/>
    <n v="137"/>
    <x v="1149"/>
    <n v="176.1"/>
    <n v="115"/>
    <n v="7.92"/>
    <n v="7"/>
    <n v="6"/>
    <n v="1.89"/>
    <n v="0"/>
    <x v="0"/>
    <n v="0"/>
    <x v="0"/>
    <x v="1"/>
    <s v="Heavy_user"/>
    <x v="0"/>
    <x v="0"/>
    <x v="1"/>
    <x v="1"/>
  </r>
  <r>
    <x v="20"/>
    <n v="111"/>
    <x v="1"/>
    <x v="0"/>
    <x v="0"/>
    <n v="13"/>
    <n v="193.1"/>
    <n v="104"/>
    <n v="32.83"/>
    <n v="111.6"/>
    <n v="98"/>
    <x v="1150"/>
    <n v="227.4"/>
    <n v="94"/>
    <n v="10.23"/>
    <n v="12.1"/>
    <n v="4"/>
    <n v="3.27"/>
    <n v="1"/>
    <x v="0"/>
    <n v="0"/>
    <x v="0"/>
    <x v="0"/>
    <s v="Medium_user"/>
    <x v="1"/>
    <x v="0"/>
    <x v="0"/>
    <x v="0"/>
  </r>
  <r>
    <x v="12"/>
    <n v="82"/>
    <x v="2"/>
    <x v="0"/>
    <x v="0"/>
    <n v="34"/>
    <n v="232.6"/>
    <n v="121"/>
    <n v="39.54"/>
    <n v="153.19999999999999"/>
    <n v="115"/>
    <x v="1059"/>
    <n v="286.7"/>
    <n v="77"/>
    <n v="12.9"/>
    <n v="4.7"/>
    <n v="3"/>
    <n v="1.27"/>
    <n v="3"/>
    <x v="0"/>
    <n v="0"/>
    <x v="0"/>
    <x v="1"/>
    <s v="Medium_user"/>
    <x v="0"/>
    <x v="0"/>
    <x v="2"/>
    <x v="1"/>
  </r>
  <r>
    <x v="33"/>
    <n v="74"/>
    <x v="0"/>
    <x v="0"/>
    <x v="1"/>
    <n v="0"/>
    <n v="102.7"/>
    <n v="89"/>
    <n v="17.46"/>
    <n v="149.30000000000001"/>
    <n v="100"/>
    <x v="1151"/>
    <n v="188.1"/>
    <n v="114"/>
    <n v="8.4600000000000009"/>
    <n v="11"/>
    <n v="5"/>
    <n v="2.97"/>
    <n v="0"/>
    <x v="0"/>
    <n v="0"/>
    <x v="0"/>
    <x v="0"/>
    <s v="Medium_user"/>
    <x v="0"/>
    <x v="0"/>
    <x v="1"/>
    <x v="0"/>
  </r>
  <r>
    <x v="14"/>
    <n v="121"/>
    <x v="0"/>
    <x v="0"/>
    <x v="0"/>
    <n v="31"/>
    <n v="263.10000000000002"/>
    <n v="70"/>
    <n v="44.73"/>
    <n v="279.3"/>
    <n v="118"/>
    <x v="368"/>
    <n v="127.1"/>
    <n v="143"/>
    <n v="5.72"/>
    <n v="9.6999999999999993"/>
    <n v="4"/>
    <n v="2.62"/>
    <n v="5"/>
    <x v="0"/>
    <n v="0"/>
    <x v="1"/>
    <x v="0"/>
    <s v="Medium_user"/>
    <x v="2"/>
    <x v="0"/>
    <x v="2"/>
    <x v="0"/>
  </r>
  <r>
    <x v="23"/>
    <n v="131"/>
    <x v="1"/>
    <x v="0"/>
    <x v="1"/>
    <n v="0"/>
    <n v="197"/>
    <n v="79"/>
    <n v="33.49"/>
    <n v="201"/>
    <n v="114"/>
    <x v="757"/>
    <n v="151.19999999999999"/>
    <n v="111"/>
    <n v="6.8"/>
    <n v="11.6"/>
    <n v="5"/>
    <n v="3.13"/>
    <n v="1"/>
    <x v="0"/>
    <n v="0"/>
    <x v="0"/>
    <x v="0"/>
    <s v="Medium_user"/>
    <x v="0"/>
    <x v="0"/>
    <x v="1"/>
    <x v="0"/>
  </r>
  <r>
    <x v="43"/>
    <n v="125"/>
    <x v="1"/>
    <x v="0"/>
    <x v="1"/>
    <n v="0"/>
    <n v="169.3"/>
    <n v="90"/>
    <n v="28.78"/>
    <n v="156"/>
    <n v="138"/>
    <x v="1152"/>
    <n v="210.8"/>
    <n v="106"/>
    <n v="9.49"/>
    <n v="11.6"/>
    <n v="6"/>
    <n v="3.13"/>
    <n v="2"/>
    <x v="0"/>
    <n v="0"/>
    <x v="0"/>
    <x v="0"/>
    <s v="Heavy_user"/>
    <x v="0"/>
    <x v="0"/>
    <x v="1"/>
    <x v="0"/>
  </r>
  <r>
    <x v="41"/>
    <n v="19"/>
    <x v="0"/>
    <x v="0"/>
    <x v="1"/>
    <n v="0"/>
    <n v="201.5"/>
    <n v="123"/>
    <n v="34.26"/>
    <n v="129.19999999999999"/>
    <n v="110"/>
    <x v="884"/>
    <n v="220.6"/>
    <n v="98"/>
    <n v="9.93"/>
    <n v="12.9"/>
    <n v="4"/>
    <n v="3.48"/>
    <n v="1"/>
    <x v="0"/>
    <n v="0"/>
    <x v="0"/>
    <x v="0"/>
    <s v="Medium_user"/>
    <x v="0"/>
    <x v="0"/>
    <x v="1"/>
    <x v="0"/>
  </r>
  <r>
    <x v="13"/>
    <n v="138"/>
    <x v="0"/>
    <x v="0"/>
    <x v="1"/>
    <n v="0"/>
    <n v="251"/>
    <n v="119"/>
    <n v="42.67"/>
    <n v="91.2"/>
    <n v="96"/>
    <x v="1153"/>
    <n v="142.19999999999999"/>
    <n v="87"/>
    <n v="6.4"/>
    <n v="13.8"/>
    <n v="3"/>
    <n v="3.73"/>
    <n v="3"/>
    <x v="0"/>
    <n v="0"/>
    <x v="0"/>
    <x v="0"/>
    <s v="Medium_user"/>
    <x v="1"/>
    <x v="0"/>
    <x v="1"/>
    <x v="0"/>
  </r>
  <r>
    <x v="12"/>
    <n v="119"/>
    <x v="0"/>
    <x v="0"/>
    <x v="1"/>
    <n v="0"/>
    <n v="230.4"/>
    <n v="117"/>
    <n v="39.17"/>
    <n v="225"/>
    <n v="101"/>
    <x v="275"/>
    <n v="198.5"/>
    <n v="111"/>
    <n v="8.93"/>
    <n v="7.6"/>
    <n v="6"/>
    <n v="2.0499999999999998"/>
    <n v="3"/>
    <x v="0"/>
    <n v="0"/>
    <x v="0"/>
    <x v="0"/>
    <s v="Medium_user"/>
    <x v="0"/>
    <x v="0"/>
    <x v="1"/>
    <x v="0"/>
  </r>
  <r>
    <x v="11"/>
    <n v="137"/>
    <x v="2"/>
    <x v="0"/>
    <x v="1"/>
    <n v="0"/>
    <n v="109.8"/>
    <n v="120"/>
    <n v="18.670000000000002"/>
    <n v="230.5"/>
    <n v="86"/>
    <x v="356"/>
    <n v="255.8"/>
    <n v="103"/>
    <n v="11.51"/>
    <n v="11.9"/>
    <n v="6"/>
    <n v="3.21"/>
    <n v="1"/>
    <x v="0"/>
    <n v="0"/>
    <x v="0"/>
    <x v="0"/>
    <s v="Medium_user"/>
    <x v="0"/>
    <x v="0"/>
    <x v="1"/>
    <x v="0"/>
  </r>
  <r>
    <x v="0"/>
    <n v="135"/>
    <x v="0"/>
    <x v="0"/>
    <x v="1"/>
    <n v="0"/>
    <n v="173.4"/>
    <n v="107"/>
    <n v="29.48"/>
    <n v="222"/>
    <n v="84"/>
    <x v="7"/>
    <n v="64.2"/>
    <n v="94"/>
    <n v="2.89"/>
    <n v="13.7"/>
    <n v="6"/>
    <n v="3.7"/>
    <n v="1"/>
    <x v="0"/>
    <n v="0"/>
    <x v="0"/>
    <x v="0"/>
    <s v="Medium_user"/>
    <x v="0"/>
    <x v="0"/>
    <x v="1"/>
    <x v="0"/>
  </r>
  <r>
    <x v="20"/>
    <n v="134"/>
    <x v="0"/>
    <x v="0"/>
    <x v="0"/>
    <n v="38"/>
    <n v="214.4"/>
    <n v="93"/>
    <n v="36.450000000000003"/>
    <n v="211.7"/>
    <n v="57"/>
    <x v="495"/>
    <n v="165"/>
    <n v="79"/>
    <n v="7.43"/>
    <n v="10"/>
    <n v="8"/>
    <n v="2.7"/>
    <n v="1"/>
    <x v="0"/>
    <n v="0"/>
    <x v="0"/>
    <x v="0"/>
    <s v="Light_usage"/>
    <x v="0"/>
    <x v="0"/>
    <x v="2"/>
    <x v="0"/>
  </r>
  <r>
    <x v="38"/>
    <n v="45"/>
    <x v="0"/>
    <x v="0"/>
    <x v="1"/>
    <n v="0"/>
    <n v="96.1"/>
    <n v="103"/>
    <n v="16.34"/>
    <n v="246.8"/>
    <n v="134"/>
    <x v="1039"/>
    <n v="229.7"/>
    <n v="92"/>
    <n v="10.34"/>
    <n v="9.6999999999999993"/>
    <n v="4"/>
    <n v="2.62"/>
    <n v="1"/>
    <x v="0"/>
    <n v="0"/>
    <x v="0"/>
    <x v="0"/>
    <s v="Heavy_user"/>
    <x v="2"/>
    <x v="0"/>
    <x v="1"/>
    <x v="0"/>
  </r>
  <r>
    <x v="46"/>
    <n v="129"/>
    <x v="1"/>
    <x v="0"/>
    <x v="1"/>
    <n v="0"/>
    <n v="101.4"/>
    <n v="145"/>
    <n v="17.239999999999998"/>
    <n v="249.1"/>
    <n v="116"/>
    <x v="787"/>
    <n v="157.6"/>
    <n v="107"/>
    <n v="7.09"/>
    <n v="7.1"/>
    <n v="6"/>
    <n v="1.92"/>
    <n v="1"/>
    <x v="0"/>
    <n v="0"/>
    <x v="0"/>
    <x v="1"/>
    <s v="Medium_user"/>
    <x v="2"/>
    <x v="0"/>
    <x v="1"/>
    <x v="1"/>
  </r>
  <r>
    <x v="39"/>
    <n v="142"/>
    <x v="0"/>
    <x v="0"/>
    <x v="1"/>
    <n v="0"/>
    <n v="232.5"/>
    <n v="74"/>
    <n v="39.53"/>
    <n v="181.8"/>
    <n v="142"/>
    <x v="1154"/>
    <n v="203.1"/>
    <n v="86"/>
    <n v="9.14"/>
    <n v="10.4"/>
    <n v="6"/>
    <n v="2.81"/>
    <n v="4"/>
    <x v="0"/>
    <n v="0"/>
    <x v="1"/>
    <x v="0"/>
    <s v="Heavy_user"/>
    <x v="0"/>
    <x v="0"/>
    <x v="1"/>
    <x v="0"/>
  </r>
  <r>
    <x v="24"/>
    <n v="130"/>
    <x v="0"/>
    <x v="0"/>
    <x v="0"/>
    <n v="45"/>
    <n v="174.5"/>
    <n v="120"/>
    <n v="29.67"/>
    <n v="217.5"/>
    <n v="95"/>
    <x v="1155"/>
    <n v="220.3"/>
    <n v="67"/>
    <n v="9.91"/>
    <n v="12.2"/>
    <n v="2"/>
    <n v="3.29"/>
    <n v="1"/>
    <x v="0"/>
    <n v="0"/>
    <x v="0"/>
    <x v="0"/>
    <s v="Medium_user"/>
    <x v="0"/>
    <x v="0"/>
    <x v="2"/>
    <x v="0"/>
  </r>
  <r>
    <x v="20"/>
    <n v="105"/>
    <x v="0"/>
    <x v="0"/>
    <x v="1"/>
    <n v="0"/>
    <n v="211.1"/>
    <n v="99"/>
    <n v="35.89"/>
    <n v="176.7"/>
    <n v="66"/>
    <x v="321"/>
    <n v="221.5"/>
    <n v="96"/>
    <n v="9.9700000000000006"/>
    <n v="14.7"/>
    <n v="7"/>
    <n v="3.97"/>
    <n v="4"/>
    <x v="0"/>
    <n v="0"/>
    <x v="1"/>
    <x v="0"/>
    <s v="Light_usage"/>
    <x v="0"/>
    <x v="0"/>
    <x v="1"/>
    <x v="0"/>
  </r>
  <r>
    <x v="15"/>
    <n v="119"/>
    <x v="0"/>
    <x v="0"/>
    <x v="1"/>
    <n v="0"/>
    <n v="109.2"/>
    <n v="96"/>
    <n v="18.559999999999999"/>
    <n v="153.1"/>
    <n v="80"/>
    <x v="786"/>
    <n v="240"/>
    <n v="102"/>
    <n v="10.8"/>
    <n v="9.8000000000000007"/>
    <n v="5"/>
    <n v="2.65"/>
    <n v="2"/>
    <x v="0"/>
    <n v="0"/>
    <x v="0"/>
    <x v="0"/>
    <s v="Medium_user"/>
    <x v="0"/>
    <x v="0"/>
    <x v="1"/>
    <x v="0"/>
  </r>
  <r>
    <x v="19"/>
    <n v="78"/>
    <x v="1"/>
    <x v="0"/>
    <x v="1"/>
    <n v="0"/>
    <n v="220"/>
    <n v="95"/>
    <n v="37.4"/>
    <n v="179.9"/>
    <n v="121"/>
    <x v="223"/>
    <n v="188.2"/>
    <n v="109"/>
    <n v="8.4700000000000006"/>
    <n v="11.5"/>
    <n v="5"/>
    <n v="3.11"/>
    <n v="0"/>
    <x v="0"/>
    <n v="0"/>
    <x v="0"/>
    <x v="0"/>
    <s v="Heavy_user"/>
    <x v="0"/>
    <x v="0"/>
    <x v="1"/>
    <x v="0"/>
  </r>
  <r>
    <x v="44"/>
    <n v="92"/>
    <x v="0"/>
    <x v="0"/>
    <x v="1"/>
    <n v="0"/>
    <n v="181.4"/>
    <n v="98"/>
    <n v="30.84"/>
    <n v="164.5"/>
    <n v="98"/>
    <x v="87"/>
    <n v="171"/>
    <n v="110"/>
    <n v="7.69"/>
    <n v="10.9"/>
    <n v="4"/>
    <n v="2.94"/>
    <n v="2"/>
    <x v="0"/>
    <n v="0"/>
    <x v="0"/>
    <x v="0"/>
    <s v="Medium_user"/>
    <x v="0"/>
    <x v="0"/>
    <x v="1"/>
    <x v="0"/>
  </r>
  <r>
    <x v="19"/>
    <n v="146"/>
    <x v="0"/>
    <x v="0"/>
    <x v="0"/>
    <n v="11"/>
    <n v="180.7"/>
    <n v="82"/>
    <n v="30.72"/>
    <n v="173.7"/>
    <n v="90"/>
    <x v="84"/>
    <n v="231.5"/>
    <n v="89"/>
    <n v="10.42"/>
    <n v="10.1"/>
    <n v="4"/>
    <n v="2.73"/>
    <n v="2"/>
    <x v="0"/>
    <n v="0"/>
    <x v="0"/>
    <x v="0"/>
    <s v="Medium_user"/>
    <x v="0"/>
    <x v="0"/>
    <x v="0"/>
    <x v="0"/>
  </r>
  <r>
    <x v="27"/>
    <n v="125"/>
    <x v="1"/>
    <x v="0"/>
    <x v="0"/>
    <n v="32"/>
    <n v="96.5"/>
    <n v="109"/>
    <n v="16.41"/>
    <n v="145.80000000000001"/>
    <n v="109"/>
    <x v="1156"/>
    <n v="174.4"/>
    <n v="82"/>
    <n v="7.85"/>
    <n v="9.4"/>
    <n v="2"/>
    <n v="2.54"/>
    <n v="1"/>
    <x v="0"/>
    <n v="0"/>
    <x v="0"/>
    <x v="0"/>
    <s v="Medium_user"/>
    <x v="0"/>
    <x v="0"/>
    <x v="2"/>
    <x v="0"/>
  </r>
  <r>
    <x v="7"/>
    <n v="88"/>
    <x v="0"/>
    <x v="0"/>
    <x v="1"/>
    <n v="0"/>
    <n v="183.5"/>
    <n v="93"/>
    <n v="31.2"/>
    <n v="170.5"/>
    <n v="80"/>
    <x v="55"/>
    <n v="193.8"/>
    <n v="88"/>
    <n v="8.7200000000000006"/>
    <n v="8.3000000000000007"/>
    <n v="5"/>
    <n v="2.2400000000000002"/>
    <n v="3"/>
    <x v="0"/>
    <n v="0"/>
    <x v="0"/>
    <x v="0"/>
    <s v="Medium_user"/>
    <x v="0"/>
    <x v="0"/>
    <x v="1"/>
    <x v="0"/>
  </r>
  <r>
    <x v="24"/>
    <n v="83"/>
    <x v="1"/>
    <x v="0"/>
    <x v="0"/>
    <n v="38"/>
    <n v="107.9"/>
    <n v="90"/>
    <n v="18.34"/>
    <n v="140.4"/>
    <n v="94"/>
    <x v="308"/>
    <n v="253.6"/>
    <n v="79"/>
    <n v="11.41"/>
    <n v="10.5"/>
    <n v="2"/>
    <n v="2.84"/>
    <n v="0"/>
    <x v="0"/>
    <n v="0"/>
    <x v="0"/>
    <x v="0"/>
    <s v="Medium_user"/>
    <x v="0"/>
    <x v="0"/>
    <x v="2"/>
    <x v="0"/>
  </r>
  <r>
    <x v="46"/>
    <n v="3"/>
    <x v="2"/>
    <x v="1"/>
    <x v="1"/>
    <n v="0"/>
    <n v="161"/>
    <n v="96"/>
    <n v="27.37"/>
    <n v="244.9"/>
    <n v="82"/>
    <x v="1157"/>
    <n v="180.8"/>
    <n v="103"/>
    <n v="8.14"/>
    <n v="7.7"/>
    <n v="6"/>
    <n v="2.08"/>
    <n v="1"/>
    <x v="0"/>
    <n v="0"/>
    <x v="0"/>
    <x v="0"/>
    <s v="Medium_user"/>
    <x v="2"/>
    <x v="0"/>
    <x v="1"/>
    <x v="0"/>
  </r>
  <r>
    <x v="34"/>
    <n v="48"/>
    <x v="2"/>
    <x v="0"/>
    <x v="1"/>
    <n v="0"/>
    <n v="149.19999999999999"/>
    <n v="146"/>
    <n v="25.36"/>
    <n v="161.9"/>
    <n v="109"/>
    <x v="418"/>
    <n v="197.9"/>
    <n v="109"/>
    <n v="8.91"/>
    <n v="8.3000000000000007"/>
    <n v="2"/>
    <n v="2.2400000000000002"/>
    <n v="3"/>
    <x v="0"/>
    <n v="0"/>
    <x v="0"/>
    <x v="0"/>
    <s v="Medium_user"/>
    <x v="0"/>
    <x v="0"/>
    <x v="1"/>
    <x v="0"/>
  </r>
  <r>
    <x v="42"/>
    <n v="189"/>
    <x v="0"/>
    <x v="0"/>
    <x v="1"/>
    <n v="0"/>
    <n v="227.8"/>
    <n v="124"/>
    <n v="38.729999999999997"/>
    <n v="169.5"/>
    <n v="112"/>
    <x v="51"/>
    <n v="201.1"/>
    <n v="91"/>
    <n v="9.0500000000000007"/>
    <n v="5.6"/>
    <n v="4"/>
    <n v="1.51"/>
    <n v="3"/>
    <x v="0"/>
    <n v="0"/>
    <x v="0"/>
    <x v="1"/>
    <s v="Medium_user"/>
    <x v="0"/>
    <x v="0"/>
    <x v="1"/>
    <x v="1"/>
  </r>
  <r>
    <x v="7"/>
    <n v="129"/>
    <x v="0"/>
    <x v="0"/>
    <x v="1"/>
    <n v="0"/>
    <n v="137.80000000000001"/>
    <n v="120"/>
    <n v="23.43"/>
    <n v="225.8"/>
    <n v="110"/>
    <x v="35"/>
    <n v="145.19999999999999"/>
    <n v="95"/>
    <n v="6.53"/>
    <n v="10.199999999999999"/>
    <n v="6"/>
    <n v="2.75"/>
    <n v="1"/>
    <x v="1"/>
    <n v="1"/>
    <x v="0"/>
    <x v="0"/>
    <s v="Medium_user"/>
    <x v="0"/>
    <x v="0"/>
    <x v="1"/>
    <x v="0"/>
  </r>
  <r>
    <x v="16"/>
    <n v="66"/>
    <x v="1"/>
    <x v="0"/>
    <x v="0"/>
    <n v="40"/>
    <n v="141.69999999999999"/>
    <n v="87"/>
    <n v="24.09"/>
    <n v="268.3"/>
    <n v="89"/>
    <x v="1158"/>
    <n v="241.3"/>
    <n v="68"/>
    <n v="10.86"/>
    <n v="8.5"/>
    <n v="7"/>
    <n v="2.2999999999999998"/>
    <n v="0"/>
    <x v="0"/>
    <n v="0"/>
    <x v="0"/>
    <x v="0"/>
    <s v="Medium_user"/>
    <x v="2"/>
    <x v="0"/>
    <x v="2"/>
    <x v="0"/>
  </r>
  <r>
    <x v="14"/>
    <n v="80"/>
    <x v="2"/>
    <x v="0"/>
    <x v="0"/>
    <n v="22"/>
    <n v="196.4"/>
    <n v="115"/>
    <n v="33.39"/>
    <n v="150.30000000000001"/>
    <n v="109"/>
    <x v="1159"/>
    <n v="176.2"/>
    <n v="75"/>
    <n v="7.93"/>
    <n v="9.3000000000000007"/>
    <n v="1"/>
    <n v="2.5099999999999998"/>
    <n v="0"/>
    <x v="0"/>
    <n v="0"/>
    <x v="0"/>
    <x v="0"/>
    <s v="Medium_user"/>
    <x v="0"/>
    <x v="0"/>
    <x v="0"/>
    <x v="0"/>
  </r>
  <r>
    <x v="6"/>
    <n v="84"/>
    <x v="1"/>
    <x v="0"/>
    <x v="1"/>
    <n v="0"/>
    <n v="146.80000000000001"/>
    <n v="133"/>
    <n v="24.96"/>
    <n v="171.7"/>
    <n v="73"/>
    <x v="379"/>
    <n v="234.5"/>
    <n v="69"/>
    <n v="10.55"/>
    <n v="9.9"/>
    <n v="3"/>
    <n v="2.67"/>
    <n v="1"/>
    <x v="0"/>
    <n v="0"/>
    <x v="0"/>
    <x v="0"/>
    <s v="Light_usage"/>
    <x v="0"/>
    <x v="0"/>
    <x v="1"/>
    <x v="0"/>
  </r>
  <r>
    <x v="3"/>
    <n v="96"/>
    <x v="0"/>
    <x v="0"/>
    <x v="1"/>
    <n v="0"/>
    <n v="173.9"/>
    <n v="111"/>
    <n v="29.56"/>
    <n v="287.39999999999998"/>
    <n v="105"/>
    <x v="1160"/>
    <n v="204.8"/>
    <n v="91"/>
    <n v="9.2200000000000006"/>
    <n v="9.1"/>
    <n v="7"/>
    <n v="2.46"/>
    <n v="1"/>
    <x v="0"/>
    <n v="0"/>
    <x v="0"/>
    <x v="0"/>
    <s v="Medium_user"/>
    <x v="2"/>
    <x v="0"/>
    <x v="1"/>
    <x v="0"/>
  </r>
  <r>
    <x v="46"/>
    <n v="123"/>
    <x v="0"/>
    <x v="0"/>
    <x v="0"/>
    <n v="34"/>
    <n v="305.2"/>
    <n v="80"/>
    <n v="51.88"/>
    <n v="156.5"/>
    <n v="109"/>
    <x v="1161"/>
    <n v="280"/>
    <n v="81"/>
    <n v="12.6"/>
    <n v="13.2"/>
    <n v="7"/>
    <n v="3.56"/>
    <n v="1"/>
    <x v="0"/>
    <n v="0"/>
    <x v="0"/>
    <x v="0"/>
    <s v="Medium_user"/>
    <x v="0"/>
    <x v="0"/>
    <x v="2"/>
    <x v="0"/>
  </r>
  <r>
    <x v="29"/>
    <n v="105"/>
    <x v="0"/>
    <x v="1"/>
    <x v="1"/>
    <n v="0"/>
    <n v="150"/>
    <n v="106"/>
    <n v="25.5"/>
    <n v="293.8"/>
    <n v="123"/>
    <x v="1162"/>
    <n v="250.7"/>
    <n v="65"/>
    <n v="11.28"/>
    <n v="10.3"/>
    <n v="7"/>
    <n v="2.78"/>
    <n v="3"/>
    <x v="0"/>
    <n v="0"/>
    <x v="0"/>
    <x v="0"/>
    <s v="Heavy_user"/>
    <x v="2"/>
    <x v="0"/>
    <x v="1"/>
    <x v="0"/>
  </r>
  <r>
    <x v="13"/>
    <n v="80"/>
    <x v="0"/>
    <x v="0"/>
    <x v="1"/>
    <n v="0"/>
    <n v="197.5"/>
    <n v="114"/>
    <n v="33.58"/>
    <n v="206.9"/>
    <n v="119"/>
    <x v="619"/>
    <n v="163.6"/>
    <n v="109"/>
    <n v="7.36"/>
    <n v="11.3"/>
    <n v="4"/>
    <n v="3.05"/>
    <n v="1"/>
    <x v="0"/>
    <n v="0"/>
    <x v="0"/>
    <x v="0"/>
    <s v="Medium_user"/>
    <x v="0"/>
    <x v="0"/>
    <x v="1"/>
    <x v="0"/>
  </r>
  <r>
    <x v="10"/>
    <n v="157"/>
    <x v="1"/>
    <x v="0"/>
    <x v="1"/>
    <n v="0"/>
    <n v="240.2"/>
    <n v="67"/>
    <n v="40.83"/>
    <n v="153"/>
    <n v="98"/>
    <x v="786"/>
    <n v="249"/>
    <n v="72"/>
    <n v="11.21"/>
    <n v="10.199999999999999"/>
    <n v="6"/>
    <n v="2.75"/>
    <n v="2"/>
    <x v="0"/>
    <n v="0"/>
    <x v="0"/>
    <x v="0"/>
    <s v="Medium_user"/>
    <x v="0"/>
    <x v="0"/>
    <x v="1"/>
    <x v="0"/>
  </r>
  <r>
    <x v="12"/>
    <n v="67"/>
    <x v="2"/>
    <x v="0"/>
    <x v="0"/>
    <n v="30"/>
    <n v="186.2"/>
    <n v="117"/>
    <n v="31.65"/>
    <n v="286.7"/>
    <n v="76"/>
    <x v="1163"/>
    <n v="164.3"/>
    <n v="113"/>
    <n v="7.39"/>
    <n v="12.9"/>
    <n v="3"/>
    <n v="3.48"/>
    <n v="2"/>
    <x v="0"/>
    <n v="0"/>
    <x v="0"/>
    <x v="0"/>
    <s v="Light_usage"/>
    <x v="2"/>
    <x v="0"/>
    <x v="2"/>
    <x v="0"/>
  </r>
  <r>
    <x v="7"/>
    <n v="141"/>
    <x v="0"/>
    <x v="0"/>
    <x v="0"/>
    <n v="39"/>
    <n v="116.9"/>
    <n v="127"/>
    <n v="19.87"/>
    <n v="276.5"/>
    <n v="88"/>
    <x v="406"/>
    <n v="289.89999999999998"/>
    <n v="125"/>
    <n v="13.05"/>
    <n v="12.3"/>
    <n v="2"/>
    <n v="3.32"/>
    <n v="0"/>
    <x v="0"/>
    <n v="0"/>
    <x v="0"/>
    <x v="0"/>
    <s v="Medium_user"/>
    <x v="2"/>
    <x v="0"/>
    <x v="2"/>
    <x v="0"/>
  </r>
  <r>
    <x v="24"/>
    <n v="79"/>
    <x v="0"/>
    <x v="0"/>
    <x v="0"/>
    <n v="17"/>
    <n v="236.7"/>
    <n v="95"/>
    <n v="40.24"/>
    <n v="263.5"/>
    <n v="56"/>
    <x v="830"/>
    <n v="259.60000000000002"/>
    <n v="107"/>
    <n v="11.68"/>
    <n v="12"/>
    <n v="4"/>
    <n v="3.24"/>
    <n v="1"/>
    <x v="0"/>
    <n v="0"/>
    <x v="0"/>
    <x v="0"/>
    <s v="Light_usage"/>
    <x v="2"/>
    <x v="0"/>
    <x v="0"/>
    <x v="0"/>
  </r>
  <r>
    <x v="42"/>
    <n v="76"/>
    <x v="1"/>
    <x v="0"/>
    <x v="1"/>
    <n v="0"/>
    <n v="173.2"/>
    <n v="93"/>
    <n v="29.44"/>
    <n v="131.19999999999999"/>
    <n v="80"/>
    <x v="636"/>
    <n v="170.9"/>
    <n v="104"/>
    <n v="7.69"/>
    <n v="5.4"/>
    <n v="3"/>
    <n v="1.46"/>
    <n v="0"/>
    <x v="0"/>
    <n v="0"/>
    <x v="0"/>
    <x v="1"/>
    <s v="Medium_user"/>
    <x v="0"/>
    <x v="0"/>
    <x v="1"/>
    <x v="1"/>
  </r>
  <r>
    <x v="0"/>
    <n v="94"/>
    <x v="0"/>
    <x v="0"/>
    <x v="1"/>
    <n v="0"/>
    <n v="181.3"/>
    <n v="135"/>
    <n v="30.82"/>
    <n v="182.4"/>
    <n v="108"/>
    <x v="1164"/>
    <n v="180.6"/>
    <n v="103"/>
    <n v="8.1300000000000008"/>
    <n v="6.7"/>
    <n v="2"/>
    <n v="1.81"/>
    <n v="0"/>
    <x v="0"/>
    <n v="0"/>
    <x v="0"/>
    <x v="1"/>
    <s v="Medium_user"/>
    <x v="0"/>
    <x v="0"/>
    <x v="1"/>
    <x v="1"/>
  </r>
  <r>
    <x v="8"/>
    <n v="143"/>
    <x v="1"/>
    <x v="0"/>
    <x v="1"/>
    <n v="0"/>
    <n v="167.8"/>
    <n v="72"/>
    <n v="28.53"/>
    <n v="211"/>
    <n v="99"/>
    <x v="41"/>
    <n v="153.5"/>
    <n v="109"/>
    <n v="6.91"/>
    <n v="10.5"/>
    <n v="6"/>
    <n v="2.84"/>
    <n v="4"/>
    <x v="1"/>
    <n v="1"/>
    <x v="1"/>
    <x v="0"/>
    <s v="Medium_user"/>
    <x v="0"/>
    <x v="0"/>
    <x v="1"/>
    <x v="0"/>
  </r>
  <r>
    <x v="17"/>
    <n v="138"/>
    <x v="0"/>
    <x v="0"/>
    <x v="1"/>
    <n v="0"/>
    <n v="87.6"/>
    <n v="112"/>
    <n v="14.89"/>
    <n v="266.89999999999998"/>
    <n v="107"/>
    <x v="1083"/>
    <n v="214.6"/>
    <n v="104"/>
    <n v="9.66"/>
    <n v="9.8000000000000007"/>
    <n v="10"/>
    <n v="2.65"/>
    <n v="2"/>
    <x v="0"/>
    <n v="0"/>
    <x v="0"/>
    <x v="0"/>
    <s v="Medium_user"/>
    <x v="2"/>
    <x v="0"/>
    <x v="1"/>
    <x v="0"/>
  </r>
  <r>
    <x v="18"/>
    <n v="73"/>
    <x v="0"/>
    <x v="0"/>
    <x v="1"/>
    <n v="0"/>
    <n v="203.3"/>
    <n v="45"/>
    <n v="34.56"/>
    <n v="141.9"/>
    <n v="87"/>
    <x v="1165"/>
    <n v="200.7"/>
    <n v="71"/>
    <n v="9.0299999999999994"/>
    <n v="8.5"/>
    <n v="6"/>
    <n v="2.2999999999999998"/>
    <n v="0"/>
    <x v="0"/>
    <n v="0"/>
    <x v="0"/>
    <x v="0"/>
    <s v="Medium_user"/>
    <x v="0"/>
    <x v="0"/>
    <x v="1"/>
    <x v="0"/>
  </r>
  <r>
    <x v="40"/>
    <n v="21"/>
    <x v="0"/>
    <x v="0"/>
    <x v="1"/>
    <n v="0"/>
    <n v="92.6"/>
    <n v="95"/>
    <n v="15.74"/>
    <n v="161.9"/>
    <n v="70"/>
    <x v="418"/>
    <n v="285"/>
    <n v="78"/>
    <n v="12.83"/>
    <n v="11.3"/>
    <n v="3"/>
    <n v="3.05"/>
    <n v="5"/>
    <x v="1"/>
    <n v="1"/>
    <x v="1"/>
    <x v="0"/>
    <s v="Light_usage"/>
    <x v="0"/>
    <x v="0"/>
    <x v="1"/>
    <x v="0"/>
  </r>
  <r>
    <x v="43"/>
    <n v="148"/>
    <x v="0"/>
    <x v="0"/>
    <x v="0"/>
    <n v="21"/>
    <n v="262.89999999999998"/>
    <n v="135"/>
    <n v="44.69"/>
    <n v="149.5"/>
    <n v="96"/>
    <x v="1166"/>
    <n v="140.5"/>
    <n v="109"/>
    <n v="6.32"/>
    <n v="8.1"/>
    <n v="4"/>
    <n v="2.19"/>
    <n v="1"/>
    <x v="0"/>
    <n v="0"/>
    <x v="0"/>
    <x v="0"/>
    <s v="Medium_user"/>
    <x v="0"/>
    <x v="0"/>
    <x v="0"/>
    <x v="0"/>
  </r>
  <r>
    <x v="10"/>
    <n v="143"/>
    <x v="1"/>
    <x v="0"/>
    <x v="0"/>
    <n v="22"/>
    <n v="141.80000000000001"/>
    <n v="116"/>
    <n v="24.11"/>
    <n v="167.3"/>
    <n v="99"/>
    <x v="650"/>
    <n v="178.1"/>
    <n v="130"/>
    <n v="8.01"/>
    <n v="7.8"/>
    <n v="3"/>
    <n v="2.11"/>
    <n v="1"/>
    <x v="0"/>
    <n v="0"/>
    <x v="0"/>
    <x v="0"/>
    <s v="Medium_user"/>
    <x v="0"/>
    <x v="0"/>
    <x v="0"/>
    <x v="0"/>
  </r>
  <r>
    <x v="35"/>
    <n v="79"/>
    <x v="1"/>
    <x v="0"/>
    <x v="0"/>
    <n v="32"/>
    <n v="50.6"/>
    <n v="62"/>
    <n v="8.6"/>
    <n v="201.4"/>
    <n v="87"/>
    <x v="1167"/>
    <n v="146.80000000000001"/>
    <n v="121"/>
    <n v="6.61"/>
    <n v="4.2"/>
    <n v="4"/>
    <n v="1.1299999999999999"/>
    <n v="2"/>
    <x v="0"/>
    <n v="0"/>
    <x v="0"/>
    <x v="1"/>
    <s v="Medium_user"/>
    <x v="0"/>
    <x v="0"/>
    <x v="2"/>
    <x v="1"/>
  </r>
  <r>
    <x v="37"/>
    <n v="89"/>
    <x v="0"/>
    <x v="0"/>
    <x v="1"/>
    <n v="0"/>
    <n v="134.9"/>
    <n v="59"/>
    <n v="22.93"/>
    <n v="156"/>
    <n v="152"/>
    <x v="1152"/>
    <n v="197.5"/>
    <n v="112"/>
    <n v="8.89"/>
    <n v="10.199999999999999"/>
    <n v="5"/>
    <n v="2.75"/>
    <n v="1"/>
    <x v="0"/>
    <n v="0"/>
    <x v="0"/>
    <x v="0"/>
    <s v="Heavy_user"/>
    <x v="0"/>
    <x v="0"/>
    <x v="1"/>
    <x v="0"/>
  </r>
  <r>
    <x v="31"/>
    <n v="120"/>
    <x v="0"/>
    <x v="0"/>
    <x v="1"/>
    <n v="0"/>
    <n v="252.1"/>
    <n v="110"/>
    <n v="42.86"/>
    <n v="226.1"/>
    <n v="103"/>
    <x v="873"/>
    <n v="155.6"/>
    <n v="83"/>
    <n v="7"/>
    <n v="13.8"/>
    <n v="3"/>
    <n v="3.73"/>
    <n v="1"/>
    <x v="0"/>
    <n v="0"/>
    <x v="0"/>
    <x v="0"/>
    <s v="Medium_user"/>
    <x v="0"/>
    <x v="0"/>
    <x v="1"/>
    <x v="0"/>
  </r>
  <r>
    <x v="30"/>
    <n v="121"/>
    <x v="0"/>
    <x v="0"/>
    <x v="0"/>
    <n v="41"/>
    <n v="215.5"/>
    <n v="95"/>
    <n v="36.64"/>
    <n v="241.8"/>
    <n v="92"/>
    <x v="1168"/>
    <n v="147"/>
    <n v="108"/>
    <n v="6.61"/>
    <n v="9.6"/>
    <n v="3"/>
    <n v="2.59"/>
    <n v="1"/>
    <x v="0"/>
    <n v="0"/>
    <x v="0"/>
    <x v="0"/>
    <s v="Medium_user"/>
    <x v="2"/>
    <x v="0"/>
    <x v="2"/>
    <x v="0"/>
  </r>
  <r>
    <x v="47"/>
    <n v="101"/>
    <x v="0"/>
    <x v="0"/>
    <x v="1"/>
    <n v="0"/>
    <n v="124.8"/>
    <n v="66"/>
    <n v="21.22"/>
    <n v="257.2"/>
    <n v="85"/>
    <x v="458"/>
    <n v="193.2"/>
    <n v="115"/>
    <n v="8.69"/>
    <n v="13.4"/>
    <n v="4"/>
    <n v="3.62"/>
    <n v="0"/>
    <x v="0"/>
    <n v="0"/>
    <x v="0"/>
    <x v="0"/>
    <s v="Medium_user"/>
    <x v="2"/>
    <x v="0"/>
    <x v="1"/>
    <x v="0"/>
  </r>
  <r>
    <x v="7"/>
    <n v="168"/>
    <x v="0"/>
    <x v="0"/>
    <x v="1"/>
    <n v="0"/>
    <n v="183.2"/>
    <n v="131"/>
    <n v="31.14"/>
    <n v="179.2"/>
    <n v="73"/>
    <x v="260"/>
    <n v="292.8"/>
    <n v="100"/>
    <n v="13.18"/>
    <n v="9.9"/>
    <n v="5"/>
    <n v="2.67"/>
    <n v="2"/>
    <x v="0"/>
    <n v="0"/>
    <x v="0"/>
    <x v="0"/>
    <s v="Light_usage"/>
    <x v="0"/>
    <x v="0"/>
    <x v="1"/>
    <x v="0"/>
  </r>
  <r>
    <x v="39"/>
    <n v="138"/>
    <x v="0"/>
    <x v="0"/>
    <x v="1"/>
    <n v="0"/>
    <n v="230.1"/>
    <n v="107"/>
    <n v="39.119999999999997"/>
    <n v="212"/>
    <n v="120"/>
    <x v="1169"/>
    <n v="174.9"/>
    <n v="119"/>
    <n v="7.87"/>
    <n v="13.2"/>
    <n v="4"/>
    <n v="3.56"/>
    <n v="1"/>
    <x v="0"/>
    <n v="0"/>
    <x v="0"/>
    <x v="0"/>
    <s v="Heavy_user"/>
    <x v="0"/>
    <x v="0"/>
    <x v="1"/>
    <x v="0"/>
  </r>
  <r>
    <x v="39"/>
    <n v="43"/>
    <x v="1"/>
    <x v="0"/>
    <x v="1"/>
    <n v="0"/>
    <n v="135.80000000000001"/>
    <n v="125"/>
    <n v="23.09"/>
    <n v="163.19999999999999"/>
    <n v="88"/>
    <x v="294"/>
    <n v="229.8"/>
    <n v="106"/>
    <n v="10.34"/>
    <n v="12.6"/>
    <n v="3"/>
    <n v="3.4"/>
    <n v="0"/>
    <x v="0"/>
    <n v="0"/>
    <x v="0"/>
    <x v="0"/>
    <s v="Medium_user"/>
    <x v="0"/>
    <x v="0"/>
    <x v="1"/>
    <x v="0"/>
  </r>
  <r>
    <x v="30"/>
    <n v="117"/>
    <x v="2"/>
    <x v="0"/>
    <x v="0"/>
    <n v="20"/>
    <n v="205.7"/>
    <n v="98"/>
    <n v="34.97"/>
    <n v="136.1"/>
    <n v="107"/>
    <x v="1170"/>
    <n v="159.4"/>
    <n v="147"/>
    <n v="7.17"/>
    <n v="8.6999999999999993"/>
    <n v="3"/>
    <n v="2.35"/>
    <n v="2"/>
    <x v="0"/>
    <n v="0"/>
    <x v="0"/>
    <x v="0"/>
    <s v="Medium_user"/>
    <x v="0"/>
    <x v="0"/>
    <x v="0"/>
    <x v="0"/>
  </r>
  <r>
    <x v="40"/>
    <n v="108"/>
    <x v="1"/>
    <x v="0"/>
    <x v="1"/>
    <n v="0"/>
    <n v="73.8"/>
    <n v="105"/>
    <n v="12.55"/>
    <n v="143.4"/>
    <n v="114"/>
    <x v="592"/>
    <n v="170.2"/>
    <n v="98"/>
    <n v="7.66"/>
    <n v="10.9"/>
    <n v="3"/>
    <n v="2.94"/>
    <n v="2"/>
    <x v="0"/>
    <n v="0"/>
    <x v="0"/>
    <x v="0"/>
    <s v="Medium_user"/>
    <x v="0"/>
    <x v="0"/>
    <x v="1"/>
    <x v="0"/>
  </r>
  <r>
    <x v="13"/>
    <n v="118"/>
    <x v="1"/>
    <x v="0"/>
    <x v="1"/>
    <n v="0"/>
    <n v="189.3"/>
    <n v="119"/>
    <n v="32.18"/>
    <n v="233.5"/>
    <n v="112"/>
    <x v="1108"/>
    <n v="270.89999999999998"/>
    <n v="104"/>
    <n v="12.19"/>
    <n v="10"/>
    <n v="1"/>
    <n v="2.7"/>
    <n v="2"/>
    <x v="0"/>
    <n v="0"/>
    <x v="0"/>
    <x v="0"/>
    <s v="Medium_user"/>
    <x v="0"/>
    <x v="0"/>
    <x v="1"/>
    <x v="0"/>
  </r>
  <r>
    <x v="0"/>
    <n v="169"/>
    <x v="1"/>
    <x v="0"/>
    <x v="1"/>
    <n v="0"/>
    <n v="147.19999999999999"/>
    <n v="115"/>
    <n v="25.02"/>
    <n v="161.9"/>
    <n v="123"/>
    <x v="418"/>
    <n v="142.1"/>
    <n v="103"/>
    <n v="6.39"/>
    <n v="7.2"/>
    <n v="6"/>
    <n v="1.94"/>
    <n v="3"/>
    <x v="0"/>
    <n v="0"/>
    <x v="0"/>
    <x v="1"/>
    <s v="Heavy_user"/>
    <x v="0"/>
    <x v="0"/>
    <x v="1"/>
    <x v="1"/>
  </r>
  <r>
    <x v="17"/>
    <n v="62"/>
    <x v="1"/>
    <x v="0"/>
    <x v="0"/>
    <n v="42"/>
    <n v="137.30000000000001"/>
    <n v="95"/>
    <n v="23.34"/>
    <n v="184.2"/>
    <n v="94"/>
    <x v="795"/>
    <n v="231.4"/>
    <n v="70"/>
    <n v="10.41"/>
    <n v="10.199999999999999"/>
    <n v="3"/>
    <n v="2.75"/>
    <n v="0"/>
    <x v="0"/>
    <n v="0"/>
    <x v="0"/>
    <x v="0"/>
    <s v="Medium_user"/>
    <x v="0"/>
    <x v="0"/>
    <x v="2"/>
    <x v="0"/>
  </r>
  <r>
    <x v="11"/>
    <n v="86"/>
    <x v="2"/>
    <x v="0"/>
    <x v="1"/>
    <n v="0"/>
    <n v="70.7"/>
    <n v="125"/>
    <n v="12.02"/>
    <n v="211"/>
    <n v="113"/>
    <x v="41"/>
    <n v="174.6"/>
    <n v="107"/>
    <n v="7.86"/>
    <n v="0"/>
    <n v="0"/>
    <n v="0"/>
    <n v="2"/>
    <x v="0"/>
    <n v="0"/>
    <x v="0"/>
    <x v="1"/>
    <s v="Medium_user"/>
    <x v="0"/>
    <x v="0"/>
    <x v="1"/>
    <x v="1"/>
  </r>
  <r>
    <x v="13"/>
    <n v="44"/>
    <x v="1"/>
    <x v="0"/>
    <x v="1"/>
    <n v="0"/>
    <n v="204.6"/>
    <n v="117"/>
    <n v="34.78"/>
    <n v="205.2"/>
    <n v="94"/>
    <x v="289"/>
    <n v="164.6"/>
    <n v="84"/>
    <n v="7.41"/>
    <n v="10.7"/>
    <n v="5"/>
    <n v="2.89"/>
    <n v="0"/>
    <x v="0"/>
    <n v="0"/>
    <x v="0"/>
    <x v="0"/>
    <s v="Medium_user"/>
    <x v="0"/>
    <x v="0"/>
    <x v="1"/>
    <x v="0"/>
  </r>
  <r>
    <x v="24"/>
    <n v="111"/>
    <x v="2"/>
    <x v="0"/>
    <x v="1"/>
    <n v="0"/>
    <n v="123.1"/>
    <n v="88"/>
    <n v="20.93"/>
    <n v="213.9"/>
    <n v="84"/>
    <x v="1049"/>
    <n v="184.9"/>
    <n v="88"/>
    <n v="8.32"/>
    <n v="12"/>
    <n v="2"/>
    <n v="3.24"/>
    <n v="5"/>
    <x v="1"/>
    <n v="1"/>
    <x v="1"/>
    <x v="0"/>
    <s v="Medium_user"/>
    <x v="0"/>
    <x v="0"/>
    <x v="1"/>
    <x v="0"/>
  </r>
  <r>
    <x v="3"/>
    <n v="127"/>
    <x v="2"/>
    <x v="0"/>
    <x v="0"/>
    <n v="19"/>
    <n v="129.69999999999999"/>
    <n v="115"/>
    <n v="22.05"/>
    <n v="160.80000000000001"/>
    <n v="101"/>
    <x v="1171"/>
    <n v="265"/>
    <n v="63"/>
    <n v="11.93"/>
    <n v="12.2"/>
    <n v="3"/>
    <n v="3.29"/>
    <n v="2"/>
    <x v="0"/>
    <n v="0"/>
    <x v="0"/>
    <x v="0"/>
    <s v="Medium_user"/>
    <x v="0"/>
    <x v="0"/>
    <x v="0"/>
    <x v="0"/>
  </r>
  <r>
    <x v="47"/>
    <n v="151"/>
    <x v="0"/>
    <x v="1"/>
    <x v="1"/>
    <n v="0"/>
    <n v="198.7"/>
    <n v="70"/>
    <n v="33.78"/>
    <n v="209.5"/>
    <n v="106"/>
    <x v="585"/>
    <n v="281.89999999999998"/>
    <n v="126"/>
    <n v="12.69"/>
    <n v="12.4"/>
    <n v="4"/>
    <n v="3.35"/>
    <n v="0"/>
    <x v="0"/>
    <n v="0"/>
    <x v="0"/>
    <x v="0"/>
    <s v="Medium_user"/>
    <x v="0"/>
    <x v="0"/>
    <x v="1"/>
    <x v="0"/>
  </r>
  <r>
    <x v="5"/>
    <n v="53"/>
    <x v="0"/>
    <x v="0"/>
    <x v="1"/>
    <n v="0"/>
    <n v="145.1"/>
    <n v="116"/>
    <n v="24.67"/>
    <n v="233.7"/>
    <n v="82"/>
    <x v="594"/>
    <n v="208.7"/>
    <n v="95"/>
    <n v="9.39"/>
    <n v="7.9"/>
    <n v="5"/>
    <n v="2.13"/>
    <n v="2"/>
    <x v="0"/>
    <n v="0"/>
    <x v="0"/>
    <x v="0"/>
    <s v="Medium_user"/>
    <x v="0"/>
    <x v="0"/>
    <x v="1"/>
    <x v="0"/>
  </r>
  <r>
    <x v="4"/>
    <n v="15"/>
    <x v="0"/>
    <x v="0"/>
    <x v="1"/>
    <n v="0"/>
    <n v="135.19999999999999"/>
    <n v="101"/>
    <n v="22.98"/>
    <n v="152.5"/>
    <n v="79"/>
    <x v="491"/>
    <n v="224.8"/>
    <n v="83"/>
    <n v="10.119999999999999"/>
    <n v="8.4"/>
    <n v="5"/>
    <n v="2.27"/>
    <n v="2"/>
    <x v="0"/>
    <n v="0"/>
    <x v="0"/>
    <x v="0"/>
    <s v="Light_usage"/>
    <x v="0"/>
    <x v="0"/>
    <x v="1"/>
    <x v="0"/>
  </r>
  <r>
    <x v="38"/>
    <n v="123"/>
    <x v="1"/>
    <x v="0"/>
    <x v="0"/>
    <n v="28"/>
    <n v="124.7"/>
    <n v="105"/>
    <n v="21.2"/>
    <n v="250.4"/>
    <n v="78"/>
    <x v="512"/>
    <n v="216.4"/>
    <n v="128"/>
    <n v="9.74"/>
    <n v="7.8"/>
    <n v="8"/>
    <n v="2.11"/>
    <n v="1"/>
    <x v="0"/>
    <n v="0"/>
    <x v="0"/>
    <x v="0"/>
    <s v="Light_usage"/>
    <x v="2"/>
    <x v="0"/>
    <x v="0"/>
    <x v="0"/>
  </r>
  <r>
    <x v="48"/>
    <n v="137"/>
    <x v="0"/>
    <x v="0"/>
    <x v="1"/>
    <n v="0"/>
    <n v="215.9"/>
    <n v="76"/>
    <n v="36.700000000000003"/>
    <n v="145.4"/>
    <n v="118"/>
    <x v="1172"/>
    <n v="186.9"/>
    <n v="129"/>
    <n v="8.41"/>
    <n v="12.1"/>
    <n v="4"/>
    <n v="3.27"/>
    <n v="1"/>
    <x v="0"/>
    <n v="0"/>
    <x v="0"/>
    <x v="0"/>
    <s v="Medium_user"/>
    <x v="0"/>
    <x v="0"/>
    <x v="1"/>
    <x v="0"/>
  </r>
  <r>
    <x v="46"/>
    <n v="106"/>
    <x v="0"/>
    <x v="0"/>
    <x v="1"/>
    <n v="0"/>
    <n v="119.2"/>
    <n v="142"/>
    <n v="20.260000000000002"/>
    <n v="228.4"/>
    <n v="139"/>
    <x v="340"/>
    <n v="197.9"/>
    <n v="61"/>
    <n v="8.91"/>
    <n v="8.4"/>
    <n v="9"/>
    <n v="2.27"/>
    <n v="2"/>
    <x v="0"/>
    <n v="0"/>
    <x v="0"/>
    <x v="0"/>
    <s v="Heavy_user"/>
    <x v="0"/>
    <x v="0"/>
    <x v="1"/>
    <x v="0"/>
  </r>
  <r>
    <x v="1"/>
    <n v="88"/>
    <x v="2"/>
    <x v="0"/>
    <x v="1"/>
    <n v="0"/>
    <n v="144.30000000000001"/>
    <n v="116"/>
    <n v="24.53"/>
    <n v="156.4"/>
    <n v="74"/>
    <x v="919"/>
    <n v="214.7"/>
    <n v="90"/>
    <n v="9.66"/>
    <n v="7.8"/>
    <n v="10"/>
    <n v="2.11"/>
    <n v="3"/>
    <x v="0"/>
    <n v="0"/>
    <x v="0"/>
    <x v="0"/>
    <s v="Light_usage"/>
    <x v="0"/>
    <x v="0"/>
    <x v="1"/>
    <x v="0"/>
  </r>
  <r>
    <x v="13"/>
    <n v="106"/>
    <x v="0"/>
    <x v="0"/>
    <x v="1"/>
    <n v="0"/>
    <n v="235.2"/>
    <n v="121"/>
    <n v="39.979999999999997"/>
    <n v="220.6"/>
    <n v="87"/>
    <x v="339"/>
    <n v="236.3"/>
    <n v="91"/>
    <n v="10.63"/>
    <n v="11.8"/>
    <n v="4"/>
    <n v="3.19"/>
    <n v="1"/>
    <x v="0"/>
    <n v="0"/>
    <x v="0"/>
    <x v="0"/>
    <s v="Medium_user"/>
    <x v="0"/>
    <x v="0"/>
    <x v="1"/>
    <x v="0"/>
  </r>
  <r>
    <x v="46"/>
    <n v="95"/>
    <x v="2"/>
    <x v="0"/>
    <x v="1"/>
    <n v="0"/>
    <n v="174"/>
    <n v="57"/>
    <n v="29.58"/>
    <n v="281.10000000000002"/>
    <n v="118"/>
    <x v="385"/>
    <n v="197.2"/>
    <n v="94"/>
    <n v="8.8699999999999992"/>
    <n v="9.6999999999999993"/>
    <n v="2"/>
    <n v="2.62"/>
    <n v="0"/>
    <x v="0"/>
    <n v="0"/>
    <x v="0"/>
    <x v="0"/>
    <s v="Medium_user"/>
    <x v="2"/>
    <x v="0"/>
    <x v="1"/>
    <x v="0"/>
  </r>
  <r>
    <x v="1"/>
    <n v="57"/>
    <x v="2"/>
    <x v="1"/>
    <x v="1"/>
    <n v="0"/>
    <n v="115"/>
    <n v="65"/>
    <n v="19.55"/>
    <n v="122.3"/>
    <n v="96"/>
    <x v="1173"/>
    <n v="245"/>
    <n v="75"/>
    <n v="11.03"/>
    <n v="6.4"/>
    <n v="1"/>
    <n v="1.73"/>
    <n v="0"/>
    <x v="1"/>
    <n v="1"/>
    <x v="0"/>
    <x v="1"/>
    <s v="Medium_user"/>
    <x v="0"/>
    <x v="0"/>
    <x v="1"/>
    <x v="1"/>
  </r>
  <r>
    <x v="34"/>
    <n v="184"/>
    <x v="1"/>
    <x v="0"/>
    <x v="1"/>
    <n v="0"/>
    <n v="151.69999999999999"/>
    <n v="93"/>
    <n v="25.79"/>
    <n v="178.5"/>
    <n v="77"/>
    <x v="974"/>
    <n v="229.1"/>
    <n v="111"/>
    <n v="10.31"/>
    <n v="13.1"/>
    <n v="8"/>
    <n v="3.54"/>
    <n v="2"/>
    <x v="0"/>
    <n v="0"/>
    <x v="0"/>
    <x v="0"/>
    <s v="Light_usage"/>
    <x v="0"/>
    <x v="0"/>
    <x v="1"/>
    <x v="0"/>
  </r>
  <r>
    <x v="26"/>
    <n v="127"/>
    <x v="0"/>
    <x v="0"/>
    <x v="1"/>
    <n v="0"/>
    <n v="218.6"/>
    <n v="93"/>
    <n v="37.159999999999997"/>
    <n v="149.9"/>
    <n v="130"/>
    <x v="1130"/>
    <n v="204.6"/>
    <n v="131"/>
    <n v="9.2100000000000009"/>
    <n v="9.1999999999999993"/>
    <n v="5"/>
    <n v="2.48"/>
    <n v="2"/>
    <x v="0"/>
    <n v="0"/>
    <x v="0"/>
    <x v="0"/>
    <s v="Heavy_user"/>
    <x v="0"/>
    <x v="0"/>
    <x v="1"/>
    <x v="0"/>
  </r>
  <r>
    <x v="41"/>
    <n v="174"/>
    <x v="0"/>
    <x v="0"/>
    <x v="1"/>
    <n v="0"/>
    <n v="190.3"/>
    <n v="98"/>
    <n v="32.35"/>
    <n v="252.7"/>
    <n v="70"/>
    <x v="989"/>
    <n v="220.6"/>
    <n v="97"/>
    <n v="9.93"/>
    <n v="7.2"/>
    <n v="9"/>
    <n v="1.94"/>
    <n v="2"/>
    <x v="0"/>
    <n v="0"/>
    <x v="0"/>
    <x v="1"/>
    <s v="Light_usage"/>
    <x v="2"/>
    <x v="0"/>
    <x v="1"/>
    <x v="1"/>
  </r>
  <r>
    <x v="16"/>
    <n v="92"/>
    <x v="0"/>
    <x v="0"/>
    <x v="1"/>
    <n v="0"/>
    <n v="184.7"/>
    <n v="60"/>
    <n v="31.4"/>
    <n v="262"/>
    <n v="73"/>
    <x v="781"/>
    <n v="239.5"/>
    <n v="120"/>
    <n v="10.78"/>
    <n v="12.3"/>
    <n v="6"/>
    <n v="3.32"/>
    <n v="2"/>
    <x v="1"/>
    <n v="1"/>
    <x v="0"/>
    <x v="0"/>
    <s v="Light_usage"/>
    <x v="2"/>
    <x v="0"/>
    <x v="1"/>
    <x v="0"/>
  </r>
  <r>
    <x v="16"/>
    <n v="81"/>
    <x v="1"/>
    <x v="0"/>
    <x v="1"/>
    <n v="0"/>
    <n v="115.3"/>
    <n v="99"/>
    <n v="19.600000000000001"/>
    <n v="224.7"/>
    <n v="117"/>
    <x v="373"/>
    <n v="152.5"/>
    <n v="98"/>
    <n v="6.86"/>
    <n v="18"/>
    <n v="2"/>
    <n v="4.8600000000000003"/>
    <n v="1"/>
    <x v="0"/>
    <n v="0"/>
    <x v="0"/>
    <x v="2"/>
    <s v="Medium_user"/>
    <x v="0"/>
    <x v="0"/>
    <x v="1"/>
    <x v="0"/>
  </r>
  <r>
    <x v="8"/>
    <n v="125"/>
    <x v="1"/>
    <x v="0"/>
    <x v="1"/>
    <n v="0"/>
    <n v="113"/>
    <n v="108"/>
    <n v="19.21"/>
    <n v="169.2"/>
    <n v="107"/>
    <x v="710"/>
    <n v="156.6"/>
    <n v="61"/>
    <n v="7.05"/>
    <n v="9.1999999999999993"/>
    <n v="5"/>
    <n v="2.48"/>
    <n v="2"/>
    <x v="1"/>
    <n v="1"/>
    <x v="0"/>
    <x v="0"/>
    <s v="Medium_user"/>
    <x v="0"/>
    <x v="0"/>
    <x v="1"/>
    <x v="0"/>
  </r>
  <r>
    <x v="49"/>
    <n v="119"/>
    <x v="1"/>
    <x v="0"/>
    <x v="1"/>
    <n v="0"/>
    <n v="294.2"/>
    <n v="100"/>
    <n v="50.01"/>
    <n v="232.5"/>
    <n v="53"/>
    <x v="647"/>
    <n v="195"/>
    <n v="64"/>
    <n v="8.7799999999999994"/>
    <n v="9"/>
    <n v="1"/>
    <n v="2.4300000000000002"/>
    <n v="0"/>
    <x v="1"/>
    <n v="1"/>
    <x v="0"/>
    <x v="0"/>
    <s v="Light_usage"/>
    <x v="0"/>
    <x v="0"/>
    <x v="1"/>
    <x v="0"/>
  </r>
  <r>
    <x v="33"/>
    <n v="122"/>
    <x v="0"/>
    <x v="0"/>
    <x v="1"/>
    <n v="0"/>
    <n v="215.6"/>
    <n v="86"/>
    <n v="36.65"/>
    <n v="167.8"/>
    <n v="59"/>
    <x v="343"/>
    <n v="207"/>
    <n v="67"/>
    <n v="9.32"/>
    <n v="6.4"/>
    <n v="8"/>
    <n v="1.73"/>
    <n v="3"/>
    <x v="0"/>
    <n v="0"/>
    <x v="0"/>
    <x v="1"/>
    <s v="Light_usage"/>
    <x v="0"/>
    <x v="0"/>
    <x v="1"/>
    <x v="1"/>
  </r>
  <r>
    <x v="19"/>
    <n v="34"/>
    <x v="1"/>
    <x v="0"/>
    <x v="1"/>
    <n v="0"/>
    <n v="128.80000000000001"/>
    <n v="80"/>
    <n v="21.9"/>
    <n v="208.7"/>
    <n v="93"/>
    <x v="1174"/>
    <n v="202.1"/>
    <n v="103"/>
    <n v="9.09"/>
    <n v="14"/>
    <n v="7"/>
    <n v="3.78"/>
    <n v="1"/>
    <x v="0"/>
    <n v="0"/>
    <x v="0"/>
    <x v="0"/>
    <s v="Medium_user"/>
    <x v="0"/>
    <x v="0"/>
    <x v="1"/>
    <x v="0"/>
  </r>
  <r>
    <x v="27"/>
    <n v="138"/>
    <x v="0"/>
    <x v="1"/>
    <x v="0"/>
    <n v="28"/>
    <n v="211.2"/>
    <n v="117"/>
    <n v="35.9"/>
    <n v="312.5"/>
    <n v="98"/>
    <x v="1175"/>
    <n v="178"/>
    <n v="118"/>
    <n v="8.01"/>
    <n v="10.7"/>
    <n v="2"/>
    <n v="2.89"/>
    <n v="3"/>
    <x v="1"/>
    <n v="1"/>
    <x v="0"/>
    <x v="0"/>
    <s v="Medium_user"/>
    <x v="2"/>
    <x v="0"/>
    <x v="0"/>
    <x v="0"/>
  </r>
  <r>
    <x v="15"/>
    <n v="90"/>
    <x v="0"/>
    <x v="0"/>
    <x v="0"/>
    <n v="24"/>
    <n v="71.2"/>
    <n v="82"/>
    <n v="12.1"/>
    <n v="181.6"/>
    <n v="103"/>
    <x v="344"/>
    <n v="186.9"/>
    <n v="111"/>
    <n v="8.41"/>
    <n v="12.9"/>
    <n v="1"/>
    <n v="3.48"/>
    <n v="1"/>
    <x v="0"/>
    <n v="0"/>
    <x v="0"/>
    <x v="0"/>
    <s v="Medium_user"/>
    <x v="0"/>
    <x v="0"/>
    <x v="0"/>
    <x v="0"/>
  </r>
  <r>
    <x v="40"/>
    <n v="73"/>
    <x v="1"/>
    <x v="0"/>
    <x v="1"/>
    <n v="0"/>
    <n v="94.9"/>
    <n v="121"/>
    <n v="16.13"/>
    <n v="253.2"/>
    <n v="83"/>
    <x v="1110"/>
    <n v="175.1"/>
    <n v="86"/>
    <n v="7.88"/>
    <n v="14.2"/>
    <n v="2"/>
    <n v="3.83"/>
    <n v="2"/>
    <x v="0"/>
    <n v="0"/>
    <x v="0"/>
    <x v="0"/>
    <s v="Medium_user"/>
    <x v="2"/>
    <x v="0"/>
    <x v="1"/>
    <x v="0"/>
  </r>
  <r>
    <x v="18"/>
    <n v="19"/>
    <x v="2"/>
    <x v="0"/>
    <x v="1"/>
    <n v="0"/>
    <n v="259.39999999999998"/>
    <n v="116"/>
    <n v="44.1"/>
    <n v="269.7"/>
    <n v="109"/>
    <x v="1176"/>
    <n v="175.3"/>
    <n v="130"/>
    <n v="7.89"/>
    <n v="9.5"/>
    <n v="3"/>
    <n v="2.57"/>
    <n v="1"/>
    <x v="1"/>
    <n v="1"/>
    <x v="0"/>
    <x v="0"/>
    <s v="Medium_user"/>
    <x v="2"/>
    <x v="0"/>
    <x v="1"/>
    <x v="0"/>
  </r>
  <r>
    <x v="34"/>
    <n v="120"/>
    <x v="1"/>
    <x v="0"/>
    <x v="0"/>
    <n v="28"/>
    <n v="215.8"/>
    <n v="123"/>
    <n v="36.69"/>
    <n v="285.2"/>
    <n v="76"/>
    <x v="839"/>
    <n v="192.1"/>
    <n v="78"/>
    <n v="8.64"/>
    <n v="6.9"/>
    <n v="3"/>
    <n v="1.86"/>
    <n v="1"/>
    <x v="0"/>
    <n v="0"/>
    <x v="0"/>
    <x v="1"/>
    <s v="Light_usage"/>
    <x v="2"/>
    <x v="0"/>
    <x v="0"/>
    <x v="1"/>
  </r>
  <r>
    <x v="10"/>
    <n v="160"/>
    <x v="0"/>
    <x v="0"/>
    <x v="1"/>
    <n v="0"/>
    <n v="97.5"/>
    <n v="113"/>
    <n v="16.579999999999998"/>
    <n v="268.10000000000002"/>
    <n v="69"/>
    <x v="1177"/>
    <n v="255.3"/>
    <n v="62"/>
    <n v="11.49"/>
    <n v="13.2"/>
    <n v="4"/>
    <n v="3.56"/>
    <n v="3"/>
    <x v="0"/>
    <n v="0"/>
    <x v="0"/>
    <x v="0"/>
    <s v="Light_usage"/>
    <x v="2"/>
    <x v="0"/>
    <x v="1"/>
    <x v="0"/>
  </r>
  <r>
    <x v="48"/>
    <n v="141"/>
    <x v="2"/>
    <x v="0"/>
    <x v="1"/>
    <n v="0"/>
    <n v="146.5"/>
    <n v="121"/>
    <n v="24.91"/>
    <n v="169.9"/>
    <n v="125"/>
    <x v="17"/>
    <n v="238.8"/>
    <n v="112"/>
    <n v="10.75"/>
    <n v="8.1999999999999993"/>
    <n v="5"/>
    <n v="2.21"/>
    <n v="0"/>
    <x v="0"/>
    <n v="0"/>
    <x v="0"/>
    <x v="0"/>
    <s v="Heavy_user"/>
    <x v="0"/>
    <x v="0"/>
    <x v="1"/>
    <x v="0"/>
  </r>
  <r>
    <x v="3"/>
    <n v="90"/>
    <x v="1"/>
    <x v="0"/>
    <x v="1"/>
    <n v="0"/>
    <n v="157.9"/>
    <n v="72"/>
    <n v="26.84"/>
    <n v="234"/>
    <n v="93"/>
    <x v="622"/>
    <n v="210"/>
    <n v="86"/>
    <n v="9.4499999999999993"/>
    <n v="12.2"/>
    <n v="5"/>
    <n v="3.29"/>
    <n v="2"/>
    <x v="0"/>
    <n v="0"/>
    <x v="0"/>
    <x v="0"/>
    <s v="Medium_user"/>
    <x v="0"/>
    <x v="0"/>
    <x v="1"/>
    <x v="0"/>
  </r>
  <r>
    <x v="39"/>
    <n v="72"/>
    <x v="0"/>
    <x v="0"/>
    <x v="1"/>
    <n v="0"/>
    <n v="139.9"/>
    <n v="117"/>
    <n v="23.78"/>
    <n v="223.6"/>
    <n v="96"/>
    <x v="29"/>
    <n v="240.8"/>
    <n v="93"/>
    <n v="10.84"/>
    <n v="12.7"/>
    <n v="4"/>
    <n v="3.43"/>
    <n v="2"/>
    <x v="0"/>
    <n v="0"/>
    <x v="0"/>
    <x v="0"/>
    <s v="Medium_user"/>
    <x v="0"/>
    <x v="0"/>
    <x v="1"/>
    <x v="0"/>
  </r>
  <r>
    <x v="35"/>
    <n v="117"/>
    <x v="1"/>
    <x v="0"/>
    <x v="0"/>
    <n v="21"/>
    <n v="153.19999999999999"/>
    <n v="112"/>
    <n v="26.04"/>
    <n v="263.3"/>
    <n v="110"/>
    <x v="641"/>
    <n v="135"/>
    <n v="85"/>
    <n v="6.08"/>
    <n v="11.9"/>
    <n v="7"/>
    <n v="3.21"/>
    <n v="1"/>
    <x v="0"/>
    <n v="0"/>
    <x v="0"/>
    <x v="0"/>
    <s v="Medium_user"/>
    <x v="2"/>
    <x v="0"/>
    <x v="0"/>
    <x v="0"/>
  </r>
  <r>
    <x v="25"/>
    <n v="87"/>
    <x v="1"/>
    <x v="0"/>
    <x v="1"/>
    <n v="0"/>
    <n v="185.8"/>
    <n v="119"/>
    <n v="31.59"/>
    <n v="192.3"/>
    <n v="83"/>
    <x v="570"/>
    <n v="200"/>
    <n v="96"/>
    <n v="9"/>
    <n v="6.6"/>
    <n v="4"/>
    <n v="1.78"/>
    <n v="1"/>
    <x v="0"/>
    <n v="0"/>
    <x v="0"/>
    <x v="1"/>
    <s v="Medium_user"/>
    <x v="0"/>
    <x v="0"/>
    <x v="1"/>
    <x v="1"/>
  </r>
  <r>
    <x v="33"/>
    <n v="190"/>
    <x v="1"/>
    <x v="0"/>
    <x v="1"/>
    <n v="0"/>
    <n v="182.2"/>
    <n v="101"/>
    <n v="30.97"/>
    <n v="212.3"/>
    <n v="95"/>
    <x v="1178"/>
    <n v="233"/>
    <n v="123"/>
    <n v="10.49"/>
    <n v="9.3000000000000007"/>
    <n v="4"/>
    <n v="2.5099999999999998"/>
    <n v="2"/>
    <x v="0"/>
    <n v="0"/>
    <x v="0"/>
    <x v="0"/>
    <s v="Medium_user"/>
    <x v="0"/>
    <x v="0"/>
    <x v="1"/>
    <x v="0"/>
  </r>
  <r>
    <x v="46"/>
    <n v="120"/>
    <x v="0"/>
    <x v="0"/>
    <x v="1"/>
    <n v="0"/>
    <n v="185.7"/>
    <n v="133"/>
    <n v="31.57"/>
    <n v="235.1"/>
    <n v="149"/>
    <x v="348"/>
    <n v="256.39999999999998"/>
    <n v="78"/>
    <n v="11.54"/>
    <n v="16.899999999999999"/>
    <n v="6"/>
    <n v="4.5599999999999996"/>
    <n v="0"/>
    <x v="0"/>
    <n v="0"/>
    <x v="0"/>
    <x v="2"/>
    <s v="Heavy_user"/>
    <x v="0"/>
    <x v="0"/>
    <x v="1"/>
    <x v="0"/>
  </r>
  <r>
    <x v="38"/>
    <n v="115"/>
    <x v="2"/>
    <x v="0"/>
    <x v="0"/>
    <n v="29"/>
    <n v="222.6"/>
    <n v="81"/>
    <n v="37.840000000000003"/>
    <n v="190.3"/>
    <n v="109"/>
    <x v="137"/>
    <n v="201.2"/>
    <n v="87"/>
    <n v="9.0500000000000007"/>
    <n v="11.5"/>
    <n v="2"/>
    <n v="3.11"/>
    <n v="1"/>
    <x v="0"/>
    <n v="0"/>
    <x v="0"/>
    <x v="0"/>
    <s v="Medium_user"/>
    <x v="0"/>
    <x v="0"/>
    <x v="0"/>
    <x v="0"/>
  </r>
  <r>
    <x v="35"/>
    <n v="61"/>
    <x v="0"/>
    <x v="0"/>
    <x v="1"/>
    <n v="0"/>
    <n v="197.3"/>
    <n v="67"/>
    <n v="33.54"/>
    <n v="264.5"/>
    <n v="106"/>
    <x v="1179"/>
    <n v="210.5"/>
    <n v="116"/>
    <n v="9.4700000000000006"/>
    <n v="9"/>
    <n v="6"/>
    <n v="2.4300000000000002"/>
    <n v="1"/>
    <x v="0"/>
    <n v="0"/>
    <x v="0"/>
    <x v="0"/>
    <s v="Medium_user"/>
    <x v="2"/>
    <x v="0"/>
    <x v="1"/>
    <x v="0"/>
  </r>
  <r>
    <x v="9"/>
    <n v="143"/>
    <x v="2"/>
    <x v="0"/>
    <x v="0"/>
    <n v="33"/>
    <n v="141.4"/>
    <n v="130"/>
    <n v="24.04"/>
    <n v="186.4"/>
    <n v="114"/>
    <x v="514"/>
    <n v="210"/>
    <n v="111"/>
    <n v="9.4499999999999993"/>
    <n v="7.7"/>
    <n v="6"/>
    <n v="2.08"/>
    <n v="1"/>
    <x v="0"/>
    <n v="0"/>
    <x v="0"/>
    <x v="0"/>
    <s v="Medium_user"/>
    <x v="0"/>
    <x v="0"/>
    <x v="2"/>
    <x v="0"/>
  </r>
  <r>
    <x v="45"/>
    <n v="110"/>
    <x v="2"/>
    <x v="0"/>
    <x v="1"/>
    <n v="0"/>
    <n v="208"/>
    <n v="69"/>
    <n v="35.36"/>
    <n v="95.1"/>
    <n v="94"/>
    <x v="1180"/>
    <n v="178.5"/>
    <n v="129"/>
    <n v="8.0299999999999994"/>
    <n v="8"/>
    <n v="11"/>
    <n v="2.16"/>
    <n v="1"/>
    <x v="0"/>
    <n v="0"/>
    <x v="0"/>
    <x v="0"/>
    <s v="Medium_user"/>
    <x v="1"/>
    <x v="0"/>
    <x v="1"/>
    <x v="0"/>
  </r>
  <r>
    <x v="50"/>
    <n v="104"/>
    <x v="0"/>
    <x v="0"/>
    <x v="1"/>
    <n v="0"/>
    <n v="118.5"/>
    <n v="92"/>
    <n v="20.149999999999999"/>
    <n v="177.8"/>
    <n v="109"/>
    <x v="241"/>
    <n v="255.7"/>
    <n v="98"/>
    <n v="11.51"/>
    <n v="12.1"/>
    <n v="4"/>
    <n v="3.27"/>
    <n v="1"/>
    <x v="0"/>
    <n v="0"/>
    <x v="0"/>
    <x v="0"/>
    <s v="Medium_user"/>
    <x v="0"/>
    <x v="0"/>
    <x v="1"/>
    <x v="0"/>
  </r>
  <r>
    <x v="10"/>
    <n v="16"/>
    <x v="2"/>
    <x v="0"/>
    <x v="1"/>
    <n v="0"/>
    <n v="153.19999999999999"/>
    <n v="65"/>
    <n v="26.04"/>
    <n v="229.7"/>
    <n v="90"/>
    <x v="408"/>
    <n v="148.19999999999999"/>
    <n v="94"/>
    <n v="6.67"/>
    <n v="10.7"/>
    <n v="8"/>
    <n v="2.89"/>
    <n v="1"/>
    <x v="0"/>
    <n v="0"/>
    <x v="0"/>
    <x v="0"/>
    <s v="Medium_user"/>
    <x v="0"/>
    <x v="0"/>
    <x v="1"/>
    <x v="0"/>
  </r>
  <r>
    <x v="47"/>
    <n v="183"/>
    <x v="2"/>
    <x v="0"/>
    <x v="1"/>
    <n v="0"/>
    <n v="108.3"/>
    <n v="87"/>
    <n v="18.41"/>
    <n v="183.6"/>
    <n v="116"/>
    <x v="83"/>
    <n v="176.6"/>
    <n v="109"/>
    <n v="7.95"/>
    <n v="13.5"/>
    <n v="2"/>
    <n v="3.65"/>
    <n v="0"/>
    <x v="0"/>
    <n v="0"/>
    <x v="0"/>
    <x v="0"/>
    <s v="Medium_user"/>
    <x v="0"/>
    <x v="0"/>
    <x v="1"/>
    <x v="0"/>
  </r>
  <r>
    <x v="40"/>
    <n v="58"/>
    <x v="0"/>
    <x v="0"/>
    <x v="1"/>
    <n v="0"/>
    <n v="247.2"/>
    <n v="116"/>
    <n v="42.02"/>
    <n v="303.7"/>
    <n v="103"/>
    <x v="1181"/>
    <n v="105.4"/>
    <n v="94"/>
    <n v="4.74"/>
    <n v="9.3000000000000007"/>
    <n v="2"/>
    <n v="2.5099999999999998"/>
    <n v="2"/>
    <x v="1"/>
    <n v="1"/>
    <x v="0"/>
    <x v="0"/>
    <s v="Medium_user"/>
    <x v="2"/>
    <x v="0"/>
    <x v="1"/>
    <x v="0"/>
  </r>
  <r>
    <x v="42"/>
    <n v="102"/>
    <x v="2"/>
    <x v="1"/>
    <x v="1"/>
    <n v="0"/>
    <n v="224.2"/>
    <n v="81"/>
    <n v="38.11"/>
    <n v="243.3"/>
    <n v="90"/>
    <x v="518"/>
    <n v="147.80000000000001"/>
    <n v="66"/>
    <n v="6.65"/>
    <n v="12"/>
    <n v="8"/>
    <n v="3.24"/>
    <n v="3"/>
    <x v="0"/>
    <n v="0"/>
    <x v="0"/>
    <x v="0"/>
    <s v="Medium_user"/>
    <x v="2"/>
    <x v="0"/>
    <x v="1"/>
    <x v="0"/>
  </r>
  <r>
    <x v="9"/>
    <n v="64"/>
    <x v="0"/>
    <x v="0"/>
    <x v="0"/>
    <n v="43"/>
    <n v="118.4"/>
    <n v="100"/>
    <n v="20.13"/>
    <n v="144.1"/>
    <n v="108"/>
    <x v="1102"/>
    <n v="158.1"/>
    <n v="91"/>
    <n v="7.11"/>
    <n v="8.5"/>
    <n v="6"/>
    <n v="2.2999999999999998"/>
    <n v="1"/>
    <x v="0"/>
    <n v="0"/>
    <x v="0"/>
    <x v="0"/>
    <s v="Medium_user"/>
    <x v="0"/>
    <x v="0"/>
    <x v="2"/>
    <x v="0"/>
  </r>
  <r>
    <x v="22"/>
    <n v="103"/>
    <x v="2"/>
    <x v="0"/>
    <x v="1"/>
    <n v="0"/>
    <n v="190.9"/>
    <n v="62"/>
    <n v="32.450000000000003"/>
    <n v="226.6"/>
    <n v="53"/>
    <x v="992"/>
    <n v="230.1"/>
    <n v="96"/>
    <n v="10.35"/>
    <n v="7.8"/>
    <n v="3"/>
    <n v="2.11"/>
    <n v="2"/>
    <x v="0"/>
    <n v="0"/>
    <x v="0"/>
    <x v="0"/>
    <s v="Light_usage"/>
    <x v="0"/>
    <x v="0"/>
    <x v="1"/>
    <x v="0"/>
  </r>
  <r>
    <x v="35"/>
    <n v="152"/>
    <x v="0"/>
    <x v="0"/>
    <x v="1"/>
    <n v="0"/>
    <n v="317.8"/>
    <n v="60"/>
    <n v="54.03"/>
    <n v="152.9"/>
    <n v="100"/>
    <x v="1011"/>
    <n v="123.4"/>
    <n v="63"/>
    <n v="5.55"/>
    <n v="10.4"/>
    <n v="7"/>
    <n v="2.81"/>
    <n v="1"/>
    <x v="1"/>
    <n v="1"/>
    <x v="0"/>
    <x v="0"/>
    <s v="Medium_user"/>
    <x v="0"/>
    <x v="0"/>
    <x v="1"/>
    <x v="0"/>
  </r>
  <r>
    <x v="6"/>
    <n v="124"/>
    <x v="0"/>
    <x v="0"/>
    <x v="1"/>
    <n v="0"/>
    <n v="312"/>
    <n v="112"/>
    <n v="53.04"/>
    <n v="180"/>
    <n v="109"/>
    <x v="45"/>
    <n v="168.6"/>
    <n v="94"/>
    <n v="7.59"/>
    <n v="12.8"/>
    <n v="4"/>
    <n v="3.46"/>
    <n v="1"/>
    <x v="1"/>
    <n v="1"/>
    <x v="0"/>
    <x v="0"/>
    <s v="Medium_user"/>
    <x v="0"/>
    <x v="0"/>
    <x v="1"/>
    <x v="0"/>
  </r>
  <r>
    <x v="42"/>
    <n v="131"/>
    <x v="0"/>
    <x v="0"/>
    <x v="1"/>
    <n v="0"/>
    <n v="131.6"/>
    <n v="95"/>
    <n v="22.37"/>
    <n v="179.3"/>
    <n v="109"/>
    <x v="616"/>
    <n v="251.2"/>
    <n v="129"/>
    <n v="11.3"/>
    <n v="15.5"/>
    <n v="3"/>
    <n v="4.1900000000000004"/>
    <n v="1"/>
    <x v="1"/>
    <n v="1"/>
    <x v="0"/>
    <x v="2"/>
    <s v="Medium_user"/>
    <x v="0"/>
    <x v="0"/>
    <x v="1"/>
    <x v="0"/>
  </r>
  <r>
    <x v="41"/>
    <n v="57"/>
    <x v="0"/>
    <x v="0"/>
    <x v="0"/>
    <n v="33"/>
    <n v="193.4"/>
    <n v="105"/>
    <n v="32.880000000000003"/>
    <n v="231.6"/>
    <n v="79"/>
    <x v="918"/>
    <n v="226.2"/>
    <n v="90"/>
    <n v="10.18"/>
    <n v="11.1"/>
    <n v="11"/>
    <n v="3"/>
    <n v="2"/>
    <x v="0"/>
    <n v="0"/>
    <x v="0"/>
    <x v="0"/>
    <s v="Light_usage"/>
    <x v="0"/>
    <x v="0"/>
    <x v="2"/>
    <x v="0"/>
  </r>
  <r>
    <x v="35"/>
    <n v="157"/>
    <x v="2"/>
    <x v="0"/>
    <x v="1"/>
    <n v="0"/>
    <n v="185.1"/>
    <n v="92"/>
    <n v="31.47"/>
    <n v="213"/>
    <n v="85"/>
    <x v="36"/>
    <n v="196.1"/>
    <n v="85"/>
    <n v="8.82"/>
    <n v="8.5"/>
    <n v="5"/>
    <n v="2.2999999999999998"/>
    <n v="2"/>
    <x v="0"/>
    <n v="0"/>
    <x v="0"/>
    <x v="0"/>
    <s v="Medium_user"/>
    <x v="0"/>
    <x v="0"/>
    <x v="1"/>
    <x v="0"/>
  </r>
  <r>
    <x v="23"/>
    <n v="194"/>
    <x v="2"/>
    <x v="0"/>
    <x v="1"/>
    <n v="0"/>
    <n v="193.3"/>
    <n v="106"/>
    <n v="32.86"/>
    <n v="169"/>
    <n v="150"/>
    <x v="54"/>
    <n v="225.2"/>
    <n v="122"/>
    <n v="10.130000000000001"/>
    <n v="11.8"/>
    <n v="4"/>
    <n v="3.19"/>
    <n v="0"/>
    <x v="0"/>
    <n v="0"/>
    <x v="0"/>
    <x v="0"/>
    <s v="Heavy_user"/>
    <x v="0"/>
    <x v="0"/>
    <x v="1"/>
    <x v="0"/>
  </r>
  <r>
    <x v="38"/>
    <n v="66"/>
    <x v="0"/>
    <x v="0"/>
    <x v="1"/>
    <n v="0"/>
    <n v="146.4"/>
    <n v="107"/>
    <n v="24.89"/>
    <n v="196.5"/>
    <n v="99"/>
    <x v="579"/>
    <n v="230.1"/>
    <n v="106"/>
    <n v="10.35"/>
    <n v="7.8"/>
    <n v="2"/>
    <n v="2.11"/>
    <n v="1"/>
    <x v="0"/>
    <n v="0"/>
    <x v="0"/>
    <x v="0"/>
    <s v="Medium_user"/>
    <x v="0"/>
    <x v="0"/>
    <x v="1"/>
    <x v="0"/>
  </r>
  <r>
    <x v="23"/>
    <n v="155"/>
    <x v="2"/>
    <x v="0"/>
    <x v="1"/>
    <n v="0"/>
    <n v="71.2"/>
    <n v="90"/>
    <n v="12.1"/>
    <n v="304.39999999999998"/>
    <n v="119"/>
    <x v="1182"/>
    <n v="183.3"/>
    <n v="103"/>
    <n v="8.25"/>
    <n v="8.6"/>
    <n v="4"/>
    <n v="2.3199999999999998"/>
    <n v="0"/>
    <x v="0"/>
    <n v="0"/>
    <x v="0"/>
    <x v="0"/>
    <s v="Medium_user"/>
    <x v="2"/>
    <x v="0"/>
    <x v="1"/>
    <x v="0"/>
  </r>
  <r>
    <x v="2"/>
    <n v="116"/>
    <x v="2"/>
    <x v="0"/>
    <x v="1"/>
    <n v="0"/>
    <n v="205"/>
    <n v="90"/>
    <n v="34.85"/>
    <n v="140.9"/>
    <n v="114"/>
    <x v="1183"/>
    <n v="272.60000000000002"/>
    <n v="96"/>
    <n v="12.27"/>
    <n v="7.5"/>
    <n v="4"/>
    <n v="2.0299999999999998"/>
    <n v="2"/>
    <x v="0"/>
    <n v="0"/>
    <x v="0"/>
    <x v="0"/>
    <s v="Medium_user"/>
    <x v="0"/>
    <x v="0"/>
    <x v="1"/>
    <x v="0"/>
  </r>
  <r>
    <x v="23"/>
    <n v="64"/>
    <x v="2"/>
    <x v="0"/>
    <x v="1"/>
    <n v="0"/>
    <n v="216.9"/>
    <n v="78"/>
    <n v="36.869999999999997"/>
    <n v="211"/>
    <n v="115"/>
    <x v="41"/>
    <n v="179.8"/>
    <n v="116"/>
    <n v="8.09"/>
    <n v="11.4"/>
    <n v="5"/>
    <n v="3.08"/>
    <n v="3"/>
    <x v="0"/>
    <n v="0"/>
    <x v="0"/>
    <x v="0"/>
    <s v="Medium_user"/>
    <x v="0"/>
    <x v="0"/>
    <x v="1"/>
    <x v="0"/>
  </r>
  <r>
    <x v="1"/>
    <n v="96"/>
    <x v="2"/>
    <x v="0"/>
    <x v="1"/>
    <n v="0"/>
    <n v="150"/>
    <n v="122"/>
    <n v="25.5"/>
    <n v="218.5"/>
    <n v="116"/>
    <x v="1184"/>
    <n v="212.4"/>
    <n v="89"/>
    <n v="9.56"/>
    <n v="9.8000000000000007"/>
    <n v="1"/>
    <n v="2.65"/>
    <n v="3"/>
    <x v="0"/>
    <n v="0"/>
    <x v="0"/>
    <x v="0"/>
    <s v="Medium_user"/>
    <x v="0"/>
    <x v="0"/>
    <x v="1"/>
    <x v="0"/>
  </r>
  <r>
    <x v="35"/>
    <n v="53"/>
    <x v="0"/>
    <x v="0"/>
    <x v="1"/>
    <n v="0"/>
    <n v="164.1"/>
    <n v="106"/>
    <n v="27.9"/>
    <n v="206"/>
    <n v="56"/>
    <x v="90"/>
    <n v="194.7"/>
    <n v="124"/>
    <n v="8.76"/>
    <n v="11.4"/>
    <n v="2"/>
    <n v="3.08"/>
    <n v="1"/>
    <x v="0"/>
    <n v="0"/>
    <x v="0"/>
    <x v="0"/>
    <s v="Light_usage"/>
    <x v="0"/>
    <x v="0"/>
    <x v="1"/>
    <x v="0"/>
  </r>
  <r>
    <x v="41"/>
    <n v="105"/>
    <x v="2"/>
    <x v="0"/>
    <x v="1"/>
    <n v="0"/>
    <n v="212"/>
    <n v="113"/>
    <n v="36.04"/>
    <n v="226.6"/>
    <n v="128"/>
    <x v="992"/>
    <n v="193.6"/>
    <n v="114"/>
    <n v="8.7100000000000009"/>
    <n v="8.9"/>
    <n v="7"/>
    <n v="2.4"/>
    <n v="3"/>
    <x v="0"/>
    <n v="0"/>
    <x v="0"/>
    <x v="0"/>
    <s v="Heavy_user"/>
    <x v="0"/>
    <x v="0"/>
    <x v="1"/>
    <x v="0"/>
  </r>
  <r>
    <x v="28"/>
    <n v="53"/>
    <x v="2"/>
    <x v="0"/>
    <x v="0"/>
    <n v="37"/>
    <n v="167.3"/>
    <n v="99"/>
    <n v="28.44"/>
    <n v="194.7"/>
    <n v="99"/>
    <x v="1185"/>
    <n v="236.7"/>
    <n v="112"/>
    <n v="10.65"/>
    <n v="12"/>
    <n v="9"/>
    <n v="3.24"/>
    <n v="2"/>
    <x v="0"/>
    <n v="0"/>
    <x v="0"/>
    <x v="0"/>
    <s v="Medium_user"/>
    <x v="0"/>
    <x v="0"/>
    <x v="2"/>
    <x v="0"/>
  </r>
  <r>
    <x v="10"/>
    <n v="101"/>
    <x v="0"/>
    <x v="0"/>
    <x v="1"/>
    <n v="0"/>
    <n v="154.4"/>
    <n v="130"/>
    <n v="26.25"/>
    <n v="217.2"/>
    <n v="101"/>
    <x v="39"/>
    <n v="185.4"/>
    <n v="52"/>
    <n v="8.34"/>
    <n v="13.9"/>
    <n v="4"/>
    <n v="3.75"/>
    <n v="1"/>
    <x v="0"/>
    <n v="0"/>
    <x v="0"/>
    <x v="0"/>
    <s v="Medium_user"/>
    <x v="0"/>
    <x v="0"/>
    <x v="1"/>
    <x v="0"/>
  </r>
  <r>
    <x v="44"/>
    <n v="129"/>
    <x v="2"/>
    <x v="0"/>
    <x v="0"/>
    <n v="30"/>
    <n v="177.3"/>
    <n v="95"/>
    <n v="30.14"/>
    <n v="211.8"/>
    <n v="102"/>
    <x v="928"/>
    <n v="240.2"/>
    <n v="108"/>
    <n v="10.81"/>
    <n v="9.3000000000000007"/>
    <n v="7"/>
    <n v="2.5099999999999998"/>
    <n v="3"/>
    <x v="0"/>
    <n v="0"/>
    <x v="0"/>
    <x v="0"/>
    <s v="Medium_user"/>
    <x v="0"/>
    <x v="0"/>
    <x v="2"/>
    <x v="0"/>
  </r>
  <r>
    <x v="50"/>
    <n v="122"/>
    <x v="1"/>
    <x v="0"/>
    <x v="1"/>
    <n v="0"/>
    <n v="231.2"/>
    <n v="141"/>
    <n v="39.299999999999997"/>
    <n v="267.8"/>
    <n v="136"/>
    <x v="1024"/>
    <n v="240.3"/>
    <n v="100"/>
    <n v="10.81"/>
    <n v="8.8000000000000007"/>
    <n v="5"/>
    <n v="2.38"/>
    <n v="1"/>
    <x v="1"/>
    <n v="1"/>
    <x v="0"/>
    <x v="0"/>
    <s v="Heavy_user"/>
    <x v="2"/>
    <x v="0"/>
    <x v="1"/>
    <x v="0"/>
  </r>
  <r>
    <x v="13"/>
    <n v="163"/>
    <x v="0"/>
    <x v="0"/>
    <x v="1"/>
    <n v="0"/>
    <n v="202.9"/>
    <n v="100"/>
    <n v="34.49"/>
    <n v="178.6"/>
    <n v="46"/>
    <x v="157"/>
    <n v="203.8"/>
    <n v="116"/>
    <n v="9.17"/>
    <n v="12.8"/>
    <n v="3"/>
    <n v="3.46"/>
    <n v="5"/>
    <x v="0"/>
    <n v="0"/>
    <x v="1"/>
    <x v="0"/>
    <s v="Light_usage"/>
    <x v="0"/>
    <x v="0"/>
    <x v="1"/>
    <x v="0"/>
  </r>
  <r>
    <x v="39"/>
    <n v="93"/>
    <x v="1"/>
    <x v="0"/>
    <x v="1"/>
    <n v="0"/>
    <n v="149.6"/>
    <n v="120"/>
    <n v="25.43"/>
    <n v="200.7"/>
    <n v="85"/>
    <x v="938"/>
    <n v="181.2"/>
    <n v="107"/>
    <n v="8.15"/>
    <n v="14.3"/>
    <n v="9"/>
    <n v="3.86"/>
    <n v="0"/>
    <x v="0"/>
    <n v="0"/>
    <x v="0"/>
    <x v="0"/>
    <s v="Medium_user"/>
    <x v="0"/>
    <x v="0"/>
    <x v="1"/>
    <x v="0"/>
  </r>
  <r>
    <x v="0"/>
    <n v="115"/>
    <x v="2"/>
    <x v="1"/>
    <x v="1"/>
    <n v="0"/>
    <n v="345.3"/>
    <n v="81"/>
    <n v="58.7"/>
    <n v="203.4"/>
    <n v="106"/>
    <x v="550"/>
    <n v="217.5"/>
    <n v="107"/>
    <n v="9.7899999999999991"/>
    <n v="11.8"/>
    <n v="8"/>
    <n v="3.19"/>
    <n v="1"/>
    <x v="1"/>
    <n v="1"/>
    <x v="0"/>
    <x v="0"/>
    <s v="Medium_user"/>
    <x v="0"/>
    <x v="0"/>
    <x v="1"/>
    <x v="0"/>
  </r>
  <r>
    <x v="43"/>
    <n v="25"/>
    <x v="1"/>
    <x v="0"/>
    <x v="1"/>
    <n v="0"/>
    <n v="264.89999999999998"/>
    <n v="80"/>
    <n v="45.03"/>
    <n v="281.2"/>
    <n v="66"/>
    <x v="1186"/>
    <n v="166.1"/>
    <n v="80"/>
    <n v="7.47"/>
    <n v="8.4"/>
    <n v="4"/>
    <n v="2.27"/>
    <n v="1"/>
    <x v="1"/>
    <n v="1"/>
    <x v="0"/>
    <x v="0"/>
    <s v="Light_usage"/>
    <x v="2"/>
    <x v="0"/>
    <x v="1"/>
    <x v="0"/>
  </r>
  <r>
    <x v="38"/>
    <n v="73"/>
    <x v="1"/>
    <x v="0"/>
    <x v="1"/>
    <n v="0"/>
    <n v="122"/>
    <n v="92"/>
    <n v="20.74"/>
    <n v="138.30000000000001"/>
    <n v="114"/>
    <x v="1187"/>
    <n v="224.2"/>
    <n v="128"/>
    <n v="10.09"/>
    <n v="5.8"/>
    <n v="5"/>
    <n v="1.57"/>
    <n v="1"/>
    <x v="0"/>
    <n v="0"/>
    <x v="0"/>
    <x v="1"/>
    <s v="Medium_user"/>
    <x v="0"/>
    <x v="0"/>
    <x v="1"/>
    <x v="1"/>
  </r>
  <r>
    <x v="50"/>
    <n v="120"/>
    <x v="0"/>
    <x v="0"/>
    <x v="1"/>
    <n v="0"/>
    <n v="177.2"/>
    <n v="88"/>
    <n v="30.12"/>
    <n v="270.39999999999998"/>
    <n v="99"/>
    <x v="238"/>
    <n v="231.5"/>
    <n v="90"/>
    <n v="10.42"/>
    <n v="14"/>
    <n v="2"/>
    <n v="3.78"/>
    <n v="2"/>
    <x v="0"/>
    <n v="0"/>
    <x v="0"/>
    <x v="0"/>
    <s v="Medium_user"/>
    <x v="2"/>
    <x v="0"/>
    <x v="1"/>
    <x v="0"/>
  </r>
  <r>
    <x v="46"/>
    <n v="196"/>
    <x v="0"/>
    <x v="0"/>
    <x v="1"/>
    <n v="0"/>
    <n v="133.1"/>
    <n v="80"/>
    <n v="22.63"/>
    <n v="206.5"/>
    <n v="120"/>
    <x v="684"/>
    <n v="221.6"/>
    <n v="96"/>
    <n v="9.9700000000000006"/>
    <n v="10.3"/>
    <n v="8"/>
    <n v="2.78"/>
    <n v="1"/>
    <x v="0"/>
    <n v="0"/>
    <x v="0"/>
    <x v="0"/>
    <s v="Heavy_user"/>
    <x v="0"/>
    <x v="0"/>
    <x v="1"/>
    <x v="0"/>
  </r>
  <r>
    <x v="29"/>
    <n v="97"/>
    <x v="2"/>
    <x v="0"/>
    <x v="1"/>
    <n v="0"/>
    <n v="225.1"/>
    <n v="90"/>
    <n v="38.270000000000003"/>
    <n v="279.5"/>
    <n v="127"/>
    <x v="1188"/>
    <n v="233.8"/>
    <n v="103"/>
    <n v="10.52"/>
    <n v="8.8000000000000007"/>
    <n v="4"/>
    <n v="2.38"/>
    <n v="0"/>
    <x v="1"/>
    <n v="1"/>
    <x v="0"/>
    <x v="0"/>
    <s v="Heavy_user"/>
    <x v="2"/>
    <x v="0"/>
    <x v="1"/>
    <x v="0"/>
  </r>
  <r>
    <x v="11"/>
    <n v="148"/>
    <x v="1"/>
    <x v="0"/>
    <x v="1"/>
    <n v="0"/>
    <n v="208.4"/>
    <n v="120"/>
    <n v="35.43"/>
    <n v="174.4"/>
    <n v="99"/>
    <x v="1093"/>
    <n v="310.7"/>
    <n v="105"/>
    <n v="13.98"/>
    <n v="11.2"/>
    <n v="4"/>
    <n v="3.02"/>
    <n v="1"/>
    <x v="0"/>
    <n v="0"/>
    <x v="0"/>
    <x v="0"/>
    <s v="Medium_user"/>
    <x v="0"/>
    <x v="0"/>
    <x v="1"/>
    <x v="0"/>
  </r>
  <r>
    <x v="43"/>
    <n v="85"/>
    <x v="1"/>
    <x v="0"/>
    <x v="0"/>
    <n v="30"/>
    <n v="173.1"/>
    <n v="107"/>
    <n v="29.43"/>
    <n v="247.2"/>
    <n v="101"/>
    <x v="881"/>
    <n v="158.69999999999999"/>
    <n v="104"/>
    <n v="7.14"/>
    <n v="11.5"/>
    <n v="5"/>
    <n v="3.11"/>
    <n v="1"/>
    <x v="0"/>
    <n v="0"/>
    <x v="0"/>
    <x v="0"/>
    <s v="Medium_user"/>
    <x v="2"/>
    <x v="0"/>
    <x v="2"/>
    <x v="0"/>
  </r>
  <r>
    <x v="2"/>
    <n v="86"/>
    <x v="2"/>
    <x v="1"/>
    <x v="1"/>
    <n v="0"/>
    <n v="162.4"/>
    <n v="131"/>
    <n v="27.61"/>
    <n v="167"/>
    <n v="102"/>
    <x v="872"/>
    <n v="128.9"/>
    <n v="118"/>
    <n v="5.8"/>
    <n v="11.4"/>
    <n v="2"/>
    <n v="3.08"/>
    <n v="2"/>
    <x v="1"/>
    <n v="1"/>
    <x v="0"/>
    <x v="0"/>
    <s v="Medium_user"/>
    <x v="0"/>
    <x v="0"/>
    <x v="1"/>
    <x v="0"/>
  </r>
  <r>
    <x v="44"/>
    <n v="147"/>
    <x v="0"/>
    <x v="0"/>
    <x v="0"/>
    <n v="38"/>
    <n v="243.4"/>
    <n v="126"/>
    <n v="41.38"/>
    <n v="273.8"/>
    <n v="109"/>
    <x v="1189"/>
    <n v="282.89999999999998"/>
    <n v="91"/>
    <n v="12.73"/>
    <n v="14.1"/>
    <n v="8"/>
    <n v="3.81"/>
    <n v="2"/>
    <x v="0"/>
    <n v="0"/>
    <x v="0"/>
    <x v="0"/>
    <s v="Medium_user"/>
    <x v="2"/>
    <x v="0"/>
    <x v="2"/>
    <x v="0"/>
  </r>
  <r>
    <x v="47"/>
    <n v="91"/>
    <x v="0"/>
    <x v="0"/>
    <x v="1"/>
    <n v="0"/>
    <n v="189.3"/>
    <n v="100"/>
    <n v="32.18"/>
    <n v="239.3"/>
    <n v="107"/>
    <x v="690"/>
    <n v="89.7"/>
    <n v="89"/>
    <n v="4.04"/>
    <n v="9.9"/>
    <n v="3"/>
    <n v="2.67"/>
    <n v="3"/>
    <x v="0"/>
    <n v="0"/>
    <x v="0"/>
    <x v="0"/>
    <s v="Medium_user"/>
    <x v="2"/>
    <x v="0"/>
    <x v="1"/>
    <x v="0"/>
  </r>
  <r>
    <x v="7"/>
    <n v="81"/>
    <x v="1"/>
    <x v="0"/>
    <x v="0"/>
    <n v="46"/>
    <n v="168.3"/>
    <n v="124"/>
    <n v="28.61"/>
    <n v="270.89999999999998"/>
    <n v="103"/>
    <x v="1190"/>
    <n v="222.5"/>
    <n v="98"/>
    <n v="10.01"/>
    <n v="6.7"/>
    <n v="2"/>
    <n v="1.81"/>
    <n v="4"/>
    <x v="0"/>
    <n v="0"/>
    <x v="1"/>
    <x v="1"/>
    <s v="Medium_user"/>
    <x v="2"/>
    <x v="0"/>
    <x v="2"/>
    <x v="1"/>
  </r>
  <r>
    <x v="30"/>
    <n v="116"/>
    <x v="0"/>
    <x v="0"/>
    <x v="0"/>
    <n v="24"/>
    <n v="232.9"/>
    <n v="90"/>
    <n v="39.590000000000003"/>
    <n v="152.1"/>
    <n v="94"/>
    <x v="850"/>
    <n v="344.3"/>
    <n v="82"/>
    <n v="15.49"/>
    <n v="10.7"/>
    <n v="6"/>
    <n v="2.89"/>
    <n v="1"/>
    <x v="0"/>
    <n v="0"/>
    <x v="0"/>
    <x v="0"/>
    <s v="Medium_user"/>
    <x v="0"/>
    <x v="0"/>
    <x v="0"/>
    <x v="0"/>
  </r>
  <r>
    <x v="5"/>
    <n v="69"/>
    <x v="0"/>
    <x v="0"/>
    <x v="0"/>
    <n v="37"/>
    <n v="155"/>
    <n v="98"/>
    <n v="26.35"/>
    <n v="142.4"/>
    <n v="105"/>
    <x v="982"/>
    <n v="143.69999999999999"/>
    <n v="117"/>
    <n v="6.47"/>
    <n v="5.9"/>
    <n v="4"/>
    <n v="1.59"/>
    <n v="1"/>
    <x v="0"/>
    <n v="0"/>
    <x v="0"/>
    <x v="1"/>
    <s v="Medium_user"/>
    <x v="0"/>
    <x v="0"/>
    <x v="2"/>
    <x v="1"/>
  </r>
  <r>
    <x v="12"/>
    <n v="135"/>
    <x v="2"/>
    <x v="0"/>
    <x v="1"/>
    <n v="0"/>
    <n v="154.4"/>
    <n v="130"/>
    <n v="26.25"/>
    <n v="203.8"/>
    <n v="90"/>
    <x v="319"/>
    <n v="158.69999999999999"/>
    <n v="59"/>
    <n v="7.14"/>
    <n v="11.8"/>
    <n v="3"/>
    <n v="3.19"/>
    <n v="0"/>
    <x v="0"/>
    <n v="0"/>
    <x v="0"/>
    <x v="0"/>
    <s v="Medium_user"/>
    <x v="0"/>
    <x v="0"/>
    <x v="1"/>
    <x v="0"/>
  </r>
  <r>
    <x v="40"/>
    <n v="73"/>
    <x v="2"/>
    <x v="0"/>
    <x v="1"/>
    <n v="0"/>
    <n v="234.7"/>
    <n v="102"/>
    <n v="39.9"/>
    <n v="195.7"/>
    <n v="110"/>
    <x v="613"/>
    <n v="253.4"/>
    <n v="71"/>
    <n v="11.4"/>
    <n v="8.4"/>
    <n v="8"/>
    <n v="2.27"/>
    <n v="2"/>
    <x v="0"/>
    <n v="0"/>
    <x v="0"/>
    <x v="0"/>
    <s v="Medium_user"/>
    <x v="0"/>
    <x v="0"/>
    <x v="1"/>
    <x v="0"/>
  </r>
  <r>
    <x v="21"/>
    <n v="125"/>
    <x v="0"/>
    <x v="1"/>
    <x v="1"/>
    <n v="0"/>
    <n v="298.39999999999998"/>
    <n v="78"/>
    <n v="50.73"/>
    <n v="270.5"/>
    <n v="142"/>
    <x v="566"/>
    <n v="107.3"/>
    <n v="84"/>
    <n v="4.83"/>
    <n v="12.2"/>
    <n v="2"/>
    <n v="3.29"/>
    <n v="0"/>
    <x v="1"/>
    <n v="1"/>
    <x v="0"/>
    <x v="0"/>
    <s v="Heavy_user"/>
    <x v="2"/>
    <x v="1"/>
    <x v="1"/>
    <x v="0"/>
  </r>
  <r>
    <x v="27"/>
    <n v="165"/>
    <x v="0"/>
    <x v="0"/>
    <x v="0"/>
    <n v="33"/>
    <n v="111.6"/>
    <n v="140"/>
    <n v="18.97"/>
    <n v="213.3"/>
    <n v="111"/>
    <x v="77"/>
    <n v="267.60000000000002"/>
    <n v="115"/>
    <n v="12.04"/>
    <n v="16"/>
    <n v="3"/>
    <n v="4.32"/>
    <n v="0"/>
    <x v="0"/>
    <n v="0"/>
    <x v="0"/>
    <x v="2"/>
    <s v="Medium_user"/>
    <x v="0"/>
    <x v="0"/>
    <x v="2"/>
    <x v="0"/>
  </r>
  <r>
    <x v="32"/>
    <n v="64"/>
    <x v="0"/>
    <x v="0"/>
    <x v="1"/>
    <n v="0"/>
    <n v="174.5"/>
    <n v="98"/>
    <n v="29.67"/>
    <n v="180.2"/>
    <n v="103"/>
    <x v="575"/>
    <n v="179"/>
    <n v="89"/>
    <n v="8.06"/>
    <n v="10.7"/>
    <n v="2"/>
    <n v="2.89"/>
    <n v="2"/>
    <x v="0"/>
    <n v="0"/>
    <x v="0"/>
    <x v="0"/>
    <s v="Medium_user"/>
    <x v="0"/>
    <x v="0"/>
    <x v="1"/>
    <x v="0"/>
  </r>
  <r>
    <x v="24"/>
    <n v="116"/>
    <x v="2"/>
    <x v="1"/>
    <x v="0"/>
    <n v="27"/>
    <n v="175.5"/>
    <n v="137"/>
    <n v="29.84"/>
    <n v="210.6"/>
    <n v="60"/>
    <x v="457"/>
    <n v="294.8"/>
    <n v="121"/>
    <n v="13.27"/>
    <n v="6.9"/>
    <n v="5"/>
    <n v="1.86"/>
    <n v="1"/>
    <x v="0"/>
    <n v="0"/>
    <x v="0"/>
    <x v="1"/>
    <s v="Light_usage"/>
    <x v="0"/>
    <x v="0"/>
    <x v="0"/>
    <x v="1"/>
  </r>
  <r>
    <x v="4"/>
    <n v="84"/>
    <x v="0"/>
    <x v="0"/>
    <x v="0"/>
    <n v="35"/>
    <n v="207.5"/>
    <n v="138"/>
    <n v="35.28"/>
    <n v="201"/>
    <n v="116"/>
    <x v="757"/>
    <n v="164.5"/>
    <n v="107"/>
    <n v="7.4"/>
    <n v="7.5"/>
    <n v="16"/>
    <n v="2.0299999999999998"/>
    <n v="4"/>
    <x v="0"/>
    <n v="0"/>
    <x v="1"/>
    <x v="0"/>
    <s v="Medium_user"/>
    <x v="0"/>
    <x v="0"/>
    <x v="2"/>
    <x v="0"/>
  </r>
  <r>
    <x v="30"/>
    <n v="134"/>
    <x v="0"/>
    <x v="0"/>
    <x v="1"/>
    <n v="0"/>
    <n v="258.8"/>
    <n v="85"/>
    <n v="44"/>
    <n v="129.5"/>
    <n v="114"/>
    <x v="1191"/>
    <n v="193.6"/>
    <n v="106"/>
    <n v="8.7100000000000009"/>
    <n v="10.9"/>
    <n v="7"/>
    <n v="2.94"/>
    <n v="2"/>
    <x v="0"/>
    <n v="0"/>
    <x v="0"/>
    <x v="0"/>
    <s v="Medium_user"/>
    <x v="0"/>
    <x v="0"/>
    <x v="1"/>
    <x v="0"/>
  </r>
  <r>
    <x v="28"/>
    <n v="105"/>
    <x v="0"/>
    <x v="0"/>
    <x v="1"/>
    <n v="0"/>
    <n v="226.9"/>
    <n v="106"/>
    <n v="38.57"/>
    <n v="182.2"/>
    <n v="77"/>
    <x v="151"/>
    <n v="203.9"/>
    <n v="107"/>
    <n v="9.18"/>
    <n v="11.6"/>
    <n v="2"/>
    <n v="3.13"/>
    <n v="0"/>
    <x v="1"/>
    <n v="1"/>
    <x v="0"/>
    <x v="0"/>
    <s v="Light_usage"/>
    <x v="0"/>
    <x v="0"/>
    <x v="1"/>
    <x v="0"/>
  </r>
  <r>
    <x v="25"/>
    <n v="88"/>
    <x v="1"/>
    <x v="0"/>
    <x v="1"/>
    <n v="0"/>
    <n v="152.9"/>
    <n v="119"/>
    <n v="25.99"/>
    <n v="171.2"/>
    <n v="107"/>
    <x v="1192"/>
    <n v="257"/>
    <n v="106"/>
    <n v="11.57"/>
    <n v="12"/>
    <n v="5"/>
    <n v="3.24"/>
    <n v="2"/>
    <x v="0"/>
    <n v="0"/>
    <x v="0"/>
    <x v="0"/>
    <s v="Medium_user"/>
    <x v="0"/>
    <x v="0"/>
    <x v="1"/>
    <x v="0"/>
  </r>
  <r>
    <x v="14"/>
    <n v="90"/>
    <x v="1"/>
    <x v="0"/>
    <x v="0"/>
    <n v="27"/>
    <n v="156.69999999999999"/>
    <n v="51"/>
    <n v="26.64"/>
    <n v="236.5"/>
    <n v="118"/>
    <x v="1193"/>
    <n v="123.2"/>
    <n v="111"/>
    <n v="5.54"/>
    <n v="12.6"/>
    <n v="6"/>
    <n v="3.4"/>
    <n v="2"/>
    <x v="0"/>
    <n v="0"/>
    <x v="0"/>
    <x v="0"/>
    <s v="Medium_user"/>
    <x v="2"/>
    <x v="0"/>
    <x v="0"/>
    <x v="0"/>
  </r>
  <r>
    <x v="22"/>
    <n v="86"/>
    <x v="1"/>
    <x v="0"/>
    <x v="1"/>
    <n v="0"/>
    <n v="150.80000000000001"/>
    <n v="85"/>
    <n v="25.64"/>
    <n v="295.89999999999998"/>
    <n v="88"/>
    <x v="1194"/>
    <n v="247.2"/>
    <n v="104"/>
    <n v="11.12"/>
    <n v="12.5"/>
    <n v="1"/>
    <n v="3.38"/>
    <n v="1"/>
    <x v="0"/>
    <n v="0"/>
    <x v="0"/>
    <x v="0"/>
    <s v="Medium_user"/>
    <x v="2"/>
    <x v="0"/>
    <x v="1"/>
    <x v="0"/>
  </r>
  <r>
    <x v="46"/>
    <n v="37"/>
    <x v="0"/>
    <x v="0"/>
    <x v="1"/>
    <n v="0"/>
    <n v="221"/>
    <n v="126"/>
    <n v="37.57"/>
    <n v="204.5"/>
    <n v="110"/>
    <x v="285"/>
    <n v="118"/>
    <n v="98"/>
    <n v="5.31"/>
    <n v="6.8"/>
    <n v="3"/>
    <n v="1.84"/>
    <n v="4"/>
    <x v="0"/>
    <n v="0"/>
    <x v="1"/>
    <x v="1"/>
    <s v="Medium_user"/>
    <x v="0"/>
    <x v="0"/>
    <x v="1"/>
    <x v="1"/>
  </r>
  <r>
    <x v="36"/>
    <n v="148"/>
    <x v="1"/>
    <x v="0"/>
    <x v="1"/>
    <n v="0"/>
    <n v="153.6"/>
    <n v="148"/>
    <n v="26.11"/>
    <n v="262.10000000000002"/>
    <n v="87"/>
    <x v="1112"/>
    <n v="225.5"/>
    <n v="99"/>
    <n v="10.15"/>
    <n v="9.8000000000000007"/>
    <n v="3"/>
    <n v="2.65"/>
    <n v="2"/>
    <x v="0"/>
    <n v="0"/>
    <x v="0"/>
    <x v="0"/>
    <s v="Medium_user"/>
    <x v="2"/>
    <x v="0"/>
    <x v="1"/>
    <x v="0"/>
  </r>
  <r>
    <x v="8"/>
    <n v="63"/>
    <x v="0"/>
    <x v="0"/>
    <x v="1"/>
    <n v="0"/>
    <n v="180.5"/>
    <n v="126"/>
    <n v="30.69"/>
    <n v="230"/>
    <n v="98"/>
    <x v="193"/>
    <n v="232.5"/>
    <n v="73"/>
    <n v="10.46"/>
    <n v="10.6"/>
    <n v="3"/>
    <n v="2.86"/>
    <n v="0"/>
    <x v="0"/>
    <n v="0"/>
    <x v="0"/>
    <x v="0"/>
    <s v="Medium_user"/>
    <x v="0"/>
    <x v="0"/>
    <x v="1"/>
    <x v="0"/>
  </r>
  <r>
    <x v="43"/>
    <n v="102"/>
    <x v="0"/>
    <x v="0"/>
    <x v="1"/>
    <n v="0"/>
    <n v="123.1"/>
    <n v="106"/>
    <n v="20.93"/>
    <n v="182"/>
    <n v="102"/>
    <x v="845"/>
    <n v="244.6"/>
    <n v="75"/>
    <n v="11.01"/>
    <n v="12.6"/>
    <n v="7"/>
    <n v="3.4"/>
    <n v="2"/>
    <x v="0"/>
    <n v="0"/>
    <x v="0"/>
    <x v="0"/>
    <s v="Medium_user"/>
    <x v="0"/>
    <x v="0"/>
    <x v="1"/>
    <x v="0"/>
  </r>
  <r>
    <x v="33"/>
    <n v="76"/>
    <x v="2"/>
    <x v="0"/>
    <x v="1"/>
    <n v="0"/>
    <n v="165.7"/>
    <n v="94"/>
    <n v="28.17"/>
    <n v="257.39999999999998"/>
    <n v="80"/>
    <x v="400"/>
    <n v="170.8"/>
    <n v="114"/>
    <n v="7.69"/>
    <n v="10"/>
    <n v="4"/>
    <n v="2.7"/>
    <n v="1"/>
    <x v="0"/>
    <n v="0"/>
    <x v="0"/>
    <x v="0"/>
    <s v="Medium_user"/>
    <x v="2"/>
    <x v="0"/>
    <x v="1"/>
    <x v="0"/>
  </r>
  <r>
    <x v="32"/>
    <n v="104"/>
    <x v="1"/>
    <x v="0"/>
    <x v="1"/>
    <n v="0"/>
    <n v="200.2"/>
    <n v="92"/>
    <n v="34.03"/>
    <n v="118.7"/>
    <n v="87"/>
    <x v="427"/>
    <n v="236.6"/>
    <n v="65"/>
    <n v="10.65"/>
    <n v="6"/>
    <n v="6"/>
    <n v="1.62"/>
    <n v="2"/>
    <x v="0"/>
    <n v="0"/>
    <x v="0"/>
    <x v="1"/>
    <s v="Medium_user"/>
    <x v="0"/>
    <x v="0"/>
    <x v="1"/>
    <x v="1"/>
  </r>
  <r>
    <x v="10"/>
    <n v="109"/>
    <x v="2"/>
    <x v="0"/>
    <x v="1"/>
    <n v="0"/>
    <n v="154.80000000000001"/>
    <n v="82"/>
    <n v="26.32"/>
    <n v="287.7"/>
    <n v="109"/>
    <x v="556"/>
    <n v="208.4"/>
    <n v="80"/>
    <n v="9.3800000000000008"/>
    <n v="5.9"/>
    <n v="9"/>
    <n v="1.59"/>
    <n v="3"/>
    <x v="0"/>
    <n v="0"/>
    <x v="0"/>
    <x v="1"/>
    <s v="Medium_user"/>
    <x v="2"/>
    <x v="0"/>
    <x v="1"/>
    <x v="1"/>
  </r>
  <r>
    <x v="20"/>
    <n v="105"/>
    <x v="2"/>
    <x v="0"/>
    <x v="1"/>
    <n v="0"/>
    <n v="125.4"/>
    <n v="116"/>
    <n v="21.32"/>
    <n v="261.5"/>
    <n v="95"/>
    <x v="988"/>
    <n v="241.6"/>
    <n v="104"/>
    <n v="10.87"/>
    <n v="11.4"/>
    <n v="9"/>
    <n v="3.08"/>
    <n v="2"/>
    <x v="0"/>
    <n v="0"/>
    <x v="0"/>
    <x v="0"/>
    <s v="Medium_user"/>
    <x v="2"/>
    <x v="0"/>
    <x v="1"/>
    <x v="0"/>
  </r>
  <r>
    <x v="10"/>
    <n v="63"/>
    <x v="0"/>
    <x v="0"/>
    <x v="0"/>
    <n v="33"/>
    <n v="184.2"/>
    <n v="111"/>
    <n v="31.31"/>
    <n v="312.60000000000002"/>
    <n v="89"/>
    <x v="1195"/>
    <n v="264"/>
    <n v="55"/>
    <n v="11.88"/>
    <n v="12.2"/>
    <n v="4"/>
    <n v="3.29"/>
    <n v="1"/>
    <x v="0"/>
    <n v="0"/>
    <x v="0"/>
    <x v="0"/>
    <s v="Medium_user"/>
    <x v="2"/>
    <x v="0"/>
    <x v="2"/>
    <x v="0"/>
  </r>
  <r>
    <x v="40"/>
    <n v="105"/>
    <x v="0"/>
    <x v="0"/>
    <x v="0"/>
    <n v="24"/>
    <n v="274.7"/>
    <n v="99"/>
    <n v="46.7"/>
    <n v="193.5"/>
    <n v="118"/>
    <x v="1196"/>
    <n v="299.60000000000002"/>
    <n v="109"/>
    <n v="13.48"/>
    <n v="10.8"/>
    <n v="3"/>
    <n v="2.92"/>
    <n v="3"/>
    <x v="0"/>
    <n v="0"/>
    <x v="0"/>
    <x v="0"/>
    <s v="Medium_user"/>
    <x v="0"/>
    <x v="0"/>
    <x v="0"/>
    <x v="0"/>
  </r>
  <r>
    <x v="38"/>
    <n v="68"/>
    <x v="0"/>
    <x v="1"/>
    <x v="0"/>
    <n v="39"/>
    <n v="142"/>
    <n v="140"/>
    <n v="24.14"/>
    <n v="241.6"/>
    <n v="89"/>
    <x v="477"/>
    <n v="302"/>
    <n v="72"/>
    <n v="13.59"/>
    <n v="11.3"/>
    <n v="5"/>
    <n v="3.05"/>
    <n v="1"/>
    <x v="0"/>
    <n v="0"/>
    <x v="0"/>
    <x v="0"/>
    <s v="Medium_user"/>
    <x v="2"/>
    <x v="0"/>
    <x v="2"/>
    <x v="0"/>
  </r>
  <r>
    <x v="16"/>
    <n v="63"/>
    <x v="1"/>
    <x v="1"/>
    <x v="0"/>
    <n v="21"/>
    <n v="151.5"/>
    <n v="99"/>
    <n v="25.76"/>
    <n v="147.80000000000001"/>
    <n v="89"/>
    <x v="1197"/>
    <n v="210.4"/>
    <n v="114"/>
    <n v="9.4700000000000006"/>
    <n v="10"/>
    <n v="4"/>
    <n v="2.7"/>
    <n v="1"/>
    <x v="0"/>
    <n v="0"/>
    <x v="0"/>
    <x v="0"/>
    <s v="Medium_user"/>
    <x v="0"/>
    <x v="0"/>
    <x v="0"/>
    <x v="0"/>
  </r>
  <r>
    <x v="28"/>
    <n v="74"/>
    <x v="0"/>
    <x v="0"/>
    <x v="1"/>
    <n v="0"/>
    <n v="124.8"/>
    <n v="114"/>
    <n v="21.22"/>
    <n v="133"/>
    <n v="121"/>
    <x v="1198"/>
    <n v="160.30000000000001"/>
    <n v="85"/>
    <n v="7.21"/>
    <n v="10.6"/>
    <n v="7"/>
    <n v="2.86"/>
    <n v="3"/>
    <x v="0"/>
    <n v="0"/>
    <x v="0"/>
    <x v="0"/>
    <s v="Heavy_user"/>
    <x v="0"/>
    <x v="0"/>
    <x v="1"/>
    <x v="0"/>
  </r>
  <r>
    <x v="33"/>
    <n v="101"/>
    <x v="0"/>
    <x v="0"/>
    <x v="1"/>
    <n v="0"/>
    <n v="232.7"/>
    <n v="114"/>
    <n v="39.56"/>
    <n v="186.4"/>
    <n v="123"/>
    <x v="514"/>
    <n v="153.30000000000001"/>
    <n v="122"/>
    <n v="6.9"/>
    <n v="11.5"/>
    <n v="6"/>
    <n v="3.11"/>
    <n v="5"/>
    <x v="0"/>
    <n v="0"/>
    <x v="1"/>
    <x v="0"/>
    <s v="Heavy_user"/>
    <x v="0"/>
    <x v="0"/>
    <x v="1"/>
    <x v="0"/>
  </r>
  <r>
    <x v="18"/>
    <n v="116"/>
    <x v="1"/>
    <x v="0"/>
    <x v="1"/>
    <n v="0"/>
    <n v="288"/>
    <n v="120"/>
    <n v="48.96"/>
    <n v="255.8"/>
    <n v="90"/>
    <x v="1199"/>
    <n v="233.4"/>
    <n v="99"/>
    <n v="10.5"/>
    <n v="13.4"/>
    <n v="4"/>
    <n v="3.62"/>
    <n v="0"/>
    <x v="1"/>
    <n v="1"/>
    <x v="0"/>
    <x v="0"/>
    <s v="Medium_user"/>
    <x v="2"/>
    <x v="1"/>
    <x v="1"/>
    <x v="0"/>
  </r>
  <r>
    <x v="16"/>
    <n v="131"/>
    <x v="0"/>
    <x v="0"/>
    <x v="0"/>
    <n v="23"/>
    <n v="170.8"/>
    <n v="145"/>
    <n v="29.04"/>
    <n v="236.7"/>
    <n v="93"/>
    <x v="702"/>
    <n v="294.5"/>
    <n v="100"/>
    <n v="13.25"/>
    <n v="12.7"/>
    <n v="1"/>
    <n v="3.43"/>
    <n v="1"/>
    <x v="0"/>
    <n v="0"/>
    <x v="0"/>
    <x v="0"/>
    <s v="Medium_user"/>
    <x v="2"/>
    <x v="0"/>
    <x v="0"/>
    <x v="0"/>
  </r>
  <r>
    <x v="35"/>
    <n v="84"/>
    <x v="0"/>
    <x v="0"/>
    <x v="1"/>
    <n v="0"/>
    <n v="216.1"/>
    <n v="114"/>
    <n v="36.74"/>
    <n v="197.5"/>
    <n v="107"/>
    <x v="821"/>
    <n v="217.8"/>
    <n v="104"/>
    <n v="9.8000000000000007"/>
    <n v="9.8000000000000007"/>
    <n v="3"/>
    <n v="2.65"/>
    <n v="1"/>
    <x v="0"/>
    <n v="0"/>
    <x v="0"/>
    <x v="0"/>
    <s v="Medium_user"/>
    <x v="0"/>
    <x v="0"/>
    <x v="1"/>
    <x v="0"/>
  </r>
  <r>
    <x v="19"/>
    <n v="104"/>
    <x v="0"/>
    <x v="0"/>
    <x v="1"/>
    <n v="0"/>
    <n v="138.69999999999999"/>
    <n v="100"/>
    <n v="23.58"/>
    <n v="215.4"/>
    <n v="58"/>
    <x v="1200"/>
    <n v="164.3"/>
    <n v="98"/>
    <n v="7.39"/>
    <n v="4.9000000000000004"/>
    <n v="4"/>
    <n v="1.32"/>
    <n v="2"/>
    <x v="0"/>
    <n v="0"/>
    <x v="0"/>
    <x v="1"/>
    <s v="Light_usage"/>
    <x v="0"/>
    <x v="0"/>
    <x v="1"/>
    <x v="1"/>
  </r>
  <r>
    <x v="15"/>
    <n v="108"/>
    <x v="2"/>
    <x v="0"/>
    <x v="1"/>
    <n v="0"/>
    <n v="210.7"/>
    <n v="112"/>
    <n v="35.82"/>
    <n v="238.7"/>
    <n v="73"/>
    <x v="1201"/>
    <n v="253.6"/>
    <n v="90"/>
    <n v="11.41"/>
    <n v="9.1999999999999993"/>
    <n v="5"/>
    <n v="2.48"/>
    <n v="3"/>
    <x v="0"/>
    <n v="0"/>
    <x v="0"/>
    <x v="0"/>
    <s v="Light_usage"/>
    <x v="2"/>
    <x v="0"/>
    <x v="1"/>
    <x v="0"/>
  </r>
  <r>
    <x v="11"/>
    <n v="111"/>
    <x v="0"/>
    <x v="0"/>
    <x v="1"/>
    <n v="0"/>
    <n v="181.8"/>
    <n v="117"/>
    <n v="30.91"/>
    <n v="158.1"/>
    <n v="91"/>
    <x v="349"/>
    <n v="266.2"/>
    <n v="123"/>
    <n v="11.98"/>
    <n v="9.6999999999999993"/>
    <n v="9"/>
    <n v="2.62"/>
    <n v="0"/>
    <x v="0"/>
    <n v="0"/>
    <x v="0"/>
    <x v="0"/>
    <s v="Medium_user"/>
    <x v="0"/>
    <x v="0"/>
    <x v="1"/>
    <x v="0"/>
  </r>
  <r>
    <x v="2"/>
    <n v="155"/>
    <x v="1"/>
    <x v="0"/>
    <x v="0"/>
    <n v="30"/>
    <n v="61.6"/>
    <n v="103"/>
    <n v="10.47"/>
    <n v="255.1"/>
    <n v="110"/>
    <x v="749"/>
    <n v="225.9"/>
    <n v="96"/>
    <n v="10.17"/>
    <n v="12.4"/>
    <n v="5"/>
    <n v="3.35"/>
    <n v="1"/>
    <x v="0"/>
    <n v="0"/>
    <x v="0"/>
    <x v="0"/>
    <s v="Medium_user"/>
    <x v="2"/>
    <x v="0"/>
    <x v="2"/>
    <x v="0"/>
  </r>
  <r>
    <x v="41"/>
    <n v="66"/>
    <x v="2"/>
    <x v="0"/>
    <x v="1"/>
    <n v="0"/>
    <n v="207.7"/>
    <n v="85"/>
    <n v="35.31"/>
    <n v="196.7"/>
    <n v="112"/>
    <x v="889"/>
    <n v="261.7"/>
    <n v="83"/>
    <n v="11.78"/>
    <n v="6.8"/>
    <n v="3"/>
    <n v="1.84"/>
    <n v="1"/>
    <x v="0"/>
    <n v="0"/>
    <x v="0"/>
    <x v="1"/>
    <s v="Medium_user"/>
    <x v="0"/>
    <x v="0"/>
    <x v="1"/>
    <x v="1"/>
  </r>
  <r>
    <x v="44"/>
    <n v="64"/>
    <x v="2"/>
    <x v="0"/>
    <x v="1"/>
    <n v="0"/>
    <n v="219.2"/>
    <n v="73"/>
    <n v="37.26"/>
    <n v="167"/>
    <n v="65"/>
    <x v="872"/>
    <n v="161.4"/>
    <n v="119"/>
    <n v="7.26"/>
    <n v="10"/>
    <n v="5"/>
    <n v="2.7"/>
    <n v="1"/>
    <x v="0"/>
    <n v="0"/>
    <x v="0"/>
    <x v="0"/>
    <s v="Light_usage"/>
    <x v="0"/>
    <x v="0"/>
    <x v="1"/>
    <x v="0"/>
  </r>
  <r>
    <x v="49"/>
    <n v="116"/>
    <x v="0"/>
    <x v="0"/>
    <x v="1"/>
    <n v="0"/>
    <n v="245.9"/>
    <n v="73"/>
    <n v="41.8"/>
    <n v="240.1"/>
    <n v="87"/>
    <x v="743"/>
    <n v="158.69999999999999"/>
    <n v="89"/>
    <n v="7.14"/>
    <n v="8.9"/>
    <n v="5"/>
    <n v="2.4"/>
    <n v="3"/>
    <x v="0"/>
    <n v="0"/>
    <x v="0"/>
    <x v="0"/>
    <s v="Medium_user"/>
    <x v="2"/>
    <x v="0"/>
    <x v="1"/>
    <x v="0"/>
  </r>
  <r>
    <x v="38"/>
    <n v="101"/>
    <x v="0"/>
    <x v="0"/>
    <x v="1"/>
    <n v="0"/>
    <n v="257.3"/>
    <n v="84"/>
    <n v="43.74"/>
    <n v="184.8"/>
    <n v="115"/>
    <x v="1149"/>
    <n v="108.9"/>
    <n v="109"/>
    <n v="4.9000000000000004"/>
    <n v="13.5"/>
    <n v="7"/>
    <n v="3.65"/>
    <n v="0"/>
    <x v="0"/>
    <n v="0"/>
    <x v="0"/>
    <x v="0"/>
    <s v="Medium_user"/>
    <x v="0"/>
    <x v="0"/>
    <x v="1"/>
    <x v="0"/>
  </r>
  <r>
    <x v="2"/>
    <n v="15"/>
    <x v="0"/>
    <x v="0"/>
    <x v="1"/>
    <n v="0"/>
    <n v="121.1"/>
    <n v="130"/>
    <n v="20.59"/>
    <n v="216"/>
    <n v="86"/>
    <x v="1202"/>
    <n v="235.1"/>
    <n v="33"/>
    <n v="10.58"/>
    <n v="16.100000000000001"/>
    <n v="5"/>
    <n v="4.3499999999999996"/>
    <n v="2"/>
    <x v="0"/>
    <n v="0"/>
    <x v="0"/>
    <x v="2"/>
    <s v="Medium_user"/>
    <x v="0"/>
    <x v="0"/>
    <x v="1"/>
    <x v="0"/>
  </r>
  <r>
    <x v="1"/>
    <n v="88"/>
    <x v="0"/>
    <x v="0"/>
    <x v="1"/>
    <n v="0"/>
    <n v="301.5"/>
    <n v="136"/>
    <n v="51.26"/>
    <n v="257.7"/>
    <n v="72"/>
    <x v="1203"/>
    <n v="132.9"/>
    <n v="118"/>
    <n v="5.98"/>
    <n v="13.4"/>
    <n v="2"/>
    <n v="3.62"/>
    <n v="4"/>
    <x v="1"/>
    <n v="1"/>
    <x v="1"/>
    <x v="0"/>
    <s v="Light_usage"/>
    <x v="2"/>
    <x v="1"/>
    <x v="1"/>
    <x v="0"/>
  </r>
  <r>
    <x v="9"/>
    <n v="197"/>
    <x v="0"/>
    <x v="0"/>
    <x v="1"/>
    <n v="0"/>
    <n v="233.9"/>
    <n v="96"/>
    <n v="39.76"/>
    <n v="218.9"/>
    <n v="111"/>
    <x v="1204"/>
    <n v="182.9"/>
    <n v="109"/>
    <n v="8.23"/>
    <n v="9.5"/>
    <n v="3"/>
    <n v="2.57"/>
    <n v="0"/>
    <x v="0"/>
    <n v="0"/>
    <x v="0"/>
    <x v="0"/>
    <s v="Medium_user"/>
    <x v="0"/>
    <x v="0"/>
    <x v="1"/>
    <x v="0"/>
  </r>
  <r>
    <x v="13"/>
    <n v="50"/>
    <x v="0"/>
    <x v="1"/>
    <x v="1"/>
    <n v="0"/>
    <n v="99.6"/>
    <n v="108"/>
    <n v="16.93"/>
    <n v="308.7"/>
    <n v="102"/>
    <x v="1205"/>
    <n v="161.19999999999999"/>
    <n v="62"/>
    <n v="7.25"/>
    <n v="13.7"/>
    <n v="6"/>
    <n v="3.7"/>
    <n v="2"/>
    <x v="1"/>
    <n v="1"/>
    <x v="0"/>
    <x v="0"/>
    <s v="Medium_user"/>
    <x v="2"/>
    <x v="0"/>
    <x v="1"/>
    <x v="0"/>
  </r>
  <r>
    <x v="13"/>
    <n v="172"/>
    <x v="2"/>
    <x v="0"/>
    <x v="1"/>
    <n v="0"/>
    <n v="169.8"/>
    <n v="123"/>
    <n v="28.87"/>
    <n v="183.1"/>
    <n v="94"/>
    <x v="386"/>
    <n v="395"/>
    <n v="72"/>
    <n v="17.77"/>
    <n v="12.7"/>
    <n v="7"/>
    <n v="3.43"/>
    <n v="2"/>
    <x v="0"/>
    <n v="0"/>
    <x v="0"/>
    <x v="0"/>
    <s v="Medium_user"/>
    <x v="0"/>
    <x v="0"/>
    <x v="1"/>
    <x v="0"/>
  </r>
  <r>
    <x v="36"/>
    <n v="188"/>
    <x v="0"/>
    <x v="1"/>
    <x v="0"/>
    <n v="26"/>
    <n v="198.8"/>
    <n v="115"/>
    <n v="33.799999999999997"/>
    <n v="166.6"/>
    <n v="67"/>
    <x v="149"/>
    <n v="198.5"/>
    <n v="118"/>
    <n v="8.93"/>
    <n v="14.4"/>
    <n v="3"/>
    <n v="3.89"/>
    <n v="1"/>
    <x v="1"/>
    <n v="1"/>
    <x v="0"/>
    <x v="0"/>
    <s v="Light_usage"/>
    <x v="0"/>
    <x v="0"/>
    <x v="0"/>
    <x v="0"/>
  </r>
  <r>
    <x v="15"/>
    <n v="85"/>
    <x v="1"/>
    <x v="1"/>
    <x v="1"/>
    <n v="0"/>
    <n v="116.2"/>
    <n v="86"/>
    <n v="19.75"/>
    <n v="229.7"/>
    <n v="127"/>
    <x v="408"/>
    <n v="204.2"/>
    <n v="109"/>
    <n v="9.19"/>
    <n v="10.1"/>
    <n v="3"/>
    <n v="2.73"/>
    <n v="3"/>
    <x v="0"/>
    <n v="0"/>
    <x v="0"/>
    <x v="0"/>
    <s v="Heavy_user"/>
    <x v="0"/>
    <x v="0"/>
    <x v="1"/>
    <x v="0"/>
  </r>
  <r>
    <x v="8"/>
    <n v="103"/>
    <x v="2"/>
    <x v="1"/>
    <x v="1"/>
    <n v="0"/>
    <n v="255.9"/>
    <n v="128"/>
    <n v="43.5"/>
    <n v="140.9"/>
    <n v="92"/>
    <x v="1183"/>
    <n v="308.89999999999998"/>
    <n v="130"/>
    <n v="13.9"/>
    <n v="12.1"/>
    <n v="2"/>
    <n v="3.27"/>
    <n v="1"/>
    <x v="1"/>
    <n v="1"/>
    <x v="0"/>
    <x v="0"/>
    <s v="Medium_user"/>
    <x v="0"/>
    <x v="0"/>
    <x v="1"/>
    <x v="0"/>
  </r>
  <r>
    <x v="1"/>
    <n v="136"/>
    <x v="1"/>
    <x v="0"/>
    <x v="0"/>
    <n v="27"/>
    <n v="187.7"/>
    <n v="84"/>
    <n v="31.91"/>
    <n v="221"/>
    <n v="147"/>
    <x v="688"/>
    <n v="145.69999999999999"/>
    <n v="110"/>
    <n v="6.56"/>
    <n v="10"/>
    <n v="4"/>
    <n v="2.7"/>
    <n v="3"/>
    <x v="0"/>
    <n v="0"/>
    <x v="0"/>
    <x v="0"/>
    <s v="Heavy_user"/>
    <x v="0"/>
    <x v="0"/>
    <x v="0"/>
    <x v="0"/>
  </r>
  <r>
    <x v="44"/>
    <n v="155"/>
    <x v="1"/>
    <x v="0"/>
    <x v="0"/>
    <n v="21"/>
    <n v="195.9"/>
    <n v="91"/>
    <n v="33.299999999999997"/>
    <n v="213.9"/>
    <n v="84"/>
    <x v="1049"/>
    <n v="88.2"/>
    <n v="111"/>
    <n v="3.97"/>
    <n v="8.6"/>
    <n v="4"/>
    <n v="2.3199999999999998"/>
    <n v="0"/>
    <x v="0"/>
    <n v="0"/>
    <x v="0"/>
    <x v="0"/>
    <s v="Medium_user"/>
    <x v="0"/>
    <x v="0"/>
    <x v="0"/>
    <x v="0"/>
  </r>
  <r>
    <x v="6"/>
    <n v="145"/>
    <x v="0"/>
    <x v="0"/>
    <x v="1"/>
    <n v="0"/>
    <n v="129.4"/>
    <n v="97"/>
    <n v="22"/>
    <n v="185.4"/>
    <n v="101"/>
    <x v="1206"/>
    <n v="204.7"/>
    <n v="106"/>
    <n v="9.2100000000000009"/>
    <n v="1.1000000000000001"/>
    <n v="2"/>
    <n v="0.3"/>
    <n v="2"/>
    <x v="0"/>
    <n v="0"/>
    <x v="0"/>
    <x v="1"/>
    <s v="Medium_user"/>
    <x v="0"/>
    <x v="0"/>
    <x v="1"/>
    <x v="1"/>
  </r>
  <r>
    <x v="19"/>
    <n v="116"/>
    <x v="2"/>
    <x v="0"/>
    <x v="0"/>
    <n v="12"/>
    <n v="221"/>
    <n v="108"/>
    <n v="37.57"/>
    <n v="151"/>
    <n v="118"/>
    <x v="1207"/>
    <n v="179"/>
    <n v="80"/>
    <n v="8.06"/>
    <n v="9"/>
    <n v="6"/>
    <n v="2.4300000000000002"/>
    <n v="2"/>
    <x v="0"/>
    <n v="0"/>
    <x v="0"/>
    <x v="0"/>
    <s v="Medium_user"/>
    <x v="0"/>
    <x v="0"/>
    <x v="0"/>
    <x v="0"/>
  </r>
  <r>
    <x v="18"/>
    <n v="152"/>
    <x v="1"/>
    <x v="0"/>
    <x v="1"/>
    <n v="0"/>
    <n v="140.5"/>
    <n v="92"/>
    <n v="23.89"/>
    <n v="186.8"/>
    <n v="96"/>
    <x v="1208"/>
    <n v="227"/>
    <n v="89"/>
    <n v="10.220000000000001"/>
    <n v="9.5"/>
    <n v="5"/>
    <n v="2.57"/>
    <n v="2"/>
    <x v="0"/>
    <n v="0"/>
    <x v="0"/>
    <x v="0"/>
    <s v="Medium_user"/>
    <x v="0"/>
    <x v="0"/>
    <x v="1"/>
    <x v="0"/>
  </r>
  <r>
    <x v="42"/>
    <n v="65"/>
    <x v="0"/>
    <x v="1"/>
    <x v="1"/>
    <n v="0"/>
    <n v="277.89999999999998"/>
    <n v="123"/>
    <n v="47.24"/>
    <n v="155.80000000000001"/>
    <n v="112"/>
    <x v="1209"/>
    <n v="256.89999999999998"/>
    <n v="71"/>
    <n v="11.56"/>
    <n v="9.1999999999999993"/>
    <n v="10"/>
    <n v="2.48"/>
    <n v="0"/>
    <x v="1"/>
    <n v="1"/>
    <x v="0"/>
    <x v="0"/>
    <s v="Medium_user"/>
    <x v="0"/>
    <x v="0"/>
    <x v="1"/>
    <x v="0"/>
  </r>
  <r>
    <x v="47"/>
    <n v="67"/>
    <x v="0"/>
    <x v="0"/>
    <x v="1"/>
    <n v="0"/>
    <n v="109.1"/>
    <n v="117"/>
    <n v="18.55"/>
    <n v="217.4"/>
    <n v="124"/>
    <x v="1008"/>
    <n v="188.4"/>
    <n v="141"/>
    <n v="8.48"/>
    <n v="12.8"/>
    <n v="6"/>
    <n v="3.46"/>
    <n v="0"/>
    <x v="0"/>
    <n v="0"/>
    <x v="0"/>
    <x v="0"/>
    <s v="Heavy_user"/>
    <x v="0"/>
    <x v="0"/>
    <x v="1"/>
    <x v="0"/>
  </r>
  <r>
    <x v="27"/>
    <n v="60"/>
    <x v="0"/>
    <x v="0"/>
    <x v="1"/>
    <n v="0"/>
    <n v="207.8"/>
    <n v="109"/>
    <n v="35.33"/>
    <n v="123.5"/>
    <n v="112"/>
    <x v="1037"/>
    <n v="291.60000000000002"/>
    <n v="115"/>
    <n v="13.12"/>
    <n v="5.7"/>
    <n v="9"/>
    <n v="1.54"/>
    <n v="0"/>
    <x v="0"/>
    <n v="0"/>
    <x v="0"/>
    <x v="1"/>
    <s v="Medium_user"/>
    <x v="0"/>
    <x v="0"/>
    <x v="1"/>
    <x v="1"/>
  </r>
  <r>
    <x v="30"/>
    <n v="138"/>
    <x v="2"/>
    <x v="0"/>
    <x v="1"/>
    <n v="0"/>
    <n v="205.9"/>
    <n v="96"/>
    <n v="35"/>
    <n v="257.10000000000002"/>
    <n v="94"/>
    <x v="1210"/>
    <n v="209"/>
    <n v="63"/>
    <n v="9.4"/>
    <n v="12.1"/>
    <n v="8"/>
    <n v="3.27"/>
    <n v="0"/>
    <x v="0"/>
    <n v="0"/>
    <x v="0"/>
    <x v="0"/>
    <s v="Medium_user"/>
    <x v="2"/>
    <x v="0"/>
    <x v="1"/>
    <x v="0"/>
  </r>
  <r>
    <x v="9"/>
    <n v="44"/>
    <x v="0"/>
    <x v="0"/>
    <x v="1"/>
    <n v="0"/>
    <n v="308.60000000000002"/>
    <n v="139"/>
    <n v="52.46"/>
    <n v="150.80000000000001"/>
    <n v="94"/>
    <x v="1211"/>
    <n v="198.7"/>
    <n v="66"/>
    <n v="8.94"/>
    <n v="7.3"/>
    <n v="3"/>
    <n v="1.97"/>
    <n v="4"/>
    <x v="1"/>
    <n v="1"/>
    <x v="1"/>
    <x v="1"/>
    <s v="Medium_user"/>
    <x v="0"/>
    <x v="0"/>
    <x v="1"/>
    <x v="1"/>
  </r>
  <r>
    <x v="41"/>
    <n v="25"/>
    <x v="2"/>
    <x v="0"/>
    <x v="1"/>
    <n v="0"/>
    <n v="242.6"/>
    <n v="69"/>
    <n v="41.24"/>
    <n v="209"/>
    <n v="117"/>
    <x v="1013"/>
    <n v="219.7"/>
    <n v="82"/>
    <n v="9.89"/>
    <n v="14.4"/>
    <n v="6"/>
    <n v="3.89"/>
    <n v="2"/>
    <x v="0"/>
    <n v="0"/>
    <x v="0"/>
    <x v="0"/>
    <s v="Medium_user"/>
    <x v="0"/>
    <x v="0"/>
    <x v="1"/>
    <x v="0"/>
  </r>
  <r>
    <x v="19"/>
    <n v="145"/>
    <x v="1"/>
    <x v="0"/>
    <x v="1"/>
    <n v="0"/>
    <n v="229.6"/>
    <n v="82"/>
    <n v="39.03"/>
    <n v="138.1"/>
    <n v="103"/>
    <x v="1212"/>
    <n v="250.8"/>
    <n v="109"/>
    <n v="11.29"/>
    <n v="3.3"/>
    <n v="3"/>
    <n v="0.89"/>
    <n v="1"/>
    <x v="0"/>
    <n v="0"/>
    <x v="0"/>
    <x v="1"/>
    <s v="Medium_user"/>
    <x v="0"/>
    <x v="0"/>
    <x v="1"/>
    <x v="1"/>
  </r>
  <r>
    <x v="26"/>
    <n v="122"/>
    <x v="2"/>
    <x v="0"/>
    <x v="0"/>
    <n v="28"/>
    <n v="166"/>
    <n v="62"/>
    <n v="28.22"/>
    <n v="233.9"/>
    <n v="88"/>
    <x v="615"/>
    <n v="170.1"/>
    <n v="84"/>
    <n v="7.65"/>
    <n v="7.7"/>
    <n v="3"/>
    <n v="2.08"/>
    <n v="2"/>
    <x v="0"/>
    <n v="0"/>
    <x v="0"/>
    <x v="0"/>
    <s v="Medium_user"/>
    <x v="0"/>
    <x v="0"/>
    <x v="0"/>
    <x v="0"/>
  </r>
  <r>
    <x v="18"/>
    <n v="121"/>
    <x v="0"/>
    <x v="0"/>
    <x v="1"/>
    <n v="0"/>
    <n v="144.80000000000001"/>
    <n v="126"/>
    <n v="24.62"/>
    <n v="200.6"/>
    <n v="82"/>
    <x v="597"/>
    <n v="208.8"/>
    <n v="81"/>
    <n v="9.4"/>
    <n v="13.3"/>
    <n v="9"/>
    <n v="3.59"/>
    <n v="0"/>
    <x v="1"/>
    <n v="1"/>
    <x v="0"/>
    <x v="0"/>
    <s v="Medium_user"/>
    <x v="0"/>
    <x v="0"/>
    <x v="1"/>
    <x v="0"/>
  </r>
  <r>
    <x v="38"/>
    <n v="55"/>
    <x v="2"/>
    <x v="1"/>
    <x v="1"/>
    <n v="0"/>
    <n v="106.1"/>
    <n v="77"/>
    <n v="18.04"/>
    <n v="123.5"/>
    <n v="100"/>
    <x v="1037"/>
    <n v="96.4"/>
    <n v="92"/>
    <n v="4.34"/>
    <n v="12.9"/>
    <n v="3"/>
    <n v="3.48"/>
    <n v="0"/>
    <x v="0"/>
    <n v="0"/>
    <x v="0"/>
    <x v="0"/>
    <s v="Medium_user"/>
    <x v="0"/>
    <x v="0"/>
    <x v="1"/>
    <x v="0"/>
  </r>
  <r>
    <x v="49"/>
    <n v="77"/>
    <x v="0"/>
    <x v="0"/>
    <x v="1"/>
    <n v="0"/>
    <n v="221.8"/>
    <n v="84"/>
    <n v="37.71"/>
    <n v="166"/>
    <n v="125"/>
    <x v="1213"/>
    <n v="210.2"/>
    <n v="72"/>
    <n v="9.4600000000000009"/>
    <n v="13.2"/>
    <n v="4"/>
    <n v="3.56"/>
    <n v="1"/>
    <x v="0"/>
    <n v="0"/>
    <x v="0"/>
    <x v="0"/>
    <s v="Heavy_user"/>
    <x v="0"/>
    <x v="0"/>
    <x v="1"/>
    <x v="0"/>
  </r>
  <r>
    <x v="27"/>
    <n v="12"/>
    <x v="0"/>
    <x v="0"/>
    <x v="1"/>
    <n v="0"/>
    <n v="204.6"/>
    <n v="98"/>
    <n v="34.78"/>
    <n v="212.5"/>
    <n v="90"/>
    <x v="425"/>
    <n v="182.1"/>
    <n v="95"/>
    <n v="8.19"/>
    <n v="9.8000000000000007"/>
    <n v="7"/>
    <n v="2.65"/>
    <n v="2"/>
    <x v="0"/>
    <n v="0"/>
    <x v="0"/>
    <x v="0"/>
    <s v="Medium_user"/>
    <x v="0"/>
    <x v="0"/>
    <x v="1"/>
    <x v="0"/>
  </r>
  <r>
    <x v="37"/>
    <n v="92"/>
    <x v="0"/>
    <x v="0"/>
    <x v="0"/>
    <n v="44"/>
    <n v="152"/>
    <n v="95"/>
    <n v="25.84"/>
    <n v="274.89999999999998"/>
    <n v="73"/>
    <x v="1214"/>
    <n v="162.4"/>
    <n v="121"/>
    <n v="7.31"/>
    <n v="10"/>
    <n v="1"/>
    <n v="2.7"/>
    <n v="2"/>
    <x v="0"/>
    <n v="0"/>
    <x v="0"/>
    <x v="0"/>
    <s v="Light_usage"/>
    <x v="2"/>
    <x v="0"/>
    <x v="2"/>
    <x v="0"/>
  </r>
  <r>
    <x v="35"/>
    <n v="125"/>
    <x v="0"/>
    <x v="1"/>
    <x v="0"/>
    <n v="29"/>
    <n v="260.8"/>
    <n v="81"/>
    <n v="44.34"/>
    <n v="163.69999999999999"/>
    <n v="112"/>
    <x v="500"/>
    <n v="271.7"/>
    <n v="117"/>
    <n v="12.23"/>
    <n v="17"/>
    <n v="6"/>
    <n v="4.59"/>
    <n v="1"/>
    <x v="1"/>
    <n v="1"/>
    <x v="0"/>
    <x v="2"/>
    <s v="Medium_user"/>
    <x v="0"/>
    <x v="0"/>
    <x v="0"/>
    <x v="0"/>
  </r>
  <r>
    <x v="45"/>
    <n v="79"/>
    <x v="0"/>
    <x v="0"/>
    <x v="1"/>
    <n v="0"/>
    <n v="177.9"/>
    <n v="83"/>
    <n v="30.24"/>
    <n v="167.3"/>
    <n v="84"/>
    <x v="650"/>
    <n v="223.7"/>
    <n v="142"/>
    <n v="10.07"/>
    <n v="15.2"/>
    <n v="8"/>
    <n v="4.0999999999999996"/>
    <n v="0"/>
    <x v="0"/>
    <n v="0"/>
    <x v="0"/>
    <x v="2"/>
    <s v="Medium_user"/>
    <x v="0"/>
    <x v="0"/>
    <x v="1"/>
    <x v="0"/>
  </r>
  <r>
    <x v="8"/>
    <n v="36"/>
    <x v="0"/>
    <x v="0"/>
    <x v="1"/>
    <n v="0"/>
    <n v="235.1"/>
    <n v="97"/>
    <n v="39.97"/>
    <n v="196.8"/>
    <n v="104"/>
    <x v="313"/>
    <n v="259.7"/>
    <n v="110"/>
    <n v="11.69"/>
    <n v="7"/>
    <n v="7"/>
    <n v="1.89"/>
    <n v="3"/>
    <x v="0"/>
    <n v="0"/>
    <x v="0"/>
    <x v="1"/>
    <s v="Medium_user"/>
    <x v="0"/>
    <x v="0"/>
    <x v="1"/>
    <x v="1"/>
  </r>
  <r>
    <x v="38"/>
    <n v="102"/>
    <x v="0"/>
    <x v="0"/>
    <x v="1"/>
    <n v="0"/>
    <n v="186.8"/>
    <n v="92"/>
    <n v="31.76"/>
    <n v="173.7"/>
    <n v="123"/>
    <x v="84"/>
    <n v="250.9"/>
    <n v="131"/>
    <n v="11.29"/>
    <n v="9.6999999999999993"/>
    <n v="4"/>
    <n v="2.62"/>
    <n v="2"/>
    <x v="0"/>
    <n v="0"/>
    <x v="0"/>
    <x v="0"/>
    <s v="Heavy_user"/>
    <x v="0"/>
    <x v="0"/>
    <x v="1"/>
    <x v="0"/>
  </r>
  <r>
    <x v="47"/>
    <n v="138"/>
    <x v="1"/>
    <x v="1"/>
    <x v="1"/>
    <n v="0"/>
    <n v="268.39999999999998"/>
    <n v="81"/>
    <n v="45.63"/>
    <n v="174.4"/>
    <n v="115"/>
    <x v="1093"/>
    <n v="193.5"/>
    <n v="96"/>
    <n v="8.7100000000000009"/>
    <n v="11.6"/>
    <n v="4"/>
    <n v="3.13"/>
    <n v="1"/>
    <x v="0"/>
    <n v="0"/>
    <x v="0"/>
    <x v="0"/>
    <s v="Medium_user"/>
    <x v="0"/>
    <x v="0"/>
    <x v="1"/>
    <x v="0"/>
  </r>
  <r>
    <x v="30"/>
    <n v="164"/>
    <x v="2"/>
    <x v="0"/>
    <x v="1"/>
    <n v="0"/>
    <n v="192.1"/>
    <n v="95"/>
    <n v="32.659999999999997"/>
    <n v="249.8"/>
    <n v="94"/>
    <x v="598"/>
    <n v="132.6"/>
    <n v="100"/>
    <n v="5.97"/>
    <n v="7.3"/>
    <n v="3"/>
    <n v="1.97"/>
    <n v="3"/>
    <x v="0"/>
    <n v="0"/>
    <x v="0"/>
    <x v="1"/>
    <s v="Medium_user"/>
    <x v="2"/>
    <x v="0"/>
    <x v="1"/>
    <x v="1"/>
  </r>
  <r>
    <x v="35"/>
    <n v="125"/>
    <x v="0"/>
    <x v="0"/>
    <x v="1"/>
    <n v="0"/>
    <n v="240.7"/>
    <n v="82"/>
    <n v="40.92"/>
    <n v="269.39999999999998"/>
    <n v="85"/>
    <x v="1215"/>
    <n v="187.1"/>
    <n v="74"/>
    <n v="8.42"/>
    <n v="10.1"/>
    <n v="3"/>
    <n v="2.73"/>
    <n v="0"/>
    <x v="1"/>
    <n v="1"/>
    <x v="0"/>
    <x v="0"/>
    <s v="Medium_user"/>
    <x v="2"/>
    <x v="0"/>
    <x v="1"/>
    <x v="0"/>
  </r>
  <r>
    <x v="26"/>
    <n v="72"/>
    <x v="1"/>
    <x v="0"/>
    <x v="1"/>
    <n v="0"/>
    <n v="179.9"/>
    <n v="113"/>
    <n v="30.58"/>
    <n v="149.80000000000001"/>
    <n v="112"/>
    <x v="638"/>
    <n v="168.2"/>
    <n v="79"/>
    <n v="7.57"/>
    <n v="9.8000000000000007"/>
    <n v="7"/>
    <n v="2.65"/>
    <n v="2"/>
    <x v="0"/>
    <n v="0"/>
    <x v="0"/>
    <x v="0"/>
    <s v="Medium_user"/>
    <x v="0"/>
    <x v="0"/>
    <x v="1"/>
    <x v="0"/>
  </r>
  <r>
    <x v="3"/>
    <n v="145"/>
    <x v="0"/>
    <x v="0"/>
    <x v="1"/>
    <n v="0"/>
    <n v="175.8"/>
    <n v="89"/>
    <n v="29.89"/>
    <n v="274.3"/>
    <n v="119"/>
    <x v="1216"/>
    <n v="226.6"/>
    <n v="69"/>
    <n v="10.199999999999999"/>
    <n v="12.4"/>
    <n v="4"/>
    <n v="3.35"/>
    <n v="1"/>
    <x v="0"/>
    <n v="0"/>
    <x v="0"/>
    <x v="0"/>
    <s v="Medium_user"/>
    <x v="2"/>
    <x v="0"/>
    <x v="1"/>
    <x v="0"/>
  </r>
  <r>
    <x v="43"/>
    <n v="136"/>
    <x v="2"/>
    <x v="0"/>
    <x v="1"/>
    <n v="0"/>
    <n v="109.4"/>
    <n v="91"/>
    <n v="18.600000000000001"/>
    <n v="207.5"/>
    <n v="111"/>
    <x v="551"/>
    <n v="135"/>
    <n v="107"/>
    <n v="6.08"/>
    <n v="11.6"/>
    <n v="5"/>
    <n v="3.13"/>
    <n v="0"/>
    <x v="0"/>
    <n v="0"/>
    <x v="0"/>
    <x v="0"/>
    <s v="Medium_user"/>
    <x v="0"/>
    <x v="0"/>
    <x v="1"/>
    <x v="0"/>
  </r>
  <r>
    <x v="18"/>
    <n v="209"/>
    <x v="2"/>
    <x v="0"/>
    <x v="1"/>
    <n v="0"/>
    <n v="255.1"/>
    <n v="124"/>
    <n v="43.37"/>
    <n v="230.6"/>
    <n v="110"/>
    <x v="1217"/>
    <n v="218"/>
    <n v="69"/>
    <n v="9.81"/>
    <n v="8.5"/>
    <n v="5"/>
    <n v="2.2999999999999998"/>
    <n v="3"/>
    <x v="1"/>
    <n v="1"/>
    <x v="0"/>
    <x v="0"/>
    <s v="Medium_user"/>
    <x v="0"/>
    <x v="0"/>
    <x v="1"/>
    <x v="0"/>
  </r>
  <r>
    <x v="26"/>
    <n v="66"/>
    <x v="0"/>
    <x v="1"/>
    <x v="1"/>
    <n v="0"/>
    <n v="208.7"/>
    <n v="84"/>
    <n v="35.479999999999997"/>
    <n v="173.3"/>
    <n v="88"/>
    <x v="109"/>
    <n v="264.7"/>
    <n v="107"/>
    <n v="11.91"/>
    <n v="8.3000000000000007"/>
    <n v="3"/>
    <n v="2.2400000000000002"/>
    <n v="3"/>
    <x v="0"/>
    <n v="0"/>
    <x v="0"/>
    <x v="0"/>
    <s v="Medium_user"/>
    <x v="0"/>
    <x v="0"/>
    <x v="1"/>
    <x v="0"/>
  </r>
  <r>
    <x v="39"/>
    <n v="152"/>
    <x v="2"/>
    <x v="0"/>
    <x v="0"/>
    <n v="20"/>
    <n v="214.6"/>
    <n v="108"/>
    <n v="36.479999999999997"/>
    <n v="96.6"/>
    <n v="82"/>
    <x v="1218"/>
    <n v="170.7"/>
    <n v="145"/>
    <n v="7.68"/>
    <n v="7.9"/>
    <n v="5"/>
    <n v="2.13"/>
    <n v="1"/>
    <x v="0"/>
    <n v="0"/>
    <x v="0"/>
    <x v="0"/>
    <s v="Medium_user"/>
    <x v="1"/>
    <x v="0"/>
    <x v="0"/>
    <x v="0"/>
  </r>
  <r>
    <x v="49"/>
    <n v="162"/>
    <x v="1"/>
    <x v="0"/>
    <x v="1"/>
    <n v="0"/>
    <n v="49.2"/>
    <n v="121"/>
    <n v="8.36"/>
    <n v="143.9"/>
    <n v="136"/>
    <x v="1219"/>
    <n v="203"/>
    <n v="97"/>
    <n v="9.14"/>
    <n v="12.1"/>
    <n v="13"/>
    <n v="3.27"/>
    <n v="1"/>
    <x v="0"/>
    <n v="0"/>
    <x v="0"/>
    <x v="0"/>
    <s v="Heavy_user"/>
    <x v="0"/>
    <x v="0"/>
    <x v="1"/>
    <x v="0"/>
  </r>
  <r>
    <x v="27"/>
    <n v="72"/>
    <x v="2"/>
    <x v="0"/>
    <x v="1"/>
    <n v="0"/>
    <n v="141.30000000000001"/>
    <n v="133"/>
    <n v="24.02"/>
    <n v="134.9"/>
    <n v="96"/>
    <x v="897"/>
    <n v="227.5"/>
    <n v="97"/>
    <n v="10.24"/>
    <n v="11.2"/>
    <n v="3"/>
    <n v="3.02"/>
    <n v="2"/>
    <x v="0"/>
    <n v="0"/>
    <x v="0"/>
    <x v="0"/>
    <s v="Medium_user"/>
    <x v="0"/>
    <x v="0"/>
    <x v="1"/>
    <x v="0"/>
  </r>
  <r>
    <x v="20"/>
    <n v="101"/>
    <x v="0"/>
    <x v="0"/>
    <x v="1"/>
    <n v="0"/>
    <n v="253.2"/>
    <n v="89"/>
    <n v="43.04"/>
    <n v="237.9"/>
    <n v="114"/>
    <x v="1220"/>
    <n v="154.30000000000001"/>
    <n v="85"/>
    <n v="6.94"/>
    <n v="9.6999999999999993"/>
    <n v="7"/>
    <n v="2.62"/>
    <n v="4"/>
    <x v="0"/>
    <n v="0"/>
    <x v="1"/>
    <x v="0"/>
    <s v="Medium_user"/>
    <x v="2"/>
    <x v="0"/>
    <x v="1"/>
    <x v="0"/>
  </r>
  <r>
    <x v="6"/>
    <n v="125"/>
    <x v="0"/>
    <x v="0"/>
    <x v="1"/>
    <n v="0"/>
    <n v="206"/>
    <n v="128"/>
    <n v="35.020000000000003"/>
    <n v="198.1"/>
    <n v="71"/>
    <x v="1221"/>
    <n v="135.9"/>
    <n v="116"/>
    <n v="6.12"/>
    <n v="13.2"/>
    <n v="3"/>
    <n v="3.56"/>
    <n v="0"/>
    <x v="0"/>
    <n v="0"/>
    <x v="0"/>
    <x v="0"/>
    <s v="Light_usage"/>
    <x v="0"/>
    <x v="0"/>
    <x v="1"/>
    <x v="0"/>
  </r>
  <r>
    <x v="41"/>
    <n v="193"/>
    <x v="0"/>
    <x v="0"/>
    <x v="0"/>
    <n v="31"/>
    <n v="71.2"/>
    <n v="58"/>
    <n v="12.1"/>
    <n v="124.7"/>
    <n v="105"/>
    <x v="1222"/>
    <n v="155.5"/>
    <n v="108"/>
    <n v="7"/>
    <n v="11.7"/>
    <n v="3"/>
    <n v="3.16"/>
    <n v="0"/>
    <x v="0"/>
    <n v="0"/>
    <x v="0"/>
    <x v="0"/>
    <s v="Medium_user"/>
    <x v="0"/>
    <x v="0"/>
    <x v="2"/>
    <x v="0"/>
  </r>
  <r>
    <x v="6"/>
    <n v="63"/>
    <x v="2"/>
    <x v="0"/>
    <x v="1"/>
    <n v="0"/>
    <n v="261.8"/>
    <n v="69"/>
    <n v="44.51"/>
    <n v="245"/>
    <n v="135"/>
    <x v="144"/>
    <n v="202.1"/>
    <n v="94"/>
    <n v="9.09"/>
    <n v="14.7"/>
    <n v="4"/>
    <n v="3.97"/>
    <n v="0"/>
    <x v="1"/>
    <n v="1"/>
    <x v="0"/>
    <x v="0"/>
    <s v="Heavy_user"/>
    <x v="2"/>
    <x v="1"/>
    <x v="1"/>
    <x v="0"/>
  </r>
  <r>
    <x v="44"/>
    <n v="124"/>
    <x v="2"/>
    <x v="0"/>
    <x v="1"/>
    <n v="0"/>
    <n v="191.3"/>
    <n v="134"/>
    <n v="32.520000000000003"/>
    <n v="261.5"/>
    <n v="113"/>
    <x v="988"/>
    <n v="182.3"/>
    <n v="111"/>
    <n v="8.1999999999999993"/>
    <n v="10"/>
    <n v="3"/>
    <n v="2.7"/>
    <n v="1"/>
    <x v="0"/>
    <n v="0"/>
    <x v="0"/>
    <x v="0"/>
    <s v="Medium_user"/>
    <x v="2"/>
    <x v="0"/>
    <x v="1"/>
    <x v="0"/>
  </r>
  <r>
    <x v="38"/>
    <n v="144"/>
    <x v="0"/>
    <x v="0"/>
    <x v="1"/>
    <n v="0"/>
    <n v="133.30000000000001"/>
    <n v="101"/>
    <n v="22.66"/>
    <n v="255.5"/>
    <n v="127"/>
    <x v="1223"/>
    <n v="228.6"/>
    <n v="68"/>
    <n v="10.29"/>
    <n v="11.6"/>
    <n v="2"/>
    <n v="3.13"/>
    <n v="0"/>
    <x v="0"/>
    <n v="0"/>
    <x v="0"/>
    <x v="0"/>
    <s v="Heavy_user"/>
    <x v="2"/>
    <x v="0"/>
    <x v="1"/>
    <x v="0"/>
  </r>
  <r>
    <x v="21"/>
    <n v="116"/>
    <x v="1"/>
    <x v="0"/>
    <x v="0"/>
    <n v="24"/>
    <n v="183.6"/>
    <n v="138"/>
    <n v="31.21"/>
    <n v="203.8"/>
    <n v="90"/>
    <x v="319"/>
    <n v="166.9"/>
    <n v="89"/>
    <n v="7.51"/>
    <n v="6"/>
    <n v="3"/>
    <n v="1.62"/>
    <n v="2"/>
    <x v="0"/>
    <n v="0"/>
    <x v="0"/>
    <x v="1"/>
    <s v="Medium_user"/>
    <x v="0"/>
    <x v="0"/>
    <x v="0"/>
    <x v="1"/>
  </r>
  <r>
    <x v="24"/>
    <n v="189"/>
    <x v="0"/>
    <x v="0"/>
    <x v="0"/>
    <n v="30"/>
    <n v="155.19999999999999"/>
    <n v="116"/>
    <n v="26.38"/>
    <n v="195.5"/>
    <n v="50"/>
    <x v="0"/>
    <n v="170.1"/>
    <n v="108"/>
    <n v="7.65"/>
    <n v="15.4"/>
    <n v="6"/>
    <n v="4.16"/>
    <n v="1"/>
    <x v="0"/>
    <n v="0"/>
    <x v="0"/>
    <x v="2"/>
    <s v="Light_usage"/>
    <x v="0"/>
    <x v="0"/>
    <x v="2"/>
    <x v="0"/>
  </r>
  <r>
    <x v="21"/>
    <n v="97"/>
    <x v="1"/>
    <x v="0"/>
    <x v="0"/>
    <n v="28"/>
    <n v="283.10000000000002"/>
    <n v="93"/>
    <n v="48.13"/>
    <n v="185.4"/>
    <n v="98"/>
    <x v="1206"/>
    <n v="312.8"/>
    <n v="78"/>
    <n v="14.08"/>
    <n v="6.1"/>
    <n v="8"/>
    <n v="1.65"/>
    <n v="1"/>
    <x v="0"/>
    <n v="0"/>
    <x v="0"/>
    <x v="1"/>
    <s v="Medium_user"/>
    <x v="0"/>
    <x v="0"/>
    <x v="0"/>
    <x v="1"/>
  </r>
  <r>
    <x v="6"/>
    <n v="137"/>
    <x v="2"/>
    <x v="0"/>
    <x v="0"/>
    <n v="50"/>
    <n v="186.5"/>
    <n v="94"/>
    <n v="31.71"/>
    <n v="178"/>
    <n v="106"/>
    <x v="1224"/>
    <n v="215.6"/>
    <n v="100"/>
    <n v="9.6999999999999993"/>
    <n v="12.1"/>
    <n v="4"/>
    <n v="3.27"/>
    <n v="2"/>
    <x v="0"/>
    <n v="0"/>
    <x v="0"/>
    <x v="0"/>
    <s v="Medium_user"/>
    <x v="0"/>
    <x v="0"/>
    <x v="2"/>
    <x v="0"/>
  </r>
  <r>
    <x v="47"/>
    <n v="142"/>
    <x v="0"/>
    <x v="0"/>
    <x v="0"/>
    <n v="38"/>
    <n v="163.30000000000001"/>
    <n v="104"/>
    <n v="27.76"/>
    <n v="136"/>
    <n v="114"/>
    <x v="1035"/>
    <n v="249.1"/>
    <n v="127"/>
    <n v="11.21"/>
    <n v="4.3"/>
    <n v="6"/>
    <n v="1.1599999999999999"/>
    <n v="0"/>
    <x v="0"/>
    <n v="0"/>
    <x v="0"/>
    <x v="1"/>
    <s v="Medium_user"/>
    <x v="0"/>
    <x v="0"/>
    <x v="2"/>
    <x v="1"/>
  </r>
  <r>
    <x v="2"/>
    <n v="84"/>
    <x v="2"/>
    <x v="0"/>
    <x v="1"/>
    <n v="0"/>
    <n v="203.4"/>
    <n v="125"/>
    <n v="34.58"/>
    <n v="182.9"/>
    <n v="88"/>
    <x v="851"/>
    <n v="213.7"/>
    <n v="121"/>
    <n v="9.6199999999999992"/>
    <n v="13.8"/>
    <n v="2"/>
    <n v="3.73"/>
    <n v="1"/>
    <x v="0"/>
    <n v="0"/>
    <x v="0"/>
    <x v="0"/>
    <s v="Medium_user"/>
    <x v="0"/>
    <x v="0"/>
    <x v="1"/>
    <x v="0"/>
  </r>
  <r>
    <x v="21"/>
    <n v="119"/>
    <x v="0"/>
    <x v="0"/>
    <x v="0"/>
    <n v="19"/>
    <n v="178.1"/>
    <n v="110"/>
    <n v="30.28"/>
    <n v="212.8"/>
    <n v="100"/>
    <x v="14"/>
    <n v="226.3"/>
    <n v="123"/>
    <n v="10.18"/>
    <n v="10"/>
    <n v="6"/>
    <n v="2.7"/>
    <n v="1"/>
    <x v="0"/>
    <n v="0"/>
    <x v="0"/>
    <x v="0"/>
    <s v="Medium_user"/>
    <x v="0"/>
    <x v="0"/>
    <x v="0"/>
    <x v="0"/>
  </r>
  <r>
    <x v="28"/>
    <n v="158"/>
    <x v="0"/>
    <x v="0"/>
    <x v="1"/>
    <n v="0"/>
    <n v="195.9"/>
    <n v="103"/>
    <n v="33.299999999999997"/>
    <n v="89.1"/>
    <n v="95"/>
    <x v="1225"/>
    <n v="302.2"/>
    <n v="82"/>
    <n v="13.6"/>
    <n v="10.3"/>
    <n v="3"/>
    <n v="2.78"/>
    <n v="1"/>
    <x v="0"/>
    <n v="0"/>
    <x v="0"/>
    <x v="0"/>
    <s v="Medium_user"/>
    <x v="1"/>
    <x v="0"/>
    <x v="1"/>
    <x v="0"/>
  </r>
  <r>
    <x v="20"/>
    <n v="101"/>
    <x v="0"/>
    <x v="0"/>
    <x v="0"/>
    <n v="24"/>
    <n v="114.1"/>
    <n v="95"/>
    <n v="19.399999999999999"/>
    <n v="161.5"/>
    <n v="86"/>
    <x v="1031"/>
    <n v="176.3"/>
    <n v="90"/>
    <n v="7.93"/>
    <n v="13"/>
    <n v="9"/>
    <n v="3.51"/>
    <n v="2"/>
    <x v="0"/>
    <n v="0"/>
    <x v="0"/>
    <x v="0"/>
    <s v="Medium_user"/>
    <x v="0"/>
    <x v="0"/>
    <x v="0"/>
    <x v="0"/>
  </r>
  <r>
    <x v="1"/>
    <n v="182"/>
    <x v="0"/>
    <x v="0"/>
    <x v="1"/>
    <n v="0"/>
    <n v="279.10000000000002"/>
    <n v="124"/>
    <n v="47.45"/>
    <n v="180.5"/>
    <n v="108"/>
    <x v="336"/>
    <n v="217.5"/>
    <n v="104"/>
    <n v="9.7899999999999991"/>
    <n v="9.5"/>
    <n v="11"/>
    <n v="2.57"/>
    <n v="2"/>
    <x v="1"/>
    <n v="1"/>
    <x v="0"/>
    <x v="0"/>
    <s v="Medium_user"/>
    <x v="0"/>
    <x v="0"/>
    <x v="1"/>
    <x v="0"/>
  </r>
  <r>
    <x v="6"/>
    <n v="51"/>
    <x v="1"/>
    <x v="0"/>
    <x v="1"/>
    <n v="0"/>
    <n v="169.3"/>
    <n v="111"/>
    <n v="28.78"/>
    <n v="139.5"/>
    <n v="69"/>
    <x v="1226"/>
    <n v="197"/>
    <n v="87"/>
    <n v="8.8699999999999992"/>
    <n v="12"/>
    <n v="3"/>
    <n v="3.24"/>
    <n v="0"/>
    <x v="0"/>
    <n v="0"/>
    <x v="0"/>
    <x v="0"/>
    <s v="Light_usage"/>
    <x v="0"/>
    <x v="0"/>
    <x v="1"/>
    <x v="0"/>
  </r>
  <r>
    <x v="33"/>
    <n v="117"/>
    <x v="2"/>
    <x v="0"/>
    <x v="1"/>
    <n v="0"/>
    <n v="214.4"/>
    <n v="94"/>
    <n v="36.450000000000003"/>
    <n v="138"/>
    <n v="149"/>
    <x v="1096"/>
    <n v="148.69999999999999"/>
    <n v="102"/>
    <n v="6.69"/>
    <n v="9.9"/>
    <n v="1"/>
    <n v="2.67"/>
    <n v="2"/>
    <x v="0"/>
    <n v="0"/>
    <x v="0"/>
    <x v="0"/>
    <s v="Heavy_user"/>
    <x v="0"/>
    <x v="0"/>
    <x v="1"/>
    <x v="0"/>
  </r>
  <r>
    <x v="48"/>
    <n v="92"/>
    <x v="0"/>
    <x v="1"/>
    <x v="1"/>
    <n v="0"/>
    <n v="255.8"/>
    <n v="125"/>
    <n v="43.49"/>
    <n v="142.69999999999999"/>
    <n v="111"/>
    <x v="1227"/>
    <n v="181.2"/>
    <n v="101"/>
    <n v="8.15"/>
    <n v="11.7"/>
    <n v="3"/>
    <n v="3.16"/>
    <n v="0"/>
    <x v="0"/>
    <n v="0"/>
    <x v="0"/>
    <x v="0"/>
    <s v="Medium_user"/>
    <x v="0"/>
    <x v="0"/>
    <x v="1"/>
    <x v="0"/>
  </r>
  <r>
    <x v="28"/>
    <n v="86"/>
    <x v="1"/>
    <x v="0"/>
    <x v="1"/>
    <n v="0"/>
    <n v="148.19999999999999"/>
    <n v="71"/>
    <n v="25.19"/>
    <n v="285.10000000000002"/>
    <n v="91"/>
    <x v="1228"/>
    <n v="166.4"/>
    <n v="155"/>
    <n v="7.49"/>
    <n v="6.2"/>
    <n v="3"/>
    <n v="1.67"/>
    <n v="2"/>
    <x v="0"/>
    <n v="0"/>
    <x v="0"/>
    <x v="1"/>
    <s v="Medium_user"/>
    <x v="2"/>
    <x v="0"/>
    <x v="1"/>
    <x v="1"/>
  </r>
  <r>
    <x v="19"/>
    <n v="122"/>
    <x v="0"/>
    <x v="0"/>
    <x v="1"/>
    <n v="0"/>
    <n v="119.3"/>
    <n v="93"/>
    <n v="20.28"/>
    <n v="223.9"/>
    <n v="103"/>
    <x v="1229"/>
    <n v="211.9"/>
    <n v="122"/>
    <n v="9.5399999999999991"/>
    <n v="8.6999999999999993"/>
    <n v="4"/>
    <n v="2.35"/>
    <n v="2"/>
    <x v="0"/>
    <n v="0"/>
    <x v="0"/>
    <x v="0"/>
    <s v="Medium_user"/>
    <x v="0"/>
    <x v="0"/>
    <x v="1"/>
    <x v="0"/>
  </r>
  <r>
    <x v="1"/>
    <n v="127"/>
    <x v="2"/>
    <x v="0"/>
    <x v="1"/>
    <n v="0"/>
    <n v="245.2"/>
    <n v="91"/>
    <n v="41.68"/>
    <n v="217.2"/>
    <n v="92"/>
    <x v="39"/>
    <n v="243.1"/>
    <n v="128"/>
    <n v="10.94"/>
    <n v="13.9"/>
    <n v="6"/>
    <n v="3.75"/>
    <n v="0"/>
    <x v="1"/>
    <n v="1"/>
    <x v="0"/>
    <x v="0"/>
    <s v="Medium_user"/>
    <x v="0"/>
    <x v="0"/>
    <x v="1"/>
    <x v="0"/>
  </r>
  <r>
    <x v="36"/>
    <n v="158"/>
    <x v="1"/>
    <x v="0"/>
    <x v="1"/>
    <n v="0"/>
    <n v="172.4"/>
    <n v="114"/>
    <n v="29.31"/>
    <n v="256.60000000000002"/>
    <n v="69"/>
    <x v="1079"/>
    <n v="235.3"/>
    <n v="104"/>
    <n v="10.59"/>
    <n v="0"/>
    <n v="0"/>
    <n v="0"/>
    <n v="2"/>
    <x v="0"/>
    <n v="0"/>
    <x v="0"/>
    <x v="1"/>
    <s v="Light_usage"/>
    <x v="2"/>
    <x v="0"/>
    <x v="1"/>
    <x v="1"/>
  </r>
  <r>
    <x v="42"/>
    <n v="145"/>
    <x v="2"/>
    <x v="1"/>
    <x v="0"/>
    <n v="30"/>
    <n v="175.3"/>
    <n v="107"/>
    <n v="29.8"/>
    <n v="153.30000000000001"/>
    <n v="116"/>
    <x v="1007"/>
    <n v="233.6"/>
    <n v="85"/>
    <n v="10.51"/>
    <n v="11.1"/>
    <n v="3"/>
    <n v="3"/>
    <n v="1"/>
    <x v="0"/>
    <n v="0"/>
    <x v="0"/>
    <x v="0"/>
    <s v="Medium_user"/>
    <x v="0"/>
    <x v="0"/>
    <x v="2"/>
    <x v="0"/>
  </r>
  <r>
    <x v="2"/>
    <n v="127"/>
    <x v="2"/>
    <x v="0"/>
    <x v="0"/>
    <n v="27"/>
    <n v="2.6"/>
    <n v="113"/>
    <n v="0.44"/>
    <n v="254"/>
    <n v="102"/>
    <x v="1230"/>
    <n v="242.7"/>
    <n v="156"/>
    <n v="10.92"/>
    <n v="9.1999999999999993"/>
    <n v="5"/>
    <n v="2.48"/>
    <n v="3"/>
    <x v="0"/>
    <n v="0"/>
    <x v="0"/>
    <x v="0"/>
    <s v="Medium_user"/>
    <x v="2"/>
    <x v="0"/>
    <x v="0"/>
    <x v="0"/>
  </r>
  <r>
    <x v="12"/>
    <n v="109"/>
    <x v="0"/>
    <x v="0"/>
    <x v="1"/>
    <n v="0"/>
    <n v="184.1"/>
    <n v="143"/>
    <n v="31.3"/>
    <n v="211.7"/>
    <n v="105"/>
    <x v="495"/>
    <n v="243"/>
    <n v="116"/>
    <n v="10.93"/>
    <n v="9.9"/>
    <n v="2"/>
    <n v="2.67"/>
    <n v="1"/>
    <x v="0"/>
    <n v="0"/>
    <x v="0"/>
    <x v="0"/>
    <s v="Medium_user"/>
    <x v="0"/>
    <x v="0"/>
    <x v="1"/>
    <x v="0"/>
  </r>
  <r>
    <x v="43"/>
    <n v="88"/>
    <x v="0"/>
    <x v="0"/>
    <x v="1"/>
    <n v="0"/>
    <n v="181.9"/>
    <n v="90"/>
    <n v="30.92"/>
    <n v="151.5"/>
    <n v="87"/>
    <x v="682"/>
    <n v="143"/>
    <n v="100"/>
    <n v="6.44"/>
    <n v="7.5"/>
    <n v="3"/>
    <n v="2.0299999999999998"/>
    <n v="1"/>
    <x v="0"/>
    <n v="0"/>
    <x v="0"/>
    <x v="0"/>
    <s v="Medium_user"/>
    <x v="0"/>
    <x v="0"/>
    <x v="1"/>
    <x v="0"/>
  </r>
  <r>
    <x v="20"/>
    <n v="171"/>
    <x v="2"/>
    <x v="0"/>
    <x v="1"/>
    <n v="0"/>
    <n v="189.8"/>
    <n v="122"/>
    <n v="32.270000000000003"/>
    <n v="173.7"/>
    <n v="85"/>
    <x v="84"/>
    <n v="257.10000000000002"/>
    <n v="84"/>
    <n v="11.57"/>
    <n v="10.3"/>
    <n v="1"/>
    <n v="2.78"/>
    <n v="0"/>
    <x v="0"/>
    <n v="0"/>
    <x v="0"/>
    <x v="0"/>
    <s v="Medium_user"/>
    <x v="0"/>
    <x v="0"/>
    <x v="1"/>
    <x v="0"/>
  </r>
  <r>
    <x v="13"/>
    <n v="21"/>
    <x v="0"/>
    <x v="0"/>
    <x v="1"/>
    <n v="0"/>
    <n v="223.2"/>
    <n v="142"/>
    <n v="37.94"/>
    <n v="216.5"/>
    <n v="114"/>
    <x v="195"/>
    <n v="214.7"/>
    <n v="111"/>
    <n v="9.66"/>
    <n v="12.4"/>
    <n v="2"/>
    <n v="3.35"/>
    <n v="1"/>
    <x v="0"/>
    <n v="0"/>
    <x v="0"/>
    <x v="0"/>
    <s v="Medium_user"/>
    <x v="0"/>
    <x v="0"/>
    <x v="1"/>
    <x v="0"/>
  </r>
  <r>
    <x v="6"/>
    <n v="145"/>
    <x v="1"/>
    <x v="0"/>
    <x v="0"/>
    <n v="31"/>
    <n v="216"/>
    <n v="94"/>
    <n v="36.72"/>
    <n v="225.1"/>
    <n v="123"/>
    <x v="275"/>
    <n v="234.7"/>
    <n v="109"/>
    <n v="10.56"/>
    <n v="10.7"/>
    <n v="1"/>
    <n v="2.89"/>
    <n v="2"/>
    <x v="0"/>
    <n v="0"/>
    <x v="0"/>
    <x v="0"/>
    <s v="Heavy_user"/>
    <x v="0"/>
    <x v="0"/>
    <x v="2"/>
    <x v="0"/>
  </r>
  <r>
    <x v="29"/>
    <n v="90"/>
    <x v="0"/>
    <x v="0"/>
    <x v="1"/>
    <n v="0"/>
    <n v="198.5"/>
    <n v="124"/>
    <n v="33.75"/>
    <n v="266.60000000000002"/>
    <n v="100"/>
    <x v="1231"/>
    <n v="243.3"/>
    <n v="80"/>
    <n v="10.95"/>
    <n v="8"/>
    <n v="7"/>
    <n v="2.16"/>
    <n v="2"/>
    <x v="0"/>
    <n v="0"/>
    <x v="0"/>
    <x v="0"/>
    <s v="Medium_user"/>
    <x v="2"/>
    <x v="0"/>
    <x v="1"/>
    <x v="0"/>
  </r>
  <r>
    <x v="31"/>
    <n v="33"/>
    <x v="1"/>
    <x v="0"/>
    <x v="1"/>
    <n v="0"/>
    <n v="159.5"/>
    <n v="115"/>
    <n v="27.12"/>
    <n v="195.4"/>
    <n v="118"/>
    <x v="1232"/>
    <n v="102.4"/>
    <n v="86"/>
    <n v="4.6100000000000003"/>
    <n v="7.1"/>
    <n v="7"/>
    <n v="1.92"/>
    <n v="1"/>
    <x v="0"/>
    <n v="0"/>
    <x v="0"/>
    <x v="1"/>
    <s v="Medium_user"/>
    <x v="0"/>
    <x v="0"/>
    <x v="1"/>
    <x v="1"/>
  </r>
  <r>
    <x v="48"/>
    <n v="61"/>
    <x v="1"/>
    <x v="0"/>
    <x v="0"/>
    <n v="40"/>
    <n v="105"/>
    <n v="78"/>
    <n v="17.850000000000001"/>
    <n v="180.6"/>
    <n v="100"/>
    <x v="198"/>
    <n v="174.1"/>
    <n v="115"/>
    <n v="7.83"/>
    <n v="10.199999999999999"/>
    <n v="2"/>
    <n v="2.75"/>
    <n v="2"/>
    <x v="1"/>
    <n v="1"/>
    <x v="0"/>
    <x v="0"/>
    <s v="Medium_user"/>
    <x v="0"/>
    <x v="0"/>
    <x v="2"/>
    <x v="0"/>
  </r>
  <r>
    <x v="16"/>
    <n v="107"/>
    <x v="0"/>
    <x v="0"/>
    <x v="1"/>
    <n v="0"/>
    <n v="204.5"/>
    <n v="108"/>
    <n v="34.770000000000003"/>
    <n v="162.4"/>
    <n v="110"/>
    <x v="262"/>
    <n v="155"/>
    <n v="102"/>
    <n v="6.98"/>
    <n v="13.4"/>
    <n v="1"/>
    <n v="3.62"/>
    <n v="3"/>
    <x v="0"/>
    <n v="0"/>
    <x v="0"/>
    <x v="0"/>
    <s v="Medium_user"/>
    <x v="0"/>
    <x v="0"/>
    <x v="1"/>
    <x v="0"/>
  </r>
  <r>
    <x v="24"/>
    <n v="147"/>
    <x v="1"/>
    <x v="0"/>
    <x v="1"/>
    <n v="0"/>
    <n v="274"/>
    <n v="92"/>
    <n v="46.58"/>
    <n v="231.8"/>
    <n v="82"/>
    <x v="829"/>
    <n v="283.60000000000002"/>
    <n v="83"/>
    <n v="12.76"/>
    <n v="6.2"/>
    <n v="1"/>
    <n v="1.67"/>
    <n v="0"/>
    <x v="1"/>
    <n v="1"/>
    <x v="0"/>
    <x v="1"/>
    <s v="Medium_user"/>
    <x v="0"/>
    <x v="0"/>
    <x v="1"/>
    <x v="1"/>
  </r>
  <r>
    <x v="45"/>
    <n v="186"/>
    <x v="2"/>
    <x v="0"/>
    <x v="1"/>
    <n v="0"/>
    <n v="137.80000000000001"/>
    <n v="97"/>
    <n v="23.43"/>
    <n v="187.7"/>
    <n v="118"/>
    <x v="30"/>
    <n v="146.4"/>
    <n v="85"/>
    <n v="6.59"/>
    <n v="8.6999999999999993"/>
    <n v="6"/>
    <n v="2.35"/>
    <n v="1"/>
    <x v="0"/>
    <n v="0"/>
    <x v="0"/>
    <x v="0"/>
    <s v="Medium_user"/>
    <x v="0"/>
    <x v="0"/>
    <x v="1"/>
    <x v="0"/>
  </r>
  <r>
    <x v="28"/>
    <n v="128"/>
    <x v="0"/>
    <x v="0"/>
    <x v="1"/>
    <n v="0"/>
    <n v="179.4"/>
    <n v="94"/>
    <n v="30.5"/>
    <n v="270.39999999999998"/>
    <n v="92"/>
    <x v="238"/>
    <n v="191"/>
    <n v="88"/>
    <n v="8.59"/>
    <n v="7.9"/>
    <n v="4"/>
    <n v="2.13"/>
    <n v="0"/>
    <x v="0"/>
    <n v="0"/>
    <x v="0"/>
    <x v="0"/>
    <s v="Medium_user"/>
    <x v="2"/>
    <x v="0"/>
    <x v="1"/>
    <x v="0"/>
  </r>
  <r>
    <x v="22"/>
    <n v="55"/>
    <x v="1"/>
    <x v="0"/>
    <x v="0"/>
    <n v="39"/>
    <n v="139.30000000000001"/>
    <n v="101"/>
    <n v="23.68"/>
    <n v="178.3"/>
    <n v="117"/>
    <x v="75"/>
    <n v="246.5"/>
    <n v="104"/>
    <n v="11.09"/>
    <n v="8.1"/>
    <n v="1"/>
    <n v="2.19"/>
    <n v="3"/>
    <x v="0"/>
    <n v="0"/>
    <x v="0"/>
    <x v="0"/>
    <s v="Medium_user"/>
    <x v="0"/>
    <x v="0"/>
    <x v="2"/>
    <x v="0"/>
  </r>
  <r>
    <x v="0"/>
    <n v="134"/>
    <x v="0"/>
    <x v="0"/>
    <x v="1"/>
    <n v="0"/>
    <n v="7.8"/>
    <n v="86"/>
    <n v="1.33"/>
    <n v="171.4"/>
    <n v="100"/>
    <x v="831"/>
    <n v="186.5"/>
    <n v="80"/>
    <n v="8.39"/>
    <n v="12.9"/>
    <n v="2"/>
    <n v="3.48"/>
    <n v="2"/>
    <x v="0"/>
    <n v="0"/>
    <x v="0"/>
    <x v="0"/>
    <s v="Medium_user"/>
    <x v="0"/>
    <x v="0"/>
    <x v="1"/>
    <x v="0"/>
  </r>
  <r>
    <x v="7"/>
    <n v="96"/>
    <x v="0"/>
    <x v="0"/>
    <x v="0"/>
    <n v="23"/>
    <n v="183.1"/>
    <n v="88"/>
    <n v="31.13"/>
    <n v="147.4"/>
    <n v="89"/>
    <x v="1134"/>
    <n v="350.2"/>
    <n v="108"/>
    <n v="15.76"/>
    <n v="11.3"/>
    <n v="7"/>
    <n v="3.05"/>
    <n v="1"/>
    <x v="0"/>
    <n v="0"/>
    <x v="0"/>
    <x v="0"/>
    <s v="Medium_user"/>
    <x v="0"/>
    <x v="0"/>
    <x v="0"/>
    <x v="0"/>
  </r>
  <r>
    <x v="45"/>
    <n v="123"/>
    <x v="0"/>
    <x v="0"/>
    <x v="1"/>
    <n v="0"/>
    <n v="140"/>
    <n v="106"/>
    <n v="23.8"/>
    <n v="153.69999999999999"/>
    <n v="101"/>
    <x v="894"/>
    <n v="50.1"/>
    <n v="87"/>
    <n v="2.25"/>
    <n v="12.5"/>
    <n v="1"/>
    <n v="3.38"/>
    <n v="2"/>
    <x v="0"/>
    <n v="0"/>
    <x v="0"/>
    <x v="0"/>
    <s v="Medium_user"/>
    <x v="0"/>
    <x v="0"/>
    <x v="1"/>
    <x v="0"/>
  </r>
  <r>
    <x v="2"/>
    <n v="35"/>
    <x v="0"/>
    <x v="0"/>
    <x v="1"/>
    <n v="0"/>
    <n v="179.2"/>
    <n v="59"/>
    <n v="30.46"/>
    <n v="283.3"/>
    <n v="101"/>
    <x v="1233"/>
    <n v="285.39999999999998"/>
    <n v="83"/>
    <n v="12.84"/>
    <n v="5.8"/>
    <n v="7"/>
    <n v="1.57"/>
    <n v="2"/>
    <x v="0"/>
    <n v="0"/>
    <x v="0"/>
    <x v="1"/>
    <s v="Medium_user"/>
    <x v="2"/>
    <x v="0"/>
    <x v="1"/>
    <x v="1"/>
  </r>
  <r>
    <x v="26"/>
    <n v="74"/>
    <x v="1"/>
    <x v="0"/>
    <x v="1"/>
    <n v="0"/>
    <n v="177.4"/>
    <n v="136"/>
    <n v="30.16"/>
    <n v="240.3"/>
    <n v="104"/>
    <x v="179"/>
    <n v="237.3"/>
    <n v="133"/>
    <n v="10.68"/>
    <n v="12"/>
    <n v="3"/>
    <n v="3.24"/>
    <n v="0"/>
    <x v="0"/>
    <n v="0"/>
    <x v="0"/>
    <x v="0"/>
    <s v="Medium_user"/>
    <x v="2"/>
    <x v="0"/>
    <x v="1"/>
    <x v="0"/>
  </r>
  <r>
    <x v="7"/>
    <n v="130"/>
    <x v="1"/>
    <x v="0"/>
    <x v="1"/>
    <n v="0"/>
    <n v="115.6"/>
    <n v="129"/>
    <n v="19.649999999999999"/>
    <n v="167.8"/>
    <n v="104"/>
    <x v="343"/>
    <n v="141.80000000000001"/>
    <n v="124"/>
    <n v="6.38"/>
    <n v="12.6"/>
    <n v="9"/>
    <n v="3.4"/>
    <n v="1"/>
    <x v="0"/>
    <n v="0"/>
    <x v="0"/>
    <x v="0"/>
    <s v="Medium_user"/>
    <x v="0"/>
    <x v="0"/>
    <x v="1"/>
    <x v="0"/>
  </r>
  <r>
    <x v="47"/>
    <n v="137"/>
    <x v="1"/>
    <x v="1"/>
    <x v="1"/>
    <n v="0"/>
    <n v="237.3"/>
    <n v="103"/>
    <n v="40.340000000000003"/>
    <n v="176.7"/>
    <n v="84"/>
    <x v="321"/>
    <n v="263.39999999999998"/>
    <n v="81"/>
    <n v="11.85"/>
    <n v="14.2"/>
    <n v="4"/>
    <n v="3.83"/>
    <n v="0"/>
    <x v="1"/>
    <n v="1"/>
    <x v="0"/>
    <x v="0"/>
    <s v="Medium_user"/>
    <x v="0"/>
    <x v="0"/>
    <x v="1"/>
    <x v="0"/>
  </r>
  <r>
    <x v="38"/>
    <n v="80"/>
    <x v="1"/>
    <x v="0"/>
    <x v="1"/>
    <n v="0"/>
    <n v="51.5"/>
    <n v="90"/>
    <n v="8.76"/>
    <n v="164"/>
    <n v="98"/>
    <x v="1234"/>
    <n v="169.4"/>
    <n v="80"/>
    <n v="7.62"/>
    <n v="9.5"/>
    <n v="4"/>
    <n v="2.57"/>
    <n v="3"/>
    <x v="0"/>
    <n v="0"/>
    <x v="0"/>
    <x v="0"/>
    <s v="Medium_user"/>
    <x v="0"/>
    <x v="0"/>
    <x v="1"/>
    <x v="0"/>
  </r>
  <r>
    <x v="33"/>
    <n v="116"/>
    <x v="1"/>
    <x v="0"/>
    <x v="0"/>
    <n v="19"/>
    <n v="155.69999999999999"/>
    <n v="104"/>
    <n v="26.47"/>
    <n v="185.4"/>
    <n v="118"/>
    <x v="1206"/>
    <n v="192.7"/>
    <n v="116"/>
    <n v="8.67"/>
    <n v="8.1999999999999993"/>
    <n v="2"/>
    <n v="2.21"/>
    <n v="3"/>
    <x v="0"/>
    <n v="0"/>
    <x v="0"/>
    <x v="0"/>
    <s v="Medium_user"/>
    <x v="0"/>
    <x v="0"/>
    <x v="0"/>
    <x v="0"/>
  </r>
  <r>
    <x v="8"/>
    <n v="123"/>
    <x v="2"/>
    <x v="0"/>
    <x v="0"/>
    <n v="23"/>
    <n v="245"/>
    <n v="88"/>
    <n v="41.65"/>
    <n v="265"/>
    <n v="105"/>
    <x v="452"/>
    <n v="239.7"/>
    <n v="108"/>
    <n v="10.79"/>
    <n v="14.9"/>
    <n v="3"/>
    <n v="4.0199999999999996"/>
    <n v="2"/>
    <x v="0"/>
    <n v="0"/>
    <x v="0"/>
    <x v="2"/>
    <s v="Medium_user"/>
    <x v="2"/>
    <x v="0"/>
    <x v="0"/>
    <x v="0"/>
  </r>
  <r>
    <x v="13"/>
    <n v="146"/>
    <x v="0"/>
    <x v="1"/>
    <x v="1"/>
    <n v="0"/>
    <n v="111.1"/>
    <n v="126"/>
    <n v="18.89"/>
    <n v="313.39999999999998"/>
    <n v="95"/>
    <x v="1235"/>
    <n v="215.7"/>
    <n v="82"/>
    <n v="9.7100000000000009"/>
    <n v="10.5"/>
    <n v="6"/>
    <n v="2.84"/>
    <n v="1"/>
    <x v="0"/>
    <n v="0"/>
    <x v="0"/>
    <x v="0"/>
    <s v="Medium_user"/>
    <x v="2"/>
    <x v="0"/>
    <x v="1"/>
    <x v="0"/>
  </r>
  <r>
    <x v="37"/>
    <n v="121"/>
    <x v="1"/>
    <x v="0"/>
    <x v="0"/>
    <n v="44"/>
    <n v="116"/>
    <n v="85"/>
    <n v="19.72"/>
    <n v="150.1"/>
    <n v="120"/>
    <x v="627"/>
    <n v="246.8"/>
    <n v="98"/>
    <n v="11.11"/>
    <n v="12"/>
    <n v="2"/>
    <n v="3.24"/>
    <n v="1"/>
    <x v="0"/>
    <n v="0"/>
    <x v="0"/>
    <x v="0"/>
    <s v="Heavy_user"/>
    <x v="0"/>
    <x v="0"/>
    <x v="2"/>
    <x v="0"/>
  </r>
  <r>
    <x v="26"/>
    <n v="137"/>
    <x v="2"/>
    <x v="0"/>
    <x v="1"/>
    <n v="0"/>
    <n v="155.5"/>
    <n v="81"/>
    <n v="26.44"/>
    <n v="133.1"/>
    <n v="94"/>
    <x v="1198"/>
    <n v="253.1"/>
    <n v="77"/>
    <n v="11.39"/>
    <n v="9.1"/>
    <n v="2"/>
    <n v="2.46"/>
    <n v="1"/>
    <x v="0"/>
    <n v="0"/>
    <x v="0"/>
    <x v="0"/>
    <s v="Medium_user"/>
    <x v="0"/>
    <x v="0"/>
    <x v="1"/>
    <x v="0"/>
  </r>
  <r>
    <x v="44"/>
    <n v="67"/>
    <x v="2"/>
    <x v="0"/>
    <x v="0"/>
    <n v="31"/>
    <n v="175.2"/>
    <n v="68"/>
    <n v="29.78"/>
    <n v="199.2"/>
    <n v="73"/>
    <x v="256"/>
    <n v="219.8"/>
    <n v="99"/>
    <n v="9.89"/>
    <n v="13.2"/>
    <n v="6"/>
    <n v="3.56"/>
    <n v="1"/>
    <x v="0"/>
    <n v="0"/>
    <x v="0"/>
    <x v="0"/>
    <s v="Light_usage"/>
    <x v="0"/>
    <x v="0"/>
    <x v="2"/>
    <x v="0"/>
  </r>
  <r>
    <x v="26"/>
    <n v="161"/>
    <x v="1"/>
    <x v="0"/>
    <x v="1"/>
    <n v="0"/>
    <n v="154.69999999999999"/>
    <n v="84"/>
    <n v="26.3"/>
    <n v="177.8"/>
    <n v="125"/>
    <x v="241"/>
    <n v="172.9"/>
    <n v="90"/>
    <n v="7.78"/>
    <n v="5.9"/>
    <n v="2"/>
    <n v="1.59"/>
    <n v="4"/>
    <x v="1"/>
    <n v="1"/>
    <x v="1"/>
    <x v="1"/>
    <s v="Heavy_user"/>
    <x v="0"/>
    <x v="0"/>
    <x v="1"/>
    <x v="1"/>
  </r>
  <r>
    <x v="1"/>
    <n v="134"/>
    <x v="2"/>
    <x v="0"/>
    <x v="0"/>
    <n v="34"/>
    <n v="247.2"/>
    <n v="105"/>
    <n v="42.02"/>
    <n v="225.5"/>
    <n v="133"/>
    <x v="564"/>
    <n v="186.3"/>
    <n v="76"/>
    <n v="8.3800000000000008"/>
    <n v="6.1"/>
    <n v="5"/>
    <n v="1.65"/>
    <n v="2"/>
    <x v="1"/>
    <n v="1"/>
    <x v="0"/>
    <x v="1"/>
    <s v="Heavy_user"/>
    <x v="0"/>
    <x v="0"/>
    <x v="2"/>
    <x v="1"/>
  </r>
  <r>
    <x v="19"/>
    <n v="120"/>
    <x v="0"/>
    <x v="0"/>
    <x v="0"/>
    <n v="24"/>
    <n v="227.5"/>
    <n v="81"/>
    <n v="38.68"/>
    <n v="234.9"/>
    <n v="71"/>
    <x v="782"/>
    <n v="166.4"/>
    <n v="128"/>
    <n v="7.49"/>
    <n v="9"/>
    <n v="13"/>
    <n v="2.4300000000000002"/>
    <n v="1"/>
    <x v="0"/>
    <n v="0"/>
    <x v="0"/>
    <x v="0"/>
    <s v="Light_usage"/>
    <x v="0"/>
    <x v="0"/>
    <x v="0"/>
    <x v="0"/>
  </r>
  <r>
    <x v="7"/>
    <n v="130"/>
    <x v="1"/>
    <x v="0"/>
    <x v="0"/>
    <n v="30"/>
    <n v="185"/>
    <n v="117"/>
    <n v="31.45"/>
    <n v="249.5"/>
    <n v="141"/>
    <x v="230"/>
    <n v="157.80000000000001"/>
    <n v="103"/>
    <n v="7.1"/>
    <n v="7.4"/>
    <n v="7"/>
    <n v="2"/>
    <n v="0"/>
    <x v="0"/>
    <n v="0"/>
    <x v="0"/>
    <x v="0"/>
    <s v="Heavy_user"/>
    <x v="2"/>
    <x v="0"/>
    <x v="2"/>
    <x v="1"/>
  </r>
  <r>
    <x v="39"/>
    <n v="68"/>
    <x v="0"/>
    <x v="0"/>
    <x v="1"/>
    <n v="0"/>
    <n v="158.80000000000001"/>
    <n v="119"/>
    <n v="27"/>
    <n v="211.8"/>
    <n v="105"/>
    <x v="928"/>
    <n v="198.1"/>
    <n v="101"/>
    <n v="8.91"/>
    <n v="10.3"/>
    <n v="3"/>
    <n v="2.78"/>
    <n v="1"/>
    <x v="0"/>
    <n v="0"/>
    <x v="0"/>
    <x v="0"/>
    <s v="Medium_user"/>
    <x v="0"/>
    <x v="0"/>
    <x v="1"/>
    <x v="0"/>
  </r>
  <r>
    <x v="7"/>
    <n v="77"/>
    <x v="1"/>
    <x v="0"/>
    <x v="1"/>
    <n v="0"/>
    <n v="185.9"/>
    <n v="95"/>
    <n v="31.6"/>
    <n v="212"/>
    <n v="98"/>
    <x v="1169"/>
    <n v="282.3"/>
    <n v="81"/>
    <n v="12.7"/>
    <n v="11.3"/>
    <n v="4"/>
    <n v="3.05"/>
    <n v="3"/>
    <x v="0"/>
    <n v="0"/>
    <x v="0"/>
    <x v="0"/>
    <s v="Medium_user"/>
    <x v="0"/>
    <x v="0"/>
    <x v="1"/>
    <x v="0"/>
  </r>
  <r>
    <x v="18"/>
    <n v="109"/>
    <x v="0"/>
    <x v="0"/>
    <x v="1"/>
    <n v="0"/>
    <n v="222.5"/>
    <n v="74"/>
    <n v="37.83"/>
    <n v="169.7"/>
    <n v="75"/>
    <x v="91"/>
    <n v="264.3"/>
    <n v="94"/>
    <n v="11.89"/>
    <n v="9"/>
    <n v="3"/>
    <n v="2.4300000000000002"/>
    <n v="2"/>
    <x v="0"/>
    <n v="0"/>
    <x v="0"/>
    <x v="0"/>
    <s v="Light_usage"/>
    <x v="0"/>
    <x v="0"/>
    <x v="1"/>
    <x v="0"/>
  </r>
  <r>
    <x v="7"/>
    <n v="108"/>
    <x v="0"/>
    <x v="0"/>
    <x v="1"/>
    <n v="0"/>
    <n v="201.1"/>
    <n v="101"/>
    <n v="34.19"/>
    <n v="170.7"/>
    <n v="86"/>
    <x v="503"/>
    <n v="237.4"/>
    <n v="113"/>
    <n v="10.68"/>
    <n v="11.6"/>
    <n v="3"/>
    <n v="3.13"/>
    <n v="3"/>
    <x v="0"/>
    <n v="0"/>
    <x v="0"/>
    <x v="0"/>
    <s v="Medium_user"/>
    <x v="0"/>
    <x v="0"/>
    <x v="1"/>
    <x v="0"/>
  </r>
  <r>
    <x v="9"/>
    <n v="79"/>
    <x v="0"/>
    <x v="0"/>
    <x v="0"/>
    <n v="17"/>
    <n v="167.9"/>
    <n v="114"/>
    <n v="28.54"/>
    <n v="243.7"/>
    <n v="93"/>
    <x v="1236"/>
    <n v="211.9"/>
    <n v="114"/>
    <n v="9.5399999999999991"/>
    <n v="9.1"/>
    <n v="2"/>
    <n v="2.46"/>
    <n v="1"/>
    <x v="0"/>
    <n v="0"/>
    <x v="0"/>
    <x v="0"/>
    <s v="Medium_user"/>
    <x v="2"/>
    <x v="0"/>
    <x v="0"/>
    <x v="0"/>
  </r>
  <r>
    <x v="24"/>
    <n v="119"/>
    <x v="1"/>
    <x v="0"/>
    <x v="1"/>
    <n v="0"/>
    <n v="239.1"/>
    <n v="88"/>
    <n v="40.65"/>
    <n v="243.5"/>
    <n v="79"/>
    <x v="1085"/>
    <n v="230.9"/>
    <n v="92"/>
    <n v="10.39"/>
    <n v="10.9"/>
    <n v="3"/>
    <n v="2.94"/>
    <n v="3"/>
    <x v="1"/>
    <n v="1"/>
    <x v="0"/>
    <x v="0"/>
    <s v="Light_usage"/>
    <x v="2"/>
    <x v="0"/>
    <x v="1"/>
    <x v="0"/>
  </r>
  <r>
    <x v="35"/>
    <n v="38"/>
    <x v="2"/>
    <x v="0"/>
    <x v="1"/>
    <n v="0"/>
    <n v="175.7"/>
    <n v="109"/>
    <n v="29.87"/>
    <n v="211.8"/>
    <n v="97"/>
    <x v="928"/>
    <n v="137.9"/>
    <n v="109"/>
    <n v="6.21"/>
    <n v="9.1999999999999993"/>
    <n v="3"/>
    <n v="2.48"/>
    <n v="5"/>
    <x v="1"/>
    <n v="1"/>
    <x v="1"/>
    <x v="0"/>
    <s v="Medium_user"/>
    <x v="0"/>
    <x v="0"/>
    <x v="1"/>
    <x v="0"/>
  </r>
  <r>
    <x v="25"/>
    <n v="109"/>
    <x v="0"/>
    <x v="0"/>
    <x v="0"/>
    <n v="29"/>
    <n v="111.2"/>
    <n v="90"/>
    <n v="18.899999999999999"/>
    <n v="263.5"/>
    <n v="98"/>
    <x v="830"/>
    <n v="224.7"/>
    <n v="128"/>
    <n v="10.11"/>
    <n v="9"/>
    <n v="6"/>
    <n v="2.4300000000000002"/>
    <n v="6"/>
    <x v="1"/>
    <n v="1"/>
    <x v="1"/>
    <x v="0"/>
    <s v="Medium_user"/>
    <x v="2"/>
    <x v="0"/>
    <x v="0"/>
    <x v="0"/>
  </r>
  <r>
    <x v="42"/>
    <n v="78"/>
    <x v="0"/>
    <x v="0"/>
    <x v="1"/>
    <n v="0"/>
    <n v="87.7"/>
    <n v="74"/>
    <n v="14.91"/>
    <n v="214.8"/>
    <n v="58"/>
    <x v="231"/>
    <n v="201.3"/>
    <n v="147"/>
    <n v="9.06"/>
    <n v="10.8"/>
    <n v="6"/>
    <n v="2.92"/>
    <n v="1"/>
    <x v="0"/>
    <n v="0"/>
    <x v="0"/>
    <x v="0"/>
    <s v="Light_usage"/>
    <x v="0"/>
    <x v="0"/>
    <x v="1"/>
    <x v="0"/>
  </r>
  <r>
    <x v="35"/>
    <n v="134"/>
    <x v="0"/>
    <x v="0"/>
    <x v="1"/>
    <n v="0"/>
    <n v="244.1"/>
    <n v="99"/>
    <n v="41.5"/>
    <n v="246.9"/>
    <n v="111"/>
    <x v="1237"/>
    <n v="200"/>
    <n v="133"/>
    <n v="9"/>
    <n v="7.2"/>
    <n v="2"/>
    <n v="1.94"/>
    <n v="0"/>
    <x v="0"/>
    <n v="0"/>
    <x v="0"/>
    <x v="1"/>
    <s v="Medium_user"/>
    <x v="2"/>
    <x v="0"/>
    <x v="1"/>
    <x v="1"/>
  </r>
  <r>
    <x v="34"/>
    <n v="47"/>
    <x v="0"/>
    <x v="0"/>
    <x v="0"/>
    <n v="27"/>
    <n v="165"/>
    <n v="89"/>
    <n v="28.05"/>
    <n v="127.3"/>
    <n v="118"/>
    <x v="1238"/>
    <n v="284.39999999999998"/>
    <n v="95"/>
    <n v="12.8"/>
    <n v="7.7"/>
    <n v="4"/>
    <n v="2.08"/>
    <n v="2"/>
    <x v="0"/>
    <n v="0"/>
    <x v="0"/>
    <x v="0"/>
    <s v="Medium_user"/>
    <x v="0"/>
    <x v="0"/>
    <x v="0"/>
    <x v="0"/>
  </r>
  <r>
    <x v="42"/>
    <n v="59"/>
    <x v="1"/>
    <x v="0"/>
    <x v="0"/>
    <n v="27"/>
    <n v="127.4"/>
    <n v="110"/>
    <n v="21.66"/>
    <n v="103.3"/>
    <n v="99"/>
    <x v="1239"/>
    <n v="164.2"/>
    <n v="73"/>
    <n v="7.39"/>
    <n v="9.1"/>
    <n v="3"/>
    <n v="2.46"/>
    <n v="0"/>
    <x v="0"/>
    <n v="0"/>
    <x v="0"/>
    <x v="0"/>
    <s v="Medium_user"/>
    <x v="1"/>
    <x v="0"/>
    <x v="0"/>
    <x v="0"/>
  </r>
  <r>
    <x v="12"/>
    <n v="151"/>
    <x v="0"/>
    <x v="0"/>
    <x v="1"/>
    <n v="0"/>
    <n v="194.8"/>
    <n v="106"/>
    <n v="33.119999999999997"/>
    <n v="292.7"/>
    <n v="103"/>
    <x v="1114"/>
    <n v="224.6"/>
    <n v="82"/>
    <n v="10.11"/>
    <n v="5.5"/>
    <n v="3"/>
    <n v="1.49"/>
    <n v="0"/>
    <x v="0"/>
    <n v="0"/>
    <x v="0"/>
    <x v="1"/>
    <s v="Medium_user"/>
    <x v="2"/>
    <x v="0"/>
    <x v="1"/>
    <x v="1"/>
  </r>
  <r>
    <x v="33"/>
    <n v="129"/>
    <x v="0"/>
    <x v="0"/>
    <x v="1"/>
    <n v="0"/>
    <n v="54.7"/>
    <n v="131"/>
    <n v="9.3000000000000007"/>
    <n v="256.10000000000002"/>
    <n v="105"/>
    <x v="351"/>
    <n v="176.6"/>
    <n v="135"/>
    <n v="7.95"/>
    <n v="11.1"/>
    <n v="4"/>
    <n v="3"/>
    <n v="1"/>
    <x v="0"/>
    <n v="0"/>
    <x v="0"/>
    <x v="0"/>
    <s v="Medium_user"/>
    <x v="2"/>
    <x v="0"/>
    <x v="1"/>
    <x v="0"/>
  </r>
  <r>
    <x v="28"/>
    <n v="76"/>
    <x v="2"/>
    <x v="0"/>
    <x v="1"/>
    <n v="0"/>
    <n v="90.5"/>
    <n v="142"/>
    <n v="15.39"/>
    <n v="211.7"/>
    <n v="75"/>
    <x v="495"/>
    <n v="194.9"/>
    <n v="76"/>
    <n v="8.77"/>
    <n v="9.3000000000000007"/>
    <n v="2"/>
    <n v="2.5099999999999998"/>
    <n v="1"/>
    <x v="0"/>
    <n v="0"/>
    <x v="0"/>
    <x v="0"/>
    <s v="Light_usage"/>
    <x v="0"/>
    <x v="0"/>
    <x v="1"/>
    <x v="0"/>
  </r>
  <r>
    <x v="20"/>
    <n v="24"/>
    <x v="0"/>
    <x v="0"/>
    <x v="1"/>
    <n v="0"/>
    <n v="235.6"/>
    <n v="132"/>
    <n v="40.049999999999997"/>
    <n v="115.9"/>
    <n v="129"/>
    <x v="1116"/>
    <n v="185.4"/>
    <n v="136"/>
    <n v="8.34"/>
    <n v="16.2"/>
    <n v="2"/>
    <n v="4.37"/>
    <n v="0"/>
    <x v="0"/>
    <n v="0"/>
    <x v="0"/>
    <x v="2"/>
    <s v="Heavy_user"/>
    <x v="1"/>
    <x v="0"/>
    <x v="1"/>
    <x v="0"/>
  </r>
  <r>
    <x v="33"/>
    <n v="169"/>
    <x v="1"/>
    <x v="0"/>
    <x v="1"/>
    <n v="0"/>
    <n v="142.5"/>
    <n v="82"/>
    <n v="24.23"/>
    <n v="231.4"/>
    <n v="110"/>
    <x v="751"/>
    <n v="131.19999999999999"/>
    <n v="67"/>
    <n v="5.9"/>
    <n v="10"/>
    <n v="4"/>
    <n v="2.7"/>
    <n v="2"/>
    <x v="0"/>
    <n v="0"/>
    <x v="0"/>
    <x v="0"/>
    <s v="Medium_user"/>
    <x v="0"/>
    <x v="0"/>
    <x v="1"/>
    <x v="0"/>
  </r>
  <r>
    <x v="35"/>
    <n v="30"/>
    <x v="1"/>
    <x v="0"/>
    <x v="1"/>
    <n v="0"/>
    <n v="54"/>
    <n v="68"/>
    <n v="9.18"/>
    <n v="179.3"/>
    <n v="96"/>
    <x v="616"/>
    <n v="247.2"/>
    <n v="101"/>
    <n v="11.12"/>
    <n v="10.199999999999999"/>
    <n v="8"/>
    <n v="2.75"/>
    <n v="1"/>
    <x v="0"/>
    <n v="0"/>
    <x v="0"/>
    <x v="0"/>
    <s v="Medium_user"/>
    <x v="0"/>
    <x v="0"/>
    <x v="1"/>
    <x v="0"/>
  </r>
  <r>
    <x v="6"/>
    <n v="70"/>
    <x v="0"/>
    <x v="0"/>
    <x v="1"/>
    <n v="0"/>
    <n v="214.8"/>
    <n v="87"/>
    <n v="36.520000000000003"/>
    <n v="131"/>
    <n v="114"/>
    <x v="1136"/>
    <n v="216.9"/>
    <n v="104"/>
    <n v="9.76"/>
    <n v="9.4"/>
    <n v="3"/>
    <n v="2.54"/>
    <n v="3"/>
    <x v="0"/>
    <n v="0"/>
    <x v="0"/>
    <x v="0"/>
    <s v="Medium_user"/>
    <x v="0"/>
    <x v="0"/>
    <x v="1"/>
    <x v="0"/>
  </r>
  <r>
    <x v="32"/>
    <n v="52"/>
    <x v="2"/>
    <x v="1"/>
    <x v="1"/>
    <n v="0"/>
    <n v="251.4"/>
    <n v="118"/>
    <n v="42.74"/>
    <n v="196.6"/>
    <n v="80"/>
    <x v="833"/>
    <n v="192"/>
    <n v="53"/>
    <n v="8.64"/>
    <n v="11"/>
    <n v="2"/>
    <n v="2.97"/>
    <n v="0"/>
    <x v="1"/>
    <n v="1"/>
    <x v="0"/>
    <x v="0"/>
    <s v="Medium_user"/>
    <x v="0"/>
    <x v="0"/>
    <x v="1"/>
    <x v="0"/>
  </r>
  <r>
    <x v="20"/>
    <n v="3"/>
    <x v="1"/>
    <x v="0"/>
    <x v="1"/>
    <n v="0"/>
    <n v="139"/>
    <n v="99"/>
    <n v="23.63"/>
    <n v="250.7"/>
    <n v="108"/>
    <x v="810"/>
    <n v="286.2"/>
    <n v="87"/>
    <n v="12.88"/>
    <n v="6.1"/>
    <n v="3"/>
    <n v="1.65"/>
    <n v="4"/>
    <x v="0"/>
    <n v="0"/>
    <x v="1"/>
    <x v="1"/>
    <s v="Medium_user"/>
    <x v="2"/>
    <x v="0"/>
    <x v="1"/>
    <x v="1"/>
  </r>
  <r>
    <x v="42"/>
    <n v="38"/>
    <x v="0"/>
    <x v="0"/>
    <x v="1"/>
    <n v="0"/>
    <n v="117.3"/>
    <n v="114"/>
    <n v="19.940000000000001"/>
    <n v="208.7"/>
    <n v="105"/>
    <x v="1174"/>
    <n v="203.4"/>
    <n v="98"/>
    <n v="9.15"/>
    <n v="14.4"/>
    <n v="2"/>
    <n v="3.89"/>
    <n v="2"/>
    <x v="0"/>
    <n v="0"/>
    <x v="0"/>
    <x v="0"/>
    <s v="Medium_user"/>
    <x v="0"/>
    <x v="0"/>
    <x v="1"/>
    <x v="0"/>
  </r>
  <r>
    <x v="11"/>
    <n v="104"/>
    <x v="0"/>
    <x v="0"/>
    <x v="1"/>
    <n v="0"/>
    <n v="264"/>
    <n v="108"/>
    <n v="44.88"/>
    <n v="132.19999999999999"/>
    <n v="75"/>
    <x v="1240"/>
    <n v="177.7"/>
    <n v="91"/>
    <n v="8"/>
    <n v="10.6"/>
    <n v="8"/>
    <n v="2.86"/>
    <n v="3"/>
    <x v="0"/>
    <n v="0"/>
    <x v="0"/>
    <x v="0"/>
    <s v="Light_usage"/>
    <x v="0"/>
    <x v="0"/>
    <x v="1"/>
    <x v="0"/>
  </r>
  <r>
    <x v="5"/>
    <n v="27"/>
    <x v="1"/>
    <x v="0"/>
    <x v="1"/>
    <n v="0"/>
    <n v="82.6"/>
    <n v="105"/>
    <n v="14.04"/>
    <n v="204"/>
    <n v="99"/>
    <x v="1241"/>
    <n v="224.2"/>
    <n v="122"/>
    <n v="10.09"/>
    <n v="9.1"/>
    <n v="4"/>
    <n v="2.46"/>
    <n v="1"/>
    <x v="0"/>
    <n v="0"/>
    <x v="0"/>
    <x v="0"/>
    <s v="Medium_user"/>
    <x v="0"/>
    <x v="0"/>
    <x v="1"/>
    <x v="0"/>
  </r>
  <r>
    <x v="45"/>
    <n v="166"/>
    <x v="0"/>
    <x v="1"/>
    <x v="0"/>
    <n v="28"/>
    <n v="175.8"/>
    <n v="126"/>
    <n v="29.89"/>
    <n v="253.6"/>
    <n v="76"/>
    <x v="229"/>
    <n v="128.5"/>
    <n v="72"/>
    <n v="5.78"/>
    <n v="11.4"/>
    <n v="5"/>
    <n v="3.08"/>
    <n v="1"/>
    <x v="0"/>
    <n v="0"/>
    <x v="0"/>
    <x v="0"/>
    <s v="Light_usage"/>
    <x v="2"/>
    <x v="0"/>
    <x v="0"/>
    <x v="0"/>
  </r>
  <r>
    <x v="3"/>
    <n v="13"/>
    <x v="1"/>
    <x v="0"/>
    <x v="1"/>
    <n v="0"/>
    <n v="220.4"/>
    <n v="100"/>
    <n v="37.47"/>
    <n v="211.2"/>
    <n v="79"/>
    <x v="668"/>
    <n v="259.3"/>
    <n v="112"/>
    <n v="11.67"/>
    <n v="13.6"/>
    <n v="8"/>
    <n v="3.67"/>
    <n v="2"/>
    <x v="0"/>
    <n v="0"/>
    <x v="0"/>
    <x v="0"/>
    <s v="Light_usage"/>
    <x v="0"/>
    <x v="0"/>
    <x v="1"/>
    <x v="0"/>
  </r>
  <r>
    <x v="22"/>
    <n v="52"/>
    <x v="1"/>
    <x v="0"/>
    <x v="1"/>
    <n v="0"/>
    <n v="217"/>
    <n v="104"/>
    <n v="36.89"/>
    <n v="152.30000000000001"/>
    <n v="83"/>
    <x v="93"/>
    <n v="134.30000000000001"/>
    <n v="109"/>
    <n v="6.04"/>
    <n v="11.8"/>
    <n v="4"/>
    <n v="3.19"/>
    <n v="2"/>
    <x v="0"/>
    <n v="0"/>
    <x v="0"/>
    <x v="0"/>
    <s v="Medium_user"/>
    <x v="0"/>
    <x v="0"/>
    <x v="1"/>
    <x v="0"/>
  </r>
  <r>
    <x v="32"/>
    <n v="114"/>
    <x v="0"/>
    <x v="0"/>
    <x v="0"/>
    <n v="25"/>
    <n v="129"/>
    <n v="77"/>
    <n v="21.93"/>
    <n v="290"/>
    <n v="110"/>
    <x v="1242"/>
    <n v="177.1"/>
    <n v="110"/>
    <n v="7.97"/>
    <n v="11.6"/>
    <n v="5"/>
    <n v="3.13"/>
    <n v="1"/>
    <x v="0"/>
    <n v="0"/>
    <x v="0"/>
    <x v="0"/>
    <s v="Medium_user"/>
    <x v="2"/>
    <x v="0"/>
    <x v="0"/>
    <x v="0"/>
  </r>
  <r>
    <x v="16"/>
    <n v="156"/>
    <x v="1"/>
    <x v="0"/>
    <x v="1"/>
    <n v="0"/>
    <n v="150.5"/>
    <n v="106"/>
    <n v="25.59"/>
    <n v="152.9"/>
    <n v="112"/>
    <x v="1011"/>
    <n v="215.9"/>
    <n v="86"/>
    <n v="9.7200000000000006"/>
    <n v="3.5"/>
    <n v="3"/>
    <n v="0.95"/>
    <n v="1"/>
    <x v="0"/>
    <n v="0"/>
    <x v="0"/>
    <x v="1"/>
    <s v="Medium_user"/>
    <x v="0"/>
    <x v="0"/>
    <x v="1"/>
    <x v="1"/>
  </r>
  <r>
    <x v="6"/>
    <n v="62"/>
    <x v="0"/>
    <x v="0"/>
    <x v="1"/>
    <n v="0"/>
    <n v="189.5"/>
    <n v="122"/>
    <n v="32.22"/>
    <n v="103.8"/>
    <n v="95"/>
    <x v="1243"/>
    <n v="180.6"/>
    <n v="106"/>
    <n v="8.1300000000000008"/>
    <n v="10.8"/>
    <n v="5"/>
    <n v="2.92"/>
    <n v="2"/>
    <x v="0"/>
    <n v="0"/>
    <x v="0"/>
    <x v="0"/>
    <s v="Medium_user"/>
    <x v="1"/>
    <x v="0"/>
    <x v="1"/>
    <x v="0"/>
  </r>
  <r>
    <x v="17"/>
    <n v="82"/>
    <x v="0"/>
    <x v="0"/>
    <x v="0"/>
    <n v="33"/>
    <n v="137.80000000000001"/>
    <n v="95"/>
    <n v="23.43"/>
    <n v="235.5"/>
    <n v="128"/>
    <x v="247"/>
    <n v="268.10000000000002"/>
    <n v="70"/>
    <n v="12.06"/>
    <n v="11"/>
    <n v="6"/>
    <n v="2.97"/>
    <n v="2"/>
    <x v="0"/>
    <n v="0"/>
    <x v="0"/>
    <x v="0"/>
    <s v="Heavy_user"/>
    <x v="2"/>
    <x v="0"/>
    <x v="2"/>
    <x v="0"/>
  </r>
  <r>
    <x v="41"/>
    <n v="52"/>
    <x v="2"/>
    <x v="0"/>
    <x v="1"/>
    <n v="0"/>
    <n v="129.30000000000001"/>
    <n v="80"/>
    <n v="21.98"/>
    <n v="142.69999999999999"/>
    <n v="101"/>
    <x v="1227"/>
    <n v="258.3"/>
    <n v="89"/>
    <n v="11.62"/>
    <n v="12.3"/>
    <n v="4"/>
    <n v="3.32"/>
    <n v="3"/>
    <x v="0"/>
    <n v="0"/>
    <x v="0"/>
    <x v="0"/>
    <s v="Medium_user"/>
    <x v="0"/>
    <x v="0"/>
    <x v="1"/>
    <x v="0"/>
  </r>
  <r>
    <x v="21"/>
    <n v="146"/>
    <x v="2"/>
    <x v="0"/>
    <x v="1"/>
    <n v="0"/>
    <n v="115.6"/>
    <n v="77"/>
    <n v="19.649999999999999"/>
    <n v="213.6"/>
    <n v="100"/>
    <x v="272"/>
    <n v="218.4"/>
    <n v="72"/>
    <n v="9.83"/>
    <n v="10.7"/>
    <n v="6"/>
    <n v="2.89"/>
    <n v="1"/>
    <x v="0"/>
    <n v="0"/>
    <x v="0"/>
    <x v="0"/>
    <s v="Medium_user"/>
    <x v="0"/>
    <x v="0"/>
    <x v="1"/>
    <x v="0"/>
  </r>
  <r>
    <x v="8"/>
    <n v="120"/>
    <x v="0"/>
    <x v="0"/>
    <x v="0"/>
    <n v="23"/>
    <n v="221.9"/>
    <n v="114"/>
    <n v="37.72"/>
    <n v="254.7"/>
    <n v="84"/>
    <x v="1244"/>
    <n v="250.5"/>
    <n v="117"/>
    <n v="11.27"/>
    <n v="7.2"/>
    <n v="5"/>
    <n v="1.94"/>
    <n v="2"/>
    <x v="0"/>
    <n v="0"/>
    <x v="0"/>
    <x v="1"/>
    <s v="Medium_user"/>
    <x v="2"/>
    <x v="0"/>
    <x v="0"/>
    <x v="1"/>
  </r>
  <r>
    <x v="12"/>
    <n v="130"/>
    <x v="0"/>
    <x v="0"/>
    <x v="1"/>
    <n v="0"/>
    <n v="263.7"/>
    <n v="113"/>
    <n v="44.83"/>
    <n v="186.5"/>
    <n v="103"/>
    <x v="1245"/>
    <n v="195.3"/>
    <n v="99"/>
    <n v="8.7899999999999991"/>
    <n v="18.3"/>
    <n v="6"/>
    <n v="4.9400000000000004"/>
    <n v="1"/>
    <x v="1"/>
    <n v="1"/>
    <x v="0"/>
    <x v="2"/>
    <s v="Medium_user"/>
    <x v="0"/>
    <x v="0"/>
    <x v="1"/>
    <x v="0"/>
  </r>
  <r>
    <x v="26"/>
    <n v="90"/>
    <x v="1"/>
    <x v="0"/>
    <x v="1"/>
    <n v="0"/>
    <n v="61.3"/>
    <n v="91"/>
    <n v="10.42"/>
    <n v="194.4"/>
    <n v="94"/>
    <x v="721"/>
    <n v="143.1"/>
    <n v="80"/>
    <n v="6.44"/>
    <n v="11.4"/>
    <n v="9"/>
    <n v="3.08"/>
    <n v="1"/>
    <x v="0"/>
    <n v="0"/>
    <x v="0"/>
    <x v="0"/>
    <s v="Medium_user"/>
    <x v="0"/>
    <x v="0"/>
    <x v="1"/>
    <x v="0"/>
  </r>
  <r>
    <x v="36"/>
    <n v="147"/>
    <x v="1"/>
    <x v="1"/>
    <x v="1"/>
    <n v="0"/>
    <n v="183.8"/>
    <n v="113"/>
    <n v="31.25"/>
    <n v="164.7"/>
    <n v="110"/>
    <x v="413"/>
    <n v="111"/>
    <n v="87"/>
    <n v="5"/>
    <n v="10.1"/>
    <n v="4"/>
    <n v="2.73"/>
    <n v="1"/>
    <x v="0"/>
    <n v="0"/>
    <x v="0"/>
    <x v="0"/>
    <s v="Medium_user"/>
    <x v="0"/>
    <x v="0"/>
    <x v="1"/>
    <x v="0"/>
  </r>
  <r>
    <x v="19"/>
    <n v="159"/>
    <x v="0"/>
    <x v="0"/>
    <x v="1"/>
    <n v="0"/>
    <n v="167.4"/>
    <n v="68"/>
    <n v="28.46"/>
    <n v="143.80000000000001"/>
    <n v="74"/>
    <x v="651"/>
    <n v="140.1"/>
    <n v="111"/>
    <n v="6.3"/>
    <n v="10.3"/>
    <n v="3"/>
    <n v="2.78"/>
    <n v="0"/>
    <x v="1"/>
    <n v="1"/>
    <x v="0"/>
    <x v="0"/>
    <s v="Light_usage"/>
    <x v="0"/>
    <x v="0"/>
    <x v="1"/>
    <x v="0"/>
  </r>
  <r>
    <x v="47"/>
    <n v="74"/>
    <x v="2"/>
    <x v="0"/>
    <x v="0"/>
    <n v="27"/>
    <n v="154.1"/>
    <n v="122"/>
    <n v="26.2"/>
    <n v="195.3"/>
    <n v="150"/>
    <x v="342"/>
    <n v="276.7"/>
    <n v="86"/>
    <n v="12.45"/>
    <n v="13.2"/>
    <n v="2"/>
    <n v="3.56"/>
    <n v="4"/>
    <x v="0"/>
    <n v="0"/>
    <x v="1"/>
    <x v="0"/>
    <s v="Heavy_user"/>
    <x v="0"/>
    <x v="0"/>
    <x v="0"/>
    <x v="0"/>
  </r>
  <r>
    <x v="14"/>
    <n v="130"/>
    <x v="1"/>
    <x v="0"/>
    <x v="1"/>
    <n v="0"/>
    <n v="252"/>
    <n v="101"/>
    <n v="42.84"/>
    <n v="170.2"/>
    <n v="105"/>
    <x v="1246"/>
    <n v="209.2"/>
    <n v="64"/>
    <n v="9.41"/>
    <n v="5.7"/>
    <n v="5"/>
    <n v="1.54"/>
    <n v="0"/>
    <x v="0"/>
    <n v="0"/>
    <x v="0"/>
    <x v="1"/>
    <s v="Medium_user"/>
    <x v="0"/>
    <x v="0"/>
    <x v="1"/>
    <x v="1"/>
  </r>
  <r>
    <x v="8"/>
    <n v="155"/>
    <x v="1"/>
    <x v="1"/>
    <x v="1"/>
    <n v="0"/>
    <n v="163.1"/>
    <n v="94"/>
    <n v="27.73"/>
    <n v="291.7"/>
    <n v="108"/>
    <x v="1247"/>
    <n v="96.4"/>
    <n v="111"/>
    <n v="4.34"/>
    <n v="11.2"/>
    <n v="3"/>
    <n v="3.02"/>
    <n v="0"/>
    <x v="0"/>
    <n v="0"/>
    <x v="0"/>
    <x v="0"/>
    <s v="Medium_user"/>
    <x v="2"/>
    <x v="0"/>
    <x v="1"/>
    <x v="0"/>
  </r>
  <r>
    <x v="28"/>
    <n v="87"/>
    <x v="0"/>
    <x v="0"/>
    <x v="1"/>
    <n v="0"/>
    <n v="198.3"/>
    <n v="80"/>
    <n v="33.71"/>
    <n v="187"/>
    <n v="89"/>
    <x v="479"/>
    <n v="133.5"/>
    <n v="96"/>
    <n v="6.01"/>
    <n v="16.600000000000001"/>
    <n v="4"/>
    <n v="4.4800000000000004"/>
    <n v="2"/>
    <x v="0"/>
    <n v="0"/>
    <x v="0"/>
    <x v="2"/>
    <s v="Medium_user"/>
    <x v="0"/>
    <x v="0"/>
    <x v="1"/>
    <x v="0"/>
  </r>
  <r>
    <x v="27"/>
    <n v="81"/>
    <x v="0"/>
    <x v="0"/>
    <x v="1"/>
    <n v="0"/>
    <n v="324.7"/>
    <n v="48"/>
    <n v="55.2"/>
    <n v="236.4"/>
    <n v="82"/>
    <x v="882"/>
    <n v="187.6"/>
    <n v="78"/>
    <n v="8.44"/>
    <n v="13.1"/>
    <n v="5"/>
    <n v="3.54"/>
    <n v="0"/>
    <x v="1"/>
    <n v="1"/>
    <x v="0"/>
    <x v="0"/>
    <s v="Medium_user"/>
    <x v="2"/>
    <x v="1"/>
    <x v="1"/>
    <x v="0"/>
  </r>
  <r>
    <x v="13"/>
    <n v="99"/>
    <x v="2"/>
    <x v="0"/>
    <x v="1"/>
    <n v="0"/>
    <n v="128.30000000000001"/>
    <n v="78"/>
    <n v="21.81"/>
    <n v="215.3"/>
    <n v="120"/>
    <x v="1248"/>
    <n v="143.69999999999999"/>
    <n v="140"/>
    <n v="6.47"/>
    <n v="14.3"/>
    <n v="9"/>
    <n v="3.86"/>
    <n v="2"/>
    <x v="0"/>
    <n v="0"/>
    <x v="0"/>
    <x v="0"/>
    <s v="Heavy_user"/>
    <x v="0"/>
    <x v="0"/>
    <x v="1"/>
    <x v="0"/>
  </r>
  <r>
    <x v="32"/>
    <n v="131"/>
    <x v="2"/>
    <x v="0"/>
    <x v="1"/>
    <n v="0"/>
    <n v="187.9"/>
    <n v="110"/>
    <n v="31.94"/>
    <n v="200.5"/>
    <n v="101"/>
    <x v="1018"/>
    <n v="202.6"/>
    <n v="125"/>
    <n v="9.1199999999999992"/>
    <n v="10.199999999999999"/>
    <n v="11"/>
    <n v="2.75"/>
    <n v="2"/>
    <x v="0"/>
    <n v="0"/>
    <x v="0"/>
    <x v="0"/>
    <s v="Medium_user"/>
    <x v="0"/>
    <x v="0"/>
    <x v="1"/>
    <x v="0"/>
  </r>
  <r>
    <x v="43"/>
    <n v="89"/>
    <x v="2"/>
    <x v="0"/>
    <x v="1"/>
    <n v="0"/>
    <n v="129.19999999999999"/>
    <n v="71"/>
    <n v="21.96"/>
    <n v="214.1"/>
    <n v="68"/>
    <x v="774"/>
    <n v="214.9"/>
    <n v="100"/>
    <n v="9.67"/>
    <n v="10.3"/>
    <n v="4"/>
    <n v="2.78"/>
    <n v="5"/>
    <x v="1"/>
    <n v="1"/>
    <x v="1"/>
    <x v="0"/>
    <s v="Light_usage"/>
    <x v="0"/>
    <x v="0"/>
    <x v="1"/>
    <x v="0"/>
  </r>
  <r>
    <x v="42"/>
    <n v="123"/>
    <x v="0"/>
    <x v="1"/>
    <x v="1"/>
    <n v="0"/>
    <n v="125.5"/>
    <n v="106"/>
    <n v="21.34"/>
    <n v="128.9"/>
    <n v="96"/>
    <x v="834"/>
    <n v="251.9"/>
    <n v="129"/>
    <n v="11.34"/>
    <n v="6.3"/>
    <n v="6"/>
    <n v="1.7"/>
    <n v="4"/>
    <x v="1"/>
    <n v="1"/>
    <x v="1"/>
    <x v="1"/>
    <s v="Medium_user"/>
    <x v="0"/>
    <x v="0"/>
    <x v="1"/>
    <x v="1"/>
  </r>
  <r>
    <x v="42"/>
    <n v="130"/>
    <x v="2"/>
    <x v="0"/>
    <x v="0"/>
    <n v="26"/>
    <n v="257.2"/>
    <n v="108"/>
    <n v="43.72"/>
    <n v="224.3"/>
    <n v="122"/>
    <x v="822"/>
    <n v="204"/>
    <n v="118"/>
    <n v="9.18"/>
    <n v="12.6"/>
    <n v="4"/>
    <n v="3.4"/>
    <n v="1"/>
    <x v="0"/>
    <n v="0"/>
    <x v="0"/>
    <x v="0"/>
    <s v="Heavy_user"/>
    <x v="0"/>
    <x v="0"/>
    <x v="0"/>
    <x v="0"/>
  </r>
  <r>
    <x v="20"/>
    <n v="99"/>
    <x v="0"/>
    <x v="0"/>
    <x v="1"/>
    <n v="0"/>
    <n v="124.6"/>
    <n v="90"/>
    <n v="21.18"/>
    <n v="146.4"/>
    <n v="70"/>
    <x v="439"/>
    <n v="169.4"/>
    <n v="95"/>
    <n v="7.62"/>
    <n v="10.5"/>
    <n v="6"/>
    <n v="2.84"/>
    <n v="1"/>
    <x v="0"/>
    <n v="0"/>
    <x v="0"/>
    <x v="0"/>
    <s v="Light_usage"/>
    <x v="0"/>
    <x v="0"/>
    <x v="1"/>
    <x v="0"/>
  </r>
  <r>
    <x v="6"/>
    <n v="36"/>
    <x v="1"/>
    <x v="0"/>
    <x v="1"/>
    <n v="0"/>
    <n v="175.1"/>
    <n v="144"/>
    <n v="29.77"/>
    <n v="216.9"/>
    <n v="69"/>
    <x v="53"/>
    <n v="243.7"/>
    <n v="146"/>
    <n v="10.97"/>
    <n v="9.9"/>
    <n v="3"/>
    <n v="2.67"/>
    <n v="1"/>
    <x v="0"/>
    <n v="0"/>
    <x v="0"/>
    <x v="0"/>
    <s v="Light_usage"/>
    <x v="0"/>
    <x v="0"/>
    <x v="1"/>
    <x v="0"/>
  </r>
  <r>
    <x v="6"/>
    <n v="87"/>
    <x v="0"/>
    <x v="0"/>
    <x v="1"/>
    <n v="0"/>
    <n v="124.3"/>
    <n v="91"/>
    <n v="21.13"/>
    <n v="173.4"/>
    <n v="105"/>
    <x v="557"/>
    <n v="256.3"/>
    <n v="109"/>
    <n v="11.53"/>
    <n v="7.5"/>
    <n v="5"/>
    <n v="2.0299999999999998"/>
    <n v="3"/>
    <x v="0"/>
    <n v="0"/>
    <x v="0"/>
    <x v="0"/>
    <s v="Medium_user"/>
    <x v="0"/>
    <x v="0"/>
    <x v="1"/>
    <x v="0"/>
  </r>
  <r>
    <x v="6"/>
    <n v="139"/>
    <x v="0"/>
    <x v="0"/>
    <x v="1"/>
    <n v="0"/>
    <n v="271.60000000000002"/>
    <n v="130"/>
    <n v="46.17"/>
    <n v="156"/>
    <n v="131"/>
    <x v="1152"/>
    <n v="136.30000000000001"/>
    <n v="108"/>
    <n v="6.13"/>
    <n v="11.6"/>
    <n v="9"/>
    <n v="3.13"/>
    <n v="2"/>
    <x v="0"/>
    <n v="0"/>
    <x v="0"/>
    <x v="0"/>
    <s v="Heavy_user"/>
    <x v="0"/>
    <x v="0"/>
    <x v="1"/>
    <x v="0"/>
  </r>
  <r>
    <x v="36"/>
    <n v="96"/>
    <x v="0"/>
    <x v="0"/>
    <x v="0"/>
    <n v="33"/>
    <n v="183.3"/>
    <n v="115"/>
    <n v="31.16"/>
    <n v="201.4"/>
    <n v="87"/>
    <x v="1167"/>
    <n v="177.4"/>
    <n v="84"/>
    <n v="7.98"/>
    <n v="10.4"/>
    <n v="15"/>
    <n v="2.81"/>
    <n v="3"/>
    <x v="0"/>
    <n v="0"/>
    <x v="0"/>
    <x v="0"/>
    <s v="Medium_user"/>
    <x v="0"/>
    <x v="0"/>
    <x v="2"/>
    <x v="0"/>
  </r>
  <r>
    <x v="29"/>
    <n v="112"/>
    <x v="1"/>
    <x v="0"/>
    <x v="1"/>
    <n v="0"/>
    <n v="101.1"/>
    <n v="119"/>
    <n v="17.190000000000001"/>
    <n v="214.4"/>
    <n v="67"/>
    <x v="480"/>
    <n v="179.5"/>
    <n v="112"/>
    <n v="8.08"/>
    <n v="10.3"/>
    <n v="5"/>
    <n v="2.78"/>
    <n v="2"/>
    <x v="0"/>
    <n v="0"/>
    <x v="0"/>
    <x v="0"/>
    <s v="Light_usage"/>
    <x v="0"/>
    <x v="0"/>
    <x v="1"/>
    <x v="0"/>
  </r>
  <r>
    <x v="33"/>
    <n v="75"/>
    <x v="1"/>
    <x v="0"/>
    <x v="1"/>
    <n v="0"/>
    <n v="203.3"/>
    <n v="70"/>
    <n v="34.56"/>
    <n v="228.9"/>
    <n v="97"/>
    <x v="726"/>
    <n v="222.2"/>
    <n v="118"/>
    <n v="10"/>
    <n v="14.3"/>
    <n v="3"/>
    <n v="3.86"/>
    <n v="1"/>
    <x v="0"/>
    <n v="0"/>
    <x v="0"/>
    <x v="0"/>
    <s v="Medium_user"/>
    <x v="0"/>
    <x v="0"/>
    <x v="1"/>
    <x v="0"/>
  </r>
  <r>
    <x v="36"/>
    <n v="178"/>
    <x v="0"/>
    <x v="0"/>
    <x v="0"/>
    <n v="35"/>
    <n v="175.4"/>
    <n v="88"/>
    <n v="29.82"/>
    <n v="190"/>
    <n v="65"/>
    <x v="504"/>
    <n v="138.69999999999999"/>
    <n v="94"/>
    <n v="6.24"/>
    <n v="10.5"/>
    <n v="3"/>
    <n v="2.84"/>
    <n v="2"/>
    <x v="0"/>
    <n v="0"/>
    <x v="0"/>
    <x v="0"/>
    <s v="Light_usage"/>
    <x v="0"/>
    <x v="0"/>
    <x v="2"/>
    <x v="0"/>
  </r>
  <r>
    <x v="18"/>
    <n v="112"/>
    <x v="0"/>
    <x v="0"/>
    <x v="1"/>
    <n v="0"/>
    <n v="266"/>
    <n v="97"/>
    <n v="45.22"/>
    <n v="214.6"/>
    <n v="94"/>
    <x v="1249"/>
    <n v="306.2"/>
    <n v="100"/>
    <n v="13.78"/>
    <n v="14.2"/>
    <n v="2"/>
    <n v="3.83"/>
    <n v="2"/>
    <x v="1"/>
    <n v="1"/>
    <x v="0"/>
    <x v="0"/>
    <s v="Medium_user"/>
    <x v="0"/>
    <x v="0"/>
    <x v="1"/>
    <x v="0"/>
  </r>
  <r>
    <x v="1"/>
    <n v="108"/>
    <x v="0"/>
    <x v="0"/>
    <x v="0"/>
    <n v="41"/>
    <n v="171.6"/>
    <n v="110"/>
    <n v="29.17"/>
    <n v="136.1"/>
    <n v="78"/>
    <x v="1170"/>
    <n v="183.4"/>
    <n v="103"/>
    <n v="8.25"/>
    <n v="10.8"/>
    <n v="7"/>
    <n v="2.92"/>
    <n v="0"/>
    <x v="0"/>
    <n v="0"/>
    <x v="0"/>
    <x v="0"/>
    <s v="Light_usage"/>
    <x v="0"/>
    <x v="0"/>
    <x v="2"/>
    <x v="0"/>
  </r>
  <r>
    <x v="17"/>
    <n v="100"/>
    <x v="2"/>
    <x v="0"/>
    <x v="1"/>
    <n v="0"/>
    <n v="78.7"/>
    <n v="98"/>
    <n v="13.38"/>
    <n v="225.6"/>
    <n v="102"/>
    <x v="1250"/>
    <n v="150.4"/>
    <n v="106"/>
    <n v="6.77"/>
    <n v="14"/>
    <n v="8"/>
    <n v="3.78"/>
    <n v="0"/>
    <x v="0"/>
    <n v="0"/>
    <x v="0"/>
    <x v="0"/>
    <s v="Medium_user"/>
    <x v="0"/>
    <x v="0"/>
    <x v="1"/>
    <x v="0"/>
  </r>
  <r>
    <x v="8"/>
    <n v="121"/>
    <x v="2"/>
    <x v="0"/>
    <x v="0"/>
    <n v="20"/>
    <n v="211.9"/>
    <n v="110"/>
    <n v="36.020000000000003"/>
    <n v="215.1"/>
    <n v="120"/>
    <x v="24"/>
    <n v="238.5"/>
    <n v="107"/>
    <n v="10.73"/>
    <n v="9.4"/>
    <n v="2"/>
    <n v="2.54"/>
    <n v="0"/>
    <x v="0"/>
    <n v="0"/>
    <x v="0"/>
    <x v="0"/>
    <s v="Heavy_user"/>
    <x v="0"/>
    <x v="0"/>
    <x v="0"/>
    <x v="0"/>
  </r>
  <r>
    <x v="32"/>
    <n v="116"/>
    <x v="0"/>
    <x v="0"/>
    <x v="1"/>
    <n v="0"/>
    <n v="63.7"/>
    <n v="101"/>
    <n v="10.83"/>
    <n v="195.8"/>
    <n v="95"/>
    <x v="886"/>
    <n v="210.1"/>
    <n v="87"/>
    <n v="9.4499999999999993"/>
    <n v="10"/>
    <n v="6"/>
    <n v="2.7"/>
    <n v="1"/>
    <x v="0"/>
    <n v="0"/>
    <x v="0"/>
    <x v="0"/>
    <s v="Medium_user"/>
    <x v="0"/>
    <x v="0"/>
    <x v="1"/>
    <x v="0"/>
  </r>
  <r>
    <x v="21"/>
    <n v="161"/>
    <x v="0"/>
    <x v="0"/>
    <x v="1"/>
    <n v="0"/>
    <n v="173.4"/>
    <n v="100"/>
    <n v="29.48"/>
    <n v="213.7"/>
    <n v="74"/>
    <x v="272"/>
    <n v="141.5"/>
    <n v="69"/>
    <n v="6.37"/>
    <n v="11.5"/>
    <n v="4"/>
    <n v="3.11"/>
    <n v="1"/>
    <x v="0"/>
    <n v="0"/>
    <x v="0"/>
    <x v="0"/>
    <s v="Light_usage"/>
    <x v="0"/>
    <x v="0"/>
    <x v="1"/>
    <x v="0"/>
  </r>
  <r>
    <x v="6"/>
    <n v="104"/>
    <x v="0"/>
    <x v="0"/>
    <x v="1"/>
    <n v="0"/>
    <n v="225.9"/>
    <n v="123"/>
    <n v="38.4"/>
    <n v="162.80000000000001"/>
    <n v="106"/>
    <x v="1251"/>
    <n v="272.10000000000002"/>
    <n v="85"/>
    <n v="12.24"/>
    <n v="10.1"/>
    <n v="4"/>
    <n v="2.73"/>
    <n v="1"/>
    <x v="0"/>
    <n v="0"/>
    <x v="0"/>
    <x v="0"/>
    <s v="Medium_user"/>
    <x v="0"/>
    <x v="0"/>
    <x v="1"/>
    <x v="0"/>
  </r>
  <r>
    <x v="12"/>
    <n v="119"/>
    <x v="0"/>
    <x v="1"/>
    <x v="0"/>
    <n v="32"/>
    <n v="173"/>
    <n v="101"/>
    <n v="29.41"/>
    <n v="209.4"/>
    <n v="93"/>
    <x v="79"/>
    <n v="231.1"/>
    <n v="91"/>
    <n v="10.4"/>
    <n v="12.2"/>
    <n v="4"/>
    <n v="3.29"/>
    <n v="0"/>
    <x v="0"/>
    <n v="0"/>
    <x v="0"/>
    <x v="0"/>
    <s v="Medium_user"/>
    <x v="0"/>
    <x v="0"/>
    <x v="2"/>
    <x v="0"/>
  </r>
  <r>
    <x v="24"/>
    <n v="125"/>
    <x v="0"/>
    <x v="0"/>
    <x v="1"/>
    <n v="0"/>
    <n v="224.9"/>
    <n v="102"/>
    <n v="38.229999999999997"/>
    <n v="143.80000000000001"/>
    <n v="87"/>
    <x v="651"/>
    <n v="198.9"/>
    <n v="105"/>
    <n v="8.9499999999999993"/>
    <n v="8"/>
    <n v="2"/>
    <n v="2.16"/>
    <n v="0"/>
    <x v="0"/>
    <n v="0"/>
    <x v="0"/>
    <x v="0"/>
    <s v="Medium_user"/>
    <x v="0"/>
    <x v="0"/>
    <x v="1"/>
    <x v="0"/>
  </r>
  <r>
    <x v="19"/>
    <n v="109"/>
    <x v="0"/>
    <x v="0"/>
    <x v="1"/>
    <n v="0"/>
    <n v="137"/>
    <n v="128"/>
    <n v="23.29"/>
    <n v="217"/>
    <n v="116"/>
    <x v="178"/>
    <n v="182.1"/>
    <n v="86"/>
    <n v="8.19"/>
    <n v="10"/>
    <n v="5"/>
    <n v="2.7"/>
    <n v="2"/>
    <x v="0"/>
    <n v="0"/>
    <x v="0"/>
    <x v="0"/>
    <s v="Medium_user"/>
    <x v="0"/>
    <x v="0"/>
    <x v="1"/>
    <x v="0"/>
  </r>
  <r>
    <x v="21"/>
    <n v="95"/>
    <x v="2"/>
    <x v="0"/>
    <x v="1"/>
    <n v="0"/>
    <n v="142.5"/>
    <n v="109"/>
    <n v="24.23"/>
    <n v="176.1"/>
    <n v="107"/>
    <x v="258"/>
    <n v="189.6"/>
    <n v="88"/>
    <n v="8.5299999999999994"/>
    <n v="8.1999999999999993"/>
    <n v="3"/>
    <n v="2.21"/>
    <n v="2"/>
    <x v="0"/>
    <n v="0"/>
    <x v="0"/>
    <x v="0"/>
    <s v="Medium_user"/>
    <x v="0"/>
    <x v="0"/>
    <x v="1"/>
    <x v="0"/>
  </r>
  <r>
    <x v="35"/>
    <n v="90"/>
    <x v="1"/>
    <x v="0"/>
    <x v="1"/>
    <n v="0"/>
    <n v="142.4"/>
    <n v="126"/>
    <n v="24.21"/>
    <n v="126.2"/>
    <n v="118"/>
    <x v="1252"/>
    <n v="274.2"/>
    <n v="71"/>
    <n v="12.34"/>
    <n v="4.5999999999999996"/>
    <n v="4"/>
    <n v="1.24"/>
    <n v="1"/>
    <x v="0"/>
    <n v="0"/>
    <x v="0"/>
    <x v="1"/>
    <s v="Medium_user"/>
    <x v="0"/>
    <x v="0"/>
    <x v="1"/>
    <x v="1"/>
  </r>
  <r>
    <x v="3"/>
    <n v="105"/>
    <x v="0"/>
    <x v="0"/>
    <x v="0"/>
    <n v="21"/>
    <n v="147"/>
    <n v="112"/>
    <n v="24.99"/>
    <n v="197.3"/>
    <n v="43"/>
    <x v="445"/>
    <n v="267.39999999999998"/>
    <n v="93"/>
    <n v="12.03"/>
    <n v="8.6999999999999993"/>
    <n v="3"/>
    <n v="2.35"/>
    <n v="2"/>
    <x v="0"/>
    <n v="0"/>
    <x v="0"/>
    <x v="0"/>
    <s v="Light_usage"/>
    <x v="0"/>
    <x v="0"/>
    <x v="0"/>
    <x v="0"/>
  </r>
  <r>
    <x v="35"/>
    <n v="95"/>
    <x v="0"/>
    <x v="0"/>
    <x v="1"/>
    <n v="0"/>
    <n v="149.19999999999999"/>
    <n v="96"/>
    <n v="25.36"/>
    <n v="260.7"/>
    <n v="116"/>
    <x v="1127"/>
    <n v="201"/>
    <n v="120"/>
    <n v="9.0500000000000007"/>
    <n v="8.1"/>
    <n v="2"/>
    <n v="2.19"/>
    <n v="1"/>
    <x v="0"/>
    <n v="0"/>
    <x v="0"/>
    <x v="0"/>
    <s v="Medium_user"/>
    <x v="2"/>
    <x v="0"/>
    <x v="1"/>
    <x v="0"/>
  </r>
  <r>
    <x v="11"/>
    <n v="160"/>
    <x v="1"/>
    <x v="0"/>
    <x v="1"/>
    <n v="0"/>
    <n v="216.8"/>
    <n v="77"/>
    <n v="36.86"/>
    <n v="207.3"/>
    <n v="117"/>
    <x v="78"/>
    <n v="228.6"/>
    <n v="117"/>
    <n v="10.29"/>
    <n v="5.6"/>
    <n v="2"/>
    <n v="1.51"/>
    <n v="1"/>
    <x v="0"/>
    <n v="0"/>
    <x v="0"/>
    <x v="1"/>
    <s v="Medium_user"/>
    <x v="0"/>
    <x v="0"/>
    <x v="1"/>
    <x v="1"/>
  </r>
  <r>
    <x v="43"/>
    <n v="141"/>
    <x v="2"/>
    <x v="0"/>
    <x v="0"/>
    <n v="28"/>
    <n v="308"/>
    <n v="123"/>
    <n v="52.36"/>
    <n v="247.8"/>
    <n v="128"/>
    <x v="759"/>
    <n v="152.9"/>
    <n v="103"/>
    <n v="6.88"/>
    <n v="7.4"/>
    <n v="3"/>
    <n v="2"/>
    <n v="1"/>
    <x v="0"/>
    <n v="0"/>
    <x v="0"/>
    <x v="0"/>
    <s v="Heavy_user"/>
    <x v="2"/>
    <x v="0"/>
    <x v="0"/>
    <x v="1"/>
  </r>
  <r>
    <x v="6"/>
    <n v="87"/>
    <x v="0"/>
    <x v="0"/>
    <x v="1"/>
    <n v="0"/>
    <n v="58"/>
    <n v="125"/>
    <n v="9.86"/>
    <n v="67.5"/>
    <n v="116"/>
    <x v="1253"/>
    <n v="185.9"/>
    <n v="136"/>
    <n v="8.3699999999999992"/>
    <n v="11.5"/>
    <n v="3"/>
    <n v="3.11"/>
    <n v="0"/>
    <x v="0"/>
    <n v="0"/>
    <x v="0"/>
    <x v="0"/>
    <s v="Medium_user"/>
    <x v="1"/>
    <x v="0"/>
    <x v="1"/>
    <x v="0"/>
  </r>
  <r>
    <x v="36"/>
    <n v="81"/>
    <x v="0"/>
    <x v="0"/>
    <x v="1"/>
    <n v="0"/>
    <n v="173.2"/>
    <n v="80"/>
    <n v="29.44"/>
    <n v="236.2"/>
    <n v="94"/>
    <x v="1146"/>
    <n v="240.2"/>
    <n v="84"/>
    <n v="10.81"/>
    <n v="11.8"/>
    <n v="6"/>
    <n v="3.19"/>
    <n v="2"/>
    <x v="0"/>
    <n v="0"/>
    <x v="0"/>
    <x v="0"/>
    <s v="Medium_user"/>
    <x v="2"/>
    <x v="0"/>
    <x v="1"/>
    <x v="0"/>
  </r>
  <r>
    <x v="31"/>
    <n v="75"/>
    <x v="0"/>
    <x v="0"/>
    <x v="0"/>
    <n v="19"/>
    <n v="210.3"/>
    <n v="90"/>
    <n v="35.75"/>
    <n v="241.8"/>
    <n v="87"/>
    <x v="1168"/>
    <n v="215.7"/>
    <n v="102"/>
    <n v="9.7100000000000009"/>
    <n v="13.1"/>
    <n v="3"/>
    <n v="3.54"/>
    <n v="4"/>
    <x v="0"/>
    <n v="0"/>
    <x v="1"/>
    <x v="0"/>
    <s v="Medium_user"/>
    <x v="2"/>
    <x v="0"/>
    <x v="0"/>
    <x v="0"/>
  </r>
  <r>
    <x v="3"/>
    <n v="126"/>
    <x v="1"/>
    <x v="0"/>
    <x v="0"/>
    <n v="24"/>
    <n v="58.9"/>
    <n v="125"/>
    <n v="10.01"/>
    <n v="305.5"/>
    <n v="90"/>
    <x v="1254"/>
    <n v="158.9"/>
    <n v="73"/>
    <n v="7.15"/>
    <n v="12.1"/>
    <n v="6"/>
    <n v="3.27"/>
    <n v="0"/>
    <x v="0"/>
    <n v="0"/>
    <x v="0"/>
    <x v="0"/>
    <s v="Medium_user"/>
    <x v="2"/>
    <x v="0"/>
    <x v="0"/>
    <x v="0"/>
  </r>
  <r>
    <x v="41"/>
    <n v="28"/>
    <x v="0"/>
    <x v="0"/>
    <x v="1"/>
    <n v="0"/>
    <n v="236.8"/>
    <n v="102"/>
    <n v="40.26"/>
    <n v="167.1"/>
    <n v="87"/>
    <x v="872"/>
    <n v="280.2"/>
    <n v="115"/>
    <n v="12.61"/>
    <n v="9.6999999999999993"/>
    <n v="3"/>
    <n v="2.62"/>
    <n v="3"/>
    <x v="0"/>
    <n v="0"/>
    <x v="0"/>
    <x v="0"/>
    <s v="Medium_user"/>
    <x v="0"/>
    <x v="0"/>
    <x v="1"/>
    <x v="0"/>
  </r>
  <r>
    <x v="15"/>
    <n v="153"/>
    <x v="0"/>
    <x v="0"/>
    <x v="1"/>
    <n v="0"/>
    <n v="228.9"/>
    <n v="102"/>
    <n v="38.909999999999997"/>
    <n v="160.69999999999999"/>
    <n v="136"/>
    <x v="281"/>
    <n v="203.1"/>
    <n v="109"/>
    <n v="9.14"/>
    <n v="12.5"/>
    <n v="2"/>
    <n v="3.38"/>
    <n v="0"/>
    <x v="0"/>
    <n v="0"/>
    <x v="0"/>
    <x v="0"/>
    <s v="Heavy_user"/>
    <x v="0"/>
    <x v="0"/>
    <x v="1"/>
    <x v="0"/>
  </r>
  <r>
    <x v="3"/>
    <n v="17"/>
    <x v="0"/>
    <x v="1"/>
    <x v="1"/>
    <n v="0"/>
    <n v="162.80000000000001"/>
    <n v="118"/>
    <n v="27.68"/>
    <n v="229.6"/>
    <n v="91"/>
    <x v="408"/>
    <n v="332.7"/>
    <n v="94"/>
    <n v="14.97"/>
    <n v="13.6"/>
    <n v="3"/>
    <n v="3.67"/>
    <n v="0"/>
    <x v="1"/>
    <n v="1"/>
    <x v="0"/>
    <x v="0"/>
    <s v="Medium_user"/>
    <x v="0"/>
    <x v="0"/>
    <x v="1"/>
    <x v="0"/>
  </r>
  <r>
    <x v="14"/>
    <n v="121"/>
    <x v="0"/>
    <x v="0"/>
    <x v="1"/>
    <n v="0"/>
    <n v="86.1"/>
    <n v="100"/>
    <n v="14.64"/>
    <n v="259.8"/>
    <n v="113"/>
    <x v="1255"/>
    <n v="148"/>
    <n v="79"/>
    <n v="6.66"/>
    <n v="9.1"/>
    <n v="9"/>
    <n v="2.46"/>
    <n v="2"/>
    <x v="0"/>
    <n v="0"/>
    <x v="0"/>
    <x v="0"/>
    <s v="Medium_user"/>
    <x v="2"/>
    <x v="0"/>
    <x v="1"/>
    <x v="0"/>
  </r>
  <r>
    <x v="33"/>
    <n v="125"/>
    <x v="1"/>
    <x v="0"/>
    <x v="1"/>
    <n v="0"/>
    <n v="212.3"/>
    <n v="89"/>
    <n v="36.090000000000003"/>
    <n v="215.4"/>
    <n v="127"/>
    <x v="1200"/>
    <n v="186.8"/>
    <n v="73"/>
    <n v="8.41"/>
    <n v="11.3"/>
    <n v="2"/>
    <n v="3.05"/>
    <n v="2"/>
    <x v="0"/>
    <n v="0"/>
    <x v="0"/>
    <x v="0"/>
    <s v="Heavy_user"/>
    <x v="0"/>
    <x v="0"/>
    <x v="1"/>
    <x v="0"/>
  </r>
  <r>
    <x v="49"/>
    <n v="124"/>
    <x v="0"/>
    <x v="0"/>
    <x v="1"/>
    <n v="0"/>
    <n v="151"/>
    <n v="98"/>
    <n v="25.67"/>
    <n v="120.6"/>
    <n v="119"/>
    <x v="1256"/>
    <n v="152.80000000000001"/>
    <n v="81"/>
    <n v="6.88"/>
    <n v="9.1999999999999993"/>
    <n v="2"/>
    <n v="2.48"/>
    <n v="2"/>
    <x v="0"/>
    <n v="0"/>
    <x v="0"/>
    <x v="0"/>
    <s v="Medium_user"/>
    <x v="0"/>
    <x v="0"/>
    <x v="1"/>
    <x v="0"/>
  </r>
  <r>
    <x v="1"/>
    <n v="35"/>
    <x v="1"/>
    <x v="0"/>
    <x v="1"/>
    <n v="0"/>
    <n v="158.6"/>
    <n v="67"/>
    <n v="26.96"/>
    <n v="130.4"/>
    <n v="96"/>
    <x v="1257"/>
    <n v="229.8"/>
    <n v="80"/>
    <n v="10.34"/>
    <n v="6.9"/>
    <n v="5"/>
    <n v="1.86"/>
    <n v="2"/>
    <x v="0"/>
    <n v="0"/>
    <x v="0"/>
    <x v="1"/>
    <s v="Medium_user"/>
    <x v="0"/>
    <x v="0"/>
    <x v="1"/>
    <x v="1"/>
  </r>
  <r>
    <x v="19"/>
    <n v="134"/>
    <x v="2"/>
    <x v="0"/>
    <x v="1"/>
    <n v="0"/>
    <n v="296"/>
    <n v="93"/>
    <n v="50.32"/>
    <n v="226.4"/>
    <n v="117"/>
    <x v="1258"/>
    <n v="246.8"/>
    <n v="98"/>
    <n v="11.11"/>
    <n v="12.3"/>
    <n v="10"/>
    <n v="3.32"/>
    <n v="0"/>
    <x v="1"/>
    <n v="1"/>
    <x v="0"/>
    <x v="0"/>
    <s v="Medium_user"/>
    <x v="0"/>
    <x v="0"/>
    <x v="1"/>
    <x v="0"/>
  </r>
  <r>
    <x v="5"/>
    <n v="123"/>
    <x v="2"/>
    <x v="0"/>
    <x v="0"/>
    <n v="32"/>
    <n v="212.3"/>
    <n v="77"/>
    <n v="36.090000000000003"/>
    <n v="251.5"/>
    <n v="78"/>
    <x v="1259"/>
    <n v="208.7"/>
    <n v="85"/>
    <n v="9.39"/>
    <n v="6.6"/>
    <n v="2"/>
    <n v="1.78"/>
    <n v="3"/>
    <x v="0"/>
    <n v="0"/>
    <x v="0"/>
    <x v="1"/>
    <s v="Light_usage"/>
    <x v="2"/>
    <x v="0"/>
    <x v="2"/>
    <x v="1"/>
  </r>
  <r>
    <x v="37"/>
    <n v="124"/>
    <x v="0"/>
    <x v="0"/>
    <x v="1"/>
    <n v="0"/>
    <n v="234.4"/>
    <n v="61"/>
    <n v="39.85"/>
    <n v="179.3"/>
    <n v="111"/>
    <x v="616"/>
    <n v="285.5"/>
    <n v="117"/>
    <n v="12.85"/>
    <n v="10.4"/>
    <n v="6"/>
    <n v="2.81"/>
    <n v="3"/>
    <x v="0"/>
    <n v="0"/>
    <x v="0"/>
    <x v="0"/>
    <s v="Medium_user"/>
    <x v="0"/>
    <x v="0"/>
    <x v="1"/>
    <x v="0"/>
  </r>
  <r>
    <x v="6"/>
    <n v="133"/>
    <x v="2"/>
    <x v="0"/>
    <x v="1"/>
    <n v="0"/>
    <n v="176.8"/>
    <n v="92"/>
    <n v="30.06"/>
    <n v="187.5"/>
    <n v="97"/>
    <x v="642"/>
    <n v="196.8"/>
    <n v="88"/>
    <n v="8.86"/>
    <n v="6.5"/>
    <n v="3"/>
    <n v="1.76"/>
    <n v="2"/>
    <x v="0"/>
    <n v="0"/>
    <x v="0"/>
    <x v="1"/>
    <s v="Medium_user"/>
    <x v="0"/>
    <x v="0"/>
    <x v="1"/>
    <x v="1"/>
  </r>
  <r>
    <x v="25"/>
    <n v="185"/>
    <x v="0"/>
    <x v="0"/>
    <x v="0"/>
    <n v="19"/>
    <n v="157.30000000000001"/>
    <n v="123"/>
    <n v="26.74"/>
    <n v="257.7"/>
    <n v="94"/>
    <x v="1203"/>
    <n v="190.4"/>
    <n v="107"/>
    <n v="8.57"/>
    <n v="9.6"/>
    <n v="6"/>
    <n v="2.59"/>
    <n v="0"/>
    <x v="0"/>
    <n v="0"/>
    <x v="0"/>
    <x v="0"/>
    <s v="Medium_user"/>
    <x v="2"/>
    <x v="0"/>
    <x v="0"/>
    <x v="0"/>
  </r>
  <r>
    <x v="45"/>
    <n v="107"/>
    <x v="0"/>
    <x v="0"/>
    <x v="1"/>
    <n v="0"/>
    <n v="260.5"/>
    <n v="108"/>
    <n v="44.29"/>
    <n v="102.4"/>
    <n v="110"/>
    <x v="1260"/>
    <n v="129.69999999999999"/>
    <n v="148"/>
    <n v="5.84"/>
    <n v="9.8000000000000007"/>
    <n v="5"/>
    <n v="2.65"/>
    <n v="1"/>
    <x v="0"/>
    <n v="0"/>
    <x v="0"/>
    <x v="0"/>
    <s v="Medium_user"/>
    <x v="1"/>
    <x v="0"/>
    <x v="1"/>
    <x v="0"/>
  </r>
  <r>
    <x v="28"/>
    <n v="178"/>
    <x v="1"/>
    <x v="1"/>
    <x v="1"/>
    <n v="0"/>
    <n v="124.5"/>
    <n v="134"/>
    <n v="21.17"/>
    <n v="141.19999999999999"/>
    <n v="78"/>
    <x v="299"/>
    <n v="268.2"/>
    <n v="113"/>
    <n v="12.07"/>
    <n v="11.4"/>
    <n v="2"/>
    <n v="3.08"/>
    <n v="2"/>
    <x v="1"/>
    <n v="1"/>
    <x v="0"/>
    <x v="0"/>
    <s v="Light_usage"/>
    <x v="0"/>
    <x v="0"/>
    <x v="1"/>
    <x v="0"/>
  </r>
  <r>
    <x v="3"/>
    <n v="123"/>
    <x v="0"/>
    <x v="0"/>
    <x v="1"/>
    <n v="0"/>
    <n v="209.4"/>
    <n v="49"/>
    <n v="35.6"/>
    <n v="237.4"/>
    <n v="117"/>
    <x v="1052"/>
    <n v="239.2"/>
    <n v="98"/>
    <n v="10.76"/>
    <n v="9.8000000000000007"/>
    <n v="11"/>
    <n v="2.65"/>
    <n v="1"/>
    <x v="0"/>
    <n v="0"/>
    <x v="0"/>
    <x v="0"/>
    <s v="Medium_user"/>
    <x v="2"/>
    <x v="0"/>
    <x v="1"/>
    <x v="0"/>
  </r>
  <r>
    <x v="30"/>
    <n v="170"/>
    <x v="0"/>
    <x v="0"/>
    <x v="1"/>
    <n v="0"/>
    <n v="285.7"/>
    <n v="44"/>
    <n v="48.57"/>
    <n v="167.5"/>
    <n v="144"/>
    <x v="1047"/>
    <n v="260"/>
    <n v="97"/>
    <n v="11.7"/>
    <n v="8.6999999999999993"/>
    <n v="4"/>
    <n v="2.35"/>
    <n v="1"/>
    <x v="1"/>
    <n v="1"/>
    <x v="0"/>
    <x v="0"/>
    <s v="Heavy_user"/>
    <x v="0"/>
    <x v="0"/>
    <x v="1"/>
    <x v="0"/>
  </r>
  <r>
    <x v="20"/>
    <n v="135"/>
    <x v="0"/>
    <x v="0"/>
    <x v="1"/>
    <n v="0"/>
    <n v="190.9"/>
    <n v="44"/>
    <n v="32.450000000000003"/>
    <n v="161.4"/>
    <n v="109"/>
    <x v="376"/>
    <n v="231.9"/>
    <n v="100"/>
    <n v="10.44"/>
    <n v="8.4"/>
    <n v="2"/>
    <n v="2.27"/>
    <n v="1"/>
    <x v="0"/>
    <n v="0"/>
    <x v="0"/>
    <x v="0"/>
    <s v="Medium_user"/>
    <x v="0"/>
    <x v="0"/>
    <x v="1"/>
    <x v="0"/>
  </r>
  <r>
    <x v="27"/>
    <n v="134"/>
    <x v="0"/>
    <x v="0"/>
    <x v="0"/>
    <n v="50"/>
    <n v="208.8"/>
    <n v="130"/>
    <n v="35.5"/>
    <n v="132.9"/>
    <n v="104"/>
    <x v="1261"/>
    <n v="136.69999999999999"/>
    <n v="107"/>
    <n v="6.15"/>
    <n v="11.1"/>
    <n v="4"/>
    <n v="3"/>
    <n v="2"/>
    <x v="0"/>
    <n v="0"/>
    <x v="0"/>
    <x v="0"/>
    <s v="Medium_user"/>
    <x v="0"/>
    <x v="0"/>
    <x v="2"/>
    <x v="0"/>
  </r>
  <r>
    <x v="46"/>
    <n v="148"/>
    <x v="0"/>
    <x v="0"/>
    <x v="0"/>
    <n v="36"/>
    <n v="77.599999999999994"/>
    <n v="141"/>
    <n v="13.19"/>
    <n v="207"/>
    <n v="60"/>
    <x v="528"/>
    <n v="255.7"/>
    <n v="115"/>
    <n v="11.51"/>
    <n v="10.9"/>
    <n v="2"/>
    <n v="2.94"/>
    <n v="1"/>
    <x v="0"/>
    <n v="0"/>
    <x v="0"/>
    <x v="0"/>
    <s v="Light_usage"/>
    <x v="0"/>
    <x v="0"/>
    <x v="2"/>
    <x v="0"/>
  </r>
  <r>
    <x v="49"/>
    <n v="93"/>
    <x v="0"/>
    <x v="0"/>
    <x v="1"/>
    <n v="0"/>
    <n v="271.10000000000002"/>
    <n v="101"/>
    <n v="46.09"/>
    <n v="237.4"/>
    <n v="133"/>
    <x v="1052"/>
    <n v="145.4"/>
    <n v="103"/>
    <n v="6.54"/>
    <n v="8.4"/>
    <n v="6"/>
    <n v="2.27"/>
    <n v="1"/>
    <x v="1"/>
    <n v="1"/>
    <x v="0"/>
    <x v="0"/>
    <s v="Heavy_user"/>
    <x v="2"/>
    <x v="0"/>
    <x v="1"/>
    <x v="0"/>
  </r>
  <r>
    <x v="17"/>
    <n v="138"/>
    <x v="0"/>
    <x v="0"/>
    <x v="1"/>
    <n v="0"/>
    <n v="240.8"/>
    <n v="104"/>
    <n v="40.94"/>
    <n v="144.5"/>
    <n v="92"/>
    <x v="1097"/>
    <n v="125.7"/>
    <n v="98"/>
    <n v="5.66"/>
    <n v="11.6"/>
    <n v="1"/>
    <n v="3.13"/>
    <n v="0"/>
    <x v="0"/>
    <n v="0"/>
    <x v="0"/>
    <x v="0"/>
    <s v="Medium_user"/>
    <x v="0"/>
    <x v="0"/>
    <x v="1"/>
    <x v="0"/>
  </r>
  <r>
    <x v="27"/>
    <n v="159"/>
    <x v="2"/>
    <x v="0"/>
    <x v="1"/>
    <n v="0"/>
    <n v="114.8"/>
    <n v="98"/>
    <n v="19.52"/>
    <n v="192.6"/>
    <n v="101"/>
    <x v="1100"/>
    <n v="259"/>
    <n v="108"/>
    <n v="11.66"/>
    <n v="12.2"/>
    <n v="5"/>
    <n v="3.29"/>
    <n v="0"/>
    <x v="0"/>
    <n v="0"/>
    <x v="0"/>
    <x v="0"/>
    <s v="Medium_user"/>
    <x v="0"/>
    <x v="0"/>
    <x v="1"/>
    <x v="0"/>
  </r>
  <r>
    <x v="29"/>
    <n v="103"/>
    <x v="0"/>
    <x v="0"/>
    <x v="0"/>
    <n v="34"/>
    <n v="138.80000000000001"/>
    <n v="80"/>
    <n v="23.6"/>
    <n v="142"/>
    <n v="108"/>
    <x v="532"/>
    <n v="183.8"/>
    <n v="77"/>
    <n v="8.27"/>
    <n v="11.8"/>
    <n v="7"/>
    <n v="3.19"/>
    <n v="1"/>
    <x v="0"/>
    <n v="0"/>
    <x v="0"/>
    <x v="0"/>
    <s v="Medium_user"/>
    <x v="0"/>
    <x v="0"/>
    <x v="2"/>
    <x v="0"/>
  </r>
  <r>
    <x v="3"/>
    <n v="150"/>
    <x v="1"/>
    <x v="0"/>
    <x v="0"/>
    <n v="27"/>
    <n v="209.8"/>
    <n v="112"/>
    <n v="35.67"/>
    <n v="155"/>
    <n v="80"/>
    <x v="69"/>
    <n v="251.5"/>
    <n v="111"/>
    <n v="11.32"/>
    <n v="7.2"/>
    <n v="6"/>
    <n v="1.94"/>
    <n v="0"/>
    <x v="0"/>
    <n v="0"/>
    <x v="0"/>
    <x v="1"/>
    <s v="Medium_user"/>
    <x v="0"/>
    <x v="0"/>
    <x v="0"/>
    <x v="1"/>
  </r>
  <r>
    <x v="49"/>
    <n v="37"/>
    <x v="1"/>
    <x v="0"/>
    <x v="1"/>
    <n v="0"/>
    <n v="134.9"/>
    <n v="98"/>
    <n v="22.93"/>
    <n v="248.4"/>
    <n v="130"/>
    <x v="1262"/>
    <n v="236.2"/>
    <n v="113"/>
    <n v="10.63"/>
    <n v="14.7"/>
    <n v="2"/>
    <n v="3.97"/>
    <n v="3"/>
    <x v="0"/>
    <n v="0"/>
    <x v="0"/>
    <x v="0"/>
    <s v="Heavy_user"/>
    <x v="2"/>
    <x v="0"/>
    <x v="1"/>
    <x v="0"/>
  </r>
  <r>
    <x v="25"/>
    <n v="33"/>
    <x v="0"/>
    <x v="1"/>
    <x v="1"/>
    <n v="0"/>
    <n v="164"/>
    <n v="99"/>
    <n v="27.88"/>
    <n v="153.1"/>
    <n v="102"/>
    <x v="786"/>
    <n v="123.8"/>
    <n v="104"/>
    <n v="5.57"/>
    <n v="6.4"/>
    <n v="4"/>
    <n v="1.73"/>
    <n v="0"/>
    <x v="0"/>
    <n v="0"/>
    <x v="0"/>
    <x v="1"/>
    <s v="Medium_user"/>
    <x v="0"/>
    <x v="0"/>
    <x v="1"/>
    <x v="1"/>
  </r>
  <r>
    <x v="32"/>
    <n v="55"/>
    <x v="0"/>
    <x v="0"/>
    <x v="1"/>
    <n v="0"/>
    <n v="245.5"/>
    <n v="130"/>
    <n v="41.74"/>
    <n v="192.7"/>
    <n v="54"/>
    <x v="1263"/>
    <n v="141.69999999999999"/>
    <n v="83"/>
    <n v="6.38"/>
    <n v="9.1"/>
    <n v="4"/>
    <n v="2.46"/>
    <n v="1"/>
    <x v="0"/>
    <n v="0"/>
    <x v="0"/>
    <x v="0"/>
    <s v="Light_usage"/>
    <x v="0"/>
    <x v="0"/>
    <x v="1"/>
    <x v="0"/>
  </r>
  <r>
    <x v="49"/>
    <n v="134"/>
    <x v="1"/>
    <x v="0"/>
    <x v="0"/>
    <n v="32"/>
    <n v="80.3"/>
    <n v="94"/>
    <n v="13.65"/>
    <n v="199.9"/>
    <n v="124"/>
    <x v="481"/>
    <n v="170.8"/>
    <n v="117"/>
    <n v="7.69"/>
    <n v="16.600000000000001"/>
    <n v="3"/>
    <n v="4.4800000000000004"/>
    <n v="0"/>
    <x v="0"/>
    <n v="0"/>
    <x v="0"/>
    <x v="2"/>
    <s v="Heavy_user"/>
    <x v="0"/>
    <x v="0"/>
    <x v="2"/>
    <x v="0"/>
  </r>
  <r>
    <x v="49"/>
    <n v="107"/>
    <x v="1"/>
    <x v="0"/>
    <x v="1"/>
    <n v="0"/>
    <n v="90.7"/>
    <n v="90"/>
    <n v="15.42"/>
    <n v="207.5"/>
    <n v="109"/>
    <x v="551"/>
    <n v="169.4"/>
    <n v="96"/>
    <n v="7.62"/>
    <n v="5.6"/>
    <n v="5"/>
    <n v="1.51"/>
    <n v="2"/>
    <x v="0"/>
    <n v="0"/>
    <x v="0"/>
    <x v="1"/>
    <s v="Medium_user"/>
    <x v="0"/>
    <x v="0"/>
    <x v="1"/>
    <x v="1"/>
  </r>
  <r>
    <x v="3"/>
    <n v="80"/>
    <x v="1"/>
    <x v="0"/>
    <x v="0"/>
    <n v="36"/>
    <n v="190.3"/>
    <n v="115"/>
    <n v="32.35"/>
    <n v="256.60000000000002"/>
    <n v="78"/>
    <x v="1079"/>
    <n v="214.9"/>
    <n v="145"/>
    <n v="9.67"/>
    <n v="3.8"/>
    <n v="4"/>
    <n v="1.03"/>
    <n v="1"/>
    <x v="0"/>
    <n v="0"/>
    <x v="0"/>
    <x v="1"/>
    <s v="Light_usage"/>
    <x v="2"/>
    <x v="0"/>
    <x v="2"/>
    <x v="1"/>
  </r>
  <r>
    <x v="42"/>
    <n v="78"/>
    <x v="1"/>
    <x v="0"/>
    <x v="1"/>
    <n v="0"/>
    <n v="108.6"/>
    <n v="108"/>
    <n v="18.46"/>
    <n v="209.9"/>
    <n v="126"/>
    <x v="804"/>
    <n v="222.6"/>
    <n v="117"/>
    <n v="10.02"/>
    <n v="7.9"/>
    <n v="5"/>
    <n v="2.13"/>
    <n v="1"/>
    <x v="1"/>
    <n v="1"/>
    <x v="0"/>
    <x v="0"/>
    <s v="Heavy_user"/>
    <x v="0"/>
    <x v="0"/>
    <x v="1"/>
    <x v="0"/>
  </r>
  <r>
    <x v="22"/>
    <n v="61"/>
    <x v="0"/>
    <x v="0"/>
    <x v="0"/>
    <n v="15"/>
    <n v="252.4"/>
    <n v="106"/>
    <n v="42.91"/>
    <n v="187.8"/>
    <n v="69"/>
    <x v="49"/>
    <n v="259.60000000000002"/>
    <n v="137"/>
    <n v="11.68"/>
    <n v="10"/>
    <n v="3"/>
    <n v="2.7"/>
    <n v="2"/>
    <x v="0"/>
    <n v="0"/>
    <x v="0"/>
    <x v="0"/>
    <s v="Light_usage"/>
    <x v="0"/>
    <x v="0"/>
    <x v="0"/>
    <x v="0"/>
  </r>
  <r>
    <x v="29"/>
    <n v="97"/>
    <x v="0"/>
    <x v="0"/>
    <x v="0"/>
    <n v="32"/>
    <n v="183.4"/>
    <n v="94"/>
    <n v="31.18"/>
    <n v="269.10000000000002"/>
    <n v="120"/>
    <x v="1264"/>
    <n v="203.5"/>
    <n v="38"/>
    <n v="9.16"/>
    <n v="6.7"/>
    <n v="4"/>
    <n v="1.81"/>
    <n v="5"/>
    <x v="0"/>
    <n v="0"/>
    <x v="1"/>
    <x v="1"/>
    <s v="Heavy_user"/>
    <x v="2"/>
    <x v="0"/>
    <x v="2"/>
    <x v="1"/>
  </r>
  <r>
    <x v="0"/>
    <n v="136"/>
    <x v="1"/>
    <x v="1"/>
    <x v="1"/>
    <n v="0"/>
    <n v="183.4"/>
    <n v="103"/>
    <n v="31.18"/>
    <n v="141.9"/>
    <n v="113"/>
    <x v="1165"/>
    <n v="200.4"/>
    <n v="122"/>
    <n v="9.02"/>
    <n v="10.4"/>
    <n v="9"/>
    <n v="2.81"/>
    <n v="2"/>
    <x v="0"/>
    <n v="0"/>
    <x v="0"/>
    <x v="0"/>
    <s v="Medium_user"/>
    <x v="0"/>
    <x v="0"/>
    <x v="1"/>
    <x v="0"/>
  </r>
  <r>
    <x v="35"/>
    <n v="135"/>
    <x v="1"/>
    <x v="0"/>
    <x v="1"/>
    <n v="0"/>
    <n v="155.19999999999999"/>
    <n v="100"/>
    <n v="26.38"/>
    <n v="135.9"/>
    <n v="84"/>
    <x v="1265"/>
    <n v="184.6"/>
    <n v="82"/>
    <n v="8.31"/>
    <n v="3.8"/>
    <n v="9"/>
    <n v="1.03"/>
    <n v="3"/>
    <x v="0"/>
    <n v="0"/>
    <x v="0"/>
    <x v="1"/>
    <s v="Medium_user"/>
    <x v="0"/>
    <x v="0"/>
    <x v="1"/>
    <x v="1"/>
  </r>
  <r>
    <x v="31"/>
    <n v="87"/>
    <x v="0"/>
    <x v="0"/>
    <x v="0"/>
    <n v="19"/>
    <n v="165.8"/>
    <n v="122"/>
    <n v="28.19"/>
    <n v="186.9"/>
    <n v="89"/>
    <x v="854"/>
    <n v="249.7"/>
    <n v="78"/>
    <n v="11.24"/>
    <n v="0"/>
    <n v="0"/>
    <n v="0"/>
    <n v="1"/>
    <x v="0"/>
    <n v="0"/>
    <x v="0"/>
    <x v="1"/>
    <s v="Medium_user"/>
    <x v="0"/>
    <x v="0"/>
    <x v="0"/>
    <x v="1"/>
  </r>
  <r>
    <x v="0"/>
    <n v="165"/>
    <x v="2"/>
    <x v="0"/>
    <x v="1"/>
    <n v="0"/>
    <n v="209.4"/>
    <n v="67"/>
    <n v="35.6"/>
    <n v="273.8"/>
    <n v="89"/>
    <x v="1189"/>
    <n v="150.19999999999999"/>
    <n v="88"/>
    <n v="6.76"/>
    <n v="12.8"/>
    <n v="1"/>
    <n v="3.46"/>
    <n v="0"/>
    <x v="0"/>
    <n v="0"/>
    <x v="0"/>
    <x v="0"/>
    <s v="Medium_user"/>
    <x v="2"/>
    <x v="0"/>
    <x v="1"/>
    <x v="0"/>
  </r>
  <r>
    <x v="37"/>
    <n v="148"/>
    <x v="0"/>
    <x v="0"/>
    <x v="1"/>
    <n v="0"/>
    <n v="279.3"/>
    <n v="104"/>
    <n v="47.48"/>
    <n v="201.6"/>
    <n v="87"/>
    <x v="1266"/>
    <n v="280.8"/>
    <n v="99"/>
    <n v="12.64"/>
    <n v="7.9"/>
    <n v="2"/>
    <n v="2.13"/>
    <n v="2"/>
    <x v="1"/>
    <n v="1"/>
    <x v="0"/>
    <x v="0"/>
    <s v="Medium_user"/>
    <x v="0"/>
    <x v="0"/>
    <x v="1"/>
    <x v="0"/>
  </r>
  <r>
    <x v="36"/>
    <n v="127"/>
    <x v="0"/>
    <x v="1"/>
    <x v="1"/>
    <n v="0"/>
    <n v="256.5"/>
    <n v="87"/>
    <n v="43.61"/>
    <n v="222.1"/>
    <n v="101"/>
    <x v="1267"/>
    <n v="156.69999999999999"/>
    <n v="122"/>
    <n v="7.05"/>
    <n v="13"/>
    <n v="3"/>
    <n v="3.51"/>
    <n v="1"/>
    <x v="0"/>
    <n v="0"/>
    <x v="0"/>
    <x v="0"/>
    <s v="Medium_user"/>
    <x v="0"/>
    <x v="0"/>
    <x v="1"/>
    <x v="0"/>
  </r>
  <r>
    <x v="19"/>
    <n v="151"/>
    <x v="0"/>
    <x v="0"/>
    <x v="1"/>
    <n v="0"/>
    <n v="170.2"/>
    <n v="89"/>
    <n v="28.93"/>
    <n v="187.5"/>
    <n v="83"/>
    <x v="642"/>
    <n v="119.5"/>
    <n v="100"/>
    <n v="5.38"/>
    <n v="4.3"/>
    <n v="3"/>
    <n v="1.1599999999999999"/>
    <n v="0"/>
    <x v="0"/>
    <n v="0"/>
    <x v="0"/>
    <x v="1"/>
    <s v="Medium_user"/>
    <x v="0"/>
    <x v="0"/>
    <x v="1"/>
    <x v="1"/>
  </r>
  <r>
    <x v="31"/>
    <n v="185"/>
    <x v="1"/>
    <x v="0"/>
    <x v="1"/>
    <n v="0"/>
    <n v="139.6"/>
    <n v="92"/>
    <n v="23.73"/>
    <n v="250.2"/>
    <n v="115"/>
    <x v="526"/>
    <n v="158.1"/>
    <n v="79"/>
    <n v="7.11"/>
    <n v="10.8"/>
    <n v="4"/>
    <n v="2.92"/>
    <n v="1"/>
    <x v="0"/>
    <n v="0"/>
    <x v="0"/>
    <x v="0"/>
    <s v="Medium_user"/>
    <x v="2"/>
    <x v="0"/>
    <x v="1"/>
    <x v="0"/>
  </r>
  <r>
    <x v="45"/>
    <n v="65"/>
    <x v="0"/>
    <x v="0"/>
    <x v="0"/>
    <n v="34"/>
    <n v="208.8"/>
    <n v="119"/>
    <n v="35.5"/>
    <n v="142.1"/>
    <n v="106"/>
    <x v="1268"/>
    <n v="214.6"/>
    <n v="87"/>
    <n v="9.66"/>
    <n v="12.5"/>
    <n v="4"/>
    <n v="3.38"/>
    <n v="4"/>
    <x v="0"/>
    <n v="0"/>
    <x v="1"/>
    <x v="0"/>
    <s v="Medium_user"/>
    <x v="0"/>
    <x v="0"/>
    <x v="2"/>
    <x v="0"/>
  </r>
  <r>
    <x v="19"/>
    <n v="58"/>
    <x v="2"/>
    <x v="0"/>
    <x v="1"/>
    <n v="0"/>
    <n v="210.1"/>
    <n v="126"/>
    <n v="35.72"/>
    <n v="248.9"/>
    <n v="108"/>
    <x v="392"/>
    <n v="158.6"/>
    <n v="88"/>
    <n v="7.14"/>
    <n v="14.4"/>
    <n v="2"/>
    <n v="3.89"/>
    <n v="4"/>
    <x v="0"/>
    <n v="0"/>
    <x v="1"/>
    <x v="0"/>
    <s v="Medium_user"/>
    <x v="2"/>
    <x v="0"/>
    <x v="1"/>
    <x v="0"/>
  </r>
  <r>
    <x v="30"/>
    <n v="44"/>
    <x v="0"/>
    <x v="0"/>
    <x v="1"/>
    <n v="0"/>
    <n v="202.6"/>
    <n v="89"/>
    <n v="34.44"/>
    <n v="163"/>
    <n v="96"/>
    <x v="633"/>
    <n v="268.10000000000002"/>
    <n v="151"/>
    <n v="12.06"/>
    <n v="8.3000000000000007"/>
    <n v="3"/>
    <n v="2.2400000000000002"/>
    <n v="0"/>
    <x v="0"/>
    <n v="0"/>
    <x v="0"/>
    <x v="0"/>
    <s v="Medium_user"/>
    <x v="0"/>
    <x v="0"/>
    <x v="1"/>
    <x v="0"/>
  </r>
  <r>
    <x v="3"/>
    <n v="58"/>
    <x v="1"/>
    <x v="0"/>
    <x v="1"/>
    <n v="0"/>
    <n v="174.4"/>
    <n v="112"/>
    <n v="29.65"/>
    <n v="265.8"/>
    <n v="122"/>
    <x v="1060"/>
    <n v="182.4"/>
    <n v="87"/>
    <n v="8.2100000000000009"/>
    <n v="0"/>
    <n v="0"/>
    <n v="0"/>
    <n v="4"/>
    <x v="0"/>
    <n v="0"/>
    <x v="1"/>
    <x v="1"/>
    <s v="Heavy_user"/>
    <x v="2"/>
    <x v="0"/>
    <x v="1"/>
    <x v="1"/>
  </r>
  <r>
    <x v="30"/>
    <n v="108"/>
    <x v="0"/>
    <x v="0"/>
    <x v="1"/>
    <n v="0"/>
    <n v="210.6"/>
    <n v="117"/>
    <n v="35.799999999999997"/>
    <n v="164.2"/>
    <n v="103"/>
    <x v="888"/>
    <n v="201.4"/>
    <n v="68"/>
    <n v="9.06"/>
    <n v="9.4"/>
    <n v="5"/>
    <n v="2.54"/>
    <n v="0"/>
    <x v="0"/>
    <n v="0"/>
    <x v="0"/>
    <x v="0"/>
    <s v="Medium_user"/>
    <x v="0"/>
    <x v="0"/>
    <x v="1"/>
    <x v="0"/>
  </r>
  <r>
    <x v="35"/>
    <n v="132"/>
    <x v="2"/>
    <x v="0"/>
    <x v="1"/>
    <n v="0"/>
    <n v="121.5"/>
    <n v="88"/>
    <n v="20.66"/>
    <n v="253"/>
    <n v="124"/>
    <x v="383"/>
    <n v="195.7"/>
    <n v="120"/>
    <n v="8.81"/>
    <n v="10.7"/>
    <n v="4"/>
    <n v="2.89"/>
    <n v="1"/>
    <x v="0"/>
    <n v="0"/>
    <x v="0"/>
    <x v="0"/>
    <s v="Heavy_user"/>
    <x v="2"/>
    <x v="0"/>
    <x v="1"/>
    <x v="0"/>
  </r>
  <r>
    <x v="44"/>
    <n v="80"/>
    <x v="0"/>
    <x v="0"/>
    <x v="1"/>
    <n v="0"/>
    <n v="127.8"/>
    <n v="67"/>
    <n v="21.73"/>
    <n v="181.6"/>
    <n v="112"/>
    <x v="344"/>
    <n v="197.3"/>
    <n v="63"/>
    <n v="8.8800000000000008"/>
    <n v="15.9"/>
    <n v="2"/>
    <n v="4.29"/>
    <n v="2"/>
    <x v="0"/>
    <n v="0"/>
    <x v="0"/>
    <x v="2"/>
    <s v="Medium_user"/>
    <x v="0"/>
    <x v="0"/>
    <x v="1"/>
    <x v="0"/>
  </r>
  <r>
    <x v="0"/>
    <n v="162"/>
    <x v="0"/>
    <x v="0"/>
    <x v="1"/>
    <n v="0"/>
    <n v="135.19999999999999"/>
    <n v="98"/>
    <n v="22.98"/>
    <n v="242"/>
    <n v="107"/>
    <x v="548"/>
    <n v="246.9"/>
    <n v="96"/>
    <n v="11.11"/>
    <n v="10.199999999999999"/>
    <n v="2"/>
    <n v="2.75"/>
    <n v="2"/>
    <x v="0"/>
    <n v="0"/>
    <x v="0"/>
    <x v="0"/>
    <s v="Medium_user"/>
    <x v="2"/>
    <x v="0"/>
    <x v="1"/>
    <x v="0"/>
  </r>
  <r>
    <x v="40"/>
    <n v="110"/>
    <x v="2"/>
    <x v="0"/>
    <x v="1"/>
    <n v="0"/>
    <n v="99.4"/>
    <n v="62"/>
    <n v="16.899999999999999"/>
    <n v="275"/>
    <n v="86"/>
    <x v="405"/>
    <n v="212.1"/>
    <n v="94"/>
    <n v="9.5399999999999991"/>
    <n v="16.7"/>
    <n v="3"/>
    <n v="4.51"/>
    <n v="2"/>
    <x v="0"/>
    <n v="0"/>
    <x v="0"/>
    <x v="2"/>
    <s v="Medium_user"/>
    <x v="2"/>
    <x v="0"/>
    <x v="1"/>
    <x v="0"/>
  </r>
  <r>
    <x v="34"/>
    <n v="96"/>
    <x v="0"/>
    <x v="0"/>
    <x v="1"/>
    <n v="0"/>
    <n v="276.89999999999998"/>
    <n v="105"/>
    <n v="47.07"/>
    <n v="246.9"/>
    <n v="94"/>
    <x v="1237"/>
    <n v="254.4"/>
    <n v="107"/>
    <n v="11.45"/>
    <n v="10.3"/>
    <n v="3"/>
    <n v="2.78"/>
    <n v="1"/>
    <x v="1"/>
    <n v="1"/>
    <x v="0"/>
    <x v="0"/>
    <s v="Medium_user"/>
    <x v="2"/>
    <x v="1"/>
    <x v="1"/>
    <x v="0"/>
  </r>
  <r>
    <x v="7"/>
    <n v="72"/>
    <x v="2"/>
    <x v="0"/>
    <x v="1"/>
    <n v="0"/>
    <n v="287.39999999999998"/>
    <n v="116"/>
    <n v="48.86"/>
    <n v="235.3"/>
    <n v="126"/>
    <x v="199"/>
    <n v="292.10000000000002"/>
    <n v="114"/>
    <n v="13.14"/>
    <n v="5"/>
    <n v="3"/>
    <n v="1.35"/>
    <n v="4"/>
    <x v="1"/>
    <n v="1"/>
    <x v="1"/>
    <x v="1"/>
    <s v="Heavy_user"/>
    <x v="2"/>
    <x v="0"/>
    <x v="1"/>
    <x v="1"/>
  </r>
  <r>
    <x v="16"/>
    <n v="125"/>
    <x v="1"/>
    <x v="0"/>
    <x v="0"/>
    <n v="23"/>
    <n v="120.5"/>
    <n v="104"/>
    <n v="20.49"/>
    <n v="227.8"/>
    <n v="115"/>
    <x v="794"/>
    <n v="158.5"/>
    <n v="100"/>
    <n v="7.13"/>
    <n v="10.199999999999999"/>
    <n v="3"/>
    <n v="2.75"/>
    <n v="1"/>
    <x v="0"/>
    <n v="0"/>
    <x v="0"/>
    <x v="0"/>
    <s v="Medium_user"/>
    <x v="0"/>
    <x v="0"/>
    <x v="0"/>
    <x v="0"/>
  </r>
  <r>
    <x v="38"/>
    <n v="170"/>
    <x v="2"/>
    <x v="0"/>
    <x v="1"/>
    <n v="0"/>
    <n v="184.1"/>
    <n v="106"/>
    <n v="31.3"/>
    <n v="204.9"/>
    <n v="70"/>
    <x v="459"/>
    <n v="224.3"/>
    <n v="133"/>
    <n v="10.09"/>
    <n v="9.8000000000000007"/>
    <n v="3"/>
    <n v="2.65"/>
    <n v="2"/>
    <x v="0"/>
    <n v="0"/>
    <x v="0"/>
    <x v="0"/>
    <s v="Light_usage"/>
    <x v="0"/>
    <x v="0"/>
    <x v="1"/>
    <x v="0"/>
  </r>
  <r>
    <x v="22"/>
    <n v="71"/>
    <x v="2"/>
    <x v="0"/>
    <x v="1"/>
    <n v="0"/>
    <n v="185"/>
    <n v="84"/>
    <n v="31.45"/>
    <n v="232.5"/>
    <n v="129"/>
    <x v="647"/>
    <n v="191.1"/>
    <n v="82"/>
    <n v="8.6"/>
    <n v="14.9"/>
    <n v="4"/>
    <n v="4.0199999999999996"/>
    <n v="3"/>
    <x v="0"/>
    <n v="0"/>
    <x v="0"/>
    <x v="2"/>
    <s v="Heavy_user"/>
    <x v="0"/>
    <x v="0"/>
    <x v="1"/>
    <x v="0"/>
  </r>
  <r>
    <x v="18"/>
    <n v="124"/>
    <x v="0"/>
    <x v="0"/>
    <x v="1"/>
    <n v="0"/>
    <n v="160.9"/>
    <n v="109"/>
    <n v="27.35"/>
    <n v="144.19999999999999"/>
    <n v="152"/>
    <x v="1269"/>
    <n v="120.4"/>
    <n v="97"/>
    <n v="5.42"/>
    <n v="12.9"/>
    <n v="12"/>
    <n v="3.48"/>
    <n v="1"/>
    <x v="0"/>
    <n v="0"/>
    <x v="0"/>
    <x v="0"/>
    <s v="Heavy_user"/>
    <x v="0"/>
    <x v="0"/>
    <x v="1"/>
    <x v="0"/>
  </r>
  <r>
    <x v="30"/>
    <n v="97"/>
    <x v="0"/>
    <x v="0"/>
    <x v="1"/>
    <n v="0"/>
    <n v="209.2"/>
    <n v="134"/>
    <n v="35.56"/>
    <n v="0"/>
    <n v="0"/>
    <x v="1270"/>
    <n v="175.4"/>
    <n v="94"/>
    <n v="7.89"/>
    <n v="11.8"/>
    <n v="6"/>
    <n v="3.19"/>
    <n v="1"/>
    <x v="0"/>
    <n v="0"/>
    <x v="0"/>
    <x v="0"/>
    <s v="Light_usage"/>
    <x v="1"/>
    <x v="0"/>
    <x v="1"/>
    <x v="0"/>
  </r>
  <r>
    <x v="47"/>
    <n v="98"/>
    <x v="2"/>
    <x v="1"/>
    <x v="1"/>
    <n v="0"/>
    <n v="158.4"/>
    <n v="71"/>
    <n v="26.93"/>
    <n v="306.60000000000002"/>
    <n v="66"/>
    <x v="1271"/>
    <n v="144.19999999999999"/>
    <n v="93"/>
    <n v="6.49"/>
    <n v="2.1"/>
    <n v="4"/>
    <n v="0.56999999999999995"/>
    <n v="1"/>
    <x v="0"/>
    <n v="0"/>
    <x v="0"/>
    <x v="1"/>
    <s v="Light_usage"/>
    <x v="2"/>
    <x v="0"/>
    <x v="1"/>
    <x v="1"/>
  </r>
  <r>
    <x v="38"/>
    <n v="24"/>
    <x v="1"/>
    <x v="0"/>
    <x v="1"/>
    <n v="0"/>
    <n v="149"/>
    <n v="73"/>
    <n v="25.33"/>
    <n v="131"/>
    <n v="81"/>
    <x v="1136"/>
    <n v="238.6"/>
    <n v="69"/>
    <n v="10.74"/>
    <n v="8.6"/>
    <n v="3"/>
    <n v="2.3199999999999998"/>
    <n v="2"/>
    <x v="1"/>
    <n v="1"/>
    <x v="0"/>
    <x v="0"/>
    <s v="Medium_user"/>
    <x v="0"/>
    <x v="0"/>
    <x v="1"/>
    <x v="0"/>
  </r>
  <r>
    <x v="38"/>
    <n v="136"/>
    <x v="2"/>
    <x v="0"/>
    <x v="1"/>
    <n v="0"/>
    <n v="204.5"/>
    <n v="63"/>
    <n v="34.770000000000003"/>
    <n v="208.8"/>
    <n v="95"/>
    <x v="536"/>
    <n v="224"/>
    <n v="119"/>
    <n v="10.08"/>
    <n v="9.8000000000000007"/>
    <n v="2"/>
    <n v="2.65"/>
    <n v="0"/>
    <x v="0"/>
    <n v="0"/>
    <x v="0"/>
    <x v="0"/>
    <s v="Medium_user"/>
    <x v="0"/>
    <x v="0"/>
    <x v="1"/>
    <x v="0"/>
  </r>
  <r>
    <x v="2"/>
    <n v="44"/>
    <x v="1"/>
    <x v="0"/>
    <x v="1"/>
    <n v="0"/>
    <n v="288.8"/>
    <n v="86"/>
    <n v="49.1"/>
    <n v="175.9"/>
    <n v="87"/>
    <x v="861"/>
    <n v="215.4"/>
    <n v="106"/>
    <n v="9.69"/>
    <n v="9.5"/>
    <n v="2"/>
    <n v="2.57"/>
    <n v="0"/>
    <x v="1"/>
    <n v="1"/>
    <x v="0"/>
    <x v="0"/>
    <s v="Medium_user"/>
    <x v="0"/>
    <x v="0"/>
    <x v="1"/>
    <x v="0"/>
  </r>
  <r>
    <x v="40"/>
    <n v="96"/>
    <x v="0"/>
    <x v="0"/>
    <x v="0"/>
    <n v="40"/>
    <n v="108.6"/>
    <n v="90"/>
    <n v="18.46"/>
    <n v="206.4"/>
    <n v="154"/>
    <x v="52"/>
    <n v="126.3"/>
    <n v="118"/>
    <n v="5.68"/>
    <n v="13.4"/>
    <n v="4"/>
    <n v="3.62"/>
    <n v="0"/>
    <x v="0"/>
    <n v="0"/>
    <x v="0"/>
    <x v="0"/>
    <s v="Heavy_user"/>
    <x v="0"/>
    <x v="0"/>
    <x v="2"/>
    <x v="0"/>
  </r>
  <r>
    <x v="44"/>
    <n v="31"/>
    <x v="0"/>
    <x v="0"/>
    <x v="1"/>
    <n v="0"/>
    <n v="97.5"/>
    <n v="129"/>
    <n v="16.579999999999998"/>
    <n v="260.39999999999998"/>
    <n v="78"/>
    <x v="817"/>
    <n v="88.7"/>
    <n v="100"/>
    <n v="3.99"/>
    <n v="7"/>
    <n v="5"/>
    <n v="1.89"/>
    <n v="1"/>
    <x v="0"/>
    <n v="0"/>
    <x v="0"/>
    <x v="1"/>
    <s v="Light_usage"/>
    <x v="2"/>
    <x v="0"/>
    <x v="1"/>
    <x v="1"/>
  </r>
  <r>
    <x v="43"/>
    <n v="72"/>
    <x v="0"/>
    <x v="0"/>
    <x v="1"/>
    <n v="0"/>
    <n v="166.5"/>
    <n v="102"/>
    <n v="28.31"/>
    <n v="261"/>
    <n v="103"/>
    <x v="523"/>
    <n v="262.7"/>
    <n v="85"/>
    <n v="11.82"/>
    <n v="13.3"/>
    <n v="5"/>
    <n v="3.59"/>
    <n v="0"/>
    <x v="0"/>
    <n v="0"/>
    <x v="0"/>
    <x v="0"/>
    <s v="Medium_user"/>
    <x v="2"/>
    <x v="0"/>
    <x v="1"/>
    <x v="0"/>
  </r>
  <r>
    <x v="20"/>
    <n v="24"/>
    <x v="0"/>
    <x v="0"/>
    <x v="1"/>
    <n v="0"/>
    <n v="156.19999999999999"/>
    <n v="104"/>
    <n v="26.55"/>
    <n v="90"/>
    <n v="101"/>
    <x v="1272"/>
    <n v="205.1"/>
    <n v="116"/>
    <n v="9.23"/>
    <n v="7.3"/>
    <n v="5"/>
    <n v="1.97"/>
    <n v="1"/>
    <x v="0"/>
    <n v="0"/>
    <x v="0"/>
    <x v="1"/>
    <s v="Medium_user"/>
    <x v="1"/>
    <x v="0"/>
    <x v="1"/>
    <x v="1"/>
  </r>
  <r>
    <x v="23"/>
    <n v="117"/>
    <x v="0"/>
    <x v="1"/>
    <x v="1"/>
    <n v="0"/>
    <n v="287.39999999999998"/>
    <n v="118"/>
    <n v="48.86"/>
    <n v="259.60000000000002"/>
    <n v="84"/>
    <x v="67"/>
    <n v="153.19999999999999"/>
    <n v="86"/>
    <n v="6.89"/>
    <n v="10"/>
    <n v="3"/>
    <n v="2.7"/>
    <n v="1"/>
    <x v="1"/>
    <n v="1"/>
    <x v="0"/>
    <x v="0"/>
    <s v="Medium_user"/>
    <x v="2"/>
    <x v="0"/>
    <x v="1"/>
    <x v="0"/>
  </r>
  <r>
    <x v="45"/>
    <n v="137"/>
    <x v="0"/>
    <x v="0"/>
    <x v="0"/>
    <n v="19"/>
    <n v="175.3"/>
    <n v="96"/>
    <n v="29.8"/>
    <n v="241.3"/>
    <n v="146"/>
    <x v="584"/>
    <n v="211.4"/>
    <n v="109"/>
    <n v="9.51"/>
    <n v="7.8"/>
    <n v="2"/>
    <n v="2.11"/>
    <n v="0"/>
    <x v="0"/>
    <n v="0"/>
    <x v="0"/>
    <x v="0"/>
    <s v="Heavy_user"/>
    <x v="2"/>
    <x v="0"/>
    <x v="0"/>
    <x v="0"/>
  </r>
  <r>
    <x v="48"/>
    <n v="136"/>
    <x v="1"/>
    <x v="0"/>
    <x v="1"/>
    <n v="0"/>
    <n v="102.1"/>
    <n v="75"/>
    <n v="17.36"/>
    <n v="219.5"/>
    <n v="97"/>
    <x v="245"/>
    <n v="73.7"/>
    <n v="92"/>
    <n v="3.32"/>
    <n v="9.8000000000000007"/>
    <n v="5"/>
    <n v="2.65"/>
    <n v="0"/>
    <x v="0"/>
    <n v="0"/>
    <x v="0"/>
    <x v="0"/>
    <s v="Medium_user"/>
    <x v="0"/>
    <x v="0"/>
    <x v="1"/>
    <x v="0"/>
  </r>
  <r>
    <x v="30"/>
    <n v="95"/>
    <x v="0"/>
    <x v="0"/>
    <x v="1"/>
    <n v="0"/>
    <n v="157.9"/>
    <n v="103"/>
    <n v="26.84"/>
    <n v="259.60000000000002"/>
    <n v="90"/>
    <x v="67"/>
    <n v="230"/>
    <n v="117"/>
    <n v="10.35"/>
    <n v="14"/>
    <n v="2"/>
    <n v="3.78"/>
    <n v="0"/>
    <x v="0"/>
    <n v="0"/>
    <x v="0"/>
    <x v="0"/>
    <s v="Medium_user"/>
    <x v="2"/>
    <x v="0"/>
    <x v="1"/>
    <x v="0"/>
  </r>
  <r>
    <x v="27"/>
    <n v="82"/>
    <x v="0"/>
    <x v="0"/>
    <x v="0"/>
    <n v="19"/>
    <n v="146.5"/>
    <n v="73"/>
    <n v="24.91"/>
    <n v="246.4"/>
    <n v="65"/>
    <x v="331"/>
    <n v="199"/>
    <n v="114"/>
    <n v="8.9600000000000009"/>
    <n v="4.0999999999999996"/>
    <n v="4"/>
    <n v="1.1100000000000001"/>
    <n v="1"/>
    <x v="0"/>
    <n v="0"/>
    <x v="0"/>
    <x v="1"/>
    <s v="Light_usage"/>
    <x v="2"/>
    <x v="0"/>
    <x v="0"/>
    <x v="1"/>
  </r>
  <r>
    <x v="50"/>
    <n v="145"/>
    <x v="0"/>
    <x v="0"/>
    <x v="1"/>
    <n v="0"/>
    <n v="245.8"/>
    <n v="116"/>
    <n v="41.79"/>
    <n v="286.7"/>
    <n v="91"/>
    <x v="1163"/>
    <n v="240.7"/>
    <n v="115"/>
    <n v="10.83"/>
    <n v="9"/>
    <n v="13"/>
    <n v="2.4300000000000002"/>
    <n v="1"/>
    <x v="1"/>
    <n v="1"/>
    <x v="0"/>
    <x v="0"/>
    <s v="Medium_user"/>
    <x v="2"/>
    <x v="0"/>
    <x v="1"/>
    <x v="0"/>
  </r>
  <r>
    <x v="35"/>
    <n v="155"/>
    <x v="1"/>
    <x v="1"/>
    <x v="1"/>
    <n v="0"/>
    <n v="250.8"/>
    <n v="146"/>
    <n v="42.64"/>
    <n v="152.5"/>
    <n v="105"/>
    <x v="491"/>
    <n v="148.1"/>
    <n v="104"/>
    <n v="6.66"/>
    <n v="10"/>
    <n v="5"/>
    <n v="2.7"/>
    <n v="2"/>
    <x v="0"/>
    <n v="0"/>
    <x v="0"/>
    <x v="0"/>
    <s v="Medium_user"/>
    <x v="0"/>
    <x v="0"/>
    <x v="1"/>
    <x v="0"/>
  </r>
  <r>
    <x v="14"/>
    <n v="53"/>
    <x v="0"/>
    <x v="0"/>
    <x v="1"/>
    <n v="0"/>
    <n v="119.7"/>
    <n v="113"/>
    <n v="20.350000000000001"/>
    <n v="189.7"/>
    <n v="84"/>
    <x v="174"/>
    <n v="256.2"/>
    <n v="108"/>
    <n v="11.53"/>
    <n v="12.9"/>
    <n v="7"/>
    <n v="3.48"/>
    <n v="2"/>
    <x v="0"/>
    <n v="0"/>
    <x v="0"/>
    <x v="0"/>
    <s v="Medium_user"/>
    <x v="0"/>
    <x v="0"/>
    <x v="1"/>
    <x v="0"/>
  </r>
  <r>
    <x v="19"/>
    <n v="123"/>
    <x v="0"/>
    <x v="0"/>
    <x v="1"/>
    <n v="0"/>
    <n v="242.2"/>
    <n v="87"/>
    <n v="41.17"/>
    <n v="226.1"/>
    <n v="101"/>
    <x v="873"/>
    <n v="268.60000000000002"/>
    <n v="121"/>
    <n v="12.09"/>
    <n v="8.1999999999999993"/>
    <n v="3"/>
    <n v="2.21"/>
    <n v="5"/>
    <x v="1"/>
    <n v="1"/>
    <x v="1"/>
    <x v="0"/>
    <s v="Medium_user"/>
    <x v="0"/>
    <x v="0"/>
    <x v="1"/>
    <x v="0"/>
  </r>
  <r>
    <x v="23"/>
    <n v="136"/>
    <x v="0"/>
    <x v="0"/>
    <x v="1"/>
    <n v="0"/>
    <n v="163.4"/>
    <n v="83"/>
    <n v="27.78"/>
    <n v="249.3"/>
    <n v="119"/>
    <x v="44"/>
    <n v="249.7"/>
    <n v="90"/>
    <n v="11.24"/>
    <n v="9.8000000000000007"/>
    <n v="4"/>
    <n v="2.65"/>
    <n v="7"/>
    <x v="0"/>
    <n v="0"/>
    <x v="1"/>
    <x v="0"/>
    <s v="Medium_user"/>
    <x v="2"/>
    <x v="0"/>
    <x v="1"/>
    <x v="0"/>
  </r>
  <r>
    <x v="14"/>
    <n v="57"/>
    <x v="0"/>
    <x v="0"/>
    <x v="1"/>
    <n v="0"/>
    <n v="161"/>
    <n v="113"/>
    <n v="27.37"/>
    <n v="208"/>
    <n v="134"/>
    <x v="211"/>
    <n v="208.1"/>
    <n v="81"/>
    <n v="9.36"/>
    <n v="8.4"/>
    <n v="4"/>
    <n v="2.27"/>
    <n v="3"/>
    <x v="0"/>
    <n v="0"/>
    <x v="0"/>
    <x v="0"/>
    <s v="Heavy_user"/>
    <x v="0"/>
    <x v="0"/>
    <x v="1"/>
    <x v="0"/>
  </r>
  <r>
    <x v="6"/>
    <n v="62"/>
    <x v="1"/>
    <x v="0"/>
    <x v="1"/>
    <n v="0"/>
    <n v="128.69999999999999"/>
    <n v="111"/>
    <n v="21.88"/>
    <n v="169.5"/>
    <n v="104"/>
    <x v="51"/>
    <n v="193.6"/>
    <n v="97"/>
    <n v="8.7100000000000009"/>
    <n v="10.3"/>
    <n v="5"/>
    <n v="2.78"/>
    <n v="1"/>
    <x v="0"/>
    <n v="0"/>
    <x v="0"/>
    <x v="0"/>
    <s v="Medium_user"/>
    <x v="0"/>
    <x v="0"/>
    <x v="1"/>
    <x v="0"/>
  </r>
  <r>
    <x v="36"/>
    <n v="112"/>
    <x v="0"/>
    <x v="0"/>
    <x v="1"/>
    <n v="0"/>
    <n v="81.599999999999994"/>
    <n v="94"/>
    <n v="13.87"/>
    <n v="268.10000000000002"/>
    <n v="112"/>
    <x v="1177"/>
    <n v="140.80000000000001"/>
    <n v="75"/>
    <n v="6.34"/>
    <n v="8.6"/>
    <n v="18"/>
    <n v="2.3199999999999998"/>
    <n v="1"/>
    <x v="0"/>
    <n v="0"/>
    <x v="0"/>
    <x v="0"/>
    <s v="Medium_user"/>
    <x v="2"/>
    <x v="0"/>
    <x v="1"/>
    <x v="0"/>
  </r>
  <r>
    <x v="28"/>
    <n v="55"/>
    <x v="0"/>
    <x v="0"/>
    <x v="0"/>
    <n v="20"/>
    <n v="207.7"/>
    <n v="91"/>
    <n v="35.31"/>
    <n v="199.7"/>
    <n v="113"/>
    <x v="153"/>
    <n v="216.5"/>
    <n v="110"/>
    <n v="9.74"/>
    <n v="7.3"/>
    <n v="1"/>
    <n v="1.97"/>
    <n v="1"/>
    <x v="0"/>
    <n v="0"/>
    <x v="0"/>
    <x v="1"/>
    <s v="Medium_user"/>
    <x v="0"/>
    <x v="0"/>
    <x v="0"/>
    <x v="1"/>
  </r>
  <r>
    <x v="11"/>
    <n v="125"/>
    <x v="0"/>
    <x v="0"/>
    <x v="1"/>
    <n v="0"/>
    <n v="233.3"/>
    <n v="65"/>
    <n v="39.659999999999997"/>
    <n v="209.8"/>
    <n v="93"/>
    <x v="159"/>
    <n v="210.6"/>
    <n v="109"/>
    <n v="9.48"/>
    <n v="9.1"/>
    <n v="4"/>
    <n v="2.46"/>
    <n v="1"/>
    <x v="0"/>
    <n v="0"/>
    <x v="0"/>
    <x v="0"/>
    <s v="Medium_user"/>
    <x v="0"/>
    <x v="0"/>
    <x v="1"/>
    <x v="0"/>
  </r>
  <r>
    <x v="40"/>
    <n v="98"/>
    <x v="0"/>
    <x v="0"/>
    <x v="0"/>
    <n v="36"/>
    <n v="168"/>
    <n v="81"/>
    <n v="28.56"/>
    <n v="163.19999999999999"/>
    <n v="125"/>
    <x v="294"/>
    <n v="172.7"/>
    <n v="120"/>
    <n v="7.77"/>
    <n v="8"/>
    <n v="2"/>
    <n v="2.16"/>
    <n v="6"/>
    <x v="1"/>
    <n v="1"/>
    <x v="1"/>
    <x v="0"/>
    <s v="Heavy_user"/>
    <x v="0"/>
    <x v="0"/>
    <x v="2"/>
    <x v="0"/>
  </r>
  <r>
    <x v="32"/>
    <n v="105"/>
    <x v="0"/>
    <x v="0"/>
    <x v="1"/>
    <n v="0"/>
    <n v="251.6"/>
    <n v="88"/>
    <n v="42.77"/>
    <n v="175.1"/>
    <n v="103"/>
    <x v="785"/>
    <n v="184.4"/>
    <n v="112"/>
    <n v="8.3000000000000007"/>
    <n v="5.4"/>
    <n v="5"/>
    <n v="1.46"/>
    <n v="1"/>
    <x v="0"/>
    <n v="0"/>
    <x v="0"/>
    <x v="1"/>
    <s v="Medium_user"/>
    <x v="0"/>
    <x v="0"/>
    <x v="1"/>
    <x v="1"/>
  </r>
  <r>
    <x v="12"/>
    <n v="113"/>
    <x v="0"/>
    <x v="0"/>
    <x v="0"/>
    <n v="30"/>
    <n v="183.8"/>
    <n v="102"/>
    <n v="31.25"/>
    <n v="183.4"/>
    <n v="123"/>
    <x v="126"/>
    <n v="235"/>
    <n v="52"/>
    <n v="10.58"/>
    <n v="11.6"/>
    <n v="7"/>
    <n v="3.13"/>
    <n v="0"/>
    <x v="0"/>
    <n v="0"/>
    <x v="0"/>
    <x v="0"/>
    <s v="Heavy_user"/>
    <x v="0"/>
    <x v="0"/>
    <x v="2"/>
    <x v="0"/>
  </r>
  <r>
    <x v="27"/>
    <n v="99"/>
    <x v="1"/>
    <x v="0"/>
    <x v="1"/>
    <n v="0"/>
    <n v="256.39999999999998"/>
    <n v="44"/>
    <n v="43.59"/>
    <n v="214.5"/>
    <n v="105"/>
    <x v="140"/>
    <n v="233.7"/>
    <n v="75"/>
    <n v="10.52"/>
    <n v="7.9"/>
    <n v="1"/>
    <n v="2.13"/>
    <n v="3"/>
    <x v="1"/>
    <n v="1"/>
    <x v="0"/>
    <x v="0"/>
    <s v="Medium_user"/>
    <x v="0"/>
    <x v="0"/>
    <x v="1"/>
    <x v="0"/>
  </r>
  <r>
    <x v="26"/>
    <n v="103"/>
    <x v="0"/>
    <x v="0"/>
    <x v="1"/>
    <n v="0"/>
    <n v="180.2"/>
    <n v="134"/>
    <n v="30.63"/>
    <n v="97.7"/>
    <n v="85"/>
    <x v="675"/>
    <n v="181.7"/>
    <n v="134"/>
    <n v="8.18"/>
    <n v="8.4"/>
    <n v="3"/>
    <n v="2.27"/>
    <n v="1"/>
    <x v="0"/>
    <n v="0"/>
    <x v="0"/>
    <x v="0"/>
    <s v="Medium_user"/>
    <x v="1"/>
    <x v="0"/>
    <x v="1"/>
    <x v="0"/>
  </r>
  <r>
    <x v="6"/>
    <n v="177"/>
    <x v="1"/>
    <x v="0"/>
    <x v="1"/>
    <n v="0"/>
    <n v="227.8"/>
    <n v="81"/>
    <n v="38.729999999999997"/>
    <n v="161.80000000000001"/>
    <n v="97"/>
    <x v="461"/>
    <n v="217"/>
    <n v="106"/>
    <n v="9.76"/>
    <n v="8"/>
    <n v="5"/>
    <n v="2.16"/>
    <n v="1"/>
    <x v="0"/>
    <n v="0"/>
    <x v="0"/>
    <x v="0"/>
    <s v="Medium_user"/>
    <x v="0"/>
    <x v="0"/>
    <x v="1"/>
    <x v="0"/>
  </r>
  <r>
    <x v="18"/>
    <n v="149"/>
    <x v="0"/>
    <x v="0"/>
    <x v="0"/>
    <n v="20"/>
    <n v="147.80000000000001"/>
    <n v="132"/>
    <n v="25.13"/>
    <n v="276.8"/>
    <n v="94"/>
    <x v="1118"/>
    <n v="149.9"/>
    <n v="110"/>
    <n v="6.75"/>
    <n v="10.199999999999999"/>
    <n v="6"/>
    <n v="2.75"/>
    <n v="0"/>
    <x v="0"/>
    <n v="0"/>
    <x v="0"/>
    <x v="0"/>
    <s v="Medium_user"/>
    <x v="2"/>
    <x v="0"/>
    <x v="0"/>
    <x v="0"/>
  </r>
  <r>
    <x v="49"/>
    <n v="160"/>
    <x v="0"/>
    <x v="0"/>
    <x v="1"/>
    <n v="0"/>
    <n v="234.9"/>
    <n v="136"/>
    <n v="39.93"/>
    <n v="270.8"/>
    <n v="134"/>
    <x v="520"/>
    <n v="219.3"/>
    <n v="101"/>
    <n v="9.8699999999999992"/>
    <n v="13.9"/>
    <n v="2"/>
    <n v="3.75"/>
    <n v="1"/>
    <x v="1"/>
    <n v="1"/>
    <x v="0"/>
    <x v="0"/>
    <s v="Heavy_user"/>
    <x v="2"/>
    <x v="0"/>
    <x v="1"/>
    <x v="0"/>
  </r>
  <r>
    <x v="37"/>
    <n v="116"/>
    <x v="1"/>
    <x v="0"/>
    <x v="1"/>
    <n v="0"/>
    <n v="110.9"/>
    <n v="54"/>
    <n v="18.850000000000001"/>
    <n v="213.4"/>
    <n v="82"/>
    <x v="711"/>
    <n v="186.2"/>
    <n v="116"/>
    <n v="8.3800000000000008"/>
    <n v="7.9"/>
    <n v="2"/>
    <n v="2.13"/>
    <n v="2"/>
    <x v="0"/>
    <n v="0"/>
    <x v="0"/>
    <x v="0"/>
    <s v="Medium_user"/>
    <x v="0"/>
    <x v="0"/>
    <x v="1"/>
    <x v="0"/>
  </r>
  <r>
    <x v="28"/>
    <n v="148"/>
    <x v="0"/>
    <x v="1"/>
    <x v="1"/>
    <n v="0"/>
    <n v="233.5"/>
    <n v="81"/>
    <n v="39.700000000000003"/>
    <n v="187.7"/>
    <n v="71"/>
    <x v="30"/>
    <n v="122.3"/>
    <n v="97"/>
    <n v="5.5"/>
    <n v="9.6"/>
    <n v="2"/>
    <n v="2.59"/>
    <n v="0"/>
    <x v="1"/>
    <n v="1"/>
    <x v="0"/>
    <x v="0"/>
    <s v="Light_usage"/>
    <x v="0"/>
    <x v="0"/>
    <x v="1"/>
    <x v="0"/>
  </r>
  <r>
    <x v="10"/>
    <n v="147"/>
    <x v="0"/>
    <x v="0"/>
    <x v="0"/>
    <n v="35"/>
    <n v="197.3"/>
    <n v="134"/>
    <n v="33.54"/>
    <n v="141.1"/>
    <n v="99"/>
    <x v="996"/>
    <n v="212.1"/>
    <n v="90"/>
    <n v="9.5399999999999991"/>
    <n v="10.1"/>
    <n v="4"/>
    <n v="2.73"/>
    <n v="2"/>
    <x v="1"/>
    <n v="1"/>
    <x v="0"/>
    <x v="0"/>
    <s v="Medium_user"/>
    <x v="0"/>
    <x v="0"/>
    <x v="2"/>
    <x v="0"/>
  </r>
  <r>
    <x v="44"/>
    <n v="95"/>
    <x v="2"/>
    <x v="0"/>
    <x v="1"/>
    <n v="0"/>
    <n v="58.2"/>
    <n v="96"/>
    <n v="9.89"/>
    <n v="202.1"/>
    <n v="126"/>
    <x v="1273"/>
    <n v="210.5"/>
    <n v="97"/>
    <n v="9.4700000000000006"/>
    <n v="10.4"/>
    <n v="5"/>
    <n v="2.81"/>
    <n v="0"/>
    <x v="0"/>
    <n v="0"/>
    <x v="0"/>
    <x v="0"/>
    <s v="Heavy_user"/>
    <x v="0"/>
    <x v="0"/>
    <x v="1"/>
    <x v="0"/>
  </r>
  <r>
    <x v="30"/>
    <n v="201"/>
    <x v="2"/>
    <x v="0"/>
    <x v="1"/>
    <n v="0"/>
    <n v="212.7"/>
    <n v="72"/>
    <n v="36.159999999999997"/>
    <n v="225.2"/>
    <n v="90"/>
    <x v="424"/>
    <n v="195.1"/>
    <n v="99"/>
    <n v="8.7799999999999994"/>
    <n v="7"/>
    <n v="6"/>
    <n v="1.89"/>
    <n v="1"/>
    <x v="0"/>
    <n v="0"/>
    <x v="0"/>
    <x v="1"/>
    <s v="Medium_user"/>
    <x v="0"/>
    <x v="0"/>
    <x v="1"/>
    <x v="1"/>
  </r>
  <r>
    <x v="6"/>
    <n v="80"/>
    <x v="0"/>
    <x v="0"/>
    <x v="1"/>
    <n v="0"/>
    <n v="151.5"/>
    <n v="89"/>
    <n v="25.76"/>
    <n v="131.69999999999999"/>
    <n v="78"/>
    <x v="1274"/>
    <n v="235.3"/>
    <n v="131"/>
    <n v="10.59"/>
    <n v="11.8"/>
    <n v="4"/>
    <n v="3.19"/>
    <n v="0"/>
    <x v="0"/>
    <n v="0"/>
    <x v="0"/>
    <x v="0"/>
    <s v="Light_usage"/>
    <x v="0"/>
    <x v="0"/>
    <x v="1"/>
    <x v="0"/>
  </r>
  <r>
    <x v="25"/>
    <n v="122"/>
    <x v="0"/>
    <x v="1"/>
    <x v="1"/>
    <n v="0"/>
    <n v="146.30000000000001"/>
    <n v="117"/>
    <n v="24.87"/>
    <n v="218.7"/>
    <n v="93"/>
    <x v="225"/>
    <n v="236"/>
    <n v="97"/>
    <n v="10.62"/>
    <n v="11.5"/>
    <n v="5"/>
    <n v="3.11"/>
    <n v="1"/>
    <x v="0"/>
    <n v="0"/>
    <x v="0"/>
    <x v="0"/>
    <s v="Medium_user"/>
    <x v="0"/>
    <x v="0"/>
    <x v="1"/>
    <x v="0"/>
  </r>
  <r>
    <x v="10"/>
    <n v="132"/>
    <x v="1"/>
    <x v="0"/>
    <x v="1"/>
    <n v="0"/>
    <n v="195.1"/>
    <n v="100"/>
    <n v="33.17"/>
    <n v="148.80000000000001"/>
    <n v="95"/>
    <x v="1275"/>
    <n v="224.5"/>
    <n v="117"/>
    <n v="10.1"/>
    <n v="6.7"/>
    <n v="2"/>
    <n v="1.81"/>
    <n v="0"/>
    <x v="0"/>
    <n v="0"/>
    <x v="0"/>
    <x v="1"/>
    <s v="Medium_user"/>
    <x v="0"/>
    <x v="0"/>
    <x v="1"/>
    <x v="1"/>
  </r>
  <r>
    <x v="30"/>
    <n v="83"/>
    <x v="2"/>
    <x v="0"/>
    <x v="1"/>
    <n v="0"/>
    <n v="208.9"/>
    <n v="71"/>
    <n v="35.51"/>
    <n v="214.8"/>
    <n v="92"/>
    <x v="231"/>
    <n v="247.9"/>
    <n v="108"/>
    <n v="11.16"/>
    <n v="13"/>
    <n v="5"/>
    <n v="3.51"/>
    <n v="1"/>
    <x v="0"/>
    <n v="0"/>
    <x v="0"/>
    <x v="0"/>
    <s v="Medium_user"/>
    <x v="0"/>
    <x v="0"/>
    <x v="1"/>
    <x v="0"/>
  </r>
  <r>
    <x v="20"/>
    <n v="99"/>
    <x v="1"/>
    <x v="0"/>
    <x v="1"/>
    <n v="0"/>
    <n v="135.69999999999999"/>
    <n v="107"/>
    <n v="23.07"/>
    <n v="208.4"/>
    <n v="103"/>
    <x v="729"/>
    <n v="209"/>
    <n v="95"/>
    <n v="9.4"/>
    <n v="8.8000000000000007"/>
    <n v="3"/>
    <n v="2.38"/>
    <n v="7"/>
    <x v="1"/>
    <n v="1"/>
    <x v="1"/>
    <x v="0"/>
    <s v="Medium_user"/>
    <x v="0"/>
    <x v="0"/>
    <x v="1"/>
    <x v="0"/>
  </r>
  <r>
    <x v="45"/>
    <n v="84"/>
    <x v="0"/>
    <x v="0"/>
    <x v="1"/>
    <n v="0"/>
    <n v="225.9"/>
    <n v="86"/>
    <n v="38.4"/>
    <n v="275.60000000000002"/>
    <n v="105"/>
    <x v="1276"/>
    <n v="201.4"/>
    <n v="108"/>
    <n v="9.06"/>
    <n v="14.3"/>
    <n v="3"/>
    <n v="3.86"/>
    <n v="3"/>
    <x v="1"/>
    <n v="1"/>
    <x v="0"/>
    <x v="0"/>
    <s v="Medium_user"/>
    <x v="2"/>
    <x v="0"/>
    <x v="1"/>
    <x v="0"/>
  </r>
  <r>
    <x v="0"/>
    <n v="87"/>
    <x v="2"/>
    <x v="0"/>
    <x v="1"/>
    <n v="0"/>
    <n v="153.30000000000001"/>
    <n v="106"/>
    <n v="26.06"/>
    <n v="224.5"/>
    <n v="117"/>
    <x v="1277"/>
    <n v="273.39999999999998"/>
    <n v="152"/>
    <n v="12.3"/>
    <n v="8.9"/>
    <n v="5"/>
    <n v="2.4"/>
    <n v="2"/>
    <x v="0"/>
    <n v="0"/>
    <x v="0"/>
    <x v="0"/>
    <s v="Medium_user"/>
    <x v="0"/>
    <x v="0"/>
    <x v="1"/>
    <x v="0"/>
  </r>
  <r>
    <x v="7"/>
    <n v="7"/>
    <x v="0"/>
    <x v="0"/>
    <x v="1"/>
    <n v="0"/>
    <n v="206.7"/>
    <n v="87"/>
    <n v="35.14"/>
    <n v="281.10000000000002"/>
    <n v="83"/>
    <x v="385"/>
    <n v="158.5"/>
    <n v="77"/>
    <n v="7.13"/>
    <n v="11"/>
    <n v="5"/>
    <n v="2.97"/>
    <n v="3"/>
    <x v="0"/>
    <n v="0"/>
    <x v="0"/>
    <x v="0"/>
    <s v="Medium_user"/>
    <x v="2"/>
    <x v="0"/>
    <x v="1"/>
    <x v="0"/>
  </r>
  <r>
    <x v="27"/>
    <n v="89"/>
    <x v="0"/>
    <x v="0"/>
    <x v="0"/>
    <n v="12"/>
    <n v="188"/>
    <n v="105"/>
    <n v="31.96"/>
    <n v="151.30000000000001"/>
    <n v="107"/>
    <x v="378"/>
    <n v="201.9"/>
    <n v="132"/>
    <n v="9.09"/>
    <n v="10.5"/>
    <n v="3"/>
    <n v="2.84"/>
    <n v="2"/>
    <x v="0"/>
    <n v="0"/>
    <x v="0"/>
    <x v="0"/>
    <s v="Medium_user"/>
    <x v="0"/>
    <x v="0"/>
    <x v="0"/>
    <x v="0"/>
  </r>
  <r>
    <x v="11"/>
    <n v="131"/>
    <x v="1"/>
    <x v="1"/>
    <x v="1"/>
    <n v="0"/>
    <n v="122.3"/>
    <n v="83"/>
    <n v="20.79"/>
    <n v="118.8"/>
    <n v="94"/>
    <x v="181"/>
    <n v="147.9"/>
    <n v="95"/>
    <n v="6.66"/>
    <n v="13.7"/>
    <n v="3"/>
    <n v="3.7"/>
    <n v="3"/>
    <x v="1"/>
    <n v="1"/>
    <x v="0"/>
    <x v="0"/>
    <s v="Medium_user"/>
    <x v="0"/>
    <x v="0"/>
    <x v="1"/>
    <x v="0"/>
  </r>
  <r>
    <x v="13"/>
    <n v="105"/>
    <x v="0"/>
    <x v="0"/>
    <x v="1"/>
    <n v="0"/>
    <n v="259.3"/>
    <n v="96"/>
    <n v="44.08"/>
    <n v="175.2"/>
    <n v="97"/>
    <x v="578"/>
    <n v="222.4"/>
    <n v="36"/>
    <n v="10.01"/>
    <n v="12"/>
    <n v="5"/>
    <n v="3.24"/>
    <n v="3"/>
    <x v="0"/>
    <n v="0"/>
    <x v="0"/>
    <x v="0"/>
    <s v="Medium_user"/>
    <x v="0"/>
    <x v="0"/>
    <x v="1"/>
    <x v="0"/>
  </r>
  <r>
    <x v="28"/>
    <n v="108"/>
    <x v="1"/>
    <x v="1"/>
    <x v="1"/>
    <n v="0"/>
    <n v="115.1"/>
    <n v="114"/>
    <n v="19.57"/>
    <n v="211.3"/>
    <n v="70"/>
    <x v="180"/>
    <n v="136.1"/>
    <n v="85"/>
    <n v="6.12"/>
    <n v="13.8"/>
    <n v="3"/>
    <n v="3.73"/>
    <n v="2"/>
    <x v="1"/>
    <n v="1"/>
    <x v="0"/>
    <x v="0"/>
    <s v="Light_usage"/>
    <x v="0"/>
    <x v="0"/>
    <x v="1"/>
    <x v="0"/>
  </r>
  <r>
    <x v="12"/>
    <n v="47"/>
    <x v="0"/>
    <x v="0"/>
    <x v="0"/>
    <n v="28"/>
    <n v="172.9"/>
    <n v="109"/>
    <n v="29.39"/>
    <n v="137.6"/>
    <n v="94"/>
    <x v="515"/>
    <n v="203.8"/>
    <n v="109"/>
    <n v="9.17"/>
    <n v="8.3000000000000007"/>
    <n v="6"/>
    <n v="2.2400000000000002"/>
    <n v="1"/>
    <x v="0"/>
    <n v="0"/>
    <x v="0"/>
    <x v="0"/>
    <s v="Medium_user"/>
    <x v="0"/>
    <x v="0"/>
    <x v="0"/>
    <x v="0"/>
  </r>
  <r>
    <x v="4"/>
    <n v="101"/>
    <x v="0"/>
    <x v="1"/>
    <x v="1"/>
    <n v="0"/>
    <n v="156.4"/>
    <n v="116"/>
    <n v="26.59"/>
    <n v="130.4"/>
    <n v="114"/>
    <x v="1257"/>
    <n v="207.3"/>
    <n v="109"/>
    <n v="9.33"/>
    <n v="7.3"/>
    <n v="5"/>
    <n v="1.97"/>
    <n v="1"/>
    <x v="0"/>
    <n v="0"/>
    <x v="0"/>
    <x v="1"/>
    <s v="Medium_user"/>
    <x v="0"/>
    <x v="0"/>
    <x v="1"/>
    <x v="1"/>
  </r>
  <r>
    <x v="43"/>
    <n v="182"/>
    <x v="0"/>
    <x v="0"/>
    <x v="0"/>
    <n v="24"/>
    <n v="128.1"/>
    <n v="104"/>
    <n v="21.78"/>
    <n v="143.4"/>
    <n v="127"/>
    <x v="592"/>
    <n v="191"/>
    <n v="98"/>
    <n v="8.59"/>
    <n v="11.6"/>
    <n v="3"/>
    <n v="3.13"/>
    <n v="1"/>
    <x v="0"/>
    <n v="0"/>
    <x v="0"/>
    <x v="0"/>
    <s v="Heavy_user"/>
    <x v="0"/>
    <x v="0"/>
    <x v="0"/>
    <x v="0"/>
  </r>
  <r>
    <x v="39"/>
    <n v="128"/>
    <x v="1"/>
    <x v="0"/>
    <x v="1"/>
    <n v="0"/>
    <n v="227.9"/>
    <n v="130"/>
    <n v="38.74"/>
    <n v="302.60000000000002"/>
    <n v="71"/>
    <x v="1278"/>
    <n v="191.5"/>
    <n v="82"/>
    <n v="8.6199999999999992"/>
    <n v="5.5"/>
    <n v="7"/>
    <n v="1.49"/>
    <n v="1"/>
    <x v="1"/>
    <n v="1"/>
    <x v="0"/>
    <x v="1"/>
    <s v="Light_usage"/>
    <x v="2"/>
    <x v="0"/>
    <x v="1"/>
    <x v="1"/>
  </r>
  <r>
    <x v="17"/>
    <n v="69"/>
    <x v="0"/>
    <x v="0"/>
    <x v="0"/>
    <n v="31"/>
    <n v="194.9"/>
    <n v="63"/>
    <n v="33.130000000000003"/>
    <n v="191.6"/>
    <n v="90"/>
    <x v="878"/>
    <n v="153"/>
    <n v="129"/>
    <n v="6.89"/>
    <n v="13.2"/>
    <n v="2"/>
    <n v="3.56"/>
    <n v="2"/>
    <x v="0"/>
    <n v="0"/>
    <x v="0"/>
    <x v="0"/>
    <s v="Medium_user"/>
    <x v="0"/>
    <x v="0"/>
    <x v="2"/>
    <x v="0"/>
  </r>
  <r>
    <x v="13"/>
    <n v="113"/>
    <x v="1"/>
    <x v="0"/>
    <x v="0"/>
    <n v="34"/>
    <n v="44.9"/>
    <n v="63"/>
    <n v="7.63"/>
    <n v="134.19999999999999"/>
    <n v="82"/>
    <x v="946"/>
    <n v="168.4"/>
    <n v="118"/>
    <n v="7.58"/>
    <n v="13.3"/>
    <n v="3"/>
    <n v="3.59"/>
    <n v="1"/>
    <x v="0"/>
    <n v="0"/>
    <x v="0"/>
    <x v="0"/>
    <s v="Medium_user"/>
    <x v="0"/>
    <x v="0"/>
    <x v="2"/>
    <x v="0"/>
  </r>
  <r>
    <x v="48"/>
    <n v="87"/>
    <x v="1"/>
    <x v="0"/>
    <x v="0"/>
    <n v="30"/>
    <n v="262.8"/>
    <n v="114"/>
    <n v="44.68"/>
    <n v="215.8"/>
    <n v="130"/>
    <x v="370"/>
    <n v="154.80000000000001"/>
    <n v="88"/>
    <n v="6.97"/>
    <n v="7.8"/>
    <n v="2"/>
    <n v="2.11"/>
    <n v="0"/>
    <x v="0"/>
    <n v="0"/>
    <x v="0"/>
    <x v="0"/>
    <s v="Heavy_user"/>
    <x v="0"/>
    <x v="0"/>
    <x v="2"/>
    <x v="0"/>
  </r>
  <r>
    <x v="16"/>
    <n v="71"/>
    <x v="0"/>
    <x v="0"/>
    <x v="1"/>
    <n v="0"/>
    <n v="211.2"/>
    <n v="70"/>
    <n v="35.9"/>
    <n v="252.7"/>
    <n v="122"/>
    <x v="989"/>
    <n v="225.8"/>
    <n v="104"/>
    <n v="10.16"/>
    <n v="12.3"/>
    <n v="3"/>
    <n v="3.32"/>
    <n v="0"/>
    <x v="0"/>
    <n v="0"/>
    <x v="0"/>
    <x v="0"/>
    <s v="Heavy_user"/>
    <x v="2"/>
    <x v="0"/>
    <x v="1"/>
    <x v="0"/>
  </r>
  <r>
    <x v="1"/>
    <n v="87"/>
    <x v="2"/>
    <x v="0"/>
    <x v="1"/>
    <n v="0"/>
    <n v="223.2"/>
    <n v="109"/>
    <n v="37.94"/>
    <n v="127.5"/>
    <n v="86"/>
    <x v="446"/>
    <n v="289.3"/>
    <n v="83"/>
    <n v="13.02"/>
    <n v="14.5"/>
    <n v="4"/>
    <n v="3.92"/>
    <n v="3"/>
    <x v="0"/>
    <n v="0"/>
    <x v="0"/>
    <x v="0"/>
    <s v="Medium_user"/>
    <x v="0"/>
    <x v="0"/>
    <x v="1"/>
    <x v="0"/>
  </r>
  <r>
    <x v="47"/>
    <n v="117"/>
    <x v="1"/>
    <x v="0"/>
    <x v="1"/>
    <n v="0"/>
    <n v="119"/>
    <n v="82"/>
    <n v="20.23"/>
    <n v="187.5"/>
    <n v="108"/>
    <x v="642"/>
    <n v="189.3"/>
    <n v="97"/>
    <n v="8.52"/>
    <n v="11.5"/>
    <n v="3"/>
    <n v="3.11"/>
    <n v="1"/>
    <x v="0"/>
    <n v="0"/>
    <x v="0"/>
    <x v="0"/>
    <s v="Medium_user"/>
    <x v="0"/>
    <x v="0"/>
    <x v="1"/>
    <x v="0"/>
  </r>
  <r>
    <x v="34"/>
    <n v="177"/>
    <x v="0"/>
    <x v="0"/>
    <x v="1"/>
    <n v="0"/>
    <n v="266.10000000000002"/>
    <n v="91"/>
    <n v="45.24"/>
    <n v="225.2"/>
    <n v="79"/>
    <x v="424"/>
    <n v="224.7"/>
    <n v="58"/>
    <n v="10.11"/>
    <n v="8.9"/>
    <n v="8"/>
    <n v="2.4"/>
    <n v="3"/>
    <x v="1"/>
    <n v="1"/>
    <x v="0"/>
    <x v="0"/>
    <s v="Light_usage"/>
    <x v="0"/>
    <x v="0"/>
    <x v="1"/>
    <x v="0"/>
  </r>
  <r>
    <x v="0"/>
    <n v="66"/>
    <x v="0"/>
    <x v="0"/>
    <x v="1"/>
    <n v="0"/>
    <n v="170.5"/>
    <n v="103"/>
    <n v="28.99"/>
    <n v="254.3"/>
    <n v="77"/>
    <x v="143"/>
    <n v="197.3"/>
    <n v="138"/>
    <n v="8.8800000000000008"/>
    <n v="10.5"/>
    <n v="2"/>
    <n v="2.84"/>
    <n v="2"/>
    <x v="0"/>
    <n v="0"/>
    <x v="0"/>
    <x v="0"/>
    <s v="Light_usage"/>
    <x v="2"/>
    <x v="0"/>
    <x v="1"/>
    <x v="0"/>
  </r>
  <r>
    <x v="4"/>
    <n v="110"/>
    <x v="0"/>
    <x v="0"/>
    <x v="1"/>
    <n v="0"/>
    <n v="178.5"/>
    <n v="124"/>
    <n v="30.35"/>
    <n v="146.9"/>
    <n v="141"/>
    <x v="438"/>
    <n v="217.1"/>
    <n v="102"/>
    <n v="9.77"/>
    <n v="9.9"/>
    <n v="7"/>
    <n v="2.67"/>
    <n v="1"/>
    <x v="0"/>
    <n v="0"/>
    <x v="0"/>
    <x v="0"/>
    <s v="Heavy_user"/>
    <x v="0"/>
    <x v="0"/>
    <x v="1"/>
    <x v="0"/>
  </r>
  <r>
    <x v="24"/>
    <n v="204"/>
    <x v="2"/>
    <x v="0"/>
    <x v="1"/>
    <n v="0"/>
    <n v="205.2"/>
    <n v="145"/>
    <n v="34.880000000000003"/>
    <n v="154.80000000000001"/>
    <n v="95"/>
    <x v="717"/>
    <n v="191.4"/>
    <n v="77"/>
    <n v="8.61"/>
    <n v="14.1"/>
    <n v="5"/>
    <n v="3.81"/>
    <n v="3"/>
    <x v="0"/>
    <n v="0"/>
    <x v="0"/>
    <x v="0"/>
    <s v="Medium_user"/>
    <x v="0"/>
    <x v="0"/>
    <x v="1"/>
    <x v="0"/>
  </r>
  <r>
    <x v="0"/>
    <n v="32"/>
    <x v="0"/>
    <x v="0"/>
    <x v="0"/>
    <n v="31"/>
    <n v="232.8"/>
    <n v="97"/>
    <n v="39.58"/>
    <n v="183.5"/>
    <n v="111"/>
    <x v="97"/>
    <n v="206.8"/>
    <n v="111"/>
    <n v="9.31"/>
    <n v="13"/>
    <n v="2"/>
    <n v="3.51"/>
    <n v="0"/>
    <x v="0"/>
    <n v="0"/>
    <x v="0"/>
    <x v="0"/>
    <s v="Medium_user"/>
    <x v="0"/>
    <x v="0"/>
    <x v="2"/>
    <x v="0"/>
  </r>
  <r>
    <x v="13"/>
    <n v="133"/>
    <x v="1"/>
    <x v="0"/>
    <x v="0"/>
    <n v="39"/>
    <n v="239.9"/>
    <n v="107"/>
    <n v="40.78"/>
    <n v="253.8"/>
    <n v="77"/>
    <x v="350"/>
    <n v="128.69999999999999"/>
    <n v="85"/>
    <n v="5.79"/>
    <n v="6.7"/>
    <n v="3"/>
    <n v="1.81"/>
    <n v="5"/>
    <x v="0"/>
    <n v="0"/>
    <x v="1"/>
    <x v="1"/>
    <s v="Light_usage"/>
    <x v="2"/>
    <x v="0"/>
    <x v="2"/>
    <x v="1"/>
  </r>
  <r>
    <x v="15"/>
    <n v="185"/>
    <x v="1"/>
    <x v="0"/>
    <x v="1"/>
    <n v="0"/>
    <n v="55.6"/>
    <n v="97"/>
    <n v="9.4499999999999993"/>
    <n v="288.7"/>
    <n v="83"/>
    <x v="1279"/>
    <n v="111.2"/>
    <n v="110"/>
    <n v="5"/>
    <n v="12.1"/>
    <n v="3"/>
    <n v="3.27"/>
    <n v="2"/>
    <x v="0"/>
    <n v="0"/>
    <x v="0"/>
    <x v="0"/>
    <s v="Medium_user"/>
    <x v="2"/>
    <x v="0"/>
    <x v="1"/>
    <x v="0"/>
  </r>
  <r>
    <x v="11"/>
    <n v="91"/>
    <x v="2"/>
    <x v="0"/>
    <x v="1"/>
    <n v="0"/>
    <n v="109.8"/>
    <n v="100"/>
    <n v="18.670000000000002"/>
    <n v="189.6"/>
    <n v="104"/>
    <x v="174"/>
    <n v="206.7"/>
    <n v="85"/>
    <n v="9.3000000000000007"/>
    <n v="11.1"/>
    <n v="3"/>
    <n v="3"/>
    <n v="1"/>
    <x v="0"/>
    <n v="0"/>
    <x v="0"/>
    <x v="0"/>
    <s v="Medium_user"/>
    <x v="0"/>
    <x v="0"/>
    <x v="1"/>
    <x v="0"/>
  </r>
  <r>
    <x v="6"/>
    <n v="131"/>
    <x v="0"/>
    <x v="0"/>
    <x v="1"/>
    <n v="0"/>
    <n v="196.1"/>
    <n v="89"/>
    <n v="33.340000000000003"/>
    <n v="185.5"/>
    <n v="87"/>
    <x v="310"/>
    <n v="250"/>
    <n v="132"/>
    <n v="11.25"/>
    <n v="5.2"/>
    <n v="6"/>
    <n v="1.4"/>
    <n v="2"/>
    <x v="0"/>
    <n v="0"/>
    <x v="0"/>
    <x v="1"/>
    <s v="Medium_user"/>
    <x v="0"/>
    <x v="0"/>
    <x v="1"/>
    <x v="1"/>
  </r>
  <r>
    <x v="5"/>
    <n v="153"/>
    <x v="2"/>
    <x v="0"/>
    <x v="1"/>
    <n v="0"/>
    <n v="166.8"/>
    <n v="127"/>
    <n v="28.36"/>
    <n v="143.5"/>
    <n v="121"/>
    <x v="1076"/>
    <n v="210.7"/>
    <n v="130"/>
    <n v="9.48"/>
    <n v="11.8"/>
    <n v="4"/>
    <n v="3.19"/>
    <n v="0"/>
    <x v="0"/>
    <n v="0"/>
    <x v="0"/>
    <x v="0"/>
    <s v="Heavy_user"/>
    <x v="0"/>
    <x v="0"/>
    <x v="1"/>
    <x v="0"/>
  </r>
  <r>
    <x v="43"/>
    <n v="141"/>
    <x v="1"/>
    <x v="0"/>
    <x v="1"/>
    <n v="0"/>
    <n v="242.8"/>
    <n v="90"/>
    <n v="41.28"/>
    <n v="234.1"/>
    <n v="80"/>
    <x v="1280"/>
    <n v="211.5"/>
    <n v="104"/>
    <n v="9.52"/>
    <n v="6"/>
    <n v="3"/>
    <n v="1.62"/>
    <n v="5"/>
    <x v="0"/>
    <n v="0"/>
    <x v="1"/>
    <x v="1"/>
    <s v="Medium_user"/>
    <x v="0"/>
    <x v="0"/>
    <x v="1"/>
    <x v="1"/>
  </r>
  <r>
    <x v="14"/>
    <n v="169"/>
    <x v="1"/>
    <x v="0"/>
    <x v="1"/>
    <n v="0"/>
    <n v="266.7"/>
    <n v="105"/>
    <n v="45.34"/>
    <n v="158.19999999999999"/>
    <n v="88"/>
    <x v="105"/>
    <n v="287.7"/>
    <n v="111"/>
    <n v="12.95"/>
    <n v="13.8"/>
    <n v="3"/>
    <n v="3.73"/>
    <n v="3"/>
    <x v="1"/>
    <n v="1"/>
    <x v="0"/>
    <x v="0"/>
    <s v="Medium_user"/>
    <x v="0"/>
    <x v="0"/>
    <x v="1"/>
    <x v="0"/>
  </r>
  <r>
    <x v="50"/>
    <n v="127"/>
    <x v="0"/>
    <x v="0"/>
    <x v="0"/>
    <n v="23"/>
    <n v="182"/>
    <n v="80"/>
    <n v="30.94"/>
    <n v="216.1"/>
    <n v="85"/>
    <x v="646"/>
    <n v="156.9"/>
    <n v="82"/>
    <n v="7.06"/>
    <n v="9.8000000000000007"/>
    <n v="4"/>
    <n v="2.65"/>
    <n v="1"/>
    <x v="0"/>
    <n v="0"/>
    <x v="0"/>
    <x v="0"/>
    <s v="Medium_user"/>
    <x v="0"/>
    <x v="0"/>
    <x v="0"/>
    <x v="0"/>
  </r>
  <r>
    <x v="16"/>
    <n v="57"/>
    <x v="0"/>
    <x v="0"/>
    <x v="1"/>
    <n v="0"/>
    <n v="85.9"/>
    <n v="92"/>
    <n v="14.6"/>
    <n v="193.9"/>
    <n v="127"/>
    <x v="437"/>
    <n v="231.5"/>
    <n v="93"/>
    <n v="10.42"/>
    <n v="10.1"/>
    <n v="2"/>
    <n v="2.73"/>
    <n v="0"/>
    <x v="0"/>
    <n v="0"/>
    <x v="0"/>
    <x v="0"/>
    <s v="Heavy_user"/>
    <x v="0"/>
    <x v="0"/>
    <x v="1"/>
    <x v="0"/>
  </r>
  <r>
    <x v="5"/>
    <n v="123"/>
    <x v="0"/>
    <x v="0"/>
    <x v="0"/>
    <n v="33"/>
    <n v="146.6"/>
    <n v="87"/>
    <n v="24.92"/>
    <n v="114.8"/>
    <n v="59"/>
    <x v="1281"/>
    <n v="220.4"/>
    <n v="99"/>
    <n v="9.92"/>
    <n v="2.9"/>
    <n v="7"/>
    <n v="0.78"/>
    <n v="0"/>
    <x v="0"/>
    <n v="0"/>
    <x v="0"/>
    <x v="1"/>
    <s v="Light_usage"/>
    <x v="1"/>
    <x v="0"/>
    <x v="2"/>
    <x v="1"/>
  </r>
  <r>
    <x v="10"/>
    <n v="103"/>
    <x v="2"/>
    <x v="0"/>
    <x v="0"/>
    <n v="35"/>
    <n v="110.5"/>
    <n v="101"/>
    <n v="18.79"/>
    <n v="208.3"/>
    <n v="81"/>
    <x v="729"/>
    <n v="87.4"/>
    <n v="77"/>
    <n v="3.93"/>
    <n v="13.9"/>
    <n v="2"/>
    <n v="3.75"/>
    <n v="4"/>
    <x v="1"/>
    <n v="1"/>
    <x v="1"/>
    <x v="0"/>
    <s v="Medium_user"/>
    <x v="0"/>
    <x v="0"/>
    <x v="2"/>
    <x v="0"/>
  </r>
  <r>
    <x v="27"/>
    <n v="101"/>
    <x v="0"/>
    <x v="0"/>
    <x v="1"/>
    <n v="0"/>
    <n v="118.6"/>
    <n v="89"/>
    <n v="20.16"/>
    <n v="199.6"/>
    <n v="97"/>
    <x v="153"/>
    <n v="53.3"/>
    <n v="61"/>
    <n v="2.4"/>
    <n v="11.5"/>
    <n v="5"/>
    <n v="3.11"/>
    <n v="1"/>
    <x v="0"/>
    <n v="0"/>
    <x v="0"/>
    <x v="0"/>
    <s v="Medium_user"/>
    <x v="0"/>
    <x v="0"/>
    <x v="1"/>
    <x v="0"/>
  </r>
  <r>
    <x v="21"/>
    <n v="123"/>
    <x v="0"/>
    <x v="0"/>
    <x v="0"/>
    <n v="22"/>
    <n v="197.6"/>
    <n v="105"/>
    <n v="33.590000000000003"/>
    <n v="80"/>
    <n v="86"/>
    <x v="1282"/>
    <n v="120.8"/>
    <n v="82"/>
    <n v="5.44"/>
    <n v="15.6"/>
    <n v="12"/>
    <n v="4.21"/>
    <n v="2"/>
    <x v="0"/>
    <n v="0"/>
    <x v="0"/>
    <x v="2"/>
    <s v="Medium_user"/>
    <x v="1"/>
    <x v="0"/>
    <x v="0"/>
    <x v="0"/>
  </r>
  <r>
    <x v="44"/>
    <n v="78"/>
    <x v="2"/>
    <x v="0"/>
    <x v="0"/>
    <n v="32"/>
    <n v="210.3"/>
    <n v="116"/>
    <n v="35.75"/>
    <n v="192.2"/>
    <n v="83"/>
    <x v="293"/>
    <n v="246.1"/>
    <n v="92"/>
    <n v="11.07"/>
    <n v="10.8"/>
    <n v="4"/>
    <n v="2.92"/>
    <n v="6"/>
    <x v="0"/>
    <n v="0"/>
    <x v="1"/>
    <x v="0"/>
    <s v="Medium_user"/>
    <x v="0"/>
    <x v="0"/>
    <x v="2"/>
    <x v="0"/>
  </r>
  <r>
    <x v="6"/>
    <n v="101"/>
    <x v="0"/>
    <x v="0"/>
    <x v="0"/>
    <n v="28"/>
    <n v="220.3"/>
    <n v="96"/>
    <n v="37.450000000000003"/>
    <n v="285.8"/>
    <n v="72"/>
    <x v="1283"/>
    <n v="203"/>
    <n v="111"/>
    <n v="9.14"/>
    <n v="9.4"/>
    <n v="6"/>
    <n v="2.54"/>
    <n v="4"/>
    <x v="0"/>
    <n v="0"/>
    <x v="1"/>
    <x v="0"/>
    <s v="Light_usage"/>
    <x v="2"/>
    <x v="0"/>
    <x v="0"/>
    <x v="0"/>
  </r>
  <r>
    <x v="3"/>
    <n v="67"/>
    <x v="0"/>
    <x v="0"/>
    <x v="0"/>
    <n v="34"/>
    <n v="161.69999999999999"/>
    <n v="114"/>
    <n v="27.49"/>
    <n v="207.6"/>
    <n v="115"/>
    <x v="416"/>
    <n v="205.7"/>
    <n v="114"/>
    <n v="9.26"/>
    <n v="9.1999999999999993"/>
    <n v="4"/>
    <n v="2.48"/>
    <n v="0"/>
    <x v="0"/>
    <n v="0"/>
    <x v="0"/>
    <x v="0"/>
    <s v="Medium_user"/>
    <x v="0"/>
    <x v="0"/>
    <x v="2"/>
    <x v="0"/>
  </r>
  <r>
    <x v="40"/>
    <n v="64"/>
    <x v="0"/>
    <x v="1"/>
    <x v="1"/>
    <n v="0"/>
    <n v="146.69999999999999"/>
    <n v="83"/>
    <n v="24.94"/>
    <n v="148.30000000000001"/>
    <n v="91"/>
    <x v="3"/>
    <n v="238.6"/>
    <n v="69"/>
    <n v="10.74"/>
    <n v="12.5"/>
    <n v="3"/>
    <n v="3.38"/>
    <n v="3"/>
    <x v="0"/>
    <n v="0"/>
    <x v="0"/>
    <x v="0"/>
    <s v="Medium_user"/>
    <x v="0"/>
    <x v="0"/>
    <x v="1"/>
    <x v="0"/>
  </r>
  <r>
    <x v="6"/>
    <n v="173"/>
    <x v="2"/>
    <x v="0"/>
    <x v="1"/>
    <n v="0"/>
    <n v="109.4"/>
    <n v="103"/>
    <n v="18.600000000000001"/>
    <n v="101.3"/>
    <n v="111"/>
    <x v="456"/>
    <n v="167.3"/>
    <n v="106"/>
    <n v="7.53"/>
    <n v="7.8"/>
    <n v="7"/>
    <n v="2.11"/>
    <n v="1"/>
    <x v="0"/>
    <n v="0"/>
    <x v="0"/>
    <x v="0"/>
    <s v="Medium_user"/>
    <x v="1"/>
    <x v="0"/>
    <x v="1"/>
    <x v="0"/>
  </r>
  <r>
    <x v="40"/>
    <n v="135"/>
    <x v="2"/>
    <x v="0"/>
    <x v="1"/>
    <n v="0"/>
    <n v="144.1"/>
    <n v="115"/>
    <n v="24.5"/>
    <n v="249.8"/>
    <n v="68"/>
    <x v="598"/>
    <n v="211.4"/>
    <n v="82"/>
    <n v="9.51"/>
    <n v="13.6"/>
    <n v="3"/>
    <n v="3.67"/>
    <n v="1"/>
    <x v="0"/>
    <n v="0"/>
    <x v="0"/>
    <x v="0"/>
    <s v="Light_usage"/>
    <x v="2"/>
    <x v="0"/>
    <x v="1"/>
    <x v="0"/>
  </r>
  <r>
    <x v="1"/>
    <n v="75"/>
    <x v="0"/>
    <x v="0"/>
    <x v="0"/>
    <n v="42"/>
    <n v="248.9"/>
    <n v="93"/>
    <n v="42.31"/>
    <n v="170.8"/>
    <n v="108"/>
    <x v="1284"/>
    <n v="104.5"/>
    <n v="91"/>
    <n v="4.7"/>
    <n v="11.2"/>
    <n v="8"/>
    <n v="3.02"/>
    <n v="1"/>
    <x v="0"/>
    <n v="0"/>
    <x v="0"/>
    <x v="0"/>
    <s v="Medium_user"/>
    <x v="0"/>
    <x v="0"/>
    <x v="2"/>
    <x v="0"/>
  </r>
  <r>
    <x v="41"/>
    <n v="88"/>
    <x v="0"/>
    <x v="0"/>
    <x v="1"/>
    <n v="0"/>
    <n v="85.7"/>
    <n v="112"/>
    <n v="14.57"/>
    <n v="221.6"/>
    <n v="70"/>
    <x v="354"/>
    <n v="190.6"/>
    <n v="75"/>
    <n v="8.58"/>
    <n v="11.6"/>
    <n v="3"/>
    <n v="3.13"/>
    <n v="4"/>
    <x v="1"/>
    <n v="1"/>
    <x v="1"/>
    <x v="0"/>
    <s v="Light_usage"/>
    <x v="0"/>
    <x v="0"/>
    <x v="1"/>
    <x v="0"/>
  </r>
  <r>
    <x v="14"/>
    <n v="112"/>
    <x v="0"/>
    <x v="0"/>
    <x v="1"/>
    <n v="0"/>
    <n v="214.8"/>
    <n v="112"/>
    <n v="36.520000000000003"/>
    <n v="209.7"/>
    <n v="104"/>
    <x v="773"/>
    <n v="164.4"/>
    <n v="97"/>
    <n v="7.4"/>
    <n v="9.4"/>
    <n v="5"/>
    <n v="2.54"/>
    <n v="3"/>
    <x v="0"/>
    <n v="0"/>
    <x v="0"/>
    <x v="0"/>
    <s v="Medium_user"/>
    <x v="0"/>
    <x v="0"/>
    <x v="1"/>
    <x v="0"/>
  </r>
  <r>
    <x v="35"/>
    <n v="113"/>
    <x v="1"/>
    <x v="0"/>
    <x v="1"/>
    <n v="0"/>
    <n v="158.9"/>
    <n v="137"/>
    <n v="27.01"/>
    <n v="242.8"/>
    <n v="109"/>
    <x v="937"/>
    <n v="247.8"/>
    <n v="97"/>
    <n v="11.15"/>
    <n v="6.5"/>
    <n v="4"/>
    <n v="1.76"/>
    <n v="0"/>
    <x v="0"/>
    <n v="0"/>
    <x v="0"/>
    <x v="1"/>
    <s v="Medium_user"/>
    <x v="2"/>
    <x v="0"/>
    <x v="1"/>
    <x v="1"/>
  </r>
  <r>
    <x v="13"/>
    <n v="121"/>
    <x v="2"/>
    <x v="0"/>
    <x v="0"/>
    <n v="28"/>
    <n v="110"/>
    <n v="94"/>
    <n v="18.7"/>
    <n v="141.5"/>
    <n v="76"/>
    <x v="1285"/>
    <n v="237.3"/>
    <n v="87"/>
    <n v="10.68"/>
    <n v="6.4"/>
    <n v="3"/>
    <n v="1.73"/>
    <n v="2"/>
    <x v="0"/>
    <n v="0"/>
    <x v="0"/>
    <x v="1"/>
    <s v="Light_usage"/>
    <x v="0"/>
    <x v="0"/>
    <x v="0"/>
    <x v="1"/>
  </r>
  <r>
    <x v="38"/>
    <n v="70"/>
    <x v="0"/>
    <x v="0"/>
    <x v="1"/>
    <n v="0"/>
    <n v="152.80000000000001"/>
    <n v="145"/>
    <n v="25.98"/>
    <n v="183.6"/>
    <n v="102"/>
    <x v="83"/>
    <n v="151.80000000000001"/>
    <n v="75"/>
    <n v="6.83"/>
    <n v="10.5"/>
    <n v="2"/>
    <n v="2.84"/>
    <n v="1"/>
    <x v="0"/>
    <n v="0"/>
    <x v="0"/>
    <x v="0"/>
    <s v="Medium_user"/>
    <x v="0"/>
    <x v="0"/>
    <x v="1"/>
    <x v="0"/>
  </r>
  <r>
    <x v="24"/>
    <n v="90"/>
    <x v="0"/>
    <x v="0"/>
    <x v="1"/>
    <n v="0"/>
    <n v="145.6"/>
    <n v="103"/>
    <n v="24.75"/>
    <n v="197.1"/>
    <n v="137"/>
    <x v="251"/>
    <n v="294.5"/>
    <n v="83"/>
    <n v="13.25"/>
    <n v="10.5"/>
    <n v="4"/>
    <n v="2.84"/>
    <n v="0"/>
    <x v="0"/>
    <n v="0"/>
    <x v="0"/>
    <x v="0"/>
    <s v="Heavy_user"/>
    <x v="0"/>
    <x v="0"/>
    <x v="1"/>
    <x v="0"/>
  </r>
  <r>
    <x v="8"/>
    <n v="39"/>
    <x v="1"/>
    <x v="0"/>
    <x v="1"/>
    <n v="0"/>
    <n v="93.3"/>
    <n v="83"/>
    <n v="15.86"/>
    <n v="199.6"/>
    <n v="114"/>
    <x v="153"/>
    <n v="206.2"/>
    <n v="104"/>
    <n v="9.2799999999999994"/>
    <n v="6.5"/>
    <n v="4"/>
    <n v="1.76"/>
    <n v="0"/>
    <x v="0"/>
    <n v="0"/>
    <x v="0"/>
    <x v="1"/>
    <s v="Medium_user"/>
    <x v="0"/>
    <x v="0"/>
    <x v="1"/>
    <x v="1"/>
  </r>
  <r>
    <x v="3"/>
    <n v="142"/>
    <x v="1"/>
    <x v="0"/>
    <x v="1"/>
    <n v="0"/>
    <n v="216.8"/>
    <n v="134"/>
    <n v="36.86"/>
    <n v="187.8"/>
    <n v="106"/>
    <x v="49"/>
    <n v="138.1"/>
    <n v="108"/>
    <n v="6.21"/>
    <n v="8.3000000000000007"/>
    <n v="2"/>
    <n v="2.2400000000000002"/>
    <n v="0"/>
    <x v="0"/>
    <n v="0"/>
    <x v="0"/>
    <x v="0"/>
    <s v="Medium_user"/>
    <x v="0"/>
    <x v="0"/>
    <x v="1"/>
    <x v="0"/>
  </r>
  <r>
    <x v="24"/>
    <n v="176"/>
    <x v="1"/>
    <x v="0"/>
    <x v="1"/>
    <n v="0"/>
    <n v="201.9"/>
    <n v="101"/>
    <n v="34.32"/>
    <n v="154.69999999999999"/>
    <n v="78"/>
    <x v="1286"/>
    <n v="164.4"/>
    <n v="79"/>
    <n v="7.4"/>
    <n v="9"/>
    <n v="2"/>
    <n v="2.4300000000000002"/>
    <n v="1"/>
    <x v="0"/>
    <n v="0"/>
    <x v="0"/>
    <x v="0"/>
    <s v="Light_usage"/>
    <x v="0"/>
    <x v="0"/>
    <x v="1"/>
    <x v="0"/>
  </r>
  <r>
    <x v="36"/>
    <n v="105"/>
    <x v="1"/>
    <x v="0"/>
    <x v="1"/>
    <n v="0"/>
    <n v="146.4"/>
    <n v="81"/>
    <n v="24.89"/>
    <n v="225.1"/>
    <n v="80"/>
    <x v="275"/>
    <n v="230.1"/>
    <n v="117"/>
    <n v="10.35"/>
    <n v="8.5"/>
    <n v="2"/>
    <n v="2.2999999999999998"/>
    <n v="1"/>
    <x v="0"/>
    <n v="0"/>
    <x v="0"/>
    <x v="0"/>
    <s v="Medium_user"/>
    <x v="0"/>
    <x v="0"/>
    <x v="1"/>
    <x v="0"/>
  </r>
  <r>
    <x v="35"/>
    <n v="57"/>
    <x v="0"/>
    <x v="0"/>
    <x v="1"/>
    <n v="0"/>
    <n v="272.7"/>
    <n v="74"/>
    <n v="46.36"/>
    <n v="224.9"/>
    <n v="85"/>
    <x v="207"/>
    <n v="178.2"/>
    <n v="104"/>
    <n v="8.02"/>
    <n v="10.5"/>
    <n v="3"/>
    <n v="2.84"/>
    <n v="2"/>
    <x v="1"/>
    <n v="1"/>
    <x v="0"/>
    <x v="0"/>
    <s v="Medium_user"/>
    <x v="0"/>
    <x v="0"/>
    <x v="1"/>
    <x v="0"/>
  </r>
  <r>
    <x v="17"/>
    <n v="88"/>
    <x v="0"/>
    <x v="0"/>
    <x v="1"/>
    <n v="0"/>
    <n v="172.8"/>
    <n v="81"/>
    <n v="29.38"/>
    <n v="193.4"/>
    <n v="90"/>
    <x v="502"/>
    <n v="89.6"/>
    <n v="107"/>
    <n v="4.03"/>
    <n v="12.8"/>
    <n v="5"/>
    <n v="3.46"/>
    <n v="2"/>
    <x v="0"/>
    <n v="0"/>
    <x v="0"/>
    <x v="0"/>
    <s v="Medium_user"/>
    <x v="0"/>
    <x v="0"/>
    <x v="1"/>
    <x v="0"/>
  </r>
  <r>
    <x v="43"/>
    <n v="95"/>
    <x v="1"/>
    <x v="0"/>
    <x v="1"/>
    <n v="0"/>
    <n v="190.2"/>
    <n v="119"/>
    <n v="32.33"/>
    <n v="157.1"/>
    <n v="70"/>
    <x v="801"/>
    <n v="181.5"/>
    <n v="120"/>
    <n v="8.17"/>
    <n v="14"/>
    <n v="6"/>
    <n v="3.78"/>
    <n v="0"/>
    <x v="0"/>
    <n v="0"/>
    <x v="0"/>
    <x v="0"/>
    <s v="Light_usage"/>
    <x v="0"/>
    <x v="0"/>
    <x v="1"/>
    <x v="0"/>
  </r>
  <r>
    <x v="28"/>
    <n v="147"/>
    <x v="0"/>
    <x v="0"/>
    <x v="1"/>
    <n v="0"/>
    <n v="130.6"/>
    <n v="83"/>
    <n v="22.2"/>
    <n v="208.1"/>
    <n v="144"/>
    <x v="1287"/>
    <n v="204.6"/>
    <n v="72"/>
    <n v="9.2100000000000009"/>
    <n v="15.6"/>
    <n v="3"/>
    <n v="4.21"/>
    <n v="3"/>
    <x v="0"/>
    <n v="0"/>
    <x v="0"/>
    <x v="2"/>
    <s v="Heavy_user"/>
    <x v="0"/>
    <x v="0"/>
    <x v="1"/>
    <x v="0"/>
  </r>
  <r>
    <x v="18"/>
    <n v="101"/>
    <x v="0"/>
    <x v="0"/>
    <x v="1"/>
    <n v="0"/>
    <n v="158.4"/>
    <n v="92"/>
    <n v="26.93"/>
    <n v="188"/>
    <n v="117"/>
    <x v="778"/>
    <n v="219.7"/>
    <n v="125"/>
    <n v="9.89"/>
    <n v="13.5"/>
    <n v="4"/>
    <n v="3.65"/>
    <n v="4"/>
    <x v="1"/>
    <n v="1"/>
    <x v="1"/>
    <x v="0"/>
    <s v="Medium_user"/>
    <x v="0"/>
    <x v="0"/>
    <x v="1"/>
    <x v="0"/>
  </r>
  <r>
    <x v="42"/>
    <n v="115"/>
    <x v="0"/>
    <x v="0"/>
    <x v="1"/>
    <n v="0"/>
    <n v="166.5"/>
    <n v="111"/>
    <n v="28.31"/>
    <n v="236.2"/>
    <n v="98"/>
    <x v="1146"/>
    <n v="205.6"/>
    <n v="92"/>
    <n v="9.25"/>
    <n v="15.6"/>
    <n v="2"/>
    <n v="4.21"/>
    <n v="1"/>
    <x v="0"/>
    <n v="0"/>
    <x v="0"/>
    <x v="2"/>
    <s v="Medium_user"/>
    <x v="2"/>
    <x v="0"/>
    <x v="1"/>
    <x v="0"/>
  </r>
  <r>
    <x v="42"/>
    <n v="103"/>
    <x v="0"/>
    <x v="0"/>
    <x v="1"/>
    <n v="0"/>
    <n v="129.30000000000001"/>
    <n v="103"/>
    <n v="21.98"/>
    <n v="202.8"/>
    <n v="89"/>
    <x v="329"/>
    <n v="233"/>
    <n v="126"/>
    <n v="10.49"/>
    <n v="12.9"/>
    <n v="2"/>
    <n v="3.48"/>
    <n v="2"/>
    <x v="0"/>
    <n v="0"/>
    <x v="0"/>
    <x v="0"/>
    <s v="Medium_user"/>
    <x v="0"/>
    <x v="0"/>
    <x v="1"/>
    <x v="0"/>
  </r>
  <r>
    <x v="31"/>
    <n v="82"/>
    <x v="0"/>
    <x v="0"/>
    <x v="1"/>
    <n v="0"/>
    <n v="199.3"/>
    <n v="112"/>
    <n v="33.880000000000003"/>
    <n v="193.4"/>
    <n v="120"/>
    <x v="502"/>
    <n v="254.4"/>
    <n v="117"/>
    <n v="11.45"/>
    <n v="7"/>
    <n v="10"/>
    <n v="1.89"/>
    <n v="0"/>
    <x v="0"/>
    <n v="0"/>
    <x v="0"/>
    <x v="1"/>
    <s v="Heavy_user"/>
    <x v="0"/>
    <x v="0"/>
    <x v="1"/>
    <x v="1"/>
  </r>
  <r>
    <x v="24"/>
    <n v="141"/>
    <x v="0"/>
    <x v="0"/>
    <x v="1"/>
    <n v="0"/>
    <n v="185.1"/>
    <n v="126"/>
    <n v="31.47"/>
    <n v="233"/>
    <n v="98"/>
    <x v="779"/>
    <n v="152.19999999999999"/>
    <n v="106"/>
    <n v="6.85"/>
    <n v="9.1"/>
    <n v="7"/>
    <n v="2.46"/>
    <n v="0"/>
    <x v="0"/>
    <n v="0"/>
    <x v="0"/>
    <x v="0"/>
    <s v="Medium_user"/>
    <x v="0"/>
    <x v="0"/>
    <x v="1"/>
    <x v="0"/>
  </r>
  <r>
    <x v="50"/>
    <n v="149"/>
    <x v="1"/>
    <x v="0"/>
    <x v="1"/>
    <n v="0"/>
    <n v="175.4"/>
    <n v="80"/>
    <n v="29.82"/>
    <n v="197.4"/>
    <n v="127"/>
    <x v="972"/>
    <n v="188.2"/>
    <n v="102"/>
    <n v="8.4700000000000006"/>
    <n v="9.6999999999999993"/>
    <n v="2"/>
    <n v="2.62"/>
    <n v="2"/>
    <x v="0"/>
    <n v="0"/>
    <x v="0"/>
    <x v="0"/>
    <s v="Heavy_user"/>
    <x v="0"/>
    <x v="0"/>
    <x v="1"/>
    <x v="0"/>
  </r>
  <r>
    <x v="47"/>
    <n v="131"/>
    <x v="2"/>
    <x v="0"/>
    <x v="1"/>
    <n v="0"/>
    <n v="263.39999999999998"/>
    <n v="123"/>
    <n v="44.78"/>
    <n v="151.9"/>
    <n v="74"/>
    <x v="162"/>
    <n v="218.5"/>
    <n v="101"/>
    <n v="9.83"/>
    <n v="10.7"/>
    <n v="2"/>
    <n v="2.89"/>
    <n v="2"/>
    <x v="0"/>
    <n v="0"/>
    <x v="0"/>
    <x v="0"/>
    <s v="Light_usage"/>
    <x v="0"/>
    <x v="0"/>
    <x v="1"/>
    <x v="0"/>
  </r>
  <r>
    <x v="32"/>
    <n v="119"/>
    <x v="2"/>
    <x v="0"/>
    <x v="1"/>
    <n v="0"/>
    <n v="94.2"/>
    <n v="108"/>
    <n v="16.010000000000002"/>
    <n v="264.10000000000002"/>
    <n v="100"/>
    <x v="252"/>
    <n v="203.7"/>
    <n v="79"/>
    <n v="9.17"/>
    <n v="7.3"/>
    <n v="3"/>
    <n v="1.97"/>
    <n v="1"/>
    <x v="0"/>
    <n v="0"/>
    <x v="0"/>
    <x v="1"/>
    <s v="Medium_user"/>
    <x v="2"/>
    <x v="0"/>
    <x v="1"/>
    <x v="1"/>
  </r>
  <r>
    <x v="43"/>
    <n v="112"/>
    <x v="2"/>
    <x v="0"/>
    <x v="1"/>
    <n v="0"/>
    <n v="189.4"/>
    <n v="83"/>
    <n v="32.200000000000003"/>
    <n v="219"/>
    <n v="89"/>
    <x v="212"/>
    <n v="168"/>
    <n v="116"/>
    <n v="7.56"/>
    <n v="7.1"/>
    <n v="8"/>
    <n v="1.92"/>
    <n v="3"/>
    <x v="0"/>
    <n v="0"/>
    <x v="0"/>
    <x v="1"/>
    <s v="Medium_user"/>
    <x v="0"/>
    <x v="0"/>
    <x v="1"/>
    <x v="1"/>
  </r>
  <r>
    <x v="37"/>
    <n v="116"/>
    <x v="2"/>
    <x v="0"/>
    <x v="0"/>
    <n v="35"/>
    <n v="118"/>
    <n v="103"/>
    <n v="20.059999999999999"/>
    <n v="167.2"/>
    <n v="106"/>
    <x v="893"/>
    <n v="205.7"/>
    <n v="102"/>
    <n v="9.26"/>
    <n v="11.8"/>
    <n v="2"/>
    <n v="3.19"/>
    <n v="2"/>
    <x v="0"/>
    <n v="0"/>
    <x v="0"/>
    <x v="0"/>
    <s v="Medium_user"/>
    <x v="0"/>
    <x v="0"/>
    <x v="2"/>
    <x v="0"/>
  </r>
  <r>
    <x v="5"/>
    <n v="94"/>
    <x v="0"/>
    <x v="0"/>
    <x v="1"/>
    <n v="0"/>
    <n v="212.1"/>
    <n v="98"/>
    <n v="36.06"/>
    <n v="189.4"/>
    <n v="89"/>
    <x v="489"/>
    <n v="352.2"/>
    <n v="95"/>
    <n v="15.85"/>
    <n v="8.4"/>
    <n v="5"/>
    <n v="2.27"/>
    <n v="3"/>
    <x v="0"/>
    <n v="0"/>
    <x v="0"/>
    <x v="0"/>
    <s v="Medium_user"/>
    <x v="0"/>
    <x v="0"/>
    <x v="1"/>
    <x v="0"/>
  </r>
  <r>
    <x v="29"/>
    <n v="114"/>
    <x v="0"/>
    <x v="0"/>
    <x v="0"/>
    <n v="31"/>
    <n v="222.8"/>
    <n v="98"/>
    <n v="37.880000000000003"/>
    <n v="180.5"/>
    <n v="105"/>
    <x v="336"/>
    <n v="151.30000000000001"/>
    <n v="101"/>
    <n v="6.81"/>
    <n v="13"/>
    <n v="4"/>
    <n v="3.51"/>
    <n v="0"/>
    <x v="0"/>
    <n v="0"/>
    <x v="0"/>
    <x v="0"/>
    <s v="Medium_user"/>
    <x v="0"/>
    <x v="0"/>
    <x v="2"/>
    <x v="0"/>
  </r>
  <r>
    <x v="49"/>
    <n v="63"/>
    <x v="1"/>
    <x v="0"/>
    <x v="0"/>
    <n v="25"/>
    <n v="190"/>
    <n v="137"/>
    <n v="32.299999999999997"/>
    <n v="116.6"/>
    <n v="76"/>
    <x v="891"/>
    <n v="141.5"/>
    <n v="110"/>
    <n v="6.37"/>
    <n v="12.2"/>
    <n v="2"/>
    <n v="3.29"/>
    <n v="1"/>
    <x v="0"/>
    <n v="0"/>
    <x v="0"/>
    <x v="0"/>
    <s v="Light_usage"/>
    <x v="1"/>
    <x v="0"/>
    <x v="0"/>
    <x v="0"/>
  </r>
  <r>
    <x v="16"/>
    <n v="130"/>
    <x v="1"/>
    <x v="0"/>
    <x v="1"/>
    <n v="0"/>
    <n v="271.8"/>
    <n v="129"/>
    <n v="46.21"/>
    <n v="237.2"/>
    <n v="128"/>
    <x v="1288"/>
    <n v="210.1"/>
    <n v="91"/>
    <n v="9.4499999999999993"/>
    <n v="8.6999999999999993"/>
    <n v="2"/>
    <n v="2.35"/>
    <n v="4"/>
    <x v="1"/>
    <n v="1"/>
    <x v="1"/>
    <x v="0"/>
    <s v="Heavy_user"/>
    <x v="2"/>
    <x v="0"/>
    <x v="1"/>
    <x v="0"/>
  </r>
  <r>
    <x v="3"/>
    <n v="122"/>
    <x v="1"/>
    <x v="0"/>
    <x v="0"/>
    <n v="29"/>
    <n v="195.4"/>
    <n v="83"/>
    <n v="33.22"/>
    <n v="268.2"/>
    <n v="93"/>
    <x v="583"/>
    <n v="168"/>
    <n v="95"/>
    <n v="7.56"/>
    <n v="8.4"/>
    <n v="6"/>
    <n v="2.27"/>
    <n v="3"/>
    <x v="0"/>
    <n v="0"/>
    <x v="0"/>
    <x v="0"/>
    <s v="Medium_user"/>
    <x v="2"/>
    <x v="0"/>
    <x v="0"/>
    <x v="0"/>
  </r>
  <r>
    <x v="27"/>
    <n v="166"/>
    <x v="2"/>
    <x v="0"/>
    <x v="1"/>
    <n v="0"/>
    <n v="199.6"/>
    <n v="93"/>
    <n v="33.93"/>
    <n v="214.3"/>
    <n v="99"/>
    <x v="480"/>
    <n v="196.8"/>
    <n v="110"/>
    <n v="8.86"/>
    <n v="7.2"/>
    <n v="5"/>
    <n v="1.94"/>
    <n v="3"/>
    <x v="0"/>
    <n v="0"/>
    <x v="0"/>
    <x v="1"/>
    <s v="Medium_user"/>
    <x v="0"/>
    <x v="0"/>
    <x v="1"/>
    <x v="1"/>
  </r>
  <r>
    <x v="18"/>
    <n v="78"/>
    <x v="0"/>
    <x v="0"/>
    <x v="0"/>
    <n v="21"/>
    <n v="160.6"/>
    <n v="85"/>
    <n v="27.3"/>
    <n v="223.1"/>
    <n v="79"/>
    <x v="525"/>
    <n v="124"/>
    <n v="92"/>
    <n v="5.58"/>
    <n v="9.5"/>
    <n v="1"/>
    <n v="2.57"/>
    <n v="2"/>
    <x v="0"/>
    <n v="0"/>
    <x v="0"/>
    <x v="0"/>
    <s v="Light_usage"/>
    <x v="0"/>
    <x v="0"/>
    <x v="0"/>
    <x v="0"/>
  </r>
  <r>
    <x v="7"/>
    <n v="148"/>
    <x v="0"/>
    <x v="0"/>
    <x v="0"/>
    <n v="26"/>
    <n v="158.69999999999999"/>
    <n v="91"/>
    <n v="26.98"/>
    <n v="160.5"/>
    <n v="127"/>
    <x v="623"/>
    <n v="218.3"/>
    <n v="88"/>
    <n v="9.82"/>
    <n v="9.9"/>
    <n v="3"/>
    <n v="2.67"/>
    <n v="1"/>
    <x v="0"/>
    <n v="0"/>
    <x v="0"/>
    <x v="0"/>
    <s v="Heavy_user"/>
    <x v="0"/>
    <x v="0"/>
    <x v="0"/>
    <x v="0"/>
  </r>
  <r>
    <x v="24"/>
    <n v="154"/>
    <x v="2"/>
    <x v="0"/>
    <x v="1"/>
    <n v="0"/>
    <n v="154.5"/>
    <n v="122"/>
    <n v="26.27"/>
    <n v="214.2"/>
    <n v="71"/>
    <x v="505"/>
    <n v="178"/>
    <n v="105"/>
    <n v="8.01"/>
    <n v="12"/>
    <n v="2"/>
    <n v="3.24"/>
    <n v="3"/>
    <x v="1"/>
    <n v="1"/>
    <x v="0"/>
    <x v="0"/>
    <s v="Light_usage"/>
    <x v="0"/>
    <x v="0"/>
    <x v="1"/>
    <x v="0"/>
  </r>
  <r>
    <x v="37"/>
    <n v="110"/>
    <x v="1"/>
    <x v="0"/>
    <x v="0"/>
    <n v="34"/>
    <n v="192.3"/>
    <n v="114"/>
    <n v="32.69"/>
    <n v="129.30000000000001"/>
    <n v="114"/>
    <x v="755"/>
    <n v="136.30000000000001"/>
    <n v="102"/>
    <n v="6.13"/>
    <n v="6.3"/>
    <n v="12"/>
    <n v="1.7"/>
    <n v="1"/>
    <x v="0"/>
    <n v="0"/>
    <x v="0"/>
    <x v="1"/>
    <s v="Medium_user"/>
    <x v="0"/>
    <x v="0"/>
    <x v="2"/>
    <x v="1"/>
  </r>
  <r>
    <x v="14"/>
    <n v="75"/>
    <x v="0"/>
    <x v="0"/>
    <x v="1"/>
    <n v="0"/>
    <n v="305.10000000000002"/>
    <n v="106"/>
    <n v="51.87"/>
    <n v="188"/>
    <n v="115"/>
    <x v="778"/>
    <n v="235.4"/>
    <n v="116"/>
    <n v="10.59"/>
    <n v="8.5"/>
    <n v="5"/>
    <n v="2.2999999999999998"/>
    <n v="0"/>
    <x v="1"/>
    <n v="1"/>
    <x v="0"/>
    <x v="0"/>
    <s v="Medium_user"/>
    <x v="0"/>
    <x v="0"/>
    <x v="1"/>
    <x v="0"/>
  </r>
  <r>
    <x v="6"/>
    <n v="113"/>
    <x v="2"/>
    <x v="0"/>
    <x v="1"/>
    <n v="0"/>
    <n v="72.5"/>
    <n v="88"/>
    <n v="12.33"/>
    <n v="204"/>
    <n v="112"/>
    <x v="1241"/>
    <n v="117.9"/>
    <n v="118"/>
    <n v="5.31"/>
    <n v="6.6"/>
    <n v="3"/>
    <n v="1.78"/>
    <n v="1"/>
    <x v="0"/>
    <n v="0"/>
    <x v="0"/>
    <x v="1"/>
    <s v="Medium_user"/>
    <x v="0"/>
    <x v="0"/>
    <x v="1"/>
    <x v="1"/>
  </r>
  <r>
    <x v="16"/>
    <n v="181"/>
    <x v="2"/>
    <x v="0"/>
    <x v="0"/>
    <n v="40"/>
    <n v="105.2"/>
    <n v="61"/>
    <n v="17.88"/>
    <n v="341.3"/>
    <n v="79"/>
    <x v="1289"/>
    <n v="165.7"/>
    <n v="97"/>
    <n v="7.46"/>
    <n v="6.3"/>
    <n v="3"/>
    <n v="1.7"/>
    <n v="2"/>
    <x v="0"/>
    <n v="0"/>
    <x v="0"/>
    <x v="1"/>
    <s v="Light_usage"/>
    <x v="2"/>
    <x v="0"/>
    <x v="2"/>
    <x v="1"/>
  </r>
  <r>
    <x v="14"/>
    <n v="51"/>
    <x v="0"/>
    <x v="0"/>
    <x v="1"/>
    <n v="0"/>
    <n v="180.5"/>
    <n v="88"/>
    <n v="30.69"/>
    <n v="134.69999999999999"/>
    <n v="102"/>
    <x v="1290"/>
    <n v="170.7"/>
    <n v="97"/>
    <n v="7.68"/>
    <n v="10"/>
    <n v="3"/>
    <n v="2.7"/>
    <n v="2"/>
    <x v="0"/>
    <n v="0"/>
    <x v="0"/>
    <x v="0"/>
    <s v="Medium_user"/>
    <x v="0"/>
    <x v="0"/>
    <x v="1"/>
    <x v="0"/>
  </r>
  <r>
    <x v="15"/>
    <n v="102"/>
    <x v="1"/>
    <x v="0"/>
    <x v="0"/>
    <n v="29"/>
    <n v="214.7"/>
    <n v="86"/>
    <n v="36.5"/>
    <n v="314.3"/>
    <n v="109"/>
    <x v="1054"/>
    <n v="280.2"/>
    <n v="110"/>
    <n v="12.61"/>
    <n v="14.3"/>
    <n v="2"/>
    <n v="3.86"/>
    <n v="0"/>
    <x v="0"/>
    <n v="0"/>
    <x v="0"/>
    <x v="0"/>
    <s v="Medium_user"/>
    <x v="2"/>
    <x v="0"/>
    <x v="0"/>
    <x v="0"/>
  </r>
  <r>
    <x v="43"/>
    <n v="107"/>
    <x v="1"/>
    <x v="0"/>
    <x v="1"/>
    <n v="0"/>
    <n v="86.8"/>
    <n v="95"/>
    <n v="14.76"/>
    <n v="108.1"/>
    <n v="85"/>
    <x v="341"/>
    <n v="204.3"/>
    <n v="87"/>
    <n v="9.19"/>
    <n v="13.2"/>
    <n v="3"/>
    <n v="3.56"/>
    <n v="1"/>
    <x v="0"/>
    <n v="0"/>
    <x v="0"/>
    <x v="0"/>
    <s v="Medium_user"/>
    <x v="1"/>
    <x v="0"/>
    <x v="1"/>
    <x v="0"/>
  </r>
  <r>
    <x v="6"/>
    <n v="88"/>
    <x v="2"/>
    <x v="0"/>
    <x v="1"/>
    <n v="0"/>
    <n v="131.5"/>
    <n v="99"/>
    <n v="22.36"/>
    <n v="174.8"/>
    <n v="128"/>
    <x v="304"/>
    <n v="184.2"/>
    <n v="83"/>
    <n v="8.2899999999999991"/>
    <n v="7.9"/>
    <n v="2"/>
    <n v="2.13"/>
    <n v="5"/>
    <x v="1"/>
    <n v="1"/>
    <x v="1"/>
    <x v="0"/>
    <s v="Heavy_user"/>
    <x v="0"/>
    <x v="0"/>
    <x v="1"/>
    <x v="0"/>
  </r>
  <r>
    <x v="28"/>
    <n v="82"/>
    <x v="0"/>
    <x v="0"/>
    <x v="1"/>
    <n v="0"/>
    <n v="135.4"/>
    <n v="102"/>
    <n v="23.02"/>
    <n v="237.1"/>
    <n v="122"/>
    <x v="397"/>
    <n v="118.3"/>
    <n v="91"/>
    <n v="5.32"/>
    <n v="17.5"/>
    <n v="4"/>
    <n v="4.7300000000000004"/>
    <n v="0"/>
    <x v="0"/>
    <n v="0"/>
    <x v="0"/>
    <x v="2"/>
    <s v="Heavy_user"/>
    <x v="2"/>
    <x v="0"/>
    <x v="1"/>
    <x v="0"/>
  </r>
  <r>
    <x v="11"/>
    <n v="204"/>
    <x v="0"/>
    <x v="0"/>
    <x v="1"/>
    <n v="0"/>
    <n v="174.3"/>
    <n v="85"/>
    <n v="29.63"/>
    <n v="254.1"/>
    <n v="95"/>
    <x v="417"/>
    <n v="176.4"/>
    <n v="96"/>
    <n v="7.94"/>
    <n v="5.9"/>
    <n v="3"/>
    <n v="1.59"/>
    <n v="6"/>
    <x v="0"/>
    <n v="0"/>
    <x v="1"/>
    <x v="1"/>
    <s v="Medium_user"/>
    <x v="2"/>
    <x v="0"/>
    <x v="1"/>
    <x v="1"/>
  </r>
  <r>
    <x v="42"/>
    <n v="130"/>
    <x v="2"/>
    <x v="0"/>
    <x v="1"/>
    <n v="0"/>
    <n v="203.9"/>
    <n v="63"/>
    <n v="34.659999999999997"/>
    <n v="191.8"/>
    <n v="93"/>
    <x v="1291"/>
    <n v="132.5"/>
    <n v="125"/>
    <n v="5.96"/>
    <n v="12.1"/>
    <n v="4"/>
    <n v="3.27"/>
    <n v="3"/>
    <x v="0"/>
    <n v="0"/>
    <x v="0"/>
    <x v="0"/>
    <s v="Medium_user"/>
    <x v="0"/>
    <x v="0"/>
    <x v="1"/>
    <x v="0"/>
  </r>
  <r>
    <x v="4"/>
    <n v="174"/>
    <x v="2"/>
    <x v="0"/>
    <x v="1"/>
    <n v="0"/>
    <n v="235.5"/>
    <n v="108"/>
    <n v="40.04"/>
    <n v="142.30000000000001"/>
    <n v="143"/>
    <x v="982"/>
    <n v="316.7"/>
    <n v="131"/>
    <n v="14.25"/>
    <n v="12.5"/>
    <n v="5"/>
    <n v="3.38"/>
    <n v="0"/>
    <x v="0"/>
    <n v="0"/>
    <x v="0"/>
    <x v="0"/>
    <s v="Heavy_user"/>
    <x v="0"/>
    <x v="0"/>
    <x v="1"/>
    <x v="0"/>
  </r>
  <r>
    <x v="25"/>
    <n v="129"/>
    <x v="0"/>
    <x v="0"/>
    <x v="1"/>
    <n v="0"/>
    <n v="157"/>
    <n v="113"/>
    <n v="26.69"/>
    <n v="256.89999999999998"/>
    <n v="97"/>
    <x v="242"/>
    <n v="185.5"/>
    <n v="126"/>
    <n v="8.35"/>
    <n v="12.1"/>
    <n v="2"/>
    <n v="3.27"/>
    <n v="2"/>
    <x v="0"/>
    <n v="0"/>
    <x v="0"/>
    <x v="0"/>
    <s v="Medium_user"/>
    <x v="2"/>
    <x v="0"/>
    <x v="1"/>
    <x v="0"/>
  </r>
  <r>
    <x v="42"/>
    <n v="190"/>
    <x v="0"/>
    <x v="1"/>
    <x v="1"/>
    <n v="0"/>
    <n v="111.9"/>
    <n v="55"/>
    <n v="19.02"/>
    <n v="223"/>
    <n v="124"/>
    <x v="525"/>
    <n v="243.2"/>
    <n v="81"/>
    <n v="10.94"/>
    <n v="10"/>
    <n v="7"/>
    <n v="2.7"/>
    <n v="3"/>
    <x v="0"/>
    <n v="0"/>
    <x v="0"/>
    <x v="0"/>
    <s v="Heavy_user"/>
    <x v="0"/>
    <x v="0"/>
    <x v="1"/>
    <x v="0"/>
  </r>
  <r>
    <x v="11"/>
    <n v="54"/>
    <x v="2"/>
    <x v="1"/>
    <x v="1"/>
    <n v="0"/>
    <n v="236.3"/>
    <n v="91"/>
    <n v="40.17"/>
    <n v="152.80000000000001"/>
    <n v="130"/>
    <x v="1292"/>
    <n v="160.30000000000001"/>
    <n v="98"/>
    <n v="7.21"/>
    <n v="11.2"/>
    <n v="8"/>
    <n v="3.02"/>
    <n v="3"/>
    <x v="0"/>
    <n v="0"/>
    <x v="0"/>
    <x v="0"/>
    <s v="Heavy_user"/>
    <x v="0"/>
    <x v="0"/>
    <x v="1"/>
    <x v="0"/>
  </r>
  <r>
    <x v="32"/>
    <n v="78"/>
    <x v="1"/>
    <x v="0"/>
    <x v="1"/>
    <n v="0"/>
    <n v="163.6"/>
    <n v="88"/>
    <n v="27.81"/>
    <n v="283.39999999999998"/>
    <n v="93"/>
    <x v="1293"/>
    <n v="262.10000000000002"/>
    <n v="108"/>
    <n v="11.79"/>
    <n v="8.6"/>
    <n v="9"/>
    <n v="2.3199999999999998"/>
    <n v="0"/>
    <x v="0"/>
    <n v="0"/>
    <x v="0"/>
    <x v="0"/>
    <s v="Medium_user"/>
    <x v="2"/>
    <x v="0"/>
    <x v="1"/>
    <x v="0"/>
  </r>
  <r>
    <x v="22"/>
    <n v="100"/>
    <x v="0"/>
    <x v="0"/>
    <x v="0"/>
    <n v="29"/>
    <n v="213.6"/>
    <n v="127"/>
    <n v="36.31"/>
    <n v="175.9"/>
    <n v="82"/>
    <x v="861"/>
    <n v="207.2"/>
    <n v="100"/>
    <n v="9.32"/>
    <n v="8.9"/>
    <n v="3"/>
    <n v="2.4"/>
    <n v="1"/>
    <x v="0"/>
    <n v="0"/>
    <x v="0"/>
    <x v="0"/>
    <s v="Medium_user"/>
    <x v="0"/>
    <x v="0"/>
    <x v="0"/>
    <x v="0"/>
  </r>
  <r>
    <x v="6"/>
    <n v="70"/>
    <x v="2"/>
    <x v="0"/>
    <x v="0"/>
    <n v="30"/>
    <n v="143.4"/>
    <n v="72"/>
    <n v="24.38"/>
    <n v="170"/>
    <n v="92"/>
    <x v="1073"/>
    <n v="127.9"/>
    <n v="68"/>
    <n v="5.76"/>
    <n v="9.4"/>
    <n v="4"/>
    <n v="2.54"/>
    <n v="3"/>
    <x v="0"/>
    <n v="0"/>
    <x v="0"/>
    <x v="0"/>
    <s v="Medium_user"/>
    <x v="0"/>
    <x v="0"/>
    <x v="2"/>
    <x v="0"/>
  </r>
  <r>
    <x v="13"/>
    <n v="117"/>
    <x v="1"/>
    <x v="0"/>
    <x v="1"/>
    <n v="0"/>
    <n v="97.1"/>
    <n v="98"/>
    <n v="16.510000000000002"/>
    <n v="228"/>
    <n v="131"/>
    <x v="1294"/>
    <n v="240"/>
    <n v="111"/>
    <n v="10.8"/>
    <n v="10.6"/>
    <n v="3"/>
    <n v="2.86"/>
    <n v="1"/>
    <x v="0"/>
    <n v="0"/>
    <x v="0"/>
    <x v="0"/>
    <s v="Heavy_user"/>
    <x v="0"/>
    <x v="0"/>
    <x v="1"/>
    <x v="0"/>
  </r>
  <r>
    <x v="42"/>
    <n v="68"/>
    <x v="0"/>
    <x v="0"/>
    <x v="1"/>
    <n v="0"/>
    <n v="94.1"/>
    <n v="93"/>
    <n v="16"/>
    <n v="147.6"/>
    <n v="80"/>
    <x v="447"/>
    <n v="213.5"/>
    <n v="85"/>
    <n v="9.61"/>
    <n v="10.1"/>
    <n v="2"/>
    <n v="2.73"/>
    <n v="0"/>
    <x v="0"/>
    <n v="0"/>
    <x v="0"/>
    <x v="0"/>
    <s v="Medium_user"/>
    <x v="0"/>
    <x v="0"/>
    <x v="1"/>
    <x v="0"/>
  </r>
  <r>
    <x v="32"/>
    <n v="27"/>
    <x v="2"/>
    <x v="0"/>
    <x v="1"/>
    <n v="0"/>
    <n v="226.3"/>
    <n v="95"/>
    <n v="38.47"/>
    <n v="274.3"/>
    <n v="109"/>
    <x v="1216"/>
    <n v="242.7"/>
    <n v="119"/>
    <n v="10.92"/>
    <n v="8.1999999999999993"/>
    <n v="3"/>
    <n v="2.21"/>
    <n v="2"/>
    <x v="1"/>
    <n v="1"/>
    <x v="0"/>
    <x v="0"/>
    <s v="Medium_user"/>
    <x v="2"/>
    <x v="0"/>
    <x v="1"/>
    <x v="0"/>
  </r>
  <r>
    <x v="43"/>
    <n v="181"/>
    <x v="0"/>
    <x v="0"/>
    <x v="0"/>
    <n v="27"/>
    <n v="190.3"/>
    <n v="93"/>
    <n v="32.35"/>
    <n v="249"/>
    <n v="127"/>
    <x v="787"/>
    <n v="215.7"/>
    <n v="82"/>
    <n v="9.7100000000000009"/>
    <n v="10.6"/>
    <n v="4"/>
    <n v="2.86"/>
    <n v="1"/>
    <x v="0"/>
    <n v="0"/>
    <x v="0"/>
    <x v="0"/>
    <s v="Heavy_user"/>
    <x v="2"/>
    <x v="0"/>
    <x v="0"/>
    <x v="0"/>
  </r>
  <r>
    <x v="41"/>
    <n v="112"/>
    <x v="0"/>
    <x v="0"/>
    <x v="1"/>
    <n v="0"/>
    <n v="185.4"/>
    <n v="114"/>
    <n v="31.52"/>
    <n v="191.4"/>
    <n v="119"/>
    <x v="968"/>
    <n v="144"/>
    <n v="78"/>
    <n v="6.48"/>
    <n v="10"/>
    <n v="11"/>
    <n v="2.7"/>
    <n v="2"/>
    <x v="0"/>
    <n v="0"/>
    <x v="0"/>
    <x v="0"/>
    <s v="Medium_user"/>
    <x v="0"/>
    <x v="0"/>
    <x v="1"/>
    <x v="0"/>
  </r>
  <r>
    <x v="23"/>
    <n v="93"/>
    <x v="0"/>
    <x v="0"/>
    <x v="1"/>
    <n v="0"/>
    <n v="179.5"/>
    <n v="121"/>
    <n v="30.52"/>
    <n v="191.9"/>
    <n v="131"/>
    <x v="803"/>
    <n v="165.5"/>
    <n v="125"/>
    <n v="7.45"/>
    <n v="12"/>
    <n v="4"/>
    <n v="3.24"/>
    <n v="0"/>
    <x v="0"/>
    <n v="0"/>
    <x v="0"/>
    <x v="0"/>
    <s v="Heavy_user"/>
    <x v="0"/>
    <x v="0"/>
    <x v="1"/>
    <x v="0"/>
  </r>
  <r>
    <x v="17"/>
    <n v="102"/>
    <x v="1"/>
    <x v="0"/>
    <x v="1"/>
    <n v="0"/>
    <n v="158"/>
    <n v="94"/>
    <n v="26.86"/>
    <n v="207.9"/>
    <n v="100"/>
    <x v="865"/>
    <n v="190.4"/>
    <n v="120"/>
    <n v="8.57"/>
    <n v="10.1"/>
    <n v="10"/>
    <n v="2.73"/>
    <n v="0"/>
    <x v="0"/>
    <n v="0"/>
    <x v="0"/>
    <x v="0"/>
    <s v="Medium_user"/>
    <x v="0"/>
    <x v="0"/>
    <x v="1"/>
    <x v="0"/>
  </r>
  <r>
    <x v="3"/>
    <n v="93"/>
    <x v="0"/>
    <x v="0"/>
    <x v="1"/>
    <n v="0"/>
    <n v="173"/>
    <n v="131"/>
    <n v="29.41"/>
    <n v="190.4"/>
    <n v="108"/>
    <x v="137"/>
    <n v="290"/>
    <n v="66"/>
    <n v="13.05"/>
    <n v="10.4"/>
    <n v="2"/>
    <n v="2.81"/>
    <n v="0"/>
    <x v="0"/>
    <n v="0"/>
    <x v="0"/>
    <x v="0"/>
    <s v="Medium_user"/>
    <x v="0"/>
    <x v="0"/>
    <x v="1"/>
    <x v="0"/>
  </r>
  <r>
    <x v="17"/>
    <n v="107"/>
    <x v="0"/>
    <x v="0"/>
    <x v="0"/>
    <n v="32"/>
    <n v="134.19999999999999"/>
    <n v="101"/>
    <n v="22.81"/>
    <n v="211.9"/>
    <n v="145"/>
    <x v="1295"/>
    <n v="167.6"/>
    <n v="138"/>
    <n v="7.54"/>
    <n v="8.1999999999999993"/>
    <n v="5"/>
    <n v="2.21"/>
    <n v="1"/>
    <x v="0"/>
    <n v="0"/>
    <x v="0"/>
    <x v="0"/>
    <s v="Heavy_user"/>
    <x v="0"/>
    <x v="0"/>
    <x v="2"/>
    <x v="0"/>
  </r>
  <r>
    <x v="7"/>
    <n v="100"/>
    <x v="0"/>
    <x v="0"/>
    <x v="0"/>
    <n v="32"/>
    <n v="125.2"/>
    <n v="123"/>
    <n v="21.28"/>
    <n v="230.9"/>
    <n v="101"/>
    <x v="805"/>
    <n v="192"/>
    <n v="106"/>
    <n v="8.64"/>
    <n v="12.6"/>
    <n v="9"/>
    <n v="3.4"/>
    <n v="3"/>
    <x v="0"/>
    <n v="0"/>
    <x v="0"/>
    <x v="0"/>
    <s v="Medium_user"/>
    <x v="0"/>
    <x v="0"/>
    <x v="2"/>
    <x v="0"/>
  </r>
  <r>
    <x v="29"/>
    <n v="115"/>
    <x v="0"/>
    <x v="0"/>
    <x v="1"/>
    <n v="0"/>
    <n v="195.9"/>
    <n v="111"/>
    <n v="33.299999999999997"/>
    <n v="227"/>
    <n v="108"/>
    <x v="963"/>
    <n v="313.2"/>
    <n v="113"/>
    <n v="14.09"/>
    <n v="13.2"/>
    <n v="1"/>
    <n v="3.56"/>
    <n v="2"/>
    <x v="0"/>
    <n v="0"/>
    <x v="0"/>
    <x v="0"/>
    <s v="Medium_user"/>
    <x v="0"/>
    <x v="0"/>
    <x v="1"/>
    <x v="0"/>
  </r>
  <r>
    <x v="26"/>
    <n v="63"/>
    <x v="2"/>
    <x v="0"/>
    <x v="0"/>
    <n v="13"/>
    <n v="214.2"/>
    <n v="61"/>
    <n v="36.409999999999997"/>
    <n v="181.2"/>
    <n v="88"/>
    <x v="473"/>
    <n v="174"/>
    <n v="68"/>
    <n v="7.83"/>
    <n v="10.3"/>
    <n v="2"/>
    <n v="2.78"/>
    <n v="0"/>
    <x v="0"/>
    <n v="0"/>
    <x v="0"/>
    <x v="0"/>
    <s v="Medium_user"/>
    <x v="0"/>
    <x v="0"/>
    <x v="0"/>
    <x v="0"/>
  </r>
  <r>
    <x v="41"/>
    <n v="57"/>
    <x v="0"/>
    <x v="0"/>
    <x v="1"/>
    <n v="0"/>
    <n v="221.1"/>
    <n v="101"/>
    <n v="37.590000000000003"/>
    <n v="236.7"/>
    <n v="65"/>
    <x v="702"/>
    <n v="252.3"/>
    <n v="137"/>
    <n v="11.35"/>
    <n v="9.5"/>
    <n v="1"/>
    <n v="2.57"/>
    <n v="0"/>
    <x v="0"/>
    <n v="0"/>
    <x v="0"/>
    <x v="0"/>
    <s v="Light_usage"/>
    <x v="2"/>
    <x v="0"/>
    <x v="1"/>
    <x v="0"/>
  </r>
  <r>
    <x v="38"/>
    <n v="119"/>
    <x v="1"/>
    <x v="0"/>
    <x v="0"/>
    <n v="26"/>
    <n v="132"/>
    <n v="100"/>
    <n v="22.44"/>
    <n v="173.3"/>
    <n v="121"/>
    <x v="109"/>
    <n v="203.5"/>
    <n v="108"/>
    <n v="9.16"/>
    <n v="11.6"/>
    <n v="5"/>
    <n v="3.13"/>
    <n v="1"/>
    <x v="0"/>
    <n v="0"/>
    <x v="0"/>
    <x v="0"/>
    <s v="Heavy_user"/>
    <x v="0"/>
    <x v="0"/>
    <x v="0"/>
    <x v="0"/>
  </r>
  <r>
    <x v="23"/>
    <n v="73"/>
    <x v="1"/>
    <x v="0"/>
    <x v="1"/>
    <n v="0"/>
    <n v="157.6"/>
    <n v="92"/>
    <n v="26.79"/>
    <n v="198.3"/>
    <n v="87"/>
    <x v="906"/>
    <n v="364.9"/>
    <n v="106"/>
    <n v="16.420000000000002"/>
    <n v="9.1"/>
    <n v="4"/>
    <n v="2.46"/>
    <n v="1"/>
    <x v="0"/>
    <n v="0"/>
    <x v="0"/>
    <x v="0"/>
    <s v="Medium_user"/>
    <x v="0"/>
    <x v="0"/>
    <x v="1"/>
    <x v="0"/>
  </r>
  <r>
    <x v="20"/>
    <n v="98"/>
    <x v="1"/>
    <x v="0"/>
    <x v="0"/>
    <n v="30"/>
    <n v="110.3"/>
    <n v="71"/>
    <n v="18.75"/>
    <n v="182.4"/>
    <n v="108"/>
    <x v="1164"/>
    <n v="183.8"/>
    <n v="88"/>
    <n v="8.27"/>
    <n v="11"/>
    <n v="8"/>
    <n v="2.97"/>
    <n v="2"/>
    <x v="0"/>
    <n v="0"/>
    <x v="0"/>
    <x v="0"/>
    <s v="Medium_user"/>
    <x v="0"/>
    <x v="0"/>
    <x v="2"/>
    <x v="0"/>
  </r>
  <r>
    <x v="13"/>
    <n v="139"/>
    <x v="0"/>
    <x v="1"/>
    <x v="1"/>
    <n v="0"/>
    <n v="161.5"/>
    <n v="121"/>
    <n v="27.46"/>
    <n v="192.9"/>
    <n v="137"/>
    <x v="1296"/>
    <n v="168.3"/>
    <n v="96"/>
    <n v="7.57"/>
    <n v="11.2"/>
    <n v="13"/>
    <n v="3.02"/>
    <n v="0"/>
    <x v="0"/>
    <n v="0"/>
    <x v="0"/>
    <x v="0"/>
    <s v="Heavy_user"/>
    <x v="0"/>
    <x v="0"/>
    <x v="1"/>
    <x v="0"/>
  </r>
  <r>
    <x v="11"/>
    <n v="31"/>
    <x v="1"/>
    <x v="0"/>
    <x v="0"/>
    <n v="28"/>
    <n v="171.8"/>
    <n v="116"/>
    <n v="29.21"/>
    <n v="240.7"/>
    <n v="125"/>
    <x v="761"/>
    <n v="245.5"/>
    <n v="80"/>
    <n v="11.05"/>
    <n v="10.6"/>
    <n v="7"/>
    <n v="2.86"/>
    <n v="1"/>
    <x v="0"/>
    <n v="0"/>
    <x v="0"/>
    <x v="0"/>
    <s v="Heavy_user"/>
    <x v="2"/>
    <x v="0"/>
    <x v="0"/>
    <x v="0"/>
  </r>
  <r>
    <x v="48"/>
    <n v="129"/>
    <x v="2"/>
    <x v="0"/>
    <x v="0"/>
    <n v="32"/>
    <n v="211"/>
    <n v="99"/>
    <n v="35.869999999999997"/>
    <n v="155.1"/>
    <n v="89"/>
    <x v="69"/>
    <n v="234.8"/>
    <n v="96"/>
    <n v="10.57"/>
    <n v="11.4"/>
    <n v="5"/>
    <n v="3.08"/>
    <n v="1"/>
    <x v="0"/>
    <n v="0"/>
    <x v="0"/>
    <x v="0"/>
    <s v="Medium_user"/>
    <x v="0"/>
    <x v="0"/>
    <x v="2"/>
    <x v="0"/>
  </r>
  <r>
    <x v="25"/>
    <n v="115"/>
    <x v="0"/>
    <x v="0"/>
    <x v="1"/>
    <n v="0"/>
    <n v="139.30000000000001"/>
    <n v="89"/>
    <n v="23.68"/>
    <n v="192.3"/>
    <n v="95"/>
    <x v="570"/>
    <n v="151"/>
    <n v="75"/>
    <n v="6.8"/>
    <n v="9.3000000000000007"/>
    <n v="3"/>
    <n v="2.5099999999999998"/>
    <n v="7"/>
    <x v="1"/>
    <n v="1"/>
    <x v="1"/>
    <x v="0"/>
    <s v="Medium_user"/>
    <x v="0"/>
    <x v="0"/>
    <x v="1"/>
    <x v="0"/>
  </r>
  <r>
    <x v="20"/>
    <n v="108"/>
    <x v="0"/>
    <x v="0"/>
    <x v="1"/>
    <n v="0"/>
    <n v="291.60000000000002"/>
    <n v="99"/>
    <n v="49.57"/>
    <n v="221.1"/>
    <n v="93"/>
    <x v="688"/>
    <n v="229.2"/>
    <n v="110"/>
    <n v="10.31"/>
    <n v="14"/>
    <n v="9"/>
    <n v="3.78"/>
    <n v="2"/>
    <x v="1"/>
    <n v="1"/>
    <x v="0"/>
    <x v="0"/>
    <s v="Medium_user"/>
    <x v="0"/>
    <x v="0"/>
    <x v="1"/>
    <x v="0"/>
  </r>
  <r>
    <x v="29"/>
    <n v="139"/>
    <x v="1"/>
    <x v="0"/>
    <x v="1"/>
    <n v="0"/>
    <n v="139"/>
    <n v="110"/>
    <n v="23.63"/>
    <n v="132.9"/>
    <n v="93"/>
    <x v="1261"/>
    <n v="272"/>
    <n v="120"/>
    <n v="12.24"/>
    <n v="12.1"/>
    <n v="1"/>
    <n v="3.27"/>
    <n v="0"/>
    <x v="0"/>
    <n v="0"/>
    <x v="0"/>
    <x v="0"/>
    <s v="Medium_user"/>
    <x v="0"/>
    <x v="0"/>
    <x v="1"/>
    <x v="0"/>
  </r>
  <r>
    <x v="6"/>
    <n v="102"/>
    <x v="1"/>
    <x v="0"/>
    <x v="1"/>
    <n v="0"/>
    <n v="234.8"/>
    <n v="125"/>
    <n v="39.92"/>
    <n v="199.2"/>
    <n v="99"/>
    <x v="256"/>
    <n v="163.19999999999999"/>
    <n v="88"/>
    <n v="7.34"/>
    <n v="10"/>
    <n v="1"/>
    <n v="2.7"/>
    <n v="4"/>
    <x v="0"/>
    <n v="0"/>
    <x v="1"/>
    <x v="0"/>
    <s v="Medium_user"/>
    <x v="0"/>
    <x v="0"/>
    <x v="1"/>
    <x v="0"/>
  </r>
  <r>
    <x v="2"/>
    <n v="149"/>
    <x v="1"/>
    <x v="0"/>
    <x v="1"/>
    <n v="0"/>
    <n v="187.6"/>
    <n v="83"/>
    <n v="31.89"/>
    <n v="201.4"/>
    <n v="81"/>
    <x v="1167"/>
    <n v="264.2"/>
    <n v="79"/>
    <n v="11.89"/>
    <n v="8.8000000000000007"/>
    <n v="1"/>
    <n v="2.38"/>
    <n v="1"/>
    <x v="0"/>
    <n v="0"/>
    <x v="0"/>
    <x v="0"/>
    <s v="Medium_user"/>
    <x v="0"/>
    <x v="0"/>
    <x v="1"/>
    <x v="0"/>
  </r>
  <r>
    <x v="27"/>
    <n v="113"/>
    <x v="0"/>
    <x v="0"/>
    <x v="1"/>
    <n v="0"/>
    <n v="159.80000000000001"/>
    <n v="143"/>
    <n v="27.17"/>
    <n v="210.1"/>
    <n v="93"/>
    <x v="1036"/>
    <n v="175.1"/>
    <n v="86"/>
    <n v="7.88"/>
    <n v="13.1"/>
    <n v="7"/>
    <n v="3.54"/>
    <n v="2"/>
    <x v="0"/>
    <n v="0"/>
    <x v="0"/>
    <x v="0"/>
    <s v="Medium_user"/>
    <x v="0"/>
    <x v="0"/>
    <x v="1"/>
    <x v="0"/>
  </r>
  <r>
    <x v="50"/>
    <n v="131"/>
    <x v="1"/>
    <x v="0"/>
    <x v="0"/>
    <n v="33"/>
    <n v="177.1"/>
    <n v="100"/>
    <n v="30.11"/>
    <n v="194"/>
    <n v="85"/>
    <x v="221"/>
    <n v="253.4"/>
    <n v="124"/>
    <n v="11.4"/>
    <n v="5.2"/>
    <n v="5"/>
    <n v="1.4"/>
    <n v="1"/>
    <x v="0"/>
    <n v="0"/>
    <x v="0"/>
    <x v="1"/>
    <s v="Medium_user"/>
    <x v="0"/>
    <x v="0"/>
    <x v="2"/>
    <x v="1"/>
  </r>
  <r>
    <x v="4"/>
    <n v="83"/>
    <x v="1"/>
    <x v="0"/>
    <x v="1"/>
    <n v="0"/>
    <n v="117.9"/>
    <n v="101"/>
    <n v="20.04"/>
    <n v="160.4"/>
    <n v="92"/>
    <x v="1135"/>
    <n v="235.3"/>
    <n v="150"/>
    <n v="10.59"/>
    <n v="11.4"/>
    <n v="10"/>
    <n v="3.08"/>
    <n v="0"/>
    <x v="0"/>
    <n v="0"/>
    <x v="0"/>
    <x v="0"/>
    <s v="Medium_user"/>
    <x v="0"/>
    <x v="0"/>
    <x v="1"/>
    <x v="0"/>
  </r>
  <r>
    <x v="25"/>
    <n v="96"/>
    <x v="0"/>
    <x v="0"/>
    <x v="0"/>
    <n v="21"/>
    <n v="247.6"/>
    <n v="95"/>
    <n v="42.09"/>
    <n v="256.3"/>
    <n v="150"/>
    <x v="940"/>
    <n v="158.6"/>
    <n v="72"/>
    <n v="7.14"/>
    <n v="10.8"/>
    <n v="6"/>
    <n v="2.92"/>
    <n v="2"/>
    <x v="0"/>
    <n v="0"/>
    <x v="0"/>
    <x v="0"/>
    <s v="Heavy_user"/>
    <x v="2"/>
    <x v="0"/>
    <x v="0"/>
    <x v="0"/>
  </r>
  <r>
    <x v="23"/>
    <n v="98"/>
    <x v="1"/>
    <x v="0"/>
    <x v="1"/>
    <n v="0"/>
    <n v="169.9"/>
    <n v="77"/>
    <n v="28.88"/>
    <n v="138.30000000000001"/>
    <n v="155"/>
    <x v="1187"/>
    <n v="142.6"/>
    <n v="105"/>
    <n v="6.42"/>
    <n v="8.5"/>
    <n v="7"/>
    <n v="2.2999999999999998"/>
    <n v="1"/>
    <x v="0"/>
    <n v="0"/>
    <x v="0"/>
    <x v="0"/>
    <s v="Heavy_user"/>
    <x v="0"/>
    <x v="0"/>
    <x v="1"/>
    <x v="0"/>
  </r>
  <r>
    <x v="46"/>
    <n v="3"/>
    <x v="0"/>
    <x v="0"/>
    <x v="1"/>
    <n v="0"/>
    <n v="185"/>
    <n v="120"/>
    <n v="31.45"/>
    <n v="203.7"/>
    <n v="129"/>
    <x v="653"/>
    <n v="170.5"/>
    <n v="89"/>
    <n v="7.67"/>
    <n v="14.1"/>
    <n v="3"/>
    <n v="3.81"/>
    <n v="3"/>
    <x v="0"/>
    <n v="0"/>
    <x v="0"/>
    <x v="0"/>
    <s v="Heavy_user"/>
    <x v="0"/>
    <x v="0"/>
    <x v="1"/>
    <x v="0"/>
  </r>
  <r>
    <x v="3"/>
    <n v="77"/>
    <x v="1"/>
    <x v="0"/>
    <x v="0"/>
    <n v="17"/>
    <n v="204.9"/>
    <n v="84"/>
    <n v="34.83"/>
    <n v="201"/>
    <n v="102"/>
    <x v="757"/>
    <n v="219.7"/>
    <n v="97"/>
    <n v="9.89"/>
    <n v="11.3"/>
    <n v="5"/>
    <n v="3.05"/>
    <n v="0"/>
    <x v="0"/>
    <n v="0"/>
    <x v="0"/>
    <x v="0"/>
    <s v="Medium_user"/>
    <x v="0"/>
    <x v="0"/>
    <x v="0"/>
    <x v="0"/>
  </r>
  <r>
    <x v="50"/>
    <n v="75"/>
    <x v="1"/>
    <x v="0"/>
    <x v="0"/>
    <n v="24"/>
    <n v="225.5"/>
    <n v="119"/>
    <n v="38.340000000000003"/>
    <n v="182"/>
    <n v="108"/>
    <x v="845"/>
    <n v="270.89999999999998"/>
    <n v="106"/>
    <n v="12.19"/>
    <n v="9.4"/>
    <n v="2"/>
    <n v="2.54"/>
    <n v="3"/>
    <x v="0"/>
    <n v="0"/>
    <x v="0"/>
    <x v="0"/>
    <s v="Medium_user"/>
    <x v="0"/>
    <x v="0"/>
    <x v="0"/>
    <x v="0"/>
  </r>
  <r>
    <x v="9"/>
    <n v="40"/>
    <x v="2"/>
    <x v="0"/>
    <x v="1"/>
    <n v="0"/>
    <n v="169.7"/>
    <n v="115"/>
    <n v="28.85"/>
    <n v="141.4"/>
    <n v="123"/>
    <x v="907"/>
    <n v="253"/>
    <n v="115"/>
    <n v="11.39"/>
    <n v="10.5"/>
    <n v="3"/>
    <n v="2.84"/>
    <n v="4"/>
    <x v="1"/>
    <n v="1"/>
    <x v="1"/>
    <x v="0"/>
    <s v="Heavy_user"/>
    <x v="0"/>
    <x v="0"/>
    <x v="1"/>
    <x v="0"/>
  </r>
  <r>
    <x v="1"/>
    <n v="108"/>
    <x v="0"/>
    <x v="0"/>
    <x v="1"/>
    <n v="0"/>
    <n v="239.3"/>
    <n v="102"/>
    <n v="40.68"/>
    <n v="223.4"/>
    <n v="127"/>
    <x v="1297"/>
    <n v="251.4"/>
    <n v="104"/>
    <n v="11.31"/>
    <n v="10.6"/>
    <n v="6"/>
    <n v="2.86"/>
    <n v="0"/>
    <x v="0"/>
    <n v="0"/>
    <x v="0"/>
    <x v="0"/>
    <s v="Heavy_user"/>
    <x v="0"/>
    <x v="0"/>
    <x v="1"/>
    <x v="0"/>
  </r>
  <r>
    <x v="10"/>
    <n v="100"/>
    <x v="0"/>
    <x v="0"/>
    <x v="1"/>
    <n v="0"/>
    <n v="113.3"/>
    <n v="96"/>
    <n v="19.260000000000002"/>
    <n v="197.9"/>
    <n v="89"/>
    <x v="1298"/>
    <n v="284.5"/>
    <n v="93"/>
    <n v="12.8"/>
    <n v="11.7"/>
    <n v="2"/>
    <n v="3.16"/>
    <n v="4"/>
    <x v="1"/>
    <n v="1"/>
    <x v="1"/>
    <x v="0"/>
    <s v="Medium_user"/>
    <x v="0"/>
    <x v="0"/>
    <x v="1"/>
    <x v="0"/>
  </r>
  <r>
    <x v="43"/>
    <n v="16"/>
    <x v="0"/>
    <x v="0"/>
    <x v="1"/>
    <n v="0"/>
    <n v="161.9"/>
    <n v="100"/>
    <n v="27.52"/>
    <n v="230.1"/>
    <n v="138"/>
    <x v="558"/>
    <n v="148.80000000000001"/>
    <n v="78"/>
    <n v="6.7"/>
    <n v="10.199999999999999"/>
    <n v="11"/>
    <n v="2.75"/>
    <n v="3"/>
    <x v="0"/>
    <n v="0"/>
    <x v="0"/>
    <x v="0"/>
    <s v="Heavy_user"/>
    <x v="0"/>
    <x v="0"/>
    <x v="1"/>
    <x v="0"/>
  </r>
  <r>
    <x v="11"/>
    <n v="115"/>
    <x v="2"/>
    <x v="0"/>
    <x v="0"/>
    <n v="16"/>
    <n v="133.30000000000001"/>
    <n v="110"/>
    <n v="22.66"/>
    <n v="185.7"/>
    <n v="111"/>
    <x v="589"/>
    <n v="161.5"/>
    <n v="113"/>
    <n v="7.27"/>
    <n v="5.6"/>
    <n v="4"/>
    <n v="1.51"/>
    <n v="2"/>
    <x v="0"/>
    <n v="0"/>
    <x v="0"/>
    <x v="1"/>
    <s v="Medium_user"/>
    <x v="0"/>
    <x v="0"/>
    <x v="0"/>
    <x v="1"/>
  </r>
  <r>
    <x v="48"/>
    <n v="108"/>
    <x v="2"/>
    <x v="0"/>
    <x v="0"/>
    <n v="25"/>
    <n v="170.7"/>
    <n v="88"/>
    <n v="29.02"/>
    <n v="109.9"/>
    <n v="113"/>
    <x v="1299"/>
    <n v="165.7"/>
    <n v="99"/>
    <n v="7.46"/>
    <n v="8.6999999999999993"/>
    <n v="1"/>
    <n v="2.35"/>
    <n v="3"/>
    <x v="0"/>
    <n v="0"/>
    <x v="0"/>
    <x v="0"/>
    <s v="Medium_user"/>
    <x v="1"/>
    <x v="0"/>
    <x v="0"/>
    <x v="0"/>
  </r>
  <r>
    <x v="33"/>
    <n v="161"/>
    <x v="0"/>
    <x v="0"/>
    <x v="1"/>
    <n v="0"/>
    <n v="322.3"/>
    <n v="100"/>
    <n v="54.79"/>
    <n v="230.4"/>
    <n v="135"/>
    <x v="106"/>
    <n v="241.5"/>
    <n v="104"/>
    <n v="10.87"/>
    <n v="7.8"/>
    <n v="5"/>
    <n v="2.11"/>
    <n v="2"/>
    <x v="1"/>
    <n v="1"/>
    <x v="0"/>
    <x v="0"/>
    <s v="Heavy_user"/>
    <x v="0"/>
    <x v="0"/>
    <x v="1"/>
    <x v="0"/>
  </r>
  <r>
    <x v="49"/>
    <n v="147"/>
    <x v="0"/>
    <x v="0"/>
    <x v="1"/>
    <n v="0"/>
    <n v="124.4"/>
    <n v="74"/>
    <n v="21.15"/>
    <n v="320.89999999999998"/>
    <n v="78"/>
    <x v="1300"/>
    <n v="157.19999999999999"/>
    <n v="126"/>
    <n v="7.07"/>
    <n v="10.4"/>
    <n v="4"/>
    <n v="2.81"/>
    <n v="2"/>
    <x v="0"/>
    <n v="0"/>
    <x v="0"/>
    <x v="0"/>
    <s v="Light_usage"/>
    <x v="2"/>
    <x v="0"/>
    <x v="1"/>
    <x v="0"/>
  </r>
  <r>
    <x v="4"/>
    <n v="107"/>
    <x v="0"/>
    <x v="0"/>
    <x v="1"/>
    <n v="0"/>
    <n v="146.9"/>
    <n v="94"/>
    <n v="24.97"/>
    <n v="114.3"/>
    <n v="111"/>
    <x v="277"/>
    <n v="114.5"/>
    <n v="97"/>
    <n v="5.15"/>
    <n v="11.4"/>
    <n v="5"/>
    <n v="3.08"/>
    <n v="3"/>
    <x v="0"/>
    <n v="0"/>
    <x v="0"/>
    <x v="0"/>
    <s v="Medium_user"/>
    <x v="1"/>
    <x v="0"/>
    <x v="1"/>
    <x v="0"/>
  </r>
  <r>
    <x v="6"/>
    <n v="120"/>
    <x v="2"/>
    <x v="0"/>
    <x v="1"/>
    <n v="0"/>
    <n v="192.6"/>
    <n v="123"/>
    <n v="32.74"/>
    <n v="206.4"/>
    <n v="105"/>
    <x v="52"/>
    <n v="283.2"/>
    <n v="93"/>
    <n v="12.74"/>
    <n v="10.8"/>
    <n v="3"/>
    <n v="2.92"/>
    <n v="1"/>
    <x v="0"/>
    <n v="0"/>
    <x v="0"/>
    <x v="0"/>
    <s v="Medium_user"/>
    <x v="0"/>
    <x v="0"/>
    <x v="1"/>
    <x v="0"/>
  </r>
  <r>
    <x v="1"/>
    <n v="107"/>
    <x v="1"/>
    <x v="0"/>
    <x v="0"/>
    <n v="36"/>
    <n v="96.3"/>
    <n v="83"/>
    <n v="16.37"/>
    <n v="179.6"/>
    <n v="91"/>
    <x v="269"/>
    <n v="166.3"/>
    <n v="121"/>
    <n v="7.48"/>
    <n v="10.3"/>
    <n v="2"/>
    <n v="2.78"/>
    <n v="1"/>
    <x v="0"/>
    <n v="0"/>
    <x v="0"/>
    <x v="0"/>
    <s v="Medium_user"/>
    <x v="0"/>
    <x v="0"/>
    <x v="2"/>
    <x v="0"/>
  </r>
  <r>
    <x v="22"/>
    <n v="58"/>
    <x v="2"/>
    <x v="0"/>
    <x v="1"/>
    <n v="0"/>
    <n v="131.9"/>
    <n v="96"/>
    <n v="22.42"/>
    <n v="167.6"/>
    <n v="107"/>
    <x v="649"/>
    <n v="205.9"/>
    <n v="106"/>
    <n v="9.27"/>
    <n v="14.7"/>
    <n v="5"/>
    <n v="3.97"/>
    <n v="3"/>
    <x v="0"/>
    <n v="0"/>
    <x v="0"/>
    <x v="0"/>
    <s v="Medium_user"/>
    <x v="0"/>
    <x v="0"/>
    <x v="1"/>
    <x v="0"/>
  </r>
  <r>
    <x v="5"/>
    <n v="91"/>
    <x v="1"/>
    <x v="0"/>
    <x v="1"/>
    <n v="0"/>
    <n v="147.19999999999999"/>
    <n v="121"/>
    <n v="25.02"/>
    <n v="175.2"/>
    <n v="87"/>
    <x v="578"/>
    <n v="136.30000000000001"/>
    <n v="80"/>
    <n v="6.13"/>
    <n v="13.3"/>
    <n v="3"/>
    <n v="3.59"/>
    <n v="2"/>
    <x v="0"/>
    <n v="0"/>
    <x v="0"/>
    <x v="0"/>
    <s v="Medium_user"/>
    <x v="0"/>
    <x v="0"/>
    <x v="1"/>
    <x v="0"/>
  </r>
  <r>
    <x v="43"/>
    <n v="13"/>
    <x v="0"/>
    <x v="0"/>
    <x v="1"/>
    <n v="0"/>
    <n v="143.1"/>
    <n v="139"/>
    <n v="24.33"/>
    <n v="239.6"/>
    <n v="88"/>
    <x v="16"/>
    <n v="221.7"/>
    <n v="123"/>
    <n v="9.98"/>
    <n v="7.1"/>
    <n v="5"/>
    <n v="1.92"/>
    <n v="2"/>
    <x v="0"/>
    <n v="0"/>
    <x v="0"/>
    <x v="1"/>
    <s v="Medium_user"/>
    <x v="2"/>
    <x v="0"/>
    <x v="1"/>
    <x v="1"/>
  </r>
  <r>
    <x v="7"/>
    <n v="104"/>
    <x v="1"/>
    <x v="0"/>
    <x v="1"/>
    <n v="0"/>
    <n v="280.39999999999998"/>
    <n v="127"/>
    <n v="47.67"/>
    <n v="179.4"/>
    <n v="79"/>
    <x v="1301"/>
    <n v="150.6"/>
    <n v="77"/>
    <n v="6.78"/>
    <n v="15.2"/>
    <n v="6"/>
    <n v="4.0999999999999996"/>
    <n v="5"/>
    <x v="0"/>
    <n v="0"/>
    <x v="1"/>
    <x v="2"/>
    <s v="Light_usage"/>
    <x v="0"/>
    <x v="0"/>
    <x v="1"/>
    <x v="0"/>
  </r>
  <r>
    <x v="3"/>
    <n v="93"/>
    <x v="0"/>
    <x v="0"/>
    <x v="0"/>
    <n v="31"/>
    <n v="237.2"/>
    <n v="85"/>
    <n v="40.32"/>
    <n v="213.1"/>
    <n v="100"/>
    <x v="36"/>
    <n v="192.7"/>
    <n v="87"/>
    <n v="8.67"/>
    <n v="10.7"/>
    <n v="4"/>
    <n v="2.89"/>
    <n v="1"/>
    <x v="0"/>
    <n v="0"/>
    <x v="0"/>
    <x v="0"/>
    <s v="Medium_user"/>
    <x v="0"/>
    <x v="0"/>
    <x v="2"/>
    <x v="0"/>
  </r>
  <r>
    <x v="29"/>
    <n v="95"/>
    <x v="2"/>
    <x v="0"/>
    <x v="1"/>
    <n v="0"/>
    <n v="184.2"/>
    <n v="95"/>
    <n v="31.31"/>
    <n v="181.6"/>
    <n v="101"/>
    <x v="344"/>
    <n v="143.4"/>
    <n v="113"/>
    <n v="6.45"/>
    <n v="12.8"/>
    <n v="4"/>
    <n v="3.46"/>
    <n v="2"/>
    <x v="0"/>
    <n v="0"/>
    <x v="0"/>
    <x v="0"/>
    <s v="Medium_user"/>
    <x v="0"/>
    <x v="0"/>
    <x v="1"/>
    <x v="0"/>
  </r>
  <r>
    <x v="18"/>
    <n v="104"/>
    <x v="0"/>
    <x v="0"/>
    <x v="1"/>
    <n v="0"/>
    <n v="109.1"/>
    <n v="141"/>
    <n v="18.55"/>
    <n v="187.1"/>
    <n v="140"/>
    <x v="479"/>
    <n v="216.6"/>
    <n v="100"/>
    <n v="9.75"/>
    <n v="10"/>
    <n v="4"/>
    <n v="2.7"/>
    <n v="3"/>
    <x v="0"/>
    <n v="0"/>
    <x v="0"/>
    <x v="0"/>
    <s v="Heavy_user"/>
    <x v="0"/>
    <x v="0"/>
    <x v="1"/>
    <x v="0"/>
  </r>
  <r>
    <x v="21"/>
    <n v="35"/>
    <x v="1"/>
    <x v="0"/>
    <x v="1"/>
    <n v="0"/>
    <n v="138.1"/>
    <n v="115"/>
    <n v="23.48"/>
    <n v="158.19999999999999"/>
    <n v="82"/>
    <x v="105"/>
    <n v="215.7"/>
    <n v="118"/>
    <n v="9.7100000000000009"/>
    <n v="10.3"/>
    <n v="2"/>
    <n v="2.78"/>
    <n v="5"/>
    <x v="1"/>
    <n v="1"/>
    <x v="1"/>
    <x v="0"/>
    <s v="Medium_user"/>
    <x v="0"/>
    <x v="0"/>
    <x v="1"/>
    <x v="0"/>
  </r>
  <r>
    <x v="42"/>
    <n v="143"/>
    <x v="2"/>
    <x v="0"/>
    <x v="1"/>
    <n v="0"/>
    <n v="155.4"/>
    <n v="112"/>
    <n v="26.42"/>
    <n v="290.89999999999998"/>
    <n v="92"/>
    <x v="434"/>
    <n v="228.4"/>
    <n v="91"/>
    <n v="10.28"/>
    <n v="13.9"/>
    <n v="5"/>
    <n v="3.75"/>
    <n v="1"/>
    <x v="0"/>
    <n v="0"/>
    <x v="0"/>
    <x v="0"/>
    <s v="Medium_user"/>
    <x v="2"/>
    <x v="0"/>
    <x v="1"/>
    <x v="0"/>
  </r>
  <r>
    <x v="36"/>
    <n v="62"/>
    <x v="0"/>
    <x v="0"/>
    <x v="1"/>
    <n v="0"/>
    <n v="245.3"/>
    <n v="91"/>
    <n v="41.7"/>
    <n v="122.9"/>
    <n v="130"/>
    <x v="1302"/>
    <n v="228.4"/>
    <n v="102"/>
    <n v="10.28"/>
    <n v="8.5"/>
    <n v="4"/>
    <n v="2.2999999999999998"/>
    <n v="4"/>
    <x v="0"/>
    <n v="0"/>
    <x v="1"/>
    <x v="0"/>
    <s v="Heavy_user"/>
    <x v="0"/>
    <x v="0"/>
    <x v="1"/>
    <x v="0"/>
  </r>
  <r>
    <x v="34"/>
    <n v="60"/>
    <x v="0"/>
    <x v="1"/>
    <x v="1"/>
    <n v="0"/>
    <n v="205.9"/>
    <n v="97"/>
    <n v="35"/>
    <n v="277.39999999999998"/>
    <n v="117"/>
    <x v="1303"/>
    <n v="202"/>
    <n v="139"/>
    <n v="9.09"/>
    <n v="11"/>
    <n v="2"/>
    <n v="2.97"/>
    <n v="0"/>
    <x v="1"/>
    <n v="1"/>
    <x v="0"/>
    <x v="0"/>
    <s v="Medium_user"/>
    <x v="2"/>
    <x v="0"/>
    <x v="1"/>
    <x v="0"/>
  </r>
  <r>
    <x v="41"/>
    <n v="56"/>
    <x v="1"/>
    <x v="0"/>
    <x v="1"/>
    <n v="0"/>
    <n v="221.9"/>
    <n v="112"/>
    <n v="37.72"/>
    <n v="278.2"/>
    <n v="122"/>
    <x v="1304"/>
    <n v="288.10000000000002"/>
    <n v="85"/>
    <n v="12.96"/>
    <n v="7.1"/>
    <n v="5"/>
    <n v="1.92"/>
    <n v="0"/>
    <x v="1"/>
    <n v="1"/>
    <x v="0"/>
    <x v="1"/>
    <s v="Heavy_user"/>
    <x v="2"/>
    <x v="0"/>
    <x v="1"/>
    <x v="1"/>
  </r>
  <r>
    <x v="36"/>
    <n v="183"/>
    <x v="0"/>
    <x v="0"/>
    <x v="1"/>
    <n v="0"/>
    <n v="190"/>
    <n v="100"/>
    <n v="32.299999999999997"/>
    <n v="246.6"/>
    <n v="78"/>
    <x v="243"/>
    <n v="304.2"/>
    <n v="107"/>
    <n v="13.69"/>
    <n v="9.5"/>
    <n v="4"/>
    <n v="2.57"/>
    <n v="1"/>
    <x v="0"/>
    <n v="0"/>
    <x v="0"/>
    <x v="0"/>
    <s v="Light_usage"/>
    <x v="2"/>
    <x v="0"/>
    <x v="1"/>
    <x v="0"/>
  </r>
  <r>
    <x v="17"/>
    <n v="94"/>
    <x v="0"/>
    <x v="0"/>
    <x v="1"/>
    <n v="0"/>
    <n v="220.8"/>
    <n v="111"/>
    <n v="37.54"/>
    <n v="156.19999999999999"/>
    <n v="67"/>
    <x v="1305"/>
    <n v="187.9"/>
    <n v="89"/>
    <n v="8.4600000000000009"/>
    <n v="10.5"/>
    <n v="4"/>
    <n v="2.84"/>
    <n v="2"/>
    <x v="0"/>
    <n v="0"/>
    <x v="0"/>
    <x v="0"/>
    <s v="Light_usage"/>
    <x v="0"/>
    <x v="0"/>
    <x v="1"/>
    <x v="0"/>
  </r>
  <r>
    <x v="49"/>
    <n v="73"/>
    <x v="0"/>
    <x v="0"/>
    <x v="0"/>
    <n v="47"/>
    <n v="173.7"/>
    <n v="117"/>
    <n v="29.53"/>
    <n v="204"/>
    <n v="114"/>
    <x v="1241"/>
    <n v="174.6"/>
    <n v="94"/>
    <n v="7.86"/>
    <n v="6.3"/>
    <n v="3"/>
    <n v="1.7"/>
    <n v="2"/>
    <x v="0"/>
    <n v="0"/>
    <x v="0"/>
    <x v="1"/>
    <s v="Medium_user"/>
    <x v="0"/>
    <x v="0"/>
    <x v="2"/>
    <x v="1"/>
  </r>
  <r>
    <x v="47"/>
    <n v="123"/>
    <x v="1"/>
    <x v="0"/>
    <x v="1"/>
    <n v="0"/>
    <n v="114.8"/>
    <n v="94"/>
    <n v="19.52"/>
    <n v="150"/>
    <n v="104"/>
    <x v="567"/>
    <n v="268.60000000000002"/>
    <n v="119"/>
    <n v="12.09"/>
    <n v="9.6"/>
    <n v="4"/>
    <n v="2.59"/>
    <n v="2"/>
    <x v="0"/>
    <n v="0"/>
    <x v="0"/>
    <x v="0"/>
    <s v="Medium_user"/>
    <x v="0"/>
    <x v="0"/>
    <x v="1"/>
    <x v="0"/>
  </r>
  <r>
    <x v="7"/>
    <n v="64"/>
    <x v="1"/>
    <x v="0"/>
    <x v="1"/>
    <n v="0"/>
    <n v="113.8"/>
    <n v="97"/>
    <n v="19.350000000000001"/>
    <n v="192.3"/>
    <n v="97"/>
    <x v="570"/>
    <n v="214.9"/>
    <n v="89"/>
    <n v="9.67"/>
    <n v="10.4"/>
    <n v="1"/>
    <n v="2.81"/>
    <n v="3"/>
    <x v="0"/>
    <n v="0"/>
    <x v="0"/>
    <x v="0"/>
    <s v="Medium_user"/>
    <x v="0"/>
    <x v="0"/>
    <x v="1"/>
    <x v="0"/>
  </r>
  <r>
    <x v="25"/>
    <n v="127"/>
    <x v="0"/>
    <x v="1"/>
    <x v="1"/>
    <n v="0"/>
    <n v="143.19999999999999"/>
    <n v="60"/>
    <n v="24.34"/>
    <n v="179.5"/>
    <n v="159"/>
    <x v="911"/>
    <n v="171.8"/>
    <n v="122"/>
    <n v="7.73"/>
    <n v="6.2"/>
    <n v="4"/>
    <n v="1.67"/>
    <n v="4"/>
    <x v="1"/>
    <n v="1"/>
    <x v="1"/>
    <x v="1"/>
    <s v="Heavy_user"/>
    <x v="0"/>
    <x v="0"/>
    <x v="1"/>
    <x v="1"/>
  </r>
  <r>
    <x v="8"/>
    <n v="33"/>
    <x v="0"/>
    <x v="0"/>
    <x v="1"/>
    <n v="0"/>
    <n v="184.4"/>
    <n v="111"/>
    <n v="31.35"/>
    <n v="203.8"/>
    <n v="110"/>
    <x v="319"/>
    <n v="237.4"/>
    <n v="100"/>
    <n v="10.68"/>
    <n v="9.3000000000000007"/>
    <n v="5"/>
    <n v="2.5099999999999998"/>
    <n v="3"/>
    <x v="0"/>
    <n v="0"/>
    <x v="0"/>
    <x v="0"/>
    <s v="Medium_user"/>
    <x v="0"/>
    <x v="0"/>
    <x v="1"/>
    <x v="0"/>
  </r>
  <r>
    <x v="21"/>
    <n v="123"/>
    <x v="1"/>
    <x v="0"/>
    <x v="1"/>
    <n v="0"/>
    <n v="224"/>
    <n v="99"/>
    <n v="38.08"/>
    <n v="210.7"/>
    <n v="80"/>
    <x v="1306"/>
    <n v="231.9"/>
    <n v="75"/>
    <n v="10.44"/>
    <n v="2.1"/>
    <n v="5"/>
    <n v="0.56999999999999995"/>
    <n v="0"/>
    <x v="0"/>
    <n v="0"/>
    <x v="0"/>
    <x v="1"/>
    <s v="Medium_user"/>
    <x v="0"/>
    <x v="0"/>
    <x v="1"/>
    <x v="1"/>
  </r>
  <r>
    <x v="37"/>
    <n v="148"/>
    <x v="2"/>
    <x v="0"/>
    <x v="1"/>
    <n v="0"/>
    <n v="216.2"/>
    <n v="95"/>
    <n v="36.75"/>
    <n v="185.7"/>
    <n v="105"/>
    <x v="589"/>
    <n v="300"/>
    <n v="143"/>
    <n v="13.5"/>
    <n v="10"/>
    <n v="5"/>
    <n v="2.7"/>
    <n v="2"/>
    <x v="0"/>
    <n v="0"/>
    <x v="0"/>
    <x v="0"/>
    <s v="Medium_user"/>
    <x v="0"/>
    <x v="0"/>
    <x v="1"/>
    <x v="0"/>
  </r>
  <r>
    <x v="30"/>
    <n v="81"/>
    <x v="0"/>
    <x v="0"/>
    <x v="1"/>
    <n v="0"/>
    <n v="129.9"/>
    <n v="121"/>
    <n v="22.08"/>
    <n v="230.1"/>
    <n v="105"/>
    <x v="558"/>
    <n v="140.5"/>
    <n v="123"/>
    <n v="6.32"/>
    <n v="13.3"/>
    <n v="3"/>
    <n v="3.59"/>
    <n v="0"/>
    <x v="0"/>
    <n v="0"/>
    <x v="0"/>
    <x v="0"/>
    <s v="Medium_user"/>
    <x v="0"/>
    <x v="0"/>
    <x v="1"/>
    <x v="0"/>
  </r>
  <r>
    <x v="28"/>
    <n v="52"/>
    <x v="0"/>
    <x v="0"/>
    <x v="1"/>
    <n v="0"/>
    <n v="204.4"/>
    <n v="97"/>
    <n v="34.75"/>
    <n v="273.2"/>
    <n v="128"/>
    <x v="953"/>
    <n v="179.6"/>
    <n v="118"/>
    <n v="8.08"/>
    <n v="11"/>
    <n v="5"/>
    <n v="2.97"/>
    <n v="1"/>
    <x v="0"/>
    <n v="0"/>
    <x v="0"/>
    <x v="0"/>
    <s v="Heavy_user"/>
    <x v="2"/>
    <x v="0"/>
    <x v="1"/>
    <x v="0"/>
  </r>
  <r>
    <x v="26"/>
    <n v="91"/>
    <x v="1"/>
    <x v="0"/>
    <x v="0"/>
    <n v="44"/>
    <n v="216.6"/>
    <n v="101"/>
    <n v="36.82"/>
    <n v="173.1"/>
    <n v="98"/>
    <x v="74"/>
    <n v="242.1"/>
    <n v="95"/>
    <n v="10.89"/>
    <n v="9.1"/>
    <n v="3"/>
    <n v="2.46"/>
    <n v="1"/>
    <x v="0"/>
    <n v="0"/>
    <x v="0"/>
    <x v="0"/>
    <s v="Medium_user"/>
    <x v="0"/>
    <x v="0"/>
    <x v="2"/>
    <x v="0"/>
  </r>
  <r>
    <x v="21"/>
    <n v="152"/>
    <x v="2"/>
    <x v="0"/>
    <x v="1"/>
    <n v="0"/>
    <n v="228.1"/>
    <n v="93"/>
    <n v="38.78"/>
    <n v="136.4"/>
    <n v="106"/>
    <x v="346"/>
    <n v="197.3"/>
    <n v="107"/>
    <n v="8.8800000000000008"/>
    <n v="9"/>
    <n v="2"/>
    <n v="2.4300000000000002"/>
    <n v="1"/>
    <x v="0"/>
    <n v="0"/>
    <x v="0"/>
    <x v="0"/>
    <s v="Medium_user"/>
    <x v="0"/>
    <x v="0"/>
    <x v="1"/>
    <x v="0"/>
  </r>
  <r>
    <x v="14"/>
    <n v="201"/>
    <x v="0"/>
    <x v="0"/>
    <x v="1"/>
    <n v="0"/>
    <n v="225.9"/>
    <n v="110"/>
    <n v="38.4"/>
    <n v="299.10000000000002"/>
    <n v="86"/>
    <x v="1307"/>
    <n v="251.3"/>
    <n v="81"/>
    <n v="11.31"/>
    <n v="11.2"/>
    <n v="4"/>
    <n v="3.02"/>
    <n v="1"/>
    <x v="1"/>
    <n v="1"/>
    <x v="0"/>
    <x v="0"/>
    <s v="Medium_user"/>
    <x v="2"/>
    <x v="0"/>
    <x v="1"/>
    <x v="0"/>
  </r>
  <r>
    <x v="12"/>
    <n v="78"/>
    <x v="0"/>
    <x v="0"/>
    <x v="1"/>
    <n v="0"/>
    <n v="103.5"/>
    <n v="115"/>
    <n v="17.600000000000001"/>
    <n v="117.9"/>
    <n v="102"/>
    <x v="191"/>
    <n v="201"/>
    <n v="94"/>
    <n v="9.0500000000000007"/>
    <n v="12"/>
    <n v="3"/>
    <n v="3.24"/>
    <n v="4"/>
    <x v="1"/>
    <n v="1"/>
    <x v="1"/>
    <x v="0"/>
    <s v="Medium_user"/>
    <x v="0"/>
    <x v="0"/>
    <x v="1"/>
    <x v="0"/>
  </r>
  <r>
    <x v="49"/>
    <n v="67"/>
    <x v="0"/>
    <x v="0"/>
    <x v="1"/>
    <n v="0"/>
    <n v="115.5"/>
    <n v="70"/>
    <n v="19.64"/>
    <n v="252.2"/>
    <n v="143"/>
    <x v="81"/>
    <n v="208.9"/>
    <n v="91"/>
    <n v="9.4"/>
    <n v="7.5"/>
    <n v="6"/>
    <n v="2.0299999999999998"/>
    <n v="0"/>
    <x v="0"/>
    <n v="0"/>
    <x v="0"/>
    <x v="0"/>
    <s v="Heavy_user"/>
    <x v="2"/>
    <x v="0"/>
    <x v="1"/>
    <x v="0"/>
  </r>
  <r>
    <x v="21"/>
    <n v="100"/>
    <x v="1"/>
    <x v="0"/>
    <x v="1"/>
    <n v="0"/>
    <n v="218.8"/>
    <n v="125"/>
    <n v="37.200000000000003"/>
    <n v="148.30000000000001"/>
    <n v="102"/>
    <x v="3"/>
    <n v="277.8"/>
    <n v="97"/>
    <n v="12.5"/>
    <n v="9.6999999999999993"/>
    <n v="6"/>
    <n v="2.62"/>
    <n v="1"/>
    <x v="0"/>
    <n v="0"/>
    <x v="0"/>
    <x v="0"/>
    <s v="Medium_user"/>
    <x v="0"/>
    <x v="0"/>
    <x v="1"/>
    <x v="0"/>
  </r>
  <r>
    <x v="19"/>
    <n v="41"/>
    <x v="2"/>
    <x v="0"/>
    <x v="1"/>
    <n v="0"/>
    <n v="223.8"/>
    <n v="67"/>
    <n v="38.049999999999997"/>
    <n v="244.8"/>
    <n v="74"/>
    <x v="1308"/>
    <n v="223.8"/>
    <n v="156"/>
    <n v="10.07"/>
    <n v="12.3"/>
    <n v="5"/>
    <n v="3.32"/>
    <n v="3"/>
    <x v="0"/>
    <n v="0"/>
    <x v="0"/>
    <x v="0"/>
    <s v="Light_usage"/>
    <x v="2"/>
    <x v="0"/>
    <x v="1"/>
    <x v="0"/>
  </r>
  <r>
    <x v="27"/>
    <n v="133"/>
    <x v="0"/>
    <x v="0"/>
    <x v="1"/>
    <n v="0"/>
    <n v="143.80000000000001"/>
    <n v="71"/>
    <n v="24.45"/>
    <n v="184"/>
    <n v="131"/>
    <x v="156"/>
    <n v="275.5"/>
    <n v="132"/>
    <n v="12.4"/>
    <n v="12.9"/>
    <n v="4"/>
    <n v="3.48"/>
    <n v="3"/>
    <x v="0"/>
    <n v="0"/>
    <x v="0"/>
    <x v="0"/>
    <s v="Heavy_user"/>
    <x v="0"/>
    <x v="0"/>
    <x v="1"/>
    <x v="0"/>
  </r>
  <r>
    <x v="18"/>
    <n v="36"/>
    <x v="1"/>
    <x v="0"/>
    <x v="0"/>
    <n v="43"/>
    <n v="29.9"/>
    <n v="123"/>
    <n v="5.08"/>
    <n v="129.1"/>
    <n v="117"/>
    <x v="220"/>
    <n v="325.89999999999998"/>
    <n v="105"/>
    <n v="14.67"/>
    <n v="8.6"/>
    <n v="6"/>
    <n v="2.3199999999999998"/>
    <n v="2"/>
    <x v="0"/>
    <n v="0"/>
    <x v="0"/>
    <x v="0"/>
    <s v="Medium_user"/>
    <x v="0"/>
    <x v="0"/>
    <x v="2"/>
    <x v="0"/>
  </r>
  <r>
    <x v="24"/>
    <n v="51"/>
    <x v="2"/>
    <x v="0"/>
    <x v="0"/>
    <n v="28"/>
    <n v="276.7"/>
    <n v="121"/>
    <n v="47.04"/>
    <n v="203.7"/>
    <n v="99"/>
    <x v="653"/>
    <n v="246.2"/>
    <n v="88"/>
    <n v="11.08"/>
    <n v="8.3000000000000007"/>
    <n v="3"/>
    <n v="2.2400000000000002"/>
    <n v="0"/>
    <x v="0"/>
    <n v="0"/>
    <x v="0"/>
    <x v="0"/>
    <s v="Medium_user"/>
    <x v="0"/>
    <x v="0"/>
    <x v="0"/>
    <x v="0"/>
  </r>
  <r>
    <x v="36"/>
    <n v="84"/>
    <x v="1"/>
    <x v="0"/>
    <x v="0"/>
    <n v="41"/>
    <n v="153.9"/>
    <n v="102"/>
    <n v="26.16"/>
    <n v="140.69999999999999"/>
    <n v="117"/>
    <x v="1309"/>
    <n v="217.7"/>
    <n v="101"/>
    <n v="9.8000000000000007"/>
    <n v="12.8"/>
    <n v="5"/>
    <n v="3.46"/>
    <n v="1"/>
    <x v="0"/>
    <n v="0"/>
    <x v="0"/>
    <x v="0"/>
    <s v="Medium_user"/>
    <x v="0"/>
    <x v="0"/>
    <x v="2"/>
    <x v="0"/>
  </r>
  <r>
    <x v="5"/>
    <n v="91"/>
    <x v="0"/>
    <x v="0"/>
    <x v="1"/>
    <n v="0"/>
    <n v="190.5"/>
    <n v="128"/>
    <n v="32.39"/>
    <n v="205.5"/>
    <n v="103"/>
    <x v="656"/>
    <n v="130.69999999999999"/>
    <n v="63"/>
    <n v="5.88"/>
    <n v="13.8"/>
    <n v="5"/>
    <n v="3.73"/>
    <n v="0"/>
    <x v="0"/>
    <n v="0"/>
    <x v="0"/>
    <x v="0"/>
    <s v="Medium_user"/>
    <x v="0"/>
    <x v="0"/>
    <x v="1"/>
    <x v="0"/>
  </r>
  <r>
    <x v="30"/>
    <n v="110"/>
    <x v="1"/>
    <x v="0"/>
    <x v="1"/>
    <n v="0"/>
    <n v="192.6"/>
    <n v="102"/>
    <n v="32.74"/>
    <n v="178.9"/>
    <n v="118"/>
    <x v="135"/>
    <n v="214.6"/>
    <n v="74"/>
    <n v="9.66"/>
    <n v="9.4"/>
    <n v="4"/>
    <n v="2.54"/>
    <n v="1"/>
    <x v="0"/>
    <n v="0"/>
    <x v="0"/>
    <x v="0"/>
    <s v="Medium_user"/>
    <x v="0"/>
    <x v="0"/>
    <x v="1"/>
    <x v="0"/>
  </r>
  <r>
    <x v="29"/>
    <n v="121"/>
    <x v="1"/>
    <x v="0"/>
    <x v="1"/>
    <n v="0"/>
    <n v="215.6"/>
    <n v="74"/>
    <n v="36.65"/>
    <n v="192.9"/>
    <n v="98"/>
    <x v="1296"/>
    <n v="144"/>
    <n v="103"/>
    <n v="6.48"/>
    <n v="10.1"/>
    <n v="4"/>
    <n v="2.73"/>
    <n v="5"/>
    <x v="0"/>
    <n v="0"/>
    <x v="1"/>
    <x v="0"/>
    <s v="Medium_user"/>
    <x v="0"/>
    <x v="0"/>
    <x v="1"/>
    <x v="0"/>
  </r>
  <r>
    <x v="6"/>
    <n v="109"/>
    <x v="0"/>
    <x v="0"/>
    <x v="1"/>
    <n v="0"/>
    <n v="180"/>
    <n v="100"/>
    <n v="30.6"/>
    <n v="229"/>
    <n v="103"/>
    <x v="1148"/>
    <n v="139.4"/>
    <n v="105"/>
    <n v="6.27"/>
    <n v="7.8"/>
    <n v="8"/>
    <n v="2.11"/>
    <n v="3"/>
    <x v="0"/>
    <n v="0"/>
    <x v="0"/>
    <x v="0"/>
    <s v="Medium_user"/>
    <x v="0"/>
    <x v="0"/>
    <x v="1"/>
    <x v="0"/>
  </r>
  <r>
    <x v="40"/>
    <n v="95"/>
    <x v="2"/>
    <x v="0"/>
    <x v="1"/>
    <n v="0"/>
    <n v="157.30000000000001"/>
    <n v="116"/>
    <n v="26.74"/>
    <n v="197.5"/>
    <n v="77"/>
    <x v="821"/>
    <n v="128.19999999999999"/>
    <n v="111"/>
    <n v="5.77"/>
    <n v="8.4"/>
    <n v="4"/>
    <n v="2.27"/>
    <n v="2"/>
    <x v="0"/>
    <n v="0"/>
    <x v="0"/>
    <x v="0"/>
    <s v="Light_usage"/>
    <x v="0"/>
    <x v="0"/>
    <x v="1"/>
    <x v="0"/>
  </r>
  <r>
    <x v="33"/>
    <n v="72"/>
    <x v="0"/>
    <x v="0"/>
    <x v="1"/>
    <n v="0"/>
    <n v="196.5"/>
    <n v="88"/>
    <n v="33.409999999999997"/>
    <n v="158.6"/>
    <n v="129"/>
    <x v="372"/>
    <n v="269.3"/>
    <n v="118"/>
    <n v="12.12"/>
    <n v="6.8"/>
    <n v="3"/>
    <n v="1.84"/>
    <n v="0"/>
    <x v="0"/>
    <n v="0"/>
    <x v="0"/>
    <x v="1"/>
    <s v="Heavy_user"/>
    <x v="0"/>
    <x v="0"/>
    <x v="1"/>
    <x v="1"/>
  </r>
  <r>
    <x v="6"/>
    <n v="73"/>
    <x v="0"/>
    <x v="0"/>
    <x v="1"/>
    <n v="0"/>
    <n v="240.3"/>
    <n v="130"/>
    <n v="40.85"/>
    <n v="162.5"/>
    <n v="83"/>
    <x v="28"/>
    <n v="231.9"/>
    <n v="136"/>
    <n v="10.44"/>
    <n v="11.9"/>
    <n v="3"/>
    <n v="3.21"/>
    <n v="0"/>
    <x v="0"/>
    <n v="0"/>
    <x v="0"/>
    <x v="0"/>
    <s v="Medium_user"/>
    <x v="0"/>
    <x v="0"/>
    <x v="1"/>
    <x v="0"/>
  </r>
  <r>
    <x v="17"/>
    <n v="108"/>
    <x v="0"/>
    <x v="0"/>
    <x v="1"/>
    <n v="0"/>
    <n v="193.3"/>
    <n v="126"/>
    <n v="32.86"/>
    <n v="154.69999999999999"/>
    <n v="85"/>
    <x v="1286"/>
    <n v="174.8"/>
    <n v="98"/>
    <n v="7.87"/>
    <n v="9.4"/>
    <n v="6"/>
    <n v="2.54"/>
    <n v="3"/>
    <x v="0"/>
    <n v="0"/>
    <x v="0"/>
    <x v="0"/>
    <s v="Medium_user"/>
    <x v="0"/>
    <x v="0"/>
    <x v="1"/>
    <x v="0"/>
  </r>
  <r>
    <x v="6"/>
    <n v="58"/>
    <x v="1"/>
    <x v="0"/>
    <x v="0"/>
    <n v="39"/>
    <n v="211.9"/>
    <n v="40"/>
    <n v="36.020000000000003"/>
    <n v="274.39999999999998"/>
    <n v="76"/>
    <x v="1216"/>
    <n v="210.5"/>
    <n v="139"/>
    <n v="9.4700000000000006"/>
    <n v="5.4"/>
    <n v="4"/>
    <n v="1.46"/>
    <n v="1"/>
    <x v="0"/>
    <n v="0"/>
    <x v="0"/>
    <x v="1"/>
    <s v="Light_usage"/>
    <x v="2"/>
    <x v="0"/>
    <x v="2"/>
    <x v="1"/>
  </r>
  <r>
    <x v="34"/>
    <n v="76"/>
    <x v="2"/>
    <x v="1"/>
    <x v="1"/>
    <n v="0"/>
    <n v="246.8"/>
    <n v="110"/>
    <n v="41.96"/>
    <n v="206.3"/>
    <n v="63"/>
    <x v="52"/>
    <n v="208.4"/>
    <n v="123"/>
    <n v="9.3800000000000008"/>
    <n v="13.2"/>
    <n v="5"/>
    <n v="3.56"/>
    <n v="0"/>
    <x v="1"/>
    <n v="1"/>
    <x v="0"/>
    <x v="0"/>
    <s v="Light_usage"/>
    <x v="0"/>
    <x v="0"/>
    <x v="1"/>
    <x v="0"/>
  </r>
  <r>
    <x v="12"/>
    <n v="103"/>
    <x v="0"/>
    <x v="0"/>
    <x v="1"/>
    <n v="0"/>
    <n v="174.7"/>
    <n v="151"/>
    <n v="29.7"/>
    <n v="148"/>
    <n v="56"/>
    <x v="1310"/>
    <n v="168.2"/>
    <n v="109"/>
    <n v="7.57"/>
    <n v="15.8"/>
    <n v="3"/>
    <n v="4.2699999999999996"/>
    <n v="6"/>
    <x v="1"/>
    <n v="1"/>
    <x v="1"/>
    <x v="2"/>
    <s v="Light_usage"/>
    <x v="0"/>
    <x v="0"/>
    <x v="1"/>
    <x v="0"/>
  </r>
  <r>
    <x v="49"/>
    <n v="87"/>
    <x v="0"/>
    <x v="0"/>
    <x v="1"/>
    <n v="0"/>
    <n v="240"/>
    <n v="83"/>
    <n v="40.799999999999997"/>
    <n v="134.1"/>
    <n v="106"/>
    <x v="185"/>
    <n v="189.1"/>
    <n v="84"/>
    <n v="8.51"/>
    <n v="9.3000000000000007"/>
    <n v="2"/>
    <n v="2.5099999999999998"/>
    <n v="0"/>
    <x v="1"/>
    <n v="1"/>
    <x v="0"/>
    <x v="0"/>
    <s v="Medium_user"/>
    <x v="0"/>
    <x v="0"/>
    <x v="1"/>
    <x v="0"/>
  </r>
  <r>
    <x v="2"/>
    <n v="35"/>
    <x v="2"/>
    <x v="0"/>
    <x v="0"/>
    <n v="37"/>
    <n v="181.2"/>
    <n v="76"/>
    <n v="30.8"/>
    <n v="177.6"/>
    <n v="98"/>
    <x v="1104"/>
    <n v="228"/>
    <n v="136"/>
    <n v="10.26"/>
    <n v="5"/>
    <n v="3"/>
    <n v="1.35"/>
    <n v="2"/>
    <x v="0"/>
    <n v="0"/>
    <x v="0"/>
    <x v="1"/>
    <s v="Medium_user"/>
    <x v="0"/>
    <x v="0"/>
    <x v="2"/>
    <x v="1"/>
  </r>
  <r>
    <x v="9"/>
    <n v="88"/>
    <x v="0"/>
    <x v="0"/>
    <x v="1"/>
    <n v="0"/>
    <n v="113.7"/>
    <n v="67"/>
    <n v="19.329999999999998"/>
    <n v="165.1"/>
    <n v="127"/>
    <x v="666"/>
    <n v="141.5"/>
    <n v="142"/>
    <n v="6.37"/>
    <n v="10.8"/>
    <n v="3"/>
    <n v="2.92"/>
    <n v="1"/>
    <x v="0"/>
    <n v="0"/>
    <x v="0"/>
    <x v="0"/>
    <s v="Heavy_user"/>
    <x v="0"/>
    <x v="0"/>
    <x v="1"/>
    <x v="0"/>
  </r>
  <r>
    <x v="12"/>
    <n v="77"/>
    <x v="2"/>
    <x v="0"/>
    <x v="0"/>
    <n v="29"/>
    <n v="211.1"/>
    <n v="89"/>
    <n v="35.89"/>
    <n v="223.5"/>
    <n v="97"/>
    <x v="133"/>
    <n v="148.4"/>
    <n v="106"/>
    <n v="6.68"/>
    <n v="9.6999999999999993"/>
    <n v="9"/>
    <n v="2.62"/>
    <n v="2"/>
    <x v="0"/>
    <n v="0"/>
    <x v="0"/>
    <x v="0"/>
    <s v="Medium_user"/>
    <x v="0"/>
    <x v="0"/>
    <x v="0"/>
    <x v="0"/>
  </r>
  <r>
    <x v="32"/>
    <n v="30"/>
    <x v="0"/>
    <x v="0"/>
    <x v="1"/>
    <n v="0"/>
    <n v="247.4"/>
    <n v="107"/>
    <n v="42.06"/>
    <n v="175.9"/>
    <n v="76"/>
    <x v="861"/>
    <n v="287.39999999999998"/>
    <n v="90"/>
    <n v="12.93"/>
    <n v="11.3"/>
    <n v="2"/>
    <n v="3.05"/>
    <n v="0"/>
    <x v="0"/>
    <n v="0"/>
    <x v="0"/>
    <x v="0"/>
    <s v="Light_usage"/>
    <x v="0"/>
    <x v="0"/>
    <x v="1"/>
    <x v="0"/>
  </r>
  <r>
    <x v="29"/>
    <n v="53"/>
    <x v="0"/>
    <x v="0"/>
    <x v="0"/>
    <n v="32"/>
    <n v="131.19999999999999"/>
    <n v="63"/>
    <n v="22.3"/>
    <n v="227.4"/>
    <n v="125"/>
    <x v="123"/>
    <n v="178.9"/>
    <n v="105"/>
    <n v="8.0500000000000007"/>
    <n v="12.8"/>
    <n v="2"/>
    <n v="3.46"/>
    <n v="2"/>
    <x v="0"/>
    <n v="0"/>
    <x v="0"/>
    <x v="0"/>
    <s v="Heavy_user"/>
    <x v="0"/>
    <x v="0"/>
    <x v="2"/>
    <x v="0"/>
  </r>
  <r>
    <x v="34"/>
    <n v="152"/>
    <x v="2"/>
    <x v="0"/>
    <x v="1"/>
    <n v="0"/>
    <n v="161.4"/>
    <n v="84"/>
    <n v="27.44"/>
    <n v="163.6"/>
    <n v="88"/>
    <x v="500"/>
    <n v="153.19999999999999"/>
    <n v="121"/>
    <n v="6.89"/>
    <n v="11.8"/>
    <n v="5"/>
    <n v="3.19"/>
    <n v="1"/>
    <x v="0"/>
    <n v="0"/>
    <x v="0"/>
    <x v="0"/>
    <s v="Medium_user"/>
    <x v="0"/>
    <x v="0"/>
    <x v="1"/>
    <x v="0"/>
  </r>
  <r>
    <x v="35"/>
    <n v="59"/>
    <x v="1"/>
    <x v="0"/>
    <x v="0"/>
    <n v="32"/>
    <n v="211.9"/>
    <n v="120"/>
    <n v="36.020000000000003"/>
    <n v="202.9"/>
    <n v="136"/>
    <x v="367"/>
    <n v="213.5"/>
    <n v="95"/>
    <n v="9.61"/>
    <n v="8.8000000000000007"/>
    <n v="5"/>
    <n v="2.38"/>
    <n v="1"/>
    <x v="0"/>
    <n v="0"/>
    <x v="0"/>
    <x v="0"/>
    <s v="Heavy_user"/>
    <x v="0"/>
    <x v="0"/>
    <x v="2"/>
    <x v="0"/>
  </r>
  <r>
    <x v="34"/>
    <n v="143"/>
    <x v="2"/>
    <x v="0"/>
    <x v="1"/>
    <n v="0"/>
    <n v="160.4"/>
    <n v="120"/>
    <n v="27.27"/>
    <n v="285.89999999999998"/>
    <n v="104"/>
    <x v="624"/>
    <n v="182.5"/>
    <n v="85"/>
    <n v="8.2100000000000009"/>
    <n v="6.9"/>
    <n v="4"/>
    <n v="1.86"/>
    <n v="3"/>
    <x v="0"/>
    <n v="0"/>
    <x v="0"/>
    <x v="1"/>
    <s v="Medium_user"/>
    <x v="2"/>
    <x v="0"/>
    <x v="1"/>
    <x v="1"/>
  </r>
  <r>
    <x v="48"/>
    <n v="142"/>
    <x v="2"/>
    <x v="0"/>
    <x v="0"/>
    <n v="40"/>
    <n v="230.7"/>
    <n v="101"/>
    <n v="39.22"/>
    <n v="256.8"/>
    <n v="88"/>
    <x v="239"/>
    <n v="263.89999999999998"/>
    <n v="92"/>
    <n v="11.88"/>
    <n v="6.4"/>
    <n v="3"/>
    <n v="1.73"/>
    <n v="1"/>
    <x v="0"/>
    <n v="0"/>
    <x v="0"/>
    <x v="1"/>
    <s v="Medium_user"/>
    <x v="2"/>
    <x v="0"/>
    <x v="2"/>
    <x v="1"/>
  </r>
  <r>
    <x v="12"/>
    <n v="105"/>
    <x v="1"/>
    <x v="0"/>
    <x v="1"/>
    <n v="0"/>
    <n v="232.6"/>
    <n v="96"/>
    <n v="39.54"/>
    <n v="253.4"/>
    <n v="117"/>
    <x v="273"/>
    <n v="154"/>
    <n v="101"/>
    <n v="6.93"/>
    <n v="10.5"/>
    <n v="9"/>
    <n v="2.84"/>
    <n v="1"/>
    <x v="0"/>
    <n v="0"/>
    <x v="0"/>
    <x v="0"/>
    <s v="Medium_user"/>
    <x v="2"/>
    <x v="0"/>
    <x v="1"/>
    <x v="0"/>
  </r>
  <r>
    <x v="42"/>
    <n v="111"/>
    <x v="1"/>
    <x v="0"/>
    <x v="1"/>
    <n v="0"/>
    <n v="294.7"/>
    <n v="90"/>
    <n v="50.1"/>
    <n v="294.60000000000002"/>
    <n v="72"/>
    <x v="1311"/>
    <n v="260.10000000000002"/>
    <n v="121"/>
    <n v="11.7"/>
    <n v="10.8"/>
    <n v="3"/>
    <n v="2.92"/>
    <n v="1"/>
    <x v="1"/>
    <n v="1"/>
    <x v="0"/>
    <x v="0"/>
    <s v="Light_usage"/>
    <x v="2"/>
    <x v="1"/>
    <x v="1"/>
    <x v="0"/>
  </r>
  <r>
    <x v="34"/>
    <n v="143"/>
    <x v="2"/>
    <x v="0"/>
    <x v="1"/>
    <n v="0"/>
    <n v="133.4"/>
    <n v="107"/>
    <n v="22.68"/>
    <n v="223.9"/>
    <n v="117"/>
    <x v="1229"/>
    <n v="180.4"/>
    <n v="85"/>
    <n v="8.1199999999999992"/>
    <n v="10.199999999999999"/>
    <n v="13"/>
    <n v="2.75"/>
    <n v="1"/>
    <x v="0"/>
    <n v="0"/>
    <x v="0"/>
    <x v="0"/>
    <s v="Medium_user"/>
    <x v="0"/>
    <x v="0"/>
    <x v="1"/>
    <x v="0"/>
  </r>
  <r>
    <x v="38"/>
    <n v="93"/>
    <x v="1"/>
    <x v="0"/>
    <x v="0"/>
    <n v="22"/>
    <n v="306.2"/>
    <n v="123"/>
    <n v="52.05"/>
    <n v="189.7"/>
    <n v="83"/>
    <x v="174"/>
    <n v="240.3"/>
    <n v="107"/>
    <n v="10.81"/>
    <n v="11.7"/>
    <n v="2"/>
    <n v="3.16"/>
    <n v="0"/>
    <x v="0"/>
    <n v="0"/>
    <x v="0"/>
    <x v="0"/>
    <s v="Medium_user"/>
    <x v="0"/>
    <x v="0"/>
    <x v="0"/>
    <x v="0"/>
  </r>
  <r>
    <x v="40"/>
    <n v="79"/>
    <x v="0"/>
    <x v="0"/>
    <x v="1"/>
    <n v="0"/>
    <n v="236.8"/>
    <n v="135"/>
    <n v="40.26"/>
    <n v="186.4"/>
    <n v="87"/>
    <x v="514"/>
    <n v="126.9"/>
    <n v="112"/>
    <n v="5.71"/>
    <n v="10.4"/>
    <n v="5"/>
    <n v="2.81"/>
    <n v="2"/>
    <x v="0"/>
    <n v="0"/>
    <x v="0"/>
    <x v="0"/>
    <s v="Medium_user"/>
    <x v="0"/>
    <x v="0"/>
    <x v="1"/>
    <x v="0"/>
  </r>
  <r>
    <x v="46"/>
    <n v="93"/>
    <x v="2"/>
    <x v="1"/>
    <x v="1"/>
    <n v="0"/>
    <n v="168.4"/>
    <n v="114"/>
    <n v="28.63"/>
    <n v="276"/>
    <n v="127"/>
    <x v="1312"/>
    <n v="196.2"/>
    <n v="48"/>
    <n v="8.83"/>
    <n v="11.4"/>
    <n v="3"/>
    <n v="3.08"/>
    <n v="1"/>
    <x v="0"/>
    <n v="0"/>
    <x v="0"/>
    <x v="0"/>
    <s v="Heavy_user"/>
    <x v="2"/>
    <x v="0"/>
    <x v="1"/>
    <x v="0"/>
  </r>
  <r>
    <x v="12"/>
    <n v="103"/>
    <x v="0"/>
    <x v="0"/>
    <x v="1"/>
    <n v="0"/>
    <n v="70.900000000000006"/>
    <n v="134"/>
    <n v="12.05"/>
    <n v="134.5"/>
    <n v="112"/>
    <x v="763"/>
    <n v="168.8"/>
    <n v="164"/>
    <n v="7.6"/>
    <n v="12"/>
    <n v="6"/>
    <n v="3.24"/>
    <n v="2"/>
    <x v="0"/>
    <n v="0"/>
    <x v="0"/>
    <x v="0"/>
    <s v="Medium_user"/>
    <x v="0"/>
    <x v="0"/>
    <x v="1"/>
    <x v="0"/>
  </r>
  <r>
    <x v="26"/>
    <n v="93"/>
    <x v="0"/>
    <x v="0"/>
    <x v="1"/>
    <n v="0"/>
    <n v="152.1"/>
    <n v="141"/>
    <n v="25.86"/>
    <n v="215.5"/>
    <n v="107"/>
    <x v="915"/>
    <n v="262.39999999999998"/>
    <n v="111"/>
    <n v="11.81"/>
    <n v="12"/>
    <n v="7"/>
    <n v="3.24"/>
    <n v="1"/>
    <x v="0"/>
    <n v="0"/>
    <x v="0"/>
    <x v="0"/>
    <s v="Medium_user"/>
    <x v="0"/>
    <x v="0"/>
    <x v="1"/>
    <x v="0"/>
  </r>
  <r>
    <x v="2"/>
    <n v="149"/>
    <x v="2"/>
    <x v="1"/>
    <x v="1"/>
    <n v="0"/>
    <n v="180.9"/>
    <n v="79"/>
    <n v="30.75"/>
    <n v="194.9"/>
    <n v="83"/>
    <x v="72"/>
    <n v="197.8"/>
    <n v="109"/>
    <n v="8.9"/>
    <n v="8.8000000000000007"/>
    <n v="9"/>
    <n v="2.38"/>
    <n v="3"/>
    <x v="0"/>
    <n v="0"/>
    <x v="0"/>
    <x v="0"/>
    <s v="Medium_user"/>
    <x v="0"/>
    <x v="0"/>
    <x v="1"/>
    <x v="0"/>
  </r>
  <r>
    <x v="6"/>
    <n v="23"/>
    <x v="2"/>
    <x v="0"/>
    <x v="0"/>
    <n v="31"/>
    <n v="156.6"/>
    <n v="84"/>
    <n v="26.62"/>
    <n v="161.5"/>
    <n v="96"/>
    <x v="1031"/>
    <n v="294.60000000000002"/>
    <n v="107"/>
    <n v="13.26"/>
    <n v="9.4"/>
    <n v="6"/>
    <n v="2.54"/>
    <n v="1"/>
    <x v="0"/>
    <n v="0"/>
    <x v="0"/>
    <x v="0"/>
    <s v="Medium_user"/>
    <x v="0"/>
    <x v="0"/>
    <x v="2"/>
    <x v="0"/>
  </r>
  <r>
    <x v="32"/>
    <n v="221"/>
    <x v="2"/>
    <x v="0"/>
    <x v="0"/>
    <n v="24"/>
    <n v="180.5"/>
    <n v="85"/>
    <n v="30.69"/>
    <n v="224.1"/>
    <n v="92"/>
    <x v="679"/>
    <n v="205.7"/>
    <n v="103"/>
    <n v="9.26"/>
    <n v="2.4"/>
    <n v="3"/>
    <n v="0.65"/>
    <n v="0"/>
    <x v="0"/>
    <n v="0"/>
    <x v="0"/>
    <x v="1"/>
    <s v="Medium_user"/>
    <x v="0"/>
    <x v="0"/>
    <x v="0"/>
    <x v="1"/>
  </r>
  <r>
    <x v="45"/>
    <n v="164"/>
    <x v="2"/>
    <x v="0"/>
    <x v="0"/>
    <n v="30"/>
    <n v="238.8"/>
    <n v="100"/>
    <n v="40.6"/>
    <n v="230"/>
    <n v="121"/>
    <x v="193"/>
    <n v="206.3"/>
    <n v="66"/>
    <n v="9.2799999999999994"/>
    <n v="13.2"/>
    <n v="8"/>
    <n v="3.56"/>
    <n v="1"/>
    <x v="0"/>
    <n v="0"/>
    <x v="0"/>
    <x v="0"/>
    <s v="Heavy_user"/>
    <x v="0"/>
    <x v="0"/>
    <x v="2"/>
    <x v="0"/>
  </r>
  <r>
    <x v="33"/>
    <n v="104"/>
    <x v="0"/>
    <x v="0"/>
    <x v="0"/>
    <n v="18"/>
    <n v="182.1"/>
    <n v="66"/>
    <n v="30.96"/>
    <n v="213.6"/>
    <n v="65"/>
    <x v="272"/>
    <n v="193"/>
    <n v="108"/>
    <n v="8.69"/>
    <n v="13.4"/>
    <n v="9"/>
    <n v="3.62"/>
    <n v="2"/>
    <x v="0"/>
    <n v="0"/>
    <x v="0"/>
    <x v="0"/>
    <s v="Light_usage"/>
    <x v="0"/>
    <x v="0"/>
    <x v="0"/>
    <x v="0"/>
  </r>
  <r>
    <x v="11"/>
    <n v="150"/>
    <x v="0"/>
    <x v="0"/>
    <x v="0"/>
    <n v="35"/>
    <n v="139.6"/>
    <n v="72"/>
    <n v="23.73"/>
    <n v="332.8"/>
    <n v="170"/>
    <x v="1313"/>
    <n v="213.8"/>
    <n v="105"/>
    <n v="9.6199999999999992"/>
    <n v="8.8000000000000007"/>
    <n v="2"/>
    <n v="2.38"/>
    <n v="2"/>
    <x v="0"/>
    <n v="0"/>
    <x v="0"/>
    <x v="0"/>
    <s v="Heavy_user"/>
    <x v="2"/>
    <x v="0"/>
    <x v="2"/>
    <x v="0"/>
  </r>
  <r>
    <x v="26"/>
    <n v="184"/>
    <x v="1"/>
    <x v="0"/>
    <x v="0"/>
    <n v="12"/>
    <n v="200.3"/>
    <n v="76"/>
    <n v="34.049999999999997"/>
    <n v="253.6"/>
    <n v="105"/>
    <x v="229"/>
    <n v="149.30000000000001"/>
    <n v="93"/>
    <n v="6.72"/>
    <n v="10.199999999999999"/>
    <n v="5"/>
    <n v="2.75"/>
    <n v="0"/>
    <x v="0"/>
    <n v="0"/>
    <x v="0"/>
    <x v="0"/>
    <s v="Medium_user"/>
    <x v="2"/>
    <x v="0"/>
    <x v="0"/>
    <x v="0"/>
  </r>
  <r>
    <x v="18"/>
    <n v="88"/>
    <x v="1"/>
    <x v="0"/>
    <x v="1"/>
    <n v="0"/>
    <n v="153.5"/>
    <n v="94"/>
    <n v="26.1"/>
    <n v="251.7"/>
    <n v="118"/>
    <x v="599"/>
    <n v="182.2"/>
    <n v="99"/>
    <n v="8.1999999999999993"/>
    <n v="8.5"/>
    <n v="6"/>
    <n v="2.2999999999999998"/>
    <n v="1"/>
    <x v="0"/>
    <n v="0"/>
    <x v="0"/>
    <x v="0"/>
    <s v="Medium_user"/>
    <x v="2"/>
    <x v="0"/>
    <x v="1"/>
    <x v="0"/>
  </r>
  <r>
    <x v="30"/>
    <n v="61"/>
    <x v="0"/>
    <x v="1"/>
    <x v="0"/>
    <n v="29"/>
    <n v="128.19999999999999"/>
    <n v="119"/>
    <n v="21.79"/>
    <n v="171.7"/>
    <n v="83"/>
    <x v="379"/>
    <n v="250.9"/>
    <n v="114"/>
    <n v="11.29"/>
    <n v="11.7"/>
    <n v="6"/>
    <n v="3.16"/>
    <n v="3"/>
    <x v="0"/>
    <n v="0"/>
    <x v="0"/>
    <x v="0"/>
    <s v="Medium_user"/>
    <x v="0"/>
    <x v="0"/>
    <x v="0"/>
    <x v="0"/>
  </r>
  <r>
    <x v="33"/>
    <n v="110"/>
    <x v="1"/>
    <x v="0"/>
    <x v="1"/>
    <n v="0"/>
    <n v="159.5"/>
    <n v="145"/>
    <n v="27.12"/>
    <n v="202.3"/>
    <n v="101"/>
    <x v="190"/>
    <n v="256"/>
    <n v="96"/>
    <n v="11.52"/>
    <n v="16.7"/>
    <n v="2"/>
    <n v="4.51"/>
    <n v="2"/>
    <x v="0"/>
    <n v="0"/>
    <x v="0"/>
    <x v="2"/>
    <s v="Medium_user"/>
    <x v="0"/>
    <x v="0"/>
    <x v="1"/>
    <x v="0"/>
  </r>
  <r>
    <x v="7"/>
    <n v="115"/>
    <x v="0"/>
    <x v="0"/>
    <x v="1"/>
    <n v="0"/>
    <n v="226.4"/>
    <n v="101"/>
    <n v="38.49"/>
    <n v="276.8"/>
    <n v="60"/>
    <x v="1118"/>
    <n v="213.4"/>
    <n v="82"/>
    <n v="9.6"/>
    <n v="12.3"/>
    <n v="4"/>
    <n v="3.32"/>
    <n v="3"/>
    <x v="1"/>
    <n v="1"/>
    <x v="0"/>
    <x v="0"/>
    <s v="Light_usage"/>
    <x v="2"/>
    <x v="0"/>
    <x v="1"/>
    <x v="0"/>
  </r>
  <r>
    <x v="25"/>
    <n v="33"/>
    <x v="1"/>
    <x v="0"/>
    <x v="1"/>
    <n v="0"/>
    <n v="251.9"/>
    <n v="81"/>
    <n v="42.82"/>
    <n v="194.6"/>
    <n v="96"/>
    <x v="203"/>
    <n v="211.2"/>
    <n v="87"/>
    <n v="9.5"/>
    <n v="8.4"/>
    <n v="3"/>
    <n v="2.27"/>
    <n v="2"/>
    <x v="0"/>
    <n v="0"/>
    <x v="0"/>
    <x v="0"/>
    <s v="Medium_user"/>
    <x v="0"/>
    <x v="0"/>
    <x v="1"/>
    <x v="0"/>
  </r>
  <r>
    <x v="41"/>
    <n v="100"/>
    <x v="2"/>
    <x v="0"/>
    <x v="1"/>
    <n v="0"/>
    <n v="264.5"/>
    <n v="117"/>
    <n v="44.97"/>
    <n v="194"/>
    <n v="111"/>
    <x v="221"/>
    <n v="262.7"/>
    <n v="111"/>
    <n v="11.82"/>
    <n v="7.5"/>
    <n v="4"/>
    <n v="2.0299999999999998"/>
    <n v="2"/>
    <x v="1"/>
    <n v="1"/>
    <x v="0"/>
    <x v="0"/>
    <s v="Medium_user"/>
    <x v="0"/>
    <x v="0"/>
    <x v="1"/>
    <x v="0"/>
  </r>
  <r>
    <x v="11"/>
    <n v="209"/>
    <x v="0"/>
    <x v="0"/>
    <x v="1"/>
    <n v="0"/>
    <n v="153.69999999999999"/>
    <n v="105"/>
    <n v="26.13"/>
    <n v="188.6"/>
    <n v="87"/>
    <x v="1314"/>
    <n v="200.8"/>
    <n v="95"/>
    <n v="9.0399999999999991"/>
    <n v="10.7"/>
    <n v="2"/>
    <n v="2.89"/>
    <n v="0"/>
    <x v="0"/>
    <n v="0"/>
    <x v="0"/>
    <x v="0"/>
    <s v="Medium_user"/>
    <x v="0"/>
    <x v="0"/>
    <x v="1"/>
    <x v="0"/>
  </r>
  <r>
    <x v="27"/>
    <n v="27"/>
    <x v="2"/>
    <x v="0"/>
    <x v="1"/>
    <n v="0"/>
    <n v="232.1"/>
    <n v="81"/>
    <n v="39.46"/>
    <n v="210.8"/>
    <n v="101"/>
    <x v="883"/>
    <n v="165.4"/>
    <n v="87"/>
    <n v="7.44"/>
    <n v="15"/>
    <n v="6"/>
    <n v="4.05"/>
    <n v="5"/>
    <x v="0"/>
    <n v="0"/>
    <x v="1"/>
    <x v="2"/>
    <s v="Medium_user"/>
    <x v="0"/>
    <x v="0"/>
    <x v="1"/>
    <x v="0"/>
  </r>
  <r>
    <x v="47"/>
    <n v="117"/>
    <x v="0"/>
    <x v="0"/>
    <x v="1"/>
    <n v="0"/>
    <n v="201.9"/>
    <n v="86"/>
    <n v="34.32"/>
    <n v="212.3"/>
    <n v="96"/>
    <x v="1178"/>
    <n v="176.9"/>
    <n v="98"/>
    <n v="7.96"/>
    <n v="7.8"/>
    <n v="10"/>
    <n v="2.11"/>
    <n v="1"/>
    <x v="0"/>
    <n v="0"/>
    <x v="0"/>
    <x v="0"/>
    <s v="Medium_user"/>
    <x v="0"/>
    <x v="0"/>
    <x v="1"/>
    <x v="0"/>
  </r>
  <r>
    <x v="3"/>
    <n v="87"/>
    <x v="1"/>
    <x v="0"/>
    <x v="1"/>
    <n v="0"/>
    <n v="186.9"/>
    <n v="79"/>
    <n v="31.77"/>
    <n v="182.6"/>
    <n v="105"/>
    <x v="1315"/>
    <n v="143.1"/>
    <n v="90"/>
    <n v="6.44"/>
    <n v="4.2"/>
    <n v="14"/>
    <n v="1.1299999999999999"/>
    <n v="1"/>
    <x v="0"/>
    <n v="0"/>
    <x v="0"/>
    <x v="1"/>
    <s v="Medium_user"/>
    <x v="0"/>
    <x v="0"/>
    <x v="1"/>
    <x v="1"/>
  </r>
  <r>
    <x v="49"/>
    <n v="129"/>
    <x v="2"/>
    <x v="0"/>
    <x v="0"/>
    <n v="27"/>
    <n v="196.6"/>
    <n v="89"/>
    <n v="33.42"/>
    <n v="180.6"/>
    <n v="95"/>
    <x v="198"/>
    <n v="245"/>
    <n v="83"/>
    <n v="11.03"/>
    <n v="6.6"/>
    <n v="5"/>
    <n v="1.78"/>
    <n v="1"/>
    <x v="0"/>
    <n v="0"/>
    <x v="0"/>
    <x v="1"/>
    <s v="Medium_user"/>
    <x v="0"/>
    <x v="0"/>
    <x v="0"/>
    <x v="1"/>
  </r>
  <r>
    <x v="26"/>
    <n v="142"/>
    <x v="2"/>
    <x v="0"/>
    <x v="1"/>
    <n v="0"/>
    <n v="232.1"/>
    <n v="102"/>
    <n v="39.46"/>
    <n v="168.2"/>
    <n v="110"/>
    <x v="171"/>
    <n v="197.3"/>
    <n v="120"/>
    <n v="8.8800000000000008"/>
    <n v="9.9"/>
    <n v="3"/>
    <n v="2.67"/>
    <n v="1"/>
    <x v="0"/>
    <n v="0"/>
    <x v="0"/>
    <x v="0"/>
    <s v="Medium_user"/>
    <x v="0"/>
    <x v="0"/>
    <x v="1"/>
    <x v="0"/>
  </r>
  <r>
    <x v="2"/>
    <n v="112"/>
    <x v="0"/>
    <x v="0"/>
    <x v="1"/>
    <n v="0"/>
    <n v="166"/>
    <n v="79"/>
    <n v="28.22"/>
    <n v="74.599999999999994"/>
    <n v="100"/>
    <x v="1316"/>
    <n v="247.9"/>
    <n v="74"/>
    <n v="11.16"/>
    <n v="6.3"/>
    <n v="7"/>
    <n v="1.7"/>
    <n v="0"/>
    <x v="0"/>
    <n v="0"/>
    <x v="0"/>
    <x v="1"/>
    <s v="Medium_user"/>
    <x v="1"/>
    <x v="0"/>
    <x v="1"/>
    <x v="1"/>
  </r>
  <r>
    <x v="29"/>
    <n v="75"/>
    <x v="2"/>
    <x v="0"/>
    <x v="0"/>
    <n v="28"/>
    <n v="200.6"/>
    <n v="96"/>
    <n v="34.1"/>
    <n v="164.1"/>
    <n v="111"/>
    <x v="764"/>
    <n v="169.6"/>
    <n v="153"/>
    <n v="7.63"/>
    <n v="2.5"/>
    <n v="5"/>
    <n v="0.68"/>
    <n v="1"/>
    <x v="0"/>
    <n v="0"/>
    <x v="0"/>
    <x v="1"/>
    <s v="Medium_user"/>
    <x v="0"/>
    <x v="0"/>
    <x v="0"/>
    <x v="1"/>
  </r>
  <r>
    <x v="17"/>
    <n v="97"/>
    <x v="1"/>
    <x v="0"/>
    <x v="0"/>
    <n v="25"/>
    <n v="141"/>
    <n v="101"/>
    <n v="23.97"/>
    <n v="212"/>
    <n v="85"/>
    <x v="1169"/>
    <n v="175.2"/>
    <n v="138"/>
    <n v="7.88"/>
    <n v="4.9000000000000004"/>
    <n v="2"/>
    <n v="1.32"/>
    <n v="3"/>
    <x v="0"/>
    <n v="0"/>
    <x v="0"/>
    <x v="1"/>
    <s v="Medium_user"/>
    <x v="0"/>
    <x v="0"/>
    <x v="0"/>
    <x v="1"/>
  </r>
  <r>
    <x v="22"/>
    <n v="121"/>
    <x v="1"/>
    <x v="0"/>
    <x v="0"/>
    <n v="34"/>
    <n v="245"/>
    <n v="95"/>
    <n v="41.65"/>
    <n v="216.9"/>
    <n v="66"/>
    <x v="53"/>
    <n v="112.4"/>
    <n v="125"/>
    <n v="5.0599999999999996"/>
    <n v="7.5"/>
    <n v="8"/>
    <n v="2.0299999999999998"/>
    <n v="0"/>
    <x v="0"/>
    <n v="0"/>
    <x v="0"/>
    <x v="0"/>
    <s v="Light_usage"/>
    <x v="0"/>
    <x v="0"/>
    <x v="2"/>
    <x v="0"/>
  </r>
  <r>
    <x v="28"/>
    <n v="142"/>
    <x v="0"/>
    <x v="1"/>
    <x v="1"/>
    <n v="0"/>
    <n v="140.80000000000001"/>
    <n v="140"/>
    <n v="23.94"/>
    <n v="228.6"/>
    <n v="119"/>
    <x v="1317"/>
    <n v="152.9"/>
    <n v="88"/>
    <n v="6.88"/>
    <n v="10.9"/>
    <n v="7"/>
    <n v="2.94"/>
    <n v="1"/>
    <x v="0"/>
    <n v="0"/>
    <x v="0"/>
    <x v="0"/>
    <s v="Medium_user"/>
    <x v="0"/>
    <x v="0"/>
    <x v="1"/>
    <x v="0"/>
  </r>
  <r>
    <x v="34"/>
    <n v="121"/>
    <x v="2"/>
    <x v="0"/>
    <x v="1"/>
    <n v="0"/>
    <n v="255.1"/>
    <n v="93"/>
    <n v="43.37"/>
    <n v="266.89999999999998"/>
    <n v="97"/>
    <x v="1083"/>
    <n v="197.7"/>
    <n v="118"/>
    <n v="8.9"/>
    <n v="8.8000000000000007"/>
    <n v="3"/>
    <n v="2.38"/>
    <n v="3"/>
    <x v="1"/>
    <n v="1"/>
    <x v="0"/>
    <x v="0"/>
    <s v="Medium_user"/>
    <x v="2"/>
    <x v="0"/>
    <x v="1"/>
    <x v="0"/>
  </r>
  <r>
    <x v="32"/>
    <n v="87"/>
    <x v="0"/>
    <x v="0"/>
    <x v="0"/>
    <n v="33"/>
    <n v="125"/>
    <n v="99"/>
    <n v="21.25"/>
    <n v="235.3"/>
    <n v="81"/>
    <x v="199"/>
    <n v="215.3"/>
    <n v="95"/>
    <n v="9.69"/>
    <n v="10.199999999999999"/>
    <n v="7"/>
    <n v="2.75"/>
    <n v="2"/>
    <x v="0"/>
    <n v="0"/>
    <x v="0"/>
    <x v="0"/>
    <s v="Medium_user"/>
    <x v="2"/>
    <x v="0"/>
    <x v="2"/>
    <x v="0"/>
  </r>
  <r>
    <x v="32"/>
    <n v="34"/>
    <x v="1"/>
    <x v="0"/>
    <x v="1"/>
    <n v="0"/>
    <n v="180.6"/>
    <n v="65"/>
    <n v="30.7"/>
    <n v="280.39999999999998"/>
    <n v="99"/>
    <x v="235"/>
    <n v="292.39999999999998"/>
    <n v="105"/>
    <n v="13.16"/>
    <n v="5"/>
    <n v="3"/>
    <n v="1.35"/>
    <n v="1"/>
    <x v="0"/>
    <n v="0"/>
    <x v="0"/>
    <x v="1"/>
    <s v="Medium_user"/>
    <x v="2"/>
    <x v="0"/>
    <x v="1"/>
    <x v="1"/>
  </r>
  <r>
    <x v="22"/>
    <n v="177"/>
    <x v="0"/>
    <x v="1"/>
    <x v="1"/>
    <n v="0"/>
    <n v="248.7"/>
    <n v="118"/>
    <n v="42.28"/>
    <n v="172.3"/>
    <n v="73"/>
    <x v="196"/>
    <n v="191.9"/>
    <n v="87"/>
    <n v="8.64"/>
    <n v="11.3"/>
    <n v="2"/>
    <n v="3.05"/>
    <n v="1"/>
    <x v="1"/>
    <n v="1"/>
    <x v="0"/>
    <x v="0"/>
    <s v="Light_usage"/>
    <x v="0"/>
    <x v="0"/>
    <x v="1"/>
    <x v="0"/>
  </r>
  <r>
    <x v="3"/>
    <n v="58"/>
    <x v="0"/>
    <x v="0"/>
    <x v="0"/>
    <n v="30"/>
    <n v="178.1"/>
    <n v="111"/>
    <n v="30.28"/>
    <n v="236.7"/>
    <n v="109"/>
    <x v="702"/>
    <n v="264"/>
    <n v="118"/>
    <n v="11.88"/>
    <n v="8.4"/>
    <n v="2"/>
    <n v="2.27"/>
    <n v="0"/>
    <x v="0"/>
    <n v="0"/>
    <x v="0"/>
    <x v="0"/>
    <s v="Medium_user"/>
    <x v="2"/>
    <x v="0"/>
    <x v="2"/>
    <x v="0"/>
  </r>
  <r>
    <x v="25"/>
    <n v="113"/>
    <x v="0"/>
    <x v="1"/>
    <x v="1"/>
    <n v="0"/>
    <n v="122.2"/>
    <n v="112"/>
    <n v="20.77"/>
    <n v="131.69999999999999"/>
    <n v="94"/>
    <x v="1274"/>
    <n v="169.5"/>
    <n v="106"/>
    <n v="7.63"/>
    <n v="10.3"/>
    <n v="9"/>
    <n v="2.78"/>
    <n v="5"/>
    <x v="1"/>
    <n v="1"/>
    <x v="1"/>
    <x v="0"/>
    <s v="Medium_user"/>
    <x v="0"/>
    <x v="0"/>
    <x v="1"/>
    <x v="0"/>
  </r>
  <r>
    <x v="45"/>
    <n v="101"/>
    <x v="0"/>
    <x v="0"/>
    <x v="1"/>
    <n v="0"/>
    <n v="231.3"/>
    <n v="87"/>
    <n v="39.32"/>
    <n v="224.7"/>
    <n v="88"/>
    <x v="373"/>
    <n v="214.6"/>
    <n v="69"/>
    <n v="9.66"/>
    <n v="7.2"/>
    <n v="7"/>
    <n v="1.94"/>
    <n v="1"/>
    <x v="0"/>
    <n v="0"/>
    <x v="0"/>
    <x v="1"/>
    <s v="Medium_user"/>
    <x v="0"/>
    <x v="0"/>
    <x v="1"/>
    <x v="1"/>
  </r>
  <r>
    <x v="27"/>
    <n v="89"/>
    <x v="0"/>
    <x v="0"/>
    <x v="1"/>
    <n v="0"/>
    <n v="111.2"/>
    <n v="101"/>
    <n v="18.899999999999999"/>
    <n v="122.1"/>
    <n v="94"/>
    <x v="1318"/>
    <n v="180.8"/>
    <n v="85"/>
    <n v="8.14"/>
    <n v="12.6"/>
    <n v="2"/>
    <n v="3.4"/>
    <n v="3"/>
    <x v="0"/>
    <n v="0"/>
    <x v="0"/>
    <x v="0"/>
    <s v="Medium_user"/>
    <x v="0"/>
    <x v="0"/>
    <x v="1"/>
    <x v="0"/>
  </r>
  <r>
    <x v="33"/>
    <n v="77"/>
    <x v="1"/>
    <x v="1"/>
    <x v="0"/>
    <n v="44"/>
    <n v="103.2"/>
    <n v="117"/>
    <n v="17.54"/>
    <n v="236.3"/>
    <n v="86"/>
    <x v="882"/>
    <n v="203.5"/>
    <n v="101"/>
    <n v="9.16"/>
    <n v="11.9"/>
    <n v="2"/>
    <n v="3.21"/>
    <n v="0"/>
    <x v="1"/>
    <n v="1"/>
    <x v="0"/>
    <x v="0"/>
    <s v="Medium_user"/>
    <x v="2"/>
    <x v="0"/>
    <x v="2"/>
    <x v="0"/>
  </r>
  <r>
    <x v="2"/>
    <n v="146"/>
    <x v="2"/>
    <x v="0"/>
    <x v="1"/>
    <n v="0"/>
    <n v="138.4"/>
    <n v="104"/>
    <n v="23.53"/>
    <n v="158.9"/>
    <n v="122"/>
    <x v="1319"/>
    <n v="47.4"/>
    <n v="73"/>
    <n v="2.13"/>
    <n v="3.9"/>
    <n v="9"/>
    <n v="1.05"/>
    <n v="4"/>
    <x v="1"/>
    <n v="1"/>
    <x v="1"/>
    <x v="1"/>
    <s v="Heavy_user"/>
    <x v="0"/>
    <x v="0"/>
    <x v="1"/>
    <x v="1"/>
  </r>
  <r>
    <x v="1"/>
    <n v="93"/>
    <x v="0"/>
    <x v="0"/>
    <x v="1"/>
    <n v="0"/>
    <n v="146.30000000000001"/>
    <n v="85"/>
    <n v="24.87"/>
    <n v="216.6"/>
    <n v="95"/>
    <x v="388"/>
    <n v="233"/>
    <n v="82"/>
    <n v="10.49"/>
    <n v="11.5"/>
    <n v="3"/>
    <n v="3.11"/>
    <n v="0"/>
    <x v="0"/>
    <n v="0"/>
    <x v="0"/>
    <x v="0"/>
    <s v="Medium_user"/>
    <x v="0"/>
    <x v="0"/>
    <x v="1"/>
    <x v="0"/>
  </r>
  <r>
    <x v="36"/>
    <n v="55"/>
    <x v="0"/>
    <x v="0"/>
    <x v="1"/>
    <n v="0"/>
    <n v="132"/>
    <n v="103"/>
    <n v="22.44"/>
    <n v="279.60000000000002"/>
    <n v="114"/>
    <x v="1320"/>
    <n v="180"/>
    <n v="74"/>
    <n v="8.1"/>
    <n v="13.5"/>
    <n v="4"/>
    <n v="3.65"/>
    <n v="0"/>
    <x v="0"/>
    <n v="0"/>
    <x v="0"/>
    <x v="0"/>
    <s v="Medium_user"/>
    <x v="2"/>
    <x v="0"/>
    <x v="1"/>
    <x v="0"/>
  </r>
  <r>
    <x v="0"/>
    <n v="88"/>
    <x v="1"/>
    <x v="0"/>
    <x v="1"/>
    <n v="0"/>
    <n v="274.60000000000002"/>
    <n v="105"/>
    <n v="46.68"/>
    <n v="161.1"/>
    <n v="121"/>
    <x v="909"/>
    <n v="194.4"/>
    <n v="123"/>
    <n v="8.75"/>
    <n v="9.1999999999999993"/>
    <n v="4"/>
    <n v="2.48"/>
    <n v="2"/>
    <x v="0"/>
    <n v="0"/>
    <x v="0"/>
    <x v="0"/>
    <s v="Heavy_user"/>
    <x v="0"/>
    <x v="0"/>
    <x v="1"/>
    <x v="0"/>
  </r>
  <r>
    <x v="28"/>
    <n v="63"/>
    <x v="2"/>
    <x v="0"/>
    <x v="1"/>
    <n v="0"/>
    <n v="185.3"/>
    <n v="87"/>
    <n v="31.5"/>
    <n v="225.3"/>
    <n v="87"/>
    <x v="1021"/>
    <n v="194.3"/>
    <n v="93"/>
    <n v="8.74"/>
    <n v="11.7"/>
    <n v="3"/>
    <n v="3.16"/>
    <n v="0"/>
    <x v="0"/>
    <n v="0"/>
    <x v="0"/>
    <x v="0"/>
    <s v="Medium_user"/>
    <x v="0"/>
    <x v="0"/>
    <x v="1"/>
    <x v="0"/>
  </r>
  <r>
    <x v="45"/>
    <n v="127"/>
    <x v="0"/>
    <x v="0"/>
    <x v="0"/>
    <n v="24"/>
    <n v="154.80000000000001"/>
    <n v="69"/>
    <n v="26.32"/>
    <n v="177.2"/>
    <n v="105"/>
    <x v="264"/>
    <n v="207.6"/>
    <n v="102"/>
    <n v="9.34"/>
    <n v="9"/>
    <n v="4"/>
    <n v="2.4300000000000002"/>
    <n v="1"/>
    <x v="0"/>
    <n v="0"/>
    <x v="0"/>
    <x v="0"/>
    <s v="Medium_user"/>
    <x v="0"/>
    <x v="0"/>
    <x v="0"/>
    <x v="0"/>
  </r>
  <r>
    <x v="47"/>
    <n v="57"/>
    <x v="0"/>
    <x v="0"/>
    <x v="0"/>
    <n v="30"/>
    <n v="179.2"/>
    <n v="105"/>
    <n v="30.46"/>
    <n v="283.2"/>
    <n v="83"/>
    <x v="1321"/>
    <n v="228.1"/>
    <n v="77"/>
    <n v="10.26"/>
    <n v="14.7"/>
    <n v="5"/>
    <n v="3.97"/>
    <n v="1"/>
    <x v="0"/>
    <n v="0"/>
    <x v="0"/>
    <x v="0"/>
    <s v="Medium_user"/>
    <x v="2"/>
    <x v="0"/>
    <x v="2"/>
    <x v="0"/>
  </r>
  <r>
    <x v="8"/>
    <n v="138"/>
    <x v="2"/>
    <x v="1"/>
    <x v="1"/>
    <n v="0"/>
    <n v="286.2"/>
    <n v="61"/>
    <n v="48.65"/>
    <n v="187.2"/>
    <n v="60"/>
    <x v="85"/>
    <n v="146.19999999999999"/>
    <n v="114"/>
    <n v="6.58"/>
    <n v="11"/>
    <n v="4"/>
    <n v="2.97"/>
    <n v="2"/>
    <x v="1"/>
    <n v="1"/>
    <x v="0"/>
    <x v="0"/>
    <s v="Light_usage"/>
    <x v="0"/>
    <x v="0"/>
    <x v="1"/>
    <x v="0"/>
  </r>
  <r>
    <x v="11"/>
    <n v="171"/>
    <x v="0"/>
    <x v="0"/>
    <x v="1"/>
    <n v="0"/>
    <n v="137.5"/>
    <n v="110"/>
    <n v="23.38"/>
    <n v="198.1"/>
    <n v="109"/>
    <x v="1221"/>
    <n v="292.7"/>
    <n v="131"/>
    <n v="13.17"/>
    <n v="13.3"/>
    <n v="5"/>
    <n v="3.59"/>
    <n v="2"/>
    <x v="0"/>
    <n v="0"/>
    <x v="0"/>
    <x v="0"/>
    <s v="Medium_user"/>
    <x v="0"/>
    <x v="0"/>
    <x v="1"/>
    <x v="0"/>
  </r>
  <r>
    <x v="19"/>
    <n v="148"/>
    <x v="1"/>
    <x v="0"/>
    <x v="1"/>
    <n v="0"/>
    <n v="243"/>
    <n v="115"/>
    <n v="41.31"/>
    <n v="191.8"/>
    <n v="91"/>
    <x v="1291"/>
    <n v="117.8"/>
    <n v="93"/>
    <n v="5.3"/>
    <n v="13.4"/>
    <n v="5"/>
    <n v="3.62"/>
    <n v="2"/>
    <x v="0"/>
    <n v="0"/>
    <x v="0"/>
    <x v="0"/>
    <s v="Medium_user"/>
    <x v="0"/>
    <x v="0"/>
    <x v="1"/>
    <x v="0"/>
  </r>
  <r>
    <x v="33"/>
    <n v="127"/>
    <x v="2"/>
    <x v="0"/>
    <x v="1"/>
    <n v="0"/>
    <n v="134.9"/>
    <n v="79"/>
    <n v="22.93"/>
    <n v="221.5"/>
    <n v="114"/>
    <x v="828"/>
    <n v="113.8"/>
    <n v="118"/>
    <n v="5.12"/>
    <n v="15"/>
    <n v="2"/>
    <n v="4.05"/>
    <n v="1"/>
    <x v="0"/>
    <n v="0"/>
    <x v="0"/>
    <x v="2"/>
    <s v="Medium_user"/>
    <x v="0"/>
    <x v="0"/>
    <x v="1"/>
    <x v="0"/>
  </r>
  <r>
    <x v="27"/>
    <n v="61"/>
    <x v="0"/>
    <x v="0"/>
    <x v="1"/>
    <n v="0"/>
    <n v="234.2"/>
    <n v="76"/>
    <n v="39.81"/>
    <n v="216.7"/>
    <n v="108"/>
    <x v="492"/>
    <n v="130.6"/>
    <n v="122"/>
    <n v="5.88"/>
    <n v="13.9"/>
    <n v="2"/>
    <n v="3.75"/>
    <n v="1"/>
    <x v="0"/>
    <n v="0"/>
    <x v="0"/>
    <x v="0"/>
    <s v="Medium_user"/>
    <x v="0"/>
    <x v="0"/>
    <x v="1"/>
    <x v="0"/>
  </r>
  <r>
    <x v="39"/>
    <n v="131"/>
    <x v="0"/>
    <x v="0"/>
    <x v="1"/>
    <n v="0"/>
    <n v="175.1"/>
    <n v="73"/>
    <n v="29.77"/>
    <n v="171.9"/>
    <n v="116"/>
    <x v="827"/>
    <n v="131.1"/>
    <n v="94"/>
    <n v="5.9"/>
    <n v="7.3"/>
    <n v="6"/>
    <n v="1.97"/>
    <n v="1"/>
    <x v="0"/>
    <n v="0"/>
    <x v="0"/>
    <x v="1"/>
    <s v="Medium_user"/>
    <x v="0"/>
    <x v="0"/>
    <x v="1"/>
    <x v="1"/>
  </r>
  <r>
    <x v="32"/>
    <n v="88"/>
    <x v="1"/>
    <x v="0"/>
    <x v="1"/>
    <n v="0"/>
    <n v="142.19999999999999"/>
    <n v="107"/>
    <n v="24.17"/>
    <n v="262.39999999999998"/>
    <n v="84"/>
    <x v="812"/>
    <n v="139.19999999999999"/>
    <n v="99"/>
    <n v="6.26"/>
    <n v="10.1"/>
    <n v="5"/>
    <n v="2.73"/>
    <n v="1"/>
    <x v="0"/>
    <n v="0"/>
    <x v="0"/>
    <x v="0"/>
    <s v="Medium_user"/>
    <x v="2"/>
    <x v="0"/>
    <x v="1"/>
    <x v="0"/>
  </r>
  <r>
    <x v="8"/>
    <n v="89"/>
    <x v="0"/>
    <x v="0"/>
    <x v="0"/>
    <n v="24"/>
    <n v="97.8"/>
    <n v="98"/>
    <n v="16.63"/>
    <n v="207.2"/>
    <n v="67"/>
    <x v="715"/>
    <n v="214.5"/>
    <n v="126"/>
    <n v="9.65"/>
    <n v="5.9"/>
    <n v="2"/>
    <n v="1.59"/>
    <n v="0"/>
    <x v="0"/>
    <n v="0"/>
    <x v="0"/>
    <x v="1"/>
    <s v="Light_usage"/>
    <x v="0"/>
    <x v="0"/>
    <x v="0"/>
    <x v="1"/>
  </r>
  <r>
    <x v="12"/>
    <n v="82"/>
    <x v="0"/>
    <x v="0"/>
    <x v="1"/>
    <n v="0"/>
    <n v="266.89999999999998"/>
    <n v="83"/>
    <n v="45.37"/>
    <n v="229.7"/>
    <n v="74"/>
    <x v="408"/>
    <n v="251.7"/>
    <n v="99"/>
    <n v="11.33"/>
    <n v="11"/>
    <n v="6"/>
    <n v="2.97"/>
    <n v="3"/>
    <x v="1"/>
    <n v="1"/>
    <x v="0"/>
    <x v="0"/>
    <s v="Light_usage"/>
    <x v="0"/>
    <x v="0"/>
    <x v="1"/>
    <x v="0"/>
  </r>
  <r>
    <x v="2"/>
    <n v="138"/>
    <x v="2"/>
    <x v="0"/>
    <x v="0"/>
    <n v="33"/>
    <n v="155.19999999999999"/>
    <n v="139"/>
    <n v="26.38"/>
    <n v="268.3"/>
    <n v="79"/>
    <x v="1158"/>
    <n v="186.4"/>
    <n v="71"/>
    <n v="8.39"/>
    <n v="9.6999999999999993"/>
    <n v="4"/>
    <n v="2.62"/>
    <n v="3"/>
    <x v="0"/>
    <n v="0"/>
    <x v="0"/>
    <x v="0"/>
    <s v="Light_usage"/>
    <x v="2"/>
    <x v="0"/>
    <x v="2"/>
    <x v="0"/>
  </r>
  <r>
    <x v="35"/>
    <n v="115"/>
    <x v="0"/>
    <x v="0"/>
    <x v="1"/>
    <n v="0"/>
    <n v="200.2"/>
    <n v="92"/>
    <n v="34.03"/>
    <n v="244.9"/>
    <n v="107"/>
    <x v="1157"/>
    <n v="190.9"/>
    <n v="96"/>
    <n v="8.59"/>
    <n v="8.8000000000000007"/>
    <n v="3"/>
    <n v="2.38"/>
    <n v="1"/>
    <x v="0"/>
    <n v="0"/>
    <x v="0"/>
    <x v="0"/>
    <s v="Medium_user"/>
    <x v="2"/>
    <x v="0"/>
    <x v="1"/>
    <x v="0"/>
  </r>
  <r>
    <x v="6"/>
    <n v="117"/>
    <x v="2"/>
    <x v="1"/>
    <x v="1"/>
    <n v="0"/>
    <n v="198.4"/>
    <n v="121"/>
    <n v="33.729999999999997"/>
    <n v="249.5"/>
    <n v="104"/>
    <x v="230"/>
    <n v="162.80000000000001"/>
    <n v="115"/>
    <n v="7.33"/>
    <n v="10.5"/>
    <n v="5"/>
    <n v="2.84"/>
    <n v="1"/>
    <x v="0"/>
    <n v="0"/>
    <x v="0"/>
    <x v="0"/>
    <s v="Medium_user"/>
    <x v="2"/>
    <x v="0"/>
    <x v="1"/>
    <x v="0"/>
  </r>
  <r>
    <x v="21"/>
    <n v="60"/>
    <x v="0"/>
    <x v="0"/>
    <x v="1"/>
    <n v="0"/>
    <n v="180.3"/>
    <n v="67"/>
    <n v="30.65"/>
    <n v="208"/>
    <n v="68"/>
    <x v="211"/>
    <n v="181.2"/>
    <n v="101"/>
    <n v="8.15"/>
    <n v="12.8"/>
    <n v="6"/>
    <n v="3.46"/>
    <n v="2"/>
    <x v="0"/>
    <n v="0"/>
    <x v="0"/>
    <x v="0"/>
    <s v="Light_usage"/>
    <x v="0"/>
    <x v="0"/>
    <x v="1"/>
    <x v="0"/>
  </r>
  <r>
    <x v="26"/>
    <n v="62"/>
    <x v="0"/>
    <x v="0"/>
    <x v="1"/>
    <n v="0"/>
    <n v="86.3"/>
    <n v="84"/>
    <n v="14.67"/>
    <n v="238.7"/>
    <n v="99"/>
    <x v="1201"/>
    <n v="238.4"/>
    <n v="79"/>
    <n v="10.73"/>
    <n v="12.5"/>
    <n v="1"/>
    <n v="3.38"/>
    <n v="2"/>
    <x v="0"/>
    <n v="0"/>
    <x v="0"/>
    <x v="0"/>
    <s v="Medium_user"/>
    <x v="2"/>
    <x v="0"/>
    <x v="1"/>
    <x v="0"/>
  </r>
  <r>
    <x v="24"/>
    <n v="133"/>
    <x v="2"/>
    <x v="0"/>
    <x v="1"/>
    <n v="0"/>
    <n v="295"/>
    <n v="141"/>
    <n v="50.15"/>
    <n v="223.6"/>
    <n v="101"/>
    <x v="29"/>
    <n v="229.4"/>
    <n v="109"/>
    <n v="10.32"/>
    <n v="12.9"/>
    <n v="4"/>
    <n v="3.48"/>
    <n v="2"/>
    <x v="1"/>
    <n v="1"/>
    <x v="0"/>
    <x v="0"/>
    <s v="Medium_user"/>
    <x v="0"/>
    <x v="0"/>
    <x v="1"/>
    <x v="0"/>
  </r>
  <r>
    <x v="7"/>
    <n v="131"/>
    <x v="1"/>
    <x v="0"/>
    <x v="1"/>
    <n v="0"/>
    <n v="240.9"/>
    <n v="108"/>
    <n v="40.950000000000003"/>
    <n v="167.4"/>
    <n v="91"/>
    <x v="1107"/>
    <n v="322.2"/>
    <n v="109"/>
    <n v="14.5"/>
    <n v="14.7"/>
    <n v="8"/>
    <n v="3.97"/>
    <n v="3"/>
    <x v="0"/>
    <n v="0"/>
    <x v="0"/>
    <x v="0"/>
    <s v="Medium_user"/>
    <x v="0"/>
    <x v="0"/>
    <x v="1"/>
    <x v="0"/>
  </r>
  <r>
    <x v="7"/>
    <n v="65"/>
    <x v="1"/>
    <x v="0"/>
    <x v="1"/>
    <n v="0"/>
    <n v="207.7"/>
    <n v="109"/>
    <n v="35.31"/>
    <n v="217.5"/>
    <n v="117"/>
    <x v="1155"/>
    <n v="125.6"/>
    <n v="111"/>
    <n v="5.65"/>
    <n v="8"/>
    <n v="5"/>
    <n v="2.16"/>
    <n v="1"/>
    <x v="0"/>
    <n v="0"/>
    <x v="0"/>
    <x v="0"/>
    <s v="Medium_user"/>
    <x v="0"/>
    <x v="0"/>
    <x v="1"/>
    <x v="0"/>
  </r>
  <r>
    <x v="11"/>
    <n v="120"/>
    <x v="2"/>
    <x v="0"/>
    <x v="0"/>
    <n v="27"/>
    <n v="128.5"/>
    <n v="115"/>
    <n v="21.85"/>
    <n v="163.69999999999999"/>
    <n v="91"/>
    <x v="500"/>
    <n v="242.9"/>
    <n v="121"/>
    <n v="10.93"/>
    <n v="0"/>
    <n v="0"/>
    <n v="0"/>
    <n v="1"/>
    <x v="0"/>
    <n v="0"/>
    <x v="0"/>
    <x v="1"/>
    <s v="Medium_user"/>
    <x v="0"/>
    <x v="0"/>
    <x v="0"/>
    <x v="1"/>
  </r>
  <r>
    <x v="27"/>
    <n v="142"/>
    <x v="2"/>
    <x v="0"/>
    <x v="0"/>
    <n v="22"/>
    <n v="224.4"/>
    <n v="114"/>
    <n v="38.15"/>
    <n v="146"/>
    <n v="106"/>
    <x v="121"/>
    <n v="241.4"/>
    <n v="98"/>
    <n v="10.86"/>
    <n v="8.8000000000000007"/>
    <n v="2"/>
    <n v="2.38"/>
    <n v="1"/>
    <x v="0"/>
    <n v="0"/>
    <x v="0"/>
    <x v="0"/>
    <s v="Medium_user"/>
    <x v="0"/>
    <x v="0"/>
    <x v="0"/>
    <x v="0"/>
  </r>
  <r>
    <x v="2"/>
    <n v="134"/>
    <x v="0"/>
    <x v="0"/>
    <x v="1"/>
    <n v="0"/>
    <n v="164.9"/>
    <n v="115"/>
    <n v="28.03"/>
    <n v="126.5"/>
    <n v="96"/>
    <x v="1322"/>
    <n v="238.5"/>
    <n v="125"/>
    <n v="10.73"/>
    <n v="10"/>
    <n v="9"/>
    <n v="2.7"/>
    <n v="2"/>
    <x v="0"/>
    <n v="0"/>
    <x v="0"/>
    <x v="0"/>
    <s v="Medium_user"/>
    <x v="0"/>
    <x v="0"/>
    <x v="1"/>
    <x v="0"/>
  </r>
  <r>
    <x v="26"/>
    <n v="87"/>
    <x v="0"/>
    <x v="0"/>
    <x v="1"/>
    <n v="0"/>
    <n v="238"/>
    <n v="97"/>
    <n v="40.46"/>
    <n v="164.5"/>
    <n v="97"/>
    <x v="87"/>
    <n v="282.5"/>
    <n v="132"/>
    <n v="12.71"/>
    <n v="10.6"/>
    <n v="6"/>
    <n v="2.86"/>
    <n v="2"/>
    <x v="0"/>
    <n v="0"/>
    <x v="0"/>
    <x v="0"/>
    <s v="Medium_user"/>
    <x v="0"/>
    <x v="0"/>
    <x v="1"/>
    <x v="0"/>
  </r>
  <r>
    <x v="1"/>
    <n v="139"/>
    <x v="0"/>
    <x v="0"/>
    <x v="0"/>
    <n v="43"/>
    <n v="231"/>
    <n v="85"/>
    <n v="39.270000000000003"/>
    <n v="222.3"/>
    <n v="82"/>
    <x v="921"/>
    <n v="148"/>
    <n v="105"/>
    <n v="6.66"/>
    <n v="8.3000000000000007"/>
    <n v="5"/>
    <n v="2.2400000000000002"/>
    <n v="2"/>
    <x v="0"/>
    <n v="0"/>
    <x v="0"/>
    <x v="0"/>
    <s v="Medium_user"/>
    <x v="0"/>
    <x v="0"/>
    <x v="2"/>
    <x v="0"/>
  </r>
  <r>
    <x v="25"/>
    <n v="76"/>
    <x v="1"/>
    <x v="0"/>
    <x v="1"/>
    <n v="0"/>
    <n v="107.3"/>
    <n v="140"/>
    <n v="18.239999999999998"/>
    <n v="238.2"/>
    <n v="133"/>
    <x v="1062"/>
    <n v="271.8"/>
    <n v="116"/>
    <n v="12.23"/>
    <n v="10"/>
    <n v="3"/>
    <n v="2.7"/>
    <n v="4"/>
    <x v="1"/>
    <n v="1"/>
    <x v="1"/>
    <x v="0"/>
    <s v="Heavy_user"/>
    <x v="2"/>
    <x v="0"/>
    <x v="1"/>
    <x v="0"/>
  </r>
  <r>
    <x v="30"/>
    <n v="100"/>
    <x v="1"/>
    <x v="0"/>
    <x v="1"/>
    <n v="0"/>
    <n v="185"/>
    <n v="122"/>
    <n v="31.45"/>
    <n v="182.5"/>
    <n v="92"/>
    <x v="380"/>
    <n v="274.89999999999998"/>
    <n v="92"/>
    <n v="12.37"/>
    <n v="5.0999999999999996"/>
    <n v="8"/>
    <n v="1.38"/>
    <n v="1"/>
    <x v="0"/>
    <n v="0"/>
    <x v="0"/>
    <x v="1"/>
    <s v="Medium_user"/>
    <x v="0"/>
    <x v="0"/>
    <x v="1"/>
    <x v="1"/>
  </r>
  <r>
    <x v="38"/>
    <n v="99"/>
    <x v="0"/>
    <x v="0"/>
    <x v="0"/>
    <n v="31"/>
    <n v="244.1"/>
    <n v="71"/>
    <n v="41.5"/>
    <n v="203.4"/>
    <n v="58"/>
    <x v="550"/>
    <n v="234"/>
    <n v="115"/>
    <n v="10.53"/>
    <n v="7.7"/>
    <n v="4"/>
    <n v="2.08"/>
    <n v="3"/>
    <x v="0"/>
    <n v="0"/>
    <x v="0"/>
    <x v="0"/>
    <s v="Light_usage"/>
    <x v="0"/>
    <x v="0"/>
    <x v="2"/>
    <x v="0"/>
  </r>
  <r>
    <x v="17"/>
    <n v="48"/>
    <x v="0"/>
    <x v="0"/>
    <x v="0"/>
    <n v="27"/>
    <n v="141.1"/>
    <n v="109"/>
    <n v="23.99"/>
    <n v="224.7"/>
    <n v="94"/>
    <x v="373"/>
    <n v="174.3"/>
    <n v="122"/>
    <n v="7.84"/>
    <n v="13.2"/>
    <n v="2"/>
    <n v="3.56"/>
    <n v="1"/>
    <x v="0"/>
    <n v="0"/>
    <x v="0"/>
    <x v="0"/>
    <s v="Medium_user"/>
    <x v="0"/>
    <x v="0"/>
    <x v="0"/>
    <x v="0"/>
  </r>
  <r>
    <x v="45"/>
    <n v="57"/>
    <x v="0"/>
    <x v="0"/>
    <x v="1"/>
    <n v="0"/>
    <n v="158.1"/>
    <n v="117"/>
    <n v="26.88"/>
    <n v="115.2"/>
    <n v="149"/>
    <x v="1323"/>
    <n v="182.4"/>
    <n v="92"/>
    <n v="8.2100000000000009"/>
    <n v="11.8"/>
    <n v="7"/>
    <n v="3.19"/>
    <n v="0"/>
    <x v="0"/>
    <n v="0"/>
    <x v="0"/>
    <x v="0"/>
    <s v="Heavy_user"/>
    <x v="1"/>
    <x v="0"/>
    <x v="1"/>
    <x v="0"/>
  </r>
  <r>
    <x v="45"/>
    <n v="170"/>
    <x v="0"/>
    <x v="0"/>
    <x v="0"/>
    <n v="42"/>
    <n v="199.5"/>
    <n v="119"/>
    <n v="33.92"/>
    <n v="135"/>
    <n v="90"/>
    <x v="1324"/>
    <n v="184.6"/>
    <n v="49"/>
    <n v="8.31"/>
    <n v="10.9"/>
    <n v="3"/>
    <n v="2.94"/>
    <n v="4"/>
    <x v="1"/>
    <n v="1"/>
    <x v="1"/>
    <x v="0"/>
    <s v="Medium_user"/>
    <x v="0"/>
    <x v="0"/>
    <x v="2"/>
    <x v="0"/>
  </r>
  <r>
    <x v="18"/>
    <n v="78"/>
    <x v="0"/>
    <x v="0"/>
    <x v="1"/>
    <n v="0"/>
    <n v="109.5"/>
    <n v="105"/>
    <n v="18.62"/>
    <n v="286.10000000000002"/>
    <n v="90"/>
    <x v="1325"/>
    <n v="247.6"/>
    <n v="113"/>
    <n v="11.14"/>
    <n v="4.9000000000000004"/>
    <n v="9"/>
    <n v="1.32"/>
    <n v="1"/>
    <x v="0"/>
    <n v="0"/>
    <x v="0"/>
    <x v="1"/>
    <s v="Medium_user"/>
    <x v="2"/>
    <x v="0"/>
    <x v="1"/>
    <x v="1"/>
  </r>
  <r>
    <x v="31"/>
    <n v="127"/>
    <x v="2"/>
    <x v="0"/>
    <x v="1"/>
    <n v="0"/>
    <n v="107.9"/>
    <n v="128"/>
    <n v="18.34"/>
    <n v="187"/>
    <n v="77"/>
    <x v="479"/>
    <n v="218.5"/>
    <n v="95"/>
    <n v="9.83"/>
    <n v="0"/>
    <n v="0"/>
    <n v="0"/>
    <n v="0"/>
    <x v="0"/>
    <n v="0"/>
    <x v="0"/>
    <x v="1"/>
    <s v="Light_usage"/>
    <x v="0"/>
    <x v="0"/>
    <x v="1"/>
    <x v="1"/>
  </r>
  <r>
    <x v="28"/>
    <n v="119"/>
    <x v="2"/>
    <x v="1"/>
    <x v="0"/>
    <n v="22"/>
    <n v="172.1"/>
    <n v="119"/>
    <n v="29.26"/>
    <n v="223.6"/>
    <n v="133"/>
    <x v="29"/>
    <n v="150"/>
    <n v="94"/>
    <n v="6.75"/>
    <n v="13.9"/>
    <n v="20"/>
    <n v="3.75"/>
    <n v="1"/>
    <x v="1"/>
    <n v="1"/>
    <x v="0"/>
    <x v="0"/>
    <s v="Heavy_user"/>
    <x v="0"/>
    <x v="0"/>
    <x v="0"/>
    <x v="0"/>
  </r>
  <r>
    <x v="8"/>
    <n v="95"/>
    <x v="1"/>
    <x v="0"/>
    <x v="1"/>
    <n v="0"/>
    <n v="160"/>
    <n v="133"/>
    <n v="27.2"/>
    <n v="215.3"/>
    <n v="98"/>
    <x v="1248"/>
    <n v="188.9"/>
    <n v="87"/>
    <n v="8.5"/>
    <n v="9.1"/>
    <n v="4"/>
    <n v="2.46"/>
    <n v="0"/>
    <x v="0"/>
    <n v="0"/>
    <x v="0"/>
    <x v="0"/>
    <s v="Medium_user"/>
    <x v="0"/>
    <x v="0"/>
    <x v="1"/>
    <x v="0"/>
  </r>
  <r>
    <x v="46"/>
    <n v="110"/>
    <x v="0"/>
    <x v="0"/>
    <x v="1"/>
    <n v="0"/>
    <n v="227.7"/>
    <n v="88"/>
    <n v="38.71"/>
    <n v="170"/>
    <n v="96"/>
    <x v="1073"/>
    <n v="128.69999999999999"/>
    <n v="57"/>
    <n v="5.79"/>
    <n v="11.7"/>
    <n v="5"/>
    <n v="3.16"/>
    <n v="1"/>
    <x v="0"/>
    <n v="0"/>
    <x v="0"/>
    <x v="0"/>
    <s v="Medium_user"/>
    <x v="0"/>
    <x v="0"/>
    <x v="1"/>
    <x v="0"/>
  </r>
  <r>
    <x v="49"/>
    <n v="74"/>
    <x v="2"/>
    <x v="0"/>
    <x v="1"/>
    <n v="0"/>
    <n v="203.8"/>
    <n v="77"/>
    <n v="34.65"/>
    <n v="205.1"/>
    <n v="111"/>
    <x v="265"/>
    <n v="154.9"/>
    <n v="109"/>
    <n v="6.97"/>
    <n v="9"/>
    <n v="2"/>
    <n v="2.4300000000000002"/>
    <n v="1"/>
    <x v="0"/>
    <n v="0"/>
    <x v="0"/>
    <x v="0"/>
    <s v="Medium_user"/>
    <x v="0"/>
    <x v="0"/>
    <x v="1"/>
    <x v="0"/>
  </r>
  <r>
    <x v="41"/>
    <n v="148"/>
    <x v="1"/>
    <x v="0"/>
    <x v="0"/>
    <n v="33"/>
    <n v="241.7"/>
    <n v="84"/>
    <n v="41.09"/>
    <n v="165.8"/>
    <n v="84"/>
    <x v="422"/>
    <n v="160.6"/>
    <n v="80"/>
    <n v="7.23"/>
    <n v="11.3"/>
    <n v="3"/>
    <n v="3.05"/>
    <n v="1"/>
    <x v="0"/>
    <n v="0"/>
    <x v="0"/>
    <x v="0"/>
    <s v="Medium_user"/>
    <x v="0"/>
    <x v="0"/>
    <x v="2"/>
    <x v="0"/>
  </r>
  <r>
    <x v="24"/>
    <n v="83"/>
    <x v="2"/>
    <x v="0"/>
    <x v="1"/>
    <n v="0"/>
    <n v="78.099999999999994"/>
    <n v="70"/>
    <n v="13.28"/>
    <n v="239.3"/>
    <n v="115"/>
    <x v="690"/>
    <n v="144.4"/>
    <n v="112"/>
    <n v="6.5"/>
    <n v="12.3"/>
    <n v="4"/>
    <n v="3.32"/>
    <n v="1"/>
    <x v="0"/>
    <n v="0"/>
    <x v="0"/>
    <x v="0"/>
    <s v="Medium_user"/>
    <x v="2"/>
    <x v="0"/>
    <x v="1"/>
    <x v="0"/>
  </r>
  <r>
    <x v="33"/>
    <n v="73"/>
    <x v="1"/>
    <x v="0"/>
    <x v="1"/>
    <n v="0"/>
    <n v="187.8"/>
    <n v="95"/>
    <n v="31.93"/>
    <n v="149.19999999999999"/>
    <n v="143"/>
    <x v="1326"/>
    <n v="201.4"/>
    <n v="113"/>
    <n v="9.06"/>
    <n v="11"/>
    <n v="4"/>
    <n v="2.97"/>
    <n v="2"/>
    <x v="0"/>
    <n v="0"/>
    <x v="0"/>
    <x v="0"/>
    <s v="Heavy_user"/>
    <x v="0"/>
    <x v="0"/>
    <x v="1"/>
    <x v="0"/>
  </r>
  <r>
    <x v="18"/>
    <n v="111"/>
    <x v="0"/>
    <x v="0"/>
    <x v="0"/>
    <n v="21"/>
    <n v="127.1"/>
    <n v="94"/>
    <n v="21.61"/>
    <n v="228.3"/>
    <n v="116"/>
    <x v="340"/>
    <n v="166.7"/>
    <n v="108"/>
    <n v="7.5"/>
    <n v="7.1"/>
    <n v="3"/>
    <n v="1.92"/>
    <n v="1"/>
    <x v="0"/>
    <n v="0"/>
    <x v="0"/>
    <x v="1"/>
    <s v="Medium_user"/>
    <x v="0"/>
    <x v="0"/>
    <x v="0"/>
    <x v="1"/>
  </r>
  <r>
    <x v="31"/>
    <n v="84"/>
    <x v="0"/>
    <x v="0"/>
    <x v="1"/>
    <n v="0"/>
    <n v="280"/>
    <n v="113"/>
    <n v="47.6"/>
    <n v="202.2"/>
    <n v="90"/>
    <x v="86"/>
    <n v="156.80000000000001"/>
    <n v="103"/>
    <n v="7.06"/>
    <n v="10.4"/>
    <n v="4"/>
    <n v="2.81"/>
    <n v="0"/>
    <x v="1"/>
    <n v="1"/>
    <x v="0"/>
    <x v="0"/>
    <s v="Medium_user"/>
    <x v="0"/>
    <x v="0"/>
    <x v="1"/>
    <x v="0"/>
  </r>
  <r>
    <x v="5"/>
    <n v="75"/>
    <x v="2"/>
    <x v="1"/>
    <x v="1"/>
    <n v="0"/>
    <n v="153.19999999999999"/>
    <n v="78"/>
    <n v="26.04"/>
    <n v="210.8"/>
    <n v="99"/>
    <x v="883"/>
    <n v="153.5"/>
    <n v="100"/>
    <n v="6.91"/>
    <n v="7.8"/>
    <n v="3"/>
    <n v="2.11"/>
    <n v="1"/>
    <x v="0"/>
    <n v="0"/>
    <x v="0"/>
    <x v="0"/>
    <s v="Medium_user"/>
    <x v="0"/>
    <x v="0"/>
    <x v="1"/>
    <x v="0"/>
  </r>
  <r>
    <x v="26"/>
    <n v="114"/>
    <x v="0"/>
    <x v="0"/>
    <x v="0"/>
    <n v="26"/>
    <n v="137.1"/>
    <n v="88"/>
    <n v="23.31"/>
    <n v="155.69999999999999"/>
    <n v="125"/>
    <x v="164"/>
    <n v="247.6"/>
    <n v="94"/>
    <n v="11.14"/>
    <n v="11.5"/>
    <n v="7"/>
    <n v="3.11"/>
    <n v="2"/>
    <x v="0"/>
    <n v="0"/>
    <x v="0"/>
    <x v="0"/>
    <s v="Heavy_user"/>
    <x v="0"/>
    <x v="0"/>
    <x v="0"/>
    <x v="0"/>
  </r>
  <r>
    <x v="47"/>
    <n v="71"/>
    <x v="2"/>
    <x v="1"/>
    <x v="1"/>
    <n v="0"/>
    <n v="186.1"/>
    <n v="114"/>
    <n v="31.64"/>
    <n v="198.6"/>
    <n v="140"/>
    <x v="691"/>
    <n v="206.5"/>
    <n v="80"/>
    <n v="9.2899999999999991"/>
    <n v="13.8"/>
    <n v="5"/>
    <n v="3.73"/>
    <n v="4"/>
    <x v="1"/>
    <n v="1"/>
    <x v="1"/>
    <x v="0"/>
    <s v="Heavy_user"/>
    <x v="0"/>
    <x v="0"/>
    <x v="1"/>
    <x v="0"/>
  </r>
  <r>
    <x v="7"/>
    <n v="58"/>
    <x v="0"/>
    <x v="0"/>
    <x v="0"/>
    <n v="22"/>
    <n v="224.1"/>
    <n v="127"/>
    <n v="38.1"/>
    <n v="238.8"/>
    <n v="85"/>
    <x v="723"/>
    <n v="174.2"/>
    <n v="86"/>
    <n v="7.84"/>
    <n v="11.5"/>
    <n v="7"/>
    <n v="3.11"/>
    <n v="2"/>
    <x v="0"/>
    <n v="0"/>
    <x v="0"/>
    <x v="0"/>
    <s v="Medium_user"/>
    <x v="2"/>
    <x v="0"/>
    <x v="0"/>
    <x v="0"/>
  </r>
  <r>
    <x v="43"/>
    <n v="106"/>
    <x v="1"/>
    <x v="0"/>
    <x v="0"/>
    <n v="29"/>
    <n v="83.6"/>
    <n v="131"/>
    <n v="14.21"/>
    <n v="203.9"/>
    <n v="131"/>
    <x v="32"/>
    <n v="229.5"/>
    <n v="73"/>
    <n v="10.33"/>
    <n v="8.1"/>
    <n v="3"/>
    <n v="2.19"/>
    <n v="1"/>
    <x v="0"/>
    <n v="0"/>
    <x v="0"/>
    <x v="0"/>
    <s v="Heavy_user"/>
    <x v="0"/>
    <x v="0"/>
    <x v="0"/>
    <x v="0"/>
  </r>
  <r>
    <x v="2"/>
    <n v="172"/>
    <x v="1"/>
    <x v="0"/>
    <x v="1"/>
    <n v="0"/>
    <n v="203.9"/>
    <n v="109"/>
    <n v="34.659999999999997"/>
    <n v="234"/>
    <n v="123"/>
    <x v="622"/>
    <n v="160.69999999999999"/>
    <n v="65"/>
    <n v="7.23"/>
    <n v="17.8"/>
    <n v="4"/>
    <n v="4.8099999999999996"/>
    <n v="4"/>
    <x v="0"/>
    <n v="0"/>
    <x v="1"/>
    <x v="2"/>
    <s v="Heavy_user"/>
    <x v="0"/>
    <x v="0"/>
    <x v="1"/>
    <x v="0"/>
  </r>
  <r>
    <x v="9"/>
    <n v="45"/>
    <x v="0"/>
    <x v="0"/>
    <x v="1"/>
    <n v="0"/>
    <n v="211.3"/>
    <n v="87"/>
    <n v="35.92"/>
    <n v="165.7"/>
    <n v="97"/>
    <x v="672"/>
    <n v="265.89999999999998"/>
    <n v="72"/>
    <n v="11.97"/>
    <n v="13.3"/>
    <n v="6"/>
    <n v="3.59"/>
    <n v="1"/>
    <x v="0"/>
    <n v="0"/>
    <x v="0"/>
    <x v="0"/>
    <s v="Medium_user"/>
    <x v="0"/>
    <x v="0"/>
    <x v="1"/>
    <x v="0"/>
  </r>
  <r>
    <x v="39"/>
    <n v="100"/>
    <x v="1"/>
    <x v="1"/>
    <x v="1"/>
    <n v="0"/>
    <n v="219.4"/>
    <n v="112"/>
    <n v="37.299999999999997"/>
    <n v="225.7"/>
    <n v="102"/>
    <x v="1250"/>
    <n v="255.3"/>
    <n v="95"/>
    <n v="11.49"/>
    <n v="12"/>
    <n v="4"/>
    <n v="3.24"/>
    <n v="4"/>
    <x v="0"/>
    <n v="0"/>
    <x v="1"/>
    <x v="0"/>
    <s v="Medium_user"/>
    <x v="0"/>
    <x v="0"/>
    <x v="1"/>
    <x v="0"/>
  </r>
  <r>
    <x v="11"/>
    <n v="94"/>
    <x v="0"/>
    <x v="0"/>
    <x v="1"/>
    <n v="0"/>
    <n v="190.4"/>
    <n v="91"/>
    <n v="32.369999999999997"/>
    <n v="92"/>
    <n v="107"/>
    <x v="1327"/>
    <n v="224.8"/>
    <n v="108"/>
    <n v="10.119999999999999"/>
    <n v="13.6"/>
    <n v="17"/>
    <n v="3.67"/>
    <n v="2"/>
    <x v="0"/>
    <n v="0"/>
    <x v="0"/>
    <x v="0"/>
    <s v="Medium_user"/>
    <x v="1"/>
    <x v="0"/>
    <x v="1"/>
    <x v="0"/>
  </r>
  <r>
    <x v="5"/>
    <n v="128"/>
    <x v="0"/>
    <x v="0"/>
    <x v="1"/>
    <n v="0"/>
    <n v="147.69999999999999"/>
    <n v="94"/>
    <n v="25.11"/>
    <n v="283.3"/>
    <n v="83"/>
    <x v="1233"/>
    <n v="188.3"/>
    <n v="124"/>
    <n v="8.4700000000000006"/>
    <n v="6.9"/>
    <n v="5"/>
    <n v="1.86"/>
    <n v="2"/>
    <x v="0"/>
    <n v="0"/>
    <x v="0"/>
    <x v="1"/>
    <s v="Medium_user"/>
    <x v="2"/>
    <x v="0"/>
    <x v="1"/>
    <x v="1"/>
  </r>
  <r>
    <x v="18"/>
    <n v="181"/>
    <x v="1"/>
    <x v="0"/>
    <x v="1"/>
    <n v="0"/>
    <n v="229.9"/>
    <n v="130"/>
    <n v="39.08"/>
    <n v="144.4"/>
    <n v="93"/>
    <x v="471"/>
    <n v="262.39999999999998"/>
    <n v="110"/>
    <n v="11.81"/>
    <n v="14.2"/>
    <n v="4"/>
    <n v="3.83"/>
    <n v="2"/>
    <x v="0"/>
    <n v="0"/>
    <x v="0"/>
    <x v="0"/>
    <s v="Medium_user"/>
    <x v="0"/>
    <x v="0"/>
    <x v="1"/>
    <x v="0"/>
  </r>
  <r>
    <x v="12"/>
    <n v="127"/>
    <x v="1"/>
    <x v="0"/>
    <x v="1"/>
    <n v="0"/>
    <n v="102.8"/>
    <n v="128"/>
    <n v="17.48"/>
    <n v="143.69999999999999"/>
    <n v="95"/>
    <x v="534"/>
    <n v="191.4"/>
    <n v="97"/>
    <n v="8.61"/>
    <n v="10"/>
    <n v="5"/>
    <n v="2.7"/>
    <n v="1"/>
    <x v="0"/>
    <n v="0"/>
    <x v="0"/>
    <x v="0"/>
    <s v="Medium_user"/>
    <x v="0"/>
    <x v="0"/>
    <x v="1"/>
    <x v="0"/>
  </r>
  <r>
    <x v="4"/>
    <n v="89"/>
    <x v="0"/>
    <x v="0"/>
    <x v="1"/>
    <n v="0"/>
    <n v="178.7"/>
    <n v="81"/>
    <n v="30.38"/>
    <n v="233.7"/>
    <n v="74"/>
    <x v="594"/>
    <n v="131.9"/>
    <n v="120"/>
    <n v="5.94"/>
    <n v="9.1"/>
    <n v="4"/>
    <n v="2.46"/>
    <n v="1"/>
    <x v="0"/>
    <n v="0"/>
    <x v="0"/>
    <x v="0"/>
    <s v="Light_usage"/>
    <x v="0"/>
    <x v="0"/>
    <x v="1"/>
    <x v="0"/>
  </r>
  <r>
    <x v="41"/>
    <n v="149"/>
    <x v="0"/>
    <x v="0"/>
    <x v="0"/>
    <n v="18"/>
    <n v="148.5"/>
    <n v="106"/>
    <n v="25.25"/>
    <n v="114.5"/>
    <n v="106"/>
    <x v="1328"/>
    <n v="178.3"/>
    <n v="98"/>
    <n v="8.02"/>
    <n v="6.5"/>
    <n v="4"/>
    <n v="1.76"/>
    <n v="0"/>
    <x v="0"/>
    <n v="0"/>
    <x v="0"/>
    <x v="1"/>
    <s v="Medium_user"/>
    <x v="1"/>
    <x v="0"/>
    <x v="0"/>
    <x v="1"/>
  </r>
  <r>
    <x v="42"/>
    <n v="103"/>
    <x v="2"/>
    <x v="0"/>
    <x v="0"/>
    <n v="29"/>
    <n v="164.1"/>
    <n v="111"/>
    <n v="27.9"/>
    <n v="219.1"/>
    <n v="96"/>
    <x v="212"/>
    <n v="220.3"/>
    <n v="108"/>
    <n v="9.91"/>
    <n v="12.3"/>
    <n v="9"/>
    <n v="3.32"/>
    <n v="0"/>
    <x v="0"/>
    <n v="0"/>
    <x v="0"/>
    <x v="0"/>
    <s v="Medium_user"/>
    <x v="0"/>
    <x v="0"/>
    <x v="0"/>
    <x v="0"/>
  </r>
  <r>
    <x v="32"/>
    <n v="163"/>
    <x v="0"/>
    <x v="1"/>
    <x v="1"/>
    <n v="0"/>
    <n v="197.2"/>
    <n v="90"/>
    <n v="33.520000000000003"/>
    <n v="188.5"/>
    <n v="113"/>
    <x v="436"/>
    <n v="211.1"/>
    <n v="94"/>
    <n v="9.5"/>
    <n v="7.8"/>
    <n v="8"/>
    <n v="2.11"/>
    <n v="1"/>
    <x v="0"/>
    <n v="0"/>
    <x v="0"/>
    <x v="0"/>
    <s v="Medium_user"/>
    <x v="0"/>
    <x v="0"/>
    <x v="1"/>
    <x v="0"/>
  </r>
  <r>
    <x v="23"/>
    <n v="122"/>
    <x v="2"/>
    <x v="1"/>
    <x v="1"/>
    <n v="0"/>
    <n v="140"/>
    <n v="101"/>
    <n v="23.8"/>
    <n v="196.4"/>
    <n v="77"/>
    <x v="569"/>
    <n v="120.1"/>
    <n v="133"/>
    <n v="5.4"/>
    <n v="9.6999999999999993"/>
    <n v="4"/>
    <n v="2.62"/>
    <n v="4"/>
    <x v="1"/>
    <n v="1"/>
    <x v="1"/>
    <x v="0"/>
    <s v="Light_usage"/>
    <x v="0"/>
    <x v="0"/>
    <x v="1"/>
    <x v="0"/>
  </r>
  <r>
    <x v="39"/>
    <n v="60"/>
    <x v="0"/>
    <x v="0"/>
    <x v="1"/>
    <n v="0"/>
    <n v="193.9"/>
    <n v="118"/>
    <n v="32.96"/>
    <n v="85"/>
    <n v="110"/>
    <x v="1329"/>
    <n v="210.1"/>
    <n v="134"/>
    <n v="9.4499999999999993"/>
    <n v="13.2"/>
    <n v="8"/>
    <n v="3.56"/>
    <n v="3"/>
    <x v="0"/>
    <n v="0"/>
    <x v="0"/>
    <x v="0"/>
    <s v="Medium_user"/>
    <x v="1"/>
    <x v="0"/>
    <x v="1"/>
    <x v="0"/>
  </r>
  <r>
    <x v="24"/>
    <n v="62"/>
    <x v="1"/>
    <x v="0"/>
    <x v="1"/>
    <n v="0"/>
    <n v="321.10000000000002"/>
    <n v="105"/>
    <n v="54.59"/>
    <n v="265.5"/>
    <n v="122"/>
    <x v="423"/>
    <n v="180.5"/>
    <n v="72"/>
    <n v="8.1199999999999992"/>
    <n v="11.5"/>
    <n v="2"/>
    <n v="3.11"/>
    <n v="4"/>
    <x v="1"/>
    <n v="1"/>
    <x v="1"/>
    <x v="0"/>
    <s v="Heavy_user"/>
    <x v="2"/>
    <x v="1"/>
    <x v="1"/>
    <x v="0"/>
  </r>
  <r>
    <x v="7"/>
    <n v="117"/>
    <x v="0"/>
    <x v="0"/>
    <x v="1"/>
    <n v="0"/>
    <n v="118.4"/>
    <n v="126"/>
    <n v="20.13"/>
    <n v="249.3"/>
    <n v="97"/>
    <x v="44"/>
    <n v="227"/>
    <n v="56"/>
    <n v="10.220000000000001"/>
    <n v="13.6"/>
    <n v="3"/>
    <n v="3.67"/>
    <n v="5"/>
    <x v="1"/>
    <n v="1"/>
    <x v="1"/>
    <x v="0"/>
    <s v="Medium_user"/>
    <x v="2"/>
    <x v="0"/>
    <x v="1"/>
    <x v="0"/>
  </r>
  <r>
    <x v="6"/>
    <n v="159"/>
    <x v="0"/>
    <x v="0"/>
    <x v="1"/>
    <n v="0"/>
    <n v="169.8"/>
    <n v="114"/>
    <n v="28.87"/>
    <n v="197.7"/>
    <n v="105"/>
    <x v="323"/>
    <n v="193.7"/>
    <n v="82"/>
    <n v="8.7200000000000006"/>
    <n v="11.6"/>
    <n v="4"/>
    <n v="3.13"/>
    <n v="1"/>
    <x v="0"/>
    <n v="0"/>
    <x v="0"/>
    <x v="0"/>
    <s v="Medium_user"/>
    <x v="0"/>
    <x v="0"/>
    <x v="1"/>
    <x v="0"/>
  </r>
  <r>
    <x v="0"/>
    <n v="78"/>
    <x v="1"/>
    <x v="0"/>
    <x v="1"/>
    <n v="0"/>
    <n v="193.4"/>
    <n v="99"/>
    <n v="32.880000000000003"/>
    <n v="116.9"/>
    <n v="88"/>
    <x v="1330"/>
    <n v="243.3"/>
    <n v="109"/>
    <n v="10.95"/>
    <n v="9.3000000000000007"/>
    <n v="4"/>
    <n v="2.5099999999999998"/>
    <n v="2"/>
    <x v="0"/>
    <n v="0"/>
    <x v="0"/>
    <x v="0"/>
    <s v="Medium_user"/>
    <x v="1"/>
    <x v="0"/>
    <x v="1"/>
    <x v="0"/>
  </r>
  <r>
    <x v="0"/>
    <n v="96"/>
    <x v="0"/>
    <x v="0"/>
    <x v="1"/>
    <n v="0"/>
    <n v="106.6"/>
    <n v="128"/>
    <n v="18.12"/>
    <n v="284.8"/>
    <n v="87"/>
    <x v="1331"/>
    <n v="178.9"/>
    <n v="92"/>
    <n v="8.0500000000000007"/>
    <n v="14.9"/>
    <n v="7"/>
    <n v="4.0199999999999996"/>
    <n v="1"/>
    <x v="0"/>
    <n v="0"/>
    <x v="0"/>
    <x v="2"/>
    <s v="Medium_user"/>
    <x v="2"/>
    <x v="0"/>
    <x v="1"/>
    <x v="0"/>
  </r>
  <r>
    <x v="18"/>
    <n v="79"/>
    <x v="0"/>
    <x v="0"/>
    <x v="1"/>
    <n v="0"/>
    <n v="134.69999999999999"/>
    <n v="98"/>
    <n v="22.9"/>
    <n v="189.7"/>
    <n v="68"/>
    <x v="174"/>
    <n v="221.4"/>
    <n v="128"/>
    <n v="9.9600000000000009"/>
    <n v="11.8"/>
    <n v="5"/>
    <n v="3.19"/>
    <n v="2"/>
    <x v="0"/>
    <n v="0"/>
    <x v="0"/>
    <x v="0"/>
    <s v="Light_usage"/>
    <x v="0"/>
    <x v="0"/>
    <x v="1"/>
    <x v="0"/>
  </r>
  <r>
    <x v="17"/>
    <n v="192"/>
    <x v="0"/>
    <x v="0"/>
    <x v="0"/>
    <n v="36"/>
    <n v="156.19999999999999"/>
    <n v="77"/>
    <n v="26.55"/>
    <n v="215.5"/>
    <n v="126"/>
    <x v="915"/>
    <n v="279.10000000000002"/>
    <n v="83"/>
    <n v="12.56"/>
    <n v="9.9"/>
    <n v="6"/>
    <n v="2.67"/>
    <n v="2"/>
    <x v="0"/>
    <n v="0"/>
    <x v="0"/>
    <x v="0"/>
    <s v="Heavy_user"/>
    <x v="0"/>
    <x v="0"/>
    <x v="2"/>
    <x v="0"/>
  </r>
  <r>
    <x v="6"/>
    <n v="68"/>
    <x v="0"/>
    <x v="0"/>
    <x v="1"/>
    <n v="0"/>
    <n v="231.1"/>
    <n v="57"/>
    <n v="39.29"/>
    <n v="153.4"/>
    <n v="55"/>
    <x v="1332"/>
    <n v="191.3"/>
    <n v="123"/>
    <n v="8.61"/>
    <n v="9.6"/>
    <n v="4"/>
    <n v="2.59"/>
    <n v="3"/>
    <x v="0"/>
    <n v="0"/>
    <x v="0"/>
    <x v="0"/>
    <s v="Light_usage"/>
    <x v="0"/>
    <x v="0"/>
    <x v="1"/>
    <x v="0"/>
  </r>
  <r>
    <x v="8"/>
    <n v="28"/>
    <x v="2"/>
    <x v="0"/>
    <x v="1"/>
    <n v="0"/>
    <n v="180.8"/>
    <n v="109"/>
    <n v="30.74"/>
    <n v="288.8"/>
    <n v="58"/>
    <x v="1333"/>
    <n v="191.9"/>
    <n v="91"/>
    <n v="8.64"/>
    <n v="14.1"/>
    <n v="6"/>
    <n v="3.81"/>
    <n v="2"/>
    <x v="0"/>
    <n v="0"/>
    <x v="0"/>
    <x v="0"/>
    <s v="Light_usage"/>
    <x v="2"/>
    <x v="0"/>
    <x v="1"/>
    <x v="0"/>
  </r>
  <r>
    <x v="49"/>
    <n v="184"/>
    <x v="2"/>
    <x v="1"/>
    <x v="1"/>
    <n v="0"/>
    <n v="213.8"/>
    <n v="105"/>
    <n v="36.35"/>
    <n v="159.6"/>
    <n v="84"/>
    <x v="802"/>
    <n v="139.19999999999999"/>
    <n v="137"/>
    <n v="6.26"/>
    <n v="5"/>
    <n v="10"/>
    <n v="1.35"/>
    <n v="2"/>
    <x v="0"/>
    <n v="0"/>
    <x v="0"/>
    <x v="1"/>
    <s v="Medium_user"/>
    <x v="0"/>
    <x v="0"/>
    <x v="1"/>
    <x v="1"/>
  </r>
  <r>
    <x v="46"/>
    <n v="74"/>
    <x v="0"/>
    <x v="0"/>
    <x v="0"/>
    <n v="25"/>
    <n v="234.4"/>
    <n v="113"/>
    <n v="39.85"/>
    <n v="265.89999999999998"/>
    <n v="82"/>
    <x v="1334"/>
    <n v="241.4"/>
    <n v="77"/>
    <n v="10.86"/>
    <n v="13.7"/>
    <n v="4"/>
    <n v="3.7"/>
    <n v="0"/>
    <x v="0"/>
    <n v="0"/>
    <x v="0"/>
    <x v="0"/>
    <s v="Medium_user"/>
    <x v="2"/>
    <x v="0"/>
    <x v="0"/>
    <x v="0"/>
  </r>
  <r>
    <x v="10"/>
    <n v="137"/>
    <x v="2"/>
    <x v="0"/>
    <x v="1"/>
    <n v="0"/>
    <n v="223.6"/>
    <n v="86"/>
    <n v="38.01"/>
    <n v="244.8"/>
    <n v="139"/>
    <x v="1308"/>
    <n v="94.2"/>
    <n v="81"/>
    <n v="4.24"/>
    <n v="9.5"/>
    <n v="7"/>
    <n v="2.57"/>
    <n v="0"/>
    <x v="0"/>
    <n v="0"/>
    <x v="0"/>
    <x v="0"/>
    <s v="Heavy_user"/>
    <x v="2"/>
    <x v="0"/>
    <x v="1"/>
    <x v="0"/>
  </r>
  <r>
    <x v="0"/>
    <n v="103"/>
    <x v="1"/>
    <x v="0"/>
    <x v="0"/>
    <n v="29"/>
    <n v="294.7"/>
    <n v="95"/>
    <n v="50.1"/>
    <n v="237.3"/>
    <n v="105"/>
    <x v="1006"/>
    <n v="300.3"/>
    <n v="127"/>
    <n v="13.51"/>
    <n v="13.7"/>
    <n v="6"/>
    <n v="3.7"/>
    <n v="1"/>
    <x v="0"/>
    <n v="0"/>
    <x v="0"/>
    <x v="0"/>
    <s v="Medium_user"/>
    <x v="2"/>
    <x v="1"/>
    <x v="0"/>
    <x v="0"/>
  </r>
  <r>
    <x v="36"/>
    <n v="99"/>
    <x v="0"/>
    <x v="0"/>
    <x v="1"/>
    <n v="0"/>
    <n v="216.8"/>
    <n v="123"/>
    <n v="36.86"/>
    <n v="126.4"/>
    <n v="88"/>
    <x v="1067"/>
    <n v="220.6"/>
    <n v="82"/>
    <n v="9.93"/>
    <n v="15.7"/>
    <n v="2"/>
    <n v="4.24"/>
    <n v="1"/>
    <x v="0"/>
    <n v="0"/>
    <x v="0"/>
    <x v="2"/>
    <s v="Medium_user"/>
    <x v="0"/>
    <x v="0"/>
    <x v="1"/>
    <x v="0"/>
  </r>
  <r>
    <x v="18"/>
    <n v="108"/>
    <x v="0"/>
    <x v="0"/>
    <x v="1"/>
    <n v="0"/>
    <n v="197.4"/>
    <n v="78"/>
    <n v="33.56"/>
    <n v="124"/>
    <n v="101"/>
    <x v="302"/>
    <n v="204.5"/>
    <n v="107"/>
    <n v="9.1999999999999993"/>
    <n v="7.7"/>
    <n v="4"/>
    <n v="2.08"/>
    <n v="2"/>
    <x v="0"/>
    <n v="0"/>
    <x v="0"/>
    <x v="0"/>
    <s v="Medium_user"/>
    <x v="0"/>
    <x v="0"/>
    <x v="1"/>
    <x v="0"/>
  </r>
  <r>
    <x v="9"/>
    <n v="117"/>
    <x v="0"/>
    <x v="0"/>
    <x v="1"/>
    <n v="0"/>
    <n v="226.5"/>
    <n v="85"/>
    <n v="38.51"/>
    <n v="141.6"/>
    <n v="68"/>
    <x v="605"/>
    <n v="223"/>
    <n v="90"/>
    <n v="10.039999999999999"/>
    <n v="6.9"/>
    <n v="5"/>
    <n v="1.86"/>
    <n v="1"/>
    <x v="0"/>
    <n v="0"/>
    <x v="0"/>
    <x v="1"/>
    <s v="Light_usage"/>
    <x v="0"/>
    <x v="0"/>
    <x v="1"/>
    <x v="1"/>
  </r>
  <r>
    <x v="50"/>
    <n v="63"/>
    <x v="0"/>
    <x v="0"/>
    <x v="0"/>
    <n v="32"/>
    <n v="218.9"/>
    <n v="124"/>
    <n v="37.21"/>
    <n v="214.3"/>
    <n v="125"/>
    <x v="480"/>
    <n v="260.3"/>
    <n v="120"/>
    <n v="11.71"/>
    <n v="12.9"/>
    <n v="3"/>
    <n v="3.48"/>
    <n v="1"/>
    <x v="0"/>
    <n v="0"/>
    <x v="0"/>
    <x v="0"/>
    <s v="Heavy_user"/>
    <x v="0"/>
    <x v="0"/>
    <x v="2"/>
    <x v="0"/>
  </r>
  <r>
    <x v="4"/>
    <n v="138"/>
    <x v="2"/>
    <x v="0"/>
    <x v="1"/>
    <n v="0"/>
    <n v="89.1"/>
    <n v="117"/>
    <n v="15.15"/>
    <n v="126.8"/>
    <n v="46"/>
    <x v="110"/>
    <n v="190.5"/>
    <n v="71"/>
    <n v="8.57"/>
    <n v="9.9"/>
    <n v="4"/>
    <n v="2.67"/>
    <n v="2"/>
    <x v="0"/>
    <n v="0"/>
    <x v="0"/>
    <x v="0"/>
    <s v="Light_usage"/>
    <x v="0"/>
    <x v="0"/>
    <x v="1"/>
    <x v="0"/>
  </r>
  <r>
    <x v="14"/>
    <n v="128"/>
    <x v="0"/>
    <x v="0"/>
    <x v="0"/>
    <n v="43"/>
    <n v="177.8"/>
    <n v="100"/>
    <n v="30.23"/>
    <n v="147.30000000000001"/>
    <n v="89"/>
    <x v="1145"/>
    <n v="194.2"/>
    <n v="92"/>
    <n v="8.74"/>
    <n v="11.9"/>
    <n v="1"/>
    <n v="3.21"/>
    <n v="0"/>
    <x v="0"/>
    <n v="0"/>
    <x v="0"/>
    <x v="0"/>
    <s v="Medium_user"/>
    <x v="0"/>
    <x v="0"/>
    <x v="2"/>
    <x v="0"/>
  </r>
  <r>
    <x v="14"/>
    <n v="140"/>
    <x v="0"/>
    <x v="0"/>
    <x v="1"/>
    <n v="0"/>
    <n v="93.2"/>
    <n v="109"/>
    <n v="15.84"/>
    <n v="197.6"/>
    <n v="116"/>
    <x v="323"/>
    <n v="219.8"/>
    <n v="94"/>
    <n v="9.89"/>
    <n v="10.5"/>
    <n v="2"/>
    <n v="2.84"/>
    <n v="1"/>
    <x v="0"/>
    <n v="0"/>
    <x v="0"/>
    <x v="0"/>
    <s v="Medium_user"/>
    <x v="0"/>
    <x v="0"/>
    <x v="1"/>
    <x v="0"/>
  </r>
  <r>
    <x v="41"/>
    <n v="102"/>
    <x v="0"/>
    <x v="0"/>
    <x v="1"/>
    <n v="0"/>
    <n v="228.1"/>
    <n v="86"/>
    <n v="38.78"/>
    <n v="156"/>
    <n v="97"/>
    <x v="1152"/>
    <n v="227.9"/>
    <n v="124"/>
    <n v="10.26"/>
    <n v="10.6"/>
    <n v="9"/>
    <n v="2.86"/>
    <n v="1"/>
    <x v="0"/>
    <n v="0"/>
    <x v="0"/>
    <x v="0"/>
    <s v="Medium_user"/>
    <x v="0"/>
    <x v="0"/>
    <x v="1"/>
    <x v="0"/>
  </r>
  <r>
    <x v="35"/>
    <n v="96"/>
    <x v="1"/>
    <x v="0"/>
    <x v="1"/>
    <n v="0"/>
    <n v="208.1"/>
    <n v="93"/>
    <n v="35.380000000000003"/>
    <n v="189.2"/>
    <n v="107"/>
    <x v="696"/>
    <n v="279.60000000000002"/>
    <n v="90"/>
    <n v="12.58"/>
    <n v="7.4"/>
    <n v="2"/>
    <n v="2"/>
    <n v="1"/>
    <x v="0"/>
    <n v="0"/>
    <x v="0"/>
    <x v="0"/>
    <s v="Medium_user"/>
    <x v="0"/>
    <x v="0"/>
    <x v="1"/>
    <x v="1"/>
  </r>
  <r>
    <x v="45"/>
    <n v="178"/>
    <x v="0"/>
    <x v="0"/>
    <x v="0"/>
    <n v="22"/>
    <n v="112.8"/>
    <n v="66"/>
    <n v="19.18"/>
    <n v="232.6"/>
    <n v="100"/>
    <x v="1335"/>
    <n v="194.8"/>
    <n v="119"/>
    <n v="8.77"/>
    <n v="14.3"/>
    <n v="3"/>
    <n v="3.86"/>
    <n v="1"/>
    <x v="0"/>
    <n v="0"/>
    <x v="0"/>
    <x v="0"/>
    <s v="Medium_user"/>
    <x v="0"/>
    <x v="0"/>
    <x v="0"/>
    <x v="0"/>
  </r>
  <r>
    <x v="35"/>
    <n v="75"/>
    <x v="0"/>
    <x v="0"/>
    <x v="1"/>
    <n v="0"/>
    <n v="225.3"/>
    <n v="124"/>
    <n v="38.299999999999997"/>
    <n v="228"/>
    <n v="81"/>
    <x v="1294"/>
    <n v="254.3"/>
    <n v="106"/>
    <n v="11.44"/>
    <n v="11.7"/>
    <n v="3"/>
    <n v="3.16"/>
    <n v="1"/>
    <x v="0"/>
    <n v="0"/>
    <x v="0"/>
    <x v="0"/>
    <s v="Medium_user"/>
    <x v="0"/>
    <x v="0"/>
    <x v="1"/>
    <x v="0"/>
  </r>
  <r>
    <x v="33"/>
    <n v="106"/>
    <x v="0"/>
    <x v="0"/>
    <x v="0"/>
    <n v="25"/>
    <n v="169.4"/>
    <n v="105"/>
    <n v="28.8"/>
    <n v="240.5"/>
    <n v="108"/>
    <x v="681"/>
    <n v="159.4"/>
    <n v="114"/>
    <n v="7.17"/>
    <n v="13.9"/>
    <n v="5"/>
    <n v="3.75"/>
    <n v="4"/>
    <x v="0"/>
    <n v="0"/>
    <x v="1"/>
    <x v="0"/>
    <s v="Medium_user"/>
    <x v="2"/>
    <x v="0"/>
    <x v="0"/>
    <x v="0"/>
  </r>
  <r>
    <x v="20"/>
    <n v="158"/>
    <x v="2"/>
    <x v="0"/>
    <x v="1"/>
    <n v="0"/>
    <n v="193.3"/>
    <n v="121"/>
    <n v="32.86"/>
    <n v="208.1"/>
    <n v="97"/>
    <x v="1287"/>
    <n v="228.1"/>
    <n v="99"/>
    <n v="10.26"/>
    <n v="7.1"/>
    <n v="9"/>
    <n v="1.92"/>
    <n v="1"/>
    <x v="0"/>
    <n v="0"/>
    <x v="0"/>
    <x v="1"/>
    <s v="Medium_user"/>
    <x v="0"/>
    <x v="0"/>
    <x v="1"/>
    <x v="1"/>
  </r>
  <r>
    <x v="16"/>
    <n v="102"/>
    <x v="2"/>
    <x v="0"/>
    <x v="1"/>
    <n v="0"/>
    <n v="95.6"/>
    <n v="88"/>
    <n v="16.25"/>
    <n v="167.6"/>
    <n v="106"/>
    <x v="649"/>
    <n v="177.3"/>
    <n v="95"/>
    <n v="7.98"/>
    <n v="9.8000000000000007"/>
    <n v="2"/>
    <n v="2.65"/>
    <n v="3"/>
    <x v="0"/>
    <n v="0"/>
    <x v="0"/>
    <x v="0"/>
    <s v="Medium_user"/>
    <x v="0"/>
    <x v="0"/>
    <x v="1"/>
    <x v="0"/>
  </r>
  <r>
    <x v="46"/>
    <n v="92"/>
    <x v="2"/>
    <x v="0"/>
    <x v="0"/>
    <n v="25"/>
    <n v="79.8"/>
    <n v="99"/>
    <n v="13.57"/>
    <n v="313.60000000000002"/>
    <n v="120"/>
    <x v="1113"/>
    <n v="135.5"/>
    <n v="104"/>
    <n v="6.1"/>
    <n v="9.3000000000000007"/>
    <n v="8"/>
    <n v="2.5099999999999998"/>
    <n v="2"/>
    <x v="0"/>
    <n v="0"/>
    <x v="0"/>
    <x v="0"/>
    <s v="Heavy_user"/>
    <x v="2"/>
    <x v="0"/>
    <x v="0"/>
    <x v="0"/>
  </r>
  <r>
    <x v="0"/>
    <n v="69"/>
    <x v="0"/>
    <x v="0"/>
    <x v="1"/>
    <n v="0"/>
    <n v="229.2"/>
    <n v="111"/>
    <n v="38.96"/>
    <n v="165.3"/>
    <n v="104"/>
    <x v="34"/>
    <n v="235.1"/>
    <n v="80"/>
    <n v="10.58"/>
    <n v="5.2"/>
    <n v="5"/>
    <n v="1.4"/>
    <n v="1"/>
    <x v="0"/>
    <n v="0"/>
    <x v="0"/>
    <x v="1"/>
    <s v="Medium_user"/>
    <x v="0"/>
    <x v="0"/>
    <x v="1"/>
    <x v="1"/>
  </r>
  <r>
    <x v="27"/>
    <n v="117"/>
    <x v="0"/>
    <x v="0"/>
    <x v="0"/>
    <n v="38"/>
    <n v="259.3"/>
    <n v="94"/>
    <n v="44.08"/>
    <n v="245.6"/>
    <n v="71"/>
    <x v="1336"/>
    <n v="269.3"/>
    <n v="125"/>
    <n v="12.12"/>
    <n v="9.1999999999999993"/>
    <n v="1"/>
    <n v="2.48"/>
    <n v="3"/>
    <x v="0"/>
    <n v="0"/>
    <x v="0"/>
    <x v="0"/>
    <s v="Light_usage"/>
    <x v="2"/>
    <x v="0"/>
    <x v="2"/>
    <x v="0"/>
  </r>
  <r>
    <x v="44"/>
    <n v="76"/>
    <x v="0"/>
    <x v="0"/>
    <x v="0"/>
    <n v="41"/>
    <n v="212.6"/>
    <n v="110"/>
    <n v="36.14"/>
    <n v="172.7"/>
    <n v="97"/>
    <x v="736"/>
    <n v="186.3"/>
    <n v="78"/>
    <n v="8.3800000000000008"/>
    <n v="10.1"/>
    <n v="5"/>
    <n v="2.73"/>
    <n v="0"/>
    <x v="0"/>
    <n v="0"/>
    <x v="0"/>
    <x v="0"/>
    <s v="Medium_user"/>
    <x v="0"/>
    <x v="0"/>
    <x v="2"/>
    <x v="0"/>
  </r>
  <r>
    <x v="12"/>
    <n v="72"/>
    <x v="0"/>
    <x v="1"/>
    <x v="1"/>
    <n v="0"/>
    <n v="101"/>
    <n v="110"/>
    <n v="17.170000000000002"/>
    <n v="240"/>
    <n v="70"/>
    <x v="547"/>
    <n v="333.5"/>
    <n v="105"/>
    <n v="15.01"/>
    <n v="11.1"/>
    <n v="6"/>
    <n v="3"/>
    <n v="0"/>
    <x v="0"/>
    <n v="0"/>
    <x v="0"/>
    <x v="0"/>
    <s v="Light_usage"/>
    <x v="2"/>
    <x v="0"/>
    <x v="1"/>
    <x v="0"/>
  </r>
  <r>
    <x v="19"/>
    <n v="115"/>
    <x v="0"/>
    <x v="1"/>
    <x v="0"/>
    <n v="6"/>
    <n v="140.1"/>
    <n v="125"/>
    <n v="23.82"/>
    <n v="157.9"/>
    <n v="100"/>
    <x v="1337"/>
    <n v="249.4"/>
    <n v="96"/>
    <n v="11.22"/>
    <n v="10.1"/>
    <n v="3"/>
    <n v="2.73"/>
    <n v="1"/>
    <x v="0"/>
    <n v="0"/>
    <x v="0"/>
    <x v="0"/>
    <s v="Medium_user"/>
    <x v="0"/>
    <x v="0"/>
    <x v="3"/>
    <x v="0"/>
  </r>
  <r>
    <x v="24"/>
    <n v="68"/>
    <x v="1"/>
    <x v="0"/>
    <x v="1"/>
    <n v="0"/>
    <n v="150.4"/>
    <n v="106"/>
    <n v="25.57"/>
    <n v="199"/>
    <n v="131"/>
    <x v="1338"/>
    <n v="109.7"/>
    <n v="103"/>
    <n v="4.9400000000000004"/>
    <n v="12.3"/>
    <n v="3"/>
    <n v="3.32"/>
    <n v="3"/>
    <x v="0"/>
    <n v="0"/>
    <x v="0"/>
    <x v="0"/>
    <s v="Heavy_user"/>
    <x v="0"/>
    <x v="0"/>
    <x v="1"/>
    <x v="0"/>
  </r>
  <r>
    <x v="17"/>
    <n v="97"/>
    <x v="0"/>
    <x v="0"/>
    <x v="1"/>
    <n v="0"/>
    <n v="100.8"/>
    <n v="74"/>
    <n v="17.14"/>
    <n v="233.8"/>
    <n v="88"/>
    <x v="1121"/>
    <n v="208.7"/>
    <n v="79"/>
    <n v="9.39"/>
    <n v="12.6"/>
    <n v="3"/>
    <n v="3.4"/>
    <n v="2"/>
    <x v="0"/>
    <n v="0"/>
    <x v="0"/>
    <x v="0"/>
    <s v="Medium_user"/>
    <x v="0"/>
    <x v="0"/>
    <x v="1"/>
    <x v="0"/>
  </r>
  <r>
    <x v="9"/>
    <n v="92"/>
    <x v="0"/>
    <x v="0"/>
    <x v="1"/>
    <n v="0"/>
    <n v="138.1"/>
    <n v="131"/>
    <n v="23.48"/>
    <n v="175.7"/>
    <n v="128"/>
    <x v="216"/>
    <n v="192.7"/>
    <n v="119"/>
    <n v="8.67"/>
    <n v="10"/>
    <n v="3"/>
    <n v="2.7"/>
    <n v="3"/>
    <x v="0"/>
    <n v="0"/>
    <x v="0"/>
    <x v="0"/>
    <s v="Heavy_user"/>
    <x v="0"/>
    <x v="0"/>
    <x v="1"/>
    <x v="0"/>
  </r>
  <r>
    <x v="45"/>
    <n v="90"/>
    <x v="0"/>
    <x v="0"/>
    <x v="0"/>
    <n v="30"/>
    <n v="191.3"/>
    <n v="104"/>
    <n v="32.520000000000003"/>
    <n v="257.10000000000002"/>
    <n v="109"/>
    <x v="1210"/>
    <n v="177.7"/>
    <n v="89"/>
    <n v="8"/>
    <n v="11"/>
    <n v="1"/>
    <n v="2.97"/>
    <n v="1"/>
    <x v="0"/>
    <n v="0"/>
    <x v="0"/>
    <x v="0"/>
    <s v="Medium_user"/>
    <x v="2"/>
    <x v="0"/>
    <x v="2"/>
    <x v="0"/>
  </r>
  <r>
    <x v="42"/>
    <n v="72"/>
    <x v="2"/>
    <x v="0"/>
    <x v="1"/>
    <n v="0"/>
    <n v="168.3"/>
    <n v="76"/>
    <n v="28.61"/>
    <n v="212.4"/>
    <n v="126"/>
    <x v="1178"/>
    <n v="200.2"/>
    <n v="132"/>
    <n v="9.01"/>
    <n v="12"/>
    <n v="3"/>
    <n v="3.24"/>
    <n v="2"/>
    <x v="0"/>
    <n v="0"/>
    <x v="0"/>
    <x v="0"/>
    <s v="Heavy_user"/>
    <x v="0"/>
    <x v="0"/>
    <x v="1"/>
    <x v="0"/>
  </r>
  <r>
    <x v="31"/>
    <n v="73"/>
    <x v="0"/>
    <x v="0"/>
    <x v="1"/>
    <n v="0"/>
    <n v="137.6"/>
    <n v="113"/>
    <n v="23.39"/>
    <n v="179.7"/>
    <n v="75"/>
    <x v="269"/>
    <n v="172.8"/>
    <n v="71"/>
    <n v="7.78"/>
    <n v="10.7"/>
    <n v="2"/>
    <n v="2.89"/>
    <n v="1"/>
    <x v="1"/>
    <n v="1"/>
    <x v="0"/>
    <x v="0"/>
    <s v="Light_usage"/>
    <x v="0"/>
    <x v="0"/>
    <x v="1"/>
    <x v="0"/>
  </r>
  <r>
    <x v="0"/>
    <n v="54"/>
    <x v="0"/>
    <x v="0"/>
    <x v="1"/>
    <n v="0"/>
    <n v="255.4"/>
    <n v="122"/>
    <n v="43.42"/>
    <n v="22.3"/>
    <n v="87"/>
    <x v="1339"/>
    <n v="152.6"/>
    <n v="72"/>
    <n v="6.87"/>
    <n v="11.1"/>
    <n v="6"/>
    <n v="3"/>
    <n v="0"/>
    <x v="0"/>
    <n v="0"/>
    <x v="0"/>
    <x v="0"/>
    <s v="Medium_user"/>
    <x v="1"/>
    <x v="0"/>
    <x v="1"/>
    <x v="0"/>
  </r>
  <r>
    <x v="44"/>
    <n v="161"/>
    <x v="0"/>
    <x v="0"/>
    <x v="1"/>
    <n v="0"/>
    <n v="166.2"/>
    <n v="125"/>
    <n v="28.25"/>
    <n v="279.39999999999998"/>
    <n v="78"/>
    <x v="1340"/>
    <n v="181"/>
    <n v="85"/>
    <n v="8.15"/>
    <n v="13.4"/>
    <n v="6"/>
    <n v="3.62"/>
    <n v="1"/>
    <x v="0"/>
    <n v="0"/>
    <x v="0"/>
    <x v="0"/>
    <s v="Light_usage"/>
    <x v="2"/>
    <x v="0"/>
    <x v="1"/>
    <x v="0"/>
  </r>
  <r>
    <x v="31"/>
    <n v="125"/>
    <x v="2"/>
    <x v="1"/>
    <x v="1"/>
    <n v="0"/>
    <n v="158.69999999999999"/>
    <n v="112"/>
    <n v="26.98"/>
    <n v="155.69999999999999"/>
    <n v="126"/>
    <x v="164"/>
    <n v="246"/>
    <n v="110"/>
    <n v="11.07"/>
    <n v="8.3000000000000007"/>
    <n v="1"/>
    <n v="2.2400000000000002"/>
    <n v="2"/>
    <x v="1"/>
    <n v="1"/>
    <x v="0"/>
    <x v="0"/>
    <s v="Heavy_user"/>
    <x v="0"/>
    <x v="0"/>
    <x v="1"/>
    <x v="0"/>
  </r>
  <r>
    <x v="27"/>
    <n v="194"/>
    <x v="0"/>
    <x v="0"/>
    <x v="1"/>
    <n v="0"/>
    <n v="258.3"/>
    <n v="76"/>
    <n v="43.91"/>
    <n v="306"/>
    <n v="88"/>
    <x v="1341"/>
    <n v="241.8"/>
    <n v="106"/>
    <n v="10.88"/>
    <n v="13.6"/>
    <n v="4"/>
    <n v="3.67"/>
    <n v="1"/>
    <x v="1"/>
    <n v="1"/>
    <x v="0"/>
    <x v="0"/>
    <s v="Medium_user"/>
    <x v="2"/>
    <x v="1"/>
    <x v="1"/>
    <x v="0"/>
  </r>
  <r>
    <x v="10"/>
    <n v="69"/>
    <x v="2"/>
    <x v="0"/>
    <x v="0"/>
    <n v="40"/>
    <n v="77"/>
    <n v="106"/>
    <n v="13.09"/>
    <n v="161.69999999999999"/>
    <n v="94"/>
    <x v="257"/>
    <n v="188.6"/>
    <n v="82"/>
    <n v="8.49"/>
    <n v="12.5"/>
    <n v="6"/>
    <n v="3.38"/>
    <n v="1"/>
    <x v="0"/>
    <n v="0"/>
    <x v="0"/>
    <x v="0"/>
    <s v="Medium_user"/>
    <x v="0"/>
    <x v="0"/>
    <x v="2"/>
    <x v="0"/>
  </r>
  <r>
    <x v="26"/>
    <n v="141"/>
    <x v="0"/>
    <x v="0"/>
    <x v="0"/>
    <n v="33"/>
    <n v="168.4"/>
    <n v="127"/>
    <n v="28.63"/>
    <n v="185.1"/>
    <n v="106"/>
    <x v="758"/>
    <n v="220"/>
    <n v="78"/>
    <n v="9.9"/>
    <n v="11"/>
    <n v="4"/>
    <n v="2.97"/>
    <n v="2"/>
    <x v="0"/>
    <n v="0"/>
    <x v="0"/>
    <x v="0"/>
    <s v="Medium_user"/>
    <x v="0"/>
    <x v="0"/>
    <x v="2"/>
    <x v="0"/>
  </r>
  <r>
    <x v="32"/>
    <n v="98"/>
    <x v="0"/>
    <x v="0"/>
    <x v="1"/>
    <n v="0"/>
    <n v="307.2"/>
    <n v="65"/>
    <n v="52.22"/>
    <n v="138.6"/>
    <n v="97"/>
    <x v="917"/>
    <n v="381.6"/>
    <n v="99"/>
    <n v="17.170000000000002"/>
    <n v="10.199999999999999"/>
    <n v="4"/>
    <n v="2.75"/>
    <n v="2"/>
    <x v="1"/>
    <n v="1"/>
    <x v="0"/>
    <x v="0"/>
    <s v="Medium_user"/>
    <x v="0"/>
    <x v="0"/>
    <x v="1"/>
    <x v="0"/>
  </r>
  <r>
    <x v="0"/>
    <n v="110"/>
    <x v="2"/>
    <x v="0"/>
    <x v="1"/>
    <n v="0"/>
    <n v="175.6"/>
    <n v="91"/>
    <n v="29.85"/>
    <n v="236.5"/>
    <n v="127"/>
    <x v="1193"/>
    <n v="194.9"/>
    <n v="114"/>
    <n v="8.77"/>
    <n v="9.5"/>
    <n v="8"/>
    <n v="2.57"/>
    <n v="0"/>
    <x v="0"/>
    <n v="0"/>
    <x v="0"/>
    <x v="0"/>
    <s v="Heavy_user"/>
    <x v="2"/>
    <x v="0"/>
    <x v="1"/>
    <x v="0"/>
  </r>
  <r>
    <x v="41"/>
    <n v="70"/>
    <x v="0"/>
    <x v="0"/>
    <x v="1"/>
    <n v="0"/>
    <n v="169.1"/>
    <n v="48"/>
    <n v="28.75"/>
    <n v="219.8"/>
    <n v="62"/>
    <x v="607"/>
    <n v="193.5"/>
    <n v="105"/>
    <n v="8.7100000000000009"/>
    <n v="10.7"/>
    <n v="8"/>
    <n v="2.89"/>
    <n v="3"/>
    <x v="0"/>
    <n v="0"/>
    <x v="0"/>
    <x v="0"/>
    <s v="Light_usage"/>
    <x v="0"/>
    <x v="0"/>
    <x v="1"/>
    <x v="0"/>
  </r>
  <r>
    <x v="36"/>
    <n v="72"/>
    <x v="0"/>
    <x v="0"/>
    <x v="1"/>
    <n v="0"/>
    <n v="190.7"/>
    <n v="111"/>
    <n v="32.42"/>
    <n v="241.6"/>
    <n v="103"/>
    <x v="477"/>
    <n v="278.10000000000002"/>
    <n v="95"/>
    <n v="12.51"/>
    <n v="4.4000000000000004"/>
    <n v="3"/>
    <n v="1.19"/>
    <n v="1"/>
    <x v="0"/>
    <n v="0"/>
    <x v="0"/>
    <x v="1"/>
    <s v="Medium_user"/>
    <x v="2"/>
    <x v="0"/>
    <x v="1"/>
    <x v="1"/>
  </r>
  <r>
    <x v="6"/>
    <n v="66"/>
    <x v="0"/>
    <x v="0"/>
    <x v="1"/>
    <n v="0"/>
    <n v="239.6"/>
    <n v="120"/>
    <n v="40.729999999999997"/>
    <n v="230.3"/>
    <n v="110"/>
    <x v="106"/>
    <n v="153"/>
    <n v="82"/>
    <n v="6.89"/>
    <n v="8.6"/>
    <n v="3"/>
    <n v="2.3199999999999998"/>
    <n v="1"/>
    <x v="0"/>
    <n v="0"/>
    <x v="0"/>
    <x v="0"/>
    <s v="Medium_user"/>
    <x v="0"/>
    <x v="0"/>
    <x v="1"/>
    <x v="0"/>
  </r>
  <r>
    <x v="35"/>
    <n v="79"/>
    <x v="2"/>
    <x v="0"/>
    <x v="1"/>
    <n v="0"/>
    <n v="121.3"/>
    <n v="112"/>
    <n v="20.62"/>
    <n v="282.8"/>
    <n v="107"/>
    <x v="995"/>
    <n v="123.1"/>
    <n v="83"/>
    <n v="5.54"/>
    <n v="7.4"/>
    <n v="4"/>
    <n v="2"/>
    <n v="1"/>
    <x v="0"/>
    <n v="0"/>
    <x v="0"/>
    <x v="0"/>
    <s v="Medium_user"/>
    <x v="2"/>
    <x v="0"/>
    <x v="1"/>
    <x v="1"/>
  </r>
  <r>
    <x v="28"/>
    <n v="61"/>
    <x v="1"/>
    <x v="0"/>
    <x v="1"/>
    <n v="0"/>
    <n v="208.4"/>
    <n v="102"/>
    <n v="35.43"/>
    <n v="326.10000000000002"/>
    <n v="96"/>
    <x v="1342"/>
    <n v="201.9"/>
    <n v="73"/>
    <n v="9.09"/>
    <n v="10.1"/>
    <n v="8"/>
    <n v="2.73"/>
    <n v="1"/>
    <x v="1"/>
    <n v="1"/>
    <x v="0"/>
    <x v="0"/>
    <s v="Medium_user"/>
    <x v="2"/>
    <x v="0"/>
    <x v="1"/>
    <x v="0"/>
  </r>
  <r>
    <x v="16"/>
    <n v="97"/>
    <x v="2"/>
    <x v="1"/>
    <x v="1"/>
    <n v="0"/>
    <n v="230.6"/>
    <n v="131"/>
    <n v="39.200000000000003"/>
    <n v="261.3"/>
    <n v="136"/>
    <x v="951"/>
    <n v="157.1"/>
    <n v="96"/>
    <n v="7.07"/>
    <n v="6.8"/>
    <n v="4"/>
    <n v="1.84"/>
    <n v="0"/>
    <x v="0"/>
    <n v="0"/>
    <x v="0"/>
    <x v="1"/>
    <s v="Heavy_user"/>
    <x v="2"/>
    <x v="0"/>
    <x v="1"/>
    <x v="1"/>
  </r>
  <r>
    <x v="20"/>
    <n v="63"/>
    <x v="0"/>
    <x v="0"/>
    <x v="1"/>
    <n v="0"/>
    <n v="112.5"/>
    <n v="95"/>
    <n v="19.13"/>
    <n v="211.2"/>
    <n v="67"/>
    <x v="668"/>
    <n v="227.5"/>
    <n v="96"/>
    <n v="10.24"/>
    <n v="11.1"/>
    <n v="8"/>
    <n v="3"/>
    <n v="0"/>
    <x v="0"/>
    <n v="0"/>
    <x v="0"/>
    <x v="0"/>
    <s v="Light_usage"/>
    <x v="0"/>
    <x v="0"/>
    <x v="1"/>
    <x v="0"/>
  </r>
  <r>
    <x v="39"/>
    <n v="105"/>
    <x v="2"/>
    <x v="0"/>
    <x v="1"/>
    <n v="0"/>
    <n v="167.7"/>
    <n v="93"/>
    <n v="28.51"/>
    <n v="234.1"/>
    <n v="103"/>
    <x v="1280"/>
    <n v="169.7"/>
    <n v="121"/>
    <n v="7.64"/>
    <n v="6.9"/>
    <n v="5"/>
    <n v="1.86"/>
    <n v="3"/>
    <x v="0"/>
    <n v="0"/>
    <x v="0"/>
    <x v="1"/>
    <s v="Medium_user"/>
    <x v="0"/>
    <x v="0"/>
    <x v="1"/>
    <x v="1"/>
  </r>
  <r>
    <x v="27"/>
    <n v="159"/>
    <x v="1"/>
    <x v="0"/>
    <x v="1"/>
    <n v="0"/>
    <n v="180.1"/>
    <n v="103"/>
    <n v="30.62"/>
    <n v="193.4"/>
    <n v="148"/>
    <x v="502"/>
    <n v="251.2"/>
    <n v="109"/>
    <n v="11.3"/>
    <n v="13.4"/>
    <n v="5"/>
    <n v="3.62"/>
    <n v="0"/>
    <x v="0"/>
    <n v="0"/>
    <x v="0"/>
    <x v="0"/>
    <s v="Heavy_user"/>
    <x v="0"/>
    <x v="0"/>
    <x v="1"/>
    <x v="0"/>
  </r>
  <r>
    <x v="36"/>
    <n v="83"/>
    <x v="2"/>
    <x v="0"/>
    <x v="1"/>
    <n v="0"/>
    <n v="129.6"/>
    <n v="81"/>
    <n v="22.03"/>
    <n v="189.7"/>
    <n v="117"/>
    <x v="174"/>
    <n v="219"/>
    <n v="118"/>
    <n v="9.86"/>
    <n v="9.8000000000000007"/>
    <n v="4"/>
    <n v="2.65"/>
    <n v="2"/>
    <x v="0"/>
    <n v="0"/>
    <x v="0"/>
    <x v="0"/>
    <s v="Medium_user"/>
    <x v="0"/>
    <x v="0"/>
    <x v="1"/>
    <x v="0"/>
  </r>
  <r>
    <x v="32"/>
    <n v="93"/>
    <x v="2"/>
    <x v="0"/>
    <x v="1"/>
    <n v="0"/>
    <n v="215.5"/>
    <n v="108"/>
    <n v="36.64"/>
    <n v="230.9"/>
    <n v="70"/>
    <x v="805"/>
    <n v="144.1"/>
    <n v="134"/>
    <n v="6.48"/>
    <n v="13.2"/>
    <n v="4"/>
    <n v="3.56"/>
    <n v="0"/>
    <x v="0"/>
    <n v="0"/>
    <x v="0"/>
    <x v="0"/>
    <s v="Light_usage"/>
    <x v="0"/>
    <x v="0"/>
    <x v="1"/>
    <x v="0"/>
  </r>
  <r>
    <x v="30"/>
    <n v="98"/>
    <x v="0"/>
    <x v="0"/>
    <x v="1"/>
    <n v="0"/>
    <n v="211.9"/>
    <n v="65"/>
    <n v="36.020000000000003"/>
    <n v="224.6"/>
    <n v="95"/>
    <x v="444"/>
    <n v="233"/>
    <n v="81"/>
    <n v="10.49"/>
    <n v="9.9"/>
    <n v="3"/>
    <n v="2.67"/>
    <n v="2"/>
    <x v="0"/>
    <n v="0"/>
    <x v="0"/>
    <x v="0"/>
    <s v="Medium_user"/>
    <x v="0"/>
    <x v="0"/>
    <x v="1"/>
    <x v="0"/>
  </r>
  <r>
    <x v="1"/>
    <n v="163"/>
    <x v="0"/>
    <x v="0"/>
    <x v="1"/>
    <n v="0"/>
    <n v="82"/>
    <n v="95"/>
    <n v="13.94"/>
    <n v="125.2"/>
    <n v="103"/>
    <x v="1343"/>
    <n v="171.3"/>
    <n v="107"/>
    <n v="7.71"/>
    <n v="8"/>
    <n v="4"/>
    <n v="2.16"/>
    <n v="1"/>
    <x v="0"/>
    <n v="0"/>
    <x v="0"/>
    <x v="0"/>
    <s v="Medium_user"/>
    <x v="0"/>
    <x v="0"/>
    <x v="1"/>
    <x v="0"/>
  </r>
  <r>
    <x v="3"/>
    <n v="169"/>
    <x v="1"/>
    <x v="0"/>
    <x v="0"/>
    <n v="22"/>
    <n v="149.1"/>
    <n v="103"/>
    <n v="25.35"/>
    <n v="207.2"/>
    <n v="91"/>
    <x v="715"/>
    <n v="265.39999999999998"/>
    <n v="92"/>
    <n v="11.94"/>
    <n v="11.4"/>
    <n v="7"/>
    <n v="3.08"/>
    <n v="2"/>
    <x v="0"/>
    <n v="0"/>
    <x v="0"/>
    <x v="0"/>
    <s v="Medium_user"/>
    <x v="0"/>
    <x v="0"/>
    <x v="0"/>
    <x v="0"/>
  </r>
  <r>
    <x v="37"/>
    <n v="111"/>
    <x v="0"/>
    <x v="0"/>
    <x v="1"/>
    <n v="0"/>
    <n v="304.60000000000002"/>
    <n v="56"/>
    <n v="51.78"/>
    <n v="157.6"/>
    <n v="101"/>
    <x v="119"/>
    <n v="188.2"/>
    <n v="116"/>
    <n v="8.4700000000000006"/>
    <n v="12.4"/>
    <n v="1"/>
    <n v="3.35"/>
    <n v="1"/>
    <x v="1"/>
    <n v="1"/>
    <x v="0"/>
    <x v="0"/>
    <s v="Medium_user"/>
    <x v="0"/>
    <x v="0"/>
    <x v="1"/>
    <x v="0"/>
  </r>
  <r>
    <x v="46"/>
    <n v="163"/>
    <x v="2"/>
    <x v="0"/>
    <x v="1"/>
    <n v="0"/>
    <n v="277.7"/>
    <n v="118"/>
    <n v="47.21"/>
    <n v="115.3"/>
    <n v="91"/>
    <x v="1344"/>
    <n v="170.3"/>
    <n v="90"/>
    <n v="7.66"/>
    <n v="10.4"/>
    <n v="8"/>
    <n v="2.81"/>
    <n v="0"/>
    <x v="0"/>
    <n v="0"/>
    <x v="0"/>
    <x v="0"/>
    <s v="Medium_user"/>
    <x v="1"/>
    <x v="0"/>
    <x v="1"/>
    <x v="0"/>
  </r>
  <r>
    <x v="5"/>
    <n v="85"/>
    <x v="1"/>
    <x v="0"/>
    <x v="1"/>
    <n v="0"/>
    <n v="209.1"/>
    <n v="57"/>
    <n v="35.549999999999997"/>
    <n v="110.7"/>
    <n v="111"/>
    <x v="1345"/>
    <n v="113.3"/>
    <n v="113"/>
    <n v="5.0999999999999996"/>
    <n v="12.8"/>
    <n v="4"/>
    <n v="3.46"/>
    <n v="1"/>
    <x v="0"/>
    <n v="0"/>
    <x v="0"/>
    <x v="0"/>
    <s v="Medium_user"/>
    <x v="1"/>
    <x v="0"/>
    <x v="1"/>
    <x v="0"/>
  </r>
  <r>
    <x v="15"/>
    <n v="190"/>
    <x v="0"/>
    <x v="0"/>
    <x v="1"/>
    <n v="0"/>
    <n v="196.1"/>
    <n v="95"/>
    <n v="33.340000000000003"/>
    <n v="228.3"/>
    <n v="88"/>
    <x v="340"/>
    <n v="243.6"/>
    <n v="95"/>
    <n v="10.96"/>
    <n v="7.6"/>
    <n v="3"/>
    <n v="2.0499999999999998"/>
    <n v="3"/>
    <x v="0"/>
    <n v="0"/>
    <x v="0"/>
    <x v="0"/>
    <s v="Medium_user"/>
    <x v="0"/>
    <x v="0"/>
    <x v="1"/>
    <x v="0"/>
  </r>
  <r>
    <x v="15"/>
    <n v="39"/>
    <x v="2"/>
    <x v="0"/>
    <x v="1"/>
    <n v="0"/>
    <n v="121.6"/>
    <n v="99"/>
    <n v="20.67"/>
    <n v="267.60000000000002"/>
    <n v="99"/>
    <x v="780"/>
    <n v="99.7"/>
    <n v="88"/>
    <n v="4.49"/>
    <n v="7.1"/>
    <n v="2"/>
    <n v="1.92"/>
    <n v="1"/>
    <x v="0"/>
    <n v="0"/>
    <x v="0"/>
    <x v="1"/>
    <s v="Medium_user"/>
    <x v="2"/>
    <x v="0"/>
    <x v="1"/>
    <x v="1"/>
  </r>
  <r>
    <x v="18"/>
    <n v="84"/>
    <x v="0"/>
    <x v="0"/>
    <x v="1"/>
    <n v="0"/>
    <n v="204.1"/>
    <n v="132"/>
    <n v="34.700000000000003"/>
    <n v="164.4"/>
    <n v="117"/>
    <x v="63"/>
    <n v="165.1"/>
    <n v="123"/>
    <n v="7.43"/>
    <n v="0"/>
    <n v="0"/>
    <n v="0"/>
    <n v="1"/>
    <x v="0"/>
    <n v="0"/>
    <x v="0"/>
    <x v="1"/>
    <s v="Medium_user"/>
    <x v="0"/>
    <x v="0"/>
    <x v="1"/>
    <x v="1"/>
  </r>
  <r>
    <x v="12"/>
    <n v="71"/>
    <x v="0"/>
    <x v="0"/>
    <x v="1"/>
    <n v="0"/>
    <n v="212.1"/>
    <n v="114"/>
    <n v="36.06"/>
    <n v="235.9"/>
    <n v="91"/>
    <x v="574"/>
    <n v="207.7"/>
    <n v="135"/>
    <n v="9.35"/>
    <n v="11.3"/>
    <n v="5"/>
    <n v="3.05"/>
    <n v="4"/>
    <x v="0"/>
    <n v="0"/>
    <x v="1"/>
    <x v="0"/>
    <s v="Medium_user"/>
    <x v="2"/>
    <x v="0"/>
    <x v="1"/>
    <x v="0"/>
  </r>
  <r>
    <x v="19"/>
    <n v="114"/>
    <x v="0"/>
    <x v="0"/>
    <x v="1"/>
    <n v="0"/>
    <n v="178.3"/>
    <n v="86"/>
    <n v="30.31"/>
    <n v="176.5"/>
    <n v="99"/>
    <x v="1020"/>
    <n v="187.1"/>
    <n v="83"/>
    <n v="8.42"/>
    <n v="13.8"/>
    <n v="2"/>
    <n v="3.73"/>
    <n v="1"/>
    <x v="0"/>
    <n v="0"/>
    <x v="0"/>
    <x v="0"/>
    <s v="Medium_user"/>
    <x v="0"/>
    <x v="0"/>
    <x v="1"/>
    <x v="0"/>
  </r>
  <r>
    <x v="44"/>
    <n v="135"/>
    <x v="0"/>
    <x v="0"/>
    <x v="1"/>
    <n v="0"/>
    <n v="181.8"/>
    <n v="92"/>
    <n v="30.91"/>
    <n v="159.6"/>
    <n v="63"/>
    <x v="802"/>
    <n v="232.4"/>
    <n v="78"/>
    <n v="10.46"/>
    <n v="7"/>
    <n v="6"/>
    <n v="1.89"/>
    <n v="0"/>
    <x v="0"/>
    <n v="0"/>
    <x v="0"/>
    <x v="1"/>
    <s v="Light_usage"/>
    <x v="0"/>
    <x v="0"/>
    <x v="1"/>
    <x v="1"/>
  </r>
  <r>
    <x v="16"/>
    <n v="93"/>
    <x v="0"/>
    <x v="0"/>
    <x v="1"/>
    <n v="0"/>
    <n v="120.6"/>
    <n v="104"/>
    <n v="20.5"/>
    <n v="205.5"/>
    <n v="95"/>
    <x v="656"/>
    <n v="182.5"/>
    <n v="107"/>
    <n v="8.2100000000000009"/>
    <n v="9.6"/>
    <n v="6"/>
    <n v="2.59"/>
    <n v="2"/>
    <x v="0"/>
    <n v="0"/>
    <x v="0"/>
    <x v="0"/>
    <s v="Medium_user"/>
    <x v="0"/>
    <x v="0"/>
    <x v="1"/>
    <x v="0"/>
  </r>
  <r>
    <x v="13"/>
    <n v="82"/>
    <x v="0"/>
    <x v="0"/>
    <x v="1"/>
    <n v="0"/>
    <n v="172.4"/>
    <n v="112"/>
    <n v="29.31"/>
    <n v="131.69999999999999"/>
    <n v="89"/>
    <x v="1274"/>
    <n v="182.8"/>
    <n v="78"/>
    <n v="8.23"/>
    <n v="8.8000000000000007"/>
    <n v="9"/>
    <n v="2.38"/>
    <n v="1"/>
    <x v="0"/>
    <n v="0"/>
    <x v="0"/>
    <x v="0"/>
    <s v="Medium_user"/>
    <x v="0"/>
    <x v="0"/>
    <x v="1"/>
    <x v="0"/>
  </r>
  <r>
    <x v="6"/>
    <n v="64"/>
    <x v="0"/>
    <x v="0"/>
    <x v="1"/>
    <n v="0"/>
    <n v="160.6"/>
    <n v="110"/>
    <n v="27.3"/>
    <n v="171.9"/>
    <n v="97"/>
    <x v="827"/>
    <n v="105.2"/>
    <n v="56"/>
    <n v="4.7300000000000004"/>
    <n v="7.3"/>
    <n v="2"/>
    <n v="1.97"/>
    <n v="0"/>
    <x v="1"/>
    <n v="1"/>
    <x v="0"/>
    <x v="1"/>
    <s v="Medium_user"/>
    <x v="0"/>
    <x v="0"/>
    <x v="1"/>
    <x v="1"/>
  </r>
  <r>
    <x v="17"/>
    <n v="76"/>
    <x v="1"/>
    <x v="0"/>
    <x v="0"/>
    <n v="12"/>
    <n v="98.4"/>
    <n v="100"/>
    <n v="16.73"/>
    <n v="187.5"/>
    <n v="119"/>
    <x v="642"/>
    <n v="177"/>
    <n v="68"/>
    <n v="7.97"/>
    <n v="15.1"/>
    <n v="3"/>
    <n v="4.08"/>
    <n v="1"/>
    <x v="0"/>
    <n v="0"/>
    <x v="0"/>
    <x v="2"/>
    <s v="Medium_user"/>
    <x v="0"/>
    <x v="0"/>
    <x v="0"/>
    <x v="0"/>
  </r>
  <r>
    <x v="45"/>
    <n v="112"/>
    <x v="0"/>
    <x v="0"/>
    <x v="1"/>
    <n v="0"/>
    <n v="109"/>
    <n v="126"/>
    <n v="18.53"/>
    <n v="212.7"/>
    <n v="106"/>
    <x v="1346"/>
    <n v="208.3"/>
    <n v="92"/>
    <n v="9.3699999999999992"/>
    <n v="7.9"/>
    <n v="3"/>
    <n v="2.13"/>
    <n v="1"/>
    <x v="0"/>
    <n v="0"/>
    <x v="0"/>
    <x v="0"/>
    <s v="Medium_user"/>
    <x v="0"/>
    <x v="0"/>
    <x v="1"/>
    <x v="0"/>
  </r>
  <r>
    <x v="32"/>
    <n v="137"/>
    <x v="0"/>
    <x v="0"/>
    <x v="1"/>
    <n v="0"/>
    <n v="144.5"/>
    <n v="119"/>
    <n v="24.57"/>
    <n v="167.3"/>
    <n v="89"/>
    <x v="650"/>
    <n v="175.1"/>
    <n v="76"/>
    <n v="7.88"/>
    <n v="6.1"/>
    <n v="4"/>
    <n v="1.65"/>
    <n v="5"/>
    <x v="1"/>
    <n v="1"/>
    <x v="1"/>
    <x v="1"/>
    <s v="Medium_user"/>
    <x v="0"/>
    <x v="0"/>
    <x v="1"/>
    <x v="1"/>
  </r>
  <r>
    <x v="12"/>
    <n v="140"/>
    <x v="2"/>
    <x v="0"/>
    <x v="1"/>
    <n v="0"/>
    <n v="193.1"/>
    <n v="82"/>
    <n v="32.83"/>
    <n v="260.3"/>
    <n v="107"/>
    <x v="817"/>
    <n v="241.3"/>
    <n v="93"/>
    <n v="10.86"/>
    <n v="13.3"/>
    <n v="5"/>
    <n v="3.59"/>
    <n v="2"/>
    <x v="0"/>
    <n v="0"/>
    <x v="0"/>
    <x v="0"/>
    <s v="Medium_user"/>
    <x v="2"/>
    <x v="0"/>
    <x v="1"/>
    <x v="0"/>
  </r>
  <r>
    <x v="14"/>
    <n v="106"/>
    <x v="0"/>
    <x v="0"/>
    <x v="1"/>
    <n v="0"/>
    <n v="182.8"/>
    <n v="96"/>
    <n v="31.08"/>
    <n v="193.7"/>
    <n v="93"/>
    <x v="103"/>
    <n v="219.5"/>
    <n v="113"/>
    <n v="9.8800000000000008"/>
    <n v="7.7"/>
    <n v="2"/>
    <n v="2.08"/>
    <n v="2"/>
    <x v="0"/>
    <n v="0"/>
    <x v="0"/>
    <x v="0"/>
    <s v="Medium_user"/>
    <x v="0"/>
    <x v="0"/>
    <x v="1"/>
    <x v="0"/>
  </r>
  <r>
    <x v="32"/>
    <n v="166"/>
    <x v="2"/>
    <x v="0"/>
    <x v="0"/>
    <n v="32"/>
    <n v="148.4"/>
    <n v="86"/>
    <n v="25.23"/>
    <n v="170.6"/>
    <n v="119"/>
    <x v="949"/>
    <n v="201.5"/>
    <n v="124"/>
    <n v="9.07"/>
    <n v="11.3"/>
    <n v="12"/>
    <n v="3.05"/>
    <n v="1"/>
    <x v="0"/>
    <n v="0"/>
    <x v="0"/>
    <x v="0"/>
    <s v="Medium_user"/>
    <x v="0"/>
    <x v="0"/>
    <x v="2"/>
    <x v="0"/>
  </r>
  <r>
    <x v="46"/>
    <n v="137"/>
    <x v="1"/>
    <x v="0"/>
    <x v="1"/>
    <n v="0"/>
    <n v="75.8"/>
    <n v="107"/>
    <n v="12.89"/>
    <n v="256.89999999999998"/>
    <n v="98"/>
    <x v="242"/>
    <n v="204.4"/>
    <n v="118"/>
    <n v="9.1999999999999993"/>
    <n v="10.5"/>
    <n v="3"/>
    <n v="2.84"/>
    <n v="2"/>
    <x v="0"/>
    <n v="0"/>
    <x v="0"/>
    <x v="0"/>
    <s v="Medium_user"/>
    <x v="2"/>
    <x v="0"/>
    <x v="1"/>
    <x v="0"/>
  </r>
  <r>
    <x v="46"/>
    <n v="161"/>
    <x v="0"/>
    <x v="0"/>
    <x v="1"/>
    <n v="0"/>
    <n v="198"/>
    <n v="90"/>
    <n v="33.659999999999997"/>
    <n v="186.4"/>
    <n v="102"/>
    <x v="514"/>
    <n v="219.2"/>
    <n v="90"/>
    <n v="9.86"/>
    <n v="9.3000000000000007"/>
    <n v="2"/>
    <n v="2.5099999999999998"/>
    <n v="1"/>
    <x v="0"/>
    <n v="0"/>
    <x v="0"/>
    <x v="0"/>
    <s v="Medium_user"/>
    <x v="0"/>
    <x v="0"/>
    <x v="1"/>
    <x v="0"/>
  </r>
  <r>
    <x v="29"/>
    <n v="120"/>
    <x v="0"/>
    <x v="0"/>
    <x v="1"/>
    <n v="0"/>
    <n v="253.2"/>
    <n v="95"/>
    <n v="43.04"/>
    <n v="210.8"/>
    <n v="86"/>
    <x v="883"/>
    <n v="253.9"/>
    <n v="81"/>
    <n v="11.43"/>
    <n v="9.5"/>
    <n v="4"/>
    <n v="2.57"/>
    <n v="5"/>
    <x v="1"/>
    <n v="1"/>
    <x v="1"/>
    <x v="0"/>
    <s v="Medium_user"/>
    <x v="0"/>
    <x v="0"/>
    <x v="1"/>
    <x v="0"/>
  </r>
  <r>
    <x v="46"/>
    <n v="187"/>
    <x v="2"/>
    <x v="0"/>
    <x v="0"/>
    <n v="25"/>
    <n v="199.9"/>
    <n v="64"/>
    <n v="33.979999999999997"/>
    <n v="134.6"/>
    <n v="110"/>
    <x v="38"/>
    <n v="210.4"/>
    <n v="78"/>
    <n v="9.4700000000000006"/>
    <n v="11.7"/>
    <n v="6"/>
    <n v="3.16"/>
    <n v="3"/>
    <x v="0"/>
    <n v="0"/>
    <x v="0"/>
    <x v="0"/>
    <s v="Medium_user"/>
    <x v="0"/>
    <x v="0"/>
    <x v="0"/>
    <x v="0"/>
  </r>
  <r>
    <x v="27"/>
    <n v="102"/>
    <x v="0"/>
    <x v="0"/>
    <x v="0"/>
    <n v="25"/>
    <n v="187.5"/>
    <n v="105"/>
    <n v="31.88"/>
    <n v="272.3"/>
    <n v="88"/>
    <x v="815"/>
    <n v="216.4"/>
    <n v="91"/>
    <n v="9.74"/>
    <n v="11.7"/>
    <n v="2"/>
    <n v="3.16"/>
    <n v="2"/>
    <x v="0"/>
    <n v="0"/>
    <x v="0"/>
    <x v="0"/>
    <s v="Medium_user"/>
    <x v="2"/>
    <x v="0"/>
    <x v="0"/>
    <x v="0"/>
  </r>
  <r>
    <x v="9"/>
    <n v="82"/>
    <x v="1"/>
    <x v="0"/>
    <x v="1"/>
    <n v="0"/>
    <n v="183.6"/>
    <n v="111"/>
    <n v="31.21"/>
    <n v="303.5"/>
    <n v="88"/>
    <x v="65"/>
    <n v="189.8"/>
    <n v="115"/>
    <n v="8.5399999999999991"/>
    <n v="10.3"/>
    <n v="6"/>
    <n v="2.78"/>
    <n v="0"/>
    <x v="0"/>
    <n v="0"/>
    <x v="0"/>
    <x v="0"/>
    <s v="Medium_user"/>
    <x v="2"/>
    <x v="0"/>
    <x v="1"/>
    <x v="0"/>
  </r>
  <r>
    <x v="28"/>
    <n v="100"/>
    <x v="2"/>
    <x v="0"/>
    <x v="0"/>
    <n v="21"/>
    <n v="86.1"/>
    <n v="95"/>
    <n v="14.64"/>
    <n v="189.9"/>
    <n v="126"/>
    <x v="752"/>
    <n v="201.3"/>
    <n v="113"/>
    <n v="9.06"/>
    <n v="11.7"/>
    <n v="4"/>
    <n v="3.16"/>
    <n v="0"/>
    <x v="0"/>
    <n v="0"/>
    <x v="0"/>
    <x v="0"/>
    <s v="Heavy_user"/>
    <x v="0"/>
    <x v="0"/>
    <x v="0"/>
    <x v="0"/>
  </r>
  <r>
    <x v="25"/>
    <n v="45"/>
    <x v="1"/>
    <x v="0"/>
    <x v="1"/>
    <n v="0"/>
    <n v="126.8"/>
    <n v="83"/>
    <n v="21.56"/>
    <n v="157.80000000000001"/>
    <n v="100"/>
    <x v="741"/>
    <n v="158.30000000000001"/>
    <n v="97"/>
    <n v="7.12"/>
    <n v="11"/>
    <n v="4"/>
    <n v="2.97"/>
    <n v="3"/>
    <x v="0"/>
    <n v="0"/>
    <x v="0"/>
    <x v="0"/>
    <s v="Medium_user"/>
    <x v="0"/>
    <x v="0"/>
    <x v="1"/>
    <x v="0"/>
  </r>
  <r>
    <x v="46"/>
    <n v="114"/>
    <x v="0"/>
    <x v="0"/>
    <x v="1"/>
    <n v="0"/>
    <n v="108.3"/>
    <n v="95"/>
    <n v="18.41"/>
    <n v="168.3"/>
    <n v="104"/>
    <x v="703"/>
    <n v="153.1"/>
    <n v="109"/>
    <n v="6.89"/>
    <n v="9.1"/>
    <n v="2"/>
    <n v="2.46"/>
    <n v="1"/>
    <x v="0"/>
    <n v="0"/>
    <x v="0"/>
    <x v="0"/>
    <s v="Medium_user"/>
    <x v="0"/>
    <x v="0"/>
    <x v="1"/>
    <x v="0"/>
  </r>
  <r>
    <x v="6"/>
    <n v="43"/>
    <x v="1"/>
    <x v="1"/>
    <x v="1"/>
    <n v="0"/>
    <n v="160.5"/>
    <n v="92"/>
    <n v="27.29"/>
    <n v="235.8"/>
    <n v="121"/>
    <x v="740"/>
    <n v="111.8"/>
    <n v="95"/>
    <n v="5.03"/>
    <n v="13.8"/>
    <n v="5"/>
    <n v="3.73"/>
    <n v="1"/>
    <x v="1"/>
    <n v="1"/>
    <x v="0"/>
    <x v="0"/>
    <s v="Heavy_user"/>
    <x v="2"/>
    <x v="0"/>
    <x v="1"/>
    <x v="0"/>
  </r>
  <r>
    <x v="47"/>
    <n v="103"/>
    <x v="1"/>
    <x v="0"/>
    <x v="1"/>
    <n v="0"/>
    <n v="147.30000000000001"/>
    <n v="81"/>
    <n v="25.04"/>
    <n v="158.4"/>
    <n v="88"/>
    <x v="475"/>
    <n v="193.8"/>
    <n v="103"/>
    <n v="8.7200000000000006"/>
    <n v="11"/>
    <n v="3"/>
    <n v="2.97"/>
    <n v="2"/>
    <x v="0"/>
    <n v="0"/>
    <x v="0"/>
    <x v="0"/>
    <s v="Medium_user"/>
    <x v="0"/>
    <x v="0"/>
    <x v="1"/>
    <x v="0"/>
  </r>
  <r>
    <x v="29"/>
    <n v="57"/>
    <x v="2"/>
    <x v="0"/>
    <x v="1"/>
    <n v="0"/>
    <n v="165.1"/>
    <n v="91"/>
    <n v="28.07"/>
    <n v="240.8"/>
    <n v="56"/>
    <x v="1347"/>
    <n v="277"/>
    <n v="100"/>
    <n v="12.47"/>
    <n v="9.5"/>
    <n v="3"/>
    <n v="2.57"/>
    <n v="2"/>
    <x v="0"/>
    <n v="0"/>
    <x v="0"/>
    <x v="0"/>
    <s v="Light_usage"/>
    <x v="2"/>
    <x v="0"/>
    <x v="1"/>
    <x v="0"/>
  </r>
  <r>
    <x v="33"/>
    <n v="52"/>
    <x v="1"/>
    <x v="0"/>
    <x v="0"/>
    <n v="31"/>
    <n v="122.2"/>
    <n v="88"/>
    <n v="20.77"/>
    <n v="139"/>
    <n v="100"/>
    <x v="912"/>
    <n v="141.9"/>
    <n v="141"/>
    <n v="6.39"/>
    <n v="5.7"/>
    <n v="10"/>
    <n v="1.54"/>
    <n v="3"/>
    <x v="0"/>
    <n v="0"/>
    <x v="0"/>
    <x v="1"/>
    <s v="Medium_user"/>
    <x v="0"/>
    <x v="0"/>
    <x v="2"/>
    <x v="1"/>
  </r>
  <r>
    <x v="9"/>
    <n v="74"/>
    <x v="1"/>
    <x v="0"/>
    <x v="1"/>
    <n v="0"/>
    <n v="156.30000000000001"/>
    <n v="102"/>
    <n v="26.57"/>
    <n v="273.10000000000002"/>
    <n v="118"/>
    <x v="194"/>
    <n v="215.8"/>
    <n v="113"/>
    <n v="9.7100000000000009"/>
    <n v="9"/>
    <n v="4"/>
    <n v="2.4300000000000002"/>
    <n v="3"/>
    <x v="0"/>
    <n v="0"/>
    <x v="0"/>
    <x v="0"/>
    <s v="Medium_user"/>
    <x v="2"/>
    <x v="0"/>
    <x v="1"/>
    <x v="0"/>
  </r>
  <r>
    <x v="43"/>
    <n v="74"/>
    <x v="1"/>
    <x v="0"/>
    <x v="0"/>
    <n v="46"/>
    <n v="277.7"/>
    <n v="109"/>
    <n v="47.21"/>
    <n v="270"/>
    <n v="114"/>
    <x v="1348"/>
    <n v="165.3"/>
    <n v="82"/>
    <n v="7.44"/>
    <n v="10.4"/>
    <n v="2"/>
    <n v="2.81"/>
    <n v="1"/>
    <x v="0"/>
    <n v="0"/>
    <x v="0"/>
    <x v="0"/>
    <s v="Medium_user"/>
    <x v="2"/>
    <x v="1"/>
    <x v="2"/>
    <x v="0"/>
  </r>
  <r>
    <x v="20"/>
    <n v="40"/>
    <x v="0"/>
    <x v="1"/>
    <x v="0"/>
    <n v="21"/>
    <n v="147.4"/>
    <n v="117"/>
    <n v="25.06"/>
    <n v="262.8"/>
    <n v="110"/>
    <x v="659"/>
    <n v="202"/>
    <n v="97"/>
    <n v="9.09"/>
    <n v="10.9"/>
    <n v="5"/>
    <n v="2.94"/>
    <n v="0"/>
    <x v="0"/>
    <n v="0"/>
    <x v="0"/>
    <x v="0"/>
    <s v="Medium_user"/>
    <x v="2"/>
    <x v="0"/>
    <x v="0"/>
    <x v="0"/>
  </r>
  <r>
    <x v="48"/>
    <n v="83"/>
    <x v="0"/>
    <x v="0"/>
    <x v="1"/>
    <n v="0"/>
    <n v="228.4"/>
    <n v="113"/>
    <n v="38.83"/>
    <n v="163.30000000000001"/>
    <n v="103"/>
    <x v="129"/>
    <n v="248"/>
    <n v="114"/>
    <n v="11.16"/>
    <n v="7.8"/>
    <n v="6"/>
    <n v="2.11"/>
    <n v="1"/>
    <x v="0"/>
    <n v="0"/>
    <x v="0"/>
    <x v="0"/>
    <s v="Medium_user"/>
    <x v="0"/>
    <x v="0"/>
    <x v="1"/>
    <x v="0"/>
  </r>
  <r>
    <x v="8"/>
    <n v="102"/>
    <x v="2"/>
    <x v="0"/>
    <x v="1"/>
    <n v="0"/>
    <n v="184.6"/>
    <n v="133"/>
    <n v="31.38"/>
    <n v="166.8"/>
    <n v="94"/>
    <x v="31"/>
    <n v="225.2"/>
    <n v="105"/>
    <n v="10.130000000000001"/>
    <n v="6.8"/>
    <n v="8"/>
    <n v="1.84"/>
    <n v="1"/>
    <x v="0"/>
    <n v="0"/>
    <x v="0"/>
    <x v="1"/>
    <s v="Medium_user"/>
    <x v="0"/>
    <x v="0"/>
    <x v="1"/>
    <x v="1"/>
  </r>
  <r>
    <x v="38"/>
    <n v="79"/>
    <x v="1"/>
    <x v="0"/>
    <x v="0"/>
    <n v="25"/>
    <n v="219"/>
    <n v="95"/>
    <n v="37.229999999999997"/>
    <n v="241.9"/>
    <n v="95"/>
    <x v="814"/>
    <n v="203.4"/>
    <n v="102"/>
    <n v="9.15"/>
    <n v="5.6"/>
    <n v="5"/>
    <n v="1.51"/>
    <n v="4"/>
    <x v="0"/>
    <n v="0"/>
    <x v="1"/>
    <x v="1"/>
    <s v="Medium_user"/>
    <x v="2"/>
    <x v="0"/>
    <x v="0"/>
    <x v="1"/>
  </r>
  <r>
    <x v="46"/>
    <n v="110"/>
    <x v="2"/>
    <x v="0"/>
    <x v="1"/>
    <n v="0"/>
    <n v="220.9"/>
    <n v="100"/>
    <n v="37.549999999999997"/>
    <n v="279.60000000000002"/>
    <n v="76"/>
    <x v="1320"/>
    <n v="239.8"/>
    <n v="107"/>
    <n v="10.79"/>
    <n v="13.5"/>
    <n v="9"/>
    <n v="3.65"/>
    <n v="1"/>
    <x v="1"/>
    <n v="1"/>
    <x v="0"/>
    <x v="0"/>
    <s v="Light_usage"/>
    <x v="2"/>
    <x v="0"/>
    <x v="1"/>
    <x v="0"/>
  </r>
  <r>
    <x v="43"/>
    <n v="69"/>
    <x v="1"/>
    <x v="0"/>
    <x v="0"/>
    <n v="27"/>
    <n v="188.4"/>
    <n v="104"/>
    <n v="32.03"/>
    <n v="320.60000000000002"/>
    <n v="128"/>
    <x v="1349"/>
    <n v="161.69999999999999"/>
    <n v="120"/>
    <n v="7.28"/>
    <n v="9.6999999999999993"/>
    <n v="7"/>
    <n v="2.62"/>
    <n v="1"/>
    <x v="0"/>
    <n v="0"/>
    <x v="0"/>
    <x v="0"/>
    <s v="Heavy_user"/>
    <x v="2"/>
    <x v="0"/>
    <x v="0"/>
    <x v="0"/>
  </r>
  <r>
    <x v="7"/>
    <n v="56"/>
    <x v="2"/>
    <x v="0"/>
    <x v="1"/>
    <n v="0"/>
    <n v="254.8"/>
    <n v="83"/>
    <n v="43.32"/>
    <n v="194"/>
    <n v="98"/>
    <x v="221"/>
    <n v="186.2"/>
    <n v="118"/>
    <n v="8.3800000000000008"/>
    <n v="13.5"/>
    <n v="2"/>
    <n v="3.65"/>
    <n v="4"/>
    <x v="0"/>
    <n v="0"/>
    <x v="1"/>
    <x v="0"/>
    <s v="Medium_user"/>
    <x v="0"/>
    <x v="0"/>
    <x v="1"/>
    <x v="0"/>
  </r>
  <r>
    <x v="30"/>
    <n v="133"/>
    <x v="2"/>
    <x v="0"/>
    <x v="1"/>
    <n v="0"/>
    <n v="338.4"/>
    <n v="86"/>
    <n v="57.53"/>
    <n v="234.6"/>
    <n v="97"/>
    <x v="1350"/>
    <n v="264.8"/>
    <n v="139"/>
    <n v="11.92"/>
    <n v="14.8"/>
    <n v="4"/>
    <n v="4"/>
    <n v="3"/>
    <x v="1"/>
    <n v="1"/>
    <x v="0"/>
    <x v="2"/>
    <s v="Medium_user"/>
    <x v="0"/>
    <x v="0"/>
    <x v="1"/>
    <x v="0"/>
  </r>
  <r>
    <x v="13"/>
    <n v="131"/>
    <x v="0"/>
    <x v="0"/>
    <x v="1"/>
    <n v="0"/>
    <n v="143.1"/>
    <n v="114"/>
    <n v="24.33"/>
    <n v="138.1"/>
    <n v="119"/>
    <x v="1212"/>
    <n v="199.4"/>
    <n v="100"/>
    <n v="8.9700000000000006"/>
    <n v="8.9"/>
    <n v="3"/>
    <n v="2.4"/>
    <n v="3"/>
    <x v="0"/>
    <n v="0"/>
    <x v="0"/>
    <x v="0"/>
    <s v="Medium_user"/>
    <x v="0"/>
    <x v="0"/>
    <x v="1"/>
    <x v="0"/>
  </r>
  <r>
    <x v="49"/>
    <n v="60"/>
    <x v="0"/>
    <x v="0"/>
    <x v="0"/>
    <n v="20"/>
    <n v="118.3"/>
    <n v="113"/>
    <n v="20.11"/>
    <n v="253.8"/>
    <n v="97"/>
    <x v="350"/>
    <n v="172.8"/>
    <n v="78"/>
    <n v="7.78"/>
    <n v="9.4"/>
    <n v="4"/>
    <n v="2.54"/>
    <n v="1"/>
    <x v="0"/>
    <n v="0"/>
    <x v="0"/>
    <x v="0"/>
    <s v="Medium_user"/>
    <x v="2"/>
    <x v="0"/>
    <x v="0"/>
    <x v="0"/>
  </r>
  <r>
    <x v="48"/>
    <n v="92"/>
    <x v="2"/>
    <x v="0"/>
    <x v="1"/>
    <n v="0"/>
    <n v="185.9"/>
    <n v="111"/>
    <n v="31.6"/>
    <n v="216.8"/>
    <n v="93"/>
    <x v="560"/>
    <n v="231"/>
    <n v="58"/>
    <n v="10.4"/>
    <n v="8.5"/>
    <n v="2"/>
    <n v="2.2999999999999998"/>
    <n v="1"/>
    <x v="0"/>
    <n v="0"/>
    <x v="0"/>
    <x v="0"/>
    <s v="Medium_user"/>
    <x v="0"/>
    <x v="0"/>
    <x v="1"/>
    <x v="0"/>
  </r>
  <r>
    <x v="28"/>
    <n v="52"/>
    <x v="2"/>
    <x v="0"/>
    <x v="1"/>
    <n v="0"/>
    <n v="219"/>
    <n v="100"/>
    <n v="37.229999999999997"/>
    <n v="148.9"/>
    <n v="110"/>
    <x v="57"/>
    <n v="151.80000000000001"/>
    <n v="129"/>
    <n v="6.83"/>
    <n v="11.9"/>
    <n v="8"/>
    <n v="3.21"/>
    <n v="3"/>
    <x v="0"/>
    <n v="0"/>
    <x v="0"/>
    <x v="0"/>
    <s v="Medium_user"/>
    <x v="0"/>
    <x v="0"/>
    <x v="1"/>
    <x v="0"/>
  </r>
  <r>
    <x v="33"/>
    <n v="135"/>
    <x v="2"/>
    <x v="0"/>
    <x v="0"/>
    <n v="18"/>
    <n v="180.1"/>
    <n v="90"/>
    <n v="30.62"/>
    <n v="152.5"/>
    <n v="65"/>
    <x v="491"/>
    <n v="258.2"/>
    <n v="85"/>
    <n v="11.62"/>
    <n v="12.7"/>
    <n v="9"/>
    <n v="3.43"/>
    <n v="1"/>
    <x v="0"/>
    <n v="0"/>
    <x v="0"/>
    <x v="0"/>
    <s v="Light_usage"/>
    <x v="0"/>
    <x v="0"/>
    <x v="0"/>
    <x v="0"/>
  </r>
  <r>
    <x v="23"/>
    <n v="107"/>
    <x v="1"/>
    <x v="0"/>
    <x v="1"/>
    <n v="0"/>
    <n v="114.9"/>
    <n v="119"/>
    <n v="19.53"/>
    <n v="239.7"/>
    <n v="91"/>
    <x v="16"/>
    <n v="165.3"/>
    <n v="112"/>
    <n v="7.44"/>
    <n v="12.6"/>
    <n v="5"/>
    <n v="3.4"/>
    <n v="2"/>
    <x v="0"/>
    <n v="0"/>
    <x v="0"/>
    <x v="0"/>
    <s v="Medium_user"/>
    <x v="2"/>
    <x v="0"/>
    <x v="1"/>
    <x v="0"/>
  </r>
  <r>
    <x v="48"/>
    <n v="110"/>
    <x v="2"/>
    <x v="0"/>
    <x v="1"/>
    <n v="0"/>
    <n v="158.6"/>
    <n v="97"/>
    <n v="26.96"/>
    <n v="204.4"/>
    <n v="123"/>
    <x v="971"/>
    <n v="182.5"/>
    <n v="123"/>
    <n v="8.2100000000000009"/>
    <n v="11.3"/>
    <n v="3"/>
    <n v="3.05"/>
    <n v="2"/>
    <x v="0"/>
    <n v="0"/>
    <x v="0"/>
    <x v="0"/>
    <s v="Heavy_user"/>
    <x v="0"/>
    <x v="0"/>
    <x v="1"/>
    <x v="0"/>
  </r>
  <r>
    <x v="29"/>
    <n v="109"/>
    <x v="0"/>
    <x v="1"/>
    <x v="0"/>
    <n v="36"/>
    <n v="244.2"/>
    <n v="147"/>
    <n v="41.51"/>
    <n v="199.7"/>
    <n v="65"/>
    <x v="153"/>
    <n v="144.4"/>
    <n v="109"/>
    <n v="6.5"/>
    <n v="15.4"/>
    <n v="3"/>
    <n v="4.16"/>
    <n v="2"/>
    <x v="1"/>
    <n v="1"/>
    <x v="0"/>
    <x v="2"/>
    <s v="Light_usage"/>
    <x v="0"/>
    <x v="0"/>
    <x v="2"/>
    <x v="0"/>
  </r>
  <r>
    <x v="11"/>
    <n v="90"/>
    <x v="0"/>
    <x v="0"/>
    <x v="1"/>
    <n v="0"/>
    <n v="180"/>
    <n v="58"/>
    <n v="30.6"/>
    <n v="229.4"/>
    <n v="88"/>
    <x v="100"/>
    <n v="162.19999999999999"/>
    <n v="110"/>
    <n v="7.3"/>
    <n v="13.2"/>
    <n v="9"/>
    <n v="3.56"/>
    <n v="1"/>
    <x v="0"/>
    <n v="0"/>
    <x v="0"/>
    <x v="0"/>
    <s v="Medium_user"/>
    <x v="0"/>
    <x v="0"/>
    <x v="1"/>
    <x v="0"/>
  </r>
  <r>
    <x v="44"/>
    <n v="115"/>
    <x v="0"/>
    <x v="0"/>
    <x v="1"/>
    <n v="0"/>
    <n v="135.4"/>
    <n v="104"/>
    <n v="23.02"/>
    <n v="138.80000000000001"/>
    <n v="91"/>
    <x v="1351"/>
    <n v="208.5"/>
    <n v="92"/>
    <n v="9.3800000000000008"/>
    <n v="5.4"/>
    <n v="3"/>
    <n v="1.46"/>
    <n v="1"/>
    <x v="0"/>
    <n v="0"/>
    <x v="0"/>
    <x v="1"/>
    <s v="Medium_user"/>
    <x v="0"/>
    <x v="0"/>
    <x v="1"/>
    <x v="1"/>
  </r>
  <r>
    <x v="41"/>
    <n v="73"/>
    <x v="1"/>
    <x v="0"/>
    <x v="1"/>
    <n v="0"/>
    <n v="272.39999999999998"/>
    <n v="112"/>
    <n v="46.31"/>
    <n v="252.2"/>
    <n v="91"/>
    <x v="81"/>
    <n v="255.4"/>
    <n v="112"/>
    <n v="11.49"/>
    <n v="10.9"/>
    <n v="5"/>
    <n v="2.94"/>
    <n v="1"/>
    <x v="1"/>
    <n v="1"/>
    <x v="0"/>
    <x v="0"/>
    <s v="Medium_user"/>
    <x v="2"/>
    <x v="1"/>
    <x v="1"/>
    <x v="0"/>
  </r>
  <r>
    <x v="1"/>
    <n v="127"/>
    <x v="2"/>
    <x v="0"/>
    <x v="1"/>
    <n v="0"/>
    <n v="262.89999999999998"/>
    <n v="95"/>
    <n v="44.69"/>
    <n v="175.9"/>
    <n v="126"/>
    <x v="861"/>
    <n v="202.1"/>
    <n v="101"/>
    <n v="9.09"/>
    <n v="7.5"/>
    <n v="5"/>
    <n v="2.0299999999999998"/>
    <n v="1"/>
    <x v="0"/>
    <n v="0"/>
    <x v="0"/>
    <x v="0"/>
    <s v="Heavy_user"/>
    <x v="0"/>
    <x v="0"/>
    <x v="1"/>
    <x v="0"/>
  </r>
  <r>
    <x v="29"/>
    <n v="79"/>
    <x v="0"/>
    <x v="0"/>
    <x v="1"/>
    <n v="0"/>
    <n v="66.7"/>
    <n v="124"/>
    <n v="11.34"/>
    <n v="204"/>
    <n v="91"/>
    <x v="1241"/>
    <n v="254.7"/>
    <n v="110"/>
    <n v="11.46"/>
    <n v="15.1"/>
    <n v="2"/>
    <n v="4.08"/>
    <n v="1"/>
    <x v="0"/>
    <n v="0"/>
    <x v="0"/>
    <x v="2"/>
    <s v="Medium_user"/>
    <x v="0"/>
    <x v="0"/>
    <x v="1"/>
    <x v="0"/>
  </r>
  <r>
    <x v="49"/>
    <n v="133"/>
    <x v="1"/>
    <x v="0"/>
    <x v="1"/>
    <n v="0"/>
    <n v="240.8"/>
    <n v="72"/>
    <n v="40.94"/>
    <n v="202.7"/>
    <n v="62"/>
    <x v="552"/>
    <n v="212.9"/>
    <n v="76"/>
    <n v="9.58"/>
    <n v="7.7"/>
    <n v="5"/>
    <n v="2.08"/>
    <n v="1"/>
    <x v="0"/>
    <n v="0"/>
    <x v="0"/>
    <x v="0"/>
    <s v="Light_usage"/>
    <x v="0"/>
    <x v="0"/>
    <x v="1"/>
    <x v="0"/>
  </r>
  <r>
    <x v="40"/>
    <n v="47"/>
    <x v="0"/>
    <x v="0"/>
    <x v="0"/>
    <n v="40"/>
    <n v="158.30000000000001"/>
    <n v="90"/>
    <n v="26.91"/>
    <n v="213.2"/>
    <n v="71"/>
    <x v="1138"/>
    <n v="123"/>
    <n v="132"/>
    <n v="5.54"/>
    <n v="14"/>
    <n v="2"/>
    <n v="3.78"/>
    <n v="2"/>
    <x v="0"/>
    <n v="0"/>
    <x v="0"/>
    <x v="0"/>
    <s v="Light_usage"/>
    <x v="0"/>
    <x v="0"/>
    <x v="2"/>
    <x v="0"/>
  </r>
  <r>
    <x v="16"/>
    <n v="53"/>
    <x v="2"/>
    <x v="0"/>
    <x v="0"/>
    <n v="24"/>
    <n v="201.7"/>
    <n v="87"/>
    <n v="34.29"/>
    <n v="251.7"/>
    <n v="97"/>
    <x v="599"/>
    <n v="297.39999999999998"/>
    <n v="95"/>
    <n v="13.38"/>
    <n v="7.9"/>
    <n v="5"/>
    <n v="2.13"/>
    <n v="0"/>
    <x v="0"/>
    <n v="0"/>
    <x v="0"/>
    <x v="0"/>
    <s v="Medium_user"/>
    <x v="2"/>
    <x v="0"/>
    <x v="0"/>
    <x v="0"/>
  </r>
  <r>
    <x v="21"/>
    <n v="148"/>
    <x v="2"/>
    <x v="0"/>
    <x v="1"/>
    <n v="0"/>
    <n v="168.8"/>
    <n v="102"/>
    <n v="28.7"/>
    <n v="248.1"/>
    <n v="125"/>
    <x v="628"/>
    <n v="250.7"/>
    <n v="96"/>
    <n v="11.28"/>
    <n v="10.6"/>
    <n v="4"/>
    <n v="2.86"/>
    <n v="1"/>
    <x v="0"/>
    <n v="0"/>
    <x v="0"/>
    <x v="0"/>
    <s v="Heavy_user"/>
    <x v="2"/>
    <x v="0"/>
    <x v="1"/>
    <x v="0"/>
  </r>
  <r>
    <x v="3"/>
    <n v="72"/>
    <x v="0"/>
    <x v="0"/>
    <x v="1"/>
    <n v="0"/>
    <n v="141.9"/>
    <n v="98"/>
    <n v="24.12"/>
    <n v="188.1"/>
    <n v="63"/>
    <x v="1352"/>
    <n v="115.2"/>
    <n v="49"/>
    <n v="5.18"/>
    <n v="12"/>
    <n v="5"/>
    <n v="3.24"/>
    <n v="2"/>
    <x v="0"/>
    <n v="0"/>
    <x v="0"/>
    <x v="0"/>
    <s v="Light_usage"/>
    <x v="0"/>
    <x v="0"/>
    <x v="1"/>
    <x v="0"/>
  </r>
  <r>
    <x v="5"/>
    <n v="96"/>
    <x v="2"/>
    <x v="0"/>
    <x v="1"/>
    <n v="0"/>
    <n v="182.6"/>
    <n v="75"/>
    <n v="31.04"/>
    <n v="188.6"/>
    <n v="67"/>
    <x v="1314"/>
    <n v="137.69999999999999"/>
    <n v="81"/>
    <n v="6.2"/>
    <n v="9.5"/>
    <n v="3"/>
    <n v="2.57"/>
    <n v="5"/>
    <x v="1"/>
    <n v="1"/>
    <x v="1"/>
    <x v="0"/>
    <s v="Light_usage"/>
    <x v="0"/>
    <x v="0"/>
    <x v="1"/>
    <x v="0"/>
  </r>
  <r>
    <x v="47"/>
    <n v="55"/>
    <x v="0"/>
    <x v="0"/>
    <x v="1"/>
    <n v="0"/>
    <n v="203.7"/>
    <n v="80"/>
    <n v="34.630000000000003"/>
    <n v="230.2"/>
    <n v="112"/>
    <x v="705"/>
    <n v="120.3"/>
    <n v="48"/>
    <n v="5.41"/>
    <n v="9.4"/>
    <n v="1"/>
    <n v="2.54"/>
    <n v="3"/>
    <x v="0"/>
    <n v="0"/>
    <x v="0"/>
    <x v="0"/>
    <s v="Medium_user"/>
    <x v="0"/>
    <x v="0"/>
    <x v="1"/>
    <x v="0"/>
  </r>
  <r>
    <x v="28"/>
    <n v="143"/>
    <x v="0"/>
    <x v="0"/>
    <x v="1"/>
    <n v="0"/>
    <n v="191.6"/>
    <n v="53"/>
    <n v="32.57"/>
    <n v="104.6"/>
    <n v="104"/>
    <x v="1353"/>
    <n v="195.8"/>
    <n v="125"/>
    <n v="8.81"/>
    <n v="10.7"/>
    <n v="9"/>
    <n v="2.89"/>
    <n v="3"/>
    <x v="0"/>
    <n v="0"/>
    <x v="0"/>
    <x v="0"/>
    <s v="Medium_user"/>
    <x v="1"/>
    <x v="0"/>
    <x v="1"/>
    <x v="0"/>
  </r>
  <r>
    <x v="7"/>
    <n v="60"/>
    <x v="0"/>
    <x v="0"/>
    <x v="1"/>
    <n v="0"/>
    <n v="136.4"/>
    <n v="147"/>
    <n v="23.19"/>
    <n v="219.9"/>
    <n v="101"/>
    <x v="94"/>
    <n v="99.7"/>
    <n v="73"/>
    <n v="4.49"/>
    <n v="7"/>
    <n v="3"/>
    <n v="1.89"/>
    <n v="0"/>
    <x v="0"/>
    <n v="0"/>
    <x v="0"/>
    <x v="1"/>
    <s v="Medium_user"/>
    <x v="0"/>
    <x v="0"/>
    <x v="1"/>
    <x v="1"/>
  </r>
  <r>
    <x v="16"/>
    <n v="90"/>
    <x v="0"/>
    <x v="0"/>
    <x v="0"/>
    <n v="30"/>
    <n v="168.2"/>
    <n v="103"/>
    <n v="28.59"/>
    <n v="220.9"/>
    <n v="75"/>
    <x v="544"/>
    <n v="224.3"/>
    <n v="105"/>
    <n v="10.09"/>
    <n v="8.1999999999999993"/>
    <n v="2"/>
    <n v="2.21"/>
    <n v="0"/>
    <x v="0"/>
    <n v="0"/>
    <x v="0"/>
    <x v="0"/>
    <s v="Light_usage"/>
    <x v="0"/>
    <x v="0"/>
    <x v="2"/>
    <x v="0"/>
  </r>
  <r>
    <x v="14"/>
    <n v="65"/>
    <x v="0"/>
    <x v="0"/>
    <x v="1"/>
    <n v="0"/>
    <n v="217.9"/>
    <n v="89"/>
    <n v="37.04"/>
    <n v="238.8"/>
    <n v="101"/>
    <x v="723"/>
    <n v="194.4"/>
    <n v="105"/>
    <n v="8.75"/>
    <n v="6.6"/>
    <n v="4"/>
    <n v="1.78"/>
    <n v="0"/>
    <x v="0"/>
    <n v="0"/>
    <x v="0"/>
    <x v="1"/>
    <s v="Medium_user"/>
    <x v="2"/>
    <x v="0"/>
    <x v="1"/>
    <x v="1"/>
  </r>
  <r>
    <x v="9"/>
    <n v="93"/>
    <x v="1"/>
    <x v="0"/>
    <x v="1"/>
    <n v="0"/>
    <n v="198.1"/>
    <n v="93"/>
    <n v="33.68"/>
    <n v="236.1"/>
    <n v="95"/>
    <x v="1354"/>
    <n v="127.3"/>
    <n v="121"/>
    <n v="5.73"/>
    <n v="12.6"/>
    <n v="4"/>
    <n v="3.4"/>
    <n v="2"/>
    <x v="0"/>
    <n v="0"/>
    <x v="0"/>
    <x v="0"/>
    <s v="Medium_user"/>
    <x v="2"/>
    <x v="0"/>
    <x v="1"/>
    <x v="0"/>
  </r>
  <r>
    <x v="30"/>
    <n v="117"/>
    <x v="1"/>
    <x v="1"/>
    <x v="0"/>
    <n v="15"/>
    <n v="178.8"/>
    <n v="81"/>
    <n v="30.4"/>
    <n v="286.10000000000002"/>
    <n v="85"/>
    <x v="1325"/>
    <n v="229.4"/>
    <n v="128"/>
    <n v="10.32"/>
    <n v="7.1"/>
    <n v="5"/>
    <n v="1.92"/>
    <n v="1"/>
    <x v="0"/>
    <n v="0"/>
    <x v="0"/>
    <x v="1"/>
    <s v="Medium_user"/>
    <x v="2"/>
    <x v="0"/>
    <x v="0"/>
    <x v="1"/>
  </r>
  <r>
    <x v="43"/>
    <n v="96"/>
    <x v="0"/>
    <x v="0"/>
    <x v="0"/>
    <n v="18"/>
    <n v="262.89999999999998"/>
    <n v="57"/>
    <n v="44.69"/>
    <n v="190.2"/>
    <n v="107"/>
    <x v="42"/>
    <n v="293.5"/>
    <n v="103"/>
    <n v="13.21"/>
    <n v="11.8"/>
    <n v="4"/>
    <n v="3.19"/>
    <n v="3"/>
    <x v="0"/>
    <n v="0"/>
    <x v="0"/>
    <x v="0"/>
    <s v="Medium_user"/>
    <x v="0"/>
    <x v="0"/>
    <x v="0"/>
    <x v="0"/>
  </r>
  <r>
    <x v="37"/>
    <n v="60"/>
    <x v="0"/>
    <x v="0"/>
    <x v="1"/>
    <n v="0"/>
    <n v="197"/>
    <n v="130"/>
    <n v="33.49"/>
    <n v="219.2"/>
    <n v="105"/>
    <x v="498"/>
    <n v="102.8"/>
    <n v="113"/>
    <n v="4.63"/>
    <n v="12.6"/>
    <n v="4"/>
    <n v="3.4"/>
    <n v="1"/>
    <x v="0"/>
    <n v="0"/>
    <x v="0"/>
    <x v="0"/>
    <s v="Medium_user"/>
    <x v="0"/>
    <x v="0"/>
    <x v="1"/>
    <x v="0"/>
  </r>
  <r>
    <x v="9"/>
    <n v="157"/>
    <x v="2"/>
    <x v="0"/>
    <x v="1"/>
    <n v="0"/>
    <n v="102.9"/>
    <n v="94"/>
    <n v="17.489999999999998"/>
    <n v="229.1"/>
    <n v="96"/>
    <x v="1148"/>
    <n v="198.7"/>
    <n v="129"/>
    <n v="8.94"/>
    <n v="13.6"/>
    <n v="2"/>
    <n v="3.67"/>
    <n v="1"/>
    <x v="0"/>
    <n v="0"/>
    <x v="0"/>
    <x v="0"/>
    <s v="Medium_user"/>
    <x v="0"/>
    <x v="0"/>
    <x v="1"/>
    <x v="0"/>
  </r>
  <r>
    <x v="30"/>
    <n v="89"/>
    <x v="1"/>
    <x v="0"/>
    <x v="1"/>
    <n v="0"/>
    <n v="144.19999999999999"/>
    <n v="74"/>
    <n v="24.51"/>
    <n v="164.7"/>
    <n v="119"/>
    <x v="413"/>
    <n v="279.2"/>
    <n v="121"/>
    <n v="12.56"/>
    <n v="12.1"/>
    <n v="7"/>
    <n v="3.27"/>
    <n v="4"/>
    <x v="1"/>
    <n v="1"/>
    <x v="1"/>
    <x v="0"/>
    <s v="Medium_user"/>
    <x v="0"/>
    <x v="0"/>
    <x v="1"/>
    <x v="0"/>
  </r>
  <r>
    <x v="48"/>
    <n v="91"/>
    <x v="0"/>
    <x v="0"/>
    <x v="1"/>
    <n v="0"/>
    <n v="139.80000000000001"/>
    <n v="109"/>
    <n v="23.77"/>
    <n v="157"/>
    <n v="91"/>
    <x v="801"/>
    <n v="218.6"/>
    <n v="122"/>
    <n v="9.84"/>
    <n v="13.6"/>
    <n v="4"/>
    <n v="3.67"/>
    <n v="3"/>
    <x v="0"/>
    <n v="0"/>
    <x v="0"/>
    <x v="0"/>
    <s v="Medium_user"/>
    <x v="0"/>
    <x v="0"/>
    <x v="1"/>
    <x v="0"/>
  </r>
  <r>
    <x v="13"/>
    <n v="104"/>
    <x v="0"/>
    <x v="0"/>
    <x v="1"/>
    <n v="0"/>
    <n v="139.69999999999999"/>
    <n v="112"/>
    <n v="23.75"/>
    <n v="199.8"/>
    <n v="127"/>
    <x v="776"/>
    <n v="189.3"/>
    <n v="104"/>
    <n v="8.52"/>
    <n v="10.3"/>
    <n v="2"/>
    <n v="2.78"/>
    <n v="2"/>
    <x v="0"/>
    <n v="0"/>
    <x v="0"/>
    <x v="0"/>
    <s v="Heavy_user"/>
    <x v="0"/>
    <x v="0"/>
    <x v="1"/>
    <x v="0"/>
  </r>
  <r>
    <x v="18"/>
    <n v="40"/>
    <x v="0"/>
    <x v="0"/>
    <x v="1"/>
    <n v="0"/>
    <n v="309.39999999999998"/>
    <n v="86"/>
    <n v="52.6"/>
    <n v="271.3"/>
    <n v="98"/>
    <x v="1355"/>
    <n v="197.1"/>
    <n v="116"/>
    <n v="8.8699999999999992"/>
    <n v="11.2"/>
    <n v="5"/>
    <n v="3.02"/>
    <n v="3"/>
    <x v="1"/>
    <n v="1"/>
    <x v="0"/>
    <x v="0"/>
    <s v="Medium_user"/>
    <x v="2"/>
    <x v="1"/>
    <x v="1"/>
    <x v="0"/>
  </r>
  <r>
    <x v="6"/>
    <n v="161"/>
    <x v="0"/>
    <x v="0"/>
    <x v="1"/>
    <n v="0"/>
    <n v="159.6"/>
    <n v="102"/>
    <n v="27.13"/>
    <n v="212.6"/>
    <n v="119"/>
    <x v="1356"/>
    <n v="151.4"/>
    <n v="83"/>
    <n v="6.81"/>
    <n v="12.6"/>
    <n v="7"/>
    <n v="3.4"/>
    <n v="5"/>
    <x v="1"/>
    <n v="1"/>
    <x v="1"/>
    <x v="0"/>
    <s v="Medium_user"/>
    <x v="0"/>
    <x v="0"/>
    <x v="1"/>
    <x v="0"/>
  </r>
  <r>
    <x v="40"/>
    <n v="131"/>
    <x v="1"/>
    <x v="0"/>
    <x v="0"/>
    <n v="29"/>
    <n v="239.7"/>
    <n v="102"/>
    <n v="40.75"/>
    <n v="212.8"/>
    <n v="109"/>
    <x v="14"/>
    <n v="187.7"/>
    <n v="77"/>
    <n v="8.4499999999999993"/>
    <n v="10.5"/>
    <n v="2"/>
    <n v="2.84"/>
    <n v="1"/>
    <x v="0"/>
    <n v="0"/>
    <x v="0"/>
    <x v="0"/>
    <s v="Medium_user"/>
    <x v="0"/>
    <x v="0"/>
    <x v="0"/>
    <x v="0"/>
  </r>
  <r>
    <x v="38"/>
    <n v="79"/>
    <x v="2"/>
    <x v="0"/>
    <x v="1"/>
    <n v="0"/>
    <n v="161.1"/>
    <n v="110"/>
    <n v="27.39"/>
    <n v="170.6"/>
    <n v="111"/>
    <x v="949"/>
    <n v="274.39999999999998"/>
    <n v="80"/>
    <n v="12.35"/>
    <n v="7.6"/>
    <n v="2"/>
    <n v="2.0499999999999998"/>
    <n v="2"/>
    <x v="0"/>
    <n v="0"/>
    <x v="0"/>
    <x v="0"/>
    <s v="Medium_user"/>
    <x v="0"/>
    <x v="0"/>
    <x v="1"/>
    <x v="0"/>
  </r>
  <r>
    <x v="20"/>
    <n v="161"/>
    <x v="1"/>
    <x v="0"/>
    <x v="1"/>
    <n v="0"/>
    <n v="165.4"/>
    <n v="88"/>
    <n v="28.12"/>
    <n v="209.7"/>
    <n v="111"/>
    <x v="773"/>
    <n v="270.7"/>
    <n v="129"/>
    <n v="12.18"/>
    <n v="10.5"/>
    <n v="3"/>
    <n v="2.84"/>
    <n v="4"/>
    <x v="0"/>
    <n v="0"/>
    <x v="1"/>
    <x v="0"/>
    <s v="Medium_user"/>
    <x v="0"/>
    <x v="0"/>
    <x v="1"/>
    <x v="0"/>
  </r>
  <r>
    <x v="42"/>
    <n v="108"/>
    <x v="0"/>
    <x v="0"/>
    <x v="0"/>
    <n v="28"/>
    <n v="221.3"/>
    <n v="117"/>
    <n v="37.619999999999997"/>
    <n v="156"/>
    <n v="102"/>
    <x v="1152"/>
    <n v="159.30000000000001"/>
    <n v="80"/>
    <n v="7.17"/>
    <n v="8.6999999999999993"/>
    <n v="3"/>
    <n v="2.35"/>
    <n v="0"/>
    <x v="0"/>
    <n v="0"/>
    <x v="0"/>
    <x v="0"/>
    <s v="Medium_user"/>
    <x v="0"/>
    <x v="0"/>
    <x v="0"/>
    <x v="0"/>
  </r>
  <r>
    <x v="6"/>
    <n v="69"/>
    <x v="0"/>
    <x v="1"/>
    <x v="1"/>
    <n v="0"/>
    <n v="176.8"/>
    <n v="89"/>
    <n v="30.06"/>
    <n v="196"/>
    <n v="89"/>
    <x v="326"/>
    <n v="232.6"/>
    <n v="151"/>
    <n v="10.47"/>
    <n v="13.1"/>
    <n v="5"/>
    <n v="3.54"/>
    <n v="1"/>
    <x v="1"/>
    <n v="1"/>
    <x v="0"/>
    <x v="0"/>
    <s v="Medium_user"/>
    <x v="0"/>
    <x v="0"/>
    <x v="1"/>
    <x v="0"/>
  </r>
  <r>
    <x v="33"/>
    <n v="80"/>
    <x v="1"/>
    <x v="0"/>
    <x v="1"/>
    <n v="0"/>
    <n v="196"/>
    <n v="75"/>
    <n v="33.32"/>
    <n v="237.8"/>
    <n v="112"/>
    <x v="1357"/>
    <n v="220.1"/>
    <n v="127"/>
    <n v="9.9"/>
    <n v="13.9"/>
    <n v="5"/>
    <n v="3.75"/>
    <n v="1"/>
    <x v="0"/>
    <n v="0"/>
    <x v="0"/>
    <x v="0"/>
    <s v="Medium_user"/>
    <x v="2"/>
    <x v="0"/>
    <x v="1"/>
    <x v="0"/>
  </r>
  <r>
    <x v="41"/>
    <n v="146"/>
    <x v="0"/>
    <x v="0"/>
    <x v="1"/>
    <n v="0"/>
    <n v="174.3"/>
    <n v="113"/>
    <n v="29.63"/>
    <n v="200.7"/>
    <n v="107"/>
    <x v="938"/>
    <n v="281.2"/>
    <n v="145"/>
    <n v="12.65"/>
    <n v="11.6"/>
    <n v="3"/>
    <n v="3.13"/>
    <n v="4"/>
    <x v="0"/>
    <n v="0"/>
    <x v="1"/>
    <x v="0"/>
    <s v="Medium_user"/>
    <x v="0"/>
    <x v="0"/>
    <x v="1"/>
    <x v="0"/>
  </r>
  <r>
    <x v="19"/>
    <n v="113"/>
    <x v="1"/>
    <x v="0"/>
    <x v="1"/>
    <n v="0"/>
    <n v="158.4"/>
    <n v="107"/>
    <n v="26.93"/>
    <n v="142.19999999999999"/>
    <n v="104"/>
    <x v="1358"/>
    <n v="174.7"/>
    <n v="108"/>
    <n v="7.86"/>
    <n v="14.9"/>
    <n v="2"/>
    <n v="4.0199999999999996"/>
    <n v="0"/>
    <x v="0"/>
    <n v="0"/>
    <x v="0"/>
    <x v="2"/>
    <s v="Medium_user"/>
    <x v="0"/>
    <x v="0"/>
    <x v="1"/>
    <x v="0"/>
  </r>
  <r>
    <x v="41"/>
    <n v="29"/>
    <x v="0"/>
    <x v="0"/>
    <x v="0"/>
    <n v="38"/>
    <n v="149.4"/>
    <n v="93"/>
    <n v="25.4"/>
    <n v="189.8"/>
    <n v="96"/>
    <x v="474"/>
    <n v="127.4"/>
    <n v="71"/>
    <n v="5.73"/>
    <n v="6"/>
    <n v="3"/>
    <n v="1.62"/>
    <n v="1"/>
    <x v="0"/>
    <n v="0"/>
    <x v="0"/>
    <x v="1"/>
    <s v="Medium_user"/>
    <x v="0"/>
    <x v="0"/>
    <x v="2"/>
    <x v="1"/>
  </r>
  <r>
    <x v="40"/>
    <n v="78"/>
    <x v="0"/>
    <x v="0"/>
    <x v="1"/>
    <n v="0"/>
    <n v="145.5"/>
    <n v="124"/>
    <n v="24.74"/>
    <n v="143.4"/>
    <n v="71"/>
    <x v="592"/>
    <n v="291.10000000000002"/>
    <n v="123"/>
    <n v="13.1"/>
    <n v="9.5"/>
    <n v="5"/>
    <n v="2.57"/>
    <n v="3"/>
    <x v="0"/>
    <n v="0"/>
    <x v="0"/>
    <x v="0"/>
    <s v="Light_usage"/>
    <x v="0"/>
    <x v="0"/>
    <x v="1"/>
    <x v="0"/>
  </r>
  <r>
    <x v="23"/>
    <n v="120"/>
    <x v="2"/>
    <x v="0"/>
    <x v="1"/>
    <n v="0"/>
    <n v="147.69999999999999"/>
    <n v="101"/>
    <n v="25.11"/>
    <n v="144.1"/>
    <n v="71"/>
    <x v="1102"/>
    <n v="237"/>
    <n v="115"/>
    <n v="10.67"/>
    <n v="11.1"/>
    <n v="5"/>
    <n v="3"/>
    <n v="0"/>
    <x v="0"/>
    <n v="0"/>
    <x v="0"/>
    <x v="0"/>
    <s v="Light_usage"/>
    <x v="0"/>
    <x v="0"/>
    <x v="1"/>
    <x v="0"/>
  </r>
  <r>
    <x v="7"/>
    <n v="185"/>
    <x v="0"/>
    <x v="0"/>
    <x v="1"/>
    <n v="0"/>
    <n v="89.4"/>
    <n v="77"/>
    <n v="15.2"/>
    <n v="288.89999999999998"/>
    <n v="128"/>
    <x v="1359"/>
    <n v="162.9"/>
    <n v="93"/>
    <n v="7.33"/>
    <n v="10.4"/>
    <n v="2"/>
    <n v="2.81"/>
    <n v="3"/>
    <x v="0"/>
    <n v="0"/>
    <x v="0"/>
    <x v="0"/>
    <s v="Heavy_user"/>
    <x v="2"/>
    <x v="0"/>
    <x v="1"/>
    <x v="0"/>
  </r>
  <r>
    <x v="13"/>
    <n v="130"/>
    <x v="0"/>
    <x v="0"/>
    <x v="1"/>
    <n v="0"/>
    <n v="138.69999999999999"/>
    <n v="68"/>
    <n v="23.58"/>
    <n v="205.6"/>
    <n v="102"/>
    <x v="80"/>
    <n v="231.2"/>
    <n v="108"/>
    <n v="10.4"/>
    <n v="13.6"/>
    <n v="3"/>
    <n v="3.67"/>
    <n v="2"/>
    <x v="0"/>
    <n v="0"/>
    <x v="0"/>
    <x v="0"/>
    <s v="Medium_user"/>
    <x v="0"/>
    <x v="0"/>
    <x v="1"/>
    <x v="0"/>
  </r>
  <r>
    <x v="38"/>
    <n v="59"/>
    <x v="0"/>
    <x v="0"/>
    <x v="0"/>
    <n v="26"/>
    <n v="205.4"/>
    <n v="68"/>
    <n v="34.92"/>
    <n v="115"/>
    <n v="115"/>
    <x v="931"/>
    <n v="214.7"/>
    <n v="130"/>
    <n v="9.66"/>
    <n v="9.4"/>
    <n v="2"/>
    <n v="2.54"/>
    <n v="5"/>
    <x v="0"/>
    <n v="0"/>
    <x v="1"/>
    <x v="0"/>
    <s v="Medium_user"/>
    <x v="1"/>
    <x v="0"/>
    <x v="0"/>
    <x v="0"/>
  </r>
  <r>
    <x v="12"/>
    <n v="139"/>
    <x v="1"/>
    <x v="0"/>
    <x v="1"/>
    <n v="0"/>
    <n v="187.4"/>
    <n v="86"/>
    <n v="31.86"/>
    <n v="169.3"/>
    <n v="116"/>
    <x v="501"/>
    <n v="153.4"/>
    <n v="88"/>
    <n v="6.9"/>
    <n v="11.7"/>
    <n v="3"/>
    <n v="3.16"/>
    <n v="1"/>
    <x v="0"/>
    <n v="0"/>
    <x v="0"/>
    <x v="0"/>
    <s v="Medium_user"/>
    <x v="0"/>
    <x v="0"/>
    <x v="1"/>
    <x v="0"/>
  </r>
  <r>
    <x v="29"/>
    <n v="12"/>
    <x v="0"/>
    <x v="0"/>
    <x v="1"/>
    <n v="0"/>
    <n v="206.1"/>
    <n v="105"/>
    <n v="35.04"/>
    <n v="246.6"/>
    <n v="104"/>
    <x v="243"/>
    <n v="254.6"/>
    <n v="83"/>
    <n v="11.46"/>
    <n v="12.1"/>
    <n v="7"/>
    <n v="3.27"/>
    <n v="2"/>
    <x v="0"/>
    <n v="0"/>
    <x v="0"/>
    <x v="0"/>
    <s v="Medium_user"/>
    <x v="2"/>
    <x v="0"/>
    <x v="1"/>
    <x v="0"/>
  </r>
  <r>
    <x v="35"/>
    <n v="42"/>
    <x v="1"/>
    <x v="0"/>
    <x v="0"/>
    <n v="34"/>
    <n v="131.5"/>
    <n v="143"/>
    <n v="22.36"/>
    <n v="185.3"/>
    <n v="109"/>
    <x v="440"/>
    <n v="177.3"/>
    <n v="117"/>
    <n v="7.98"/>
    <n v="10.9"/>
    <n v="5"/>
    <n v="2.94"/>
    <n v="0"/>
    <x v="0"/>
    <n v="0"/>
    <x v="0"/>
    <x v="0"/>
    <s v="Medium_user"/>
    <x v="0"/>
    <x v="0"/>
    <x v="2"/>
    <x v="0"/>
  </r>
  <r>
    <x v="19"/>
    <n v="63"/>
    <x v="0"/>
    <x v="0"/>
    <x v="1"/>
    <n v="0"/>
    <n v="120.1"/>
    <n v="103"/>
    <n v="20.420000000000002"/>
    <n v="179.2"/>
    <n v="132"/>
    <x v="260"/>
    <n v="127.3"/>
    <n v="82"/>
    <n v="5.73"/>
    <n v="6.3"/>
    <n v="4"/>
    <n v="1.7"/>
    <n v="1"/>
    <x v="0"/>
    <n v="0"/>
    <x v="0"/>
    <x v="1"/>
    <s v="Heavy_user"/>
    <x v="0"/>
    <x v="0"/>
    <x v="1"/>
    <x v="1"/>
  </r>
  <r>
    <x v="11"/>
    <n v="143"/>
    <x v="0"/>
    <x v="0"/>
    <x v="1"/>
    <n v="0"/>
    <n v="168.6"/>
    <n v="85"/>
    <n v="28.66"/>
    <n v="176.3"/>
    <n v="89"/>
    <x v="152"/>
    <n v="282.3"/>
    <n v="69"/>
    <n v="12.7"/>
    <n v="13.3"/>
    <n v="10"/>
    <n v="3.59"/>
    <n v="1"/>
    <x v="0"/>
    <n v="0"/>
    <x v="0"/>
    <x v="0"/>
    <s v="Medium_user"/>
    <x v="0"/>
    <x v="0"/>
    <x v="1"/>
    <x v="0"/>
  </r>
  <r>
    <x v="25"/>
    <n v="156"/>
    <x v="2"/>
    <x v="0"/>
    <x v="1"/>
    <n v="0"/>
    <n v="189.4"/>
    <n v="114"/>
    <n v="32.200000000000003"/>
    <n v="145.69999999999999"/>
    <n v="96"/>
    <x v="1360"/>
    <n v="192.8"/>
    <n v="121"/>
    <n v="8.68"/>
    <n v="4.5"/>
    <n v="13"/>
    <n v="1.22"/>
    <n v="0"/>
    <x v="0"/>
    <n v="0"/>
    <x v="0"/>
    <x v="1"/>
    <s v="Medium_user"/>
    <x v="0"/>
    <x v="0"/>
    <x v="1"/>
    <x v="1"/>
  </r>
  <r>
    <x v="14"/>
    <n v="98"/>
    <x v="1"/>
    <x v="0"/>
    <x v="1"/>
    <n v="0"/>
    <n v="158.5"/>
    <n v="90"/>
    <n v="26.95"/>
    <n v="254.4"/>
    <n v="67"/>
    <x v="143"/>
    <n v="178.4"/>
    <n v="104"/>
    <n v="8.0299999999999994"/>
    <n v="14.8"/>
    <n v="5"/>
    <n v="4"/>
    <n v="2"/>
    <x v="0"/>
    <n v="0"/>
    <x v="0"/>
    <x v="2"/>
    <s v="Light_usage"/>
    <x v="2"/>
    <x v="0"/>
    <x v="1"/>
    <x v="0"/>
  </r>
  <r>
    <x v="5"/>
    <n v="140"/>
    <x v="0"/>
    <x v="0"/>
    <x v="0"/>
    <n v="27"/>
    <n v="176"/>
    <n v="141"/>
    <n v="29.92"/>
    <n v="201.3"/>
    <n v="143"/>
    <x v="806"/>
    <n v="167.9"/>
    <n v="93"/>
    <n v="7.56"/>
    <n v="7.1"/>
    <n v="5"/>
    <n v="1.92"/>
    <n v="3"/>
    <x v="0"/>
    <n v="0"/>
    <x v="0"/>
    <x v="1"/>
    <s v="Heavy_user"/>
    <x v="0"/>
    <x v="0"/>
    <x v="0"/>
    <x v="1"/>
  </r>
  <r>
    <x v="30"/>
    <n v="102"/>
    <x v="2"/>
    <x v="0"/>
    <x v="0"/>
    <n v="45"/>
    <n v="129.19999999999999"/>
    <n v="142"/>
    <n v="21.96"/>
    <n v="239.4"/>
    <n v="114"/>
    <x v="1361"/>
    <n v="223.4"/>
    <n v="66"/>
    <n v="10.050000000000001"/>
    <n v="8.6999999999999993"/>
    <n v="4"/>
    <n v="2.35"/>
    <n v="0"/>
    <x v="0"/>
    <n v="0"/>
    <x v="0"/>
    <x v="0"/>
    <s v="Medium_user"/>
    <x v="2"/>
    <x v="0"/>
    <x v="2"/>
    <x v="0"/>
  </r>
  <r>
    <x v="13"/>
    <n v="71"/>
    <x v="0"/>
    <x v="0"/>
    <x v="0"/>
    <n v="49"/>
    <n v="174"/>
    <n v="122"/>
    <n v="29.58"/>
    <n v="168.6"/>
    <n v="85"/>
    <x v="924"/>
    <n v="132.1"/>
    <n v="120"/>
    <n v="5.94"/>
    <n v="7.8"/>
    <n v="4"/>
    <n v="2.11"/>
    <n v="1"/>
    <x v="0"/>
    <n v="0"/>
    <x v="0"/>
    <x v="0"/>
    <s v="Medium_user"/>
    <x v="0"/>
    <x v="0"/>
    <x v="2"/>
    <x v="0"/>
  </r>
  <r>
    <x v="14"/>
    <n v="104"/>
    <x v="0"/>
    <x v="0"/>
    <x v="1"/>
    <n v="0"/>
    <n v="261.2"/>
    <n v="81"/>
    <n v="44.4"/>
    <n v="209.1"/>
    <n v="130"/>
    <x v="1013"/>
    <n v="281.10000000000002"/>
    <n v="121"/>
    <n v="12.65"/>
    <n v="11.3"/>
    <n v="1"/>
    <n v="3.05"/>
    <n v="2"/>
    <x v="1"/>
    <n v="1"/>
    <x v="0"/>
    <x v="0"/>
    <s v="Heavy_user"/>
    <x v="0"/>
    <x v="0"/>
    <x v="1"/>
    <x v="0"/>
  </r>
  <r>
    <x v="46"/>
    <n v="96"/>
    <x v="0"/>
    <x v="0"/>
    <x v="1"/>
    <n v="0"/>
    <n v="264.60000000000002"/>
    <n v="117"/>
    <n v="44.98"/>
    <n v="264.10000000000002"/>
    <n v="121"/>
    <x v="252"/>
    <n v="77.099999999999994"/>
    <n v="89"/>
    <n v="3.47"/>
    <n v="8.1"/>
    <n v="4"/>
    <n v="2.19"/>
    <n v="0"/>
    <x v="0"/>
    <n v="0"/>
    <x v="0"/>
    <x v="0"/>
    <s v="Heavy_user"/>
    <x v="2"/>
    <x v="0"/>
    <x v="1"/>
    <x v="0"/>
  </r>
  <r>
    <x v="48"/>
    <n v="90"/>
    <x v="1"/>
    <x v="0"/>
    <x v="1"/>
    <n v="0"/>
    <n v="160.9"/>
    <n v="97"/>
    <n v="27.35"/>
    <n v="136.4"/>
    <n v="46"/>
    <x v="346"/>
    <n v="209"/>
    <n v="121"/>
    <n v="9.4"/>
    <n v="9.1"/>
    <n v="4"/>
    <n v="2.46"/>
    <n v="2"/>
    <x v="0"/>
    <n v="0"/>
    <x v="0"/>
    <x v="0"/>
    <s v="Light_usage"/>
    <x v="0"/>
    <x v="0"/>
    <x v="1"/>
    <x v="0"/>
  </r>
  <r>
    <x v="49"/>
    <n v="106"/>
    <x v="2"/>
    <x v="0"/>
    <x v="0"/>
    <n v="36"/>
    <n v="124.8"/>
    <n v="93"/>
    <n v="21.22"/>
    <n v="241.7"/>
    <n v="83"/>
    <x v="477"/>
    <n v="219"/>
    <n v="110"/>
    <n v="9.86"/>
    <n v="11.3"/>
    <n v="3"/>
    <n v="3.05"/>
    <n v="1"/>
    <x v="0"/>
    <n v="0"/>
    <x v="0"/>
    <x v="0"/>
    <s v="Medium_user"/>
    <x v="2"/>
    <x v="0"/>
    <x v="2"/>
    <x v="0"/>
  </r>
  <r>
    <x v="29"/>
    <n v="148"/>
    <x v="2"/>
    <x v="0"/>
    <x v="1"/>
    <n v="0"/>
    <n v="230.6"/>
    <n v="92"/>
    <n v="39.200000000000003"/>
    <n v="185.6"/>
    <n v="97"/>
    <x v="589"/>
    <n v="183.2"/>
    <n v="79"/>
    <n v="8.24"/>
    <n v="6.2"/>
    <n v="4"/>
    <n v="1.67"/>
    <n v="2"/>
    <x v="0"/>
    <n v="0"/>
    <x v="0"/>
    <x v="1"/>
    <s v="Medium_user"/>
    <x v="0"/>
    <x v="0"/>
    <x v="1"/>
    <x v="1"/>
  </r>
  <r>
    <x v="30"/>
    <n v="95"/>
    <x v="1"/>
    <x v="0"/>
    <x v="0"/>
    <n v="35"/>
    <n v="229.1"/>
    <n v="143"/>
    <n v="38.950000000000003"/>
    <n v="148.19999999999999"/>
    <n v="104"/>
    <x v="724"/>
    <n v="248.4"/>
    <n v="110"/>
    <n v="11.18"/>
    <n v="3.9"/>
    <n v="3"/>
    <n v="1.05"/>
    <n v="0"/>
    <x v="0"/>
    <n v="0"/>
    <x v="0"/>
    <x v="1"/>
    <s v="Medium_user"/>
    <x v="0"/>
    <x v="0"/>
    <x v="2"/>
    <x v="1"/>
  </r>
  <r>
    <x v="2"/>
    <n v="127"/>
    <x v="1"/>
    <x v="0"/>
    <x v="1"/>
    <n v="0"/>
    <n v="212.9"/>
    <n v="92"/>
    <n v="36.19"/>
    <n v="260.10000000000002"/>
    <n v="124"/>
    <x v="415"/>
    <n v="177.6"/>
    <n v="85"/>
    <n v="7.99"/>
    <n v="8.6"/>
    <n v="2"/>
    <n v="2.3199999999999998"/>
    <n v="2"/>
    <x v="0"/>
    <n v="0"/>
    <x v="0"/>
    <x v="0"/>
    <s v="Heavy_user"/>
    <x v="2"/>
    <x v="0"/>
    <x v="1"/>
    <x v="0"/>
  </r>
  <r>
    <x v="21"/>
    <n v="79"/>
    <x v="1"/>
    <x v="0"/>
    <x v="0"/>
    <n v="30"/>
    <n v="124.8"/>
    <n v="99"/>
    <n v="21.22"/>
    <n v="207.6"/>
    <n v="142"/>
    <x v="416"/>
    <n v="175"/>
    <n v="95"/>
    <n v="7.88"/>
    <n v="4.5999999999999996"/>
    <n v="3"/>
    <n v="1.24"/>
    <n v="1"/>
    <x v="0"/>
    <n v="0"/>
    <x v="0"/>
    <x v="1"/>
    <s v="Heavy_user"/>
    <x v="0"/>
    <x v="0"/>
    <x v="2"/>
    <x v="1"/>
  </r>
  <r>
    <x v="4"/>
    <n v="83"/>
    <x v="2"/>
    <x v="0"/>
    <x v="1"/>
    <n v="0"/>
    <n v="133.9"/>
    <n v="82"/>
    <n v="22.76"/>
    <n v="169.6"/>
    <n v="105"/>
    <x v="91"/>
    <n v="222.8"/>
    <n v="114"/>
    <n v="10.029999999999999"/>
    <n v="11.7"/>
    <n v="4"/>
    <n v="3.16"/>
    <n v="0"/>
    <x v="0"/>
    <n v="0"/>
    <x v="0"/>
    <x v="0"/>
    <s v="Medium_user"/>
    <x v="0"/>
    <x v="0"/>
    <x v="1"/>
    <x v="0"/>
  </r>
  <r>
    <x v="37"/>
    <n v="83"/>
    <x v="2"/>
    <x v="0"/>
    <x v="0"/>
    <n v="31"/>
    <n v="129.80000000000001"/>
    <n v="87"/>
    <n v="22.07"/>
    <n v="183.4"/>
    <n v="110"/>
    <x v="126"/>
    <n v="169.4"/>
    <n v="40"/>
    <n v="7.62"/>
    <n v="14.3"/>
    <n v="6"/>
    <n v="3.86"/>
    <n v="1"/>
    <x v="0"/>
    <n v="0"/>
    <x v="0"/>
    <x v="0"/>
    <s v="Medium_user"/>
    <x v="0"/>
    <x v="0"/>
    <x v="2"/>
    <x v="0"/>
  </r>
  <r>
    <x v="20"/>
    <n v="17"/>
    <x v="1"/>
    <x v="0"/>
    <x v="1"/>
    <n v="0"/>
    <n v="168.5"/>
    <n v="102"/>
    <n v="28.65"/>
    <n v="297.2"/>
    <n v="130"/>
    <x v="1362"/>
    <n v="244.7"/>
    <n v="117"/>
    <n v="11.01"/>
    <n v="8.8000000000000007"/>
    <n v="6"/>
    <n v="2.38"/>
    <n v="3"/>
    <x v="0"/>
    <n v="0"/>
    <x v="0"/>
    <x v="0"/>
    <s v="Heavy_user"/>
    <x v="2"/>
    <x v="0"/>
    <x v="1"/>
    <x v="0"/>
  </r>
  <r>
    <x v="38"/>
    <n v="165"/>
    <x v="0"/>
    <x v="1"/>
    <x v="1"/>
    <n v="0"/>
    <n v="81.400000000000006"/>
    <n v="110"/>
    <n v="13.84"/>
    <n v="263.7"/>
    <n v="150"/>
    <x v="535"/>
    <n v="219.7"/>
    <n v="107"/>
    <n v="9.89"/>
    <n v="12.2"/>
    <n v="3"/>
    <n v="3.29"/>
    <n v="1"/>
    <x v="0"/>
    <n v="0"/>
    <x v="0"/>
    <x v="0"/>
    <s v="Heavy_user"/>
    <x v="2"/>
    <x v="0"/>
    <x v="1"/>
    <x v="0"/>
  </r>
  <r>
    <x v="2"/>
    <n v="149"/>
    <x v="2"/>
    <x v="0"/>
    <x v="1"/>
    <n v="0"/>
    <n v="117.2"/>
    <n v="99"/>
    <n v="19.920000000000002"/>
    <n v="227.7"/>
    <n v="74"/>
    <x v="1363"/>
    <n v="221.7"/>
    <n v="141"/>
    <n v="9.98"/>
    <n v="9"/>
    <n v="7"/>
    <n v="2.4300000000000002"/>
    <n v="1"/>
    <x v="0"/>
    <n v="0"/>
    <x v="0"/>
    <x v="0"/>
    <s v="Light_usage"/>
    <x v="0"/>
    <x v="0"/>
    <x v="1"/>
    <x v="0"/>
  </r>
  <r>
    <x v="41"/>
    <n v="79"/>
    <x v="2"/>
    <x v="1"/>
    <x v="1"/>
    <n v="0"/>
    <n v="300.39999999999998"/>
    <n v="113"/>
    <n v="51.07"/>
    <n v="210.8"/>
    <n v="93"/>
    <x v="883"/>
    <n v="173.4"/>
    <n v="121"/>
    <n v="7.8"/>
    <n v="11.9"/>
    <n v="3"/>
    <n v="3.21"/>
    <n v="2"/>
    <x v="1"/>
    <n v="1"/>
    <x v="0"/>
    <x v="0"/>
    <s v="Medium_user"/>
    <x v="0"/>
    <x v="0"/>
    <x v="1"/>
    <x v="0"/>
  </r>
  <r>
    <x v="17"/>
    <n v="94"/>
    <x v="0"/>
    <x v="0"/>
    <x v="1"/>
    <n v="0"/>
    <n v="195.1"/>
    <n v="105"/>
    <n v="33.17"/>
    <n v="272.39999999999998"/>
    <n v="100"/>
    <x v="815"/>
    <n v="142.69999999999999"/>
    <n v="102"/>
    <n v="6.42"/>
    <n v="11.5"/>
    <n v="16"/>
    <n v="3.11"/>
    <n v="1"/>
    <x v="0"/>
    <n v="0"/>
    <x v="0"/>
    <x v="0"/>
    <s v="Medium_user"/>
    <x v="2"/>
    <x v="0"/>
    <x v="1"/>
    <x v="0"/>
  </r>
  <r>
    <x v="35"/>
    <n v="93"/>
    <x v="0"/>
    <x v="0"/>
    <x v="1"/>
    <n v="0"/>
    <n v="172"/>
    <n v="80"/>
    <n v="29.24"/>
    <n v="219.1"/>
    <n v="76"/>
    <x v="212"/>
    <n v="169.8"/>
    <n v="108"/>
    <n v="7.64"/>
    <n v="10.3"/>
    <n v="3"/>
    <n v="2.78"/>
    <n v="0"/>
    <x v="0"/>
    <n v="0"/>
    <x v="0"/>
    <x v="0"/>
    <s v="Light_usage"/>
    <x v="0"/>
    <x v="0"/>
    <x v="1"/>
    <x v="0"/>
  </r>
  <r>
    <x v="19"/>
    <n v="109"/>
    <x v="0"/>
    <x v="1"/>
    <x v="0"/>
    <n v="46"/>
    <n v="165.2"/>
    <n v="85"/>
    <n v="28.08"/>
    <n v="136"/>
    <n v="92"/>
    <x v="1035"/>
    <n v="184.8"/>
    <n v="100"/>
    <n v="8.32"/>
    <n v="11.9"/>
    <n v="5"/>
    <n v="3.21"/>
    <n v="1"/>
    <x v="0"/>
    <n v="0"/>
    <x v="0"/>
    <x v="0"/>
    <s v="Medium_user"/>
    <x v="0"/>
    <x v="0"/>
    <x v="2"/>
    <x v="0"/>
  </r>
  <r>
    <x v="34"/>
    <n v="106"/>
    <x v="0"/>
    <x v="0"/>
    <x v="1"/>
    <n v="0"/>
    <n v="149.69999999999999"/>
    <n v="114"/>
    <n v="25.45"/>
    <n v="104.5"/>
    <n v="72"/>
    <x v="1364"/>
    <n v="227.9"/>
    <n v="87"/>
    <n v="10.26"/>
    <n v="9"/>
    <n v="2"/>
    <n v="2.4300000000000002"/>
    <n v="2"/>
    <x v="0"/>
    <n v="0"/>
    <x v="0"/>
    <x v="0"/>
    <s v="Light_usage"/>
    <x v="1"/>
    <x v="0"/>
    <x v="1"/>
    <x v="0"/>
  </r>
  <r>
    <x v="43"/>
    <n v="92"/>
    <x v="1"/>
    <x v="0"/>
    <x v="1"/>
    <n v="0"/>
    <n v="185.8"/>
    <n v="61"/>
    <n v="31.59"/>
    <n v="118.1"/>
    <n v="131"/>
    <x v="1365"/>
    <n v="257.5"/>
    <n v="70"/>
    <n v="11.59"/>
    <n v="11.8"/>
    <n v="4"/>
    <n v="3.19"/>
    <n v="1"/>
    <x v="0"/>
    <n v="0"/>
    <x v="0"/>
    <x v="0"/>
    <s v="Heavy_user"/>
    <x v="0"/>
    <x v="0"/>
    <x v="1"/>
    <x v="0"/>
  </r>
  <r>
    <x v="36"/>
    <n v="124"/>
    <x v="1"/>
    <x v="0"/>
    <x v="1"/>
    <n v="0"/>
    <n v="244.6"/>
    <n v="91"/>
    <n v="41.58"/>
    <n v="125.1"/>
    <n v="70"/>
    <x v="1366"/>
    <n v="303.39999999999998"/>
    <n v="104"/>
    <n v="13.65"/>
    <n v="12"/>
    <n v="5"/>
    <n v="3.24"/>
    <n v="0"/>
    <x v="0"/>
    <n v="0"/>
    <x v="0"/>
    <x v="0"/>
    <s v="Light_usage"/>
    <x v="0"/>
    <x v="0"/>
    <x v="1"/>
    <x v="0"/>
  </r>
  <r>
    <x v="3"/>
    <n v="117"/>
    <x v="1"/>
    <x v="0"/>
    <x v="1"/>
    <n v="0"/>
    <n v="302.60000000000002"/>
    <n v="83"/>
    <n v="51.44"/>
    <n v="167.1"/>
    <n v="106"/>
    <x v="872"/>
    <n v="209.8"/>
    <n v="79"/>
    <n v="9.44"/>
    <n v="10.4"/>
    <n v="7"/>
    <n v="2.81"/>
    <n v="1"/>
    <x v="1"/>
    <n v="1"/>
    <x v="0"/>
    <x v="0"/>
    <s v="Medium_user"/>
    <x v="0"/>
    <x v="0"/>
    <x v="1"/>
    <x v="0"/>
  </r>
  <r>
    <x v="41"/>
    <n v="163"/>
    <x v="0"/>
    <x v="0"/>
    <x v="0"/>
    <n v="30"/>
    <n v="195.2"/>
    <n v="123"/>
    <n v="33.18"/>
    <n v="126.4"/>
    <n v="115"/>
    <x v="1067"/>
    <n v="221"/>
    <n v="90"/>
    <n v="9.9499999999999993"/>
    <n v="9"/>
    <n v="5"/>
    <n v="2.4300000000000002"/>
    <n v="5"/>
    <x v="1"/>
    <n v="1"/>
    <x v="1"/>
    <x v="0"/>
    <s v="Medium_user"/>
    <x v="0"/>
    <x v="0"/>
    <x v="2"/>
    <x v="0"/>
  </r>
  <r>
    <x v="32"/>
    <n v="87"/>
    <x v="2"/>
    <x v="1"/>
    <x v="1"/>
    <n v="0"/>
    <n v="207.8"/>
    <n v="113"/>
    <n v="35.33"/>
    <n v="182.2"/>
    <n v="129"/>
    <x v="151"/>
    <n v="163.4"/>
    <n v="98"/>
    <n v="7.35"/>
    <n v="13"/>
    <n v="3"/>
    <n v="3.51"/>
    <n v="1"/>
    <x v="0"/>
    <n v="0"/>
    <x v="0"/>
    <x v="0"/>
    <s v="Heavy_user"/>
    <x v="0"/>
    <x v="0"/>
    <x v="1"/>
    <x v="0"/>
  </r>
  <r>
    <x v="5"/>
    <n v="59"/>
    <x v="0"/>
    <x v="0"/>
    <x v="1"/>
    <n v="0"/>
    <n v="119"/>
    <n v="119"/>
    <n v="20.23"/>
    <n v="134.5"/>
    <n v="115"/>
    <x v="763"/>
    <n v="298.60000000000002"/>
    <n v="75"/>
    <n v="13.44"/>
    <n v="9"/>
    <n v="6"/>
    <n v="2.4300000000000002"/>
    <n v="2"/>
    <x v="1"/>
    <n v="1"/>
    <x v="0"/>
    <x v="0"/>
    <s v="Medium_user"/>
    <x v="0"/>
    <x v="0"/>
    <x v="1"/>
    <x v="0"/>
  </r>
  <r>
    <x v="20"/>
    <n v="103"/>
    <x v="0"/>
    <x v="0"/>
    <x v="1"/>
    <n v="0"/>
    <n v="245.8"/>
    <n v="116"/>
    <n v="41.79"/>
    <n v="135.4"/>
    <n v="97"/>
    <x v="128"/>
    <n v="190.9"/>
    <n v="73"/>
    <n v="8.59"/>
    <n v="9.9"/>
    <n v="7"/>
    <n v="2.67"/>
    <n v="1"/>
    <x v="0"/>
    <n v="0"/>
    <x v="0"/>
    <x v="0"/>
    <s v="Medium_user"/>
    <x v="0"/>
    <x v="0"/>
    <x v="1"/>
    <x v="0"/>
  </r>
  <r>
    <x v="15"/>
    <n v="101"/>
    <x v="1"/>
    <x v="0"/>
    <x v="1"/>
    <n v="0"/>
    <n v="131"/>
    <n v="148"/>
    <n v="22.27"/>
    <n v="237.7"/>
    <n v="126"/>
    <x v="142"/>
    <n v="281.3"/>
    <n v="111"/>
    <n v="12.66"/>
    <n v="12.6"/>
    <n v="4"/>
    <n v="3.4"/>
    <n v="3"/>
    <x v="0"/>
    <n v="0"/>
    <x v="0"/>
    <x v="0"/>
    <s v="Heavy_user"/>
    <x v="2"/>
    <x v="0"/>
    <x v="1"/>
    <x v="0"/>
  </r>
  <r>
    <x v="26"/>
    <n v="72"/>
    <x v="0"/>
    <x v="0"/>
    <x v="1"/>
    <n v="0"/>
    <n v="129.80000000000001"/>
    <n v="106"/>
    <n v="22.07"/>
    <n v="188.7"/>
    <n v="138"/>
    <x v="469"/>
    <n v="212.5"/>
    <n v="116"/>
    <n v="9.56"/>
    <n v="8.3000000000000007"/>
    <n v="4"/>
    <n v="2.2400000000000002"/>
    <n v="4"/>
    <x v="1"/>
    <n v="1"/>
    <x v="1"/>
    <x v="0"/>
    <s v="Heavy_user"/>
    <x v="0"/>
    <x v="0"/>
    <x v="1"/>
    <x v="0"/>
  </r>
  <r>
    <x v="32"/>
    <n v="108"/>
    <x v="2"/>
    <x v="1"/>
    <x v="1"/>
    <n v="0"/>
    <n v="275.89999999999998"/>
    <n v="84"/>
    <n v="46.9"/>
    <n v="203"/>
    <n v="91"/>
    <x v="494"/>
    <n v="211.4"/>
    <n v="108"/>
    <n v="9.51"/>
    <n v="6.7"/>
    <n v="4"/>
    <n v="1.81"/>
    <n v="2"/>
    <x v="1"/>
    <n v="1"/>
    <x v="0"/>
    <x v="1"/>
    <s v="Medium_user"/>
    <x v="0"/>
    <x v="0"/>
    <x v="1"/>
    <x v="1"/>
  </r>
  <r>
    <x v="21"/>
    <n v="80"/>
    <x v="2"/>
    <x v="0"/>
    <x v="1"/>
    <n v="0"/>
    <n v="213.3"/>
    <n v="124"/>
    <n v="36.26"/>
    <n v="189.6"/>
    <n v="86"/>
    <x v="174"/>
    <n v="193.7"/>
    <n v="107"/>
    <n v="8.7200000000000006"/>
    <n v="12.1"/>
    <n v="2"/>
    <n v="3.27"/>
    <n v="1"/>
    <x v="0"/>
    <n v="0"/>
    <x v="0"/>
    <x v="0"/>
    <s v="Medium_user"/>
    <x v="0"/>
    <x v="0"/>
    <x v="1"/>
    <x v="0"/>
  </r>
  <r>
    <x v="1"/>
    <n v="117"/>
    <x v="0"/>
    <x v="0"/>
    <x v="1"/>
    <n v="0"/>
    <n v="128.6"/>
    <n v="92"/>
    <n v="21.86"/>
    <n v="191.7"/>
    <n v="61"/>
    <x v="878"/>
    <n v="121.7"/>
    <n v="117"/>
    <n v="5.48"/>
    <n v="12.4"/>
    <n v="9"/>
    <n v="3.35"/>
    <n v="2"/>
    <x v="0"/>
    <n v="0"/>
    <x v="0"/>
    <x v="0"/>
    <s v="Light_usage"/>
    <x v="0"/>
    <x v="0"/>
    <x v="1"/>
    <x v="0"/>
  </r>
  <r>
    <x v="50"/>
    <n v="51"/>
    <x v="2"/>
    <x v="0"/>
    <x v="1"/>
    <n v="0"/>
    <n v="95.3"/>
    <n v="103"/>
    <n v="16.2"/>
    <n v="189.3"/>
    <n v="116"/>
    <x v="722"/>
    <n v="238.7"/>
    <n v="110"/>
    <n v="10.74"/>
    <n v="13.6"/>
    <n v="4"/>
    <n v="3.67"/>
    <n v="1"/>
    <x v="0"/>
    <n v="0"/>
    <x v="0"/>
    <x v="0"/>
    <s v="Medium_user"/>
    <x v="0"/>
    <x v="0"/>
    <x v="1"/>
    <x v="0"/>
  </r>
  <r>
    <x v="3"/>
    <n v="158"/>
    <x v="0"/>
    <x v="0"/>
    <x v="1"/>
    <n v="0"/>
    <n v="214.7"/>
    <n v="112"/>
    <n v="36.5"/>
    <n v="262.89999999999998"/>
    <n v="115"/>
    <x v="1367"/>
    <n v="228.9"/>
    <n v="68"/>
    <n v="10.3"/>
    <n v="11.6"/>
    <n v="2"/>
    <n v="3.13"/>
    <n v="1"/>
    <x v="0"/>
    <n v="0"/>
    <x v="0"/>
    <x v="0"/>
    <s v="Medium_user"/>
    <x v="2"/>
    <x v="0"/>
    <x v="1"/>
    <x v="0"/>
  </r>
  <r>
    <x v="6"/>
    <n v="66"/>
    <x v="0"/>
    <x v="0"/>
    <x v="1"/>
    <n v="0"/>
    <n v="180.4"/>
    <n v="99"/>
    <n v="30.67"/>
    <n v="135.1"/>
    <n v="114"/>
    <x v="1324"/>
    <n v="206"/>
    <n v="98"/>
    <n v="9.27"/>
    <n v="9.5"/>
    <n v="6"/>
    <n v="2.57"/>
    <n v="1"/>
    <x v="0"/>
    <n v="0"/>
    <x v="0"/>
    <x v="0"/>
    <s v="Medium_user"/>
    <x v="0"/>
    <x v="0"/>
    <x v="1"/>
    <x v="0"/>
  </r>
  <r>
    <x v="28"/>
    <n v="82"/>
    <x v="0"/>
    <x v="0"/>
    <x v="1"/>
    <n v="0"/>
    <n v="164.1"/>
    <n v="84"/>
    <n v="27.9"/>
    <n v="317.7"/>
    <n v="109"/>
    <x v="1368"/>
    <n v="241.5"/>
    <n v="87"/>
    <n v="10.87"/>
    <n v="13.3"/>
    <n v="4"/>
    <n v="3.59"/>
    <n v="1"/>
    <x v="0"/>
    <n v="0"/>
    <x v="0"/>
    <x v="0"/>
    <s v="Medium_user"/>
    <x v="2"/>
    <x v="0"/>
    <x v="1"/>
    <x v="0"/>
  </r>
  <r>
    <x v="8"/>
    <n v="127"/>
    <x v="2"/>
    <x v="0"/>
    <x v="1"/>
    <n v="0"/>
    <n v="211.1"/>
    <n v="62"/>
    <n v="35.89"/>
    <n v="235.2"/>
    <n v="143"/>
    <x v="208"/>
    <n v="227.5"/>
    <n v="66"/>
    <n v="10.24"/>
    <n v="15.6"/>
    <n v="3"/>
    <n v="4.21"/>
    <n v="2"/>
    <x v="0"/>
    <n v="0"/>
    <x v="0"/>
    <x v="2"/>
    <s v="Heavy_user"/>
    <x v="0"/>
    <x v="0"/>
    <x v="1"/>
    <x v="0"/>
  </r>
  <r>
    <x v="11"/>
    <n v="108"/>
    <x v="0"/>
    <x v="0"/>
    <x v="0"/>
    <n v="19"/>
    <n v="312.39999999999998"/>
    <n v="98"/>
    <n v="53.11"/>
    <n v="271.39999999999998"/>
    <n v="122"/>
    <x v="401"/>
    <n v="162.6"/>
    <n v="91"/>
    <n v="7.32"/>
    <n v="10.1"/>
    <n v="6"/>
    <n v="2.73"/>
    <n v="0"/>
    <x v="0"/>
    <n v="0"/>
    <x v="0"/>
    <x v="0"/>
    <s v="Heavy_user"/>
    <x v="2"/>
    <x v="1"/>
    <x v="0"/>
    <x v="0"/>
  </r>
  <r>
    <x v="32"/>
    <n v="106"/>
    <x v="1"/>
    <x v="0"/>
    <x v="0"/>
    <n v="27"/>
    <n v="223.3"/>
    <n v="97"/>
    <n v="37.96"/>
    <n v="212.5"/>
    <n v="131"/>
    <x v="425"/>
    <n v="154.6"/>
    <n v="149"/>
    <n v="6.96"/>
    <n v="11.6"/>
    <n v="2"/>
    <n v="3.13"/>
    <n v="1"/>
    <x v="0"/>
    <n v="0"/>
    <x v="0"/>
    <x v="0"/>
    <s v="Heavy_user"/>
    <x v="0"/>
    <x v="0"/>
    <x v="0"/>
    <x v="0"/>
  </r>
  <r>
    <x v="37"/>
    <n v="58"/>
    <x v="0"/>
    <x v="0"/>
    <x v="0"/>
    <n v="28"/>
    <n v="236.8"/>
    <n v="89"/>
    <n v="40.26"/>
    <n v="158.4"/>
    <n v="91"/>
    <x v="475"/>
    <n v="212.3"/>
    <n v="97"/>
    <n v="9.5500000000000007"/>
    <n v="8"/>
    <n v="3"/>
    <n v="2.16"/>
    <n v="2"/>
    <x v="0"/>
    <n v="0"/>
    <x v="0"/>
    <x v="0"/>
    <s v="Medium_user"/>
    <x v="0"/>
    <x v="0"/>
    <x v="0"/>
    <x v="0"/>
  </r>
  <r>
    <x v="38"/>
    <n v="138"/>
    <x v="0"/>
    <x v="0"/>
    <x v="1"/>
    <n v="0"/>
    <n v="149.69999999999999"/>
    <n v="99"/>
    <n v="25.45"/>
    <n v="160"/>
    <n v="97"/>
    <x v="303"/>
    <n v="256.5"/>
    <n v="161"/>
    <n v="11.54"/>
    <n v="9.5"/>
    <n v="5"/>
    <n v="2.57"/>
    <n v="1"/>
    <x v="0"/>
    <n v="0"/>
    <x v="0"/>
    <x v="0"/>
    <s v="Medium_user"/>
    <x v="0"/>
    <x v="0"/>
    <x v="1"/>
    <x v="0"/>
  </r>
  <r>
    <x v="25"/>
    <n v="81"/>
    <x v="0"/>
    <x v="0"/>
    <x v="0"/>
    <n v="17"/>
    <n v="268.10000000000002"/>
    <n v="94"/>
    <n v="45.58"/>
    <n v="156.1"/>
    <n v="124"/>
    <x v="1369"/>
    <n v="160.4"/>
    <n v="90"/>
    <n v="7.22"/>
    <n v="13.6"/>
    <n v="5"/>
    <n v="3.67"/>
    <n v="2"/>
    <x v="0"/>
    <n v="0"/>
    <x v="0"/>
    <x v="0"/>
    <s v="Heavy_user"/>
    <x v="0"/>
    <x v="0"/>
    <x v="0"/>
    <x v="0"/>
  </r>
  <r>
    <x v="16"/>
    <n v="36"/>
    <x v="0"/>
    <x v="1"/>
    <x v="1"/>
    <n v="0"/>
    <n v="245"/>
    <n v="119"/>
    <n v="41.65"/>
    <n v="195.5"/>
    <n v="91"/>
    <x v="0"/>
    <n v="165.7"/>
    <n v="87"/>
    <n v="7.46"/>
    <n v="7.8"/>
    <n v="7"/>
    <n v="2.11"/>
    <n v="1"/>
    <x v="0"/>
    <n v="0"/>
    <x v="0"/>
    <x v="0"/>
    <s v="Medium_user"/>
    <x v="0"/>
    <x v="0"/>
    <x v="1"/>
    <x v="0"/>
  </r>
  <r>
    <x v="38"/>
    <n v="108"/>
    <x v="2"/>
    <x v="1"/>
    <x v="0"/>
    <n v="36"/>
    <n v="153.80000000000001"/>
    <n v="105"/>
    <n v="26.15"/>
    <n v="246.2"/>
    <n v="62"/>
    <x v="1027"/>
    <n v="150.9"/>
    <n v="125"/>
    <n v="6.79"/>
    <n v="11.1"/>
    <n v="4"/>
    <n v="3"/>
    <n v="1"/>
    <x v="0"/>
    <n v="0"/>
    <x v="0"/>
    <x v="0"/>
    <s v="Light_usage"/>
    <x v="2"/>
    <x v="0"/>
    <x v="2"/>
    <x v="0"/>
  </r>
  <r>
    <x v="15"/>
    <n v="133"/>
    <x v="1"/>
    <x v="0"/>
    <x v="0"/>
    <n v="49"/>
    <n v="229.4"/>
    <n v="78"/>
    <n v="39"/>
    <n v="219.5"/>
    <n v="106"/>
    <x v="245"/>
    <n v="172.3"/>
    <n v="115"/>
    <n v="7.75"/>
    <n v="12"/>
    <n v="4"/>
    <n v="3.24"/>
    <n v="3"/>
    <x v="0"/>
    <n v="0"/>
    <x v="0"/>
    <x v="0"/>
    <s v="Medium_user"/>
    <x v="0"/>
    <x v="0"/>
    <x v="2"/>
    <x v="0"/>
  </r>
  <r>
    <x v="23"/>
    <n v="90"/>
    <x v="0"/>
    <x v="0"/>
    <x v="1"/>
    <n v="0"/>
    <n v="68.8"/>
    <n v="124"/>
    <n v="11.7"/>
    <n v="168.1"/>
    <n v="106"/>
    <x v="859"/>
    <n v="281.7"/>
    <n v="96"/>
    <n v="12.68"/>
    <n v="9.8000000000000007"/>
    <n v="5"/>
    <n v="2.65"/>
    <n v="1"/>
    <x v="0"/>
    <n v="0"/>
    <x v="0"/>
    <x v="0"/>
    <s v="Medium_user"/>
    <x v="0"/>
    <x v="0"/>
    <x v="1"/>
    <x v="0"/>
  </r>
  <r>
    <x v="49"/>
    <n v="94"/>
    <x v="0"/>
    <x v="0"/>
    <x v="1"/>
    <n v="0"/>
    <n v="200.2"/>
    <n v="113"/>
    <n v="34.03"/>
    <n v="128.9"/>
    <n v="116"/>
    <x v="834"/>
    <n v="278.89999999999998"/>
    <n v="109"/>
    <n v="12.55"/>
    <n v="10.4"/>
    <n v="5"/>
    <n v="2.81"/>
    <n v="0"/>
    <x v="0"/>
    <n v="0"/>
    <x v="0"/>
    <x v="0"/>
    <s v="Medium_user"/>
    <x v="0"/>
    <x v="0"/>
    <x v="1"/>
    <x v="0"/>
  </r>
  <r>
    <x v="47"/>
    <n v="68"/>
    <x v="0"/>
    <x v="0"/>
    <x v="1"/>
    <n v="0"/>
    <n v="134.6"/>
    <n v="73"/>
    <n v="22.88"/>
    <n v="206.8"/>
    <n v="117"/>
    <x v="1370"/>
    <n v="138.4"/>
    <n v="104"/>
    <n v="6.23"/>
    <n v="9.4"/>
    <n v="2"/>
    <n v="2.54"/>
    <n v="2"/>
    <x v="0"/>
    <n v="0"/>
    <x v="0"/>
    <x v="0"/>
    <s v="Medium_user"/>
    <x v="0"/>
    <x v="0"/>
    <x v="1"/>
    <x v="0"/>
  </r>
  <r>
    <x v="34"/>
    <n v="171"/>
    <x v="0"/>
    <x v="0"/>
    <x v="1"/>
    <n v="0"/>
    <n v="232.4"/>
    <n v="101"/>
    <n v="39.51"/>
    <n v="182"/>
    <n v="80"/>
    <x v="845"/>
    <n v="271.8"/>
    <n v="133"/>
    <n v="12.23"/>
    <n v="9.5"/>
    <n v="3"/>
    <n v="2.57"/>
    <n v="0"/>
    <x v="0"/>
    <n v="0"/>
    <x v="0"/>
    <x v="0"/>
    <s v="Medium_user"/>
    <x v="0"/>
    <x v="0"/>
    <x v="1"/>
    <x v="0"/>
  </r>
  <r>
    <x v="35"/>
    <n v="122"/>
    <x v="0"/>
    <x v="0"/>
    <x v="1"/>
    <n v="0"/>
    <n v="126"/>
    <n v="89"/>
    <n v="21.42"/>
    <n v="147"/>
    <n v="95"/>
    <x v="669"/>
    <n v="280.2"/>
    <n v="97"/>
    <n v="12.61"/>
    <n v="5.6"/>
    <n v="4"/>
    <n v="1.51"/>
    <n v="0"/>
    <x v="0"/>
    <n v="0"/>
    <x v="0"/>
    <x v="1"/>
    <s v="Medium_user"/>
    <x v="0"/>
    <x v="0"/>
    <x v="1"/>
    <x v="1"/>
  </r>
  <r>
    <x v="37"/>
    <n v="94"/>
    <x v="2"/>
    <x v="0"/>
    <x v="1"/>
    <n v="0"/>
    <n v="175.9"/>
    <n v="121"/>
    <n v="29.9"/>
    <n v="222.1"/>
    <n v="94"/>
    <x v="1267"/>
    <n v="191.8"/>
    <n v="123"/>
    <n v="8.6300000000000008"/>
    <n v="10.9"/>
    <n v="5"/>
    <n v="2.94"/>
    <n v="1"/>
    <x v="0"/>
    <n v="0"/>
    <x v="0"/>
    <x v="0"/>
    <s v="Medium_user"/>
    <x v="0"/>
    <x v="0"/>
    <x v="1"/>
    <x v="0"/>
  </r>
  <r>
    <x v="30"/>
    <n v="25"/>
    <x v="0"/>
    <x v="1"/>
    <x v="1"/>
    <n v="0"/>
    <n v="161.69999999999999"/>
    <n v="99"/>
    <n v="27.49"/>
    <n v="216.1"/>
    <n v="89"/>
    <x v="646"/>
    <n v="176.7"/>
    <n v="115"/>
    <n v="7.95"/>
    <n v="12.4"/>
    <n v="6"/>
    <n v="3.35"/>
    <n v="1"/>
    <x v="0"/>
    <n v="0"/>
    <x v="0"/>
    <x v="0"/>
    <s v="Medium_user"/>
    <x v="0"/>
    <x v="0"/>
    <x v="1"/>
    <x v="0"/>
  </r>
  <r>
    <x v="42"/>
    <n v="120"/>
    <x v="0"/>
    <x v="0"/>
    <x v="1"/>
    <n v="0"/>
    <n v="112.6"/>
    <n v="80"/>
    <n v="19.14"/>
    <n v="124.4"/>
    <n v="86"/>
    <x v="948"/>
    <n v="234.9"/>
    <n v="88"/>
    <n v="10.57"/>
    <n v="8.1"/>
    <n v="3"/>
    <n v="2.19"/>
    <n v="6"/>
    <x v="1"/>
    <n v="1"/>
    <x v="1"/>
    <x v="0"/>
    <s v="Medium_user"/>
    <x v="0"/>
    <x v="0"/>
    <x v="1"/>
    <x v="0"/>
  </r>
  <r>
    <x v="0"/>
    <n v="107"/>
    <x v="0"/>
    <x v="0"/>
    <x v="0"/>
    <n v="26"/>
    <n v="234"/>
    <n v="116"/>
    <n v="39.78"/>
    <n v="223.9"/>
    <n v="103"/>
    <x v="1229"/>
    <n v="246.5"/>
    <n v="105"/>
    <n v="11.09"/>
    <n v="13.8"/>
    <n v="1"/>
    <n v="3.73"/>
    <n v="1"/>
    <x v="0"/>
    <n v="0"/>
    <x v="0"/>
    <x v="0"/>
    <s v="Medium_user"/>
    <x v="0"/>
    <x v="0"/>
    <x v="0"/>
    <x v="0"/>
  </r>
  <r>
    <x v="6"/>
    <n v="78"/>
    <x v="1"/>
    <x v="0"/>
    <x v="1"/>
    <n v="0"/>
    <n v="226.3"/>
    <n v="88"/>
    <n v="38.47"/>
    <n v="306.2"/>
    <n v="81"/>
    <x v="237"/>
    <n v="200.9"/>
    <n v="120"/>
    <n v="9.0399999999999991"/>
    <n v="7.8"/>
    <n v="11"/>
    <n v="2.11"/>
    <n v="1"/>
    <x v="1"/>
    <n v="1"/>
    <x v="0"/>
    <x v="0"/>
    <s v="Medium_user"/>
    <x v="2"/>
    <x v="0"/>
    <x v="1"/>
    <x v="0"/>
  </r>
  <r>
    <x v="30"/>
    <n v="93"/>
    <x v="0"/>
    <x v="0"/>
    <x v="1"/>
    <n v="0"/>
    <n v="174.1"/>
    <n v="127"/>
    <n v="29.6"/>
    <n v="176.8"/>
    <n v="73"/>
    <x v="1371"/>
    <n v="240"/>
    <n v="111"/>
    <n v="10.8"/>
    <n v="10.7"/>
    <n v="3"/>
    <n v="2.89"/>
    <n v="0"/>
    <x v="0"/>
    <n v="0"/>
    <x v="0"/>
    <x v="0"/>
    <s v="Light_usage"/>
    <x v="0"/>
    <x v="0"/>
    <x v="1"/>
    <x v="0"/>
  </r>
  <r>
    <x v="49"/>
    <n v="80"/>
    <x v="0"/>
    <x v="0"/>
    <x v="1"/>
    <n v="0"/>
    <n v="195.6"/>
    <n v="111"/>
    <n v="33.25"/>
    <n v="221.5"/>
    <n v="122"/>
    <x v="828"/>
    <n v="182"/>
    <n v="89"/>
    <n v="8.19"/>
    <n v="10.8"/>
    <n v="1"/>
    <n v="2.92"/>
    <n v="1"/>
    <x v="0"/>
    <n v="0"/>
    <x v="0"/>
    <x v="0"/>
    <s v="Heavy_user"/>
    <x v="0"/>
    <x v="0"/>
    <x v="1"/>
    <x v="0"/>
  </r>
  <r>
    <x v="21"/>
    <n v="127"/>
    <x v="0"/>
    <x v="0"/>
    <x v="1"/>
    <n v="0"/>
    <n v="200.8"/>
    <n v="104"/>
    <n v="34.14"/>
    <n v="181.4"/>
    <n v="73"/>
    <x v="1106"/>
    <n v="89.7"/>
    <n v="49"/>
    <n v="4.04"/>
    <n v="9.6999999999999993"/>
    <n v="5"/>
    <n v="2.62"/>
    <n v="0"/>
    <x v="0"/>
    <n v="0"/>
    <x v="0"/>
    <x v="0"/>
    <s v="Light_usage"/>
    <x v="0"/>
    <x v="0"/>
    <x v="1"/>
    <x v="0"/>
  </r>
  <r>
    <x v="29"/>
    <n v="44"/>
    <x v="0"/>
    <x v="0"/>
    <x v="1"/>
    <n v="0"/>
    <n v="225.6"/>
    <n v="118"/>
    <n v="38.35"/>
    <n v="135.4"/>
    <n v="122"/>
    <x v="128"/>
    <n v="190.1"/>
    <n v="96"/>
    <n v="8.5500000000000007"/>
    <n v="12.1"/>
    <n v="5"/>
    <n v="3.27"/>
    <n v="1"/>
    <x v="0"/>
    <n v="0"/>
    <x v="0"/>
    <x v="0"/>
    <s v="Heavy_user"/>
    <x v="0"/>
    <x v="0"/>
    <x v="1"/>
    <x v="0"/>
  </r>
  <r>
    <x v="16"/>
    <n v="69"/>
    <x v="1"/>
    <x v="0"/>
    <x v="0"/>
    <n v="38"/>
    <n v="272.89999999999998"/>
    <n v="122"/>
    <n v="46.39"/>
    <n v="188.4"/>
    <n v="97"/>
    <x v="709"/>
    <n v="132.4"/>
    <n v="87"/>
    <n v="5.96"/>
    <n v="10.5"/>
    <n v="3"/>
    <n v="2.84"/>
    <n v="2"/>
    <x v="0"/>
    <n v="0"/>
    <x v="0"/>
    <x v="0"/>
    <s v="Medium_user"/>
    <x v="0"/>
    <x v="0"/>
    <x v="2"/>
    <x v="0"/>
  </r>
  <r>
    <x v="12"/>
    <n v="69"/>
    <x v="2"/>
    <x v="1"/>
    <x v="1"/>
    <n v="0"/>
    <n v="199.7"/>
    <n v="121"/>
    <n v="33.950000000000003"/>
    <n v="189.4"/>
    <n v="92"/>
    <x v="489"/>
    <n v="264"/>
    <n v="120"/>
    <n v="11.88"/>
    <n v="11.1"/>
    <n v="4"/>
    <n v="3"/>
    <n v="6"/>
    <x v="1"/>
    <n v="1"/>
    <x v="1"/>
    <x v="0"/>
    <s v="Medium_user"/>
    <x v="0"/>
    <x v="0"/>
    <x v="1"/>
    <x v="0"/>
  </r>
  <r>
    <x v="29"/>
    <n v="64"/>
    <x v="0"/>
    <x v="0"/>
    <x v="0"/>
    <n v="31"/>
    <n v="281.89999999999998"/>
    <n v="121"/>
    <n v="47.92"/>
    <n v="240.6"/>
    <n v="104"/>
    <x v="248"/>
    <n v="212.2"/>
    <n v="120"/>
    <n v="9.5500000000000007"/>
    <n v="7"/>
    <n v="5"/>
    <n v="1.89"/>
    <n v="3"/>
    <x v="0"/>
    <n v="0"/>
    <x v="0"/>
    <x v="1"/>
    <s v="Medium_user"/>
    <x v="2"/>
    <x v="0"/>
    <x v="2"/>
    <x v="1"/>
  </r>
  <r>
    <x v="48"/>
    <n v="167"/>
    <x v="0"/>
    <x v="1"/>
    <x v="1"/>
    <n v="0"/>
    <n v="181.2"/>
    <n v="122"/>
    <n v="30.8"/>
    <n v="262.5"/>
    <n v="77"/>
    <x v="1372"/>
    <n v="214"/>
    <n v="88"/>
    <n v="9.6300000000000008"/>
    <n v="8.4"/>
    <n v="4"/>
    <n v="2.27"/>
    <n v="0"/>
    <x v="0"/>
    <n v="0"/>
    <x v="0"/>
    <x v="0"/>
    <s v="Light_usage"/>
    <x v="2"/>
    <x v="0"/>
    <x v="1"/>
    <x v="0"/>
  </r>
  <r>
    <x v="1"/>
    <n v="139"/>
    <x v="0"/>
    <x v="0"/>
    <x v="1"/>
    <n v="0"/>
    <n v="63.3"/>
    <n v="116"/>
    <n v="10.76"/>
    <n v="177.3"/>
    <n v="113"/>
    <x v="404"/>
    <n v="171.6"/>
    <n v="82"/>
    <n v="7.72"/>
    <n v="14.2"/>
    <n v="4"/>
    <n v="3.83"/>
    <n v="1"/>
    <x v="0"/>
    <n v="0"/>
    <x v="0"/>
    <x v="0"/>
    <s v="Medium_user"/>
    <x v="0"/>
    <x v="0"/>
    <x v="1"/>
    <x v="0"/>
  </r>
  <r>
    <x v="4"/>
    <n v="104"/>
    <x v="2"/>
    <x v="0"/>
    <x v="1"/>
    <n v="0"/>
    <n v="189.3"/>
    <n v="73"/>
    <n v="32.18"/>
    <n v="156.19999999999999"/>
    <n v="120"/>
    <x v="1305"/>
    <n v="232.2"/>
    <n v="76"/>
    <n v="10.45"/>
    <n v="7.5"/>
    <n v="8"/>
    <n v="2.0299999999999998"/>
    <n v="3"/>
    <x v="0"/>
    <n v="0"/>
    <x v="0"/>
    <x v="0"/>
    <s v="Heavy_user"/>
    <x v="0"/>
    <x v="0"/>
    <x v="1"/>
    <x v="0"/>
  </r>
  <r>
    <x v="2"/>
    <n v="78"/>
    <x v="2"/>
    <x v="0"/>
    <x v="1"/>
    <n v="0"/>
    <n v="140"/>
    <n v="84"/>
    <n v="23.8"/>
    <n v="216.8"/>
    <n v="73"/>
    <x v="560"/>
    <n v="224.5"/>
    <n v="102"/>
    <n v="10.1"/>
    <n v="9"/>
    <n v="6"/>
    <n v="2.4300000000000002"/>
    <n v="2"/>
    <x v="0"/>
    <n v="0"/>
    <x v="0"/>
    <x v="0"/>
    <s v="Light_usage"/>
    <x v="0"/>
    <x v="0"/>
    <x v="1"/>
    <x v="0"/>
  </r>
  <r>
    <x v="8"/>
    <n v="60"/>
    <x v="0"/>
    <x v="0"/>
    <x v="1"/>
    <n v="0"/>
    <n v="221"/>
    <n v="94"/>
    <n v="37.57"/>
    <n v="308.2"/>
    <n v="72"/>
    <x v="1373"/>
    <n v="233.2"/>
    <n v="94"/>
    <n v="10.49"/>
    <n v="10.1"/>
    <n v="5"/>
    <n v="2.73"/>
    <n v="1"/>
    <x v="1"/>
    <n v="1"/>
    <x v="0"/>
    <x v="0"/>
    <s v="Light_usage"/>
    <x v="2"/>
    <x v="0"/>
    <x v="1"/>
    <x v="0"/>
  </r>
  <r>
    <x v="42"/>
    <n v="171"/>
    <x v="2"/>
    <x v="1"/>
    <x v="1"/>
    <n v="0"/>
    <n v="191.6"/>
    <n v="83"/>
    <n v="32.57"/>
    <n v="181.1"/>
    <n v="103"/>
    <x v="61"/>
    <n v="195.3"/>
    <n v="73"/>
    <n v="8.7899999999999991"/>
    <n v="8.6"/>
    <n v="3"/>
    <n v="2.3199999999999998"/>
    <n v="3"/>
    <x v="0"/>
    <n v="0"/>
    <x v="0"/>
    <x v="0"/>
    <s v="Medium_user"/>
    <x v="0"/>
    <x v="0"/>
    <x v="1"/>
    <x v="0"/>
  </r>
  <r>
    <x v="13"/>
    <n v="88"/>
    <x v="0"/>
    <x v="0"/>
    <x v="1"/>
    <n v="0"/>
    <n v="294.3"/>
    <n v="83"/>
    <n v="50.03"/>
    <n v="172.1"/>
    <n v="104"/>
    <x v="546"/>
    <n v="177.3"/>
    <n v="105"/>
    <n v="7.98"/>
    <n v="5.8"/>
    <n v="7"/>
    <n v="1.57"/>
    <n v="2"/>
    <x v="1"/>
    <n v="1"/>
    <x v="0"/>
    <x v="1"/>
    <s v="Medium_user"/>
    <x v="0"/>
    <x v="0"/>
    <x v="1"/>
    <x v="1"/>
  </r>
  <r>
    <x v="47"/>
    <n v="156"/>
    <x v="0"/>
    <x v="0"/>
    <x v="1"/>
    <n v="0"/>
    <n v="162.6"/>
    <n v="113"/>
    <n v="27.64"/>
    <n v="260.2"/>
    <n v="90"/>
    <x v="941"/>
    <n v="214.7"/>
    <n v="93"/>
    <n v="9.66"/>
    <n v="10.9"/>
    <n v="2"/>
    <n v="2.94"/>
    <n v="0"/>
    <x v="0"/>
    <n v="0"/>
    <x v="0"/>
    <x v="0"/>
    <s v="Medium_user"/>
    <x v="2"/>
    <x v="0"/>
    <x v="1"/>
    <x v="0"/>
  </r>
  <r>
    <x v="42"/>
    <n v="92"/>
    <x v="2"/>
    <x v="0"/>
    <x v="0"/>
    <n v="27"/>
    <n v="233.6"/>
    <n v="126"/>
    <n v="39.71"/>
    <n v="152.9"/>
    <n v="94"/>
    <x v="1011"/>
    <n v="262.10000000000002"/>
    <n v="95"/>
    <n v="11.79"/>
    <n v="12.8"/>
    <n v="4"/>
    <n v="3.46"/>
    <n v="1"/>
    <x v="0"/>
    <n v="0"/>
    <x v="0"/>
    <x v="0"/>
    <s v="Medium_user"/>
    <x v="0"/>
    <x v="0"/>
    <x v="0"/>
    <x v="0"/>
  </r>
  <r>
    <x v="2"/>
    <n v="78"/>
    <x v="0"/>
    <x v="0"/>
    <x v="1"/>
    <n v="0"/>
    <n v="290.5"/>
    <n v="119"/>
    <n v="49.39"/>
    <n v="158.4"/>
    <n v="75"/>
    <x v="475"/>
    <n v="255.6"/>
    <n v="101"/>
    <n v="11.5"/>
    <n v="8.6"/>
    <n v="6"/>
    <n v="2.3199999999999998"/>
    <n v="2"/>
    <x v="1"/>
    <n v="1"/>
    <x v="0"/>
    <x v="0"/>
    <s v="Light_usage"/>
    <x v="0"/>
    <x v="0"/>
    <x v="1"/>
    <x v="0"/>
  </r>
  <r>
    <x v="46"/>
    <n v="102"/>
    <x v="0"/>
    <x v="0"/>
    <x v="1"/>
    <n v="0"/>
    <n v="183.2"/>
    <n v="112"/>
    <n v="31.14"/>
    <n v="187.5"/>
    <n v="113"/>
    <x v="642"/>
    <n v="232.3"/>
    <n v="77"/>
    <n v="10.45"/>
    <n v="9.1999999999999993"/>
    <n v="5"/>
    <n v="2.48"/>
    <n v="1"/>
    <x v="1"/>
    <n v="1"/>
    <x v="0"/>
    <x v="0"/>
    <s v="Medium_user"/>
    <x v="0"/>
    <x v="0"/>
    <x v="1"/>
    <x v="0"/>
  </r>
  <r>
    <x v="6"/>
    <n v="131"/>
    <x v="1"/>
    <x v="0"/>
    <x v="1"/>
    <n v="0"/>
    <n v="155.6"/>
    <n v="78"/>
    <n v="26.45"/>
    <n v="165.2"/>
    <n v="134"/>
    <x v="713"/>
    <n v="184.1"/>
    <n v="89"/>
    <n v="8.2799999999999994"/>
    <n v="8.6999999999999993"/>
    <n v="2"/>
    <n v="2.35"/>
    <n v="2"/>
    <x v="0"/>
    <n v="0"/>
    <x v="0"/>
    <x v="0"/>
    <s v="Heavy_user"/>
    <x v="0"/>
    <x v="0"/>
    <x v="1"/>
    <x v="0"/>
  </r>
  <r>
    <x v="15"/>
    <n v="100"/>
    <x v="0"/>
    <x v="0"/>
    <x v="1"/>
    <n v="0"/>
    <n v="303"/>
    <n v="93"/>
    <n v="51.51"/>
    <n v="175.6"/>
    <n v="89"/>
    <x v="216"/>
    <n v="135.19999999999999"/>
    <n v="102"/>
    <n v="6.08"/>
    <n v="10.4"/>
    <n v="5"/>
    <n v="2.81"/>
    <n v="1"/>
    <x v="1"/>
    <n v="1"/>
    <x v="0"/>
    <x v="0"/>
    <s v="Medium_user"/>
    <x v="0"/>
    <x v="0"/>
    <x v="1"/>
    <x v="0"/>
  </r>
  <r>
    <x v="21"/>
    <n v="94"/>
    <x v="0"/>
    <x v="0"/>
    <x v="1"/>
    <n v="0"/>
    <n v="114.4"/>
    <n v="115"/>
    <n v="19.45"/>
    <n v="183.9"/>
    <n v="79"/>
    <x v="746"/>
    <n v="205.2"/>
    <n v="78"/>
    <n v="9.23"/>
    <n v="5.9"/>
    <n v="2"/>
    <n v="1.59"/>
    <n v="3"/>
    <x v="0"/>
    <n v="0"/>
    <x v="0"/>
    <x v="1"/>
    <s v="Light_usage"/>
    <x v="0"/>
    <x v="0"/>
    <x v="1"/>
    <x v="1"/>
  </r>
  <r>
    <x v="11"/>
    <n v="81"/>
    <x v="1"/>
    <x v="0"/>
    <x v="0"/>
    <n v="36"/>
    <n v="164.8"/>
    <n v="106"/>
    <n v="28.02"/>
    <n v="210.2"/>
    <n v="138"/>
    <x v="999"/>
    <n v="173.6"/>
    <n v="78"/>
    <n v="7.81"/>
    <n v="4.3"/>
    <n v="2"/>
    <n v="1.1599999999999999"/>
    <n v="2"/>
    <x v="0"/>
    <n v="0"/>
    <x v="0"/>
    <x v="1"/>
    <s v="Heavy_user"/>
    <x v="0"/>
    <x v="0"/>
    <x v="2"/>
    <x v="1"/>
  </r>
  <r>
    <x v="44"/>
    <n v="100"/>
    <x v="0"/>
    <x v="0"/>
    <x v="1"/>
    <n v="0"/>
    <n v="220.3"/>
    <n v="106"/>
    <n v="37.450000000000003"/>
    <n v="126.1"/>
    <n v="124"/>
    <x v="1374"/>
    <n v="242"/>
    <n v="67"/>
    <n v="10.89"/>
    <n v="10.199999999999999"/>
    <n v="1"/>
    <n v="2.75"/>
    <n v="3"/>
    <x v="0"/>
    <n v="0"/>
    <x v="0"/>
    <x v="0"/>
    <s v="Heavy_user"/>
    <x v="0"/>
    <x v="0"/>
    <x v="1"/>
    <x v="0"/>
  </r>
  <r>
    <x v="6"/>
    <n v="78"/>
    <x v="2"/>
    <x v="0"/>
    <x v="0"/>
    <n v="26"/>
    <n v="189"/>
    <n v="98"/>
    <n v="32.130000000000003"/>
    <n v="191.7"/>
    <n v="67"/>
    <x v="878"/>
    <n v="217"/>
    <n v="68"/>
    <n v="9.76"/>
    <n v="11.3"/>
    <n v="3"/>
    <n v="3.05"/>
    <n v="0"/>
    <x v="0"/>
    <n v="0"/>
    <x v="0"/>
    <x v="0"/>
    <s v="Light_usage"/>
    <x v="0"/>
    <x v="0"/>
    <x v="0"/>
    <x v="0"/>
  </r>
  <r>
    <x v="37"/>
    <n v="139"/>
    <x v="2"/>
    <x v="1"/>
    <x v="1"/>
    <n v="0"/>
    <n v="172.6"/>
    <n v="92"/>
    <n v="29.34"/>
    <n v="281.7"/>
    <n v="123"/>
    <x v="1142"/>
    <n v="253.4"/>
    <n v="117"/>
    <n v="11.4"/>
    <n v="10.5"/>
    <n v="3"/>
    <n v="2.84"/>
    <n v="3"/>
    <x v="0"/>
    <n v="0"/>
    <x v="0"/>
    <x v="0"/>
    <s v="Heavy_user"/>
    <x v="2"/>
    <x v="0"/>
    <x v="1"/>
    <x v="0"/>
  </r>
  <r>
    <x v="49"/>
    <n v="88"/>
    <x v="0"/>
    <x v="0"/>
    <x v="1"/>
    <n v="0"/>
    <n v="168.8"/>
    <n v="141"/>
    <n v="28.7"/>
    <n v="211.5"/>
    <n v="129"/>
    <x v="134"/>
    <n v="86.9"/>
    <n v="92"/>
    <n v="3.91"/>
    <n v="10.5"/>
    <n v="7"/>
    <n v="2.84"/>
    <n v="3"/>
    <x v="0"/>
    <n v="0"/>
    <x v="0"/>
    <x v="0"/>
    <s v="Heavy_user"/>
    <x v="0"/>
    <x v="0"/>
    <x v="1"/>
    <x v="0"/>
  </r>
  <r>
    <x v="45"/>
    <n v="152"/>
    <x v="1"/>
    <x v="0"/>
    <x v="0"/>
    <n v="39"/>
    <n v="243.1"/>
    <n v="137"/>
    <n v="41.33"/>
    <n v="236.7"/>
    <n v="103"/>
    <x v="702"/>
    <n v="191.2"/>
    <n v="118"/>
    <n v="8.6"/>
    <n v="9.9"/>
    <n v="3"/>
    <n v="2.67"/>
    <n v="1"/>
    <x v="0"/>
    <n v="0"/>
    <x v="0"/>
    <x v="0"/>
    <s v="Medium_user"/>
    <x v="2"/>
    <x v="0"/>
    <x v="2"/>
    <x v="0"/>
  </r>
  <r>
    <x v="21"/>
    <n v="127"/>
    <x v="0"/>
    <x v="1"/>
    <x v="1"/>
    <n v="0"/>
    <n v="324.3"/>
    <n v="107"/>
    <n v="55.13"/>
    <n v="141.6"/>
    <n v="90"/>
    <x v="605"/>
    <n v="207.6"/>
    <n v="90"/>
    <n v="9.34"/>
    <n v="12.8"/>
    <n v="7"/>
    <n v="3.46"/>
    <n v="1"/>
    <x v="1"/>
    <n v="1"/>
    <x v="0"/>
    <x v="0"/>
    <s v="Medium_user"/>
    <x v="0"/>
    <x v="0"/>
    <x v="1"/>
    <x v="0"/>
  </r>
  <r>
    <x v="50"/>
    <n v="102"/>
    <x v="2"/>
    <x v="0"/>
    <x v="1"/>
    <n v="0"/>
    <n v="69.7"/>
    <n v="85"/>
    <n v="11.85"/>
    <n v="226.5"/>
    <n v="107"/>
    <x v="1375"/>
    <n v="128.5"/>
    <n v="104"/>
    <n v="5.78"/>
    <n v="11.1"/>
    <n v="2"/>
    <n v="3"/>
    <n v="2"/>
    <x v="0"/>
    <n v="0"/>
    <x v="0"/>
    <x v="0"/>
    <s v="Medium_user"/>
    <x v="0"/>
    <x v="0"/>
    <x v="1"/>
    <x v="0"/>
  </r>
  <r>
    <x v="25"/>
    <n v="49"/>
    <x v="1"/>
    <x v="1"/>
    <x v="0"/>
    <n v="32"/>
    <n v="176.9"/>
    <n v="118"/>
    <n v="30.07"/>
    <n v="227"/>
    <n v="121"/>
    <x v="963"/>
    <n v="204.4"/>
    <n v="115"/>
    <n v="9.1999999999999993"/>
    <n v="15.1"/>
    <n v="3"/>
    <n v="4.08"/>
    <n v="3"/>
    <x v="1"/>
    <n v="1"/>
    <x v="0"/>
    <x v="2"/>
    <s v="Heavy_user"/>
    <x v="0"/>
    <x v="0"/>
    <x v="2"/>
    <x v="0"/>
  </r>
  <r>
    <x v="3"/>
    <n v="36"/>
    <x v="0"/>
    <x v="0"/>
    <x v="1"/>
    <n v="0"/>
    <n v="140.4"/>
    <n v="117"/>
    <n v="23.87"/>
    <n v="204.5"/>
    <n v="121"/>
    <x v="285"/>
    <n v="251.3"/>
    <n v="79"/>
    <n v="11.31"/>
    <n v="8.6999999999999993"/>
    <n v="4"/>
    <n v="2.35"/>
    <n v="2"/>
    <x v="0"/>
    <n v="0"/>
    <x v="0"/>
    <x v="0"/>
    <s v="Heavy_user"/>
    <x v="0"/>
    <x v="0"/>
    <x v="1"/>
    <x v="0"/>
  </r>
  <r>
    <x v="26"/>
    <n v="13"/>
    <x v="2"/>
    <x v="0"/>
    <x v="1"/>
    <n v="0"/>
    <n v="167.4"/>
    <n v="117"/>
    <n v="28.46"/>
    <n v="223.5"/>
    <n v="102"/>
    <x v="133"/>
    <n v="215.8"/>
    <n v="108"/>
    <n v="9.7100000000000009"/>
    <n v="9"/>
    <n v="3"/>
    <n v="2.4300000000000002"/>
    <n v="1"/>
    <x v="0"/>
    <n v="0"/>
    <x v="0"/>
    <x v="0"/>
    <s v="Medium_user"/>
    <x v="0"/>
    <x v="0"/>
    <x v="1"/>
    <x v="0"/>
  </r>
  <r>
    <x v="43"/>
    <n v="151"/>
    <x v="1"/>
    <x v="0"/>
    <x v="0"/>
    <n v="27"/>
    <n v="166.4"/>
    <n v="112"/>
    <n v="28.29"/>
    <n v="234.3"/>
    <n v="116"/>
    <x v="209"/>
    <n v="161.1"/>
    <n v="95"/>
    <n v="7.25"/>
    <n v="5.5"/>
    <n v="2"/>
    <n v="1.49"/>
    <n v="0"/>
    <x v="0"/>
    <n v="0"/>
    <x v="0"/>
    <x v="1"/>
    <s v="Medium_user"/>
    <x v="0"/>
    <x v="0"/>
    <x v="0"/>
    <x v="1"/>
  </r>
  <r>
    <x v="6"/>
    <n v="111"/>
    <x v="1"/>
    <x v="0"/>
    <x v="1"/>
    <n v="0"/>
    <n v="171.5"/>
    <n v="108"/>
    <n v="29.16"/>
    <n v="204.4"/>
    <n v="106"/>
    <x v="971"/>
    <n v="238.8"/>
    <n v="90"/>
    <n v="10.75"/>
    <n v="10.7"/>
    <n v="4"/>
    <n v="2.89"/>
    <n v="3"/>
    <x v="0"/>
    <n v="0"/>
    <x v="0"/>
    <x v="0"/>
    <s v="Medium_user"/>
    <x v="0"/>
    <x v="0"/>
    <x v="1"/>
    <x v="0"/>
  </r>
  <r>
    <x v="16"/>
    <n v="135"/>
    <x v="0"/>
    <x v="1"/>
    <x v="1"/>
    <n v="0"/>
    <n v="177.2"/>
    <n v="151"/>
    <n v="30.12"/>
    <n v="209.3"/>
    <n v="83"/>
    <x v="200"/>
    <n v="236.3"/>
    <n v="114"/>
    <n v="10.63"/>
    <n v="11.1"/>
    <n v="5"/>
    <n v="3"/>
    <n v="2"/>
    <x v="0"/>
    <n v="0"/>
    <x v="0"/>
    <x v="0"/>
    <s v="Medium_user"/>
    <x v="0"/>
    <x v="0"/>
    <x v="1"/>
    <x v="0"/>
  </r>
  <r>
    <x v="13"/>
    <n v="114"/>
    <x v="0"/>
    <x v="0"/>
    <x v="0"/>
    <n v="34"/>
    <n v="114.5"/>
    <n v="64"/>
    <n v="19.47"/>
    <n v="229.3"/>
    <n v="84"/>
    <x v="1376"/>
    <n v="288.8"/>
    <n v="68"/>
    <n v="13"/>
    <n v="10.4"/>
    <n v="16"/>
    <n v="2.81"/>
    <n v="0"/>
    <x v="0"/>
    <n v="0"/>
    <x v="0"/>
    <x v="0"/>
    <s v="Medium_user"/>
    <x v="0"/>
    <x v="0"/>
    <x v="2"/>
    <x v="0"/>
  </r>
  <r>
    <x v="21"/>
    <n v="122"/>
    <x v="0"/>
    <x v="0"/>
    <x v="0"/>
    <n v="34"/>
    <n v="205.1"/>
    <n v="123"/>
    <n v="34.869999999999997"/>
    <n v="203.3"/>
    <n v="123"/>
    <x v="1377"/>
    <n v="126.7"/>
    <n v="106"/>
    <n v="5.7"/>
    <n v="10.7"/>
    <n v="1"/>
    <n v="2.89"/>
    <n v="2"/>
    <x v="0"/>
    <n v="0"/>
    <x v="0"/>
    <x v="0"/>
    <s v="Heavy_user"/>
    <x v="0"/>
    <x v="0"/>
    <x v="2"/>
    <x v="0"/>
  </r>
  <r>
    <x v="46"/>
    <n v="89"/>
    <x v="0"/>
    <x v="0"/>
    <x v="1"/>
    <n v="0"/>
    <n v="208.4"/>
    <n v="112"/>
    <n v="35.43"/>
    <n v="189.5"/>
    <n v="116"/>
    <x v="1000"/>
    <n v="264.39999999999998"/>
    <n v="101"/>
    <n v="11.9"/>
    <n v="16.8"/>
    <n v="1"/>
    <n v="4.54"/>
    <n v="0"/>
    <x v="1"/>
    <n v="1"/>
    <x v="0"/>
    <x v="2"/>
    <s v="Medium_user"/>
    <x v="0"/>
    <x v="0"/>
    <x v="1"/>
    <x v="0"/>
  </r>
  <r>
    <x v="30"/>
    <n v="96"/>
    <x v="0"/>
    <x v="0"/>
    <x v="1"/>
    <n v="0"/>
    <n v="125.8"/>
    <n v="102"/>
    <n v="21.39"/>
    <n v="244.4"/>
    <n v="111"/>
    <x v="869"/>
    <n v="167.7"/>
    <n v="90"/>
    <n v="7.55"/>
    <n v="9"/>
    <n v="2"/>
    <n v="2.4300000000000002"/>
    <n v="2"/>
    <x v="0"/>
    <n v="0"/>
    <x v="0"/>
    <x v="0"/>
    <s v="Medium_user"/>
    <x v="2"/>
    <x v="0"/>
    <x v="1"/>
    <x v="0"/>
  </r>
  <r>
    <x v="3"/>
    <n v="106"/>
    <x v="1"/>
    <x v="0"/>
    <x v="1"/>
    <n v="0"/>
    <n v="186.2"/>
    <n v="97"/>
    <n v="31.65"/>
    <n v="257.7"/>
    <n v="89"/>
    <x v="1203"/>
    <n v="164.3"/>
    <n v="106"/>
    <n v="7.39"/>
    <n v="11"/>
    <n v="4"/>
    <n v="2.97"/>
    <n v="2"/>
    <x v="0"/>
    <n v="0"/>
    <x v="0"/>
    <x v="0"/>
    <s v="Medium_user"/>
    <x v="2"/>
    <x v="0"/>
    <x v="1"/>
    <x v="0"/>
  </r>
  <r>
    <x v="40"/>
    <n v="122"/>
    <x v="0"/>
    <x v="0"/>
    <x v="1"/>
    <n v="0"/>
    <n v="128.9"/>
    <n v="136"/>
    <n v="21.91"/>
    <n v="244.4"/>
    <n v="133"/>
    <x v="869"/>
    <n v="148.69999999999999"/>
    <n v="133"/>
    <n v="6.69"/>
    <n v="10.7"/>
    <n v="5"/>
    <n v="2.89"/>
    <n v="0"/>
    <x v="0"/>
    <n v="0"/>
    <x v="0"/>
    <x v="0"/>
    <s v="Heavy_user"/>
    <x v="2"/>
    <x v="0"/>
    <x v="1"/>
    <x v="0"/>
  </r>
  <r>
    <x v="19"/>
    <n v="87"/>
    <x v="0"/>
    <x v="0"/>
    <x v="0"/>
    <n v="16"/>
    <n v="257.39999999999998"/>
    <n v="91"/>
    <n v="43.76"/>
    <n v="232"/>
    <n v="101"/>
    <x v="1378"/>
    <n v="143.19999999999999"/>
    <n v="73"/>
    <n v="6.44"/>
    <n v="14.7"/>
    <n v="2"/>
    <n v="3.97"/>
    <n v="1"/>
    <x v="0"/>
    <n v="0"/>
    <x v="0"/>
    <x v="0"/>
    <s v="Medium_user"/>
    <x v="0"/>
    <x v="0"/>
    <x v="0"/>
    <x v="0"/>
  </r>
  <r>
    <x v="29"/>
    <n v="145"/>
    <x v="0"/>
    <x v="0"/>
    <x v="1"/>
    <n v="0"/>
    <n v="189.3"/>
    <n v="113"/>
    <n v="32.18"/>
    <n v="203.7"/>
    <n v="92"/>
    <x v="653"/>
    <n v="218.3"/>
    <n v="103"/>
    <n v="9.82"/>
    <n v="14.2"/>
    <n v="3"/>
    <n v="3.83"/>
    <n v="5"/>
    <x v="0"/>
    <n v="0"/>
    <x v="1"/>
    <x v="0"/>
    <s v="Medium_user"/>
    <x v="0"/>
    <x v="0"/>
    <x v="1"/>
    <x v="0"/>
  </r>
  <r>
    <x v="28"/>
    <n v="136"/>
    <x v="0"/>
    <x v="0"/>
    <x v="0"/>
    <n v="24"/>
    <n v="50.1"/>
    <n v="134"/>
    <n v="8.52"/>
    <n v="295.8"/>
    <n v="89"/>
    <x v="1379"/>
    <n v="111.8"/>
    <n v="115"/>
    <n v="5.03"/>
    <n v="11"/>
    <n v="6"/>
    <n v="2.97"/>
    <n v="0"/>
    <x v="0"/>
    <n v="0"/>
    <x v="0"/>
    <x v="0"/>
    <s v="Medium_user"/>
    <x v="2"/>
    <x v="0"/>
    <x v="0"/>
    <x v="0"/>
  </r>
  <r>
    <x v="11"/>
    <n v="131"/>
    <x v="0"/>
    <x v="0"/>
    <x v="1"/>
    <n v="0"/>
    <n v="264.2"/>
    <n v="118"/>
    <n v="44.91"/>
    <n v="180"/>
    <n v="89"/>
    <x v="45"/>
    <n v="223.9"/>
    <n v="104"/>
    <n v="10.08"/>
    <n v="10.7"/>
    <n v="1"/>
    <n v="2.89"/>
    <n v="2"/>
    <x v="0"/>
    <n v="0"/>
    <x v="0"/>
    <x v="0"/>
    <s v="Medium_user"/>
    <x v="0"/>
    <x v="0"/>
    <x v="1"/>
    <x v="0"/>
  </r>
  <r>
    <x v="21"/>
    <n v="90"/>
    <x v="1"/>
    <x v="0"/>
    <x v="1"/>
    <n v="0"/>
    <n v="192.1"/>
    <n v="80"/>
    <n v="32.659999999999997"/>
    <n v="269.3"/>
    <n v="125"/>
    <x v="541"/>
    <n v="259.60000000000002"/>
    <n v="97"/>
    <n v="11.68"/>
    <n v="11.7"/>
    <n v="4"/>
    <n v="3.16"/>
    <n v="2"/>
    <x v="0"/>
    <n v="0"/>
    <x v="0"/>
    <x v="0"/>
    <s v="Heavy_user"/>
    <x v="2"/>
    <x v="0"/>
    <x v="1"/>
    <x v="0"/>
  </r>
  <r>
    <x v="29"/>
    <n v="95"/>
    <x v="0"/>
    <x v="0"/>
    <x v="1"/>
    <n v="0"/>
    <n v="145.4"/>
    <n v="98"/>
    <n v="24.72"/>
    <n v="334.1"/>
    <n v="109"/>
    <x v="1380"/>
    <n v="209.8"/>
    <n v="72"/>
    <n v="9.44"/>
    <n v="8.8000000000000007"/>
    <n v="2"/>
    <n v="2.38"/>
    <n v="1"/>
    <x v="0"/>
    <n v="0"/>
    <x v="0"/>
    <x v="0"/>
    <s v="Medium_user"/>
    <x v="2"/>
    <x v="0"/>
    <x v="1"/>
    <x v="0"/>
  </r>
  <r>
    <x v="1"/>
    <n v="42"/>
    <x v="1"/>
    <x v="0"/>
    <x v="0"/>
    <n v="16"/>
    <n v="240.8"/>
    <n v="80"/>
    <n v="40.94"/>
    <n v="212.6"/>
    <n v="121"/>
    <x v="1356"/>
    <n v="271.7"/>
    <n v="138"/>
    <n v="12.23"/>
    <n v="9.4"/>
    <n v="4"/>
    <n v="2.54"/>
    <n v="1"/>
    <x v="0"/>
    <n v="0"/>
    <x v="0"/>
    <x v="0"/>
    <s v="Heavy_user"/>
    <x v="0"/>
    <x v="0"/>
    <x v="0"/>
    <x v="0"/>
  </r>
  <r>
    <x v="9"/>
    <n v="69"/>
    <x v="2"/>
    <x v="0"/>
    <x v="1"/>
    <n v="0"/>
    <n v="170.7"/>
    <n v="98"/>
    <n v="29.02"/>
    <n v="111.6"/>
    <n v="109"/>
    <x v="1150"/>
    <n v="171.5"/>
    <n v="107"/>
    <n v="7.72"/>
    <n v="4.8"/>
    <n v="7"/>
    <n v="1.3"/>
    <n v="3"/>
    <x v="0"/>
    <n v="0"/>
    <x v="0"/>
    <x v="1"/>
    <s v="Medium_user"/>
    <x v="1"/>
    <x v="0"/>
    <x v="1"/>
    <x v="1"/>
  </r>
  <r>
    <x v="27"/>
    <n v="99"/>
    <x v="1"/>
    <x v="0"/>
    <x v="1"/>
    <n v="0"/>
    <n v="221"/>
    <n v="118"/>
    <n v="37.57"/>
    <n v="138.80000000000001"/>
    <n v="104"/>
    <x v="1351"/>
    <n v="198.6"/>
    <n v="96"/>
    <n v="8.94"/>
    <n v="12.1"/>
    <n v="4"/>
    <n v="3.27"/>
    <n v="0"/>
    <x v="0"/>
    <n v="0"/>
    <x v="0"/>
    <x v="0"/>
    <s v="Medium_user"/>
    <x v="0"/>
    <x v="0"/>
    <x v="1"/>
    <x v="0"/>
  </r>
  <r>
    <x v="48"/>
    <n v="72"/>
    <x v="0"/>
    <x v="0"/>
    <x v="1"/>
    <n v="0"/>
    <n v="180"/>
    <n v="109"/>
    <n v="30.6"/>
    <n v="292.7"/>
    <n v="96"/>
    <x v="1114"/>
    <n v="194.9"/>
    <n v="114"/>
    <n v="8.77"/>
    <n v="10.8"/>
    <n v="4"/>
    <n v="2.92"/>
    <n v="0"/>
    <x v="0"/>
    <n v="0"/>
    <x v="0"/>
    <x v="0"/>
    <s v="Medium_user"/>
    <x v="2"/>
    <x v="0"/>
    <x v="1"/>
    <x v="0"/>
  </r>
  <r>
    <x v="28"/>
    <n v="88"/>
    <x v="0"/>
    <x v="0"/>
    <x v="0"/>
    <n v="14"/>
    <n v="298.8"/>
    <n v="92"/>
    <n v="50.8"/>
    <n v="207.3"/>
    <n v="86"/>
    <x v="78"/>
    <n v="257.89999999999998"/>
    <n v="65"/>
    <n v="11.61"/>
    <n v="11.9"/>
    <n v="4"/>
    <n v="3.21"/>
    <n v="5"/>
    <x v="0"/>
    <n v="0"/>
    <x v="1"/>
    <x v="0"/>
    <s v="Medium_user"/>
    <x v="0"/>
    <x v="0"/>
    <x v="0"/>
    <x v="0"/>
  </r>
  <r>
    <x v="15"/>
    <n v="113"/>
    <x v="0"/>
    <x v="0"/>
    <x v="1"/>
    <n v="0"/>
    <n v="317.10000000000002"/>
    <n v="97"/>
    <n v="53.91"/>
    <n v="224.8"/>
    <n v="70"/>
    <x v="1070"/>
    <n v="215.1"/>
    <n v="90"/>
    <n v="9.68"/>
    <n v="13.6"/>
    <n v="2"/>
    <n v="3.67"/>
    <n v="1"/>
    <x v="1"/>
    <n v="1"/>
    <x v="0"/>
    <x v="0"/>
    <s v="Light_usage"/>
    <x v="0"/>
    <x v="0"/>
    <x v="1"/>
    <x v="0"/>
  </r>
  <r>
    <x v="48"/>
    <n v="142"/>
    <x v="1"/>
    <x v="1"/>
    <x v="0"/>
    <n v="23"/>
    <n v="102.2"/>
    <n v="103"/>
    <n v="17.37"/>
    <n v="229.7"/>
    <n v="110"/>
    <x v="408"/>
    <n v="176.3"/>
    <n v="100"/>
    <n v="7.93"/>
    <n v="9"/>
    <n v="4"/>
    <n v="2.4300000000000002"/>
    <n v="1"/>
    <x v="0"/>
    <n v="0"/>
    <x v="0"/>
    <x v="0"/>
    <s v="Medium_user"/>
    <x v="0"/>
    <x v="0"/>
    <x v="0"/>
    <x v="0"/>
  </r>
  <r>
    <x v="6"/>
    <n v="3"/>
    <x v="1"/>
    <x v="0"/>
    <x v="1"/>
    <n v="0"/>
    <n v="182.9"/>
    <n v="87"/>
    <n v="31.09"/>
    <n v="172.1"/>
    <n v="103"/>
    <x v="546"/>
    <n v="233.1"/>
    <n v="89"/>
    <n v="10.49"/>
    <n v="12.1"/>
    <n v="3"/>
    <n v="3.27"/>
    <n v="4"/>
    <x v="0"/>
    <n v="0"/>
    <x v="1"/>
    <x v="0"/>
    <s v="Medium_user"/>
    <x v="0"/>
    <x v="0"/>
    <x v="1"/>
    <x v="0"/>
  </r>
  <r>
    <x v="26"/>
    <n v="75"/>
    <x v="0"/>
    <x v="0"/>
    <x v="1"/>
    <n v="0"/>
    <n v="184.8"/>
    <n v="126"/>
    <n v="31.42"/>
    <n v="198.6"/>
    <n v="103"/>
    <x v="691"/>
    <n v="103"/>
    <n v="90"/>
    <n v="4.6399999999999997"/>
    <n v="8.3000000000000007"/>
    <n v="3"/>
    <n v="2.2400000000000002"/>
    <n v="1"/>
    <x v="0"/>
    <n v="0"/>
    <x v="0"/>
    <x v="0"/>
    <s v="Medium_user"/>
    <x v="0"/>
    <x v="0"/>
    <x v="1"/>
    <x v="0"/>
  </r>
  <r>
    <x v="14"/>
    <n v="91"/>
    <x v="0"/>
    <x v="0"/>
    <x v="1"/>
    <n v="0"/>
    <n v="251.5"/>
    <n v="57"/>
    <n v="42.76"/>
    <n v="179.1"/>
    <n v="113"/>
    <x v="673"/>
    <n v="163.19999999999999"/>
    <n v="72"/>
    <n v="7.34"/>
    <n v="6.6"/>
    <n v="3"/>
    <n v="1.78"/>
    <n v="1"/>
    <x v="0"/>
    <n v="0"/>
    <x v="0"/>
    <x v="1"/>
    <s v="Medium_user"/>
    <x v="0"/>
    <x v="0"/>
    <x v="1"/>
    <x v="1"/>
  </r>
  <r>
    <x v="42"/>
    <n v="78"/>
    <x v="2"/>
    <x v="0"/>
    <x v="1"/>
    <n v="0"/>
    <n v="131.6"/>
    <n v="102"/>
    <n v="22.37"/>
    <n v="290.39999999999998"/>
    <n v="134"/>
    <x v="590"/>
    <n v="190.5"/>
    <n v="95"/>
    <n v="8.57"/>
    <n v="0"/>
    <n v="0"/>
    <n v="0"/>
    <n v="3"/>
    <x v="0"/>
    <n v="0"/>
    <x v="0"/>
    <x v="1"/>
    <s v="Heavy_user"/>
    <x v="2"/>
    <x v="0"/>
    <x v="1"/>
    <x v="1"/>
  </r>
  <r>
    <x v="15"/>
    <n v="98"/>
    <x v="1"/>
    <x v="0"/>
    <x v="1"/>
    <n v="0"/>
    <n v="92.3"/>
    <n v="128"/>
    <n v="15.69"/>
    <n v="250.1"/>
    <n v="89"/>
    <x v="1381"/>
    <n v="211.9"/>
    <n v="110"/>
    <n v="9.5399999999999991"/>
    <n v="10.8"/>
    <n v="16"/>
    <n v="2.92"/>
    <n v="3"/>
    <x v="0"/>
    <n v="0"/>
    <x v="0"/>
    <x v="0"/>
    <s v="Medium_user"/>
    <x v="2"/>
    <x v="0"/>
    <x v="1"/>
    <x v="0"/>
  </r>
  <r>
    <x v="6"/>
    <n v="166"/>
    <x v="1"/>
    <x v="0"/>
    <x v="0"/>
    <n v="41"/>
    <n v="196.7"/>
    <n v="109"/>
    <n v="33.44"/>
    <n v="124.3"/>
    <n v="107"/>
    <x v="948"/>
    <n v="198.3"/>
    <n v="94"/>
    <n v="8.92"/>
    <n v="11"/>
    <n v="5"/>
    <n v="2.97"/>
    <n v="5"/>
    <x v="1"/>
    <n v="1"/>
    <x v="1"/>
    <x v="0"/>
    <s v="Medium_user"/>
    <x v="0"/>
    <x v="0"/>
    <x v="2"/>
    <x v="0"/>
  </r>
  <r>
    <x v="18"/>
    <n v="78"/>
    <x v="0"/>
    <x v="0"/>
    <x v="1"/>
    <n v="0"/>
    <n v="131.4"/>
    <n v="98"/>
    <n v="22.34"/>
    <n v="189.9"/>
    <n v="95"/>
    <x v="752"/>
    <n v="147.4"/>
    <n v="83"/>
    <n v="6.63"/>
    <n v="11.2"/>
    <n v="2"/>
    <n v="3.02"/>
    <n v="2"/>
    <x v="0"/>
    <n v="0"/>
    <x v="0"/>
    <x v="0"/>
    <s v="Medium_user"/>
    <x v="0"/>
    <x v="0"/>
    <x v="1"/>
    <x v="0"/>
  </r>
  <r>
    <x v="23"/>
    <n v="69"/>
    <x v="1"/>
    <x v="0"/>
    <x v="1"/>
    <n v="0"/>
    <n v="215.9"/>
    <n v="122"/>
    <n v="36.700000000000003"/>
    <n v="270.3"/>
    <n v="114"/>
    <x v="238"/>
    <n v="301.8"/>
    <n v="129"/>
    <n v="13.58"/>
    <n v="6.1"/>
    <n v="5"/>
    <n v="1.65"/>
    <n v="4"/>
    <x v="1"/>
    <n v="1"/>
    <x v="1"/>
    <x v="1"/>
    <s v="Medium_user"/>
    <x v="2"/>
    <x v="0"/>
    <x v="1"/>
    <x v="1"/>
  </r>
  <r>
    <x v="23"/>
    <n v="122"/>
    <x v="1"/>
    <x v="0"/>
    <x v="1"/>
    <n v="0"/>
    <n v="158.19999999999999"/>
    <n v="95"/>
    <n v="26.89"/>
    <n v="178.5"/>
    <n v="113"/>
    <x v="974"/>
    <n v="154.30000000000001"/>
    <n v="76"/>
    <n v="6.94"/>
    <n v="8.5"/>
    <n v="5"/>
    <n v="2.2999999999999998"/>
    <n v="2"/>
    <x v="0"/>
    <n v="0"/>
    <x v="0"/>
    <x v="0"/>
    <s v="Medium_user"/>
    <x v="0"/>
    <x v="0"/>
    <x v="1"/>
    <x v="0"/>
  </r>
  <r>
    <x v="20"/>
    <n v="19"/>
    <x v="2"/>
    <x v="0"/>
    <x v="0"/>
    <n v="34"/>
    <n v="206.4"/>
    <n v="111"/>
    <n v="35.090000000000003"/>
    <n v="229.7"/>
    <n v="118"/>
    <x v="408"/>
    <n v="156.69999999999999"/>
    <n v="81"/>
    <n v="7.05"/>
    <n v="11.8"/>
    <n v="10"/>
    <n v="3.19"/>
    <n v="3"/>
    <x v="0"/>
    <n v="0"/>
    <x v="0"/>
    <x v="0"/>
    <s v="Medium_user"/>
    <x v="0"/>
    <x v="0"/>
    <x v="2"/>
    <x v="0"/>
  </r>
  <r>
    <x v="20"/>
    <n v="141"/>
    <x v="2"/>
    <x v="0"/>
    <x v="1"/>
    <n v="0"/>
    <n v="138.19999999999999"/>
    <n v="94"/>
    <n v="23.49"/>
    <n v="176.4"/>
    <n v="84"/>
    <x v="152"/>
    <n v="182.9"/>
    <n v="110"/>
    <n v="8.23"/>
    <n v="11.1"/>
    <n v="6"/>
    <n v="3"/>
    <n v="3"/>
    <x v="0"/>
    <n v="0"/>
    <x v="0"/>
    <x v="0"/>
    <s v="Medium_user"/>
    <x v="0"/>
    <x v="0"/>
    <x v="1"/>
    <x v="0"/>
  </r>
  <r>
    <x v="3"/>
    <n v="79"/>
    <x v="1"/>
    <x v="0"/>
    <x v="0"/>
    <n v="27"/>
    <n v="192.3"/>
    <n v="125"/>
    <n v="32.69"/>
    <n v="147.30000000000001"/>
    <n v="108"/>
    <x v="1145"/>
    <n v="215"/>
    <n v="97"/>
    <n v="9.67"/>
    <n v="7.8"/>
    <n v="4"/>
    <n v="2.11"/>
    <n v="1"/>
    <x v="0"/>
    <n v="0"/>
    <x v="0"/>
    <x v="0"/>
    <s v="Medium_user"/>
    <x v="0"/>
    <x v="0"/>
    <x v="0"/>
    <x v="0"/>
  </r>
  <r>
    <x v="21"/>
    <n v="171"/>
    <x v="0"/>
    <x v="0"/>
    <x v="1"/>
    <n v="0"/>
    <n v="262.10000000000002"/>
    <n v="78"/>
    <n v="44.56"/>
    <n v="171.6"/>
    <n v="113"/>
    <x v="379"/>
    <n v="208.7"/>
    <n v="100"/>
    <n v="9.39"/>
    <n v="5.3"/>
    <n v="3"/>
    <n v="1.43"/>
    <n v="0"/>
    <x v="0"/>
    <n v="0"/>
    <x v="0"/>
    <x v="1"/>
    <s v="Medium_user"/>
    <x v="0"/>
    <x v="0"/>
    <x v="1"/>
    <x v="1"/>
  </r>
  <r>
    <x v="43"/>
    <n v="51"/>
    <x v="0"/>
    <x v="0"/>
    <x v="1"/>
    <n v="0"/>
    <n v="41.2"/>
    <n v="106"/>
    <n v="7"/>
    <n v="210.6"/>
    <n v="82"/>
    <x v="457"/>
    <n v="220.1"/>
    <n v="115"/>
    <n v="9.9"/>
    <n v="12.4"/>
    <n v="3"/>
    <n v="3.35"/>
    <n v="0"/>
    <x v="0"/>
    <n v="0"/>
    <x v="0"/>
    <x v="0"/>
    <s v="Medium_user"/>
    <x v="0"/>
    <x v="0"/>
    <x v="1"/>
    <x v="0"/>
  </r>
  <r>
    <x v="33"/>
    <n v="98"/>
    <x v="2"/>
    <x v="0"/>
    <x v="1"/>
    <n v="0"/>
    <n v="167"/>
    <n v="60"/>
    <n v="28.39"/>
    <n v="125.1"/>
    <n v="65"/>
    <x v="1366"/>
    <n v="262.5"/>
    <n v="100"/>
    <n v="11.81"/>
    <n v="8.9"/>
    <n v="2"/>
    <n v="2.4"/>
    <n v="1"/>
    <x v="0"/>
    <n v="0"/>
    <x v="0"/>
    <x v="0"/>
    <s v="Light_usage"/>
    <x v="0"/>
    <x v="0"/>
    <x v="1"/>
    <x v="0"/>
  </r>
  <r>
    <x v="10"/>
    <n v="94"/>
    <x v="2"/>
    <x v="0"/>
    <x v="1"/>
    <n v="0"/>
    <n v="210.2"/>
    <n v="95"/>
    <n v="35.729999999999997"/>
    <n v="191.2"/>
    <n v="87"/>
    <x v="1382"/>
    <n v="150.80000000000001"/>
    <n v="111"/>
    <n v="6.79"/>
    <n v="9.4"/>
    <n v="3"/>
    <n v="2.54"/>
    <n v="2"/>
    <x v="0"/>
    <n v="0"/>
    <x v="0"/>
    <x v="0"/>
    <s v="Medium_user"/>
    <x v="0"/>
    <x v="0"/>
    <x v="1"/>
    <x v="0"/>
  </r>
  <r>
    <x v="37"/>
    <n v="100"/>
    <x v="0"/>
    <x v="0"/>
    <x v="0"/>
    <n v="39"/>
    <n v="204.9"/>
    <n v="74"/>
    <n v="34.83"/>
    <n v="210.2"/>
    <n v="80"/>
    <x v="999"/>
    <n v="168.8"/>
    <n v="89"/>
    <n v="7.6"/>
    <n v="11.2"/>
    <n v="4"/>
    <n v="3.02"/>
    <n v="2"/>
    <x v="0"/>
    <n v="0"/>
    <x v="0"/>
    <x v="0"/>
    <s v="Medium_user"/>
    <x v="0"/>
    <x v="0"/>
    <x v="2"/>
    <x v="0"/>
  </r>
  <r>
    <x v="18"/>
    <n v="125"/>
    <x v="2"/>
    <x v="0"/>
    <x v="1"/>
    <n v="0"/>
    <n v="184.1"/>
    <n v="105"/>
    <n v="31.3"/>
    <n v="126.7"/>
    <n v="123"/>
    <x v="1383"/>
    <n v="241.5"/>
    <n v="94"/>
    <n v="10.87"/>
    <n v="4.7"/>
    <n v="6"/>
    <n v="1.27"/>
    <n v="1"/>
    <x v="0"/>
    <n v="0"/>
    <x v="0"/>
    <x v="1"/>
    <s v="Heavy_user"/>
    <x v="0"/>
    <x v="0"/>
    <x v="1"/>
    <x v="1"/>
  </r>
  <r>
    <x v="13"/>
    <n v="81"/>
    <x v="2"/>
    <x v="0"/>
    <x v="1"/>
    <n v="0"/>
    <n v="263.8"/>
    <n v="84"/>
    <n v="44.85"/>
    <n v="162.80000000000001"/>
    <n v="107"/>
    <x v="1251"/>
    <n v="149.69999999999999"/>
    <n v="94"/>
    <n v="6.74"/>
    <n v="8.6999999999999993"/>
    <n v="6"/>
    <n v="2.35"/>
    <n v="2"/>
    <x v="0"/>
    <n v="0"/>
    <x v="0"/>
    <x v="0"/>
    <s v="Medium_user"/>
    <x v="0"/>
    <x v="0"/>
    <x v="1"/>
    <x v="0"/>
  </r>
  <r>
    <x v="8"/>
    <n v="94"/>
    <x v="0"/>
    <x v="0"/>
    <x v="1"/>
    <n v="0"/>
    <n v="142.30000000000001"/>
    <n v="50"/>
    <n v="24.19"/>
    <n v="231.5"/>
    <n v="142"/>
    <x v="352"/>
    <n v="205.6"/>
    <n v="79"/>
    <n v="9.25"/>
    <n v="5.5"/>
    <n v="3"/>
    <n v="1.49"/>
    <n v="1"/>
    <x v="0"/>
    <n v="0"/>
    <x v="0"/>
    <x v="1"/>
    <s v="Heavy_user"/>
    <x v="0"/>
    <x v="0"/>
    <x v="1"/>
    <x v="1"/>
  </r>
  <r>
    <x v="6"/>
    <n v="57"/>
    <x v="0"/>
    <x v="0"/>
    <x v="1"/>
    <n v="0"/>
    <n v="167.1"/>
    <n v="103"/>
    <n v="28.41"/>
    <n v="188.4"/>
    <n v="112"/>
    <x v="709"/>
    <n v="111.4"/>
    <n v="74"/>
    <n v="5.01"/>
    <n v="9.1"/>
    <n v="2"/>
    <n v="2.46"/>
    <n v="1"/>
    <x v="0"/>
    <n v="0"/>
    <x v="0"/>
    <x v="0"/>
    <s v="Medium_user"/>
    <x v="0"/>
    <x v="0"/>
    <x v="1"/>
    <x v="0"/>
  </r>
  <r>
    <x v="41"/>
    <n v="140"/>
    <x v="2"/>
    <x v="0"/>
    <x v="1"/>
    <n v="0"/>
    <n v="148.30000000000001"/>
    <n v="86"/>
    <n v="25.21"/>
    <n v="184.2"/>
    <n v="151"/>
    <x v="795"/>
    <n v="179.1"/>
    <n v="83"/>
    <n v="8.06"/>
    <n v="10.9"/>
    <n v="4"/>
    <n v="2.94"/>
    <n v="0"/>
    <x v="0"/>
    <n v="0"/>
    <x v="0"/>
    <x v="0"/>
    <s v="Heavy_user"/>
    <x v="0"/>
    <x v="0"/>
    <x v="1"/>
    <x v="0"/>
  </r>
  <r>
    <x v="43"/>
    <n v="64"/>
    <x v="2"/>
    <x v="0"/>
    <x v="1"/>
    <n v="0"/>
    <n v="297.8"/>
    <n v="88"/>
    <n v="50.63"/>
    <n v="196"/>
    <n v="89"/>
    <x v="326"/>
    <n v="213.7"/>
    <n v="107"/>
    <n v="9.6199999999999992"/>
    <n v="12"/>
    <n v="2"/>
    <n v="3.24"/>
    <n v="1"/>
    <x v="1"/>
    <n v="1"/>
    <x v="0"/>
    <x v="0"/>
    <s v="Medium_user"/>
    <x v="0"/>
    <x v="0"/>
    <x v="1"/>
    <x v="0"/>
  </r>
  <r>
    <x v="33"/>
    <n v="52"/>
    <x v="1"/>
    <x v="1"/>
    <x v="1"/>
    <n v="0"/>
    <n v="144.5"/>
    <n v="60"/>
    <n v="24.57"/>
    <n v="296.5"/>
    <n v="129"/>
    <x v="852"/>
    <n v="194.3"/>
    <n v="117"/>
    <n v="8.74"/>
    <n v="12.4"/>
    <n v="3"/>
    <n v="3.35"/>
    <n v="1"/>
    <x v="0"/>
    <n v="0"/>
    <x v="0"/>
    <x v="0"/>
    <s v="Heavy_user"/>
    <x v="2"/>
    <x v="0"/>
    <x v="1"/>
    <x v="0"/>
  </r>
  <r>
    <x v="10"/>
    <n v="117"/>
    <x v="0"/>
    <x v="0"/>
    <x v="1"/>
    <n v="0"/>
    <n v="233.4"/>
    <n v="71"/>
    <n v="39.68"/>
    <n v="296.39999999999998"/>
    <n v="76"/>
    <x v="1384"/>
    <n v="276.89999999999998"/>
    <n v="103"/>
    <n v="12.46"/>
    <n v="10.3"/>
    <n v="1"/>
    <n v="2.78"/>
    <n v="0"/>
    <x v="1"/>
    <n v="1"/>
    <x v="0"/>
    <x v="0"/>
    <s v="Light_usage"/>
    <x v="2"/>
    <x v="0"/>
    <x v="1"/>
    <x v="0"/>
  </r>
  <r>
    <x v="46"/>
    <n v="119"/>
    <x v="0"/>
    <x v="0"/>
    <x v="1"/>
    <n v="0"/>
    <n v="130.5"/>
    <n v="98"/>
    <n v="22.19"/>
    <n v="249.5"/>
    <n v="91"/>
    <x v="230"/>
    <n v="219.9"/>
    <n v="117"/>
    <n v="9.9"/>
    <n v="12.7"/>
    <n v="1"/>
    <n v="3.43"/>
    <n v="3"/>
    <x v="0"/>
    <n v="0"/>
    <x v="0"/>
    <x v="0"/>
    <s v="Medium_user"/>
    <x v="2"/>
    <x v="0"/>
    <x v="1"/>
    <x v="0"/>
  </r>
  <r>
    <x v="5"/>
    <n v="85"/>
    <x v="2"/>
    <x v="0"/>
    <x v="1"/>
    <n v="0"/>
    <n v="133.30000000000001"/>
    <n v="107"/>
    <n v="22.66"/>
    <n v="185"/>
    <n v="101"/>
    <x v="758"/>
    <n v="289"/>
    <n v="99"/>
    <n v="13.01"/>
    <n v="9.1"/>
    <n v="4"/>
    <n v="2.46"/>
    <n v="3"/>
    <x v="0"/>
    <n v="0"/>
    <x v="0"/>
    <x v="0"/>
    <s v="Medium_user"/>
    <x v="0"/>
    <x v="0"/>
    <x v="1"/>
    <x v="0"/>
  </r>
  <r>
    <x v="18"/>
    <n v="92"/>
    <x v="2"/>
    <x v="0"/>
    <x v="1"/>
    <n v="0"/>
    <n v="183.7"/>
    <n v="103"/>
    <n v="31.23"/>
    <n v="270.60000000000002"/>
    <n v="97"/>
    <x v="985"/>
    <n v="132.9"/>
    <n v="104"/>
    <n v="5.98"/>
    <n v="11.2"/>
    <n v="2"/>
    <n v="3.02"/>
    <n v="0"/>
    <x v="0"/>
    <n v="0"/>
    <x v="0"/>
    <x v="0"/>
    <s v="Medium_user"/>
    <x v="2"/>
    <x v="0"/>
    <x v="1"/>
    <x v="0"/>
  </r>
  <r>
    <x v="7"/>
    <n v="116"/>
    <x v="0"/>
    <x v="0"/>
    <x v="1"/>
    <n v="0"/>
    <n v="271"/>
    <n v="114"/>
    <n v="46.07"/>
    <n v="209.9"/>
    <n v="71"/>
    <x v="804"/>
    <n v="193.5"/>
    <n v="109"/>
    <n v="8.7100000000000009"/>
    <n v="13.7"/>
    <n v="2"/>
    <n v="3.7"/>
    <n v="5"/>
    <x v="1"/>
    <n v="1"/>
    <x v="1"/>
    <x v="0"/>
    <s v="Light_usage"/>
    <x v="0"/>
    <x v="0"/>
    <x v="1"/>
    <x v="0"/>
  </r>
  <r>
    <x v="9"/>
    <n v="163"/>
    <x v="2"/>
    <x v="0"/>
    <x v="1"/>
    <n v="0"/>
    <n v="122.5"/>
    <n v="70"/>
    <n v="20.83"/>
    <n v="221.4"/>
    <n v="92"/>
    <x v="117"/>
    <n v="187.5"/>
    <n v="88"/>
    <n v="8.44"/>
    <n v="10.4"/>
    <n v="6"/>
    <n v="2.81"/>
    <n v="0"/>
    <x v="0"/>
    <n v="0"/>
    <x v="0"/>
    <x v="0"/>
    <s v="Medium_user"/>
    <x v="0"/>
    <x v="0"/>
    <x v="1"/>
    <x v="0"/>
  </r>
  <r>
    <x v="22"/>
    <n v="83"/>
    <x v="0"/>
    <x v="0"/>
    <x v="1"/>
    <n v="0"/>
    <n v="182.5"/>
    <n v="85"/>
    <n v="31.03"/>
    <n v="181.5"/>
    <n v="114"/>
    <x v="1385"/>
    <n v="199.1"/>
    <n v="110"/>
    <n v="8.9600000000000009"/>
    <n v="14.7"/>
    <n v="6"/>
    <n v="3.97"/>
    <n v="1"/>
    <x v="0"/>
    <n v="0"/>
    <x v="0"/>
    <x v="0"/>
    <s v="Medium_user"/>
    <x v="0"/>
    <x v="0"/>
    <x v="1"/>
    <x v="0"/>
  </r>
  <r>
    <x v="23"/>
    <n v="117"/>
    <x v="2"/>
    <x v="0"/>
    <x v="1"/>
    <n v="0"/>
    <n v="110.4"/>
    <n v="122"/>
    <n v="18.77"/>
    <n v="242.9"/>
    <n v="103"/>
    <x v="531"/>
    <n v="170.4"/>
    <n v="75"/>
    <n v="7.67"/>
    <n v="13.9"/>
    <n v="5"/>
    <n v="3.75"/>
    <n v="1"/>
    <x v="0"/>
    <n v="0"/>
    <x v="0"/>
    <x v="0"/>
    <s v="Medium_user"/>
    <x v="2"/>
    <x v="0"/>
    <x v="1"/>
    <x v="0"/>
  </r>
  <r>
    <x v="5"/>
    <n v="90"/>
    <x v="1"/>
    <x v="0"/>
    <x v="1"/>
    <n v="0"/>
    <n v="140.80000000000001"/>
    <n v="109"/>
    <n v="23.94"/>
    <n v="303"/>
    <n v="114"/>
    <x v="1386"/>
    <n v="267.39999999999998"/>
    <n v="112"/>
    <n v="12.03"/>
    <n v="14.1"/>
    <n v="1"/>
    <n v="3.81"/>
    <n v="0"/>
    <x v="0"/>
    <n v="0"/>
    <x v="0"/>
    <x v="0"/>
    <s v="Medium_user"/>
    <x v="2"/>
    <x v="0"/>
    <x v="1"/>
    <x v="0"/>
  </r>
  <r>
    <x v="28"/>
    <n v="137"/>
    <x v="0"/>
    <x v="0"/>
    <x v="1"/>
    <n v="0"/>
    <n v="137.5"/>
    <n v="102"/>
    <n v="23.38"/>
    <n v="176"/>
    <n v="98"/>
    <x v="789"/>
    <n v="210.6"/>
    <n v="88"/>
    <n v="9.48"/>
    <n v="10.4"/>
    <n v="6"/>
    <n v="2.81"/>
    <n v="0"/>
    <x v="0"/>
    <n v="0"/>
    <x v="0"/>
    <x v="0"/>
    <s v="Medium_user"/>
    <x v="0"/>
    <x v="0"/>
    <x v="1"/>
    <x v="0"/>
  </r>
  <r>
    <x v="15"/>
    <n v="112"/>
    <x v="0"/>
    <x v="0"/>
    <x v="1"/>
    <n v="0"/>
    <n v="115.9"/>
    <n v="81"/>
    <n v="19.7"/>
    <n v="199.7"/>
    <n v="100"/>
    <x v="153"/>
    <n v="249.3"/>
    <n v="111"/>
    <n v="11.22"/>
    <n v="10"/>
    <n v="4"/>
    <n v="2.7"/>
    <n v="1"/>
    <x v="0"/>
    <n v="0"/>
    <x v="0"/>
    <x v="0"/>
    <s v="Medium_user"/>
    <x v="0"/>
    <x v="0"/>
    <x v="1"/>
    <x v="0"/>
  </r>
  <r>
    <x v="30"/>
    <n v="52"/>
    <x v="1"/>
    <x v="0"/>
    <x v="1"/>
    <n v="0"/>
    <n v="288.2"/>
    <n v="108"/>
    <n v="48.99"/>
    <n v="129.6"/>
    <n v="136"/>
    <x v="1387"/>
    <n v="229.6"/>
    <n v="73"/>
    <n v="10.33"/>
    <n v="9.6"/>
    <n v="5"/>
    <n v="2.59"/>
    <n v="4"/>
    <x v="0"/>
    <n v="0"/>
    <x v="1"/>
    <x v="0"/>
    <s v="Heavy_user"/>
    <x v="0"/>
    <x v="0"/>
    <x v="1"/>
    <x v="0"/>
  </r>
  <r>
    <x v="10"/>
    <n v="173"/>
    <x v="2"/>
    <x v="0"/>
    <x v="0"/>
    <n v="20"/>
    <n v="60.2"/>
    <n v="100"/>
    <n v="10.23"/>
    <n v="118.1"/>
    <n v="76"/>
    <x v="1365"/>
    <n v="230.1"/>
    <n v="131"/>
    <n v="10.35"/>
    <n v="13.3"/>
    <n v="4"/>
    <n v="3.59"/>
    <n v="1"/>
    <x v="0"/>
    <n v="0"/>
    <x v="0"/>
    <x v="0"/>
    <s v="Light_usage"/>
    <x v="0"/>
    <x v="0"/>
    <x v="0"/>
    <x v="0"/>
  </r>
  <r>
    <x v="27"/>
    <n v="3"/>
    <x v="2"/>
    <x v="0"/>
    <x v="1"/>
    <n v="0"/>
    <n v="125.5"/>
    <n v="100"/>
    <n v="21.34"/>
    <n v="266.2"/>
    <n v="78"/>
    <x v="1090"/>
    <n v="270.39999999999998"/>
    <n v="119"/>
    <n v="12.17"/>
    <n v="5.9"/>
    <n v="6"/>
    <n v="1.59"/>
    <n v="3"/>
    <x v="1"/>
    <n v="1"/>
    <x v="0"/>
    <x v="1"/>
    <s v="Light_usage"/>
    <x v="2"/>
    <x v="0"/>
    <x v="1"/>
    <x v="1"/>
  </r>
  <r>
    <x v="43"/>
    <n v="120"/>
    <x v="0"/>
    <x v="0"/>
    <x v="0"/>
    <n v="27"/>
    <n v="179.6"/>
    <n v="142"/>
    <n v="30.53"/>
    <n v="262.8"/>
    <n v="103"/>
    <x v="659"/>
    <n v="239.9"/>
    <n v="81"/>
    <n v="10.8"/>
    <n v="11.1"/>
    <n v="2"/>
    <n v="3"/>
    <n v="1"/>
    <x v="0"/>
    <n v="0"/>
    <x v="0"/>
    <x v="0"/>
    <s v="Medium_user"/>
    <x v="2"/>
    <x v="0"/>
    <x v="0"/>
    <x v="0"/>
  </r>
  <r>
    <x v="25"/>
    <n v="132"/>
    <x v="0"/>
    <x v="0"/>
    <x v="1"/>
    <n v="0"/>
    <n v="99"/>
    <n v="126"/>
    <n v="16.829999999999998"/>
    <n v="189.4"/>
    <n v="76"/>
    <x v="489"/>
    <n v="156.30000000000001"/>
    <n v="108"/>
    <n v="7.03"/>
    <n v="8.4"/>
    <n v="3"/>
    <n v="2.27"/>
    <n v="1"/>
    <x v="0"/>
    <n v="0"/>
    <x v="0"/>
    <x v="0"/>
    <s v="Light_usage"/>
    <x v="0"/>
    <x v="0"/>
    <x v="1"/>
    <x v="0"/>
  </r>
  <r>
    <x v="24"/>
    <n v="101"/>
    <x v="1"/>
    <x v="0"/>
    <x v="1"/>
    <n v="0"/>
    <n v="155.4"/>
    <n v="71"/>
    <n v="26.42"/>
    <n v="84"/>
    <n v="122"/>
    <x v="1388"/>
    <n v="229.1"/>
    <n v="97"/>
    <n v="10.31"/>
    <n v="5.8"/>
    <n v="1"/>
    <n v="1.57"/>
    <n v="1"/>
    <x v="0"/>
    <n v="0"/>
    <x v="0"/>
    <x v="1"/>
    <s v="Heavy_user"/>
    <x v="1"/>
    <x v="0"/>
    <x v="1"/>
    <x v="1"/>
  </r>
  <r>
    <x v="50"/>
    <n v="58"/>
    <x v="1"/>
    <x v="0"/>
    <x v="1"/>
    <n v="0"/>
    <n v="177.4"/>
    <n v="107"/>
    <n v="30.16"/>
    <n v="204.7"/>
    <n v="104"/>
    <x v="263"/>
    <n v="141.9"/>
    <n v="123"/>
    <n v="6.39"/>
    <n v="15"/>
    <n v="9"/>
    <n v="4.05"/>
    <n v="3"/>
    <x v="0"/>
    <n v="0"/>
    <x v="0"/>
    <x v="2"/>
    <s v="Medium_user"/>
    <x v="0"/>
    <x v="0"/>
    <x v="1"/>
    <x v="0"/>
  </r>
  <r>
    <x v="21"/>
    <n v="74"/>
    <x v="2"/>
    <x v="0"/>
    <x v="1"/>
    <n v="0"/>
    <n v="233.6"/>
    <n v="72"/>
    <n v="39.71"/>
    <n v="168"/>
    <n v="103"/>
    <x v="389"/>
    <n v="276.3"/>
    <n v="71"/>
    <n v="12.43"/>
    <n v="6.3"/>
    <n v="2"/>
    <n v="1.7"/>
    <n v="2"/>
    <x v="0"/>
    <n v="0"/>
    <x v="0"/>
    <x v="1"/>
    <s v="Medium_user"/>
    <x v="0"/>
    <x v="0"/>
    <x v="1"/>
    <x v="1"/>
  </r>
  <r>
    <x v="12"/>
    <n v="113"/>
    <x v="1"/>
    <x v="0"/>
    <x v="1"/>
    <n v="0"/>
    <n v="210.2"/>
    <n v="109"/>
    <n v="35.729999999999997"/>
    <n v="199.4"/>
    <n v="81"/>
    <x v="1026"/>
    <n v="173.3"/>
    <n v="94"/>
    <n v="7.8"/>
    <n v="9.9"/>
    <n v="4"/>
    <n v="2.67"/>
    <n v="3"/>
    <x v="0"/>
    <n v="0"/>
    <x v="0"/>
    <x v="0"/>
    <s v="Medium_user"/>
    <x v="0"/>
    <x v="0"/>
    <x v="1"/>
    <x v="0"/>
  </r>
  <r>
    <x v="42"/>
    <n v="132"/>
    <x v="2"/>
    <x v="0"/>
    <x v="1"/>
    <n v="0"/>
    <n v="126.8"/>
    <n v="83"/>
    <n v="21.56"/>
    <n v="243.2"/>
    <n v="97"/>
    <x v="130"/>
    <n v="223.4"/>
    <n v="106"/>
    <n v="10.050000000000001"/>
    <n v="7.1"/>
    <n v="5"/>
    <n v="1.92"/>
    <n v="3"/>
    <x v="0"/>
    <n v="0"/>
    <x v="0"/>
    <x v="1"/>
    <s v="Medium_user"/>
    <x v="2"/>
    <x v="0"/>
    <x v="1"/>
    <x v="1"/>
  </r>
  <r>
    <x v="45"/>
    <n v="24"/>
    <x v="2"/>
    <x v="0"/>
    <x v="0"/>
    <n v="41"/>
    <n v="187.1"/>
    <n v="80"/>
    <n v="31.81"/>
    <n v="286.10000000000002"/>
    <n v="77"/>
    <x v="1325"/>
    <n v="188"/>
    <n v="107"/>
    <n v="8.4600000000000009"/>
    <n v="10.4"/>
    <n v="2"/>
    <n v="2.81"/>
    <n v="1"/>
    <x v="0"/>
    <n v="0"/>
    <x v="0"/>
    <x v="0"/>
    <s v="Light_usage"/>
    <x v="2"/>
    <x v="0"/>
    <x v="2"/>
    <x v="0"/>
  </r>
  <r>
    <x v="49"/>
    <n v="127"/>
    <x v="1"/>
    <x v="0"/>
    <x v="1"/>
    <n v="0"/>
    <n v="155.80000000000001"/>
    <n v="91"/>
    <n v="26.49"/>
    <n v="103.7"/>
    <n v="85"/>
    <x v="1389"/>
    <n v="117.2"/>
    <n v="125"/>
    <n v="5.27"/>
    <n v="8.6"/>
    <n v="3"/>
    <n v="2.3199999999999998"/>
    <n v="2"/>
    <x v="0"/>
    <n v="0"/>
    <x v="0"/>
    <x v="0"/>
    <s v="Medium_user"/>
    <x v="1"/>
    <x v="0"/>
    <x v="1"/>
    <x v="0"/>
  </r>
  <r>
    <x v="1"/>
    <n v="85"/>
    <x v="2"/>
    <x v="0"/>
    <x v="1"/>
    <n v="0"/>
    <n v="232.1"/>
    <n v="130"/>
    <n v="39.46"/>
    <n v="150.69999999999999"/>
    <n v="75"/>
    <x v="1390"/>
    <n v="253.9"/>
    <n v="77"/>
    <n v="11.43"/>
    <n v="13"/>
    <n v="3"/>
    <n v="3.51"/>
    <n v="0"/>
    <x v="0"/>
    <n v="0"/>
    <x v="0"/>
    <x v="0"/>
    <s v="Light_usage"/>
    <x v="0"/>
    <x v="0"/>
    <x v="1"/>
    <x v="0"/>
  </r>
  <r>
    <x v="18"/>
    <n v="59"/>
    <x v="0"/>
    <x v="0"/>
    <x v="1"/>
    <n v="0"/>
    <n v="128.69999999999999"/>
    <n v="85"/>
    <n v="21.88"/>
    <n v="169.8"/>
    <n v="121"/>
    <x v="508"/>
    <n v="207.3"/>
    <n v="98"/>
    <n v="9.33"/>
    <n v="10.5"/>
    <n v="4"/>
    <n v="2.84"/>
    <n v="3"/>
    <x v="0"/>
    <n v="0"/>
    <x v="0"/>
    <x v="0"/>
    <s v="Heavy_user"/>
    <x v="0"/>
    <x v="0"/>
    <x v="1"/>
    <x v="0"/>
  </r>
  <r>
    <x v="13"/>
    <n v="113"/>
    <x v="1"/>
    <x v="0"/>
    <x v="0"/>
    <n v="30"/>
    <n v="208.9"/>
    <n v="87"/>
    <n v="35.51"/>
    <n v="145.19999999999999"/>
    <n v="89"/>
    <x v="612"/>
    <n v="198.2"/>
    <n v="77"/>
    <n v="8.92"/>
    <n v="14.9"/>
    <n v="5"/>
    <n v="4.0199999999999996"/>
    <n v="2"/>
    <x v="0"/>
    <n v="0"/>
    <x v="0"/>
    <x v="2"/>
    <s v="Medium_user"/>
    <x v="0"/>
    <x v="0"/>
    <x v="2"/>
    <x v="0"/>
  </r>
  <r>
    <x v="15"/>
    <n v="185"/>
    <x v="2"/>
    <x v="0"/>
    <x v="0"/>
    <n v="24"/>
    <n v="121.6"/>
    <n v="100"/>
    <n v="20.67"/>
    <n v="108.3"/>
    <n v="77"/>
    <x v="1391"/>
    <n v="206.3"/>
    <n v="98"/>
    <n v="9.2799999999999994"/>
    <n v="12.3"/>
    <n v="2"/>
    <n v="3.32"/>
    <n v="5"/>
    <x v="1"/>
    <n v="1"/>
    <x v="1"/>
    <x v="0"/>
    <s v="Light_usage"/>
    <x v="1"/>
    <x v="0"/>
    <x v="0"/>
    <x v="0"/>
  </r>
  <r>
    <x v="17"/>
    <n v="127"/>
    <x v="0"/>
    <x v="0"/>
    <x v="1"/>
    <n v="0"/>
    <n v="145"/>
    <n v="106"/>
    <n v="24.65"/>
    <n v="230.3"/>
    <n v="99"/>
    <x v="106"/>
    <n v="164.9"/>
    <n v="103"/>
    <n v="7.42"/>
    <n v="12.7"/>
    <n v="3"/>
    <n v="3.43"/>
    <n v="1"/>
    <x v="0"/>
    <n v="0"/>
    <x v="0"/>
    <x v="0"/>
    <s v="Medium_user"/>
    <x v="0"/>
    <x v="0"/>
    <x v="1"/>
    <x v="0"/>
  </r>
  <r>
    <x v="27"/>
    <n v="69"/>
    <x v="0"/>
    <x v="0"/>
    <x v="1"/>
    <n v="0"/>
    <n v="243.3"/>
    <n v="101"/>
    <n v="41.36"/>
    <n v="109.2"/>
    <n v="99"/>
    <x v="1392"/>
    <n v="176.9"/>
    <n v="138"/>
    <n v="7.96"/>
    <n v="9.3000000000000007"/>
    <n v="3"/>
    <n v="2.5099999999999998"/>
    <n v="0"/>
    <x v="0"/>
    <n v="0"/>
    <x v="0"/>
    <x v="0"/>
    <s v="Medium_user"/>
    <x v="1"/>
    <x v="0"/>
    <x v="1"/>
    <x v="0"/>
  </r>
  <r>
    <x v="14"/>
    <n v="102"/>
    <x v="2"/>
    <x v="0"/>
    <x v="1"/>
    <n v="0"/>
    <n v="214.8"/>
    <n v="60"/>
    <n v="36.520000000000003"/>
    <n v="173.8"/>
    <n v="70"/>
    <x v="1119"/>
    <n v="166.7"/>
    <n v="90"/>
    <n v="7.5"/>
    <n v="10.9"/>
    <n v="2"/>
    <n v="2.94"/>
    <n v="1"/>
    <x v="0"/>
    <n v="0"/>
    <x v="0"/>
    <x v="0"/>
    <s v="Light_usage"/>
    <x v="0"/>
    <x v="0"/>
    <x v="1"/>
    <x v="0"/>
  </r>
  <r>
    <x v="24"/>
    <n v="126"/>
    <x v="2"/>
    <x v="0"/>
    <x v="1"/>
    <n v="0"/>
    <n v="184.5"/>
    <n v="56"/>
    <n v="31.37"/>
    <n v="197.7"/>
    <n v="91"/>
    <x v="323"/>
    <n v="242.3"/>
    <n v="74"/>
    <n v="10.9"/>
    <n v="11.2"/>
    <n v="3"/>
    <n v="3.02"/>
    <n v="2"/>
    <x v="0"/>
    <n v="0"/>
    <x v="0"/>
    <x v="0"/>
    <s v="Medium_user"/>
    <x v="0"/>
    <x v="0"/>
    <x v="1"/>
    <x v="0"/>
  </r>
  <r>
    <x v="6"/>
    <n v="137"/>
    <x v="0"/>
    <x v="0"/>
    <x v="1"/>
    <n v="0"/>
    <n v="84.3"/>
    <n v="98"/>
    <n v="14.33"/>
    <n v="259.5"/>
    <n v="115"/>
    <x v="1393"/>
    <n v="197.5"/>
    <n v="115"/>
    <n v="8.89"/>
    <n v="10.3"/>
    <n v="2"/>
    <n v="2.78"/>
    <n v="2"/>
    <x v="0"/>
    <n v="0"/>
    <x v="0"/>
    <x v="0"/>
    <s v="Medium_user"/>
    <x v="2"/>
    <x v="0"/>
    <x v="1"/>
    <x v="0"/>
  </r>
  <r>
    <x v="23"/>
    <n v="80"/>
    <x v="1"/>
    <x v="0"/>
    <x v="1"/>
    <n v="0"/>
    <n v="142.9"/>
    <n v="70"/>
    <n v="24.29"/>
    <n v="221.6"/>
    <n v="83"/>
    <x v="354"/>
    <n v="121.4"/>
    <n v="111"/>
    <n v="5.46"/>
    <n v="15.2"/>
    <n v="4"/>
    <n v="4.0999999999999996"/>
    <n v="1"/>
    <x v="0"/>
    <n v="0"/>
    <x v="0"/>
    <x v="2"/>
    <s v="Medium_user"/>
    <x v="0"/>
    <x v="0"/>
    <x v="1"/>
    <x v="0"/>
  </r>
  <r>
    <x v="13"/>
    <n v="86"/>
    <x v="0"/>
    <x v="0"/>
    <x v="1"/>
    <n v="0"/>
    <n v="120.6"/>
    <n v="82"/>
    <n v="20.5"/>
    <n v="238.3"/>
    <n v="96"/>
    <x v="742"/>
    <n v="219.8"/>
    <n v="125"/>
    <n v="9.89"/>
    <n v="11.4"/>
    <n v="5"/>
    <n v="3.08"/>
    <n v="0"/>
    <x v="0"/>
    <n v="0"/>
    <x v="0"/>
    <x v="0"/>
    <s v="Medium_user"/>
    <x v="2"/>
    <x v="0"/>
    <x v="1"/>
    <x v="0"/>
  </r>
  <r>
    <x v="44"/>
    <n v="120"/>
    <x v="0"/>
    <x v="0"/>
    <x v="0"/>
    <n v="40"/>
    <n v="222.2"/>
    <n v="80"/>
    <n v="37.770000000000003"/>
    <n v="223.1"/>
    <n v="84"/>
    <x v="525"/>
    <n v="164"/>
    <n v="65"/>
    <n v="7.38"/>
    <n v="12.1"/>
    <n v="3"/>
    <n v="3.27"/>
    <n v="1"/>
    <x v="0"/>
    <n v="0"/>
    <x v="0"/>
    <x v="0"/>
    <s v="Medium_user"/>
    <x v="0"/>
    <x v="0"/>
    <x v="2"/>
    <x v="0"/>
  </r>
  <r>
    <x v="14"/>
    <n v="85"/>
    <x v="1"/>
    <x v="0"/>
    <x v="0"/>
    <n v="21"/>
    <n v="219.3"/>
    <n v="132"/>
    <n v="37.28"/>
    <n v="218.2"/>
    <n v="105"/>
    <x v="1394"/>
    <n v="267.60000000000002"/>
    <n v="95"/>
    <n v="12.04"/>
    <n v="15.7"/>
    <n v="2"/>
    <n v="4.24"/>
    <n v="2"/>
    <x v="0"/>
    <n v="0"/>
    <x v="0"/>
    <x v="2"/>
    <s v="Medium_user"/>
    <x v="0"/>
    <x v="0"/>
    <x v="0"/>
    <x v="0"/>
  </r>
  <r>
    <x v="13"/>
    <n v="103"/>
    <x v="0"/>
    <x v="0"/>
    <x v="1"/>
    <n v="0"/>
    <n v="230.2"/>
    <n v="100"/>
    <n v="39.130000000000003"/>
    <n v="174.1"/>
    <n v="100"/>
    <x v="1395"/>
    <n v="194.1"/>
    <n v="112"/>
    <n v="8.73"/>
    <n v="9"/>
    <n v="11"/>
    <n v="2.4300000000000002"/>
    <n v="2"/>
    <x v="0"/>
    <n v="0"/>
    <x v="0"/>
    <x v="0"/>
    <s v="Medium_user"/>
    <x v="0"/>
    <x v="0"/>
    <x v="1"/>
    <x v="0"/>
  </r>
  <r>
    <x v="38"/>
    <n v="53"/>
    <x v="0"/>
    <x v="0"/>
    <x v="0"/>
    <n v="22"/>
    <n v="76.099999999999994"/>
    <n v="115"/>
    <n v="12.94"/>
    <n v="171.2"/>
    <n v="119"/>
    <x v="1192"/>
    <n v="246.3"/>
    <n v="126"/>
    <n v="11.08"/>
    <n v="6"/>
    <n v="2"/>
    <n v="1.62"/>
    <n v="0"/>
    <x v="0"/>
    <n v="0"/>
    <x v="0"/>
    <x v="1"/>
    <s v="Medium_user"/>
    <x v="0"/>
    <x v="0"/>
    <x v="0"/>
    <x v="1"/>
  </r>
  <r>
    <x v="44"/>
    <n v="115"/>
    <x v="0"/>
    <x v="1"/>
    <x v="1"/>
    <n v="0"/>
    <n v="147.69999999999999"/>
    <n v="105"/>
    <n v="25.11"/>
    <n v="184.1"/>
    <n v="68"/>
    <x v="1028"/>
    <n v="153.5"/>
    <n v="102"/>
    <n v="6.91"/>
    <n v="12.7"/>
    <n v="5"/>
    <n v="3.43"/>
    <n v="0"/>
    <x v="0"/>
    <n v="0"/>
    <x v="0"/>
    <x v="0"/>
    <s v="Light_usage"/>
    <x v="0"/>
    <x v="0"/>
    <x v="1"/>
    <x v="0"/>
  </r>
  <r>
    <x v="42"/>
    <n v="116"/>
    <x v="1"/>
    <x v="1"/>
    <x v="1"/>
    <n v="0"/>
    <n v="139.4"/>
    <n v="102"/>
    <n v="23.7"/>
    <n v="261.8"/>
    <n v="97"/>
    <x v="1396"/>
    <n v="167.4"/>
    <n v="101"/>
    <n v="7.53"/>
    <n v="10.5"/>
    <n v="4"/>
    <n v="2.84"/>
    <n v="1"/>
    <x v="0"/>
    <n v="0"/>
    <x v="0"/>
    <x v="0"/>
    <s v="Medium_user"/>
    <x v="2"/>
    <x v="0"/>
    <x v="1"/>
    <x v="0"/>
  </r>
  <r>
    <x v="46"/>
    <n v="93"/>
    <x v="2"/>
    <x v="0"/>
    <x v="0"/>
    <n v="23"/>
    <n v="196"/>
    <n v="91"/>
    <n v="33.32"/>
    <n v="156.30000000000001"/>
    <n v="107"/>
    <x v="919"/>
    <n v="200.5"/>
    <n v="68"/>
    <n v="9.02"/>
    <n v="15.3"/>
    <n v="2"/>
    <n v="4.13"/>
    <n v="1"/>
    <x v="0"/>
    <n v="0"/>
    <x v="0"/>
    <x v="2"/>
    <s v="Medium_user"/>
    <x v="0"/>
    <x v="0"/>
    <x v="0"/>
    <x v="0"/>
  </r>
  <r>
    <x v="12"/>
    <n v="106"/>
    <x v="2"/>
    <x v="0"/>
    <x v="1"/>
    <n v="0"/>
    <n v="160.80000000000001"/>
    <n v="73"/>
    <n v="27.34"/>
    <n v="170.4"/>
    <n v="112"/>
    <x v="533"/>
    <n v="249.2"/>
    <n v="131"/>
    <n v="11.21"/>
    <n v="7.2"/>
    <n v="3"/>
    <n v="1.94"/>
    <n v="1"/>
    <x v="0"/>
    <n v="0"/>
    <x v="0"/>
    <x v="1"/>
    <s v="Medium_user"/>
    <x v="0"/>
    <x v="0"/>
    <x v="1"/>
    <x v="1"/>
  </r>
  <r>
    <x v="45"/>
    <n v="92"/>
    <x v="2"/>
    <x v="0"/>
    <x v="1"/>
    <n v="0"/>
    <n v="325.39999999999998"/>
    <n v="73"/>
    <n v="55.32"/>
    <n v="127.8"/>
    <n v="100"/>
    <x v="819"/>
    <n v="209.9"/>
    <n v="98"/>
    <n v="9.4499999999999993"/>
    <n v="9.3000000000000007"/>
    <n v="10"/>
    <n v="2.5099999999999998"/>
    <n v="1"/>
    <x v="1"/>
    <n v="1"/>
    <x v="0"/>
    <x v="0"/>
    <s v="Medium_user"/>
    <x v="0"/>
    <x v="0"/>
    <x v="1"/>
    <x v="0"/>
  </r>
  <r>
    <x v="36"/>
    <n v="110"/>
    <x v="0"/>
    <x v="0"/>
    <x v="1"/>
    <n v="0"/>
    <n v="198.2"/>
    <n v="92"/>
    <n v="33.69"/>
    <n v="147.1"/>
    <n v="97"/>
    <x v="669"/>
    <n v="199.6"/>
    <n v="76"/>
    <n v="8.98"/>
    <n v="16.5"/>
    <n v="4"/>
    <n v="4.46"/>
    <n v="4"/>
    <x v="0"/>
    <n v="0"/>
    <x v="1"/>
    <x v="2"/>
    <s v="Medium_user"/>
    <x v="0"/>
    <x v="0"/>
    <x v="1"/>
    <x v="0"/>
  </r>
  <r>
    <x v="6"/>
    <n v="122"/>
    <x v="0"/>
    <x v="1"/>
    <x v="1"/>
    <n v="0"/>
    <n v="168.8"/>
    <n v="86"/>
    <n v="28.7"/>
    <n v="237.6"/>
    <n v="98"/>
    <x v="142"/>
    <n v="204.3"/>
    <n v="94"/>
    <n v="9.19"/>
    <n v="5.3"/>
    <n v="9"/>
    <n v="1.43"/>
    <n v="1"/>
    <x v="0"/>
    <n v="0"/>
    <x v="0"/>
    <x v="1"/>
    <s v="Medium_user"/>
    <x v="2"/>
    <x v="0"/>
    <x v="1"/>
    <x v="1"/>
  </r>
  <r>
    <x v="43"/>
    <n v="82"/>
    <x v="0"/>
    <x v="0"/>
    <x v="1"/>
    <n v="0"/>
    <n v="273.8"/>
    <n v="99"/>
    <n v="46.55"/>
    <n v="123.8"/>
    <n v="110"/>
    <x v="1397"/>
    <n v="147.69999999999999"/>
    <n v="61"/>
    <n v="6.65"/>
    <n v="6.9"/>
    <n v="4"/>
    <n v="1.86"/>
    <n v="2"/>
    <x v="0"/>
    <n v="0"/>
    <x v="0"/>
    <x v="1"/>
    <s v="Medium_user"/>
    <x v="0"/>
    <x v="0"/>
    <x v="1"/>
    <x v="1"/>
  </r>
  <r>
    <x v="16"/>
    <n v="71"/>
    <x v="0"/>
    <x v="0"/>
    <x v="1"/>
    <n v="0"/>
    <n v="217.7"/>
    <n v="114"/>
    <n v="37.01"/>
    <n v="182"/>
    <n v="105"/>
    <x v="845"/>
    <n v="113.5"/>
    <n v="87"/>
    <n v="5.1100000000000003"/>
    <n v="8.5"/>
    <n v="10"/>
    <n v="2.2999999999999998"/>
    <n v="4"/>
    <x v="0"/>
    <n v="0"/>
    <x v="1"/>
    <x v="0"/>
    <s v="Medium_user"/>
    <x v="0"/>
    <x v="0"/>
    <x v="1"/>
    <x v="0"/>
  </r>
  <r>
    <x v="1"/>
    <n v="91"/>
    <x v="0"/>
    <x v="0"/>
    <x v="1"/>
    <n v="0"/>
    <n v="93.5"/>
    <n v="110"/>
    <n v="15.9"/>
    <n v="213.3"/>
    <n v="79"/>
    <x v="77"/>
    <n v="171.7"/>
    <n v="83"/>
    <n v="7.73"/>
    <n v="8.9"/>
    <n v="4"/>
    <n v="2.4"/>
    <n v="4"/>
    <x v="1"/>
    <n v="1"/>
    <x v="1"/>
    <x v="0"/>
    <s v="Light_usage"/>
    <x v="0"/>
    <x v="0"/>
    <x v="1"/>
    <x v="0"/>
  </r>
  <r>
    <x v="12"/>
    <n v="109"/>
    <x v="0"/>
    <x v="0"/>
    <x v="1"/>
    <n v="0"/>
    <n v="195.4"/>
    <n v="104"/>
    <n v="33.22"/>
    <n v="204.9"/>
    <n v="91"/>
    <x v="459"/>
    <n v="230.2"/>
    <n v="95"/>
    <n v="10.36"/>
    <n v="14"/>
    <n v="4"/>
    <n v="3.78"/>
    <n v="0"/>
    <x v="0"/>
    <n v="0"/>
    <x v="0"/>
    <x v="0"/>
    <s v="Medium_user"/>
    <x v="0"/>
    <x v="0"/>
    <x v="1"/>
    <x v="0"/>
  </r>
  <r>
    <x v="34"/>
    <n v="126"/>
    <x v="2"/>
    <x v="0"/>
    <x v="0"/>
    <n v="42"/>
    <n v="247.8"/>
    <n v="96"/>
    <n v="42.13"/>
    <n v="159.1"/>
    <n v="98"/>
    <x v="487"/>
    <n v="201.8"/>
    <n v="73"/>
    <n v="9.08"/>
    <n v="10.6"/>
    <n v="3"/>
    <n v="2.86"/>
    <n v="2"/>
    <x v="0"/>
    <n v="0"/>
    <x v="0"/>
    <x v="0"/>
    <s v="Medium_user"/>
    <x v="0"/>
    <x v="0"/>
    <x v="2"/>
    <x v="0"/>
  </r>
  <r>
    <x v="38"/>
    <n v="98"/>
    <x v="0"/>
    <x v="0"/>
    <x v="1"/>
    <n v="0"/>
    <n v="162.5"/>
    <n v="81"/>
    <n v="27.63"/>
    <n v="159.19999999999999"/>
    <n v="114"/>
    <x v="957"/>
    <n v="157.19999999999999"/>
    <n v="97"/>
    <n v="7.07"/>
    <n v="9.6999999999999993"/>
    <n v="1"/>
    <n v="2.62"/>
    <n v="2"/>
    <x v="0"/>
    <n v="0"/>
    <x v="0"/>
    <x v="0"/>
    <s v="Medium_user"/>
    <x v="0"/>
    <x v="0"/>
    <x v="1"/>
    <x v="0"/>
  </r>
  <r>
    <x v="14"/>
    <n v="98"/>
    <x v="2"/>
    <x v="0"/>
    <x v="1"/>
    <n v="0"/>
    <n v="86.1"/>
    <n v="78"/>
    <n v="14.64"/>
    <n v="222.7"/>
    <n v="130"/>
    <x v="807"/>
    <n v="155"/>
    <n v="124"/>
    <n v="6.98"/>
    <n v="9"/>
    <n v="7"/>
    <n v="2.4300000000000002"/>
    <n v="0"/>
    <x v="0"/>
    <n v="0"/>
    <x v="0"/>
    <x v="0"/>
    <s v="Heavy_user"/>
    <x v="0"/>
    <x v="0"/>
    <x v="1"/>
    <x v="0"/>
  </r>
  <r>
    <x v="20"/>
    <n v="78"/>
    <x v="1"/>
    <x v="0"/>
    <x v="1"/>
    <n v="0"/>
    <n v="89.1"/>
    <n v="124"/>
    <n v="15.15"/>
    <n v="226.6"/>
    <n v="121"/>
    <x v="992"/>
    <n v="249.2"/>
    <n v="88"/>
    <n v="11.21"/>
    <n v="6.9"/>
    <n v="5"/>
    <n v="1.86"/>
    <n v="0"/>
    <x v="0"/>
    <n v="0"/>
    <x v="0"/>
    <x v="1"/>
    <s v="Heavy_user"/>
    <x v="0"/>
    <x v="0"/>
    <x v="1"/>
    <x v="1"/>
  </r>
  <r>
    <x v="5"/>
    <n v="44"/>
    <x v="2"/>
    <x v="0"/>
    <x v="1"/>
    <n v="0"/>
    <n v="189.7"/>
    <n v="122"/>
    <n v="32.25"/>
    <n v="178.9"/>
    <n v="72"/>
    <x v="135"/>
    <n v="244.7"/>
    <n v="93"/>
    <n v="11.01"/>
    <n v="9.8000000000000007"/>
    <n v="5"/>
    <n v="2.65"/>
    <n v="0"/>
    <x v="0"/>
    <n v="0"/>
    <x v="0"/>
    <x v="0"/>
    <s v="Light_usage"/>
    <x v="0"/>
    <x v="0"/>
    <x v="1"/>
    <x v="0"/>
  </r>
  <r>
    <x v="24"/>
    <n v="60"/>
    <x v="2"/>
    <x v="0"/>
    <x v="1"/>
    <n v="0"/>
    <n v="190.8"/>
    <n v="100"/>
    <n v="32.44"/>
    <n v="196"/>
    <n v="85"/>
    <x v="326"/>
    <n v="151.69999999999999"/>
    <n v="110"/>
    <n v="6.83"/>
    <n v="9.9"/>
    <n v="9"/>
    <n v="2.67"/>
    <n v="0"/>
    <x v="0"/>
    <n v="0"/>
    <x v="0"/>
    <x v="0"/>
    <s v="Medium_user"/>
    <x v="0"/>
    <x v="0"/>
    <x v="1"/>
    <x v="0"/>
  </r>
  <r>
    <x v="35"/>
    <n v="113"/>
    <x v="1"/>
    <x v="0"/>
    <x v="1"/>
    <n v="0"/>
    <n v="198.6"/>
    <n v="115"/>
    <n v="33.76"/>
    <n v="258"/>
    <n v="106"/>
    <x v="393"/>
    <n v="245.8"/>
    <n v="104"/>
    <n v="11.06"/>
    <n v="10.199999999999999"/>
    <n v="6"/>
    <n v="2.75"/>
    <n v="1"/>
    <x v="1"/>
    <n v="1"/>
    <x v="0"/>
    <x v="0"/>
    <s v="Medium_user"/>
    <x v="2"/>
    <x v="0"/>
    <x v="1"/>
    <x v="0"/>
  </r>
  <r>
    <x v="8"/>
    <n v="101"/>
    <x v="0"/>
    <x v="0"/>
    <x v="1"/>
    <n v="0"/>
    <n v="176.5"/>
    <n v="105"/>
    <n v="30.01"/>
    <n v="198.6"/>
    <n v="136"/>
    <x v="691"/>
    <n v="210.2"/>
    <n v="150"/>
    <n v="9.4600000000000009"/>
    <n v="7.7"/>
    <n v="5"/>
    <n v="2.08"/>
    <n v="0"/>
    <x v="0"/>
    <n v="0"/>
    <x v="0"/>
    <x v="0"/>
    <s v="Heavy_user"/>
    <x v="0"/>
    <x v="0"/>
    <x v="1"/>
    <x v="0"/>
  </r>
  <r>
    <x v="48"/>
    <n v="147"/>
    <x v="0"/>
    <x v="0"/>
    <x v="1"/>
    <n v="0"/>
    <n v="188.3"/>
    <n v="80"/>
    <n v="32.01"/>
    <n v="214.7"/>
    <n v="123"/>
    <x v="701"/>
    <n v="218"/>
    <n v="89"/>
    <n v="9.81"/>
    <n v="10.199999999999999"/>
    <n v="4"/>
    <n v="2.75"/>
    <n v="2"/>
    <x v="0"/>
    <n v="0"/>
    <x v="0"/>
    <x v="0"/>
    <s v="Heavy_user"/>
    <x v="0"/>
    <x v="0"/>
    <x v="1"/>
    <x v="0"/>
  </r>
  <r>
    <x v="37"/>
    <n v="21"/>
    <x v="2"/>
    <x v="0"/>
    <x v="1"/>
    <n v="0"/>
    <n v="197.6"/>
    <n v="105"/>
    <n v="33.590000000000003"/>
    <n v="206.4"/>
    <n v="88"/>
    <x v="52"/>
    <n v="169.6"/>
    <n v="143"/>
    <n v="7.63"/>
    <n v="9.6"/>
    <n v="2"/>
    <n v="2.59"/>
    <n v="3"/>
    <x v="0"/>
    <n v="0"/>
    <x v="0"/>
    <x v="0"/>
    <s v="Medium_user"/>
    <x v="0"/>
    <x v="0"/>
    <x v="1"/>
    <x v="0"/>
  </r>
  <r>
    <x v="50"/>
    <n v="141"/>
    <x v="0"/>
    <x v="0"/>
    <x v="1"/>
    <n v="0"/>
    <n v="208.5"/>
    <n v="129"/>
    <n v="35.450000000000003"/>
    <n v="190.3"/>
    <n v="86"/>
    <x v="137"/>
    <n v="144.69999999999999"/>
    <n v="93"/>
    <n v="6.51"/>
    <n v="12"/>
    <n v="9"/>
    <n v="3.24"/>
    <n v="1"/>
    <x v="0"/>
    <n v="0"/>
    <x v="0"/>
    <x v="0"/>
    <s v="Medium_user"/>
    <x v="0"/>
    <x v="0"/>
    <x v="1"/>
    <x v="0"/>
  </r>
  <r>
    <x v="4"/>
    <n v="87"/>
    <x v="2"/>
    <x v="0"/>
    <x v="1"/>
    <n v="0"/>
    <n v="261"/>
    <n v="83"/>
    <n v="44.37"/>
    <n v="144.19999999999999"/>
    <n v="95"/>
    <x v="1269"/>
    <n v="284.39999999999998"/>
    <n v="119"/>
    <n v="12.8"/>
    <n v="16.3"/>
    <n v="1"/>
    <n v="4.4000000000000004"/>
    <n v="4"/>
    <x v="0"/>
    <n v="0"/>
    <x v="1"/>
    <x v="2"/>
    <s v="Medium_user"/>
    <x v="0"/>
    <x v="0"/>
    <x v="1"/>
    <x v="0"/>
  </r>
  <r>
    <x v="0"/>
    <n v="69"/>
    <x v="0"/>
    <x v="0"/>
    <x v="1"/>
    <n v="0"/>
    <n v="209.6"/>
    <n v="94"/>
    <n v="35.630000000000003"/>
    <n v="193.1"/>
    <n v="106"/>
    <x v="205"/>
    <n v="239.9"/>
    <n v="90"/>
    <n v="10.8"/>
    <n v="12.4"/>
    <n v="4"/>
    <n v="3.35"/>
    <n v="0"/>
    <x v="0"/>
    <n v="0"/>
    <x v="0"/>
    <x v="0"/>
    <s v="Medium_user"/>
    <x v="0"/>
    <x v="0"/>
    <x v="1"/>
    <x v="0"/>
  </r>
  <r>
    <x v="30"/>
    <n v="169"/>
    <x v="1"/>
    <x v="0"/>
    <x v="1"/>
    <n v="0"/>
    <n v="157.80000000000001"/>
    <n v="96"/>
    <n v="26.83"/>
    <n v="160"/>
    <n v="120"/>
    <x v="303"/>
    <n v="198.8"/>
    <n v="112"/>
    <n v="8.9499999999999993"/>
    <n v="13.7"/>
    <n v="6"/>
    <n v="3.7"/>
    <n v="3"/>
    <x v="0"/>
    <n v="0"/>
    <x v="0"/>
    <x v="0"/>
    <s v="Heavy_user"/>
    <x v="0"/>
    <x v="0"/>
    <x v="1"/>
    <x v="0"/>
  </r>
  <r>
    <x v="29"/>
    <n v="102"/>
    <x v="1"/>
    <x v="0"/>
    <x v="1"/>
    <n v="0"/>
    <n v="245.4"/>
    <n v="82"/>
    <n v="41.72"/>
    <n v="260.3"/>
    <n v="124"/>
    <x v="817"/>
    <n v="195.1"/>
    <n v="82"/>
    <n v="8.7799999999999994"/>
    <n v="10.5"/>
    <n v="3"/>
    <n v="2.84"/>
    <n v="3"/>
    <x v="1"/>
    <n v="1"/>
    <x v="0"/>
    <x v="0"/>
    <s v="Heavy_user"/>
    <x v="2"/>
    <x v="0"/>
    <x v="1"/>
    <x v="0"/>
  </r>
  <r>
    <x v="49"/>
    <n v="174"/>
    <x v="0"/>
    <x v="0"/>
    <x v="1"/>
    <n v="0"/>
    <n v="72.2"/>
    <n v="80"/>
    <n v="12.27"/>
    <n v="173.4"/>
    <n v="81"/>
    <x v="557"/>
    <n v="130.1"/>
    <n v="121"/>
    <n v="5.85"/>
    <n v="11"/>
    <n v="5"/>
    <n v="2.97"/>
    <n v="2"/>
    <x v="0"/>
    <n v="0"/>
    <x v="0"/>
    <x v="0"/>
    <s v="Medium_user"/>
    <x v="0"/>
    <x v="0"/>
    <x v="1"/>
    <x v="0"/>
  </r>
  <r>
    <x v="21"/>
    <n v="44"/>
    <x v="2"/>
    <x v="0"/>
    <x v="0"/>
    <n v="25"/>
    <n v="152.9"/>
    <n v="106"/>
    <n v="25.99"/>
    <n v="205.5"/>
    <n v="147"/>
    <x v="656"/>
    <n v="247.3"/>
    <n v="107"/>
    <n v="11.13"/>
    <n v="8"/>
    <n v="5"/>
    <n v="2.16"/>
    <n v="1"/>
    <x v="0"/>
    <n v="0"/>
    <x v="0"/>
    <x v="0"/>
    <s v="Heavy_user"/>
    <x v="0"/>
    <x v="0"/>
    <x v="0"/>
    <x v="0"/>
  </r>
  <r>
    <x v="12"/>
    <n v="89"/>
    <x v="0"/>
    <x v="0"/>
    <x v="0"/>
    <n v="15"/>
    <n v="274"/>
    <n v="83"/>
    <n v="46.58"/>
    <n v="192.2"/>
    <n v="97"/>
    <x v="293"/>
    <n v="125.9"/>
    <n v="141"/>
    <n v="5.67"/>
    <n v="11.9"/>
    <n v="2"/>
    <n v="3.21"/>
    <n v="0"/>
    <x v="0"/>
    <n v="0"/>
    <x v="0"/>
    <x v="0"/>
    <s v="Medium_user"/>
    <x v="0"/>
    <x v="0"/>
    <x v="0"/>
    <x v="0"/>
  </r>
  <r>
    <x v="5"/>
    <n v="143"/>
    <x v="0"/>
    <x v="0"/>
    <x v="1"/>
    <n v="0"/>
    <n v="178.2"/>
    <n v="109"/>
    <n v="30.29"/>
    <n v="254.6"/>
    <n v="93"/>
    <x v="1398"/>
    <n v="241.3"/>
    <n v="139"/>
    <n v="10.86"/>
    <n v="8.5"/>
    <n v="7"/>
    <n v="2.2999999999999998"/>
    <n v="0"/>
    <x v="0"/>
    <n v="0"/>
    <x v="0"/>
    <x v="0"/>
    <s v="Medium_user"/>
    <x v="2"/>
    <x v="0"/>
    <x v="1"/>
    <x v="0"/>
  </r>
  <r>
    <x v="13"/>
    <n v="78"/>
    <x v="0"/>
    <x v="1"/>
    <x v="0"/>
    <n v="20"/>
    <n v="252.8"/>
    <n v="102"/>
    <n v="42.98"/>
    <n v="217.6"/>
    <n v="105"/>
    <x v="104"/>
    <n v="107.3"/>
    <n v="93"/>
    <n v="4.83"/>
    <n v="11.2"/>
    <n v="3"/>
    <n v="3.02"/>
    <n v="0"/>
    <x v="0"/>
    <n v="0"/>
    <x v="0"/>
    <x v="0"/>
    <s v="Medium_user"/>
    <x v="0"/>
    <x v="0"/>
    <x v="0"/>
    <x v="0"/>
  </r>
  <r>
    <x v="12"/>
    <n v="93"/>
    <x v="0"/>
    <x v="0"/>
    <x v="1"/>
    <n v="0"/>
    <n v="216.2"/>
    <n v="100"/>
    <n v="36.75"/>
    <n v="182.8"/>
    <n v="136"/>
    <x v="1399"/>
    <n v="237.9"/>
    <n v="66"/>
    <n v="10.71"/>
    <n v="7.8"/>
    <n v="3"/>
    <n v="2.11"/>
    <n v="2"/>
    <x v="0"/>
    <n v="0"/>
    <x v="0"/>
    <x v="0"/>
    <s v="Heavy_user"/>
    <x v="0"/>
    <x v="0"/>
    <x v="1"/>
    <x v="0"/>
  </r>
  <r>
    <x v="13"/>
    <n v="106"/>
    <x v="1"/>
    <x v="0"/>
    <x v="1"/>
    <n v="0"/>
    <n v="165.1"/>
    <n v="120"/>
    <n v="28.07"/>
    <n v="290.2"/>
    <n v="79"/>
    <x v="1400"/>
    <n v="250.3"/>
    <n v="140"/>
    <n v="11.26"/>
    <n v="8.1"/>
    <n v="2"/>
    <n v="2.19"/>
    <n v="0"/>
    <x v="0"/>
    <n v="0"/>
    <x v="0"/>
    <x v="0"/>
    <s v="Light_usage"/>
    <x v="2"/>
    <x v="0"/>
    <x v="1"/>
    <x v="0"/>
  </r>
  <r>
    <x v="43"/>
    <n v="116"/>
    <x v="1"/>
    <x v="0"/>
    <x v="1"/>
    <n v="0"/>
    <n v="133.80000000000001"/>
    <n v="88"/>
    <n v="22.75"/>
    <n v="177.1"/>
    <n v="103"/>
    <x v="150"/>
    <n v="185.2"/>
    <n v="106"/>
    <n v="8.33"/>
    <n v="12.4"/>
    <n v="4"/>
    <n v="3.35"/>
    <n v="2"/>
    <x v="0"/>
    <n v="0"/>
    <x v="0"/>
    <x v="0"/>
    <s v="Medium_user"/>
    <x v="0"/>
    <x v="0"/>
    <x v="1"/>
    <x v="0"/>
  </r>
  <r>
    <x v="39"/>
    <n v="42"/>
    <x v="0"/>
    <x v="0"/>
    <x v="1"/>
    <n v="0"/>
    <n v="217.2"/>
    <n v="122"/>
    <n v="36.92"/>
    <n v="303.2"/>
    <n v="58"/>
    <x v="976"/>
    <n v="147.30000000000001"/>
    <n v="114"/>
    <n v="6.63"/>
    <n v="14"/>
    <n v="4"/>
    <n v="3.78"/>
    <n v="2"/>
    <x v="0"/>
    <n v="0"/>
    <x v="0"/>
    <x v="0"/>
    <s v="Light_usage"/>
    <x v="2"/>
    <x v="0"/>
    <x v="1"/>
    <x v="0"/>
  </r>
  <r>
    <x v="42"/>
    <n v="173"/>
    <x v="0"/>
    <x v="0"/>
    <x v="1"/>
    <n v="0"/>
    <n v="82.1"/>
    <n v="75"/>
    <n v="13.96"/>
    <n v="201.2"/>
    <n v="95"/>
    <x v="107"/>
    <n v="206.7"/>
    <n v="146"/>
    <n v="9.3000000000000007"/>
    <n v="9.6"/>
    <n v="2"/>
    <n v="2.59"/>
    <n v="1"/>
    <x v="0"/>
    <n v="0"/>
    <x v="0"/>
    <x v="0"/>
    <s v="Medium_user"/>
    <x v="0"/>
    <x v="0"/>
    <x v="1"/>
    <x v="0"/>
  </r>
  <r>
    <x v="20"/>
    <n v="80"/>
    <x v="2"/>
    <x v="0"/>
    <x v="1"/>
    <n v="0"/>
    <n v="157.1"/>
    <n v="77"/>
    <n v="26.71"/>
    <n v="302"/>
    <n v="69"/>
    <x v="1401"/>
    <n v="317.89999999999998"/>
    <n v="159"/>
    <n v="14.31"/>
    <n v="15.6"/>
    <n v="4"/>
    <n v="4.21"/>
    <n v="0"/>
    <x v="0"/>
    <n v="0"/>
    <x v="0"/>
    <x v="2"/>
    <s v="Light_usage"/>
    <x v="2"/>
    <x v="0"/>
    <x v="1"/>
    <x v="0"/>
  </r>
  <r>
    <x v="0"/>
    <n v="70"/>
    <x v="2"/>
    <x v="0"/>
    <x v="0"/>
    <n v="23"/>
    <n v="205.5"/>
    <n v="95"/>
    <n v="34.94"/>
    <n v="224.3"/>
    <n v="80"/>
    <x v="822"/>
    <n v="196.1"/>
    <n v="76"/>
    <n v="8.82"/>
    <n v="9.6999999999999993"/>
    <n v="4"/>
    <n v="2.62"/>
    <n v="1"/>
    <x v="0"/>
    <n v="0"/>
    <x v="0"/>
    <x v="0"/>
    <s v="Medium_user"/>
    <x v="0"/>
    <x v="0"/>
    <x v="0"/>
    <x v="0"/>
  </r>
  <r>
    <x v="11"/>
    <n v="112"/>
    <x v="2"/>
    <x v="0"/>
    <x v="1"/>
    <n v="0"/>
    <n v="172.1"/>
    <n v="73"/>
    <n v="29.26"/>
    <n v="228"/>
    <n v="136"/>
    <x v="1294"/>
    <n v="269.39999999999998"/>
    <n v="96"/>
    <n v="12.12"/>
    <n v="14.1"/>
    <n v="3"/>
    <n v="3.81"/>
    <n v="2"/>
    <x v="0"/>
    <n v="0"/>
    <x v="0"/>
    <x v="0"/>
    <s v="Heavy_user"/>
    <x v="0"/>
    <x v="0"/>
    <x v="1"/>
    <x v="0"/>
  </r>
  <r>
    <x v="26"/>
    <n v="186"/>
    <x v="1"/>
    <x v="0"/>
    <x v="1"/>
    <n v="0"/>
    <n v="206.8"/>
    <n v="104"/>
    <n v="35.159999999999997"/>
    <n v="286"/>
    <n v="115"/>
    <x v="984"/>
    <n v="153.9"/>
    <n v="112"/>
    <n v="6.93"/>
    <n v="12.4"/>
    <n v="6"/>
    <n v="3.35"/>
    <n v="0"/>
    <x v="0"/>
    <n v="0"/>
    <x v="0"/>
    <x v="0"/>
    <s v="Medium_user"/>
    <x v="2"/>
    <x v="0"/>
    <x v="1"/>
    <x v="0"/>
  </r>
  <r>
    <x v="4"/>
    <n v="99"/>
    <x v="1"/>
    <x v="0"/>
    <x v="1"/>
    <n v="0"/>
    <n v="193.3"/>
    <n v="51"/>
    <n v="32.86"/>
    <n v="240.1"/>
    <n v="117"/>
    <x v="743"/>
    <n v="145.69999999999999"/>
    <n v="92"/>
    <n v="6.56"/>
    <n v="12.2"/>
    <n v="4"/>
    <n v="3.29"/>
    <n v="1"/>
    <x v="0"/>
    <n v="0"/>
    <x v="0"/>
    <x v="0"/>
    <s v="Medium_user"/>
    <x v="2"/>
    <x v="0"/>
    <x v="1"/>
    <x v="0"/>
  </r>
  <r>
    <x v="43"/>
    <n v="56"/>
    <x v="0"/>
    <x v="0"/>
    <x v="1"/>
    <n v="0"/>
    <n v="225.9"/>
    <n v="52"/>
    <n v="38.4"/>
    <n v="242"/>
    <n v="69"/>
    <x v="548"/>
    <n v="144.5"/>
    <n v="68"/>
    <n v="6.5"/>
    <n v="11.7"/>
    <n v="3"/>
    <n v="3.16"/>
    <n v="0"/>
    <x v="0"/>
    <n v="0"/>
    <x v="0"/>
    <x v="0"/>
    <s v="Light_usage"/>
    <x v="2"/>
    <x v="0"/>
    <x v="1"/>
    <x v="0"/>
  </r>
  <r>
    <x v="16"/>
    <n v="135"/>
    <x v="1"/>
    <x v="0"/>
    <x v="0"/>
    <n v="38"/>
    <n v="202.6"/>
    <n v="92"/>
    <n v="34.44"/>
    <n v="169.6"/>
    <n v="93"/>
    <x v="91"/>
    <n v="185.8"/>
    <n v="108"/>
    <n v="8.36"/>
    <n v="11.9"/>
    <n v="6"/>
    <n v="3.21"/>
    <n v="4"/>
    <x v="0"/>
    <n v="0"/>
    <x v="1"/>
    <x v="0"/>
    <s v="Medium_user"/>
    <x v="0"/>
    <x v="0"/>
    <x v="2"/>
    <x v="0"/>
  </r>
  <r>
    <x v="1"/>
    <n v="83"/>
    <x v="1"/>
    <x v="0"/>
    <x v="1"/>
    <n v="0"/>
    <n v="48.4"/>
    <n v="105"/>
    <n v="8.23"/>
    <n v="139.69999999999999"/>
    <n v="86"/>
    <x v="880"/>
    <n v="154.1"/>
    <n v="80"/>
    <n v="6.93"/>
    <n v="11.5"/>
    <n v="4"/>
    <n v="3.11"/>
    <n v="2"/>
    <x v="0"/>
    <n v="0"/>
    <x v="0"/>
    <x v="0"/>
    <s v="Medium_user"/>
    <x v="0"/>
    <x v="0"/>
    <x v="1"/>
    <x v="0"/>
  </r>
  <r>
    <x v="18"/>
    <n v="48"/>
    <x v="2"/>
    <x v="0"/>
    <x v="1"/>
    <n v="0"/>
    <n v="168.6"/>
    <n v="93"/>
    <n v="28.66"/>
    <n v="246"/>
    <n v="61"/>
    <x v="421"/>
    <n v="269.89999999999998"/>
    <n v="102"/>
    <n v="12.15"/>
    <n v="11.4"/>
    <n v="7"/>
    <n v="3.08"/>
    <n v="1"/>
    <x v="0"/>
    <n v="0"/>
    <x v="0"/>
    <x v="0"/>
    <s v="Light_usage"/>
    <x v="2"/>
    <x v="0"/>
    <x v="1"/>
    <x v="0"/>
  </r>
  <r>
    <x v="22"/>
    <n v="112"/>
    <x v="0"/>
    <x v="0"/>
    <x v="0"/>
    <n v="31"/>
    <n v="142.9"/>
    <n v="92"/>
    <n v="24.29"/>
    <n v="233.8"/>
    <n v="107"/>
    <x v="1121"/>
    <n v="329.2"/>
    <n v="142"/>
    <n v="14.81"/>
    <n v="10.4"/>
    <n v="6"/>
    <n v="2.81"/>
    <n v="0"/>
    <x v="0"/>
    <n v="0"/>
    <x v="0"/>
    <x v="0"/>
    <s v="Medium_user"/>
    <x v="0"/>
    <x v="0"/>
    <x v="2"/>
    <x v="0"/>
  </r>
  <r>
    <x v="22"/>
    <n v="112"/>
    <x v="2"/>
    <x v="0"/>
    <x v="1"/>
    <n v="0"/>
    <n v="85.2"/>
    <n v="102"/>
    <n v="14.48"/>
    <n v="153.19999999999999"/>
    <n v="118"/>
    <x v="1059"/>
    <n v="142.6"/>
    <n v="107"/>
    <n v="6.42"/>
    <n v="8.1999999999999993"/>
    <n v="4"/>
    <n v="2.21"/>
    <n v="1"/>
    <x v="0"/>
    <n v="0"/>
    <x v="0"/>
    <x v="0"/>
    <s v="Medium_user"/>
    <x v="0"/>
    <x v="0"/>
    <x v="1"/>
    <x v="0"/>
  </r>
  <r>
    <x v="35"/>
    <n v="141"/>
    <x v="1"/>
    <x v="0"/>
    <x v="1"/>
    <n v="0"/>
    <n v="77.8"/>
    <n v="123"/>
    <n v="13.23"/>
    <n v="144.4"/>
    <n v="119"/>
    <x v="471"/>
    <n v="75.3"/>
    <n v="65"/>
    <n v="3.39"/>
    <n v="5.7"/>
    <n v="7"/>
    <n v="1.54"/>
    <n v="1"/>
    <x v="0"/>
    <n v="0"/>
    <x v="0"/>
    <x v="1"/>
    <s v="Medium_user"/>
    <x v="0"/>
    <x v="0"/>
    <x v="1"/>
    <x v="1"/>
  </r>
  <r>
    <x v="28"/>
    <n v="73"/>
    <x v="1"/>
    <x v="0"/>
    <x v="0"/>
    <n v="19"/>
    <n v="179.4"/>
    <n v="108"/>
    <n v="30.5"/>
    <n v="93.6"/>
    <n v="90"/>
    <x v="559"/>
    <n v="234.6"/>
    <n v="99"/>
    <n v="10.56"/>
    <n v="14.9"/>
    <n v="4"/>
    <n v="4.0199999999999996"/>
    <n v="2"/>
    <x v="0"/>
    <n v="0"/>
    <x v="0"/>
    <x v="2"/>
    <s v="Medium_user"/>
    <x v="1"/>
    <x v="0"/>
    <x v="0"/>
    <x v="0"/>
  </r>
  <r>
    <x v="45"/>
    <n v="81"/>
    <x v="2"/>
    <x v="0"/>
    <x v="1"/>
    <n v="0"/>
    <n v="139.80000000000001"/>
    <n v="98"/>
    <n v="23.77"/>
    <n v="247.2"/>
    <n v="103"/>
    <x v="881"/>
    <n v="241"/>
    <n v="113"/>
    <n v="10.85"/>
    <n v="11.7"/>
    <n v="3"/>
    <n v="3.16"/>
    <n v="3"/>
    <x v="0"/>
    <n v="0"/>
    <x v="0"/>
    <x v="0"/>
    <s v="Medium_user"/>
    <x v="2"/>
    <x v="0"/>
    <x v="1"/>
    <x v="0"/>
  </r>
  <r>
    <x v="1"/>
    <n v="165"/>
    <x v="0"/>
    <x v="0"/>
    <x v="0"/>
    <n v="17"/>
    <n v="177.9"/>
    <n v="68"/>
    <n v="30.24"/>
    <n v="153.9"/>
    <n v="112"/>
    <x v="1402"/>
    <n v="251.2"/>
    <n v="121"/>
    <n v="11.3"/>
    <n v="10.6"/>
    <n v="7"/>
    <n v="2.86"/>
    <n v="1"/>
    <x v="0"/>
    <n v="0"/>
    <x v="0"/>
    <x v="0"/>
    <s v="Medium_user"/>
    <x v="0"/>
    <x v="0"/>
    <x v="0"/>
    <x v="0"/>
  </r>
  <r>
    <x v="27"/>
    <n v="70"/>
    <x v="0"/>
    <x v="0"/>
    <x v="1"/>
    <n v="0"/>
    <n v="101.9"/>
    <n v="98"/>
    <n v="17.32"/>
    <n v="193.3"/>
    <n v="113"/>
    <x v="131"/>
    <n v="167.5"/>
    <n v="126"/>
    <n v="7.54"/>
    <n v="15"/>
    <n v="6"/>
    <n v="4.05"/>
    <n v="1"/>
    <x v="0"/>
    <n v="0"/>
    <x v="0"/>
    <x v="2"/>
    <s v="Medium_user"/>
    <x v="0"/>
    <x v="0"/>
    <x v="1"/>
    <x v="0"/>
  </r>
  <r>
    <x v="9"/>
    <n v="79"/>
    <x v="0"/>
    <x v="0"/>
    <x v="1"/>
    <n v="0"/>
    <n v="157.5"/>
    <n v="90"/>
    <n v="26.78"/>
    <n v="223.8"/>
    <n v="83"/>
    <x v="967"/>
    <n v="241.1"/>
    <n v="98"/>
    <n v="10.85"/>
    <n v="12.2"/>
    <n v="4"/>
    <n v="3.29"/>
    <n v="1"/>
    <x v="0"/>
    <n v="0"/>
    <x v="0"/>
    <x v="0"/>
    <s v="Medium_user"/>
    <x v="0"/>
    <x v="0"/>
    <x v="1"/>
    <x v="0"/>
  </r>
  <r>
    <x v="1"/>
    <n v="126"/>
    <x v="0"/>
    <x v="0"/>
    <x v="1"/>
    <n v="0"/>
    <n v="167.1"/>
    <n v="138"/>
    <n v="28.41"/>
    <n v="154.4"/>
    <n v="93"/>
    <x v="490"/>
    <n v="244.5"/>
    <n v="148"/>
    <n v="11"/>
    <n v="13.7"/>
    <n v="10"/>
    <n v="3.7"/>
    <n v="3"/>
    <x v="0"/>
    <n v="0"/>
    <x v="0"/>
    <x v="0"/>
    <s v="Medium_user"/>
    <x v="0"/>
    <x v="0"/>
    <x v="1"/>
    <x v="0"/>
  </r>
  <r>
    <x v="11"/>
    <n v="77"/>
    <x v="2"/>
    <x v="0"/>
    <x v="1"/>
    <n v="0"/>
    <n v="124.1"/>
    <n v="92"/>
    <n v="21.1"/>
    <n v="214.9"/>
    <n v="131"/>
    <x v="1403"/>
    <n v="241.3"/>
    <n v="132"/>
    <n v="10.86"/>
    <n v="13.7"/>
    <n v="3"/>
    <n v="3.7"/>
    <n v="0"/>
    <x v="0"/>
    <n v="0"/>
    <x v="0"/>
    <x v="0"/>
    <s v="Heavy_user"/>
    <x v="0"/>
    <x v="0"/>
    <x v="1"/>
    <x v="0"/>
  </r>
  <r>
    <x v="35"/>
    <n v="72"/>
    <x v="1"/>
    <x v="0"/>
    <x v="0"/>
    <n v="31"/>
    <n v="221.4"/>
    <n v="124"/>
    <n v="37.64"/>
    <n v="313.39999999999998"/>
    <n v="96"/>
    <x v="1235"/>
    <n v="175.9"/>
    <n v="94"/>
    <n v="7.92"/>
    <n v="11.8"/>
    <n v="1"/>
    <n v="3.19"/>
    <n v="3"/>
    <x v="0"/>
    <n v="0"/>
    <x v="0"/>
    <x v="0"/>
    <s v="Medium_user"/>
    <x v="2"/>
    <x v="0"/>
    <x v="2"/>
    <x v="0"/>
  </r>
  <r>
    <x v="0"/>
    <n v="110"/>
    <x v="0"/>
    <x v="0"/>
    <x v="0"/>
    <n v="37"/>
    <n v="227.9"/>
    <n v="80"/>
    <n v="38.74"/>
    <n v="101.9"/>
    <n v="141"/>
    <x v="1404"/>
    <n v="188.1"/>
    <n v="110"/>
    <n v="8.4600000000000009"/>
    <n v="5.0999999999999996"/>
    <n v="6"/>
    <n v="1.38"/>
    <n v="0"/>
    <x v="0"/>
    <n v="0"/>
    <x v="0"/>
    <x v="1"/>
    <s v="Heavy_user"/>
    <x v="1"/>
    <x v="0"/>
    <x v="2"/>
    <x v="1"/>
  </r>
  <r>
    <x v="32"/>
    <n v="88"/>
    <x v="0"/>
    <x v="0"/>
    <x v="1"/>
    <n v="0"/>
    <n v="177.8"/>
    <n v="112"/>
    <n v="30.23"/>
    <n v="226.5"/>
    <n v="80"/>
    <x v="1375"/>
    <n v="221.8"/>
    <n v="71"/>
    <n v="9.98"/>
    <n v="7.9"/>
    <n v="4"/>
    <n v="2.13"/>
    <n v="1"/>
    <x v="0"/>
    <n v="0"/>
    <x v="0"/>
    <x v="0"/>
    <s v="Medium_user"/>
    <x v="0"/>
    <x v="0"/>
    <x v="1"/>
    <x v="0"/>
  </r>
  <r>
    <x v="30"/>
    <n v="80"/>
    <x v="0"/>
    <x v="0"/>
    <x v="0"/>
    <n v="33"/>
    <n v="189.4"/>
    <n v="109"/>
    <n v="32.200000000000003"/>
    <n v="148.69999999999999"/>
    <n v="68"/>
    <x v="1087"/>
    <n v="208.9"/>
    <n v="119"/>
    <n v="9.4"/>
    <n v="11.2"/>
    <n v="4"/>
    <n v="3.02"/>
    <n v="1"/>
    <x v="1"/>
    <n v="1"/>
    <x v="0"/>
    <x v="0"/>
    <s v="Light_usage"/>
    <x v="0"/>
    <x v="0"/>
    <x v="2"/>
    <x v="0"/>
  </r>
  <r>
    <x v="0"/>
    <n v="43"/>
    <x v="2"/>
    <x v="0"/>
    <x v="0"/>
    <n v="39"/>
    <n v="188.3"/>
    <n v="108"/>
    <n v="32.01"/>
    <n v="167.6"/>
    <n v="116"/>
    <x v="649"/>
    <n v="189.9"/>
    <n v="92"/>
    <n v="8.5500000000000007"/>
    <n v="15.6"/>
    <n v="5"/>
    <n v="4.21"/>
    <n v="1"/>
    <x v="0"/>
    <n v="0"/>
    <x v="0"/>
    <x v="2"/>
    <s v="Medium_user"/>
    <x v="0"/>
    <x v="0"/>
    <x v="2"/>
    <x v="0"/>
  </r>
  <r>
    <x v="42"/>
    <n v="144"/>
    <x v="0"/>
    <x v="0"/>
    <x v="0"/>
    <n v="26"/>
    <n v="177.1"/>
    <n v="94"/>
    <n v="30.11"/>
    <n v="206"/>
    <n v="85"/>
    <x v="90"/>
    <n v="254.8"/>
    <n v="95"/>
    <n v="11.47"/>
    <n v="6.6"/>
    <n v="2"/>
    <n v="1.78"/>
    <n v="2"/>
    <x v="0"/>
    <n v="0"/>
    <x v="0"/>
    <x v="1"/>
    <s v="Medium_user"/>
    <x v="0"/>
    <x v="0"/>
    <x v="0"/>
    <x v="1"/>
  </r>
  <r>
    <x v="48"/>
    <n v="142"/>
    <x v="1"/>
    <x v="0"/>
    <x v="1"/>
    <n v="0"/>
    <n v="128.5"/>
    <n v="95"/>
    <n v="21.85"/>
    <n v="192.6"/>
    <n v="91"/>
    <x v="1100"/>
    <n v="79"/>
    <n v="95"/>
    <n v="3.56"/>
    <n v="9.1999999999999993"/>
    <n v="6"/>
    <n v="2.48"/>
    <n v="2"/>
    <x v="0"/>
    <n v="0"/>
    <x v="0"/>
    <x v="0"/>
    <s v="Medium_user"/>
    <x v="0"/>
    <x v="0"/>
    <x v="1"/>
    <x v="0"/>
  </r>
  <r>
    <x v="21"/>
    <n v="78"/>
    <x v="1"/>
    <x v="0"/>
    <x v="0"/>
    <n v="28"/>
    <n v="130.5"/>
    <n v="109"/>
    <n v="22.19"/>
    <n v="173.3"/>
    <n v="99"/>
    <x v="109"/>
    <n v="192.2"/>
    <n v="106"/>
    <n v="8.65"/>
    <n v="10.4"/>
    <n v="3"/>
    <n v="2.81"/>
    <n v="3"/>
    <x v="0"/>
    <n v="0"/>
    <x v="0"/>
    <x v="0"/>
    <s v="Medium_user"/>
    <x v="0"/>
    <x v="0"/>
    <x v="0"/>
    <x v="0"/>
  </r>
  <r>
    <x v="4"/>
    <n v="131"/>
    <x v="0"/>
    <x v="0"/>
    <x v="1"/>
    <n v="0"/>
    <n v="201.1"/>
    <n v="141"/>
    <n v="34.19"/>
    <n v="216.5"/>
    <n v="93"/>
    <x v="195"/>
    <n v="217.4"/>
    <n v="132"/>
    <n v="9.7799999999999994"/>
    <n v="11.5"/>
    <n v="4"/>
    <n v="3.11"/>
    <n v="1"/>
    <x v="0"/>
    <n v="0"/>
    <x v="0"/>
    <x v="0"/>
    <s v="Medium_user"/>
    <x v="0"/>
    <x v="0"/>
    <x v="1"/>
    <x v="0"/>
  </r>
  <r>
    <x v="46"/>
    <n v="61"/>
    <x v="0"/>
    <x v="0"/>
    <x v="0"/>
    <n v="38"/>
    <n v="139.80000000000001"/>
    <n v="108"/>
    <n v="23.77"/>
    <n v="58.3"/>
    <n v="120"/>
    <x v="1405"/>
    <n v="203.4"/>
    <n v="160"/>
    <n v="9.15"/>
    <n v="9.6999999999999993"/>
    <n v="1"/>
    <n v="2.62"/>
    <n v="3"/>
    <x v="0"/>
    <n v="0"/>
    <x v="0"/>
    <x v="0"/>
    <s v="Heavy_user"/>
    <x v="1"/>
    <x v="0"/>
    <x v="2"/>
    <x v="0"/>
  </r>
  <r>
    <x v="46"/>
    <n v="73"/>
    <x v="2"/>
    <x v="0"/>
    <x v="0"/>
    <n v="6"/>
    <n v="237.6"/>
    <n v="105"/>
    <n v="40.39"/>
    <n v="244.9"/>
    <n v="98"/>
    <x v="1157"/>
    <n v="188.3"/>
    <n v="107"/>
    <n v="8.4700000000000006"/>
    <n v="6.8"/>
    <n v="11"/>
    <n v="1.84"/>
    <n v="4"/>
    <x v="0"/>
    <n v="0"/>
    <x v="1"/>
    <x v="1"/>
    <s v="Medium_user"/>
    <x v="2"/>
    <x v="0"/>
    <x v="3"/>
    <x v="1"/>
  </r>
  <r>
    <x v="43"/>
    <n v="100"/>
    <x v="0"/>
    <x v="0"/>
    <x v="0"/>
    <n v="26"/>
    <n v="197.7"/>
    <n v="80"/>
    <n v="33.61"/>
    <n v="232.6"/>
    <n v="83"/>
    <x v="1335"/>
    <n v="196.7"/>
    <n v="120"/>
    <n v="8.85"/>
    <n v="12"/>
    <n v="5"/>
    <n v="3.24"/>
    <n v="1"/>
    <x v="0"/>
    <n v="0"/>
    <x v="0"/>
    <x v="0"/>
    <s v="Medium_user"/>
    <x v="0"/>
    <x v="0"/>
    <x v="0"/>
    <x v="0"/>
  </r>
  <r>
    <x v="5"/>
    <n v="100"/>
    <x v="2"/>
    <x v="0"/>
    <x v="1"/>
    <n v="0"/>
    <n v="222.1"/>
    <n v="115"/>
    <n v="37.76"/>
    <n v="245"/>
    <n v="130"/>
    <x v="144"/>
    <n v="129.30000000000001"/>
    <n v="119"/>
    <n v="5.82"/>
    <n v="8.1"/>
    <n v="2"/>
    <n v="2.19"/>
    <n v="2"/>
    <x v="0"/>
    <n v="0"/>
    <x v="0"/>
    <x v="0"/>
    <s v="Heavy_user"/>
    <x v="2"/>
    <x v="0"/>
    <x v="1"/>
    <x v="0"/>
  </r>
  <r>
    <x v="37"/>
    <n v="109"/>
    <x v="1"/>
    <x v="0"/>
    <x v="0"/>
    <n v="39"/>
    <n v="270"/>
    <n v="58"/>
    <n v="45.9"/>
    <n v="235.5"/>
    <n v="108"/>
    <x v="247"/>
    <n v="194.3"/>
    <n v="57"/>
    <n v="8.74"/>
    <n v="7.8"/>
    <n v="6"/>
    <n v="2.11"/>
    <n v="1"/>
    <x v="1"/>
    <n v="1"/>
    <x v="0"/>
    <x v="0"/>
    <s v="Medium_user"/>
    <x v="2"/>
    <x v="0"/>
    <x v="2"/>
    <x v="0"/>
  </r>
  <r>
    <x v="2"/>
    <n v="139"/>
    <x v="2"/>
    <x v="0"/>
    <x v="1"/>
    <n v="0"/>
    <n v="148.69999999999999"/>
    <n v="90"/>
    <n v="25.28"/>
    <n v="204.3"/>
    <n v="106"/>
    <x v="971"/>
    <n v="144.1"/>
    <n v="105"/>
    <n v="6.48"/>
    <n v="9.8000000000000007"/>
    <n v="4"/>
    <n v="2.65"/>
    <n v="2"/>
    <x v="0"/>
    <n v="0"/>
    <x v="0"/>
    <x v="0"/>
    <s v="Medium_user"/>
    <x v="0"/>
    <x v="0"/>
    <x v="1"/>
    <x v="0"/>
  </r>
  <r>
    <x v="15"/>
    <n v="115"/>
    <x v="2"/>
    <x v="0"/>
    <x v="1"/>
    <n v="0"/>
    <n v="143.6"/>
    <n v="135"/>
    <n v="24.41"/>
    <n v="278"/>
    <n v="119"/>
    <x v="923"/>
    <n v="46.7"/>
    <n v="84"/>
    <n v="2.1"/>
    <n v="12.7"/>
    <n v="3"/>
    <n v="3.43"/>
    <n v="0"/>
    <x v="0"/>
    <n v="0"/>
    <x v="0"/>
    <x v="0"/>
    <s v="Medium_user"/>
    <x v="2"/>
    <x v="0"/>
    <x v="1"/>
    <x v="0"/>
  </r>
  <r>
    <x v="24"/>
    <n v="77"/>
    <x v="0"/>
    <x v="0"/>
    <x v="1"/>
    <n v="0"/>
    <n v="205.3"/>
    <n v="69"/>
    <n v="34.9"/>
    <n v="171"/>
    <n v="84"/>
    <x v="1103"/>
    <n v="242.4"/>
    <n v="96"/>
    <n v="10.91"/>
    <n v="10.1"/>
    <n v="2"/>
    <n v="2.73"/>
    <n v="3"/>
    <x v="0"/>
    <n v="0"/>
    <x v="0"/>
    <x v="0"/>
    <s v="Medium_user"/>
    <x v="0"/>
    <x v="0"/>
    <x v="1"/>
    <x v="0"/>
  </r>
  <r>
    <x v="40"/>
    <n v="14"/>
    <x v="0"/>
    <x v="0"/>
    <x v="1"/>
    <n v="0"/>
    <n v="184.5"/>
    <n v="77"/>
    <n v="31.37"/>
    <n v="272.5"/>
    <n v="103"/>
    <x v="932"/>
    <n v="190.3"/>
    <n v="129"/>
    <n v="8.56"/>
    <n v="9.6999999999999993"/>
    <n v="3"/>
    <n v="2.62"/>
    <n v="4"/>
    <x v="0"/>
    <n v="0"/>
    <x v="1"/>
    <x v="0"/>
    <s v="Medium_user"/>
    <x v="2"/>
    <x v="0"/>
    <x v="1"/>
    <x v="0"/>
  </r>
  <r>
    <x v="11"/>
    <n v="81"/>
    <x v="0"/>
    <x v="0"/>
    <x v="1"/>
    <n v="0"/>
    <n v="140.80000000000001"/>
    <n v="97"/>
    <n v="23.94"/>
    <n v="211.5"/>
    <n v="109"/>
    <x v="134"/>
    <n v="216.9"/>
    <n v="53"/>
    <n v="9.76"/>
    <n v="12.2"/>
    <n v="4"/>
    <n v="3.29"/>
    <n v="0"/>
    <x v="0"/>
    <n v="0"/>
    <x v="0"/>
    <x v="0"/>
    <s v="Medium_user"/>
    <x v="0"/>
    <x v="0"/>
    <x v="1"/>
    <x v="0"/>
  </r>
  <r>
    <x v="40"/>
    <n v="113"/>
    <x v="0"/>
    <x v="0"/>
    <x v="1"/>
    <n v="0"/>
    <n v="140.80000000000001"/>
    <n v="107"/>
    <n v="23.94"/>
    <n v="252.6"/>
    <n v="87"/>
    <x v="1406"/>
    <n v="215.4"/>
    <n v="136"/>
    <n v="9.69"/>
    <n v="9.1"/>
    <n v="4"/>
    <n v="2.46"/>
    <n v="3"/>
    <x v="0"/>
    <n v="0"/>
    <x v="0"/>
    <x v="0"/>
    <s v="Medium_user"/>
    <x v="2"/>
    <x v="0"/>
    <x v="1"/>
    <x v="0"/>
  </r>
  <r>
    <x v="42"/>
    <n v="93"/>
    <x v="0"/>
    <x v="1"/>
    <x v="0"/>
    <n v="36"/>
    <n v="169.7"/>
    <n v="109"/>
    <n v="28.85"/>
    <n v="318.60000000000002"/>
    <n v="88"/>
    <x v="1407"/>
    <n v="246.5"/>
    <n v="95"/>
    <n v="11.09"/>
    <n v="9.8000000000000007"/>
    <n v="3"/>
    <n v="2.65"/>
    <n v="0"/>
    <x v="0"/>
    <n v="0"/>
    <x v="0"/>
    <x v="0"/>
    <s v="Medium_user"/>
    <x v="2"/>
    <x v="0"/>
    <x v="2"/>
    <x v="0"/>
  </r>
  <r>
    <x v="26"/>
    <n v="77"/>
    <x v="1"/>
    <x v="0"/>
    <x v="1"/>
    <n v="0"/>
    <n v="168.1"/>
    <n v="83"/>
    <n v="28.58"/>
    <n v="202"/>
    <n v="91"/>
    <x v="1408"/>
    <n v="173.2"/>
    <n v="91"/>
    <n v="7.79"/>
    <n v="10"/>
    <n v="3"/>
    <n v="2.7"/>
    <n v="3"/>
    <x v="0"/>
    <n v="0"/>
    <x v="0"/>
    <x v="0"/>
    <s v="Medium_user"/>
    <x v="0"/>
    <x v="0"/>
    <x v="1"/>
    <x v="0"/>
  </r>
  <r>
    <x v="21"/>
    <n v="125"/>
    <x v="0"/>
    <x v="0"/>
    <x v="0"/>
    <n v="25"/>
    <n v="190.1"/>
    <n v="133"/>
    <n v="32.32"/>
    <n v="181.1"/>
    <n v="61"/>
    <x v="61"/>
    <n v="104"/>
    <n v="110"/>
    <n v="4.68"/>
    <n v="12.5"/>
    <n v="3"/>
    <n v="3.38"/>
    <n v="2"/>
    <x v="0"/>
    <n v="0"/>
    <x v="0"/>
    <x v="0"/>
    <s v="Light_usage"/>
    <x v="0"/>
    <x v="0"/>
    <x v="0"/>
    <x v="0"/>
  </r>
  <r>
    <x v="27"/>
    <n v="88"/>
    <x v="1"/>
    <x v="0"/>
    <x v="1"/>
    <n v="0"/>
    <n v="192.6"/>
    <n v="96"/>
    <n v="32.74"/>
    <n v="184"/>
    <n v="92"/>
    <x v="156"/>
    <n v="173.6"/>
    <n v="113"/>
    <n v="7.81"/>
    <n v="8.8000000000000007"/>
    <n v="6"/>
    <n v="2.38"/>
    <n v="2"/>
    <x v="0"/>
    <n v="0"/>
    <x v="0"/>
    <x v="0"/>
    <s v="Medium_user"/>
    <x v="0"/>
    <x v="0"/>
    <x v="1"/>
    <x v="0"/>
  </r>
  <r>
    <x v="26"/>
    <n v="89"/>
    <x v="1"/>
    <x v="0"/>
    <x v="1"/>
    <n v="0"/>
    <n v="234.8"/>
    <n v="95"/>
    <n v="39.92"/>
    <n v="109.7"/>
    <n v="87"/>
    <x v="296"/>
    <n v="180.3"/>
    <n v="99"/>
    <n v="8.11"/>
    <n v="10.4"/>
    <n v="2"/>
    <n v="2.81"/>
    <n v="0"/>
    <x v="0"/>
    <n v="0"/>
    <x v="0"/>
    <x v="0"/>
    <s v="Medium_user"/>
    <x v="1"/>
    <x v="0"/>
    <x v="1"/>
    <x v="0"/>
  </r>
  <r>
    <x v="45"/>
    <n v="124"/>
    <x v="2"/>
    <x v="0"/>
    <x v="1"/>
    <n v="0"/>
    <n v="247.2"/>
    <n v="84"/>
    <n v="42.02"/>
    <n v="161.9"/>
    <n v="130"/>
    <x v="418"/>
    <n v="170.3"/>
    <n v="73"/>
    <n v="7.66"/>
    <n v="6.1"/>
    <n v="6"/>
    <n v="1.65"/>
    <n v="1"/>
    <x v="0"/>
    <n v="0"/>
    <x v="0"/>
    <x v="1"/>
    <s v="Heavy_user"/>
    <x v="0"/>
    <x v="0"/>
    <x v="1"/>
    <x v="1"/>
  </r>
  <r>
    <x v="10"/>
    <n v="83"/>
    <x v="1"/>
    <x v="0"/>
    <x v="1"/>
    <n v="0"/>
    <n v="185.9"/>
    <n v="115"/>
    <n v="31.6"/>
    <n v="232.5"/>
    <n v="98"/>
    <x v="647"/>
    <n v="205.2"/>
    <n v="124"/>
    <n v="9.23"/>
    <n v="10.199999999999999"/>
    <n v="2"/>
    <n v="2.75"/>
    <n v="2"/>
    <x v="0"/>
    <n v="0"/>
    <x v="0"/>
    <x v="0"/>
    <s v="Medium_user"/>
    <x v="0"/>
    <x v="0"/>
    <x v="1"/>
    <x v="0"/>
  </r>
  <r>
    <x v="12"/>
    <n v="7"/>
    <x v="1"/>
    <x v="0"/>
    <x v="1"/>
    <n v="0"/>
    <n v="98.5"/>
    <n v="85"/>
    <n v="16.75"/>
    <n v="200.3"/>
    <n v="80"/>
    <x v="407"/>
    <n v="252.3"/>
    <n v="68"/>
    <n v="11.35"/>
    <n v="12"/>
    <n v="7"/>
    <n v="3.24"/>
    <n v="2"/>
    <x v="0"/>
    <n v="0"/>
    <x v="0"/>
    <x v="0"/>
    <s v="Medium_user"/>
    <x v="0"/>
    <x v="0"/>
    <x v="1"/>
    <x v="0"/>
  </r>
  <r>
    <x v="14"/>
    <n v="104"/>
    <x v="0"/>
    <x v="0"/>
    <x v="1"/>
    <n v="0"/>
    <n v="304"/>
    <n v="141"/>
    <n v="51.68"/>
    <n v="264.10000000000002"/>
    <n v="127"/>
    <x v="252"/>
    <n v="138.1"/>
    <n v="104"/>
    <n v="6.21"/>
    <n v="7.2"/>
    <n v="4"/>
    <n v="1.94"/>
    <n v="0"/>
    <x v="1"/>
    <n v="1"/>
    <x v="0"/>
    <x v="1"/>
    <s v="Heavy_user"/>
    <x v="2"/>
    <x v="0"/>
    <x v="1"/>
    <x v="1"/>
  </r>
  <r>
    <x v="11"/>
    <n v="76"/>
    <x v="0"/>
    <x v="0"/>
    <x v="1"/>
    <n v="0"/>
    <n v="201.5"/>
    <n v="127"/>
    <n v="34.26"/>
    <n v="155.19999999999999"/>
    <n v="91"/>
    <x v="64"/>
    <n v="249.6"/>
    <n v="103"/>
    <n v="11.23"/>
    <n v="8.6"/>
    <n v="1"/>
    <n v="2.3199999999999998"/>
    <n v="2"/>
    <x v="0"/>
    <n v="0"/>
    <x v="0"/>
    <x v="0"/>
    <s v="Medium_user"/>
    <x v="0"/>
    <x v="0"/>
    <x v="1"/>
    <x v="0"/>
  </r>
  <r>
    <x v="1"/>
    <n v="135"/>
    <x v="0"/>
    <x v="0"/>
    <x v="1"/>
    <n v="0"/>
    <n v="191.7"/>
    <n v="125"/>
    <n v="32.590000000000003"/>
    <n v="284.2"/>
    <n v="100"/>
    <x v="1409"/>
    <n v="211.7"/>
    <n v="87"/>
    <n v="9.5299999999999994"/>
    <n v="12.5"/>
    <n v="2"/>
    <n v="3.38"/>
    <n v="0"/>
    <x v="0"/>
    <n v="0"/>
    <x v="0"/>
    <x v="0"/>
    <s v="Medium_user"/>
    <x v="2"/>
    <x v="0"/>
    <x v="1"/>
    <x v="0"/>
  </r>
  <r>
    <x v="45"/>
    <n v="59"/>
    <x v="2"/>
    <x v="0"/>
    <x v="0"/>
    <n v="45"/>
    <n v="71.2"/>
    <n v="113"/>
    <n v="12.1"/>
    <n v="233.7"/>
    <n v="95"/>
    <x v="594"/>
    <n v="139.30000000000001"/>
    <n v="129"/>
    <n v="6.27"/>
    <n v="14"/>
    <n v="12"/>
    <n v="3.78"/>
    <n v="1"/>
    <x v="0"/>
    <n v="0"/>
    <x v="0"/>
    <x v="0"/>
    <s v="Medium_user"/>
    <x v="0"/>
    <x v="0"/>
    <x v="2"/>
    <x v="0"/>
  </r>
  <r>
    <x v="42"/>
    <n v="110"/>
    <x v="0"/>
    <x v="0"/>
    <x v="1"/>
    <n v="0"/>
    <n v="178.4"/>
    <n v="110"/>
    <n v="30.33"/>
    <n v="179.1"/>
    <n v="116"/>
    <x v="673"/>
    <n v="228.1"/>
    <n v="99"/>
    <n v="10.26"/>
    <n v="6.5"/>
    <n v="4"/>
    <n v="1.76"/>
    <n v="1"/>
    <x v="0"/>
    <n v="0"/>
    <x v="0"/>
    <x v="1"/>
    <s v="Medium_user"/>
    <x v="0"/>
    <x v="0"/>
    <x v="1"/>
    <x v="1"/>
  </r>
  <r>
    <x v="28"/>
    <n v="173"/>
    <x v="0"/>
    <x v="1"/>
    <x v="0"/>
    <n v="18"/>
    <n v="127.2"/>
    <n v="89"/>
    <n v="21.62"/>
    <n v="130.69999999999999"/>
    <n v="114"/>
    <x v="291"/>
    <n v="229.7"/>
    <n v="115"/>
    <n v="10.34"/>
    <n v="11.2"/>
    <n v="5"/>
    <n v="3.02"/>
    <n v="2"/>
    <x v="0"/>
    <n v="0"/>
    <x v="0"/>
    <x v="0"/>
    <s v="Medium_user"/>
    <x v="0"/>
    <x v="0"/>
    <x v="0"/>
    <x v="0"/>
  </r>
  <r>
    <x v="29"/>
    <n v="60"/>
    <x v="2"/>
    <x v="0"/>
    <x v="1"/>
    <n v="0"/>
    <n v="230.7"/>
    <n v="66"/>
    <n v="39.22"/>
    <n v="165.4"/>
    <n v="65"/>
    <x v="577"/>
    <n v="309.10000000000002"/>
    <n v="139"/>
    <n v="13.91"/>
    <n v="13.3"/>
    <n v="10"/>
    <n v="3.59"/>
    <n v="1"/>
    <x v="0"/>
    <n v="0"/>
    <x v="0"/>
    <x v="0"/>
    <s v="Light_usage"/>
    <x v="0"/>
    <x v="0"/>
    <x v="1"/>
    <x v="0"/>
  </r>
  <r>
    <x v="47"/>
    <n v="117"/>
    <x v="1"/>
    <x v="0"/>
    <x v="1"/>
    <n v="0"/>
    <n v="228.3"/>
    <n v="84"/>
    <n v="38.81"/>
    <n v="152.6"/>
    <n v="92"/>
    <x v="167"/>
    <n v="309.7"/>
    <n v="101"/>
    <n v="13.94"/>
    <n v="3.7"/>
    <n v="3"/>
    <n v="1"/>
    <n v="3"/>
    <x v="0"/>
    <n v="0"/>
    <x v="0"/>
    <x v="1"/>
    <s v="Medium_user"/>
    <x v="0"/>
    <x v="0"/>
    <x v="1"/>
    <x v="1"/>
  </r>
  <r>
    <x v="13"/>
    <n v="54"/>
    <x v="1"/>
    <x v="0"/>
    <x v="1"/>
    <n v="0"/>
    <n v="197.7"/>
    <n v="84"/>
    <n v="33.61"/>
    <n v="221.3"/>
    <n v="89"/>
    <x v="685"/>
    <n v="189.4"/>
    <n v="109"/>
    <n v="8.52"/>
    <n v="7.8"/>
    <n v="3"/>
    <n v="2.11"/>
    <n v="2"/>
    <x v="0"/>
    <n v="0"/>
    <x v="0"/>
    <x v="0"/>
    <s v="Medium_user"/>
    <x v="0"/>
    <x v="0"/>
    <x v="1"/>
    <x v="0"/>
  </r>
  <r>
    <x v="7"/>
    <n v="76"/>
    <x v="0"/>
    <x v="0"/>
    <x v="0"/>
    <n v="35"/>
    <n v="273.7"/>
    <n v="94"/>
    <n v="46.53"/>
    <n v="153.30000000000001"/>
    <n v="101"/>
    <x v="1007"/>
    <n v="259"/>
    <n v="109"/>
    <n v="11.66"/>
    <n v="3.8"/>
    <n v="3"/>
    <n v="1.03"/>
    <n v="0"/>
    <x v="0"/>
    <n v="0"/>
    <x v="0"/>
    <x v="1"/>
    <s v="Medium_user"/>
    <x v="0"/>
    <x v="0"/>
    <x v="2"/>
    <x v="1"/>
  </r>
  <r>
    <x v="46"/>
    <n v="98"/>
    <x v="0"/>
    <x v="0"/>
    <x v="1"/>
    <n v="0"/>
    <n v="190.5"/>
    <n v="106"/>
    <n v="32.39"/>
    <n v="164.2"/>
    <n v="92"/>
    <x v="888"/>
    <n v="110.8"/>
    <n v="88"/>
    <n v="4.99"/>
    <n v="11.4"/>
    <n v="5"/>
    <n v="3.08"/>
    <n v="2"/>
    <x v="0"/>
    <n v="0"/>
    <x v="0"/>
    <x v="0"/>
    <s v="Medium_user"/>
    <x v="0"/>
    <x v="0"/>
    <x v="1"/>
    <x v="0"/>
  </r>
  <r>
    <x v="6"/>
    <n v="74"/>
    <x v="1"/>
    <x v="0"/>
    <x v="1"/>
    <n v="0"/>
    <n v="176.1"/>
    <n v="79"/>
    <n v="29.94"/>
    <n v="208.3"/>
    <n v="105"/>
    <x v="729"/>
    <n v="237.5"/>
    <n v="86"/>
    <n v="10.69"/>
    <n v="16.100000000000001"/>
    <n v="4"/>
    <n v="4.3499999999999996"/>
    <n v="4"/>
    <x v="0"/>
    <n v="0"/>
    <x v="1"/>
    <x v="2"/>
    <s v="Medium_user"/>
    <x v="0"/>
    <x v="0"/>
    <x v="1"/>
    <x v="0"/>
  </r>
  <r>
    <x v="14"/>
    <n v="112"/>
    <x v="0"/>
    <x v="0"/>
    <x v="1"/>
    <n v="0"/>
    <n v="210.4"/>
    <n v="78"/>
    <n v="35.770000000000003"/>
    <n v="172.4"/>
    <n v="75"/>
    <x v="196"/>
    <n v="240"/>
    <n v="105"/>
    <n v="10.8"/>
    <n v="11.7"/>
    <n v="3"/>
    <n v="3.16"/>
    <n v="2"/>
    <x v="0"/>
    <n v="0"/>
    <x v="0"/>
    <x v="0"/>
    <s v="Light_usage"/>
    <x v="0"/>
    <x v="0"/>
    <x v="1"/>
    <x v="0"/>
  </r>
  <r>
    <x v="10"/>
    <n v="138"/>
    <x v="0"/>
    <x v="0"/>
    <x v="0"/>
    <n v="28"/>
    <n v="151"/>
    <n v="59"/>
    <n v="25.67"/>
    <n v="269.5"/>
    <n v="122"/>
    <x v="771"/>
    <n v="179.4"/>
    <n v="116"/>
    <n v="8.07"/>
    <n v="8.9"/>
    <n v="9"/>
    <n v="2.4"/>
    <n v="0"/>
    <x v="0"/>
    <n v="0"/>
    <x v="0"/>
    <x v="0"/>
    <s v="Heavy_user"/>
    <x v="2"/>
    <x v="0"/>
    <x v="0"/>
    <x v="0"/>
  </r>
  <r>
    <x v="43"/>
    <n v="65"/>
    <x v="0"/>
    <x v="0"/>
    <x v="1"/>
    <n v="0"/>
    <n v="144.30000000000001"/>
    <n v="109"/>
    <n v="24.53"/>
    <n v="331.3"/>
    <n v="89"/>
    <x v="1410"/>
    <n v="155.30000000000001"/>
    <n v="69"/>
    <n v="6.99"/>
    <n v="11.8"/>
    <n v="15"/>
    <n v="3.19"/>
    <n v="3"/>
    <x v="0"/>
    <n v="0"/>
    <x v="0"/>
    <x v="0"/>
    <s v="Medium_user"/>
    <x v="2"/>
    <x v="0"/>
    <x v="1"/>
    <x v="0"/>
  </r>
  <r>
    <x v="15"/>
    <n v="194"/>
    <x v="1"/>
    <x v="0"/>
    <x v="0"/>
    <n v="42"/>
    <n v="203.7"/>
    <n v="109"/>
    <n v="34.630000000000003"/>
    <n v="192.9"/>
    <n v="125"/>
    <x v="1296"/>
    <n v="318"/>
    <n v="81"/>
    <n v="14.31"/>
    <n v="10.8"/>
    <n v="16"/>
    <n v="2.92"/>
    <n v="3"/>
    <x v="0"/>
    <n v="0"/>
    <x v="0"/>
    <x v="0"/>
    <s v="Heavy_user"/>
    <x v="0"/>
    <x v="0"/>
    <x v="2"/>
    <x v="0"/>
  </r>
  <r>
    <x v="40"/>
    <n v="131"/>
    <x v="0"/>
    <x v="0"/>
    <x v="1"/>
    <n v="0"/>
    <n v="210.1"/>
    <n v="97"/>
    <n v="35.72"/>
    <n v="177.3"/>
    <n v="96"/>
    <x v="404"/>
    <n v="130.19999999999999"/>
    <n v="136"/>
    <n v="5.86"/>
    <n v="13.3"/>
    <n v="1"/>
    <n v="3.59"/>
    <n v="0"/>
    <x v="1"/>
    <n v="1"/>
    <x v="0"/>
    <x v="0"/>
    <s v="Medium_user"/>
    <x v="0"/>
    <x v="0"/>
    <x v="1"/>
    <x v="0"/>
  </r>
  <r>
    <x v="0"/>
    <n v="78"/>
    <x v="0"/>
    <x v="0"/>
    <x v="0"/>
    <n v="27"/>
    <n v="121.9"/>
    <n v="88"/>
    <n v="20.72"/>
    <n v="225.4"/>
    <n v="75"/>
    <x v="1411"/>
    <n v="90.8"/>
    <n v="118"/>
    <n v="4.09"/>
    <n v="13"/>
    <n v="4"/>
    <n v="3.51"/>
    <n v="3"/>
    <x v="0"/>
    <n v="0"/>
    <x v="0"/>
    <x v="0"/>
    <s v="Light_usage"/>
    <x v="0"/>
    <x v="0"/>
    <x v="0"/>
    <x v="0"/>
  </r>
  <r>
    <x v="12"/>
    <n v="99"/>
    <x v="0"/>
    <x v="0"/>
    <x v="1"/>
    <n v="0"/>
    <n v="201.5"/>
    <n v="103"/>
    <n v="34.26"/>
    <n v="124.2"/>
    <n v="120"/>
    <x v="775"/>
    <n v="239.9"/>
    <n v="56"/>
    <n v="10.8"/>
    <n v="11.5"/>
    <n v="3"/>
    <n v="3.11"/>
    <n v="0"/>
    <x v="0"/>
    <n v="0"/>
    <x v="0"/>
    <x v="0"/>
    <s v="Heavy_user"/>
    <x v="0"/>
    <x v="0"/>
    <x v="1"/>
    <x v="0"/>
  </r>
  <r>
    <x v="1"/>
    <n v="120"/>
    <x v="0"/>
    <x v="0"/>
    <x v="1"/>
    <n v="0"/>
    <n v="146"/>
    <n v="58"/>
    <n v="24.82"/>
    <n v="208.7"/>
    <n v="103"/>
    <x v="1174"/>
    <n v="215.5"/>
    <n v="91"/>
    <n v="9.6999999999999993"/>
    <n v="11.9"/>
    <n v="2"/>
    <n v="3.21"/>
    <n v="0"/>
    <x v="0"/>
    <n v="0"/>
    <x v="0"/>
    <x v="0"/>
    <s v="Medium_user"/>
    <x v="0"/>
    <x v="0"/>
    <x v="1"/>
    <x v="0"/>
  </r>
  <r>
    <x v="36"/>
    <n v="1"/>
    <x v="2"/>
    <x v="0"/>
    <x v="0"/>
    <n v="26"/>
    <n v="69.7"/>
    <n v="84"/>
    <n v="11.85"/>
    <n v="250.4"/>
    <n v="79"/>
    <x v="512"/>
    <n v="230.2"/>
    <n v="122"/>
    <n v="10.36"/>
    <n v="8.3000000000000007"/>
    <n v="3"/>
    <n v="2.2400000000000002"/>
    <n v="2"/>
    <x v="0"/>
    <n v="0"/>
    <x v="0"/>
    <x v="0"/>
    <s v="Light_usage"/>
    <x v="2"/>
    <x v="0"/>
    <x v="0"/>
    <x v="0"/>
  </r>
  <r>
    <x v="30"/>
    <n v="94"/>
    <x v="0"/>
    <x v="0"/>
    <x v="1"/>
    <n v="0"/>
    <n v="183.1"/>
    <n v="109"/>
    <n v="31.13"/>
    <n v="199.4"/>
    <n v="109"/>
    <x v="1026"/>
    <n v="214.1"/>
    <n v="71"/>
    <n v="9.6300000000000008"/>
    <n v="13.9"/>
    <n v="4"/>
    <n v="3.75"/>
    <n v="0"/>
    <x v="0"/>
    <n v="0"/>
    <x v="0"/>
    <x v="0"/>
    <s v="Medium_user"/>
    <x v="0"/>
    <x v="0"/>
    <x v="1"/>
    <x v="0"/>
  </r>
  <r>
    <x v="4"/>
    <n v="178"/>
    <x v="1"/>
    <x v="0"/>
    <x v="0"/>
    <n v="32"/>
    <n v="148.69999999999999"/>
    <n v="95"/>
    <n v="25.28"/>
    <n v="198.6"/>
    <n v="55"/>
    <x v="691"/>
    <n v="187"/>
    <n v="113"/>
    <n v="8.41"/>
    <n v="10.4"/>
    <n v="7"/>
    <n v="2.81"/>
    <n v="6"/>
    <x v="1"/>
    <n v="1"/>
    <x v="1"/>
    <x v="0"/>
    <s v="Light_usage"/>
    <x v="0"/>
    <x v="0"/>
    <x v="2"/>
    <x v="0"/>
  </r>
  <r>
    <x v="6"/>
    <n v="136"/>
    <x v="2"/>
    <x v="0"/>
    <x v="1"/>
    <n v="0"/>
    <n v="240.1"/>
    <n v="121"/>
    <n v="40.82"/>
    <n v="271.2"/>
    <n v="123"/>
    <x v="330"/>
    <n v="132.69999999999999"/>
    <n v="98"/>
    <n v="5.97"/>
    <n v="17.2"/>
    <n v="4"/>
    <n v="4.6399999999999997"/>
    <n v="0"/>
    <x v="1"/>
    <n v="1"/>
    <x v="0"/>
    <x v="2"/>
    <s v="Heavy_user"/>
    <x v="2"/>
    <x v="0"/>
    <x v="1"/>
    <x v="0"/>
  </r>
  <r>
    <x v="50"/>
    <n v="86"/>
    <x v="0"/>
    <x v="0"/>
    <x v="0"/>
    <n v="25"/>
    <n v="126.4"/>
    <n v="97"/>
    <n v="21.49"/>
    <n v="189.7"/>
    <n v="118"/>
    <x v="174"/>
    <n v="233.6"/>
    <n v="97"/>
    <n v="10.51"/>
    <n v="12"/>
    <n v="2"/>
    <n v="3.24"/>
    <n v="1"/>
    <x v="0"/>
    <n v="0"/>
    <x v="0"/>
    <x v="0"/>
    <s v="Medium_user"/>
    <x v="0"/>
    <x v="0"/>
    <x v="0"/>
    <x v="0"/>
  </r>
  <r>
    <x v="45"/>
    <n v="18"/>
    <x v="2"/>
    <x v="0"/>
    <x v="1"/>
    <n v="0"/>
    <n v="180.2"/>
    <n v="115"/>
    <n v="30.63"/>
    <n v="83.4"/>
    <n v="114"/>
    <x v="259"/>
    <n v="245.3"/>
    <n v="111"/>
    <n v="11.04"/>
    <n v="11.9"/>
    <n v="6"/>
    <n v="3.21"/>
    <n v="1"/>
    <x v="0"/>
    <n v="0"/>
    <x v="0"/>
    <x v="0"/>
    <s v="Medium_user"/>
    <x v="1"/>
    <x v="0"/>
    <x v="1"/>
    <x v="0"/>
  </r>
  <r>
    <x v="16"/>
    <n v="49"/>
    <x v="0"/>
    <x v="0"/>
    <x v="1"/>
    <n v="0"/>
    <n v="172"/>
    <n v="142"/>
    <n v="29.24"/>
    <n v="224"/>
    <n v="100"/>
    <x v="811"/>
    <n v="177.3"/>
    <n v="86"/>
    <n v="7.98"/>
    <n v="7.4"/>
    <n v="1"/>
    <n v="2"/>
    <n v="0"/>
    <x v="0"/>
    <n v="0"/>
    <x v="0"/>
    <x v="0"/>
    <s v="Medium_user"/>
    <x v="0"/>
    <x v="0"/>
    <x v="1"/>
    <x v="1"/>
  </r>
  <r>
    <x v="0"/>
    <n v="20"/>
    <x v="0"/>
    <x v="0"/>
    <x v="0"/>
    <n v="27"/>
    <n v="231.6"/>
    <n v="105"/>
    <n v="39.369999999999997"/>
    <n v="223.3"/>
    <n v="120"/>
    <x v="60"/>
    <n v="212"/>
    <n v="99"/>
    <n v="9.5399999999999991"/>
    <n v="8.9"/>
    <n v="4"/>
    <n v="2.4"/>
    <n v="1"/>
    <x v="0"/>
    <n v="0"/>
    <x v="0"/>
    <x v="0"/>
    <s v="Heavy_user"/>
    <x v="0"/>
    <x v="0"/>
    <x v="0"/>
    <x v="0"/>
  </r>
  <r>
    <x v="7"/>
    <n v="131"/>
    <x v="0"/>
    <x v="0"/>
    <x v="0"/>
    <n v="29"/>
    <n v="42.1"/>
    <n v="114"/>
    <n v="7.16"/>
    <n v="183.3"/>
    <n v="70"/>
    <x v="826"/>
    <n v="158.69999999999999"/>
    <n v="82"/>
    <n v="7.14"/>
    <n v="10"/>
    <n v="1"/>
    <n v="2.7"/>
    <n v="0"/>
    <x v="0"/>
    <n v="0"/>
    <x v="0"/>
    <x v="0"/>
    <s v="Light_usage"/>
    <x v="0"/>
    <x v="0"/>
    <x v="0"/>
    <x v="0"/>
  </r>
  <r>
    <x v="2"/>
    <n v="99"/>
    <x v="1"/>
    <x v="0"/>
    <x v="1"/>
    <n v="0"/>
    <n v="155.6"/>
    <n v="90"/>
    <n v="26.45"/>
    <n v="240.1"/>
    <n v="117"/>
    <x v="743"/>
    <n v="230.8"/>
    <n v="88"/>
    <n v="10.39"/>
    <n v="10.8"/>
    <n v="4"/>
    <n v="2.92"/>
    <n v="3"/>
    <x v="0"/>
    <n v="0"/>
    <x v="0"/>
    <x v="0"/>
    <s v="Medium_user"/>
    <x v="2"/>
    <x v="0"/>
    <x v="1"/>
    <x v="0"/>
  </r>
  <r>
    <x v="12"/>
    <n v="61"/>
    <x v="0"/>
    <x v="0"/>
    <x v="1"/>
    <n v="0"/>
    <n v="234.6"/>
    <n v="126"/>
    <n v="39.880000000000003"/>
    <n v="200.7"/>
    <n v="76"/>
    <x v="938"/>
    <n v="171.1"/>
    <n v="81"/>
    <n v="7.7"/>
    <n v="8.1"/>
    <n v="2"/>
    <n v="2.19"/>
    <n v="0"/>
    <x v="0"/>
    <n v="0"/>
    <x v="0"/>
    <x v="0"/>
    <s v="Light_usage"/>
    <x v="0"/>
    <x v="0"/>
    <x v="1"/>
    <x v="0"/>
  </r>
  <r>
    <x v="29"/>
    <n v="137"/>
    <x v="0"/>
    <x v="0"/>
    <x v="1"/>
    <n v="0"/>
    <n v="115.5"/>
    <n v="101"/>
    <n v="19.64"/>
    <n v="226.2"/>
    <n v="81"/>
    <x v="1086"/>
    <n v="179.1"/>
    <n v="123"/>
    <n v="8.06"/>
    <n v="13.6"/>
    <n v="4"/>
    <n v="3.67"/>
    <n v="0"/>
    <x v="0"/>
    <n v="0"/>
    <x v="0"/>
    <x v="0"/>
    <s v="Medium_user"/>
    <x v="0"/>
    <x v="0"/>
    <x v="1"/>
    <x v="0"/>
  </r>
  <r>
    <x v="34"/>
    <n v="49"/>
    <x v="2"/>
    <x v="0"/>
    <x v="0"/>
    <n v="42"/>
    <n v="159"/>
    <n v="67"/>
    <n v="27.03"/>
    <n v="126.3"/>
    <n v="125"/>
    <x v="1067"/>
    <n v="206.8"/>
    <n v="88"/>
    <n v="9.31"/>
    <n v="7.4"/>
    <n v="3"/>
    <n v="2"/>
    <n v="2"/>
    <x v="0"/>
    <n v="0"/>
    <x v="0"/>
    <x v="0"/>
    <s v="Heavy_user"/>
    <x v="0"/>
    <x v="0"/>
    <x v="2"/>
    <x v="1"/>
  </r>
  <r>
    <x v="3"/>
    <n v="83"/>
    <x v="1"/>
    <x v="0"/>
    <x v="1"/>
    <n v="0"/>
    <n v="286.60000000000002"/>
    <n v="114"/>
    <n v="48.72"/>
    <n v="101"/>
    <n v="138"/>
    <x v="1412"/>
    <n v="199.6"/>
    <n v="146"/>
    <n v="8.98"/>
    <n v="13.2"/>
    <n v="4"/>
    <n v="3.56"/>
    <n v="1"/>
    <x v="0"/>
    <n v="0"/>
    <x v="0"/>
    <x v="0"/>
    <s v="Heavy_user"/>
    <x v="1"/>
    <x v="0"/>
    <x v="1"/>
    <x v="0"/>
  </r>
  <r>
    <x v="15"/>
    <n v="105"/>
    <x v="1"/>
    <x v="0"/>
    <x v="1"/>
    <n v="0"/>
    <n v="181.9"/>
    <n v="70"/>
    <n v="30.92"/>
    <n v="233.5"/>
    <n v="83"/>
    <x v="1108"/>
    <n v="194.6"/>
    <n v="80"/>
    <n v="8.76"/>
    <n v="8.1"/>
    <n v="9"/>
    <n v="2.19"/>
    <n v="1"/>
    <x v="0"/>
    <n v="0"/>
    <x v="0"/>
    <x v="0"/>
    <s v="Medium_user"/>
    <x v="0"/>
    <x v="0"/>
    <x v="1"/>
    <x v="0"/>
  </r>
  <r>
    <x v="25"/>
    <n v="90"/>
    <x v="1"/>
    <x v="0"/>
    <x v="1"/>
    <n v="0"/>
    <n v="235"/>
    <n v="77"/>
    <n v="39.950000000000003"/>
    <n v="267.3"/>
    <n v="94"/>
    <x v="898"/>
    <n v="222.1"/>
    <n v="119"/>
    <n v="9.99"/>
    <n v="5.3"/>
    <n v="4"/>
    <n v="1.43"/>
    <n v="3"/>
    <x v="1"/>
    <n v="1"/>
    <x v="0"/>
    <x v="1"/>
    <s v="Medium_user"/>
    <x v="2"/>
    <x v="0"/>
    <x v="1"/>
    <x v="1"/>
  </r>
  <r>
    <x v="43"/>
    <n v="111"/>
    <x v="0"/>
    <x v="0"/>
    <x v="1"/>
    <n v="0"/>
    <n v="187.8"/>
    <n v="107"/>
    <n v="31.93"/>
    <n v="246"/>
    <n v="70"/>
    <x v="421"/>
    <n v="175.9"/>
    <n v="88"/>
    <n v="7.92"/>
    <n v="10.5"/>
    <n v="7"/>
    <n v="2.84"/>
    <n v="0"/>
    <x v="0"/>
    <n v="0"/>
    <x v="0"/>
    <x v="0"/>
    <s v="Light_usage"/>
    <x v="2"/>
    <x v="0"/>
    <x v="1"/>
    <x v="0"/>
  </r>
  <r>
    <x v="31"/>
    <n v="135"/>
    <x v="1"/>
    <x v="0"/>
    <x v="1"/>
    <n v="0"/>
    <n v="167.1"/>
    <n v="105"/>
    <n v="28.41"/>
    <n v="131.6"/>
    <n v="120"/>
    <x v="1274"/>
    <n v="242.6"/>
    <n v="83"/>
    <n v="10.92"/>
    <n v="10.4"/>
    <n v="2"/>
    <n v="2.81"/>
    <n v="3"/>
    <x v="0"/>
    <n v="0"/>
    <x v="0"/>
    <x v="0"/>
    <s v="Heavy_user"/>
    <x v="0"/>
    <x v="0"/>
    <x v="1"/>
    <x v="0"/>
  </r>
  <r>
    <x v="8"/>
    <n v="121"/>
    <x v="0"/>
    <x v="0"/>
    <x v="0"/>
    <n v="22"/>
    <n v="212.3"/>
    <n v="107"/>
    <n v="36.090000000000003"/>
    <n v="238"/>
    <n v="94"/>
    <x v="1117"/>
    <n v="332.8"/>
    <n v="114"/>
    <n v="14.98"/>
    <n v="10.4"/>
    <n v="2"/>
    <n v="2.81"/>
    <n v="1"/>
    <x v="0"/>
    <n v="0"/>
    <x v="0"/>
    <x v="0"/>
    <s v="Medium_user"/>
    <x v="2"/>
    <x v="0"/>
    <x v="0"/>
    <x v="0"/>
  </r>
  <r>
    <x v="50"/>
    <n v="57"/>
    <x v="0"/>
    <x v="1"/>
    <x v="1"/>
    <n v="0"/>
    <n v="227.4"/>
    <n v="94"/>
    <n v="38.659999999999997"/>
    <n v="146.4"/>
    <n v="115"/>
    <x v="439"/>
    <n v="211.4"/>
    <n v="92"/>
    <n v="9.51"/>
    <n v="8.3000000000000007"/>
    <n v="5"/>
    <n v="2.2400000000000002"/>
    <n v="1"/>
    <x v="0"/>
    <n v="0"/>
    <x v="0"/>
    <x v="0"/>
    <s v="Medium_user"/>
    <x v="0"/>
    <x v="0"/>
    <x v="1"/>
    <x v="0"/>
  </r>
  <r>
    <x v="10"/>
    <n v="63"/>
    <x v="0"/>
    <x v="0"/>
    <x v="1"/>
    <n v="0"/>
    <n v="162.5"/>
    <n v="86"/>
    <n v="27.63"/>
    <n v="165.4"/>
    <n v="112"/>
    <x v="577"/>
    <n v="163.69999999999999"/>
    <n v="67"/>
    <n v="7.37"/>
    <n v="13.4"/>
    <n v="6"/>
    <n v="3.62"/>
    <n v="4"/>
    <x v="1"/>
    <n v="1"/>
    <x v="1"/>
    <x v="0"/>
    <s v="Medium_user"/>
    <x v="0"/>
    <x v="0"/>
    <x v="1"/>
    <x v="0"/>
  </r>
  <r>
    <x v="1"/>
    <n v="97"/>
    <x v="0"/>
    <x v="0"/>
    <x v="1"/>
    <n v="0"/>
    <n v="259.60000000000002"/>
    <n v="138"/>
    <n v="44.13"/>
    <n v="233.9"/>
    <n v="91"/>
    <x v="615"/>
    <n v="140.6"/>
    <n v="119"/>
    <n v="6.33"/>
    <n v="13"/>
    <n v="4"/>
    <n v="3.51"/>
    <n v="1"/>
    <x v="0"/>
    <n v="0"/>
    <x v="0"/>
    <x v="0"/>
    <s v="Medium_user"/>
    <x v="0"/>
    <x v="0"/>
    <x v="1"/>
    <x v="0"/>
  </r>
  <r>
    <x v="2"/>
    <n v="134"/>
    <x v="1"/>
    <x v="0"/>
    <x v="0"/>
    <n v="10"/>
    <n v="159.4"/>
    <n v="79"/>
    <n v="27.1"/>
    <n v="91"/>
    <n v="94"/>
    <x v="1413"/>
    <n v="199.5"/>
    <n v="137"/>
    <n v="8.98"/>
    <n v="10"/>
    <n v="3"/>
    <n v="2.7"/>
    <n v="2"/>
    <x v="0"/>
    <n v="0"/>
    <x v="0"/>
    <x v="0"/>
    <s v="Medium_user"/>
    <x v="1"/>
    <x v="0"/>
    <x v="0"/>
    <x v="0"/>
  </r>
  <r>
    <x v="41"/>
    <n v="57"/>
    <x v="2"/>
    <x v="0"/>
    <x v="0"/>
    <n v="37"/>
    <n v="69.5"/>
    <n v="94"/>
    <n v="11.82"/>
    <n v="220.9"/>
    <n v="76"/>
    <x v="544"/>
    <n v="218.5"/>
    <n v="113"/>
    <n v="9.83"/>
    <n v="11.9"/>
    <n v="3"/>
    <n v="3.21"/>
    <n v="0"/>
    <x v="0"/>
    <n v="0"/>
    <x v="0"/>
    <x v="0"/>
    <s v="Light_usage"/>
    <x v="0"/>
    <x v="0"/>
    <x v="2"/>
    <x v="0"/>
  </r>
  <r>
    <x v="2"/>
    <n v="109"/>
    <x v="0"/>
    <x v="1"/>
    <x v="1"/>
    <n v="0"/>
    <n v="166.5"/>
    <n v="101"/>
    <n v="28.31"/>
    <n v="268.39999999999998"/>
    <n v="119"/>
    <x v="1158"/>
    <n v="126.2"/>
    <n v="112"/>
    <n v="5.68"/>
    <n v="10.199999999999999"/>
    <n v="3"/>
    <n v="2.75"/>
    <n v="3"/>
    <x v="0"/>
    <n v="0"/>
    <x v="0"/>
    <x v="0"/>
    <s v="Medium_user"/>
    <x v="2"/>
    <x v="0"/>
    <x v="1"/>
    <x v="0"/>
  </r>
  <r>
    <x v="47"/>
    <n v="66"/>
    <x v="0"/>
    <x v="0"/>
    <x v="0"/>
    <n v="21"/>
    <n v="134.4"/>
    <n v="110"/>
    <n v="22.85"/>
    <n v="136.19999999999999"/>
    <n v="104"/>
    <x v="1414"/>
    <n v="215.6"/>
    <n v="105"/>
    <n v="9.6999999999999993"/>
    <n v="9.6999999999999993"/>
    <n v="4"/>
    <n v="2.62"/>
    <n v="3"/>
    <x v="0"/>
    <n v="0"/>
    <x v="0"/>
    <x v="0"/>
    <s v="Medium_user"/>
    <x v="0"/>
    <x v="0"/>
    <x v="0"/>
    <x v="0"/>
  </r>
  <r>
    <x v="23"/>
    <n v="162"/>
    <x v="1"/>
    <x v="0"/>
    <x v="0"/>
    <n v="21"/>
    <n v="205.2"/>
    <n v="128"/>
    <n v="34.880000000000003"/>
    <n v="231.7"/>
    <n v="128"/>
    <x v="918"/>
    <n v="180.3"/>
    <n v="100"/>
    <n v="8.11"/>
    <n v="10.6"/>
    <n v="3"/>
    <n v="2.86"/>
    <n v="2"/>
    <x v="0"/>
    <n v="0"/>
    <x v="0"/>
    <x v="0"/>
    <s v="Heavy_user"/>
    <x v="0"/>
    <x v="0"/>
    <x v="0"/>
    <x v="0"/>
  </r>
  <r>
    <x v="33"/>
    <n v="115"/>
    <x v="0"/>
    <x v="0"/>
    <x v="0"/>
    <n v="26"/>
    <n v="132.30000000000001"/>
    <n v="142"/>
    <n v="22.49"/>
    <n v="273.39999999999998"/>
    <n v="89"/>
    <x v="1415"/>
    <n v="195.7"/>
    <n v="77"/>
    <n v="8.81"/>
    <n v="14.8"/>
    <n v="7"/>
    <n v="4"/>
    <n v="0"/>
    <x v="0"/>
    <n v="0"/>
    <x v="0"/>
    <x v="2"/>
    <s v="Medium_user"/>
    <x v="2"/>
    <x v="0"/>
    <x v="0"/>
    <x v="0"/>
  </r>
  <r>
    <x v="20"/>
    <n v="132"/>
    <x v="0"/>
    <x v="0"/>
    <x v="1"/>
    <n v="0"/>
    <n v="140.30000000000001"/>
    <n v="144"/>
    <n v="23.85"/>
    <n v="294.8"/>
    <n v="89"/>
    <x v="1416"/>
    <n v="153.5"/>
    <n v="126"/>
    <n v="6.91"/>
    <n v="11.7"/>
    <n v="4"/>
    <n v="3.16"/>
    <n v="2"/>
    <x v="0"/>
    <n v="0"/>
    <x v="0"/>
    <x v="0"/>
    <s v="Medium_user"/>
    <x v="2"/>
    <x v="0"/>
    <x v="1"/>
    <x v="0"/>
  </r>
  <r>
    <x v="2"/>
    <n v="152"/>
    <x v="0"/>
    <x v="0"/>
    <x v="1"/>
    <n v="0"/>
    <n v="284.60000000000002"/>
    <n v="113"/>
    <n v="48.38"/>
    <n v="141.80000000000001"/>
    <n v="101"/>
    <x v="96"/>
    <n v="127.4"/>
    <n v="78"/>
    <n v="5.73"/>
    <n v="12.6"/>
    <n v="5"/>
    <n v="3.4"/>
    <n v="0"/>
    <x v="0"/>
    <n v="0"/>
    <x v="0"/>
    <x v="0"/>
    <s v="Medium_user"/>
    <x v="0"/>
    <x v="0"/>
    <x v="1"/>
    <x v="0"/>
  </r>
  <r>
    <x v="38"/>
    <n v="86"/>
    <x v="0"/>
    <x v="0"/>
    <x v="0"/>
    <n v="29"/>
    <n v="189.3"/>
    <n v="107"/>
    <n v="32.18"/>
    <n v="221.3"/>
    <n v="101"/>
    <x v="685"/>
    <n v="325.60000000000002"/>
    <n v="137"/>
    <n v="14.65"/>
    <n v="13.8"/>
    <n v="3"/>
    <n v="3.73"/>
    <n v="1"/>
    <x v="0"/>
    <n v="0"/>
    <x v="0"/>
    <x v="0"/>
    <s v="Medium_user"/>
    <x v="0"/>
    <x v="0"/>
    <x v="0"/>
    <x v="0"/>
  </r>
  <r>
    <x v="18"/>
    <n v="36"/>
    <x v="0"/>
    <x v="0"/>
    <x v="1"/>
    <n v="0"/>
    <n v="184.6"/>
    <n v="132"/>
    <n v="31.38"/>
    <n v="193.7"/>
    <n v="69"/>
    <x v="103"/>
    <n v="283.5"/>
    <n v="83"/>
    <n v="12.76"/>
    <n v="5.9"/>
    <n v="3"/>
    <n v="1.59"/>
    <n v="1"/>
    <x v="0"/>
    <n v="0"/>
    <x v="0"/>
    <x v="1"/>
    <s v="Light_usage"/>
    <x v="0"/>
    <x v="0"/>
    <x v="1"/>
    <x v="1"/>
  </r>
  <r>
    <x v="35"/>
    <n v="118"/>
    <x v="0"/>
    <x v="0"/>
    <x v="1"/>
    <n v="0"/>
    <n v="161.6"/>
    <n v="96"/>
    <n v="27.47"/>
    <n v="223.9"/>
    <n v="113"/>
    <x v="1229"/>
    <n v="240.6"/>
    <n v="137"/>
    <n v="10.83"/>
    <n v="6.8"/>
    <n v="2"/>
    <n v="1.84"/>
    <n v="0"/>
    <x v="0"/>
    <n v="0"/>
    <x v="0"/>
    <x v="1"/>
    <s v="Medium_user"/>
    <x v="0"/>
    <x v="0"/>
    <x v="1"/>
    <x v="1"/>
  </r>
  <r>
    <x v="20"/>
    <n v="137"/>
    <x v="2"/>
    <x v="0"/>
    <x v="0"/>
    <n v="20"/>
    <n v="268.5"/>
    <n v="91"/>
    <n v="45.65"/>
    <n v="128.80000000000001"/>
    <n v="121"/>
    <x v="1417"/>
    <n v="146.4"/>
    <n v="98"/>
    <n v="6.59"/>
    <n v="12.7"/>
    <n v="6"/>
    <n v="3.43"/>
    <n v="1"/>
    <x v="0"/>
    <n v="0"/>
    <x v="0"/>
    <x v="0"/>
    <s v="Heavy_user"/>
    <x v="0"/>
    <x v="0"/>
    <x v="0"/>
    <x v="0"/>
  </r>
  <r>
    <x v="1"/>
    <n v="67"/>
    <x v="0"/>
    <x v="0"/>
    <x v="1"/>
    <n v="0"/>
    <n v="178"/>
    <n v="77"/>
    <n v="30.26"/>
    <n v="233.6"/>
    <n v="88"/>
    <x v="594"/>
    <n v="175.6"/>
    <n v="88"/>
    <n v="7.9"/>
    <n v="6.3"/>
    <n v="4"/>
    <n v="1.7"/>
    <n v="2"/>
    <x v="0"/>
    <n v="0"/>
    <x v="0"/>
    <x v="1"/>
    <s v="Medium_user"/>
    <x v="0"/>
    <x v="0"/>
    <x v="1"/>
    <x v="1"/>
  </r>
  <r>
    <x v="28"/>
    <n v="164"/>
    <x v="0"/>
    <x v="0"/>
    <x v="1"/>
    <n v="0"/>
    <n v="215.6"/>
    <n v="90"/>
    <n v="36.65"/>
    <n v="171.6"/>
    <n v="99"/>
    <x v="379"/>
    <n v="110.4"/>
    <n v="105"/>
    <n v="4.97"/>
    <n v="11.3"/>
    <n v="6"/>
    <n v="3.05"/>
    <n v="1"/>
    <x v="0"/>
    <n v="0"/>
    <x v="0"/>
    <x v="0"/>
    <s v="Medium_user"/>
    <x v="0"/>
    <x v="0"/>
    <x v="1"/>
    <x v="0"/>
  </r>
  <r>
    <x v="30"/>
    <n v="180"/>
    <x v="2"/>
    <x v="0"/>
    <x v="1"/>
    <n v="0"/>
    <n v="253.9"/>
    <n v="69"/>
    <n v="43.16"/>
    <n v="184.2"/>
    <n v="138"/>
    <x v="795"/>
    <n v="174.3"/>
    <n v="83"/>
    <n v="7.84"/>
    <n v="0.4"/>
    <n v="7"/>
    <n v="0.11"/>
    <n v="1"/>
    <x v="0"/>
    <n v="0"/>
    <x v="0"/>
    <x v="1"/>
    <s v="Heavy_user"/>
    <x v="0"/>
    <x v="0"/>
    <x v="1"/>
    <x v="1"/>
  </r>
  <r>
    <x v="9"/>
    <n v="80"/>
    <x v="1"/>
    <x v="0"/>
    <x v="0"/>
    <n v="22"/>
    <n v="182.8"/>
    <n v="142"/>
    <n v="31.08"/>
    <n v="229.3"/>
    <n v="111"/>
    <x v="1376"/>
    <n v="313.8"/>
    <n v="85"/>
    <n v="14.12"/>
    <n v="11.3"/>
    <n v="2"/>
    <n v="3.05"/>
    <n v="1"/>
    <x v="0"/>
    <n v="0"/>
    <x v="0"/>
    <x v="0"/>
    <s v="Medium_user"/>
    <x v="0"/>
    <x v="0"/>
    <x v="0"/>
    <x v="0"/>
  </r>
  <r>
    <x v="16"/>
    <n v="126"/>
    <x v="0"/>
    <x v="0"/>
    <x v="1"/>
    <n v="0"/>
    <n v="120"/>
    <n v="82"/>
    <n v="20.399999999999999"/>
    <n v="213.6"/>
    <n v="111"/>
    <x v="272"/>
    <n v="312.89999999999998"/>
    <n v="136"/>
    <n v="14.08"/>
    <n v="7.5"/>
    <n v="6"/>
    <n v="2.0299999999999998"/>
    <n v="1"/>
    <x v="0"/>
    <n v="0"/>
    <x v="0"/>
    <x v="0"/>
    <s v="Medium_user"/>
    <x v="0"/>
    <x v="0"/>
    <x v="1"/>
    <x v="0"/>
  </r>
  <r>
    <x v="42"/>
    <n v="138"/>
    <x v="1"/>
    <x v="0"/>
    <x v="1"/>
    <n v="0"/>
    <n v="138.69999999999999"/>
    <n v="124"/>
    <n v="23.58"/>
    <n v="280.3"/>
    <n v="64"/>
    <x v="235"/>
    <n v="206.7"/>
    <n v="98"/>
    <n v="9.3000000000000007"/>
    <n v="10.4"/>
    <n v="4"/>
    <n v="2.81"/>
    <n v="1"/>
    <x v="0"/>
    <n v="0"/>
    <x v="0"/>
    <x v="0"/>
    <s v="Light_usage"/>
    <x v="2"/>
    <x v="0"/>
    <x v="1"/>
    <x v="0"/>
  </r>
  <r>
    <x v="3"/>
    <n v="101"/>
    <x v="1"/>
    <x v="0"/>
    <x v="1"/>
    <n v="0"/>
    <n v="189"/>
    <n v="122"/>
    <n v="32.130000000000003"/>
    <n v="179.2"/>
    <n v="91"/>
    <x v="260"/>
    <n v="186.8"/>
    <n v="170"/>
    <n v="8.41"/>
    <n v="11.1"/>
    <n v="6"/>
    <n v="3"/>
    <n v="0"/>
    <x v="0"/>
    <n v="0"/>
    <x v="0"/>
    <x v="0"/>
    <s v="Medium_user"/>
    <x v="0"/>
    <x v="0"/>
    <x v="1"/>
    <x v="0"/>
  </r>
  <r>
    <x v="11"/>
    <n v="147"/>
    <x v="1"/>
    <x v="0"/>
    <x v="1"/>
    <n v="0"/>
    <n v="134.6"/>
    <n v="91"/>
    <n v="22.88"/>
    <n v="175.1"/>
    <n v="83"/>
    <x v="785"/>
    <n v="201.1"/>
    <n v="114"/>
    <n v="9.0500000000000007"/>
    <n v="8.9"/>
    <n v="3"/>
    <n v="2.4"/>
    <n v="0"/>
    <x v="0"/>
    <n v="0"/>
    <x v="0"/>
    <x v="0"/>
    <s v="Medium_user"/>
    <x v="0"/>
    <x v="0"/>
    <x v="1"/>
    <x v="0"/>
  </r>
  <r>
    <x v="13"/>
    <n v="58"/>
    <x v="1"/>
    <x v="0"/>
    <x v="1"/>
    <n v="0"/>
    <n v="181.4"/>
    <n v="106"/>
    <n v="30.84"/>
    <n v="145.80000000000001"/>
    <n v="77"/>
    <x v="1156"/>
    <n v="200.3"/>
    <n v="85"/>
    <n v="9.01"/>
    <n v="7.9"/>
    <n v="3"/>
    <n v="2.13"/>
    <n v="0"/>
    <x v="0"/>
    <n v="0"/>
    <x v="0"/>
    <x v="0"/>
    <s v="Light_usage"/>
    <x v="0"/>
    <x v="0"/>
    <x v="1"/>
    <x v="0"/>
  </r>
  <r>
    <x v="7"/>
    <n v="35"/>
    <x v="2"/>
    <x v="0"/>
    <x v="0"/>
    <n v="23"/>
    <n v="194.6"/>
    <n v="106"/>
    <n v="33.08"/>
    <n v="199.8"/>
    <n v="132"/>
    <x v="776"/>
    <n v="189.6"/>
    <n v="88"/>
    <n v="8.5299999999999994"/>
    <n v="10.1"/>
    <n v="7"/>
    <n v="2.73"/>
    <n v="4"/>
    <x v="0"/>
    <n v="0"/>
    <x v="1"/>
    <x v="0"/>
    <s v="Heavy_user"/>
    <x v="0"/>
    <x v="0"/>
    <x v="0"/>
    <x v="0"/>
  </r>
  <r>
    <x v="21"/>
    <n v="163"/>
    <x v="0"/>
    <x v="0"/>
    <x v="0"/>
    <n v="39"/>
    <n v="268.10000000000002"/>
    <n v="104"/>
    <n v="45.58"/>
    <n v="216.6"/>
    <n v="65"/>
    <x v="388"/>
    <n v="359.9"/>
    <n v="118"/>
    <n v="16.2"/>
    <n v="11.4"/>
    <n v="4"/>
    <n v="3.08"/>
    <n v="0"/>
    <x v="0"/>
    <n v="0"/>
    <x v="0"/>
    <x v="0"/>
    <s v="Light_usage"/>
    <x v="0"/>
    <x v="0"/>
    <x v="2"/>
    <x v="0"/>
  </r>
  <r>
    <x v="22"/>
    <n v="152"/>
    <x v="2"/>
    <x v="0"/>
    <x v="1"/>
    <n v="0"/>
    <n v="302.8"/>
    <n v="143"/>
    <n v="51.48"/>
    <n v="189.8"/>
    <n v="69"/>
    <x v="474"/>
    <n v="214.9"/>
    <n v="114"/>
    <n v="9.67"/>
    <n v="10.9"/>
    <n v="4"/>
    <n v="2.94"/>
    <n v="2"/>
    <x v="1"/>
    <n v="1"/>
    <x v="0"/>
    <x v="0"/>
    <s v="Light_usage"/>
    <x v="0"/>
    <x v="0"/>
    <x v="1"/>
    <x v="0"/>
  </r>
  <r>
    <x v="6"/>
    <n v="44"/>
    <x v="1"/>
    <x v="0"/>
    <x v="1"/>
    <n v="0"/>
    <n v="213.2"/>
    <n v="85"/>
    <n v="36.24"/>
    <n v="224"/>
    <n v="128"/>
    <x v="811"/>
    <n v="137.80000000000001"/>
    <n v="74"/>
    <n v="6.2"/>
    <n v="12.5"/>
    <n v="5"/>
    <n v="3.38"/>
    <n v="1"/>
    <x v="0"/>
    <n v="0"/>
    <x v="0"/>
    <x v="0"/>
    <s v="Heavy_user"/>
    <x v="0"/>
    <x v="0"/>
    <x v="1"/>
    <x v="0"/>
  </r>
  <r>
    <x v="36"/>
    <n v="103"/>
    <x v="1"/>
    <x v="0"/>
    <x v="1"/>
    <n v="0"/>
    <n v="107.9"/>
    <n v="111"/>
    <n v="18.34"/>
    <n v="166.9"/>
    <n v="129"/>
    <x v="527"/>
    <n v="208.5"/>
    <n v="78"/>
    <n v="9.3800000000000008"/>
    <n v="9.6999999999999993"/>
    <n v="3"/>
    <n v="2.62"/>
    <n v="1"/>
    <x v="0"/>
    <n v="0"/>
    <x v="0"/>
    <x v="0"/>
    <s v="Heavy_user"/>
    <x v="0"/>
    <x v="0"/>
    <x v="1"/>
    <x v="0"/>
  </r>
  <r>
    <x v="8"/>
    <n v="126"/>
    <x v="2"/>
    <x v="0"/>
    <x v="1"/>
    <n v="0"/>
    <n v="181.7"/>
    <n v="102"/>
    <n v="30.89"/>
    <n v="216.3"/>
    <n v="114"/>
    <x v="312"/>
    <n v="317.89999999999998"/>
    <n v="83"/>
    <n v="14.31"/>
    <n v="12.4"/>
    <n v="6"/>
    <n v="3.35"/>
    <n v="1"/>
    <x v="0"/>
    <n v="0"/>
    <x v="0"/>
    <x v="0"/>
    <s v="Medium_user"/>
    <x v="0"/>
    <x v="0"/>
    <x v="1"/>
    <x v="0"/>
  </r>
  <r>
    <x v="45"/>
    <n v="104"/>
    <x v="1"/>
    <x v="0"/>
    <x v="1"/>
    <n v="0"/>
    <n v="191.8"/>
    <n v="105"/>
    <n v="32.61"/>
    <n v="148.69999999999999"/>
    <n v="96"/>
    <x v="1087"/>
    <n v="234.8"/>
    <n v="123"/>
    <n v="10.57"/>
    <n v="19.3"/>
    <n v="4"/>
    <n v="5.21"/>
    <n v="1"/>
    <x v="0"/>
    <n v="0"/>
    <x v="0"/>
    <x v="2"/>
    <s v="Medium_user"/>
    <x v="0"/>
    <x v="0"/>
    <x v="1"/>
    <x v="2"/>
  </r>
  <r>
    <x v="25"/>
    <n v="99"/>
    <x v="1"/>
    <x v="0"/>
    <x v="0"/>
    <n v="21"/>
    <n v="180.2"/>
    <n v="97"/>
    <n v="30.63"/>
    <n v="167.7"/>
    <n v="47"/>
    <x v="649"/>
    <n v="203.1"/>
    <n v="84"/>
    <n v="9.14"/>
    <n v="14.6"/>
    <n v="5"/>
    <n v="3.94"/>
    <n v="2"/>
    <x v="0"/>
    <n v="0"/>
    <x v="0"/>
    <x v="0"/>
    <s v="Light_usage"/>
    <x v="0"/>
    <x v="0"/>
    <x v="0"/>
    <x v="0"/>
  </r>
  <r>
    <x v="21"/>
    <n v="119"/>
    <x v="1"/>
    <x v="0"/>
    <x v="1"/>
    <n v="0"/>
    <n v="215.1"/>
    <n v="105"/>
    <n v="36.57"/>
    <n v="249.4"/>
    <n v="104"/>
    <x v="662"/>
    <n v="249.9"/>
    <n v="83"/>
    <n v="11.25"/>
    <n v="10.8"/>
    <n v="8"/>
    <n v="2.92"/>
    <n v="2"/>
    <x v="0"/>
    <n v="0"/>
    <x v="0"/>
    <x v="0"/>
    <s v="Medium_user"/>
    <x v="2"/>
    <x v="0"/>
    <x v="1"/>
    <x v="0"/>
  </r>
  <r>
    <x v="40"/>
    <n v="155"/>
    <x v="2"/>
    <x v="1"/>
    <x v="0"/>
    <n v="38"/>
    <n v="234.6"/>
    <n v="84"/>
    <n v="39.880000000000003"/>
    <n v="214.9"/>
    <n v="119"/>
    <x v="1403"/>
    <n v="196.7"/>
    <n v="69"/>
    <n v="8.85"/>
    <n v="8"/>
    <n v="2"/>
    <n v="2.16"/>
    <n v="1"/>
    <x v="1"/>
    <n v="1"/>
    <x v="0"/>
    <x v="0"/>
    <s v="Medium_user"/>
    <x v="0"/>
    <x v="0"/>
    <x v="2"/>
    <x v="0"/>
  </r>
  <r>
    <x v="45"/>
    <n v="51"/>
    <x v="0"/>
    <x v="0"/>
    <x v="0"/>
    <n v="43"/>
    <n v="158.19999999999999"/>
    <n v="94"/>
    <n v="26.89"/>
    <n v="213.2"/>
    <n v="105"/>
    <x v="1138"/>
    <n v="190.4"/>
    <n v="91"/>
    <n v="8.57"/>
    <n v="8.5"/>
    <n v="2"/>
    <n v="2.2999999999999998"/>
    <n v="2"/>
    <x v="0"/>
    <n v="0"/>
    <x v="0"/>
    <x v="0"/>
    <s v="Medium_user"/>
    <x v="0"/>
    <x v="0"/>
    <x v="2"/>
    <x v="0"/>
  </r>
  <r>
    <x v="18"/>
    <n v="142"/>
    <x v="2"/>
    <x v="0"/>
    <x v="1"/>
    <n v="0"/>
    <n v="204.2"/>
    <n v="98"/>
    <n v="34.71"/>
    <n v="188.9"/>
    <n v="85"/>
    <x v="470"/>
    <n v="231.2"/>
    <n v="136"/>
    <n v="10.4"/>
    <n v="6.5"/>
    <n v="6"/>
    <n v="1.76"/>
    <n v="1"/>
    <x v="0"/>
    <n v="0"/>
    <x v="0"/>
    <x v="1"/>
    <s v="Medium_user"/>
    <x v="0"/>
    <x v="0"/>
    <x v="1"/>
    <x v="1"/>
  </r>
  <r>
    <x v="12"/>
    <n v="108"/>
    <x v="0"/>
    <x v="0"/>
    <x v="1"/>
    <n v="0"/>
    <n v="221.8"/>
    <n v="105"/>
    <n v="37.71"/>
    <n v="108.2"/>
    <n v="107"/>
    <x v="916"/>
    <n v="207.1"/>
    <n v="87"/>
    <n v="9.32"/>
    <n v="12.1"/>
    <n v="3"/>
    <n v="3.27"/>
    <n v="2"/>
    <x v="0"/>
    <n v="0"/>
    <x v="0"/>
    <x v="0"/>
    <s v="Medium_user"/>
    <x v="1"/>
    <x v="0"/>
    <x v="1"/>
    <x v="0"/>
  </r>
  <r>
    <x v="0"/>
    <n v="154"/>
    <x v="0"/>
    <x v="0"/>
    <x v="0"/>
    <n v="14"/>
    <n v="183"/>
    <n v="113"/>
    <n v="31.11"/>
    <n v="187"/>
    <n v="144"/>
    <x v="479"/>
    <n v="181.1"/>
    <n v="112"/>
    <n v="8.15"/>
    <n v="10.199999999999999"/>
    <n v="3"/>
    <n v="2.75"/>
    <n v="1"/>
    <x v="0"/>
    <n v="0"/>
    <x v="0"/>
    <x v="0"/>
    <s v="Heavy_user"/>
    <x v="0"/>
    <x v="0"/>
    <x v="0"/>
    <x v="0"/>
  </r>
  <r>
    <x v="43"/>
    <n v="171"/>
    <x v="2"/>
    <x v="0"/>
    <x v="1"/>
    <n v="0"/>
    <n v="221.5"/>
    <n v="103"/>
    <n v="37.659999999999997"/>
    <n v="109.5"/>
    <n v="58"/>
    <x v="1418"/>
    <n v="134.6"/>
    <n v="115"/>
    <n v="6.06"/>
    <n v="11.6"/>
    <n v="4"/>
    <n v="3.13"/>
    <n v="1"/>
    <x v="0"/>
    <n v="0"/>
    <x v="0"/>
    <x v="0"/>
    <s v="Light_usage"/>
    <x v="1"/>
    <x v="0"/>
    <x v="1"/>
    <x v="0"/>
  </r>
  <r>
    <x v="45"/>
    <n v="33"/>
    <x v="0"/>
    <x v="0"/>
    <x v="1"/>
    <n v="0"/>
    <n v="228.1"/>
    <n v="77"/>
    <n v="38.78"/>
    <n v="176.3"/>
    <n v="102"/>
    <x v="152"/>
    <n v="224.5"/>
    <n v="119"/>
    <n v="10.1"/>
    <n v="7.5"/>
    <n v="1"/>
    <n v="2.0299999999999998"/>
    <n v="0"/>
    <x v="0"/>
    <n v="0"/>
    <x v="0"/>
    <x v="0"/>
    <s v="Medium_user"/>
    <x v="0"/>
    <x v="0"/>
    <x v="1"/>
    <x v="0"/>
  </r>
  <r>
    <x v="49"/>
    <n v="68"/>
    <x v="2"/>
    <x v="1"/>
    <x v="1"/>
    <n v="0"/>
    <n v="197.7"/>
    <n v="99"/>
    <n v="33.61"/>
    <n v="188.8"/>
    <n v="106"/>
    <x v="1099"/>
    <n v="254.6"/>
    <n v="80"/>
    <n v="11.46"/>
    <n v="19.2"/>
    <n v="4"/>
    <n v="5.18"/>
    <n v="3"/>
    <x v="1"/>
    <n v="1"/>
    <x v="0"/>
    <x v="2"/>
    <s v="Medium_user"/>
    <x v="0"/>
    <x v="0"/>
    <x v="1"/>
    <x v="2"/>
  </r>
  <r>
    <x v="19"/>
    <n v="65"/>
    <x v="0"/>
    <x v="0"/>
    <x v="0"/>
    <n v="21"/>
    <n v="135.1"/>
    <n v="120"/>
    <n v="22.97"/>
    <n v="238.4"/>
    <n v="90"/>
    <x v="742"/>
    <n v="286.39999999999998"/>
    <n v="93"/>
    <n v="12.89"/>
    <n v="11"/>
    <n v="9"/>
    <n v="2.97"/>
    <n v="4"/>
    <x v="0"/>
    <n v="0"/>
    <x v="1"/>
    <x v="0"/>
    <s v="Medium_user"/>
    <x v="2"/>
    <x v="0"/>
    <x v="0"/>
    <x v="0"/>
  </r>
  <r>
    <x v="37"/>
    <n v="95"/>
    <x v="0"/>
    <x v="0"/>
    <x v="0"/>
    <n v="35"/>
    <n v="238.3"/>
    <n v="86"/>
    <n v="40.51"/>
    <n v="258.10000000000002"/>
    <n v="132"/>
    <x v="947"/>
    <n v="194.9"/>
    <n v="72"/>
    <n v="8.77"/>
    <n v="13.1"/>
    <n v="4"/>
    <n v="3.54"/>
    <n v="5"/>
    <x v="0"/>
    <n v="0"/>
    <x v="1"/>
    <x v="0"/>
    <s v="Heavy_user"/>
    <x v="2"/>
    <x v="0"/>
    <x v="2"/>
    <x v="0"/>
  </r>
  <r>
    <x v="12"/>
    <n v="47"/>
    <x v="0"/>
    <x v="0"/>
    <x v="0"/>
    <n v="28"/>
    <n v="196.2"/>
    <n v="88"/>
    <n v="33.35"/>
    <n v="194.8"/>
    <n v="106"/>
    <x v="210"/>
    <n v="243"/>
    <n v="103"/>
    <n v="10.93"/>
    <n v="10.5"/>
    <n v="10"/>
    <n v="2.84"/>
    <n v="0"/>
    <x v="0"/>
    <n v="0"/>
    <x v="0"/>
    <x v="0"/>
    <s v="Medium_user"/>
    <x v="0"/>
    <x v="0"/>
    <x v="0"/>
    <x v="0"/>
  </r>
  <r>
    <x v="7"/>
    <n v="49"/>
    <x v="0"/>
    <x v="0"/>
    <x v="0"/>
    <n v="20"/>
    <n v="205.9"/>
    <n v="109"/>
    <n v="35"/>
    <n v="298.39999999999998"/>
    <n v="105"/>
    <x v="1419"/>
    <n v="142.1"/>
    <n v="91"/>
    <n v="6.39"/>
    <n v="12.3"/>
    <n v="3"/>
    <n v="3.32"/>
    <n v="4"/>
    <x v="0"/>
    <n v="0"/>
    <x v="1"/>
    <x v="0"/>
    <s v="Medium_user"/>
    <x v="2"/>
    <x v="0"/>
    <x v="0"/>
    <x v="0"/>
  </r>
  <r>
    <x v="22"/>
    <n v="104"/>
    <x v="0"/>
    <x v="0"/>
    <x v="1"/>
    <n v="0"/>
    <n v="174.1"/>
    <n v="97"/>
    <n v="29.6"/>
    <n v="174.6"/>
    <n v="104"/>
    <x v="586"/>
    <n v="182.7"/>
    <n v="158"/>
    <n v="8.2200000000000006"/>
    <n v="9.3000000000000007"/>
    <n v="4"/>
    <n v="2.5099999999999998"/>
    <n v="3"/>
    <x v="0"/>
    <n v="0"/>
    <x v="0"/>
    <x v="0"/>
    <s v="Medium_user"/>
    <x v="0"/>
    <x v="0"/>
    <x v="1"/>
    <x v="0"/>
  </r>
  <r>
    <x v="25"/>
    <n v="173"/>
    <x v="1"/>
    <x v="0"/>
    <x v="1"/>
    <n v="0"/>
    <n v="154.6"/>
    <n v="81"/>
    <n v="26.28"/>
    <n v="147.30000000000001"/>
    <n v="100"/>
    <x v="1145"/>
    <n v="132.9"/>
    <n v="99"/>
    <n v="5.98"/>
    <n v="6.9"/>
    <n v="5"/>
    <n v="1.86"/>
    <n v="0"/>
    <x v="0"/>
    <n v="0"/>
    <x v="0"/>
    <x v="1"/>
    <s v="Medium_user"/>
    <x v="0"/>
    <x v="0"/>
    <x v="1"/>
    <x v="1"/>
  </r>
  <r>
    <x v="26"/>
    <n v="98"/>
    <x v="0"/>
    <x v="1"/>
    <x v="0"/>
    <n v="20"/>
    <n v="186.2"/>
    <n v="112"/>
    <n v="31.65"/>
    <n v="145.30000000000001"/>
    <n v="65"/>
    <x v="640"/>
    <n v="142.80000000000001"/>
    <n v="104"/>
    <n v="6.43"/>
    <n v="10.9"/>
    <n v="4"/>
    <n v="2.94"/>
    <n v="3"/>
    <x v="0"/>
    <n v="0"/>
    <x v="0"/>
    <x v="0"/>
    <s v="Light_usage"/>
    <x v="0"/>
    <x v="0"/>
    <x v="0"/>
    <x v="0"/>
  </r>
  <r>
    <x v="7"/>
    <n v="81"/>
    <x v="0"/>
    <x v="0"/>
    <x v="1"/>
    <n v="0"/>
    <n v="176.1"/>
    <n v="113"/>
    <n v="29.94"/>
    <n v="162"/>
    <n v="80"/>
    <x v="818"/>
    <n v="160.9"/>
    <n v="83"/>
    <n v="7.24"/>
    <n v="11.9"/>
    <n v="4"/>
    <n v="3.21"/>
    <n v="1"/>
    <x v="0"/>
    <n v="0"/>
    <x v="0"/>
    <x v="0"/>
    <s v="Medium_user"/>
    <x v="0"/>
    <x v="0"/>
    <x v="1"/>
    <x v="0"/>
  </r>
  <r>
    <x v="17"/>
    <n v="63"/>
    <x v="0"/>
    <x v="0"/>
    <x v="0"/>
    <n v="19"/>
    <n v="163"/>
    <n v="75"/>
    <n v="27.71"/>
    <n v="238.4"/>
    <n v="103"/>
    <x v="742"/>
    <n v="171.8"/>
    <n v="100"/>
    <n v="7.73"/>
    <n v="11.3"/>
    <n v="3"/>
    <n v="3.05"/>
    <n v="3"/>
    <x v="0"/>
    <n v="0"/>
    <x v="0"/>
    <x v="0"/>
    <s v="Medium_user"/>
    <x v="2"/>
    <x v="0"/>
    <x v="0"/>
    <x v="0"/>
  </r>
  <r>
    <x v="7"/>
    <n v="32"/>
    <x v="0"/>
    <x v="0"/>
    <x v="1"/>
    <n v="0"/>
    <n v="103.6"/>
    <n v="78"/>
    <n v="17.61"/>
    <n v="238.5"/>
    <n v="115"/>
    <x v="1420"/>
    <n v="186.9"/>
    <n v="70"/>
    <n v="8.41"/>
    <n v="11"/>
    <n v="4"/>
    <n v="2.97"/>
    <n v="2"/>
    <x v="0"/>
    <n v="0"/>
    <x v="0"/>
    <x v="0"/>
    <s v="Medium_user"/>
    <x v="2"/>
    <x v="0"/>
    <x v="1"/>
    <x v="0"/>
  </r>
  <r>
    <x v="33"/>
    <n v="111"/>
    <x v="0"/>
    <x v="0"/>
    <x v="1"/>
    <n v="0"/>
    <n v="162.1"/>
    <n v="98"/>
    <n v="27.56"/>
    <n v="217.6"/>
    <n v="87"/>
    <x v="104"/>
    <n v="264.10000000000002"/>
    <n v="107"/>
    <n v="11.88"/>
    <n v="7.7"/>
    <n v="1"/>
    <n v="2.08"/>
    <n v="0"/>
    <x v="0"/>
    <n v="0"/>
    <x v="0"/>
    <x v="0"/>
    <s v="Medium_user"/>
    <x v="0"/>
    <x v="0"/>
    <x v="1"/>
    <x v="0"/>
  </r>
  <r>
    <x v="24"/>
    <n v="96"/>
    <x v="0"/>
    <x v="0"/>
    <x v="1"/>
    <n v="0"/>
    <n v="149.19999999999999"/>
    <n v="125"/>
    <n v="25.36"/>
    <n v="210.6"/>
    <n v="119"/>
    <x v="457"/>
    <n v="290.5"/>
    <n v="102"/>
    <n v="13.07"/>
    <n v="9.4"/>
    <n v="3"/>
    <n v="2.54"/>
    <n v="4"/>
    <x v="0"/>
    <n v="0"/>
    <x v="1"/>
    <x v="0"/>
    <s v="Medium_user"/>
    <x v="0"/>
    <x v="0"/>
    <x v="1"/>
    <x v="0"/>
  </r>
  <r>
    <x v="36"/>
    <n v="79"/>
    <x v="0"/>
    <x v="0"/>
    <x v="1"/>
    <n v="0"/>
    <n v="187.3"/>
    <n v="108"/>
    <n v="31.84"/>
    <n v="177.1"/>
    <n v="72"/>
    <x v="150"/>
    <n v="269.2"/>
    <n v="135"/>
    <n v="12.11"/>
    <n v="9.5"/>
    <n v="3"/>
    <n v="2.57"/>
    <n v="3"/>
    <x v="0"/>
    <n v="0"/>
    <x v="0"/>
    <x v="0"/>
    <s v="Light_usage"/>
    <x v="0"/>
    <x v="0"/>
    <x v="1"/>
    <x v="0"/>
  </r>
  <r>
    <x v="0"/>
    <n v="123"/>
    <x v="2"/>
    <x v="0"/>
    <x v="1"/>
    <n v="0"/>
    <n v="222.4"/>
    <n v="90"/>
    <n v="37.81"/>
    <n v="286.3"/>
    <n v="104"/>
    <x v="540"/>
    <n v="300.8"/>
    <n v="95"/>
    <n v="13.54"/>
    <n v="9.9"/>
    <n v="3"/>
    <n v="2.67"/>
    <n v="2"/>
    <x v="1"/>
    <n v="1"/>
    <x v="0"/>
    <x v="0"/>
    <s v="Medium_user"/>
    <x v="2"/>
    <x v="0"/>
    <x v="1"/>
    <x v="0"/>
  </r>
  <r>
    <x v="7"/>
    <n v="88"/>
    <x v="0"/>
    <x v="0"/>
    <x v="1"/>
    <n v="0"/>
    <n v="82.7"/>
    <n v="94"/>
    <n v="14.06"/>
    <n v="157.5"/>
    <n v="130"/>
    <x v="101"/>
    <n v="205.9"/>
    <n v="81"/>
    <n v="9.27"/>
    <n v="10.6"/>
    <n v="4"/>
    <n v="2.86"/>
    <n v="0"/>
    <x v="1"/>
    <n v="1"/>
    <x v="0"/>
    <x v="0"/>
    <s v="Heavy_user"/>
    <x v="0"/>
    <x v="0"/>
    <x v="1"/>
    <x v="0"/>
  </r>
  <r>
    <x v="13"/>
    <n v="182"/>
    <x v="1"/>
    <x v="0"/>
    <x v="0"/>
    <n v="24"/>
    <n v="215.2"/>
    <n v="73"/>
    <n v="36.58"/>
    <n v="133.1"/>
    <n v="85"/>
    <x v="1198"/>
    <n v="205.1"/>
    <n v="79"/>
    <n v="9.23"/>
    <n v="10.9"/>
    <n v="7"/>
    <n v="2.94"/>
    <n v="0"/>
    <x v="0"/>
    <n v="0"/>
    <x v="0"/>
    <x v="0"/>
    <s v="Medium_user"/>
    <x v="0"/>
    <x v="0"/>
    <x v="0"/>
    <x v="0"/>
  </r>
  <r>
    <x v="43"/>
    <n v="109"/>
    <x v="0"/>
    <x v="0"/>
    <x v="1"/>
    <n v="0"/>
    <n v="168"/>
    <n v="103"/>
    <n v="28.56"/>
    <n v="190.8"/>
    <n v="100"/>
    <x v="387"/>
    <n v="196.9"/>
    <n v="65"/>
    <n v="8.86"/>
    <n v="7.1"/>
    <n v="4"/>
    <n v="1.92"/>
    <n v="0"/>
    <x v="0"/>
    <n v="0"/>
    <x v="0"/>
    <x v="1"/>
    <s v="Medium_user"/>
    <x v="0"/>
    <x v="0"/>
    <x v="1"/>
    <x v="1"/>
  </r>
  <r>
    <x v="9"/>
    <n v="79"/>
    <x v="0"/>
    <x v="0"/>
    <x v="0"/>
    <n v="12"/>
    <n v="62.4"/>
    <n v="119"/>
    <n v="10.61"/>
    <n v="237.6"/>
    <n v="96"/>
    <x v="142"/>
    <n v="193.4"/>
    <n v="116"/>
    <n v="8.6999999999999993"/>
    <n v="7.8"/>
    <n v="2"/>
    <n v="2.11"/>
    <n v="0"/>
    <x v="0"/>
    <n v="0"/>
    <x v="0"/>
    <x v="0"/>
    <s v="Medium_user"/>
    <x v="2"/>
    <x v="0"/>
    <x v="0"/>
    <x v="0"/>
  </r>
  <r>
    <x v="13"/>
    <n v="68"/>
    <x v="0"/>
    <x v="0"/>
    <x v="0"/>
    <n v="41"/>
    <n v="226"/>
    <n v="113"/>
    <n v="38.42"/>
    <n v="149.80000000000001"/>
    <n v="115"/>
    <x v="638"/>
    <n v="184.9"/>
    <n v="88"/>
    <n v="8.32"/>
    <n v="11.5"/>
    <n v="2"/>
    <n v="3.11"/>
    <n v="2"/>
    <x v="0"/>
    <n v="0"/>
    <x v="0"/>
    <x v="0"/>
    <s v="Medium_user"/>
    <x v="0"/>
    <x v="0"/>
    <x v="2"/>
    <x v="0"/>
  </r>
  <r>
    <x v="37"/>
    <n v="70"/>
    <x v="0"/>
    <x v="0"/>
    <x v="1"/>
    <n v="0"/>
    <n v="205.7"/>
    <n v="80"/>
    <n v="34.97"/>
    <n v="221.4"/>
    <n v="103"/>
    <x v="117"/>
    <n v="206.2"/>
    <n v="117"/>
    <n v="9.2799999999999994"/>
    <n v="14.2"/>
    <n v="5"/>
    <n v="3.83"/>
    <n v="2"/>
    <x v="0"/>
    <n v="0"/>
    <x v="0"/>
    <x v="0"/>
    <s v="Medium_user"/>
    <x v="0"/>
    <x v="0"/>
    <x v="1"/>
    <x v="0"/>
  </r>
  <r>
    <x v="19"/>
    <n v="44"/>
    <x v="0"/>
    <x v="0"/>
    <x v="0"/>
    <n v="20"/>
    <n v="184.8"/>
    <n v="105"/>
    <n v="31.42"/>
    <n v="195"/>
    <n v="169"/>
    <x v="27"/>
    <n v="130.1"/>
    <n v="121"/>
    <n v="5.85"/>
    <n v="11.6"/>
    <n v="3"/>
    <n v="3.13"/>
    <n v="1"/>
    <x v="0"/>
    <n v="0"/>
    <x v="0"/>
    <x v="0"/>
    <s v="Heavy_user"/>
    <x v="0"/>
    <x v="0"/>
    <x v="0"/>
    <x v="0"/>
  </r>
  <r>
    <x v="3"/>
    <n v="113"/>
    <x v="2"/>
    <x v="0"/>
    <x v="1"/>
    <n v="0"/>
    <n v="193.1"/>
    <n v="93"/>
    <n v="32.83"/>
    <n v="206.4"/>
    <n v="85"/>
    <x v="52"/>
    <n v="215.9"/>
    <n v="102"/>
    <n v="9.7200000000000006"/>
    <n v="11.1"/>
    <n v="2"/>
    <n v="3"/>
    <n v="1"/>
    <x v="0"/>
    <n v="0"/>
    <x v="0"/>
    <x v="0"/>
    <s v="Medium_user"/>
    <x v="0"/>
    <x v="0"/>
    <x v="1"/>
    <x v="0"/>
  </r>
  <r>
    <x v="30"/>
    <n v="86"/>
    <x v="2"/>
    <x v="1"/>
    <x v="0"/>
    <n v="41"/>
    <n v="225.5"/>
    <n v="95"/>
    <n v="38.340000000000003"/>
    <n v="229.3"/>
    <n v="101"/>
    <x v="1376"/>
    <n v="134"/>
    <n v="82"/>
    <n v="6.03"/>
    <n v="11.6"/>
    <n v="10"/>
    <n v="3.13"/>
    <n v="2"/>
    <x v="0"/>
    <n v="0"/>
    <x v="0"/>
    <x v="0"/>
    <s v="Medium_user"/>
    <x v="0"/>
    <x v="0"/>
    <x v="2"/>
    <x v="0"/>
  </r>
  <r>
    <x v="21"/>
    <n v="59"/>
    <x v="0"/>
    <x v="0"/>
    <x v="1"/>
    <n v="0"/>
    <n v="163.5"/>
    <n v="107"/>
    <n v="27.8"/>
    <n v="187.1"/>
    <n v="91"/>
    <x v="479"/>
    <n v="179.1"/>
    <n v="100"/>
    <n v="8.06"/>
    <n v="10.3"/>
    <n v="1"/>
    <n v="2.78"/>
    <n v="2"/>
    <x v="0"/>
    <n v="0"/>
    <x v="0"/>
    <x v="0"/>
    <s v="Medium_user"/>
    <x v="0"/>
    <x v="0"/>
    <x v="1"/>
    <x v="0"/>
  </r>
  <r>
    <x v="1"/>
    <n v="112"/>
    <x v="2"/>
    <x v="0"/>
    <x v="0"/>
    <n v="22"/>
    <n v="244.7"/>
    <n v="104"/>
    <n v="41.6"/>
    <n v="203.1"/>
    <n v="88"/>
    <x v="494"/>
    <n v="222"/>
    <n v="84"/>
    <n v="9.99"/>
    <n v="7.4"/>
    <n v="6"/>
    <n v="2"/>
    <n v="0"/>
    <x v="0"/>
    <n v="0"/>
    <x v="0"/>
    <x v="0"/>
    <s v="Medium_user"/>
    <x v="0"/>
    <x v="0"/>
    <x v="0"/>
    <x v="1"/>
  </r>
  <r>
    <x v="3"/>
    <n v="152"/>
    <x v="1"/>
    <x v="0"/>
    <x v="1"/>
    <n v="0"/>
    <n v="216.7"/>
    <n v="70"/>
    <n v="36.840000000000003"/>
    <n v="152.69999999999999"/>
    <n v="102"/>
    <x v="581"/>
    <n v="181.2"/>
    <n v="99"/>
    <n v="8.15"/>
    <n v="11.6"/>
    <n v="6"/>
    <n v="3.13"/>
    <n v="1"/>
    <x v="0"/>
    <n v="0"/>
    <x v="0"/>
    <x v="0"/>
    <s v="Medium_user"/>
    <x v="0"/>
    <x v="0"/>
    <x v="1"/>
    <x v="0"/>
  </r>
  <r>
    <x v="23"/>
    <n v="108"/>
    <x v="0"/>
    <x v="0"/>
    <x v="0"/>
    <n v="15"/>
    <n v="196.8"/>
    <n v="79"/>
    <n v="33.46"/>
    <n v="173.5"/>
    <n v="99"/>
    <x v="449"/>
    <n v="274.7"/>
    <n v="108"/>
    <n v="12.36"/>
    <n v="14.6"/>
    <n v="5"/>
    <n v="3.94"/>
    <n v="1"/>
    <x v="0"/>
    <n v="0"/>
    <x v="0"/>
    <x v="0"/>
    <s v="Medium_user"/>
    <x v="0"/>
    <x v="0"/>
    <x v="0"/>
    <x v="0"/>
  </r>
  <r>
    <x v="22"/>
    <n v="91"/>
    <x v="2"/>
    <x v="0"/>
    <x v="1"/>
    <n v="0"/>
    <n v="197.3"/>
    <n v="120"/>
    <n v="33.54"/>
    <n v="202.4"/>
    <n v="89"/>
    <x v="190"/>
    <n v="290.5"/>
    <n v="128"/>
    <n v="13.07"/>
    <n v="15.3"/>
    <n v="7"/>
    <n v="4.13"/>
    <n v="1"/>
    <x v="0"/>
    <n v="0"/>
    <x v="0"/>
    <x v="2"/>
    <s v="Medium_user"/>
    <x v="0"/>
    <x v="0"/>
    <x v="1"/>
    <x v="0"/>
  </r>
  <r>
    <x v="25"/>
    <n v="57"/>
    <x v="0"/>
    <x v="0"/>
    <x v="0"/>
    <n v="23"/>
    <n v="208.7"/>
    <n v="57"/>
    <n v="35.479999999999997"/>
    <n v="233.4"/>
    <n v="132"/>
    <x v="430"/>
    <n v="108.8"/>
    <n v="117"/>
    <n v="4.9000000000000004"/>
    <n v="9.1"/>
    <n v="5"/>
    <n v="2.46"/>
    <n v="1"/>
    <x v="0"/>
    <n v="0"/>
    <x v="0"/>
    <x v="0"/>
    <s v="Heavy_user"/>
    <x v="0"/>
    <x v="0"/>
    <x v="0"/>
    <x v="0"/>
  </r>
  <r>
    <x v="6"/>
    <n v="112"/>
    <x v="1"/>
    <x v="0"/>
    <x v="1"/>
    <n v="0"/>
    <n v="168.4"/>
    <n v="53"/>
    <n v="28.63"/>
    <n v="187.5"/>
    <n v="68"/>
    <x v="642"/>
    <n v="204.5"/>
    <n v="125"/>
    <n v="9.1999999999999993"/>
    <n v="9.8000000000000007"/>
    <n v="3"/>
    <n v="2.65"/>
    <n v="1"/>
    <x v="0"/>
    <n v="0"/>
    <x v="0"/>
    <x v="0"/>
    <s v="Light_usage"/>
    <x v="0"/>
    <x v="0"/>
    <x v="1"/>
    <x v="0"/>
  </r>
  <r>
    <x v="27"/>
    <n v="100"/>
    <x v="0"/>
    <x v="0"/>
    <x v="1"/>
    <n v="0"/>
    <n v="129.4"/>
    <n v="69"/>
    <n v="22"/>
    <n v="251.3"/>
    <n v="73"/>
    <x v="298"/>
    <n v="157.1"/>
    <n v="92"/>
    <n v="7.07"/>
    <n v="10.4"/>
    <n v="3"/>
    <n v="2.81"/>
    <n v="1"/>
    <x v="0"/>
    <n v="0"/>
    <x v="0"/>
    <x v="0"/>
    <s v="Light_usage"/>
    <x v="2"/>
    <x v="0"/>
    <x v="1"/>
    <x v="0"/>
  </r>
  <r>
    <x v="12"/>
    <n v="42"/>
    <x v="2"/>
    <x v="1"/>
    <x v="1"/>
    <n v="0"/>
    <n v="260.89999999999998"/>
    <n v="94"/>
    <n v="44.35"/>
    <n v="152.80000000000001"/>
    <n v="123"/>
    <x v="1292"/>
    <n v="212.6"/>
    <n v="94"/>
    <n v="9.57"/>
    <n v="11.1"/>
    <n v="4"/>
    <n v="3"/>
    <n v="1"/>
    <x v="0"/>
    <n v="0"/>
    <x v="0"/>
    <x v="0"/>
    <s v="Heavy_user"/>
    <x v="0"/>
    <x v="0"/>
    <x v="1"/>
    <x v="0"/>
  </r>
  <r>
    <x v="11"/>
    <n v="68"/>
    <x v="0"/>
    <x v="0"/>
    <x v="1"/>
    <n v="0"/>
    <n v="267.89999999999998"/>
    <n v="80"/>
    <n v="45.54"/>
    <n v="145.4"/>
    <n v="143"/>
    <x v="1172"/>
    <n v="273.3"/>
    <n v="119"/>
    <n v="12.3"/>
    <n v="14.9"/>
    <n v="1"/>
    <n v="4.0199999999999996"/>
    <n v="3"/>
    <x v="1"/>
    <n v="1"/>
    <x v="0"/>
    <x v="2"/>
    <s v="Heavy_user"/>
    <x v="0"/>
    <x v="0"/>
    <x v="1"/>
    <x v="0"/>
  </r>
  <r>
    <x v="40"/>
    <n v="132"/>
    <x v="0"/>
    <x v="0"/>
    <x v="1"/>
    <n v="0"/>
    <n v="172.7"/>
    <n v="90"/>
    <n v="29.36"/>
    <n v="344"/>
    <n v="62"/>
    <x v="1421"/>
    <n v="301.60000000000002"/>
    <n v="113"/>
    <n v="13.57"/>
    <n v="5.5"/>
    <n v="4"/>
    <n v="1.49"/>
    <n v="0"/>
    <x v="0"/>
    <n v="0"/>
    <x v="0"/>
    <x v="1"/>
    <s v="Light_usage"/>
    <x v="2"/>
    <x v="0"/>
    <x v="1"/>
    <x v="1"/>
  </r>
  <r>
    <x v="8"/>
    <n v="137"/>
    <x v="1"/>
    <x v="1"/>
    <x v="1"/>
    <n v="0"/>
    <n v="159.1"/>
    <n v="80"/>
    <n v="27.05"/>
    <n v="239.8"/>
    <n v="81"/>
    <x v="517"/>
    <n v="249"/>
    <n v="96"/>
    <n v="11.21"/>
    <n v="8.5"/>
    <n v="5"/>
    <n v="2.2999999999999998"/>
    <n v="0"/>
    <x v="0"/>
    <n v="0"/>
    <x v="0"/>
    <x v="0"/>
    <s v="Medium_user"/>
    <x v="2"/>
    <x v="0"/>
    <x v="1"/>
    <x v="0"/>
  </r>
  <r>
    <x v="12"/>
    <n v="42"/>
    <x v="2"/>
    <x v="0"/>
    <x v="1"/>
    <n v="0"/>
    <n v="166.8"/>
    <n v="138"/>
    <n v="28.36"/>
    <n v="212.4"/>
    <n v="78"/>
    <x v="1178"/>
    <n v="194.7"/>
    <n v="70"/>
    <n v="8.76"/>
    <n v="12.4"/>
    <n v="9"/>
    <n v="3.35"/>
    <n v="2"/>
    <x v="0"/>
    <n v="0"/>
    <x v="0"/>
    <x v="0"/>
    <s v="Light_usage"/>
    <x v="0"/>
    <x v="0"/>
    <x v="1"/>
    <x v="0"/>
  </r>
  <r>
    <x v="21"/>
    <n v="81"/>
    <x v="0"/>
    <x v="0"/>
    <x v="0"/>
    <n v="17"/>
    <n v="145.69999999999999"/>
    <n v="89"/>
    <n v="24.77"/>
    <n v="202.9"/>
    <n v="70"/>
    <x v="367"/>
    <n v="212.4"/>
    <n v="92"/>
    <n v="9.56"/>
    <n v="9.5"/>
    <n v="5"/>
    <n v="2.57"/>
    <n v="1"/>
    <x v="0"/>
    <n v="0"/>
    <x v="0"/>
    <x v="0"/>
    <s v="Light_usage"/>
    <x v="0"/>
    <x v="0"/>
    <x v="0"/>
    <x v="0"/>
  </r>
  <r>
    <x v="16"/>
    <n v="135"/>
    <x v="1"/>
    <x v="0"/>
    <x v="1"/>
    <n v="0"/>
    <n v="129.4"/>
    <n v="104"/>
    <n v="22"/>
    <n v="199"/>
    <n v="96"/>
    <x v="1338"/>
    <n v="142.4"/>
    <n v="81"/>
    <n v="6.41"/>
    <n v="12.3"/>
    <n v="4"/>
    <n v="3.32"/>
    <n v="1"/>
    <x v="0"/>
    <n v="0"/>
    <x v="0"/>
    <x v="0"/>
    <s v="Medium_user"/>
    <x v="0"/>
    <x v="0"/>
    <x v="1"/>
    <x v="0"/>
  </r>
  <r>
    <x v="9"/>
    <n v="102"/>
    <x v="2"/>
    <x v="0"/>
    <x v="1"/>
    <n v="0"/>
    <n v="171.5"/>
    <n v="77"/>
    <n v="29.16"/>
    <n v="261"/>
    <n v="107"/>
    <x v="523"/>
    <n v="328.8"/>
    <n v="72"/>
    <n v="14.8"/>
    <n v="10.199999999999999"/>
    <n v="1"/>
    <n v="2.75"/>
    <n v="0"/>
    <x v="0"/>
    <n v="0"/>
    <x v="0"/>
    <x v="0"/>
    <s v="Medium_user"/>
    <x v="2"/>
    <x v="0"/>
    <x v="1"/>
    <x v="0"/>
  </r>
  <r>
    <x v="10"/>
    <n v="117"/>
    <x v="2"/>
    <x v="0"/>
    <x v="1"/>
    <n v="0"/>
    <n v="180.6"/>
    <n v="134"/>
    <n v="30.7"/>
    <n v="216.6"/>
    <n v="96"/>
    <x v="388"/>
    <n v="101"/>
    <n v="122"/>
    <n v="4.55"/>
    <n v="10.6"/>
    <n v="6"/>
    <n v="2.86"/>
    <n v="4"/>
    <x v="1"/>
    <n v="1"/>
    <x v="1"/>
    <x v="0"/>
    <s v="Medium_user"/>
    <x v="0"/>
    <x v="0"/>
    <x v="1"/>
    <x v="0"/>
  </r>
  <r>
    <x v="19"/>
    <n v="37"/>
    <x v="2"/>
    <x v="0"/>
    <x v="0"/>
    <n v="33"/>
    <n v="225.7"/>
    <n v="133"/>
    <n v="38.369999999999997"/>
    <n v="223.9"/>
    <n v="115"/>
    <x v="1229"/>
    <n v="192.7"/>
    <n v="131"/>
    <n v="8.67"/>
    <n v="11.2"/>
    <n v="5"/>
    <n v="3.02"/>
    <n v="3"/>
    <x v="0"/>
    <n v="0"/>
    <x v="0"/>
    <x v="0"/>
    <s v="Medium_user"/>
    <x v="0"/>
    <x v="0"/>
    <x v="2"/>
    <x v="0"/>
  </r>
  <r>
    <x v="26"/>
    <n v="48"/>
    <x v="2"/>
    <x v="0"/>
    <x v="1"/>
    <n v="0"/>
    <n v="176.9"/>
    <n v="110"/>
    <n v="30.07"/>
    <n v="274.3"/>
    <n v="114"/>
    <x v="1216"/>
    <n v="115.3"/>
    <n v="125"/>
    <n v="5.19"/>
    <n v="11"/>
    <n v="2"/>
    <n v="2.97"/>
    <n v="1"/>
    <x v="0"/>
    <n v="0"/>
    <x v="0"/>
    <x v="0"/>
    <s v="Medium_user"/>
    <x v="2"/>
    <x v="0"/>
    <x v="1"/>
    <x v="0"/>
  </r>
  <r>
    <x v="29"/>
    <n v="155"/>
    <x v="0"/>
    <x v="0"/>
    <x v="1"/>
    <n v="0"/>
    <n v="250.5"/>
    <n v="89"/>
    <n v="42.59"/>
    <n v="146.1"/>
    <n v="84"/>
    <x v="1422"/>
    <n v="164.2"/>
    <n v="60"/>
    <n v="7.39"/>
    <n v="8.4"/>
    <n v="3"/>
    <n v="2.27"/>
    <n v="1"/>
    <x v="0"/>
    <n v="0"/>
    <x v="0"/>
    <x v="0"/>
    <s v="Medium_user"/>
    <x v="0"/>
    <x v="0"/>
    <x v="1"/>
    <x v="0"/>
  </r>
  <r>
    <x v="34"/>
    <n v="124"/>
    <x v="1"/>
    <x v="0"/>
    <x v="1"/>
    <n v="0"/>
    <n v="282.8"/>
    <n v="108"/>
    <n v="48.08"/>
    <n v="246.3"/>
    <n v="89"/>
    <x v="331"/>
    <n v="256.39999999999998"/>
    <n v="96"/>
    <n v="11.54"/>
    <n v="10.3"/>
    <n v="1"/>
    <n v="2.78"/>
    <n v="3"/>
    <x v="1"/>
    <n v="1"/>
    <x v="0"/>
    <x v="0"/>
    <s v="Medium_user"/>
    <x v="2"/>
    <x v="1"/>
    <x v="1"/>
    <x v="0"/>
  </r>
  <r>
    <x v="30"/>
    <n v="91"/>
    <x v="2"/>
    <x v="0"/>
    <x v="1"/>
    <n v="0"/>
    <n v="142.6"/>
    <n v="90"/>
    <n v="24.24"/>
    <n v="286.8"/>
    <n v="102"/>
    <x v="1423"/>
    <n v="222.2"/>
    <n v="113"/>
    <n v="10"/>
    <n v="14.8"/>
    <n v="3"/>
    <n v="4"/>
    <n v="0"/>
    <x v="0"/>
    <n v="0"/>
    <x v="0"/>
    <x v="2"/>
    <s v="Medium_user"/>
    <x v="2"/>
    <x v="0"/>
    <x v="1"/>
    <x v="0"/>
  </r>
  <r>
    <x v="40"/>
    <n v="169"/>
    <x v="2"/>
    <x v="0"/>
    <x v="1"/>
    <n v="0"/>
    <n v="276.10000000000002"/>
    <n v="120"/>
    <n v="46.94"/>
    <n v="123.5"/>
    <n v="88"/>
    <x v="1037"/>
    <n v="261.89999999999998"/>
    <n v="116"/>
    <n v="11.79"/>
    <n v="11.9"/>
    <n v="5"/>
    <n v="3.21"/>
    <n v="1"/>
    <x v="0"/>
    <n v="0"/>
    <x v="0"/>
    <x v="0"/>
    <s v="Medium_user"/>
    <x v="0"/>
    <x v="0"/>
    <x v="1"/>
    <x v="0"/>
  </r>
  <r>
    <x v="21"/>
    <n v="74"/>
    <x v="2"/>
    <x v="0"/>
    <x v="1"/>
    <n v="0"/>
    <n v="154.30000000000001"/>
    <n v="71"/>
    <n v="26.23"/>
    <n v="262.3"/>
    <n v="105"/>
    <x v="812"/>
    <n v="235.3"/>
    <n v="99"/>
    <n v="10.59"/>
    <n v="13.9"/>
    <n v="4"/>
    <n v="3.75"/>
    <n v="0"/>
    <x v="0"/>
    <n v="0"/>
    <x v="0"/>
    <x v="0"/>
    <s v="Medium_user"/>
    <x v="2"/>
    <x v="0"/>
    <x v="1"/>
    <x v="0"/>
  </r>
  <r>
    <x v="8"/>
    <n v="101"/>
    <x v="1"/>
    <x v="1"/>
    <x v="0"/>
    <n v="35"/>
    <n v="181"/>
    <n v="88"/>
    <n v="30.77"/>
    <n v="222.5"/>
    <n v="113"/>
    <x v="961"/>
    <n v="217.8"/>
    <n v="103"/>
    <n v="9.8000000000000007"/>
    <n v="11.1"/>
    <n v="3"/>
    <n v="3"/>
    <n v="1"/>
    <x v="0"/>
    <n v="0"/>
    <x v="0"/>
    <x v="0"/>
    <s v="Medium_user"/>
    <x v="0"/>
    <x v="0"/>
    <x v="2"/>
    <x v="0"/>
  </r>
  <r>
    <x v="31"/>
    <n v="142"/>
    <x v="0"/>
    <x v="0"/>
    <x v="1"/>
    <n v="0"/>
    <n v="108.1"/>
    <n v="81"/>
    <n v="18.38"/>
    <n v="146.9"/>
    <n v="115"/>
    <x v="438"/>
    <n v="197.6"/>
    <n v="84"/>
    <n v="8.89"/>
    <n v="9"/>
    <n v="7"/>
    <n v="2.4300000000000002"/>
    <n v="1"/>
    <x v="0"/>
    <n v="0"/>
    <x v="0"/>
    <x v="0"/>
    <s v="Medium_user"/>
    <x v="0"/>
    <x v="0"/>
    <x v="1"/>
    <x v="0"/>
  </r>
  <r>
    <x v="48"/>
    <n v="61"/>
    <x v="0"/>
    <x v="0"/>
    <x v="0"/>
    <n v="31"/>
    <n v="252.1"/>
    <n v="98"/>
    <n v="42.86"/>
    <n v="215.7"/>
    <n v="149"/>
    <x v="562"/>
    <n v="135.69999999999999"/>
    <n v="117"/>
    <n v="6.11"/>
    <n v="5.0999999999999996"/>
    <n v="4"/>
    <n v="1.38"/>
    <n v="2"/>
    <x v="0"/>
    <n v="0"/>
    <x v="0"/>
    <x v="1"/>
    <s v="Heavy_user"/>
    <x v="0"/>
    <x v="0"/>
    <x v="2"/>
    <x v="1"/>
  </r>
  <r>
    <x v="3"/>
    <n v="50"/>
    <x v="2"/>
    <x v="0"/>
    <x v="1"/>
    <n v="0"/>
    <n v="160.1"/>
    <n v="64"/>
    <n v="27.22"/>
    <n v="208.7"/>
    <n v="123"/>
    <x v="1174"/>
    <n v="199.7"/>
    <n v="84"/>
    <n v="8.99"/>
    <n v="7.6"/>
    <n v="12"/>
    <n v="2.0499999999999998"/>
    <n v="5"/>
    <x v="1"/>
    <n v="1"/>
    <x v="1"/>
    <x v="0"/>
    <s v="Heavy_user"/>
    <x v="0"/>
    <x v="0"/>
    <x v="1"/>
    <x v="0"/>
  </r>
  <r>
    <x v="26"/>
    <n v="82"/>
    <x v="1"/>
    <x v="0"/>
    <x v="1"/>
    <n v="0"/>
    <n v="217.6"/>
    <n v="82"/>
    <n v="36.99"/>
    <n v="169.4"/>
    <n v="101"/>
    <x v="929"/>
    <n v="248.9"/>
    <n v="124"/>
    <n v="11.2"/>
    <n v="12.7"/>
    <n v="3"/>
    <n v="3.43"/>
    <n v="0"/>
    <x v="0"/>
    <n v="0"/>
    <x v="0"/>
    <x v="0"/>
    <s v="Medium_user"/>
    <x v="0"/>
    <x v="0"/>
    <x v="1"/>
    <x v="0"/>
  </r>
  <r>
    <x v="10"/>
    <n v="142"/>
    <x v="0"/>
    <x v="0"/>
    <x v="0"/>
    <n v="22"/>
    <n v="198.3"/>
    <n v="144"/>
    <n v="33.71"/>
    <n v="157.19999999999999"/>
    <n v="96"/>
    <x v="59"/>
    <n v="180.9"/>
    <n v="114"/>
    <n v="8.14"/>
    <n v="11.1"/>
    <n v="4"/>
    <n v="3"/>
    <n v="2"/>
    <x v="0"/>
    <n v="0"/>
    <x v="0"/>
    <x v="0"/>
    <s v="Medium_user"/>
    <x v="0"/>
    <x v="0"/>
    <x v="0"/>
    <x v="0"/>
  </r>
  <r>
    <x v="23"/>
    <n v="27"/>
    <x v="0"/>
    <x v="0"/>
    <x v="0"/>
    <n v="32"/>
    <n v="190.3"/>
    <n v="97"/>
    <n v="32.35"/>
    <n v="279"/>
    <n v="77"/>
    <x v="1044"/>
    <n v="133.80000000000001"/>
    <n v="117"/>
    <n v="6.02"/>
    <n v="8.4"/>
    <n v="3"/>
    <n v="2.27"/>
    <n v="2"/>
    <x v="0"/>
    <n v="0"/>
    <x v="0"/>
    <x v="0"/>
    <s v="Light_usage"/>
    <x v="2"/>
    <x v="0"/>
    <x v="2"/>
    <x v="0"/>
  </r>
  <r>
    <x v="17"/>
    <n v="165"/>
    <x v="1"/>
    <x v="0"/>
    <x v="0"/>
    <n v="23"/>
    <n v="184.7"/>
    <n v="63"/>
    <n v="31.4"/>
    <n v="168"/>
    <n v="62"/>
    <x v="389"/>
    <n v="176.1"/>
    <n v="125"/>
    <n v="7.92"/>
    <n v="8.6999999999999993"/>
    <n v="5"/>
    <n v="2.35"/>
    <n v="1"/>
    <x v="0"/>
    <n v="0"/>
    <x v="0"/>
    <x v="0"/>
    <s v="Light_usage"/>
    <x v="0"/>
    <x v="0"/>
    <x v="0"/>
    <x v="0"/>
  </r>
  <r>
    <x v="41"/>
    <n v="33"/>
    <x v="2"/>
    <x v="0"/>
    <x v="0"/>
    <n v="16"/>
    <n v="125.1"/>
    <n v="56"/>
    <n v="21.27"/>
    <n v="246.6"/>
    <n v="140"/>
    <x v="243"/>
    <n v="235.4"/>
    <n v="109"/>
    <n v="10.59"/>
    <n v="12.1"/>
    <n v="2"/>
    <n v="3.27"/>
    <n v="0"/>
    <x v="0"/>
    <n v="0"/>
    <x v="0"/>
    <x v="0"/>
    <s v="Heavy_user"/>
    <x v="2"/>
    <x v="0"/>
    <x v="0"/>
    <x v="0"/>
  </r>
  <r>
    <x v="41"/>
    <n v="55"/>
    <x v="2"/>
    <x v="0"/>
    <x v="1"/>
    <n v="0"/>
    <n v="181.3"/>
    <n v="100"/>
    <n v="30.82"/>
    <n v="200.5"/>
    <n v="122"/>
    <x v="1018"/>
    <n v="226.9"/>
    <n v="99"/>
    <n v="10.210000000000001"/>
    <n v="10.9"/>
    <n v="2"/>
    <n v="2.94"/>
    <n v="1"/>
    <x v="0"/>
    <n v="0"/>
    <x v="0"/>
    <x v="0"/>
    <s v="Heavy_user"/>
    <x v="0"/>
    <x v="0"/>
    <x v="1"/>
    <x v="0"/>
  </r>
  <r>
    <x v="30"/>
    <n v="96"/>
    <x v="2"/>
    <x v="1"/>
    <x v="1"/>
    <n v="0"/>
    <n v="99.8"/>
    <n v="101"/>
    <n v="16.97"/>
    <n v="253.6"/>
    <n v="83"/>
    <x v="229"/>
    <n v="112.5"/>
    <n v="75"/>
    <n v="5.0599999999999996"/>
    <n v="7.5"/>
    <n v="6"/>
    <n v="2.0299999999999998"/>
    <n v="0"/>
    <x v="0"/>
    <n v="0"/>
    <x v="0"/>
    <x v="0"/>
    <s v="Medium_user"/>
    <x v="2"/>
    <x v="0"/>
    <x v="1"/>
    <x v="0"/>
  </r>
  <r>
    <x v="24"/>
    <n v="115"/>
    <x v="1"/>
    <x v="0"/>
    <x v="1"/>
    <n v="0"/>
    <n v="254.8"/>
    <n v="97"/>
    <n v="43.32"/>
    <n v="153.5"/>
    <n v="110"/>
    <x v="1424"/>
    <n v="217.6"/>
    <n v="117"/>
    <n v="9.7899999999999991"/>
    <n v="9"/>
    <n v="4"/>
    <n v="2.4300000000000002"/>
    <n v="1"/>
    <x v="0"/>
    <n v="0"/>
    <x v="0"/>
    <x v="0"/>
    <s v="Medium_user"/>
    <x v="0"/>
    <x v="0"/>
    <x v="1"/>
    <x v="0"/>
  </r>
  <r>
    <x v="38"/>
    <n v="65"/>
    <x v="1"/>
    <x v="0"/>
    <x v="1"/>
    <n v="0"/>
    <n v="244.5"/>
    <n v="72"/>
    <n v="41.57"/>
    <n v="206.2"/>
    <n v="88"/>
    <x v="877"/>
    <n v="299.8"/>
    <n v="110"/>
    <n v="13.49"/>
    <n v="7.6"/>
    <n v="1"/>
    <n v="2.0499999999999998"/>
    <n v="5"/>
    <x v="1"/>
    <n v="1"/>
    <x v="1"/>
    <x v="0"/>
    <s v="Medium_user"/>
    <x v="0"/>
    <x v="0"/>
    <x v="1"/>
    <x v="0"/>
  </r>
  <r>
    <x v="0"/>
    <n v="50"/>
    <x v="1"/>
    <x v="0"/>
    <x v="1"/>
    <n v="0"/>
    <n v="167.7"/>
    <n v="74"/>
    <n v="28.51"/>
    <n v="179.9"/>
    <n v="98"/>
    <x v="223"/>
    <n v="166.5"/>
    <n v="73"/>
    <n v="7.49"/>
    <n v="10.9"/>
    <n v="2"/>
    <n v="2.94"/>
    <n v="1"/>
    <x v="0"/>
    <n v="0"/>
    <x v="0"/>
    <x v="0"/>
    <s v="Medium_user"/>
    <x v="0"/>
    <x v="0"/>
    <x v="1"/>
    <x v="0"/>
  </r>
  <r>
    <x v="4"/>
    <n v="137"/>
    <x v="2"/>
    <x v="0"/>
    <x v="1"/>
    <n v="0"/>
    <n v="79.5"/>
    <n v="121"/>
    <n v="13.52"/>
    <n v="164.1"/>
    <n v="86"/>
    <x v="764"/>
    <n v="121.8"/>
    <n v="108"/>
    <n v="5.48"/>
    <n v="11.7"/>
    <n v="7"/>
    <n v="3.16"/>
    <n v="2"/>
    <x v="0"/>
    <n v="0"/>
    <x v="0"/>
    <x v="0"/>
    <s v="Medium_user"/>
    <x v="0"/>
    <x v="0"/>
    <x v="1"/>
    <x v="0"/>
  </r>
  <r>
    <x v="12"/>
    <n v="95"/>
    <x v="1"/>
    <x v="0"/>
    <x v="1"/>
    <n v="0"/>
    <n v="133"/>
    <n v="94"/>
    <n v="22.61"/>
    <n v="196.6"/>
    <n v="126"/>
    <x v="833"/>
    <n v="181"/>
    <n v="128"/>
    <n v="8.15"/>
    <n v="9.9"/>
    <n v="3"/>
    <n v="2.67"/>
    <n v="4"/>
    <x v="1"/>
    <n v="1"/>
    <x v="1"/>
    <x v="0"/>
    <s v="Heavy_user"/>
    <x v="0"/>
    <x v="0"/>
    <x v="1"/>
    <x v="0"/>
  </r>
  <r>
    <x v="34"/>
    <n v="118"/>
    <x v="1"/>
    <x v="0"/>
    <x v="1"/>
    <n v="0"/>
    <n v="297.2"/>
    <n v="113"/>
    <n v="50.52"/>
    <n v="188.8"/>
    <n v="114"/>
    <x v="1099"/>
    <n v="188.9"/>
    <n v="100"/>
    <n v="8.5"/>
    <n v="12.4"/>
    <n v="6"/>
    <n v="3.35"/>
    <n v="1"/>
    <x v="1"/>
    <n v="1"/>
    <x v="0"/>
    <x v="0"/>
    <s v="Medium_user"/>
    <x v="0"/>
    <x v="0"/>
    <x v="1"/>
    <x v="0"/>
  </r>
  <r>
    <x v="11"/>
    <n v="84"/>
    <x v="0"/>
    <x v="0"/>
    <x v="1"/>
    <n v="0"/>
    <n v="214.9"/>
    <n v="72"/>
    <n v="36.53"/>
    <n v="197.7"/>
    <n v="92"/>
    <x v="323"/>
    <n v="153.1"/>
    <n v="79"/>
    <n v="6.89"/>
    <n v="11.9"/>
    <n v="2"/>
    <n v="3.21"/>
    <n v="2"/>
    <x v="0"/>
    <n v="0"/>
    <x v="0"/>
    <x v="0"/>
    <s v="Medium_user"/>
    <x v="0"/>
    <x v="0"/>
    <x v="1"/>
    <x v="0"/>
  </r>
  <r>
    <x v="1"/>
    <n v="42"/>
    <x v="1"/>
    <x v="0"/>
    <x v="1"/>
    <n v="0"/>
    <n v="269.89999999999998"/>
    <n v="99"/>
    <n v="45.88"/>
    <n v="37.799999999999997"/>
    <n v="76"/>
    <x v="1425"/>
    <n v="166.6"/>
    <n v="139"/>
    <n v="7.5"/>
    <n v="13.8"/>
    <n v="1"/>
    <n v="3.73"/>
    <n v="1"/>
    <x v="0"/>
    <n v="0"/>
    <x v="0"/>
    <x v="0"/>
    <s v="Light_usage"/>
    <x v="1"/>
    <x v="0"/>
    <x v="1"/>
    <x v="0"/>
  </r>
  <r>
    <x v="36"/>
    <n v="53"/>
    <x v="0"/>
    <x v="0"/>
    <x v="1"/>
    <n v="0"/>
    <n v="143.80000000000001"/>
    <n v="102"/>
    <n v="24.45"/>
    <n v="199.6"/>
    <n v="124"/>
    <x v="153"/>
    <n v="177.8"/>
    <n v="65"/>
    <n v="8"/>
    <n v="7.8"/>
    <n v="4"/>
    <n v="2.11"/>
    <n v="1"/>
    <x v="0"/>
    <n v="0"/>
    <x v="0"/>
    <x v="0"/>
    <s v="Heavy_user"/>
    <x v="0"/>
    <x v="0"/>
    <x v="1"/>
    <x v="0"/>
  </r>
  <r>
    <x v="12"/>
    <n v="123"/>
    <x v="0"/>
    <x v="0"/>
    <x v="1"/>
    <n v="0"/>
    <n v="132.19999999999999"/>
    <n v="122"/>
    <n v="22.47"/>
    <n v="169.9"/>
    <n v="101"/>
    <x v="17"/>
    <n v="150.1"/>
    <n v="123"/>
    <n v="6.75"/>
    <n v="12.9"/>
    <n v="11"/>
    <n v="3.48"/>
    <n v="3"/>
    <x v="1"/>
    <n v="1"/>
    <x v="0"/>
    <x v="0"/>
    <s v="Medium_user"/>
    <x v="0"/>
    <x v="0"/>
    <x v="1"/>
    <x v="0"/>
  </r>
  <r>
    <x v="4"/>
    <n v="60"/>
    <x v="1"/>
    <x v="0"/>
    <x v="1"/>
    <n v="0"/>
    <n v="162.80000000000001"/>
    <n v="117"/>
    <n v="27.68"/>
    <n v="163.19999999999999"/>
    <n v="121"/>
    <x v="294"/>
    <n v="242.4"/>
    <n v="140"/>
    <n v="10.91"/>
    <n v="14.2"/>
    <n v="2"/>
    <n v="3.83"/>
    <n v="1"/>
    <x v="0"/>
    <n v="0"/>
    <x v="0"/>
    <x v="0"/>
    <s v="Heavy_user"/>
    <x v="0"/>
    <x v="0"/>
    <x v="1"/>
    <x v="0"/>
  </r>
  <r>
    <x v="1"/>
    <n v="112"/>
    <x v="1"/>
    <x v="0"/>
    <x v="1"/>
    <n v="0"/>
    <n v="351.5"/>
    <n v="95"/>
    <n v="59.76"/>
    <n v="206.8"/>
    <n v="108"/>
    <x v="1370"/>
    <n v="275.8"/>
    <n v="146"/>
    <n v="12.41"/>
    <n v="11.9"/>
    <n v="4"/>
    <n v="3.21"/>
    <n v="1"/>
    <x v="1"/>
    <n v="1"/>
    <x v="0"/>
    <x v="0"/>
    <s v="Medium_user"/>
    <x v="0"/>
    <x v="0"/>
    <x v="1"/>
    <x v="0"/>
  </r>
  <r>
    <x v="33"/>
    <n v="43"/>
    <x v="0"/>
    <x v="0"/>
    <x v="1"/>
    <n v="0"/>
    <n v="165.8"/>
    <n v="96"/>
    <n v="28.19"/>
    <n v="132"/>
    <n v="105"/>
    <x v="1426"/>
    <n v="323.2"/>
    <n v="62"/>
    <n v="14.54"/>
    <n v="10.7"/>
    <n v="6"/>
    <n v="2.89"/>
    <n v="0"/>
    <x v="0"/>
    <n v="0"/>
    <x v="0"/>
    <x v="0"/>
    <s v="Medium_user"/>
    <x v="0"/>
    <x v="0"/>
    <x v="1"/>
    <x v="0"/>
  </r>
  <r>
    <x v="40"/>
    <n v="150"/>
    <x v="0"/>
    <x v="0"/>
    <x v="0"/>
    <n v="24"/>
    <n v="195.7"/>
    <n v="108"/>
    <n v="33.270000000000003"/>
    <n v="208.8"/>
    <n v="110"/>
    <x v="536"/>
    <n v="177"/>
    <n v="84"/>
    <n v="7.97"/>
    <n v="11.7"/>
    <n v="2"/>
    <n v="3.16"/>
    <n v="2"/>
    <x v="0"/>
    <n v="0"/>
    <x v="0"/>
    <x v="0"/>
    <s v="Medium_user"/>
    <x v="0"/>
    <x v="0"/>
    <x v="0"/>
    <x v="0"/>
  </r>
  <r>
    <x v="49"/>
    <n v="92"/>
    <x v="1"/>
    <x v="0"/>
    <x v="1"/>
    <n v="0"/>
    <n v="250.6"/>
    <n v="100"/>
    <n v="42.6"/>
    <n v="41.7"/>
    <n v="94"/>
    <x v="1427"/>
    <n v="186.2"/>
    <n v="100"/>
    <n v="8.3800000000000008"/>
    <n v="9.6999999999999993"/>
    <n v="6"/>
    <n v="2.62"/>
    <n v="2"/>
    <x v="0"/>
    <n v="0"/>
    <x v="0"/>
    <x v="0"/>
    <s v="Medium_user"/>
    <x v="1"/>
    <x v="0"/>
    <x v="1"/>
    <x v="0"/>
  </r>
  <r>
    <x v="11"/>
    <n v="68"/>
    <x v="2"/>
    <x v="0"/>
    <x v="1"/>
    <n v="0"/>
    <n v="141.9"/>
    <n v="112"/>
    <n v="24.12"/>
    <n v="166.2"/>
    <n v="94"/>
    <x v="1428"/>
    <n v="223.5"/>
    <n v="77"/>
    <n v="10.06"/>
    <n v="9.1999999999999993"/>
    <n v="6"/>
    <n v="2.48"/>
    <n v="1"/>
    <x v="0"/>
    <n v="0"/>
    <x v="0"/>
    <x v="0"/>
    <s v="Medium_user"/>
    <x v="0"/>
    <x v="0"/>
    <x v="1"/>
    <x v="0"/>
  </r>
  <r>
    <x v="0"/>
    <n v="159"/>
    <x v="2"/>
    <x v="0"/>
    <x v="1"/>
    <n v="0"/>
    <n v="168.5"/>
    <n v="80"/>
    <n v="28.65"/>
    <n v="203.9"/>
    <n v="119"/>
    <x v="32"/>
    <n v="199.1"/>
    <n v="126"/>
    <n v="8.9600000000000009"/>
    <n v="8.1"/>
    <n v="2"/>
    <n v="2.19"/>
    <n v="1"/>
    <x v="0"/>
    <n v="0"/>
    <x v="0"/>
    <x v="0"/>
    <s v="Medium_user"/>
    <x v="0"/>
    <x v="0"/>
    <x v="1"/>
    <x v="0"/>
  </r>
  <r>
    <x v="47"/>
    <n v="158"/>
    <x v="0"/>
    <x v="0"/>
    <x v="0"/>
    <n v="19"/>
    <n v="127.6"/>
    <n v="88"/>
    <n v="21.69"/>
    <n v="235.2"/>
    <n v="82"/>
    <x v="208"/>
    <n v="195"/>
    <n v="87"/>
    <n v="8.7799999999999994"/>
    <n v="10.1"/>
    <n v="3"/>
    <n v="2.73"/>
    <n v="0"/>
    <x v="0"/>
    <n v="0"/>
    <x v="0"/>
    <x v="0"/>
    <s v="Medium_user"/>
    <x v="0"/>
    <x v="0"/>
    <x v="0"/>
    <x v="0"/>
  </r>
  <r>
    <x v="47"/>
    <n v="119"/>
    <x v="1"/>
    <x v="0"/>
    <x v="1"/>
    <n v="0"/>
    <n v="197.2"/>
    <n v="111"/>
    <n v="33.520000000000003"/>
    <n v="168.1"/>
    <n v="78"/>
    <x v="859"/>
    <n v="209.8"/>
    <n v="84"/>
    <n v="9.44"/>
    <n v="4.2"/>
    <n v="2"/>
    <n v="1.1299999999999999"/>
    <n v="1"/>
    <x v="0"/>
    <n v="0"/>
    <x v="0"/>
    <x v="1"/>
    <s v="Light_usage"/>
    <x v="0"/>
    <x v="0"/>
    <x v="1"/>
    <x v="1"/>
  </r>
  <r>
    <x v="34"/>
    <n v="54"/>
    <x v="0"/>
    <x v="0"/>
    <x v="0"/>
    <n v="28"/>
    <n v="217.4"/>
    <n v="98"/>
    <n v="36.96"/>
    <n v="246.2"/>
    <n v="120"/>
    <x v="1027"/>
    <n v="127"/>
    <n v="92"/>
    <n v="5.72"/>
    <n v="7.5"/>
    <n v="8"/>
    <n v="2.0299999999999998"/>
    <n v="1"/>
    <x v="0"/>
    <n v="0"/>
    <x v="0"/>
    <x v="0"/>
    <s v="Heavy_user"/>
    <x v="2"/>
    <x v="0"/>
    <x v="0"/>
    <x v="0"/>
  </r>
  <r>
    <x v="1"/>
    <n v="60"/>
    <x v="0"/>
    <x v="1"/>
    <x v="1"/>
    <n v="0"/>
    <n v="97.2"/>
    <n v="91"/>
    <n v="16.52"/>
    <n v="243.7"/>
    <n v="93"/>
    <x v="1236"/>
    <n v="235"/>
    <n v="116"/>
    <n v="10.58"/>
    <n v="10.1"/>
    <n v="2"/>
    <n v="2.73"/>
    <n v="1"/>
    <x v="1"/>
    <n v="1"/>
    <x v="0"/>
    <x v="0"/>
    <s v="Medium_user"/>
    <x v="2"/>
    <x v="0"/>
    <x v="1"/>
    <x v="0"/>
  </r>
  <r>
    <x v="26"/>
    <n v="111"/>
    <x v="0"/>
    <x v="0"/>
    <x v="0"/>
    <n v="23"/>
    <n v="87.7"/>
    <n v="91"/>
    <n v="14.91"/>
    <n v="218.3"/>
    <n v="118"/>
    <x v="115"/>
    <n v="173.1"/>
    <n v="87"/>
    <n v="7.79"/>
    <n v="12.3"/>
    <n v="4"/>
    <n v="3.32"/>
    <n v="1"/>
    <x v="0"/>
    <n v="0"/>
    <x v="0"/>
    <x v="0"/>
    <s v="Medium_user"/>
    <x v="0"/>
    <x v="0"/>
    <x v="0"/>
    <x v="0"/>
  </r>
  <r>
    <x v="6"/>
    <n v="119"/>
    <x v="0"/>
    <x v="0"/>
    <x v="0"/>
    <n v="32"/>
    <n v="186.4"/>
    <n v="75"/>
    <n v="31.69"/>
    <n v="206.9"/>
    <n v="92"/>
    <x v="619"/>
    <n v="150.6"/>
    <n v="80"/>
    <n v="6.78"/>
    <n v="12.1"/>
    <n v="2"/>
    <n v="3.27"/>
    <n v="1"/>
    <x v="0"/>
    <n v="0"/>
    <x v="0"/>
    <x v="0"/>
    <s v="Medium_user"/>
    <x v="0"/>
    <x v="0"/>
    <x v="2"/>
    <x v="0"/>
  </r>
  <r>
    <x v="43"/>
    <n v="74"/>
    <x v="0"/>
    <x v="0"/>
    <x v="1"/>
    <n v="0"/>
    <n v="180"/>
    <n v="110"/>
    <n v="30.6"/>
    <n v="212.9"/>
    <n v="100"/>
    <x v="1029"/>
    <n v="182.3"/>
    <n v="95"/>
    <n v="8.1999999999999993"/>
    <n v="11.8"/>
    <n v="10"/>
    <n v="3.19"/>
    <n v="0"/>
    <x v="0"/>
    <n v="0"/>
    <x v="0"/>
    <x v="0"/>
    <s v="Medium_user"/>
    <x v="0"/>
    <x v="0"/>
    <x v="1"/>
    <x v="0"/>
  </r>
  <r>
    <x v="19"/>
    <n v="118"/>
    <x v="1"/>
    <x v="0"/>
    <x v="1"/>
    <n v="0"/>
    <n v="232.4"/>
    <n v="92"/>
    <n v="39.51"/>
    <n v="191"/>
    <n v="68"/>
    <x v="21"/>
    <n v="213"/>
    <n v="138"/>
    <n v="9.58"/>
    <n v="7.7"/>
    <n v="4"/>
    <n v="2.08"/>
    <n v="1"/>
    <x v="0"/>
    <n v="0"/>
    <x v="0"/>
    <x v="0"/>
    <s v="Light_usage"/>
    <x v="0"/>
    <x v="0"/>
    <x v="1"/>
    <x v="0"/>
  </r>
  <r>
    <x v="41"/>
    <n v="124"/>
    <x v="0"/>
    <x v="0"/>
    <x v="1"/>
    <n v="0"/>
    <n v="151.6"/>
    <n v="119"/>
    <n v="25.77"/>
    <n v="198.1"/>
    <n v="93"/>
    <x v="1221"/>
    <n v="173.4"/>
    <n v="91"/>
    <n v="7.8"/>
    <n v="11.6"/>
    <n v="3"/>
    <n v="3.13"/>
    <n v="3"/>
    <x v="0"/>
    <n v="0"/>
    <x v="0"/>
    <x v="0"/>
    <s v="Medium_user"/>
    <x v="0"/>
    <x v="0"/>
    <x v="1"/>
    <x v="0"/>
  </r>
  <r>
    <x v="5"/>
    <n v="133"/>
    <x v="2"/>
    <x v="0"/>
    <x v="1"/>
    <n v="0"/>
    <n v="172.2"/>
    <n v="81"/>
    <n v="29.27"/>
    <n v="214.9"/>
    <n v="123"/>
    <x v="1403"/>
    <n v="184.3"/>
    <n v="90"/>
    <n v="8.2899999999999991"/>
    <n v="11.1"/>
    <n v="6"/>
    <n v="3"/>
    <n v="3"/>
    <x v="0"/>
    <n v="0"/>
    <x v="0"/>
    <x v="0"/>
    <s v="Heavy_user"/>
    <x v="0"/>
    <x v="0"/>
    <x v="1"/>
    <x v="0"/>
  </r>
  <r>
    <x v="26"/>
    <n v="49"/>
    <x v="1"/>
    <x v="0"/>
    <x v="1"/>
    <n v="0"/>
    <n v="260.89999999999998"/>
    <n v="88"/>
    <n v="44.35"/>
    <n v="174.2"/>
    <n v="103"/>
    <x v="1429"/>
    <n v="262.8"/>
    <n v="98"/>
    <n v="11.83"/>
    <n v="10.6"/>
    <n v="4"/>
    <n v="2.86"/>
    <n v="1"/>
    <x v="0"/>
    <n v="0"/>
    <x v="0"/>
    <x v="0"/>
    <s v="Medium_user"/>
    <x v="0"/>
    <x v="0"/>
    <x v="1"/>
    <x v="0"/>
  </r>
  <r>
    <x v="21"/>
    <n v="112"/>
    <x v="0"/>
    <x v="0"/>
    <x v="1"/>
    <n v="0"/>
    <n v="124.4"/>
    <n v="109"/>
    <n v="21.15"/>
    <n v="196.1"/>
    <n v="119"/>
    <x v="1430"/>
    <n v="166.1"/>
    <n v="89"/>
    <n v="7.47"/>
    <n v="10.199999999999999"/>
    <n v="4"/>
    <n v="2.75"/>
    <n v="2"/>
    <x v="0"/>
    <n v="0"/>
    <x v="0"/>
    <x v="0"/>
    <s v="Medium_user"/>
    <x v="0"/>
    <x v="0"/>
    <x v="1"/>
    <x v="0"/>
  </r>
  <r>
    <x v="20"/>
    <n v="130"/>
    <x v="2"/>
    <x v="0"/>
    <x v="1"/>
    <n v="0"/>
    <n v="126.8"/>
    <n v="101"/>
    <n v="21.56"/>
    <n v="144.1"/>
    <n v="105"/>
    <x v="1102"/>
    <n v="249.6"/>
    <n v="117"/>
    <n v="11.23"/>
    <n v="11.4"/>
    <n v="8"/>
    <n v="3.08"/>
    <n v="2"/>
    <x v="0"/>
    <n v="0"/>
    <x v="0"/>
    <x v="0"/>
    <s v="Medium_user"/>
    <x v="0"/>
    <x v="0"/>
    <x v="1"/>
    <x v="0"/>
  </r>
  <r>
    <x v="6"/>
    <n v="130"/>
    <x v="2"/>
    <x v="0"/>
    <x v="1"/>
    <n v="0"/>
    <n v="110"/>
    <n v="107"/>
    <n v="18.7"/>
    <n v="181.9"/>
    <n v="85"/>
    <x v="1431"/>
    <n v="208"/>
    <n v="94"/>
    <n v="9.36"/>
    <n v="11.7"/>
    <n v="3"/>
    <n v="3.16"/>
    <n v="1"/>
    <x v="0"/>
    <n v="0"/>
    <x v="0"/>
    <x v="0"/>
    <s v="Medium_user"/>
    <x v="0"/>
    <x v="0"/>
    <x v="1"/>
    <x v="0"/>
  </r>
  <r>
    <x v="30"/>
    <n v="188"/>
    <x v="1"/>
    <x v="0"/>
    <x v="1"/>
    <n v="0"/>
    <n v="231.1"/>
    <n v="92"/>
    <n v="39.29"/>
    <n v="182.4"/>
    <n v="93"/>
    <x v="1164"/>
    <n v="227.2"/>
    <n v="89"/>
    <n v="10.220000000000001"/>
    <n v="9.8000000000000007"/>
    <n v="5"/>
    <n v="2.65"/>
    <n v="4"/>
    <x v="0"/>
    <n v="0"/>
    <x v="1"/>
    <x v="0"/>
    <s v="Medium_user"/>
    <x v="0"/>
    <x v="0"/>
    <x v="1"/>
    <x v="0"/>
  </r>
  <r>
    <x v="20"/>
    <n v="174"/>
    <x v="0"/>
    <x v="0"/>
    <x v="1"/>
    <n v="0"/>
    <n v="187.4"/>
    <n v="74"/>
    <n v="31.86"/>
    <n v="144.6"/>
    <n v="142"/>
    <x v="1432"/>
    <n v="235.7"/>
    <n v="102"/>
    <n v="10.61"/>
    <n v="10.199999999999999"/>
    <n v="1"/>
    <n v="2.75"/>
    <n v="1"/>
    <x v="0"/>
    <n v="0"/>
    <x v="0"/>
    <x v="0"/>
    <s v="Heavy_user"/>
    <x v="0"/>
    <x v="0"/>
    <x v="1"/>
    <x v="0"/>
  </r>
  <r>
    <x v="39"/>
    <n v="57"/>
    <x v="0"/>
    <x v="0"/>
    <x v="1"/>
    <n v="0"/>
    <n v="166.4"/>
    <n v="114"/>
    <n v="28.29"/>
    <n v="76.8"/>
    <n v="119"/>
    <x v="1433"/>
    <n v="260.10000000000002"/>
    <n v="77"/>
    <n v="11.7"/>
    <n v="10.9"/>
    <n v="3"/>
    <n v="2.94"/>
    <n v="3"/>
    <x v="0"/>
    <n v="0"/>
    <x v="0"/>
    <x v="0"/>
    <s v="Medium_user"/>
    <x v="1"/>
    <x v="0"/>
    <x v="1"/>
    <x v="0"/>
  </r>
  <r>
    <x v="24"/>
    <n v="105"/>
    <x v="1"/>
    <x v="0"/>
    <x v="1"/>
    <n v="0"/>
    <n v="141.80000000000001"/>
    <n v="85"/>
    <n v="24.11"/>
    <n v="191.3"/>
    <n v="101"/>
    <x v="1115"/>
    <n v="133.6"/>
    <n v="126"/>
    <n v="6.01"/>
    <n v="10.9"/>
    <n v="3"/>
    <n v="2.94"/>
    <n v="1"/>
    <x v="0"/>
    <n v="0"/>
    <x v="0"/>
    <x v="0"/>
    <s v="Medium_user"/>
    <x v="0"/>
    <x v="0"/>
    <x v="1"/>
    <x v="0"/>
  </r>
  <r>
    <x v="46"/>
    <n v="175"/>
    <x v="1"/>
    <x v="1"/>
    <x v="0"/>
    <n v="35"/>
    <n v="159.5"/>
    <n v="95"/>
    <n v="27.12"/>
    <n v="140.69999999999999"/>
    <n v="100"/>
    <x v="1309"/>
    <n v="176.3"/>
    <n v="99"/>
    <n v="7.93"/>
    <n v="5.4"/>
    <n v="4"/>
    <n v="1.46"/>
    <n v="5"/>
    <x v="1"/>
    <n v="1"/>
    <x v="1"/>
    <x v="1"/>
    <s v="Medium_user"/>
    <x v="0"/>
    <x v="0"/>
    <x v="2"/>
    <x v="1"/>
  </r>
  <r>
    <x v="23"/>
    <n v="100"/>
    <x v="0"/>
    <x v="0"/>
    <x v="1"/>
    <n v="0"/>
    <n v="218.9"/>
    <n v="124"/>
    <n v="37.21"/>
    <n v="237.5"/>
    <n v="99"/>
    <x v="1434"/>
    <n v="189.7"/>
    <n v="52"/>
    <n v="8.5399999999999991"/>
    <n v="11"/>
    <n v="6"/>
    <n v="2.97"/>
    <n v="2"/>
    <x v="0"/>
    <n v="0"/>
    <x v="0"/>
    <x v="0"/>
    <s v="Medium_user"/>
    <x v="2"/>
    <x v="0"/>
    <x v="1"/>
    <x v="0"/>
  </r>
  <r>
    <x v="3"/>
    <n v="132"/>
    <x v="0"/>
    <x v="0"/>
    <x v="1"/>
    <n v="0"/>
    <n v="138.69999999999999"/>
    <n v="101"/>
    <n v="23.58"/>
    <n v="257.5"/>
    <n v="85"/>
    <x v="158"/>
    <n v="165.6"/>
    <n v="92"/>
    <n v="7.45"/>
    <n v="7.8"/>
    <n v="1"/>
    <n v="2.11"/>
    <n v="2"/>
    <x v="0"/>
    <n v="0"/>
    <x v="0"/>
    <x v="0"/>
    <s v="Medium_user"/>
    <x v="2"/>
    <x v="0"/>
    <x v="1"/>
    <x v="0"/>
  </r>
  <r>
    <x v="50"/>
    <n v="117"/>
    <x v="0"/>
    <x v="1"/>
    <x v="1"/>
    <n v="0"/>
    <n v="158.1"/>
    <n v="101"/>
    <n v="26.88"/>
    <n v="315.10000000000002"/>
    <n v="96"/>
    <x v="1435"/>
    <n v="176.1"/>
    <n v="108"/>
    <n v="7.92"/>
    <n v="13.9"/>
    <n v="2"/>
    <n v="3.75"/>
    <n v="3"/>
    <x v="1"/>
    <n v="1"/>
    <x v="0"/>
    <x v="0"/>
    <s v="Medium_user"/>
    <x v="2"/>
    <x v="0"/>
    <x v="1"/>
    <x v="0"/>
  </r>
  <r>
    <x v="1"/>
    <n v="65"/>
    <x v="0"/>
    <x v="0"/>
    <x v="1"/>
    <n v="0"/>
    <n v="97.9"/>
    <n v="138"/>
    <n v="16.64"/>
    <n v="173"/>
    <n v="102"/>
    <x v="74"/>
    <n v="262.2"/>
    <n v="92"/>
    <n v="11.8"/>
    <n v="9.1999999999999993"/>
    <n v="4"/>
    <n v="2.48"/>
    <n v="1"/>
    <x v="0"/>
    <n v="0"/>
    <x v="0"/>
    <x v="0"/>
    <s v="Medium_user"/>
    <x v="0"/>
    <x v="0"/>
    <x v="1"/>
    <x v="0"/>
  </r>
  <r>
    <x v="21"/>
    <n v="131"/>
    <x v="2"/>
    <x v="0"/>
    <x v="1"/>
    <n v="0"/>
    <n v="103.5"/>
    <n v="105"/>
    <n v="17.600000000000001"/>
    <n v="174.1"/>
    <n v="103"/>
    <x v="1395"/>
    <n v="248.2"/>
    <n v="95"/>
    <n v="11.17"/>
    <n v="11.7"/>
    <n v="2"/>
    <n v="3.16"/>
    <n v="5"/>
    <x v="1"/>
    <n v="1"/>
    <x v="1"/>
    <x v="0"/>
    <s v="Medium_user"/>
    <x v="0"/>
    <x v="0"/>
    <x v="1"/>
    <x v="0"/>
  </r>
  <r>
    <x v="1"/>
    <n v="114"/>
    <x v="1"/>
    <x v="0"/>
    <x v="1"/>
    <n v="0"/>
    <n v="206.3"/>
    <n v="113"/>
    <n v="35.07"/>
    <n v="223.5"/>
    <n v="97"/>
    <x v="133"/>
    <n v="234.3"/>
    <n v="119"/>
    <n v="10.54"/>
    <n v="8.1"/>
    <n v="6"/>
    <n v="2.19"/>
    <n v="2"/>
    <x v="0"/>
    <n v="0"/>
    <x v="0"/>
    <x v="0"/>
    <s v="Medium_user"/>
    <x v="0"/>
    <x v="0"/>
    <x v="1"/>
    <x v="0"/>
  </r>
  <r>
    <x v="15"/>
    <n v="127"/>
    <x v="0"/>
    <x v="0"/>
    <x v="0"/>
    <n v="24"/>
    <n v="211.5"/>
    <n v="121"/>
    <n v="35.96"/>
    <n v="183.9"/>
    <n v="115"/>
    <x v="746"/>
    <n v="186.2"/>
    <n v="103"/>
    <n v="8.3800000000000008"/>
    <n v="13.5"/>
    <n v="1"/>
    <n v="3.65"/>
    <n v="3"/>
    <x v="0"/>
    <n v="0"/>
    <x v="0"/>
    <x v="0"/>
    <s v="Medium_user"/>
    <x v="0"/>
    <x v="0"/>
    <x v="0"/>
    <x v="0"/>
  </r>
  <r>
    <x v="19"/>
    <n v="67"/>
    <x v="2"/>
    <x v="0"/>
    <x v="1"/>
    <n v="0"/>
    <n v="125"/>
    <n v="96"/>
    <n v="21.25"/>
    <n v="294.5"/>
    <n v="114"/>
    <x v="1436"/>
    <n v="205.7"/>
    <n v="75"/>
    <n v="9.26"/>
    <n v="10.199999999999999"/>
    <n v="4"/>
    <n v="2.75"/>
    <n v="1"/>
    <x v="1"/>
    <n v="1"/>
    <x v="0"/>
    <x v="0"/>
    <s v="Medium_user"/>
    <x v="2"/>
    <x v="0"/>
    <x v="1"/>
    <x v="0"/>
  </r>
  <r>
    <x v="14"/>
    <n v="123"/>
    <x v="1"/>
    <x v="0"/>
    <x v="0"/>
    <n v="41"/>
    <n v="141.30000000000001"/>
    <n v="127"/>
    <n v="24.02"/>
    <n v="152"/>
    <n v="96"/>
    <x v="111"/>
    <n v="218.8"/>
    <n v="114"/>
    <n v="9.85"/>
    <n v="8.1"/>
    <n v="3"/>
    <n v="2.19"/>
    <n v="3"/>
    <x v="0"/>
    <n v="0"/>
    <x v="0"/>
    <x v="0"/>
    <s v="Medium_user"/>
    <x v="0"/>
    <x v="0"/>
    <x v="2"/>
    <x v="0"/>
  </r>
  <r>
    <x v="3"/>
    <n v="116"/>
    <x v="0"/>
    <x v="0"/>
    <x v="1"/>
    <n v="0"/>
    <n v="119"/>
    <n v="94"/>
    <n v="20.23"/>
    <n v="144.30000000000001"/>
    <n v="110"/>
    <x v="471"/>
    <n v="199.7"/>
    <n v="65"/>
    <n v="8.99"/>
    <n v="8.8000000000000007"/>
    <n v="5"/>
    <n v="2.38"/>
    <n v="2"/>
    <x v="0"/>
    <n v="0"/>
    <x v="0"/>
    <x v="0"/>
    <s v="Medium_user"/>
    <x v="0"/>
    <x v="0"/>
    <x v="1"/>
    <x v="0"/>
  </r>
  <r>
    <x v="12"/>
    <n v="107"/>
    <x v="0"/>
    <x v="0"/>
    <x v="1"/>
    <n v="0"/>
    <n v="260.60000000000002"/>
    <n v="81"/>
    <n v="44.3"/>
    <n v="246.1"/>
    <n v="116"/>
    <x v="704"/>
    <n v="243.3"/>
    <n v="117"/>
    <n v="10.95"/>
    <n v="12.8"/>
    <n v="9"/>
    <n v="3.46"/>
    <n v="0"/>
    <x v="1"/>
    <n v="1"/>
    <x v="0"/>
    <x v="0"/>
    <s v="Medium_user"/>
    <x v="2"/>
    <x v="1"/>
    <x v="1"/>
    <x v="0"/>
  </r>
  <r>
    <x v="14"/>
    <n v="110"/>
    <x v="0"/>
    <x v="0"/>
    <x v="1"/>
    <n v="0"/>
    <n v="149.19999999999999"/>
    <n v="128"/>
    <n v="25.36"/>
    <n v="112.8"/>
    <n v="101"/>
    <x v="1437"/>
    <n v="156.30000000000001"/>
    <n v="111"/>
    <n v="7.03"/>
    <n v="12.2"/>
    <n v="4"/>
    <n v="3.29"/>
    <n v="1"/>
    <x v="0"/>
    <n v="0"/>
    <x v="0"/>
    <x v="0"/>
    <s v="Medium_user"/>
    <x v="1"/>
    <x v="0"/>
    <x v="1"/>
    <x v="0"/>
  </r>
  <r>
    <x v="29"/>
    <n v="29"/>
    <x v="0"/>
    <x v="0"/>
    <x v="1"/>
    <n v="0"/>
    <n v="163.69999999999999"/>
    <n v="109"/>
    <n v="27.83"/>
    <n v="207.3"/>
    <n v="88"/>
    <x v="78"/>
    <n v="266.2"/>
    <n v="101"/>
    <n v="11.98"/>
    <n v="10.4"/>
    <n v="2"/>
    <n v="2.81"/>
    <n v="1"/>
    <x v="0"/>
    <n v="0"/>
    <x v="0"/>
    <x v="0"/>
    <s v="Medium_user"/>
    <x v="0"/>
    <x v="0"/>
    <x v="1"/>
    <x v="0"/>
  </r>
  <r>
    <x v="11"/>
    <n v="76"/>
    <x v="0"/>
    <x v="0"/>
    <x v="1"/>
    <n v="0"/>
    <n v="223"/>
    <n v="109"/>
    <n v="37.909999999999997"/>
    <n v="218.7"/>
    <n v="97"/>
    <x v="225"/>
    <n v="138.6"/>
    <n v="126"/>
    <n v="6.24"/>
    <n v="11.6"/>
    <n v="8"/>
    <n v="3.13"/>
    <n v="2"/>
    <x v="0"/>
    <n v="0"/>
    <x v="0"/>
    <x v="0"/>
    <s v="Medium_user"/>
    <x v="0"/>
    <x v="0"/>
    <x v="1"/>
    <x v="0"/>
  </r>
  <r>
    <x v="41"/>
    <n v="115"/>
    <x v="1"/>
    <x v="0"/>
    <x v="1"/>
    <n v="0"/>
    <n v="200.2"/>
    <n v="115"/>
    <n v="34.03"/>
    <n v="268.8"/>
    <n v="109"/>
    <x v="1019"/>
    <n v="185.4"/>
    <n v="102"/>
    <n v="8.34"/>
    <n v="12.8"/>
    <n v="2"/>
    <n v="3.46"/>
    <n v="3"/>
    <x v="0"/>
    <n v="0"/>
    <x v="0"/>
    <x v="0"/>
    <s v="Medium_user"/>
    <x v="2"/>
    <x v="0"/>
    <x v="1"/>
    <x v="0"/>
  </r>
  <r>
    <x v="36"/>
    <n v="68"/>
    <x v="0"/>
    <x v="0"/>
    <x v="1"/>
    <n v="0"/>
    <n v="248.6"/>
    <n v="59"/>
    <n v="42.26"/>
    <n v="199.1"/>
    <n v="126"/>
    <x v="1338"/>
    <n v="112.5"/>
    <n v="117"/>
    <n v="5.0599999999999996"/>
    <n v="6.5"/>
    <n v="3"/>
    <n v="1.76"/>
    <n v="2"/>
    <x v="0"/>
    <n v="0"/>
    <x v="0"/>
    <x v="1"/>
    <s v="Heavy_user"/>
    <x v="0"/>
    <x v="0"/>
    <x v="1"/>
    <x v="1"/>
  </r>
  <r>
    <x v="47"/>
    <n v="63"/>
    <x v="0"/>
    <x v="0"/>
    <x v="0"/>
    <n v="26"/>
    <n v="214.2"/>
    <n v="80"/>
    <n v="36.409999999999997"/>
    <n v="253"/>
    <n v="152"/>
    <x v="383"/>
    <n v="156.4"/>
    <n v="109"/>
    <n v="7.04"/>
    <n v="10.3"/>
    <n v="2"/>
    <n v="2.78"/>
    <n v="2"/>
    <x v="0"/>
    <n v="0"/>
    <x v="0"/>
    <x v="0"/>
    <s v="Heavy_user"/>
    <x v="2"/>
    <x v="0"/>
    <x v="0"/>
    <x v="0"/>
  </r>
  <r>
    <x v="5"/>
    <n v="69"/>
    <x v="0"/>
    <x v="0"/>
    <x v="1"/>
    <n v="0"/>
    <n v="245.6"/>
    <n v="128"/>
    <n v="41.75"/>
    <n v="173"/>
    <n v="101"/>
    <x v="74"/>
    <n v="111.8"/>
    <n v="118"/>
    <n v="5.03"/>
    <n v="14.2"/>
    <n v="7"/>
    <n v="3.83"/>
    <n v="2"/>
    <x v="0"/>
    <n v="0"/>
    <x v="0"/>
    <x v="0"/>
    <s v="Medium_user"/>
    <x v="0"/>
    <x v="0"/>
    <x v="1"/>
    <x v="0"/>
  </r>
  <r>
    <x v="46"/>
    <n v="97"/>
    <x v="1"/>
    <x v="0"/>
    <x v="1"/>
    <n v="0"/>
    <n v="238.6"/>
    <n v="85"/>
    <n v="40.56"/>
    <n v="203.3"/>
    <n v="75"/>
    <x v="1377"/>
    <n v="180.5"/>
    <n v="127"/>
    <n v="8.1199999999999992"/>
    <n v="16.2"/>
    <n v="8"/>
    <n v="4.37"/>
    <n v="0"/>
    <x v="0"/>
    <n v="0"/>
    <x v="0"/>
    <x v="2"/>
    <s v="Light_usage"/>
    <x v="0"/>
    <x v="0"/>
    <x v="1"/>
    <x v="0"/>
  </r>
  <r>
    <x v="28"/>
    <n v="108"/>
    <x v="2"/>
    <x v="1"/>
    <x v="1"/>
    <n v="0"/>
    <n v="86.1"/>
    <n v="97"/>
    <n v="14.64"/>
    <n v="227.9"/>
    <n v="101"/>
    <x v="1438"/>
    <n v="225.8"/>
    <n v="102"/>
    <n v="10.16"/>
    <n v="9.1"/>
    <n v="3"/>
    <n v="2.46"/>
    <n v="3"/>
    <x v="0"/>
    <n v="0"/>
    <x v="0"/>
    <x v="0"/>
    <s v="Medium_user"/>
    <x v="0"/>
    <x v="0"/>
    <x v="1"/>
    <x v="0"/>
  </r>
  <r>
    <x v="42"/>
    <n v="79"/>
    <x v="0"/>
    <x v="0"/>
    <x v="1"/>
    <n v="0"/>
    <n v="161.6"/>
    <n v="94"/>
    <n v="27.47"/>
    <n v="187.5"/>
    <n v="110"/>
    <x v="642"/>
    <n v="220.8"/>
    <n v="71"/>
    <n v="9.94"/>
    <n v="10.3"/>
    <n v="7"/>
    <n v="2.78"/>
    <n v="2"/>
    <x v="0"/>
    <n v="0"/>
    <x v="0"/>
    <x v="0"/>
    <s v="Medium_user"/>
    <x v="0"/>
    <x v="0"/>
    <x v="1"/>
    <x v="0"/>
  </r>
  <r>
    <x v="29"/>
    <n v="52"/>
    <x v="0"/>
    <x v="0"/>
    <x v="1"/>
    <n v="0"/>
    <n v="257.89999999999998"/>
    <n v="80"/>
    <n v="43.84"/>
    <n v="220.7"/>
    <n v="82"/>
    <x v="783"/>
    <n v="225.4"/>
    <n v="70"/>
    <n v="10.14"/>
    <n v="16.8"/>
    <n v="3"/>
    <n v="4.54"/>
    <n v="2"/>
    <x v="1"/>
    <n v="1"/>
    <x v="0"/>
    <x v="2"/>
    <s v="Medium_user"/>
    <x v="0"/>
    <x v="0"/>
    <x v="1"/>
    <x v="0"/>
  </r>
  <r>
    <x v="45"/>
    <n v="114"/>
    <x v="0"/>
    <x v="0"/>
    <x v="1"/>
    <n v="0"/>
    <n v="209.2"/>
    <n v="127"/>
    <n v="35.56"/>
    <n v="165.3"/>
    <n v="93"/>
    <x v="34"/>
    <n v="196.8"/>
    <n v="98"/>
    <n v="8.86"/>
    <n v="10.6"/>
    <n v="8"/>
    <n v="2.86"/>
    <n v="3"/>
    <x v="0"/>
    <n v="0"/>
    <x v="0"/>
    <x v="0"/>
    <s v="Medium_user"/>
    <x v="0"/>
    <x v="0"/>
    <x v="1"/>
    <x v="0"/>
  </r>
  <r>
    <x v="8"/>
    <n v="90"/>
    <x v="2"/>
    <x v="0"/>
    <x v="0"/>
    <n v="19"/>
    <n v="214"/>
    <n v="57"/>
    <n v="36.380000000000003"/>
    <n v="245.3"/>
    <n v="105"/>
    <x v="332"/>
    <n v="205.6"/>
    <n v="68"/>
    <n v="9.25"/>
    <n v="10.3"/>
    <n v="2"/>
    <n v="2.78"/>
    <n v="1"/>
    <x v="0"/>
    <n v="0"/>
    <x v="0"/>
    <x v="0"/>
    <s v="Medium_user"/>
    <x v="2"/>
    <x v="0"/>
    <x v="0"/>
    <x v="0"/>
  </r>
  <r>
    <x v="26"/>
    <n v="122"/>
    <x v="0"/>
    <x v="0"/>
    <x v="0"/>
    <n v="21"/>
    <n v="196"/>
    <n v="104"/>
    <n v="33.32"/>
    <n v="194.7"/>
    <n v="73"/>
    <x v="1185"/>
    <n v="150.80000000000001"/>
    <n v="92"/>
    <n v="6.79"/>
    <n v="9.6"/>
    <n v="4"/>
    <n v="2.59"/>
    <n v="0"/>
    <x v="0"/>
    <n v="0"/>
    <x v="0"/>
    <x v="0"/>
    <s v="Light_usage"/>
    <x v="0"/>
    <x v="0"/>
    <x v="0"/>
    <x v="0"/>
  </r>
  <r>
    <x v="10"/>
    <n v="73"/>
    <x v="0"/>
    <x v="0"/>
    <x v="0"/>
    <n v="33"/>
    <n v="129.80000000000001"/>
    <n v="112"/>
    <n v="22.07"/>
    <n v="225.3"/>
    <n v="96"/>
    <x v="1021"/>
    <n v="262.5"/>
    <n v="104"/>
    <n v="11.81"/>
    <n v="8.6"/>
    <n v="3"/>
    <n v="2.3199999999999998"/>
    <n v="1"/>
    <x v="0"/>
    <n v="0"/>
    <x v="0"/>
    <x v="0"/>
    <s v="Medium_user"/>
    <x v="0"/>
    <x v="0"/>
    <x v="2"/>
    <x v="0"/>
  </r>
  <r>
    <x v="6"/>
    <n v="100"/>
    <x v="1"/>
    <x v="0"/>
    <x v="1"/>
    <n v="0"/>
    <n v="239.1"/>
    <n v="96"/>
    <n v="40.65"/>
    <n v="180.1"/>
    <n v="110"/>
    <x v="1439"/>
    <n v="259.2"/>
    <n v="112"/>
    <n v="11.66"/>
    <n v="14"/>
    <n v="2"/>
    <n v="3.78"/>
    <n v="0"/>
    <x v="0"/>
    <n v="0"/>
    <x v="0"/>
    <x v="0"/>
    <s v="Medium_user"/>
    <x v="0"/>
    <x v="0"/>
    <x v="1"/>
    <x v="0"/>
  </r>
  <r>
    <x v="47"/>
    <n v="124"/>
    <x v="2"/>
    <x v="0"/>
    <x v="1"/>
    <n v="0"/>
    <n v="133.19999999999999"/>
    <n v="80"/>
    <n v="22.64"/>
    <n v="144.19999999999999"/>
    <n v="98"/>
    <x v="1269"/>
    <n v="261"/>
    <n v="102"/>
    <n v="11.75"/>
    <n v="12"/>
    <n v="3"/>
    <n v="3.24"/>
    <n v="3"/>
    <x v="1"/>
    <n v="1"/>
    <x v="0"/>
    <x v="0"/>
    <s v="Medium_user"/>
    <x v="0"/>
    <x v="0"/>
    <x v="1"/>
    <x v="0"/>
  </r>
  <r>
    <x v="27"/>
    <n v="112"/>
    <x v="1"/>
    <x v="0"/>
    <x v="1"/>
    <n v="0"/>
    <n v="135.69999999999999"/>
    <n v="34"/>
    <n v="23.07"/>
    <n v="243"/>
    <n v="99"/>
    <x v="391"/>
    <n v="209.3"/>
    <n v="115"/>
    <n v="9.42"/>
    <n v="12.2"/>
    <n v="8"/>
    <n v="3.29"/>
    <n v="1"/>
    <x v="0"/>
    <n v="0"/>
    <x v="0"/>
    <x v="0"/>
    <s v="Medium_user"/>
    <x v="2"/>
    <x v="0"/>
    <x v="1"/>
    <x v="0"/>
  </r>
  <r>
    <x v="35"/>
    <n v="120"/>
    <x v="0"/>
    <x v="0"/>
    <x v="0"/>
    <n v="31"/>
    <n v="211"/>
    <n v="117"/>
    <n v="35.869999999999997"/>
    <n v="238.7"/>
    <n v="77"/>
    <x v="1201"/>
    <n v="184.5"/>
    <n v="99"/>
    <n v="8.3000000000000007"/>
    <n v="14"/>
    <n v="8"/>
    <n v="3.78"/>
    <n v="1"/>
    <x v="0"/>
    <n v="0"/>
    <x v="0"/>
    <x v="0"/>
    <s v="Light_usage"/>
    <x v="2"/>
    <x v="0"/>
    <x v="2"/>
    <x v="0"/>
  </r>
  <r>
    <x v="14"/>
    <n v="95"/>
    <x v="2"/>
    <x v="0"/>
    <x v="1"/>
    <n v="0"/>
    <n v="135.19999999999999"/>
    <n v="93"/>
    <n v="22.98"/>
    <n v="285.89999999999998"/>
    <n v="123"/>
    <x v="624"/>
    <n v="228.1"/>
    <n v="112"/>
    <n v="10.26"/>
    <n v="10"/>
    <n v="2"/>
    <n v="2.7"/>
    <n v="3"/>
    <x v="0"/>
    <n v="0"/>
    <x v="0"/>
    <x v="0"/>
    <s v="Heavy_user"/>
    <x v="2"/>
    <x v="0"/>
    <x v="1"/>
    <x v="0"/>
  </r>
  <r>
    <x v="5"/>
    <n v="61"/>
    <x v="1"/>
    <x v="0"/>
    <x v="1"/>
    <n v="0"/>
    <n v="140.80000000000001"/>
    <n v="126"/>
    <n v="23.94"/>
    <n v="212.5"/>
    <n v="115"/>
    <x v="425"/>
    <n v="141.69999999999999"/>
    <n v="79"/>
    <n v="6.38"/>
    <n v="6.4"/>
    <n v="5"/>
    <n v="1.73"/>
    <n v="4"/>
    <x v="1"/>
    <n v="1"/>
    <x v="1"/>
    <x v="1"/>
    <s v="Medium_user"/>
    <x v="0"/>
    <x v="0"/>
    <x v="1"/>
    <x v="1"/>
  </r>
  <r>
    <x v="43"/>
    <n v="42"/>
    <x v="2"/>
    <x v="0"/>
    <x v="1"/>
    <n v="0"/>
    <n v="160.19999999999999"/>
    <n v="103"/>
    <n v="27.23"/>
    <n v="159.80000000000001"/>
    <n v="116"/>
    <x v="1440"/>
    <n v="255.7"/>
    <n v="87"/>
    <n v="11.51"/>
    <n v="12.9"/>
    <n v="3"/>
    <n v="3.48"/>
    <n v="1"/>
    <x v="0"/>
    <n v="0"/>
    <x v="0"/>
    <x v="0"/>
    <s v="Medium_user"/>
    <x v="0"/>
    <x v="0"/>
    <x v="1"/>
    <x v="0"/>
  </r>
  <r>
    <x v="24"/>
    <n v="104"/>
    <x v="0"/>
    <x v="0"/>
    <x v="1"/>
    <n v="0"/>
    <n v="153.69999999999999"/>
    <n v="86"/>
    <n v="26.13"/>
    <n v="160.30000000000001"/>
    <n v="78"/>
    <x v="1135"/>
    <n v="176.6"/>
    <n v="140"/>
    <n v="7.95"/>
    <n v="9.6"/>
    <n v="8"/>
    <n v="2.59"/>
    <n v="1"/>
    <x v="0"/>
    <n v="0"/>
    <x v="0"/>
    <x v="0"/>
    <s v="Light_usage"/>
    <x v="0"/>
    <x v="0"/>
    <x v="1"/>
    <x v="0"/>
  </r>
  <r>
    <x v="50"/>
    <n v="184"/>
    <x v="0"/>
    <x v="0"/>
    <x v="1"/>
    <n v="0"/>
    <n v="237.6"/>
    <n v="86"/>
    <n v="40.39"/>
    <n v="157"/>
    <n v="105"/>
    <x v="801"/>
    <n v="163.6"/>
    <n v="103"/>
    <n v="7.36"/>
    <n v="14.2"/>
    <n v="2"/>
    <n v="3.83"/>
    <n v="2"/>
    <x v="0"/>
    <n v="0"/>
    <x v="0"/>
    <x v="0"/>
    <s v="Medium_user"/>
    <x v="0"/>
    <x v="0"/>
    <x v="1"/>
    <x v="0"/>
  </r>
  <r>
    <x v="38"/>
    <n v="29"/>
    <x v="2"/>
    <x v="0"/>
    <x v="1"/>
    <n v="0"/>
    <n v="182.1"/>
    <n v="92"/>
    <n v="30.96"/>
    <n v="180.4"/>
    <n v="91"/>
    <x v="359"/>
    <n v="206.4"/>
    <n v="128"/>
    <n v="9.2899999999999991"/>
    <n v="7.2"/>
    <n v="2"/>
    <n v="1.94"/>
    <n v="2"/>
    <x v="0"/>
    <n v="0"/>
    <x v="0"/>
    <x v="1"/>
    <s v="Medium_user"/>
    <x v="0"/>
    <x v="0"/>
    <x v="1"/>
    <x v="1"/>
  </r>
  <r>
    <x v="24"/>
    <n v="5"/>
    <x v="1"/>
    <x v="0"/>
    <x v="1"/>
    <n v="0"/>
    <n v="198.7"/>
    <n v="108"/>
    <n v="33.78"/>
    <n v="146.69999999999999"/>
    <n v="86"/>
    <x v="580"/>
    <n v="216.8"/>
    <n v="95"/>
    <n v="9.76"/>
    <n v="9.5"/>
    <n v="3"/>
    <n v="2.57"/>
    <n v="2"/>
    <x v="0"/>
    <n v="0"/>
    <x v="0"/>
    <x v="0"/>
    <s v="Medium_user"/>
    <x v="0"/>
    <x v="0"/>
    <x v="1"/>
    <x v="0"/>
  </r>
  <r>
    <x v="3"/>
    <n v="58"/>
    <x v="1"/>
    <x v="0"/>
    <x v="0"/>
    <n v="47"/>
    <n v="151.1"/>
    <n v="117"/>
    <n v="25.69"/>
    <n v="137.4"/>
    <n v="103"/>
    <x v="1441"/>
    <n v="172.6"/>
    <n v="99"/>
    <n v="7.77"/>
    <n v="9.1999999999999993"/>
    <n v="8"/>
    <n v="2.48"/>
    <n v="1"/>
    <x v="0"/>
    <n v="0"/>
    <x v="0"/>
    <x v="0"/>
    <s v="Medium_user"/>
    <x v="0"/>
    <x v="0"/>
    <x v="2"/>
    <x v="0"/>
  </r>
  <r>
    <x v="38"/>
    <n v="165"/>
    <x v="2"/>
    <x v="0"/>
    <x v="1"/>
    <n v="0"/>
    <n v="195.2"/>
    <n v="84"/>
    <n v="33.18"/>
    <n v="229.5"/>
    <n v="116"/>
    <x v="1442"/>
    <n v="185.3"/>
    <n v="147"/>
    <n v="8.34"/>
    <n v="11.9"/>
    <n v="3"/>
    <n v="3.21"/>
    <n v="0"/>
    <x v="0"/>
    <n v="0"/>
    <x v="0"/>
    <x v="0"/>
    <s v="Medium_user"/>
    <x v="0"/>
    <x v="0"/>
    <x v="1"/>
    <x v="0"/>
  </r>
  <r>
    <x v="1"/>
    <n v="77"/>
    <x v="1"/>
    <x v="1"/>
    <x v="0"/>
    <n v="34"/>
    <n v="209.9"/>
    <n v="79"/>
    <n v="35.68"/>
    <n v="226.1"/>
    <n v="88"/>
    <x v="873"/>
    <n v="101.8"/>
    <n v="103"/>
    <n v="4.58"/>
    <n v="11.4"/>
    <n v="2"/>
    <n v="3.08"/>
    <n v="2"/>
    <x v="1"/>
    <n v="1"/>
    <x v="0"/>
    <x v="0"/>
    <s v="Medium_user"/>
    <x v="0"/>
    <x v="0"/>
    <x v="2"/>
    <x v="0"/>
  </r>
  <r>
    <x v="8"/>
    <n v="132"/>
    <x v="0"/>
    <x v="1"/>
    <x v="0"/>
    <n v="18"/>
    <n v="130.69999999999999"/>
    <n v="86"/>
    <n v="22.22"/>
    <n v="186.1"/>
    <n v="98"/>
    <x v="1443"/>
    <n v="204.8"/>
    <n v="103"/>
    <n v="9.2200000000000006"/>
    <n v="11.9"/>
    <n v="6"/>
    <n v="3.21"/>
    <n v="0"/>
    <x v="0"/>
    <n v="0"/>
    <x v="0"/>
    <x v="0"/>
    <s v="Medium_user"/>
    <x v="0"/>
    <x v="0"/>
    <x v="0"/>
    <x v="0"/>
  </r>
  <r>
    <x v="43"/>
    <n v="115"/>
    <x v="0"/>
    <x v="0"/>
    <x v="1"/>
    <n v="0"/>
    <n v="265.89999999999998"/>
    <n v="112"/>
    <n v="45.2"/>
    <n v="132.9"/>
    <n v="94"/>
    <x v="1261"/>
    <n v="185.2"/>
    <n v="106"/>
    <n v="8.33"/>
    <n v="14.6"/>
    <n v="7"/>
    <n v="3.94"/>
    <n v="1"/>
    <x v="0"/>
    <n v="0"/>
    <x v="0"/>
    <x v="0"/>
    <s v="Medium_user"/>
    <x v="0"/>
    <x v="0"/>
    <x v="1"/>
    <x v="0"/>
  </r>
  <r>
    <x v="14"/>
    <n v="148"/>
    <x v="1"/>
    <x v="0"/>
    <x v="1"/>
    <n v="0"/>
    <n v="249.7"/>
    <n v="91"/>
    <n v="42.45"/>
    <n v="185.1"/>
    <n v="90"/>
    <x v="758"/>
    <n v="234.2"/>
    <n v="88"/>
    <n v="10.54"/>
    <n v="10.5"/>
    <n v="1"/>
    <n v="2.84"/>
    <n v="1"/>
    <x v="0"/>
    <n v="0"/>
    <x v="0"/>
    <x v="0"/>
    <s v="Medium_user"/>
    <x v="0"/>
    <x v="0"/>
    <x v="1"/>
    <x v="0"/>
  </r>
  <r>
    <x v="42"/>
    <n v="135"/>
    <x v="2"/>
    <x v="0"/>
    <x v="1"/>
    <n v="0"/>
    <n v="204.1"/>
    <n v="116"/>
    <n v="34.700000000000003"/>
    <n v="150.19999999999999"/>
    <n v="74"/>
    <x v="468"/>
    <n v="108.1"/>
    <n v="154"/>
    <n v="4.8600000000000003"/>
    <n v="8.1"/>
    <n v="1"/>
    <n v="2.19"/>
    <n v="2"/>
    <x v="0"/>
    <n v="0"/>
    <x v="0"/>
    <x v="0"/>
    <s v="Light_usage"/>
    <x v="0"/>
    <x v="0"/>
    <x v="1"/>
    <x v="0"/>
  </r>
  <r>
    <x v="26"/>
    <n v="87"/>
    <x v="2"/>
    <x v="0"/>
    <x v="0"/>
    <n v="24"/>
    <n v="135.80000000000001"/>
    <n v="108"/>
    <n v="23.09"/>
    <n v="251.4"/>
    <n v="62"/>
    <x v="1444"/>
    <n v="181.5"/>
    <n v="91"/>
    <n v="8.17"/>
    <n v="6.4"/>
    <n v="4"/>
    <n v="1.73"/>
    <n v="0"/>
    <x v="0"/>
    <n v="0"/>
    <x v="0"/>
    <x v="1"/>
    <s v="Light_usage"/>
    <x v="2"/>
    <x v="0"/>
    <x v="0"/>
    <x v="1"/>
  </r>
  <r>
    <x v="41"/>
    <n v="78"/>
    <x v="0"/>
    <x v="0"/>
    <x v="1"/>
    <n v="0"/>
    <n v="211.4"/>
    <n v="105"/>
    <n v="35.94"/>
    <n v="249.9"/>
    <n v="77"/>
    <x v="197"/>
    <n v="199.6"/>
    <n v="129"/>
    <n v="8.98"/>
    <n v="9.3000000000000007"/>
    <n v="2"/>
    <n v="2.5099999999999998"/>
    <n v="2"/>
    <x v="0"/>
    <n v="0"/>
    <x v="0"/>
    <x v="0"/>
    <s v="Light_usage"/>
    <x v="2"/>
    <x v="0"/>
    <x v="1"/>
    <x v="0"/>
  </r>
  <r>
    <x v="10"/>
    <n v="78"/>
    <x v="2"/>
    <x v="0"/>
    <x v="1"/>
    <n v="0"/>
    <n v="185.8"/>
    <n v="102"/>
    <n v="31.59"/>
    <n v="251.6"/>
    <n v="88"/>
    <x v="599"/>
    <n v="202.8"/>
    <n v="86"/>
    <n v="9.1300000000000008"/>
    <n v="13.3"/>
    <n v="6"/>
    <n v="3.59"/>
    <n v="2"/>
    <x v="0"/>
    <n v="0"/>
    <x v="0"/>
    <x v="0"/>
    <s v="Medium_user"/>
    <x v="2"/>
    <x v="0"/>
    <x v="1"/>
    <x v="0"/>
  </r>
  <r>
    <x v="12"/>
    <n v="101"/>
    <x v="0"/>
    <x v="0"/>
    <x v="1"/>
    <n v="0"/>
    <n v="202.5"/>
    <n v="91"/>
    <n v="34.43"/>
    <n v="142.5"/>
    <n v="134"/>
    <x v="1445"/>
    <n v="219.6"/>
    <n v="102"/>
    <n v="9.8800000000000008"/>
    <n v="10.1"/>
    <n v="4"/>
    <n v="2.73"/>
    <n v="3"/>
    <x v="0"/>
    <n v="0"/>
    <x v="0"/>
    <x v="0"/>
    <s v="Heavy_user"/>
    <x v="0"/>
    <x v="0"/>
    <x v="1"/>
    <x v="0"/>
  </r>
  <r>
    <x v="50"/>
    <n v="90"/>
    <x v="2"/>
    <x v="0"/>
    <x v="1"/>
    <n v="0"/>
    <n v="169.4"/>
    <n v="127"/>
    <n v="28.8"/>
    <n v="157.19999999999999"/>
    <n v="111"/>
    <x v="59"/>
    <n v="172.4"/>
    <n v="103"/>
    <n v="7.76"/>
    <n v="10.7"/>
    <n v="2"/>
    <n v="2.89"/>
    <n v="1"/>
    <x v="0"/>
    <n v="0"/>
    <x v="0"/>
    <x v="0"/>
    <s v="Medium_user"/>
    <x v="0"/>
    <x v="0"/>
    <x v="1"/>
    <x v="0"/>
  </r>
  <r>
    <x v="17"/>
    <n v="83"/>
    <x v="0"/>
    <x v="0"/>
    <x v="1"/>
    <n v="0"/>
    <n v="135.19999999999999"/>
    <n v="76"/>
    <n v="22.98"/>
    <n v="161"/>
    <n v="98"/>
    <x v="909"/>
    <n v="129.30000000000001"/>
    <n v="105"/>
    <n v="5.82"/>
    <n v="9"/>
    <n v="6"/>
    <n v="2.4300000000000002"/>
    <n v="0"/>
    <x v="0"/>
    <n v="0"/>
    <x v="0"/>
    <x v="0"/>
    <s v="Medium_user"/>
    <x v="0"/>
    <x v="0"/>
    <x v="1"/>
    <x v="0"/>
  </r>
  <r>
    <x v="31"/>
    <n v="81"/>
    <x v="1"/>
    <x v="0"/>
    <x v="1"/>
    <n v="0"/>
    <n v="125.1"/>
    <n v="103"/>
    <n v="21.27"/>
    <n v="209.6"/>
    <n v="103"/>
    <x v="773"/>
    <n v="186.2"/>
    <n v="78"/>
    <n v="8.3800000000000008"/>
    <n v="11.8"/>
    <n v="1"/>
    <n v="3.19"/>
    <n v="1"/>
    <x v="0"/>
    <n v="0"/>
    <x v="0"/>
    <x v="0"/>
    <s v="Medium_user"/>
    <x v="0"/>
    <x v="0"/>
    <x v="1"/>
    <x v="0"/>
  </r>
  <r>
    <x v="1"/>
    <n v="119"/>
    <x v="1"/>
    <x v="0"/>
    <x v="1"/>
    <n v="0"/>
    <n v="287.10000000000002"/>
    <n v="83"/>
    <n v="48.81"/>
    <n v="218.4"/>
    <n v="124"/>
    <x v="115"/>
    <n v="151.5"/>
    <n v="42"/>
    <n v="6.82"/>
    <n v="11"/>
    <n v="4"/>
    <n v="2.97"/>
    <n v="1"/>
    <x v="1"/>
    <n v="1"/>
    <x v="0"/>
    <x v="0"/>
    <s v="Heavy_user"/>
    <x v="0"/>
    <x v="0"/>
    <x v="1"/>
    <x v="0"/>
  </r>
  <r>
    <x v="37"/>
    <n v="134"/>
    <x v="0"/>
    <x v="0"/>
    <x v="1"/>
    <n v="0"/>
    <n v="199.7"/>
    <n v="107"/>
    <n v="33.950000000000003"/>
    <n v="205.8"/>
    <n v="86"/>
    <x v="1446"/>
    <n v="198.8"/>
    <n v="125"/>
    <n v="8.9499999999999993"/>
    <n v="8.3000000000000007"/>
    <n v="5"/>
    <n v="2.2400000000000002"/>
    <n v="0"/>
    <x v="0"/>
    <n v="0"/>
    <x v="0"/>
    <x v="0"/>
    <s v="Medium_user"/>
    <x v="0"/>
    <x v="0"/>
    <x v="1"/>
    <x v="0"/>
  </r>
  <r>
    <x v="37"/>
    <n v="48"/>
    <x v="1"/>
    <x v="0"/>
    <x v="1"/>
    <n v="0"/>
    <n v="247.6"/>
    <n v="114"/>
    <n v="42.09"/>
    <n v="172.3"/>
    <n v="110"/>
    <x v="196"/>
    <n v="264.39999999999998"/>
    <n v="107"/>
    <n v="11.9"/>
    <n v="7.1"/>
    <n v="3"/>
    <n v="1.92"/>
    <n v="1"/>
    <x v="0"/>
    <n v="0"/>
    <x v="0"/>
    <x v="1"/>
    <s v="Medium_user"/>
    <x v="0"/>
    <x v="0"/>
    <x v="1"/>
    <x v="1"/>
  </r>
  <r>
    <x v="43"/>
    <n v="91"/>
    <x v="2"/>
    <x v="0"/>
    <x v="0"/>
    <n v="39"/>
    <n v="160.80000000000001"/>
    <n v="97"/>
    <n v="27.34"/>
    <n v="119.3"/>
    <n v="54"/>
    <x v="762"/>
    <n v="147.9"/>
    <n v="101"/>
    <n v="6.66"/>
    <n v="10.3"/>
    <n v="3"/>
    <n v="2.78"/>
    <n v="3"/>
    <x v="0"/>
    <n v="0"/>
    <x v="0"/>
    <x v="0"/>
    <s v="Light_usage"/>
    <x v="0"/>
    <x v="0"/>
    <x v="2"/>
    <x v="0"/>
  </r>
  <r>
    <x v="18"/>
    <n v="90"/>
    <x v="1"/>
    <x v="0"/>
    <x v="0"/>
    <n v="31"/>
    <n v="118.5"/>
    <n v="92"/>
    <n v="20.149999999999999"/>
    <n v="257.89999999999998"/>
    <n v="76"/>
    <x v="733"/>
    <n v="186.2"/>
    <n v="96"/>
    <n v="8.3800000000000008"/>
    <n v="9"/>
    <n v="6"/>
    <n v="2.4300000000000002"/>
    <n v="1"/>
    <x v="0"/>
    <n v="0"/>
    <x v="0"/>
    <x v="0"/>
    <s v="Light_usage"/>
    <x v="2"/>
    <x v="0"/>
    <x v="2"/>
    <x v="0"/>
  </r>
  <r>
    <x v="6"/>
    <n v="159"/>
    <x v="0"/>
    <x v="0"/>
    <x v="1"/>
    <n v="0"/>
    <n v="181"/>
    <n v="107"/>
    <n v="30.77"/>
    <n v="188.4"/>
    <n v="114"/>
    <x v="709"/>
    <n v="175.8"/>
    <n v="41"/>
    <n v="7.91"/>
    <n v="9.9"/>
    <n v="4"/>
    <n v="2.67"/>
    <n v="7"/>
    <x v="0"/>
    <n v="0"/>
    <x v="1"/>
    <x v="0"/>
    <s v="Medium_user"/>
    <x v="0"/>
    <x v="0"/>
    <x v="1"/>
    <x v="0"/>
  </r>
  <r>
    <x v="0"/>
    <n v="142"/>
    <x v="1"/>
    <x v="1"/>
    <x v="1"/>
    <n v="0"/>
    <n v="160.6"/>
    <n v="101"/>
    <n v="27.3"/>
    <n v="202"/>
    <n v="125"/>
    <x v="1408"/>
    <n v="221.7"/>
    <n v="100"/>
    <n v="9.98"/>
    <n v="8.8000000000000007"/>
    <n v="2"/>
    <n v="2.38"/>
    <n v="1"/>
    <x v="1"/>
    <n v="1"/>
    <x v="0"/>
    <x v="0"/>
    <s v="Heavy_user"/>
    <x v="0"/>
    <x v="0"/>
    <x v="1"/>
    <x v="0"/>
  </r>
  <r>
    <x v="14"/>
    <n v="104"/>
    <x v="2"/>
    <x v="0"/>
    <x v="1"/>
    <n v="0"/>
    <n v="111.9"/>
    <n v="105"/>
    <n v="19.02"/>
    <n v="197.7"/>
    <n v="121"/>
    <x v="323"/>
    <n v="302.8"/>
    <n v="108"/>
    <n v="13.63"/>
    <n v="10.1"/>
    <n v="5"/>
    <n v="2.73"/>
    <n v="1"/>
    <x v="0"/>
    <n v="0"/>
    <x v="0"/>
    <x v="0"/>
    <s v="Heavy_user"/>
    <x v="0"/>
    <x v="0"/>
    <x v="1"/>
    <x v="0"/>
  </r>
  <r>
    <x v="41"/>
    <n v="82"/>
    <x v="0"/>
    <x v="0"/>
    <x v="1"/>
    <n v="0"/>
    <n v="120.5"/>
    <n v="107"/>
    <n v="20.49"/>
    <n v="176.3"/>
    <n v="124"/>
    <x v="152"/>
    <n v="258"/>
    <n v="121"/>
    <n v="11.61"/>
    <n v="10.5"/>
    <n v="5"/>
    <n v="2.84"/>
    <n v="0"/>
    <x v="0"/>
    <n v="0"/>
    <x v="0"/>
    <x v="0"/>
    <s v="Heavy_user"/>
    <x v="0"/>
    <x v="0"/>
    <x v="1"/>
    <x v="0"/>
  </r>
  <r>
    <x v="10"/>
    <n v="88"/>
    <x v="1"/>
    <x v="0"/>
    <x v="1"/>
    <n v="0"/>
    <n v="242.4"/>
    <n v="89"/>
    <n v="41.21"/>
    <n v="161.4"/>
    <n v="89"/>
    <x v="376"/>
    <n v="142.4"/>
    <n v="95"/>
    <n v="6.41"/>
    <n v="5.4"/>
    <n v="2"/>
    <n v="1.46"/>
    <n v="1"/>
    <x v="0"/>
    <n v="0"/>
    <x v="0"/>
    <x v="1"/>
    <s v="Medium_user"/>
    <x v="0"/>
    <x v="0"/>
    <x v="1"/>
    <x v="1"/>
  </r>
  <r>
    <x v="1"/>
    <n v="118"/>
    <x v="1"/>
    <x v="0"/>
    <x v="1"/>
    <n v="0"/>
    <n v="178.4"/>
    <n v="81"/>
    <n v="30.33"/>
    <n v="182.7"/>
    <n v="119"/>
    <x v="920"/>
    <n v="251.4"/>
    <n v="109"/>
    <n v="11.31"/>
    <n v="10.8"/>
    <n v="2"/>
    <n v="2.92"/>
    <n v="1"/>
    <x v="0"/>
    <n v="0"/>
    <x v="0"/>
    <x v="0"/>
    <s v="Medium_user"/>
    <x v="0"/>
    <x v="0"/>
    <x v="1"/>
    <x v="0"/>
  </r>
  <r>
    <x v="30"/>
    <n v="139"/>
    <x v="2"/>
    <x v="0"/>
    <x v="1"/>
    <n v="0"/>
    <n v="258.7"/>
    <n v="94"/>
    <n v="43.98"/>
    <n v="190.3"/>
    <n v="132"/>
    <x v="137"/>
    <n v="247.2"/>
    <n v="73"/>
    <n v="11.12"/>
    <n v="11.4"/>
    <n v="2"/>
    <n v="3.08"/>
    <n v="1"/>
    <x v="1"/>
    <n v="1"/>
    <x v="0"/>
    <x v="0"/>
    <s v="Heavy_user"/>
    <x v="0"/>
    <x v="0"/>
    <x v="1"/>
    <x v="0"/>
  </r>
  <r>
    <x v="38"/>
    <n v="87"/>
    <x v="0"/>
    <x v="0"/>
    <x v="0"/>
    <n v="18"/>
    <n v="124.3"/>
    <n v="104"/>
    <n v="21.13"/>
    <n v="196.1"/>
    <n v="80"/>
    <x v="1430"/>
    <n v="290"/>
    <n v="110"/>
    <n v="13.05"/>
    <n v="7.2"/>
    <n v="3"/>
    <n v="1.94"/>
    <n v="1"/>
    <x v="0"/>
    <n v="0"/>
    <x v="0"/>
    <x v="1"/>
    <s v="Medium_user"/>
    <x v="0"/>
    <x v="0"/>
    <x v="0"/>
    <x v="1"/>
  </r>
  <r>
    <x v="30"/>
    <n v="167"/>
    <x v="0"/>
    <x v="0"/>
    <x v="1"/>
    <n v="0"/>
    <n v="94.9"/>
    <n v="114"/>
    <n v="16.13"/>
    <n v="315.8"/>
    <n v="105"/>
    <x v="1447"/>
    <n v="181"/>
    <n v="71"/>
    <n v="8.15"/>
    <n v="10.8"/>
    <n v="6"/>
    <n v="2.92"/>
    <n v="0"/>
    <x v="0"/>
    <n v="0"/>
    <x v="0"/>
    <x v="0"/>
    <s v="Medium_user"/>
    <x v="2"/>
    <x v="0"/>
    <x v="1"/>
    <x v="0"/>
  </r>
  <r>
    <x v="16"/>
    <n v="138"/>
    <x v="1"/>
    <x v="0"/>
    <x v="1"/>
    <n v="0"/>
    <n v="182"/>
    <n v="101"/>
    <n v="30.94"/>
    <n v="200.3"/>
    <n v="119"/>
    <x v="407"/>
    <n v="208.9"/>
    <n v="131"/>
    <n v="9.4"/>
    <n v="13.4"/>
    <n v="3"/>
    <n v="3.62"/>
    <n v="4"/>
    <x v="0"/>
    <n v="0"/>
    <x v="1"/>
    <x v="0"/>
    <s v="Medium_user"/>
    <x v="0"/>
    <x v="0"/>
    <x v="1"/>
    <x v="0"/>
  </r>
  <r>
    <x v="3"/>
    <n v="130"/>
    <x v="1"/>
    <x v="0"/>
    <x v="1"/>
    <n v="0"/>
    <n v="162"/>
    <n v="62"/>
    <n v="27.54"/>
    <n v="278.10000000000002"/>
    <n v="108"/>
    <x v="1448"/>
    <n v="197.5"/>
    <n v="82"/>
    <n v="8.89"/>
    <n v="9.1"/>
    <n v="4"/>
    <n v="2.46"/>
    <n v="1"/>
    <x v="0"/>
    <n v="0"/>
    <x v="0"/>
    <x v="0"/>
    <s v="Medium_user"/>
    <x v="2"/>
    <x v="0"/>
    <x v="1"/>
    <x v="0"/>
  </r>
  <r>
    <x v="15"/>
    <n v="87"/>
    <x v="0"/>
    <x v="0"/>
    <x v="1"/>
    <n v="0"/>
    <n v="176.6"/>
    <n v="83"/>
    <n v="30.02"/>
    <n v="221.6"/>
    <n v="101"/>
    <x v="354"/>
    <n v="185.3"/>
    <n v="89"/>
    <n v="8.34"/>
    <n v="9.4"/>
    <n v="1"/>
    <n v="2.54"/>
    <n v="0"/>
    <x v="0"/>
    <n v="0"/>
    <x v="0"/>
    <x v="0"/>
    <s v="Medium_user"/>
    <x v="0"/>
    <x v="0"/>
    <x v="1"/>
    <x v="0"/>
  </r>
  <r>
    <x v="12"/>
    <n v="164"/>
    <x v="1"/>
    <x v="1"/>
    <x v="0"/>
    <n v="28"/>
    <n v="156.1"/>
    <n v="98"/>
    <n v="26.54"/>
    <n v="209.9"/>
    <n v="140"/>
    <x v="804"/>
    <n v="190"/>
    <n v="69"/>
    <n v="8.5500000000000007"/>
    <n v="11.4"/>
    <n v="4"/>
    <n v="3.08"/>
    <n v="0"/>
    <x v="0"/>
    <n v="0"/>
    <x v="0"/>
    <x v="0"/>
    <s v="Heavy_user"/>
    <x v="0"/>
    <x v="0"/>
    <x v="0"/>
    <x v="0"/>
  </r>
  <r>
    <x v="16"/>
    <n v="109"/>
    <x v="2"/>
    <x v="0"/>
    <x v="1"/>
    <n v="0"/>
    <n v="150.6"/>
    <n v="106"/>
    <n v="25.6"/>
    <n v="147.4"/>
    <n v="108"/>
    <x v="1134"/>
    <n v="173.2"/>
    <n v="109"/>
    <n v="7.79"/>
    <n v="9.5"/>
    <n v="5"/>
    <n v="2.57"/>
    <n v="1"/>
    <x v="0"/>
    <n v="0"/>
    <x v="0"/>
    <x v="0"/>
    <s v="Medium_user"/>
    <x v="0"/>
    <x v="0"/>
    <x v="1"/>
    <x v="0"/>
  </r>
  <r>
    <x v="48"/>
    <n v="59"/>
    <x v="2"/>
    <x v="0"/>
    <x v="1"/>
    <n v="0"/>
    <n v="189.1"/>
    <n v="141"/>
    <n v="32.15"/>
    <n v="198.2"/>
    <n v="113"/>
    <x v="896"/>
    <n v="280.2"/>
    <n v="103"/>
    <n v="12.61"/>
    <n v="2.2000000000000002"/>
    <n v="7"/>
    <n v="0.59"/>
    <n v="1"/>
    <x v="0"/>
    <n v="0"/>
    <x v="0"/>
    <x v="1"/>
    <s v="Medium_user"/>
    <x v="0"/>
    <x v="0"/>
    <x v="1"/>
    <x v="1"/>
  </r>
  <r>
    <x v="40"/>
    <n v="124"/>
    <x v="1"/>
    <x v="0"/>
    <x v="1"/>
    <n v="0"/>
    <n v="156.9"/>
    <n v="74"/>
    <n v="26.67"/>
    <n v="195.8"/>
    <n v="82"/>
    <x v="886"/>
    <n v="181"/>
    <n v="99"/>
    <n v="8.15"/>
    <n v="8.8000000000000007"/>
    <n v="2"/>
    <n v="2.38"/>
    <n v="1"/>
    <x v="0"/>
    <n v="0"/>
    <x v="0"/>
    <x v="0"/>
    <s v="Medium_user"/>
    <x v="0"/>
    <x v="0"/>
    <x v="1"/>
    <x v="0"/>
  </r>
  <r>
    <x v="12"/>
    <n v="73"/>
    <x v="1"/>
    <x v="0"/>
    <x v="1"/>
    <n v="0"/>
    <n v="67"/>
    <n v="76"/>
    <n v="11.39"/>
    <n v="223"/>
    <n v="154"/>
    <x v="525"/>
    <n v="236.5"/>
    <n v="151"/>
    <n v="10.64"/>
    <n v="11.2"/>
    <n v="2"/>
    <n v="3.02"/>
    <n v="1"/>
    <x v="0"/>
    <n v="0"/>
    <x v="0"/>
    <x v="0"/>
    <s v="Heavy_user"/>
    <x v="0"/>
    <x v="0"/>
    <x v="1"/>
    <x v="0"/>
  </r>
  <r>
    <x v="22"/>
    <n v="94"/>
    <x v="0"/>
    <x v="0"/>
    <x v="1"/>
    <n v="0"/>
    <n v="261.3"/>
    <n v="89"/>
    <n v="44.42"/>
    <n v="152.4"/>
    <n v="139"/>
    <x v="93"/>
    <n v="120.2"/>
    <n v="124"/>
    <n v="5.41"/>
    <n v="10.5"/>
    <n v="2"/>
    <n v="2.84"/>
    <n v="0"/>
    <x v="0"/>
    <n v="0"/>
    <x v="0"/>
    <x v="0"/>
    <s v="Heavy_user"/>
    <x v="0"/>
    <x v="0"/>
    <x v="1"/>
    <x v="0"/>
  </r>
  <r>
    <x v="43"/>
    <n v="80"/>
    <x v="0"/>
    <x v="0"/>
    <x v="1"/>
    <n v="0"/>
    <n v="135.1"/>
    <n v="92"/>
    <n v="22.97"/>
    <n v="185"/>
    <n v="103"/>
    <x v="758"/>
    <n v="147.1"/>
    <n v="74"/>
    <n v="6.62"/>
    <n v="14.7"/>
    <n v="5"/>
    <n v="3.97"/>
    <n v="3"/>
    <x v="0"/>
    <n v="0"/>
    <x v="0"/>
    <x v="0"/>
    <s v="Medium_user"/>
    <x v="0"/>
    <x v="0"/>
    <x v="1"/>
    <x v="0"/>
  </r>
  <r>
    <x v="18"/>
    <n v="101"/>
    <x v="0"/>
    <x v="1"/>
    <x v="1"/>
    <n v="0"/>
    <n v="92.1"/>
    <n v="109"/>
    <n v="15.66"/>
    <n v="163"/>
    <n v="83"/>
    <x v="633"/>
    <n v="133.30000000000001"/>
    <n v="102"/>
    <n v="6"/>
    <n v="9.6999999999999993"/>
    <n v="11"/>
    <n v="2.62"/>
    <n v="2"/>
    <x v="0"/>
    <n v="0"/>
    <x v="0"/>
    <x v="0"/>
    <s v="Medium_user"/>
    <x v="0"/>
    <x v="0"/>
    <x v="1"/>
    <x v="0"/>
  </r>
  <r>
    <x v="35"/>
    <n v="115"/>
    <x v="1"/>
    <x v="0"/>
    <x v="1"/>
    <n v="0"/>
    <n v="173.5"/>
    <n v="121"/>
    <n v="29.5"/>
    <n v="168.3"/>
    <n v="100"/>
    <x v="703"/>
    <n v="138.30000000000001"/>
    <n v="105"/>
    <n v="6.22"/>
    <n v="7.8"/>
    <n v="5"/>
    <n v="2.11"/>
    <n v="1"/>
    <x v="0"/>
    <n v="0"/>
    <x v="0"/>
    <x v="0"/>
    <s v="Medium_user"/>
    <x v="0"/>
    <x v="0"/>
    <x v="1"/>
    <x v="0"/>
  </r>
  <r>
    <x v="45"/>
    <n v="100"/>
    <x v="0"/>
    <x v="1"/>
    <x v="1"/>
    <n v="0"/>
    <n v="156.30000000000001"/>
    <n v="82"/>
    <n v="26.57"/>
    <n v="259.39999999999998"/>
    <n v="91"/>
    <x v="542"/>
    <n v="143.69999999999999"/>
    <n v="93"/>
    <n v="6.47"/>
    <n v="8.3000000000000007"/>
    <n v="7"/>
    <n v="2.2400000000000002"/>
    <n v="5"/>
    <x v="0"/>
    <n v="0"/>
    <x v="1"/>
    <x v="0"/>
    <s v="Medium_user"/>
    <x v="2"/>
    <x v="0"/>
    <x v="1"/>
    <x v="0"/>
  </r>
  <r>
    <x v="3"/>
    <n v="85"/>
    <x v="0"/>
    <x v="0"/>
    <x v="1"/>
    <n v="0"/>
    <n v="274.7"/>
    <n v="79"/>
    <n v="46.7"/>
    <n v="119.4"/>
    <n v="122"/>
    <x v="1449"/>
    <n v="296.89999999999998"/>
    <n v="74"/>
    <n v="13.36"/>
    <n v="9.4"/>
    <n v="10"/>
    <n v="2.54"/>
    <n v="1"/>
    <x v="0"/>
    <n v="0"/>
    <x v="0"/>
    <x v="0"/>
    <s v="Heavy_user"/>
    <x v="0"/>
    <x v="0"/>
    <x v="1"/>
    <x v="0"/>
  </r>
  <r>
    <x v="40"/>
    <n v="110"/>
    <x v="1"/>
    <x v="0"/>
    <x v="1"/>
    <n v="0"/>
    <n v="244.7"/>
    <n v="84"/>
    <n v="41.6"/>
    <n v="106.4"/>
    <n v="95"/>
    <x v="1450"/>
    <n v="194.9"/>
    <n v="61"/>
    <n v="8.77"/>
    <n v="10.5"/>
    <n v="1"/>
    <n v="2.84"/>
    <n v="2"/>
    <x v="1"/>
    <n v="1"/>
    <x v="0"/>
    <x v="0"/>
    <s v="Medium_user"/>
    <x v="1"/>
    <x v="0"/>
    <x v="1"/>
    <x v="0"/>
  </r>
  <r>
    <x v="26"/>
    <n v="92"/>
    <x v="1"/>
    <x v="1"/>
    <x v="1"/>
    <n v="0"/>
    <n v="183.6"/>
    <n v="96"/>
    <n v="31.21"/>
    <n v="149.69999999999999"/>
    <n v="55"/>
    <x v="189"/>
    <n v="135.19999999999999"/>
    <n v="71"/>
    <n v="6.08"/>
    <n v="11.8"/>
    <n v="4"/>
    <n v="3.19"/>
    <n v="0"/>
    <x v="0"/>
    <n v="0"/>
    <x v="0"/>
    <x v="0"/>
    <s v="Light_usage"/>
    <x v="0"/>
    <x v="0"/>
    <x v="1"/>
    <x v="0"/>
  </r>
  <r>
    <x v="28"/>
    <n v="102"/>
    <x v="1"/>
    <x v="0"/>
    <x v="1"/>
    <n v="0"/>
    <n v="167.1"/>
    <n v="80"/>
    <n v="28.41"/>
    <n v="222.9"/>
    <n v="94"/>
    <x v="1451"/>
    <n v="179.9"/>
    <n v="103"/>
    <n v="8.1"/>
    <n v="11.6"/>
    <n v="3"/>
    <n v="3.13"/>
    <n v="5"/>
    <x v="0"/>
    <n v="0"/>
    <x v="1"/>
    <x v="0"/>
    <s v="Medium_user"/>
    <x v="0"/>
    <x v="0"/>
    <x v="1"/>
    <x v="0"/>
  </r>
  <r>
    <x v="37"/>
    <n v="134"/>
    <x v="1"/>
    <x v="0"/>
    <x v="1"/>
    <n v="0"/>
    <n v="177.1"/>
    <n v="120"/>
    <n v="30.11"/>
    <n v="218.1"/>
    <n v="123"/>
    <x v="680"/>
    <n v="183.8"/>
    <n v="93"/>
    <n v="8.27"/>
    <n v="12.7"/>
    <n v="5"/>
    <n v="3.43"/>
    <n v="3"/>
    <x v="0"/>
    <n v="0"/>
    <x v="0"/>
    <x v="0"/>
    <s v="Heavy_user"/>
    <x v="0"/>
    <x v="0"/>
    <x v="1"/>
    <x v="0"/>
  </r>
  <r>
    <x v="38"/>
    <n v="96"/>
    <x v="0"/>
    <x v="0"/>
    <x v="1"/>
    <n v="0"/>
    <n v="217.8"/>
    <n v="120"/>
    <n v="37.03"/>
    <n v="139.6"/>
    <n v="109"/>
    <x v="880"/>
    <n v="227.7"/>
    <n v="111"/>
    <n v="10.25"/>
    <n v="11.6"/>
    <n v="3"/>
    <n v="3.13"/>
    <n v="0"/>
    <x v="0"/>
    <n v="0"/>
    <x v="0"/>
    <x v="0"/>
    <s v="Medium_user"/>
    <x v="0"/>
    <x v="0"/>
    <x v="1"/>
    <x v="0"/>
  </r>
  <r>
    <x v="44"/>
    <n v="42"/>
    <x v="2"/>
    <x v="0"/>
    <x v="1"/>
    <n v="0"/>
    <n v="143.69999999999999"/>
    <n v="96"/>
    <n v="24.43"/>
    <n v="221"/>
    <n v="98"/>
    <x v="688"/>
    <n v="108.9"/>
    <n v="94"/>
    <n v="4.9000000000000004"/>
    <n v="8.6"/>
    <n v="1"/>
    <n v="2.3199999999999998"/>
    <n v="2"/>
    <x v="0"/>
    <n v="0"/>
    <x v="0"/>
    <x v="0"/>
    <s v="Medium_user"/>
    <x v="0"/>
    <x v="0"/>
    <x v="1"/>
    <x v="0"/>
  </r>
  <r>
    <x v="27"/>
    <n v="175"/>
    <x v="0"/>
    <x v="0"/>
    <x v="1"/>
    <n v="0"/>
    <n v="185"/>
    <n v="104"/>
    <n v="31.45"/>
    <n v="325.8"/>
    <n v="86"/>
    <x v="1452"/>
    <n v="85.4"/>
    <n v="105"/>
    <n v="3.84"/>
    <n v="14.6"/>
    <n v="2"/>
    <n v="3.94"/>
    <n v="1"/>
    <x v="0"/>
    <n v="0"/>
    <x v="0"/>
    <x v="0"/>
    <s v="Medium_user"/>
    <x v="2"/>
    <x v="0"/>
    <x v="1"/>
    <x v="0"/>
  </r>
  <r>
    <x v="27"/>
    <n v="136"/>
    <x v="0"/>
    <x v="0"/>
    <x v="0"/>
    <n v="23"/>
    <n v="235.6"/>
    <n v="65"/>
    <n v="40.049999999999997"/>
    <n v="177.7"/>
    <n v="81"/>
    <x v="1104"/>
    <n v="138.69999999999999"/>
    <n v="105"/>
    <n v="6.24"/>
    <n v="11.3"/>
    <n v="5"/>
    <n v="3.05"/>
    <n v="1"/>
    <x v="0"/>
    <n v="0"/>
    <x v="0"/>
    <x v="0"/>
    <s v="Medium_user"/>
    <x v="0"/>
    <x v="0"/>
    <x v="0"/>
    <x v="0"/>
  </r>
  <r>
    <x v="25"/>
    <n v="32"/>
    <x v="0"/>
    <x v="1"/>
    <x v="1"/>
    <n v="0"/>
    <n v="265.5"/>
    <n v="75"/>
    <n v="45.14"/>
    <n v="119.7"/>
    <n v="77"/>
    <x v="934"/>
    <n v="169.9"/>
    <n v="128"/>
    <n v="7.65"/>
    <n v="14.8"/>
    <n v="6"/>
    <n v="4"/>
    <n v="2"/>
    <x v="1"/>
    <n v="1"/>
    <x v="0"/>
    <x v="2"/>
    <s v="Light_usage"/>
    <x v="0"/>
    <x v="0"/>
    <x v="1"/>
    <x v="0"/>
  </r>
  <r>
    <x v="30"/>
    <n v="101"/>
    <x v="0"/>
    <x v="0"/>
    <x v="1"/>
    <n v="0"/>
    <n v="332.1"/>
    <n v="91"/>
    <n v="56.46"/>
    <n v="151"/>
    <n v="123"/>
    <x v="1207"/>
    <n v="277.8"/>
    <n v="99"/>
    <n v="12.5"/>
    <n v="11.3"/>
    <n v="3"/>
    <n v="3.05"/>
    <n v="1"/>
    <x v="1"/>
    <n v="1"/>
    <x v="0"/>
    <x v="0"/>
    <s v="Heavy_user"/>
    <x v="0"/>
    <x v="0"/>
    <x v="1"/>
    <x v="0"/>
  </r>
  <r>
    <x v="17"/>
    <n v="132"/>
    <x v="1"/>
    <x v="1"/>
    <x v="0"/>
    <n v="21"/>
    <n v="223.4"/>
    <n v="89"/>
    <n v="37.979999999999997"/>
    <n v="193.2"/>
    <n v="105"/>
    <x v="908"/>
    <n v="226.2"/>
    <n v="85"/>
    <n v="10.18"/>
    <n v="7.7"/>
    <n v="5"/>
    <n v="2.08"/>
    <n v="3"/>
    <x v="0"/>
    <n v="0"/>
    <x v="0"/>
    <x v="0"/>
    <s v="Medium_user"/>
    <x v="0"/>
    <x v="0"/>
    <x v="0"/>
    <x v="0"/>
  </r>
  <r>
    <x v="41"/>
    <n v="120"/>
    <x v="2"/>
    <x v="0"/>
    <x v="1"/>
    <n v="0"/>
    <n v="163.6"/>
    <n v="109"/>
    <n v="27.81"/>
    <n v="237.3"/>
    <n v="95"/>
    <x v="1006"/>
    <n v="186.2"/>
    <n v="141"/>
    <n v="8.3800000000000008"/>
    <n v="12.3"/>
    <n v="5"/>
    <n v="3.32"/>
    <n v="0"/>
    <x v="0"/>
    <n v="0"/>
    <x v="0"/>
    <x v="0"/>
    <s v="Medium_user"/>
    <x v="2"/>
    <x v="0"/>
    <x v="1"/>
    <x v="0"/>
  </r>
  <r>
    <x v="10"/>
    <n v="122"/>
    <x v="2"/>
    <x v="0"/>
    <x v="1"/>
    <n v="0"/>
    <n v="190"/>
    <n v="125"/>
    <n v="32.299999999999997"/>
    <n v="141.5"/>
    <n v="77"/>
    <x v="1285"/>
    <n v="216.8"/>
    <n v="68"/>
    <n v="9.76"/>
    <n v="15.9"/>
    <n v="3"/>
    <n v="4.29"/>
    <n v="3"/>
    <x v="0"/>
    <n v="0"/>
    <x v="0"/>
    <x v="2"/>
    <s v="Light_usage"/>
    <x v="0"/>
    <x v="0"/>
    <x v="1"/>
    <x v="0"/>
  </r>
  <r>
    <x v="2"/>
    <n v="52"/>
    <x v="2"/>
    <x v="0"/>
    <x v="1"/>
    <n v="0"/>
    <n v="153.69999999999999"/>
    <n v="100"/>
    <n v="26.13"/>
    <n v="174.2"/>
    <n v="139"/>
    <x v="1429"/>
    <n v="242.3"/>
    <n v="53"/>
    <n v="10.9"/>
    <n v="14.1"/>
    <n v="3"/>
    <n v="3.81"/>
    <n v="1"/>
    <x v="0"/>
    <n v="0"/>
    <x v="0"/>
    <x v="0"/>
    <s v="Heavy_user"/>
    <x v="0"/>
    <x v="0"/>
    <x v="1"/>
    <x v="0"/>
  </r>
  <r>
    <x v="39"/>
    <n v="182"/>
    <x v="0"/>
    <x v="0"/>
    <x v="1"/>
    <n v="0"/>
    <n v="160.30000000000001"/>
    <n v="87"/>
    <n v="27.25"/>
    <n v="229.9"/>
    <n v="101"/>
    <x v="278"/>
    <n v="185.3"/>
    <n v="96"/>
    <n v="8.34"/>
    <n v="8.6999999999999993"/>
    <n v="11"/>
    <n v="2.35"/>
    <n v="2"/>
    <x v="0"/>
    <n v="0"/>
    <x v="0"/>
    <x v="0"/>
    <s v="Medium_user"/>
    <x v="0"/>
    <x v="0"/>
    <x v="1"/>
    <x v="0"/>
  </r>
  <r>
    <x v="12"/>
    <n v="130"/>
    <x v="2"/>
    <x v="0"/>
    <x v="1"/>
    <n v="0"/>
    <n v="140.9"/>
    <n v="68"/>
    <n v="23.95"/>
    <n v="217.5"/>
    <n v="109"/>
    <x v="1155"/>
    <n v="123.6"/>
    <n v="96"/>
    <n v="5.56"/>
    <n v="13.6"/>
    <n v="4"/>
    <n v="3.67"/>
    <n v="3"/>
    <x v="0"/>
    <n v="0"/>
    <x v="0"/>
    <x v="0"/>
    <s v="Medium_user"/>
    <x v="0"/>
    <x v="0"/>
    <x v="1"/>
    <x v="0"/>
  </r>
  <r>
    <x v="18"/>
    <n v="106"/>
    <x v="2"/>
    <x v="0"/>
    <x v="1"/>
    <n v="0"/>
    <n v="168.4"/>
    <n v="85"/>
    <n v="28.63"/>
    <n v="123.3"/>
    <n v="95"/>
    <x v="950"/>
    <n v="162.5"/>
    <n v="83"/>
    <n v="7.31"/>
    <n v="4.5999999999999996"/>
    <n v="4"/>
    <n v="1.24"/>
    <n v="3"/>
    <x v="0"/>
    <n v="0"/>
    <x v="0"/>
    <x v="1"/>
    <s v="Medium_user"/>
    <x v="0"/>
    <x v="0"/>
    <x v="1"/>
    <x v="1"/>
  </r>
  <r>
    <x v="3"/>
    <n v="150"/>
    <x v="1"/>
    <x v="0"/>
    <x v="1"/>
    <n v="0"/>
    <n v="150.9"/>
    <n v="92"/>
    <n v="25.65"/>
    <n v="191"/>
    <n v="106"/>
    <x v="21"/>
    <n v="223.6"/>
    <n v="107"/>
    <n v="10.06"/>
    <n v="8.3000000000000007"/>
    <n v="4"/>
    <n v="2.2400000000000002"/>
    <n v="5"/>
    <x v="1"/>
    <n v="1"/>
    <x v="1"/>
    <x v="0"/>
    <s v="Medium_user"/>
    <x v="0"/>
    <x v="0"/>
    <x v="1"/>
    <x v="0"/>
  </r>
  <r>
    <x v="2"/>
    <n v="94"/>
    <x v="0"/>
    <x v="0"/>
    <x v="1"/>
    <n v="0"/>
    <n v="255.1"/>
    <n v="96"/>
    <n v="43.37"/>
    <n v="276.89999999999998"/>
    <n v="67"/>
    <x v="1453"/>
    <n v="226.5"/>
    <n v="74"/>
    <n v="10.19"/>
    <n v="10.6"/>
    <n v="2"/>
    <n v="2.86"/>
    <n v="0"/>
    <x v="1"/>
    <n v="1"/>
    <x v="0"/>
    <x v="0"/>
    <s v="Light_usage"/>
    <x v="2"/>
    <x v="1"/>
    <x v="1"/>
    <x v="0"/>
  </r>
  <r>
    <x v="16"/>
    <n v="89"/>
    <x v="0"/>
    <x v="0"/>
    <x v="1"/>
    <n v="0"/>
    <n v="94.5"/>
    <n v="107"/>
    <n v="16.07"/>
    <n v="191.8"/>
    <n v="85"/>
    <x v="1291"/>
    <n v="196.2"/>
    <n v="131"/>
    <n v="8.83"/>
    <n v="15"/>
    <n v="5"/>
    <n v="4.05"/>
    <n v="1"/>
    <x v="0"/>
    <n v="0"/>
    <x v="0"/>
    <x v="2"/>
    <s v="Medium_user"/>
    <x v="0"/>
    <x v="0"/>
    <x v="1"/>
    <x v="0"/>
  </r>
  <r>
    <x v="34"/>
    <n v="45"/>
    <x v="0"/>
    <x v="0"/>
    <x v="1"/>
    <n v="0"/>
    <n v="135"/>
    <n v="116"/>
    <n v="22.95"/>
    <n v="159"/>
    <n v="108"/>
    <x v="487"/>
    <n v="170.3"/>
    <n v="130"/>
    <n v="7.66"/>
    <n v="11.1"/>
    <n v="15"/>
    <n v="3"/>
    <n v="1"/>
    <x v="0"/>
    <n v="0"/>
    <x v="0"/>
    <x v="0"/>
    <s v="Medium_user"/>
    <x v="0"/>
    <x v="0"/>
    <x v="1"/>
    <x v="0"/>
  </r>
  <r>
    <x v="45"/>
    <n v="74"/>
    <x v="1"/>
    <x v="0"/>
    <x v="1"/>
    <n v="0"/>
    <n v="286.89999999999998"/>
    <n v="113"/>
    <n v="48.77"/>
    <n v="260.8"/>
    <n v="121"/>
    <x v="1454"/>
    <n v="137.1"/>
    <n v="94"/>
    <n v="6.17"/>
    <n v="12.6"/>
    <n v="6"/>
    <n v="3.4"/>
    <n v="0"/>
    <x v="1"/>
    <n v="1"/>
    <x v="0"/>
    <x v="0"/>
    <s v="Heavy_user"/>
    <x v="2"/>
    <x v="1"/>
    <x v="1"/>
    <x v="0"/>
  </r>
  <r>
    <x v="23"/>
    <n v="158"/>
    <x v="0"/>
    <x v="0"/>
    <x v="1"/>
    <n v="0"/>
    <n v="165.4"/>
    <n v="70"/>
    <n v="28.12"/>
    <n v="280.10000000000002"/>
    <n v="104"/>
    <x v="1042"/>
    <n v="121.8"/>
    <n v="106"/>
    <n v="5.48"/>
    <n v="10.4"/>
    <n v="9"/>
    <n v="2.81"/>
    <n v="1"/>
    <x v="0"/>
    <n v="0"/>
    <x v="0"/>
    <x v="0"/>
    <s v="Medium_user"/>
    <x v="2"/>
    <x v="0"/>
    <x v="1"/>
    <x v="0"/>
  </r>
  <r>
    <x v="43"/>
    <n v="76"/>
    <x v="0"/>
    <x v="0"/>
    <x v="1"/>
    <n v="0"/>
    <n v="222"/>
    <n v="99"/>
    <n v="37.74"/>
    <n v="215.9"/>
    <n v="122"/>
    <x v="663"/>
    <n v="204.1"/>
    <n v="131"/>
    <n v="9.18"/>
    <n v="8.1999999999999993"/>
    <n v="5"/>
    <n v="2.21"/>
    <n v="3"/>
    <x v="1"/>
    <n v="1"/>
    <x v="0"/>
    <x v="0"/>
    <s v="Heavy_user"/>
    <x v="0"/>
    <x v="0"/>
    <x v="1"/>
    <x v="0"/>
  </r>
  <r>
    <x v="40"/>
    <n v="102"/>
    <x v="0"/>
    <x v="1"/>
    <x v="1"/>
    <n v="0"/>
    <n v="209.8"/>
    <n v="85"/>
    <n v="35.67"/>
    <n v="165.7"/>
    <n v="100"/>
    <x v="672"/>
    <n v="230.1"/>
    <n v="92"/>
    <n v="10.35"/>
    <n v="8.6999999999999993"/>
    <n v="6"/>
    <n v="2.35"/>
    <n v="0"/>
    <x v="0"/>
    <n v="0"/>
    <x v="0"/>
    <x v="0"/>
    <s v="Medium_user"/>
    <x v="0"/>
    <x v="0"/>
    <x v="1"/>
    <x v="0"/>
  </r>
  <r>
    <x v="5"/>
    <n v="4"/>
    <x v="1"/>
    <x v="0"/>
    <x v="0"/>
    <n v="31"/>
    <n v="158.30000000000001"/>
    <n v="99"/>
    <n v="26.91"/>
    <n v="164.2"/>
    <n v="98"/>
    <x v="888"/>
    <n v="192.7"/>
    <n v="108"/>
    <n v="8.67"/>
    <n v="12.5"/>
    <n v="3"/>
    <n v="3.38"/>
    <n v="2"/>
    <x v="0"/>
    <n v="0"/>
    <x v="0"/>
    <x v="0"/>
    <s v="Medium_user"/>
    <x v="0"/>
    <x v="0"/>
    <x v="2"/>
    <x v="0"/>
  </r>
  <r>
    <x v="35"/>
    <n v="161"/>
    <x v="1"/>
    <x v="0"/>
    <x v="1"/>
    <n v="0"/>
    <n v="252.3"/>
    <n v="120"/>
    <n v="42.89"/>
    <n v="243.8"/>
    <n v="98"/>
    <x v="287"/>
    <n v="284.39999999999998"/>
    <n v="96"/>
    <n v="12.8"/>
    <n v="9.1999999999999993"/>
    <n v="2"/>
    <n v="2.48"/>
    <n v="1"/>
    <x v="1"/>
    <n v="1"/>
    <x v="0"/>
    <x v="0"/>
    <s v="Medium_user"/>
    <x v="2"/>
    <x v="0"/>
    <x v="1"/>
    <x v="0"/>
  </r>
  <r>
    <x v="6"/>
    <n v="116"/>
    <x v="0"/>
    <x v="0"/>
    <x v="1"/>
    <n v="0"/>
    <n v="255.5"/>
    <n v="93"/>
    <n v="43.44"/>
    <n v="224.4"/>
    <n v="122"/>
    <x v="822"/>
    <n v="317.3"/>
    <n v="85"/>
    <n v="14.28"/>
    <n v="12.7"/>
    <n v="4"/>
    <n v="3.43"/>
    <n v="1"/>
    <x v="1"/>
    <n v="1"/>
    <x v="0"/>
    <x v="0"/>
    <s v="Heavy_user"/>
    <x v="0"/>
    <x v="0"/>
    <x v="1"/>
    <x v="0"/>
  </r>
  <r>
    <x v="19"/>
    <n v="86"/>
    <x v="0"/>
    <x v="0"/>
    <x v="1"/>
    <n v="0"/>
    <n v="227.9"/>
    <n v="105"/>
    <n v="38.74"/>
    <n v="218.7"/>
    <n v="118"/>
    <x v="225"/>
    <n v="223.2"/>
    <n v="120"/>
    <n v="10.039999999999999"/>
    <n v="14.2"/>
    <n v="5"/>
    <n v="3.83"/>
    <n v="3"/>
    <x v="0"/>
    <n v="0"/>
    <x v="0"/>
    <x v="0"/>
    <s v="Medium_user"/>
    <x v="0"/>
    <x v="0"/>
    <x v="1"/>
    <x v="0"/>
  </r>
  <r>
    <x v="44"/>
    <n v="39"/>
    <x v="2"/>
    <x v="0"/>
    <x v="1"/>
    <n v="0"/>
    <n v="185"/>
    <n v="113"/>
    <n v="31.45"/>
    <n v="106.5"/>
    <n v="125"/>
    <x v="1069"/>
    <n v="167.3"/>
    <n v="78"/>
    <n v="7.53"/>
    <n v="12"/>
    <n v="2"/>
    <n v="3.24"/>
    <n v="0"/>
    <x v="0"/>
    <n v="0"/>
    <x v="0"/>
    <x v="0"/>
    <s v="Heavy_user"/>
    <x v="1"/>
    <x v="0"/>
    <x v="1"/>
    <x v="0"/>
  </r>
  <r>
    <x v="28"/>
    <n v="57"/>
    <x v="0"/>
    <x v="0"/>
    <x v="1"/>
    <n v="0"/>
    <n v="140"/>
    <n v="100"/>
    <n v="23.8"/>
    <n v="174.7"/>
    <n v="102"/>
    <x v="1455"/>
    <n v="258.5"/>
    <n v="111"/>
    <n v="11.63"/>
    <n v="13.3"/>
    <n v="4"/>
    <n v="3.59"/>
    <n v="1"/>
    <x v="0"/>
    <n v="0"/>
    <x v="0"/>
    <x v="0"/>
    <s v="Medium_user"/>
    <x v="0"/>
    <x v="0"/>
    <x v="1"/>
    <x v="0"/>
  </r>
  <r>
    <x v="21"/>
    <n v="138"/>
    <x v="0"/>
    <x v="0"/>
    <x v="1"/>
    <n v="0"/>
    <n v="157.5"/>
    <n v="96"/>
    <n v="26.78"/>
    <n v="271.7"/>
    <n v="107"/>
    <x v="986"/>
    <n v="138.19999999999999"/>
    <n v="84"/>
    <n v="6.22"/>
    <n v="10.7"/>
    <n v="6"/>
    <n v="2.89"/>
    <n v="2"/>
    <x v="0"/>
    <n v="0"/>
    <x v="0"/>
    <x v="0"/>
    <s v="Medium_user"/>
    <x v="2"/>
    <x v="0"/>
    <x v="1"/>
    <x v="0"/>
  </r>
  <r>
    <x v="22"/>
    <n v="98"/>
    <x v="0"/>
    <x v="0"/>
    <x v="1"/>
    <n v="0"/>
    <n v="237.5"/>
    <n v="130"/>
    <n v="40.380000000000003"/>
    <n v="213.2"/>
    <n v="85"/>
    <x v="1138"/>
    <n v="194.1"/>
    <n v="107"/>
    <n v="8.73"/>
    <n v="10.1"/>
    <n v="3"/>
    <n v="2.73"/>
    <n v="0"/>
    <x v="0"/>
    <n v="0"/>
    <x v="0"/>
    <x v="0"/>
    <s v="Medium_user"/>
    <x v="0"/>
    <x v="0"/>
    <x v="1"/>
    <x v="0"/>
  </r>
  <r>
    <x v="17"/>
    <n v="145"/>
    <x v="0"/>
    <x v="0"/>
    <x v="0"/>
    <n v="10"/>
    <n v="190.7"/>
    <n v="100"/>
    <n v="32.42"/>
    <n v="177.7"/>
    <n v="114"/>
    <x v="1104"/>
    <n v="167.3"/>
    <n v="100"/>
    <n v="7.53"/>
    <n v="12.8"/>
    <n v="2"/>
    <n v="3.46"/>
    <n v="0"/>
    <x v="0"/>
    <n v="0"/>
    <x v="0"/>
    <x v="0"/>
    <s v="Medium_user"/>
    <x v="0"/>
    <x v="0"/>
    <x v="0"/>
    <x v="0"/>
  </r>
  <r>
    <x v="37"/>
    <n v="77"/>
    <x v="0"/>
    <x v="0"/>
    <x v="1"/>
    <n v="0"/>
    <n v="215.5"/>
    <n v="81"/>
    <n v="36.64"/>
    <n v="170.9"/>
    <n v="100"/>
    <x v="441"/>
    <n v="170.3"/>
    <n v="59"/>
    <n v="7.66"/>
    <n v="10.3"/>
    <n v="3"/>
    <n v="2.78"/>
    <n v="1"/>
    <x v="0"/>
    <n v="0"/>
    <x v="0"/>
    <x v="0"/>
    <s v="Medium_user"/>
    <x v="0"/>
    <x v="0"/>
    <x v="1"/>
    <x v="0"/>
  </r>
  <r>
    <x v="6"/>
    <n v="99"/>
    <x v="1"/>
    <x v="0"/>
    <x v="0"/>
    <n v="12"/>
    <n v="119.9"/>
    <n v="83"/>
    <n v="20.38"/>
    <n v="237.7"/>
    <n v="98"/>
    <x v="142"/>
    <n v="187.6"/>
    <n v="159"/>
    <n v="8.44"/>
    <n v="16.600000000000001"/>
    <n v="2"/>
    <n v="4.4800000000000004"/>
    <n v="1"/>
    <x v="0"/>
    <n v="0"/>
    <x v="0"/>
    <x v="2"/>
    <s v="Medium_user"/>
    <x v="2"/>
    <x v="0"/>
    <x v="0"/>
    <x v="0"/>
  </r>
  <r>
    <x v="39"/>
    <n v="106"/>
    <x v="2"/>
    <x v="1"/>
    <x v="1"/>
    <n v="0"/>
    <n v="196.7"/>
    <n v="100"/>
    <n v="33.44"/>
    <n v="210.2"/>
    <n v="109"/>
    <x v="999"/>
    <n v="173.8"/>
    <n v="83"/>
    <n v="7.82"/>
    <n v="7.8"/>
    <n v="1"/>
    <n v="2.11"/>
    <n v="4"/>
    <x v="1"/>
    <n v="1"/>
    <x v="1"/>
    <x v="0"/>
    <s v="Medium_user"/>
    <x v="0"/>
    <x v="0"/>
    <x v="1"/>
    <x v="0"/>
  </r>
  <r>
    <x v="2"/>
    <n v="32"/>
    <x v="2"/>
    <x v="0"/>
    <x v="1"/>
    <n v="0"/>
    <n v="230.7"/>
    <n v="122"/>
    <n v="39.22"/>
    <n v="204.7"/>
    <n v="134"/>
    <x v="263"/>
    <n v="142"/>
    <n v="86"/>
    <n v="6.39"/>
    <n v="8.6999999999999993"/>
    <n v="3"/>
    <n v="2.35"/>
    <n v="2"/>
    <x v="0"/>
    <n v="0"/>
    <x v="0"/>
    <x v="0"/>
    <s v="Heavy_user"/>
    <x v="0"/>
    <x v="0"/>
    <x v="1"/>
    <x v="0"/>
  </r>
  <r>
    <x v="27"/>
    <n v="174"/>
    <x v="0"/>
    <x v="0"/>
    <x v="1"/>
    <n v="0"/>
    <n v="222.3"/>
    <n v="102"/>
    <n v="37.79"/>
    <n v="173.8"/>
    <n v="123"/>
    <x v="1119"/>
    <n v="297.2"/>
    <n v="97"/>
    <n v="13.37"/>
    <n v="5.7"/>
    <n v="2"/>
    <n v="1.54"/>
    <n v="0"/>
    <x v="1"/>
    <n v="1"/>
    <x v="0"/>
    <x v="1"/>
    <s v="Heavy_user"/>
    <x v="0"/>
    <x v="0"/>
    <x v="1"/>
    <x v="1"/>
  </r>
  <r>
    <x v="11"/>
    <n v="98"/>
    <x v="2"/>
    <x v="0"/>
    <x v="1"/>
    <n v="0"/>
    <n v="198.6"/>
    <n v="92"/>
    <n v="33.76"/>
    <n v="349.4"/>
    <n v="99"/>
    <x v="1456"/>
    <n v="221.7"/>
    <n v="83"/>
    <n v="9.98"/>
    <n v="7.3"/>
    <n v="6"/>
    <n v="1.97"/>
    <n v="2"/>
    <x v="1"/>
    <n v="1"/>
    <x v="0"/>
    <x v="1"/>
    <s v="Medium_user"/>
    <x v="2"/>
    <x v="0"/>
    <x v="1"/>
    <x v="1"/>
  </r>
  <r>
    <x v="41"/>
    <n v="42"/>
    <x v="2"/>
    <x v="0"/>
    <x v="1"/>
    <n v="0"/>
    <n v="139.4"/>
    <n v="109"/>
    <n v="23.7"/>
    <n v="223.8"/>
    <n v="121"/>
    <x v="967"/>
    <n v="244.9"/>
    <n v="105"/>
    <n v="11.02"/>
    <n v="4.5999999999999996"/>
    <n v="3"/>
    <n v="1.24"/>
    <n v="1"/>
    <x v="0"/>
    <n v="0"/>
    <x v="0"/>
    <x v="1"/>
    <s v="Heavy_user"/>
    <x v="0"/>
    <x v="0"/>
    <x v="1"/>
    <x v="1"/>
  </r>
  <r>
    <x v="13"/>
    <n v="99"/>
    <x v="1"/>
    <x v="0"/>
    <x v="1"/>
    <n v="0"/>
    <n v="130.4"/>
    <n v="121"/>
    <n v="22.17"/>
    <n v="219.9"/>
    <n v="103"/>
    <x v="94"/>
    <n v="84.1"/>
    <n v="85"/>
    <n v="3.78"/>
    <n v="9.8000000000000007"/>
    <n v="3"/>
    <n v="2.65"/>
    <n v="2"/>
    <x v="0"/>
    <n v="0"/>
    <x v="0"/>
    <x v="0"/>
    <s v="Medium_user"/>
    <x v="0"/>
    <x v="0"/>
    <x v="1"/>
    <x v="0"/>
  </r>
  <r>
    <x v="11"/>
    <n v="119"/>
    <x v="1"/>
    <x v="0"/>
    <x v="1"/>
    <n v="0"/>
    <n v="153.19999999999999"/>
    <n v="131"/>
    <n v="26.04"/>
    <n v="116.6"/>
    <n v="85"/>
    <x v="891"/>
    <n v="218.5"/>
    <n v="74"/>
    <n v="9.83"/>
    <n v="10.1"/>
    <n v="5"/>
    <n v="2.73"/>
    <n v="1"/>
    <x v="0"/>
    <n v="0"/>
    <x v="0"/>
    <x v="0"/>
    <s v="Medium_user"/>
    <x v="1"/>
    <x v="0"/>
    <x v="1"/>
    <x v="0"/>
  </r>
  <r>
    <x v="24"/>
    <n v="47"/>
    <x v="0"/>
    <x v="1"/>
    <x v="1"/>
    <n v="0"/>
    <n v="177.1"/>
    <n v="104"/>
    <n v="30.11"/>
    <n v="217.4"/>
    <n v="97"/>
    <x v="1008"/>
    <n v="191.8"/>
    <n v="131"/>
    <n v="8.6300000000000008"/>
    <n v="9.6999999999999993"/>
    <n v="5"/>
    <n v="2.62"/>
    <n v="2"/>
    <x v="0"/>
    <n v="0"/>
    <x v="0"/>
    <x v="0"/>
    <s v="Medium_user"/>
    <x v="0"/>
    <x v="0"/>
    <x v="1"/>
    <x v="0"/>
  </r>
  <r>
    <x v="23"/>
    <n v="77"/>
    <x v="0"/>
    <x v="0"/>
    <x v="1"/>
    <n v="0"/>
    <n v="134.5"/>
    <n v="119"/>
    <n v="22.87"/>
    <n v="119.7"/>
    <n v="104"/>
    <x v="934"/>
    <n v="250.7"/>
    <n v="112"/>
    <n v="11.28"/>
    <n v="9.3000000000000007"/>
    <n v="5"/>
    <n v="2.5099999999999998"/>
    <n v="0"/>
    <x v="0"/>
    <n v="0"/>
    <x v="0"/>
    <x v="0"/>
    <s v="Medium_user"/>
    <x v="0"/>
    <x v="0"/>
    <x v="1"/>
    <x v="0"/>
  </r>
  <r>
    <x v="19"/>
    <n v="39"/>
    <x v="2"/>
    <x v="0"/>
    <x v="0"/>
    <n v="38"/>
    <n v="201.8"/>
    <n v="66"/>
    <n v="34.31"/>
    <n v="200.1"/>
    <n v="87"/>
    <x v="867"/>
    <n v="173.7"/>
    <n v="112"/>
    <n v="7.82"/>
    <n v="9.5"/>
    <n v="3"/>
    <n v="2.57"/>
    <n v="0"/>
    <x v="0"/>
    <n v="0"/>
    <x v="0"/>
    <x v="0"/>
    <s v="Medium_user"/>
    <x v="0"/>
    <x v="0"/>
    <x v="2"/>
    <x v="0"/>
  </r>
  <r>
    <x v="6"/>
    <n v="193"/>
    <x v="0"/>
    <x v="0"/>
    <x v="1"/>
    <n v="0"/>
    <n v="180.5"/>
    <n v="114"/>
    <n v="30.69"/>
    <n v="117.9"/>
    <n v="80"/>
    <x v="191"/>
    <n v="192.9"/>
    <n v="97"/>
    <n v="8.68"/>
    <n v="10.199999999999999"/>
    <n v="4"/>
    <n v="2.75"/>
    <n v="2"/>
    <x v="0"/>
    <n v="0"/>
    <x v="0"/>
    <x v="0"/>
    <s v="Medium_user"/>
    <x v="0"/>
    <x v="0"/>
    <x v="1"/>
    <x v="0"/>
  </r>
  <r>
    <x v="0"/>
    <n v="103"/>
    <x v="0"/>
    <x v="0"/>
    <x v="0"/>
    <n v="40"/>
    <n v="164.5"/>
    <n v="95"/>
    <n v="27.97"/>
    <n v="228.7"/>
    <n v="82"/>
    <x v="868"/>
    <n v="194.7"/>
    <n v="97"/>
    <n v="8.76"/>
    <n v="7.4"/>
    <n v="1"/>
    <n v="2"/>
    <n v="4"/>
    <x v="0"/>
    <n v="0"/>
    <x v="1"/>
    <x v="0"/>
    <s v="Medium_user"/>
    <x v="0"/>
    <x v="0"/>
    <x v="2"/>
    <x v="1"/>
  </r>
  <r>
    <x v="22"/>
    <n v="36"/>
    <x v="0"/>
    <x v="1"/>
    <x v="0"/>
    <n v="19"/>
    <n v="171.9"/>
    <n v="96"/>
    <n v="29.22"/>
    <n v="198.4"/>
    <n v="111"/>
    <x v="906"/>
    <n v="321.7"/>
    <n v="76"/>
    <n v="14.48"/>
    <n v="10.5"/>
    <n v="1"/>
    <n v="2.84"/>
    <n v="1"/>
    <x v="1"/>
    <n v="1"/>
    <x v="0"/>
    <x v="0"/>
    <s v="Medium_user"/>
    <x v="0"/>
    <x v="0"/>
    <x v="0"/>
    <x v="0"/>
  </r>
  <r>
    <x v="47"/>
    <n v="87"/>
    <x v="0"/>
    <x v="0"/>
    <x v="1"/>
    <n v="0"/>
    <n v="221.4"/>
    <n v="69"/>
    <n v="37.64"/>
    <n v="195.2"/>
    <n v="53"/>
    <x v="497"/>
    <n v="120.6"/>
    <n v="91"/>
    <n v="5.43"/>
    <n v="13.7"/>
    <n v="4"/>
    <n v="3.7"/>
    <n v="1"/>
    <x v="0"/>
    <n v="0"/>
    <x v="0"/>
    <x v="0"/>
    <s v="Light_usage"/>
    <x v="0"/>
    <x v="0"/>
    <x v="1"/>
    <x v="0"/>
  </r>
  <r>
    <x v="8"/>
    <n v="1"/>
    <x v="2"/>
    <x v="0"/>
    <x v="1"/>
    <n v="0"/>
    <n v="241.5"/>
    <n v="114"/>
    <n v="41.06"/>
    <n v="195.2"/>
    <n v="94"/>
    <x v="497"/>
    <n v="201.6"/>
    <n v="93"/>
    <n v="9.07"/>
    <n v="14.1"/>
    <n v="3"/>
    <n v="3.81"/>
    <n v="3"/>
    <x v="0"/>
    <n v="0"/>
    <x v="0"/>
    <x v="0"/>
    <s v="Medium_user"/>
    <x v="0"/>
    <x v="0"/>
    <x v="1"/>
    <x v="0"/>
  </r>
  <r>
    <x v="19"/>
    <n v="62"/>
    <x v="0"/>
    <x v="0"/>
    <x v="1"/>
    <n v="0"/>
    <n v="116.5"/>
    <n v="77"/>
    <n v="19.809999999999999"/>
    <n v="186.1"/>
    <n v="111"/>
    <x v="1443"/>
    <n v="180.6"/>
    <n v="72"/>
    <n v="8.1300000000000008"/>
    <n v="16.100000000000001"/>
    <n v="2"/>
    <n v="4.3499999999999996"/>
    <n v="3"/>
    <x v="0"/>
    <n v="0"/>
    <x v="0"/>
    <x v="2"/>
    <s v="Medium_user"/>
    <x v="0"/>
    <x v="0"/>
    <x v="1"/>
    <x v="0"/>
  </r>
  <r>
    <x v="34"/>
    <n v="112"/>
    <x v="0"/>
    <x v="0"/>
    <x v="1"/>
    <n v="0"/>
    <n v="158.1"/>
    <n v="107"/>
    <n v="26.88"/>
    <n v="181.5"/>
    <n v="101"/>
    <x v="1385"/>
    <n v="200.3"/>
    <n v="126"/>
    <n v="9.01"/>
    <n v="8.3000000000000007"/>
    <n v="7"/>
    <n v="2.2400000000000002"/>
    <n v="1"/>
    <x v="0"/>
    <n v="0"/>
    <x v="0"/>
    <x v="0"/>
    <s v="Medium_user"/>
    <x v="0"/>
    <x v="0"/>
    <x v="1"/>
    <x v="0"/>
  </r>
  <r>
    <x v="16"/>
    <n v="82"/>
    <x v="1"/>
    <x v="0"/>
    <x v="1"/>
    <n v="0"/>
    <n v="121.6"/>
    <n v="81"/>
    <n v="20.67"/>
    <n v="191.3"/>
    <n v="109"/>
    <x v="1115"/>
    <n v="231.4"/>
    <n v="81"/>
    <n v="10.41"/>
    <n v="8.6"/>
    <n v="5"/>
    <n v="2.3199999999999998"/>
    <n v="3"/>
    <x v="0"/>
    <n v="0"/>
    <x v="0"/>
    <x v="0"/>
    <s v="Medium_user"/>
    <x v="0"/>
    <x v="0"/>
    <x v="1"/>
    <x v="0"/>
  </r>
  <r>
    <x v="43"/>
    <n v="55"/>
    <x v="0"/>
    <x v="0"/>
    <x v="0"/>
    <n v="28"/>
    <n v="222.5"/>
    <n v="134"/>
    <n v="37.83"/>
    <n v="177.8"/>
    <n v="106"/>
    <x v="241"/>
    <n v="194.6"/>
    <n v="90"/>
    <n v="8.76"/>
    <n v="9.6999999999999993"/>
    <n v="4"/>
    <n v="2.62"/>
    <n v="2"/>
    <x v="0"/>
    <n v="0"/>
    <x v="0"/>
    <x v="0"/>
    <s v="Medium_user"/>
    <x v="0"/>
    <x v="0"/>
    <x v="0"/>
    <x v="0"/>
  </r>
  <r>
    <x v="9"/>
    <n v="82"/>
    <x v="2"/>
    <x v="0"/>
    <x v="0"/>
    <n v="23"/>
    <n v="123.7"/>
    <n v="93"/>
    <n v="21.03"/>
    <n v="139.1"/>
    <n v="74"/>
    <x v="912"/>
    <n v="174.5"/>
    <n v="118"/>
    <n v="7.85"/>
    <n v="10.6"/>
    <n v="2"/>
    <n v="2.86"/>
    <n v="1"/>
    <x v="0"/>
    <n v="0"/>
    <x v="0"/>
    <x v="0"/>
    <s v="Light_usage"/>
    <x v="0"/>
    <x v="0"/>
    <x v="0"/>
    <x v="0"/>
  </r>
  <r>
    <x v="0"/>
    <n v="69"/>
    <x v="0"/>
    <x v="0"/>
    <x v="1"/>
    <n v="0"/>
    <n v="244.8"/>
    <n v="76"/>
    <n v="41.62"/>
    <n v="77.2"/>
    <n v="100"/>
    <x v="1457"/>
    <n v="222.8"/>
    <n v="102"/>
    <n v="10.029999999999999"/>
    <n v="10"/>
    <n v="3"/>
    <n v="2.7"/>
    <n v="0"/>
    <x v="0"/>
    <n v="0"/>
    <x v="0"/>
    <x v="0"/>
    <s v="Medium_user"/>
    <x v="1"/>
    <x v="0"/>
    <x v="1"/>
    <x v="0"/>
  </r>
  <r>
    <x v="20"/>
    <n v="87"/>
    <x v="2"/>
    <x v="0"/>
    <x v="1"/>
    <n v="0"/>
    <n v="297.39999999999998"/>
    <n v="63"/>
    <n v="50.56"/>
    <n v="118.4"/>
    <n v="108"/>
    <x v="1458"/>
    <n v="242.3"/>
    <n v="72"/>
    <n v="10.9"/>
    <n v="11"/>
    <n v="2"/>
    <n v="2.97"/>
    <n v="2"/>
    <x v="1"/>
    <n v="1"/>
    <x v="0"/>
    <x v="0"/>
    <s v="Medium_user"/>
    <x v="0"/>
    <x v="0"/>
    <x v="1"/>
    <x v="0"/>
  </r>
  <r>
    <x v="6"/>
    <n v="63"/>
    <x v="0"/>
    <x v="0"/>
    <x v="1"/>
    <n v="0"/>
    <n v="147.80000000000001"/>
    <n v="95"/>
    <n v="25.13"/>
    <n v="201.4"/>
    <n v="72"/>
    <x v="1167"/>
    <n v="154.9"/>
    <n v="118"/>
    <n v="6.97"/>
    <n v="8.6"/>
    <n v="8"/>
    <n v="2.3199999999999998"/>
    <n v="1"/>
    <x v="0"/>
    <n v="0"/>
    <x v="0"/>
    <x v="0"/>
    <s v="Light_usage"/>
    <x v="0"/>
    <x v="0"/>
    <x v="1"/>
    <x v="0"/>
  </r>
  <r>
    <x v="12"/>
    <n v="68"/>
    <x v="0"/>
    <x v="0"/>
    <x v="1"/>
    <n v="0"/>
    <n v="186.5"/>
    <n v="108"/>
    <n v="31.71"/>
    <n v="190.2"/>
    <n v="107"/>
    <x v="42"/>
    <n v="187.8"/>
    <n v="103"/>
    <n v="8.4499999999999993"/>
    <n v="11"/>
    <n v="5"/>
    <n v="2.97"/>
    <n v="1"/>
    <x v="0"/>
    <n v="0"/>
    <x v="0"/>
    <x v="0"/>
    <s v="Medium_user"/>
    <x v="0"/>
    <x v="0"/>
    <x v="1"/>
    <x v="0"/>
  </r>
  <r>
    <x v="14"/>
    <n v="119"/>
    <x v="2"/>
    <x v="0"/>
    <x v="1"/>
    <n v="0"/>
    <n v="107.2"/>
    <n v="100"/>
    <n v="18.22"/>
    <n v="221.1"/>
    <n v="100"/>
    <x v="688"/>
    <n v="212.6"/>
    <n v="96"/>
    <n v="9.57"/>
    <n v="8.3000000000000007"/>
    <n v="3"/>
    <n v="2.2400000000000002"/>
    <n v="2"/>
    <x v="0"/>
    <n v="0"/>
    <x v="0"/>
    <x v="0"/>
    <s v="Medium_user"/>
    <x v="0"/>
    <x v="0"/>
    <x v="1"/>
    <x v="0"/>
  </r>
  <r>
    <x v="12"/>
    <n v="43"/>
    <x v="0"/>
    <x v="0"/>
    <x v="0"/>
    <n v="36"/>
    <n v="93.1"/>
    <n v="68"/>
    <n v="15.83"/>
    <n v="246.1"/>
    <n v="83"/>
    <x v="704"/>
    <n v="94.9"/>
    <n v="109"/>
    <n v="4.2699999999999996"/>
    <n v="8.6999999999999993"/>
    <n v="8"/>
    <n v="2.35"/>
    <n v="1"/>
    <x v="0"/>
    <n v="0"/>
    <x v="0"/>
    <x v="0"/>
    <s v="Medium_user"/>
    <x v="2"/>
    <x v="0"/>
    <x v="2"/>
    <x v="0"/>
  </r>
  <r>
    <x v="31"/>
    <n v="136"/>
    <x v="2"/>
    <x v="0"/>
    <x v="1"/>
    <n v="0"/>
    <n v="132.4"/>
    <n v="110"/>
    <n v="22.51"/>
    <n v="254.1"/>
    <n v="81"/>
    <x v="417"/>
    <n v="176.5"/>
    <n v="100"/>
    <n v="7.94"/>
    <n v="13"/>
    <n v="6"/>
    <n v="3.51"/>
    <n v="2"/>
    <x v="0"/>
    <n v="0"/>
    <x v="0"/>
    <x v="0"/>
    <s v="Medium_user"/>
    <x v="2"/>
    <x v="0"/>
    <x v="1"/>
    <x v="0"/>
  </r>
  <r>
    <x v="27"/>
    <n v="149"/>
    <x v="0"/>
    <x v="0"/>
    <x v="1"/>
    <n v="0"/>
    <n v="114.5"/>
    <n v="103"/>
    <n v="19.47"/>
    <n v="228.8"/>
    <n v="100"/>
    <x v="796"/>
    <n v="135.80000000000001"/>
    <n v="74"/>
    <n v="6.11"/>
    <n v="10.7"/>
    <n v="3"/>
    <n v="2.89"/>
    <n v="0"/>
    <x v="0"/>
    <n v="0"/>
    <x v="0"/>
    <x v="0"/>
    <s v="Medium_user"/>
    <x v="0"/>
    <x v="0"/>
    <x v="1"/>
    <x v="0"/>
  </r>
  <r>
    <x v="11"/>
    <n v="77"/>
    <x v="0"/>
    <x v="0"/>
    <x v="1"/>
    <n v="0"/>
    <n v="184.7"/>
    <n v="130"/>
    <n v="31.4"/>
    <n v="194"/>
    <n v="105"/>
    <x v="221"/>
    <n v="249.1"/>
    <n v="91"/>
    <n v="11.21"/>
    <n v="9"/>
    <n v="4"/>
    <n v="2.4300000000000002"/>
    <n v="1"/>
    <x v="0"/>
    <n v="0"/>
    <x v="0"/>
    <x v="0"/>
    <s v="Medium_user"/>
    <x v="0"/>
    <x v="0"/>
    <x v="1"/>
    <x v="0"/>
  </r>
  <r>
    <x v="28"/>
    <n v="110"/>
    <x v="0"/>
    <x v="0"/>
    <x v="1"/>
    <n v="0"/>
    <n v="94.1"/>
    <n v="127"/>
    <n v="16"/>
    <n v="283"/>
    <n v="97"/>
    <x v="307"/>
    <n v="168.7"/>
    <n v="69"/>
    <n v="7.59"/>
    <n v="10.3"/>
    <n v="6"/>
    <n v="2.78"/>
    <n v="2"/>
    <x v="0"/>
    <n v="0"/>
    <x v="0"/>
    <x v="0"/>
    <s v="Medium_user"/>
    <x v="2"/>
    <x v="0"/>
    <x v="1"/>
    <x v="0"/>
  </r>
  <r>
    <x v="34"/>
    <n v="70"/>
    <x v="0"/>
    <x v="0"/>
    <x v="1"/>
    <n v="0"/>
    <n v="229.3"/>
    <n v="110"/>
    <n v="38.979999999999997"/>
    <n v="118.2"/>
    <n v="89"/>
    <x v="279"/>
    <n v="155"/>
    <n v="105"/>
    <n v="6.98"/>
    <n v="7.9"/>
    <n v="4"/>
    <n v="2.13"/>
    <n v="1"/>
    <x v="0"/>
    <n v="0"/>
    <x v="0"/>
    <x v="0"/>
    <s v="Medium_user"/>
    <x v="0"/>
    <x v="0"/>
    <x v="1"/>
    <x v="0"/>
  </r>
  <r>
    <x v="39"/>
    <n v="155"/>
    <x v="2"/>
    <x v="0"/>
    <x v="1"/>
    <n v="0"/>
    <n v="223.8"/>
    <n v="109"/>
    <n v="38.049999999999997"/>
    <n v="233.4"/>
    <n v="68"/>
    <x v="430"/>
    <n v="201.6"/>
    <n v="111"/>
    <n v="9.07"/>
    <n v="8.8000000000000007"/>
    <n v="8"/>
    <n v="2.38"/>
    <n v="1"/>
    <x v="0"/>
    <n v="0"/>
    <x v="0"/>
    <x v="0"/>
    <s v="Light_usage"/>
    <x v="0"/>
    <x v="0"/>
    <x v="1"/>
    <x v="0"/>
  </r>
  <r>
    <x v="38"/>
    <n v="151"/>
    <x v="0"/>
    <x v="0"/>
    <x v="0"/>
    <n v="27"/>
    <n v="154.4"/>
    <n v="141"/>
    <n v="26.25"/>
    <n v="210.6"/>
    <n v="109"/>
    <x v="457"/>
    <n v="167.9"/>
    <n v="109"/>
    <n v="7.56"/>
    <n v="7.8"/>
    <n v="3"/>
    <n v="2.11"/>
    <n v="3"/>
    <x v="0"/>
    <n v="0"/>
    <x v="0"/>
    <x v="0"/>
    <s v="Medium_user"/>
    <x v="0"/>
    <x v="0"/>
    <x v="0"/>
    <x v="0"/>
  </r>
  <r>
    <x v="14"/>
    <n v="125"/>
    <x v="0"/>
    <x v="0"/>
    <x v="1"/>
    <n v="0"/>
    <n v="190.2"/>
    <n v="107"/>
    <n v="32.33"/>
    <n v="209.2"/>
    <n v="75"/>
    <x v="246"/>
    <n v="102.1"/>
    <n v="136"/>
    <n v="4.59"/>
    <n v="14.2"/>
    <n v="5"/>
    <n v="3.83"/>
    <n v="4"/>
    <x v="1"/>
    <n v="1"/>
    <x v="1"/>
    <x v="0"/>
    <s v="Light_usage"/>
    <x v="0"/>
    <x v="0"/>
    <x v="1"/>
    <x v="0"/>
  </r>
  <r>
    <x v="1"/>
    <n v="83"/>
    <x v="0"/>
    <x v="0"/>
    <x v="1"/>
    <n v="0"/>
    <n v="167"/>
    <n v="120"/>
    <n v="28.39"/>
    <n v="209.1"/>
    <n v="102"/>
    <x v="1013"/>
    <n v="131"/>
    <n v="107"/>
    <n v="5.9"/>
    <n v="8.6"/>
    <n v="2"/>
    <n v="2.3199999999999998"/>
    <n v="1"/>
    <x v="0"/>
    <n v="0"/>
    <x v="0"/>
    <x v="0"/>
    <s v="Medium_user"/>
    <x v="0"/>
    <x v="0"/>
    <x v="1"/>
    <x v="0"/>
  </r>
  <r>
    <x v="50"/>
    <n v="94"/>
    <x v="2"/>
    <x v="0"/>
    <x v="1"/>
    <n v="0"/>
    <n v="154.80000000000001"/>
    <n v="113"/>
    <n v="26.32"/>
    <n v="261.8"/>
    <n v="121"/>
    <x v="1396"/>
    <n v="213"/>
    <n v="81"/>
    <n v="9.58"/>
    <n v="11.6"/>
    <n v="5"/>
    <n v="3.13"/>
    <n v="0"/>
    <x v="0"/>
    <n v="0"/>
    <x v="0"/>
    <x v="0"/>
    <s v="Heavy_user"/>
    <x v="2"/>
    <x v="0"/>
    <x v="1"/>
    <x v="0"/>
  </r>
  <r>
    <x v="16"/>
    <n v="11"/>
    <x v="0"/>
    <x v="0"/>
    <x v="0"/>
    <n v="36"/>
    <n v="293.39999999999998"/>
    <n v="122"/>
    <n v="49.88"/>
    <n v="174.1"/>
    <n v="91"/>
    <x v="1395"/>
    <n v="212"/>
    <n v="50"/>
    <n v="9.5399999999999991"/>
    <n v="6.9"/>
    <n v="6"/>
    <n v="1.86"/>
    <n v="1"/>
    <x v="0"/>
    <n v="0"/>
    <x v="0"/>
    <x v="1"/>
    <s v="Medium_user"/>
    <x v="0"/>
    <x v="0"/>
    <x v="2"/>
    <x v="1"/>
  </r>
  <r>
    <x v="16"/>
    <n v="92"/>
    <x v="0"/>
    <x v="0"/>
    <x v="1"/>
    <n v="0"/>
    <n v="160.5"/>
    <n v="113"/>
    <n v="27.29"/>
    <n v="287.3"/>
    <n v="134"/>
    <x v="618"/>
    <n v="212.6"/>
    <n v="93"/>
    <n v="9.57"/>
    <n v="8.1999999999999993"/>
    <n v="3"/>
    <n v="2.21"/>
    <n v="3"/>
    <x v="0"/>
    <n v="0"/>
    <x v="0"/>
    <x v="0"/>
    <s v="Heavy_user"/>
    <x v="2"/>
    <x v="0"/>
    <x v="1"/>
    <x v="0"/>
  </r>
  <r>
    <x v="23"/>
    <n v="70"/>
    <x v="0"/>
    <x v="0"/>
    <x v="0"/>
    <n v="20"/>
    <n v="230.2"/>
    <n v="110"/>
    <n v="39.130000000000003"/>
    <n v="177.5"/>
    <n v="111"/>
    <x v="114"/>
    <n v="206.3"/>
    <n v="38"/>
    <n v="9.2799999999999994"/>
    <n v="11.9"/>
    <n v="2"/>
    <n v="3.21"/>
    <n v="0"/>
    <x v="0"/>
    <n v="0"/>
    <x v="0"/>
    <x v="0"/>
    <s v="Medium_user"/>
    <x v="0"/>
    <x v="0"/>
    <x v="0"/>
    <x v="0"/>
  </r>
  <r>
    <x v="30"/>
    <n v="82"/>
    <x v="2"/>
    <x v="0"/>
    <x v="1"/>
    <n v="0"/>
    <n v="191.9"/>
    <n v="95"/>
    <n v="32.619999999999997"/>
    <n v="116.7"/>
    <n v="105"/>
    <x v="1459"/>
    <n v="202.6"/>
    <n v="113"/>
    <n v="9.1199999999999992"/>
    <n v="8.1999999999999993"/>
    <n v="5"/>
    <n v="2.21"/>
    <n v="0"/>
    <x v="0"/>
    <n v="0"/>
    <x v="0"/>
    <x v="0"/>
    <s v="Medium_user"/>
    <x v="1"/>
    <x v="0"/>
    <x v="1"/>
    <x v="0"/>
  </r>
  <r>
    <x v="16"/>
    <n v="65"/>
    <x v="1"/>
    <x v="0"/>
    <x v="1"/>
    <n v="0"/>
    <n v="131.5"/>
    <n v="119"/>
    <n v="22.36"/>
    <n v="222.3"/>
    <n v="119"/>
    <x v="921"/>
    <n v="155.30000000000001"/>
    <n v="83"/>
    <n v="6.99"/>
    <n v="11.1"/>
    <n v="7"/>
    <n v="3"/>
    <n v="1"/>
    <x v="0"/>
    <n v="0"/>
    <x v="0"/>
    <x v="0"/>
    <s v="Medium_user"/>
    <x v="0"/>
    <x v="0"/>
    <x v="1"/>
    <x v="0"/>
  </r>
  <r>
    <x v="17"/>
    <n v="102"/>
    <x v="2"/>
    <x v="0"/>
    <x v="1"/>
    <n v="0"/>
    <n v="171.6"/>
    <n v="116"/>
    <n v="29.17"/>
    <n v="219.4"/>
    <n v="111"/>
    <x v="219"/>
    <n v="242.1"/>
    <n v="85"/>
    <n v="10.89"/>
    <n v="12.1"/>
    <n v="4"/>
    <n v="3.27"/>
    <n v="0"/>
    <x v="1"/>
    <n v="1"/>
    <x v="0"/>
    <x v="0"/>
    <s v="Medium_user"/>
    <x v="0"/>
    <x v="0"/>
    <x v="1"/>
    <x v="0"/>
  </r>
  <r>
    <x v="49"/>
    <n v="78"/>
    <x v="1"/>
    <x v="0"/>
    <x v="1"/>
    <n v="0"/>
    <n v="157.30000000000001"/>
    <n v="61"/>
    <n v="26.74"/>
    <n v="242"/>
    <n v="119"/>
    <x v="548"/>
    <n v="196"/>
    <n v="107"/>
    <n v="8.82"/>
    <n v="10.6"/>
    <n v="1"/>
    <n v="2.86"/>
    <n v="1"/>
    <x v="0"/>
    <n v="0"/>
    <x v="0"/>
    <x v="0"/>
    <s v="Medium_user"/>
    <x v="2"/>
    <x v="0"/>
    <x v="1"/>
    <x v="0"/>
  </r>
  <r>
    <x v="36"/>
    <n v="77"/>
    <x v="1"/>
    <x v="1"/>
    <x v="1"/>
    <n v="0"/>
    <n v="192.7"/>
    <n v="82"/>
    <n v="32.76"/>
    <n v="198"/>
    <n v="91"/>
    <x v="539"/>
    <n v="204.2"/>
    <n v="95"/>
    <n v="9.19"/>
    <n v="9"/>
    <n v="6"/>
    <n v="2.4300000000000002"/>
    <n v="1"/>
    <x v="0"/>
    <n v="0"/>
    <x v="0"/>
    <x v="0"/>
    <s v="Medium_user"/>
    <x v="0"/>
    <x v="0"/>
    <x v="1"/>
    <x v="0"/>
  </r>
  <r>
    <x v="41"/>
    <n v="58"/>
    <x v="0"/>
    <x v="0"/>
    <x v="0"/>
    <n v="29"/>
    <n v="239.6"/>
    <n v="84"/>
    <n v="40.729999999999997"/>
    <n v="182.1"/>
    <n v="80"/>
    <x v="317"/>
    <n v="118.3"/>
    <n v="100"/>
    <n v="5.32"/>
    <n v="11"/>
    <n v="3"/>
    <n v="2.97"/>
    <n v="2"/>
    <x v="0"/>
    <n v="0"/>
    <x v="0"/>
    <x v="0"/>
    <s v="Medium_user"/>
    <x v="0"/>
    <x v="0"/>
    <x v="0"/>
    <x v="0"/>
  </r>
  <r>
    <x v="49"/>
    <n v="38"/>
    <x v="2"/>
    <x v="0"/>
    <x v="1"/>
    <n v="0"/>
    <n v="96.9"/>
    <n v="110"/>
    <n v="16.47"/>
    <n v="241.4"/>
    <n v="75"/>
    <x v="617"/>
    <n v="141"/>
    <n v="69"/>
    <n v="6.35"/>
    <n v="10.8"/>
    <n v="3"/>
    <n v="2.92"/>
    <n v="0"/>
    <x v="0"/>
    <n v="0"/>
    <x v="0"/>
    <x v="0"/>
    <s v="Light_usage"/>
    <x v="2"/>
    <x v="0"/>
    <x v="1"/>
    <x v="0"/>
  </r>
  <r>
    <x v="4"/>
    <n v="87"/>
    <x v="1"/>
    <x v="0"/>
    <x v="1"/>
    <n v="0"/>
    <n v="129.5"/>
    <n v="104"/>
    <n v="22.02"/>
    <n v="194"/>
    <n v="133"/>
    <x v="221"/>
    <n v="287.89999999999998"/>
    <n v="65"/>
    <n v="12.96"/>
    <n v="7.2"/>
    <n v="7"/>
    <n v="1.94"/>
    <n v="2"/>
    <x v="0"/>
    <n v="0"/>
    <x v="0"/>
    <x v="1"/>
    <s v="Heavy_user"/>
    <x v="0"/>
    <x v="0"/>
    <x v="1"/>
    <x v="1"/>
  </r>
  <r>
    <x v="19"/>
    <n v="72"/>
    <x v="2"/>
    <x v="1"/>
    <x v="1"/>
    <n v="0"/>
    <n v="274"/>
    <n v="75"/>
    <n v="46.58"/>
    <n v="162.80000000000001"/>
    <n v="110"/>
    <x v="1251"/>
    <n v="110"/>
    <n v="121"/>
    <n v="4.95"/>
    <n v="7.7"/>
    <n v="3"/>
    <n v="2.08"/>
    <n v="4"/>
    <x v="0"/>
    <n v="0"/>
    <x v="1"/>
    <x v="0"/>
    <s v="Medium_user"/>
    <x v="0"/>
    <x v="0"/>
    <x v="1"/>
    <x v="0"/>
  </r>
  <r>
    <x v="38"/>
    <n v="69"/>
    <x v="0"/>
    <x v="0"/>
    <x v="1"/>
    <n v="0"/>
    <n v="111.7"/>
    <n v="86"/>
    <n v="18.989999999999998"/>
    <n v="187.5"/>
    <n v="68"/>
    <x v="642"/>
    <n v="194.8"/>
    <n v="128"/>
    <n v="8.77"/>
    <n v="11.6"/>
    <n v="10"/>
    <n v="3.13"/>
    <n v="2"/>
    <x v="0"/>
    <n v="0"/>
    <x v="0"/>
    <x v="0"/>
    <s v="Light_usage"/>
    <x v="0"/>
    <x v="0"/>
    <x v="1"/>
    <x v="0"/>
  </r>
  <r>
    <x v="8"/>
    <n v="85"/>
    <x v="1"/>
    <x v="0"/>
    <x v="1"/>
    <n v="0"/>
    <n v="142.69999999999999"/>
    <n v="82"/>
    <n v="24.26"/>
    <n v="179.1"/>
    <n v="106"/>
    <x v="673"/>
    <n v="141.4"/>
    <n v="88"/>
    <n v="6.36"/>
    <n v="5"/>
    <n v="8"/>
    <n v="1.35"/>
    <n v="3"/>
    <x v="0"/>
    <n v="0"/>
    <x v="0"/>
    <x v="1"/>
    <s v="Medium_user"/>
    <x v="0"/>
    <x v="0"/>
    <x v="1"/>
    <x v="1"/>
  </r>
  <r>
    <x v="13"/>
    <n v="176"/>
    <x v="0"/>
    <x v="0"/>
    <x v="1"/>
    <n v="0"/>
    <n v="216.7"/>
    <n v="91"/>
    <n v="36.840000000000003"/>
    <n v="233.9"/>
    <n v="104"/>
    <x v="615"/>
    <n v="231.1"/>
    <n v="110"/>
    <n v="10.4"/>
    <n v="9"/>
    <n v="4"/>
    <n v="2.4300000000000002"/>
    <n v="1"/>
    <x v="0"/>
    <n v="0"/>
    <x v="0"/>
    <x v="0"/>
    <s v="Medium_user"/>
    <x v="0"/>
    <x v="0"/>
    <x v="1"/>
    <x v="0"/>
  </r>
  <r>
    <x v="3"/>
    <n v="133"/>
    <x v="0"/>
    <x v="0"/>
    <x v="1"/>
    <n v="0"/>
    <n v="207.1"/>
    <n v="106"/>
    <n v="35.21"/>
    <n v="283.5"/>
    <n v="124"/>
    <x v="1460"/>
    <n v="65.2"/>
    <n v="107"/>
    <n v="2.93"/>
    <n v="10.5"/>
    <n v="2"/>
    <n v="2.84"/>
    <n v="3"/>
    <x v="0"/>
    <n v="0"/>
    <x v="0"/>
    <x v="0"/>
    <s v="Heavy_user"/>
    <x v="2"/>
    <x v="0"/>
    <x v="1"/>
    <x v="0"/>
  </r>
  <r>
    <x v="10"/>
    <n v="146"/>
    <x v="0"/>
    <x v="0"/>
    <x v="1"/>
    <n v="0"/>
    <n v="214.8"/>
    <n v="86"/>
    <n v="36.520000000000003"/>
    <n v="230.9"/>
    <n v="94"/>
    <x v="805"/>
    <n v="223.8"/>
    <n v="100"/>
    <n v="10.07"/>
    <n v="5.8"/>
    <n v="3"/>
    <n v="1.57"/>
    <n v="3"/>
    <x v="0"/>
    <n v="0"/>
    <x v="0"/>
    <x v="1"/>
    <s v="Medium_user"/>
    <x v="0"/>
    <x v="0"/>
    <x v="1"/>
    <x v="1"/>
  </r>
  <r>
    <x v="34"/>
    <n v="31"/>
    <x v="0"/>
    <x v="0"/>
    <x v="1"/>
    <n v="0"/>
    <n v="142.9"/>
    <n v="67"/>
    <n v="24.29"/>
    <n v="109.7"/>
    <n v="72"/>
    <x v="296"/>
    <n v="293.60000000000002"/>
    <n v="112"/>
    <n v="13.21"/>
    <n v="11.5"/>
    <n v="6"/>
    <n v="3.11"/>
    <n v="0"/>
    <x v="0"/>
    <n v="0"/>
    <x v="0"/>
    <x v="0"/>
    <s v="Light_usage"/>
    <x v="1"/>
    <x v="0"/>
    <x v="1"/>
    <x v="0"/>
  </r>
  <r>
    <x v="46"/>
    <n v="78"/>
    <x v="0"/>
    <x v="1"/>
    <x v="1"/>
    <n v="0"/>
    <n v="71.5"/>
    <n v="126"/>
    <n v="12.16"/>
    <n v="166.8"/>
    <n v="127"/>
    <x v="31"/>
    <n v="211.6"/>
    <n v="86"/>
    <n v="9.52"/>
    <n v="8.3000000000000007"/>
    <n v="2"/>
    <n v="2.2400000000000002"/>
    <n v="3"/>
    <x v="1"/>
    <n v="1"/>
    <x v="0"/>
    <x v="0"/>
    <s v="Heavy_user"/>
    <x v="0"/>
    <x v="0"/>
    <x v="1"/>
    <x v="0"/>
  </r>
  <r>
    <x v="50"/>
    <n v="118"/>
    <x v="0"/>
    <x v="0"/>
    <x v="1"/>
    <n v="0"/>
    <n v="77.599999999999994"/>
    <n v="113"/>
    <n v="13.19"/>
    <n v="126.9"/>
    <n v="75"/>
    <x v="966"/>
    <n v="191"/>
    <n v="79"/>
    <n v="8.59"/>
    <n v="14.9"/>
    <n v="4"/>
    <n v="4.0199999999999996"/>
    <n v="1"/>
    <x v="0"/>
    <n v="0"/>
    <x v="0"/>
    <x v="2"/>
    <s v="Light_usage"/>
    <x v="0"/>
    <x v="0"/>
    <x v="1"/>
    <x v="0"/>
  </r>
  <r>
    <x v="41"/>
    <n v="119"/>
    <x v="2"/>
    <x v="0"/>
    <x v="1"/>
    <n v="0"/>
    <n v="73.7"/>
    <n v="66"/>
    <n v="12.53"/>
    <n v="160.5"/>
    <n v="132"/>
    <x v="623"/>
    <n v="214.2"/>
    <n v="67"/>
    <n v="9.64"/>
    <n v="13"/>
    <n v="6"/>
    <n v="3.51"/>
    <n v="3"/>
    <x v="0"/>
    <n v="0"/>
    <x v="0"/>
    <x v="0"/>
    <s v="Heavy_user"/>
    <x v="0"/>
    <x v="0"/>
    <x v="1"/>
    <x v="0"/>
  </r>
  <r>
    <x v="16"/>
    <n v="141"/>
    <x v="1"/>
    <x v="0"/>
    <x v="1"/>
    <n v="0"/>
    <n v="264.3"/>
    <n v="90"/>
    <n v="44.93"/>
    <n v="216.4"/>
    <n v="101"/>
    <x v="312"/>
    <n v="208.8"/>
    <n v="72"/>
    <n v="9.4"/>
    <n v="9.6"/>
    <n v="3"/>
    <n v="2.59"/>
    <n v="0"/>
    <x v="1"/>
    <n v="1"/>
    <x v="0"/>
    <x v="0"/>
    <s v="Medium_user"/>
    <x v="0"/>
    <x v="0"/>
    <x v="1"/>
    <x v="0"/>
  </r>
  <r>
    <x v="38"/>
    <n v="150"/>
    <x v="2"/>
    <x v="1"/>
    <x v="1"/>
    <n v="0"/>
    <n v="114.8"/>
    <n v="156"/>
    <n v="19.52"/>
    <n v="135.30000000000001"/>
    <n v="78"/>
    <x v="1461"/>
    <n v="218.4"/>
    <n v="98"/>
    <n v="9.83"/>
    <n v="15.6"/>
    <n v="4"/>
    <n v="4.21"/>
    <n v="1"/>
    <x v="1"/>
    <n v="1"/>
    <x v="0"/>
    <x v="2"/>
    <s v="Light_usage"/>
    <x v="0"/>
    <x v="0"/>
    <x v="1"/>
    <x v="0"/>
  </r>
  <r>
    <x v="30"/>
    <n v="76"/>
    <x v="0"/>
    <x v="0"/>
    <x v="1"/>
    <n v="0"/>
    <n v="212.5"/>
    <n v="124"/>
    <n v="36.130000000000003"/>
    <n v="215.5"/>
    <n v="110"/>
    <x v="915"/>
    <n v="128"/>
    <n v="94"/>
    <n v="5.76"/>
    <n v="5.2"/>
    <n v="9"/>
    <n v="1.4"/>
    <n v="3"/>
    <x v="0"/>
    <n v="0"/>
    <x v="0"/>
    <x v="1"/>
    <s v="Medium_user"/>
    <x v="0"/>
    <x v="0"/>
    <x v="1"/>
    <x v="1"/>
  </r>
  <r>
    <x v="12"/>
    <n v="159"/>
    <x v="2"/>
    <x v="0"/>
    <x v="0"/>
    <n v="36"/>
    <n v="288.2"/>
    <n v="120"/>
    <n v="48.99"/>
    <n v="227.1"/>
    <n v="105"/>
    <x v="963"/>
    <n v="198.2"/>
    <n v="113"/>
    <n v="8.92"/>
    <n v="13.3"/>
    <n v="7"/>
    <n v="3.59"/>
    <n v="1"/>
    <x v="0"/>
    <n v="0"/>
    <x v="0"/>
    <x v="0"/>
    <s v="Medium_user"/>
    <x v="0"/>
    <x v="0"/>
    <x v="2"/>
    <x v="0"/>
  </r>
  <r>
    <x v="30"/>
    <n v="66"/>
    <x v="0"/>
    <x v="0"/>
    <x v="1"/>
    <n v="0"/>
    <n v="192.4"/>
    <n v="98"/>
    <n v="32.71"/>
    <n v="187"/>
    <n v="93"/>
    <x v="479"/>
    <n v="132.9"/>
    <n v="82"/>
    <n v="5.98"/>
    <n v="11.2"/>
    <n v="1"/>
    <n v="3.02"/>
    <n v="0"/>
    <x v="0"/>
    <n v="0"/>
    <x v="0"/>
    <x v="0"/>
    <s v="Medium_user"/>
    <x v="0"/>
    <x v="0"/>
    <x v="1"/>
    <x v="0"/>
  </r>
  <r>
    <x v="24"/>
    <n v="139"/>
    <x v="0"/>
    <x v="0"/>
    <x v="1"/>
    <n v="0"/>
    <n v="102.2"/>
    <n v="76"/>
    <n v="17.37"/>
    <n v="230"/>
    <n v="106"/>
    <x v="193"/>
    <n v="183.4"/>
    <n v="136"/>
    <n v="8.25"/>
    <n v="10.8"/>
    <n v="4"/>
    <n v="2.92"/>
    <n v="1"/>
    <x v="0"/>
    <n v="0"/>
    <x v="0"/>
    <x v="0"/>
    <s v="Medium_user"/>
    <x v="0"/>
    <x v="0"/>
    <x v="1"/>
    <x v="0"/>
  </r>
  <r>
    <x v="39"/>
    <n v="122"/>
    <x v="0"/>
    <x v="1"/>
    <x v="1"/>
    <n v="0"/>
    <n v="49.5"/>
    <n v="114"/>
    <n v="8.42"/>
    <n v="214.1"/>
    <n v="98"/>
    <x v="774"/>
    <n v="154.9"/>
    <n v="120"/>
    <n v="6.97"/>
    <n v="10"/>
    <n v="4"/>
    <n v="2.7"/>
    <n v="0"/>
    <x v="0"/>
    <n v="0"/>
    <x v="0"/>
    <x v="0"/>
    <s v="Medium_user"/>
    <x v="0"/>
    <x v="0"/>
    <x v="1"/>
    <x v="0"/>
  </r>
  <r>
    <x v="15"/>
    <n v="91"/>
    <x v="0"/>
    <x v="0"/>
    <x v="1"/>
    <n v="0"/>
    <n v="153.19999999999999"/>
    <n v="70"/>
    <n v="26.04"/>
    <n v="231.7"/>
    <n v="91"/>
    <x v="918"/>
    <n v="115.1"/>
    <n v="80"/>
    <n v="5.18"/>
    <n v="9.8000000000000007"/>
    <n v="3"/>
    <n v="2.65"/>
    <n v="4"/>
    <x v="1"/>
    <n v="1"/>
    <x v="1"/>
    <x v="0"/>
    <s v="Medium_user"/>
    <x v="0"/>
    <x v="0"/>
    <x v="1"/>
    <x v="0"/>
  </r>
  <r>
    <x v="21"/>
    <n v="131"/>
    <x v="0"/>
    <x v="0"/>
    <x v="1"/>
    <n v="0"/>
    <n v="55.5"/>
    <n v="79"/>
    <n v="9.44"/>
    <n v="163.5"/>
    <n v="104"/>
    <x v="511"/>
    <n v="128.1"/>
    <n v="59"/>
    <n v="5.76"/>
    <n v="10.1"/>
    <n v="4"/>
    <n v="2.73"/>
    <n v="1"/>
    <x v="0"/>
    <n v="0"/>
    <x v="0"/>
    <x v="0"/>
    <s v="Medium_user"/>
    <x v="0"/>
    <x v="0"/>
    <x v="1"/>
    <x v="0"/>
  </r>
  <r>
    <x v="47"/>
    <n v="135"/>
    <x v="0"/>
    <x v="0"/>
    <x v="1"/>
    <n v="0"/>
    <n v="247.2"/>
    <n v="61"/>
    <n v="42.02"/>
    <n v="168.7"/>
    <n v="122"/>
    <x v="739"/>
    <n v="169.8"/>
    <n v="100"/>
    <n v="7.64"/>
    <n v="6.6"/>
    <n v="1"/>
    <n v="1.78"/>
    <n v="0"/>
    <x v="0"/>
    <n v="0"/>
    <x v="0"/>
    <x v="1"/>
    <s v="Heavy_user"/>
    <x v="0"/>
    <x v="0"/>
    <x v="1"/>
    <x v="1"/>
  </r>
  <r>
    <x v="45"/>
    <n v="129"/>
    <x v="0"/>
    <x v="0"/>
    <x v="1"/>
    <n v="0"/>
    <n v="220.2"/>
    <n v="117"/>
    <n v="37.43"/>
    <n v="261.10000000000002"/>
    <n v="102"/>
    <x v="523"/>
    <n v="165.9"/>
    <n v="132"/>
    <n v="7.47"/>
    <n v="10.8"/>
    <n v="1"/>
    <n v="2.92"/>
    <n v="2"/>
    <x v="0"/>
    <n v="0"/>
    <x v="0"/>
    <x v="0"/>
    <s v="Medium_user"/>
    <x v="2"/>
    <x v="0"/>
    <x v="1"/>
    <x v="0"/>
  </r>
  <r>
    <x v="6"/>
    <n v="85"/>
    <x v="0"/>
    <x v="0"/>
    <x v="1"/>
    <n v="0"/>
    <n v="116.9"/>
    <n v="75"/>
    <n v="19.87"/>
    <n v="183.3"/>
    <n v="109"/>
    <x v="826"/>
    <n v="307.39999999999998"/>
    <n v="119"/>
    <n v="13.83"/>
    <n v="10"/>
    <n v="8"/>
    <n v="2.7"/>
    <n v="2"/>
    <x v="0"/>
    <n v="0"/>
    <x v="0"/>
    <x v="0"/>
    <s v="Medium_user"/>
    <x v="0"/>
    <x v="0"/>
    <x v="1"/>
    <x v="0"/>
  </r>
  <r>
    <x v="12"/>
    <n v="125"/>
    <x v="1"/>
    <x v="0"/>
    <x v="1"/>
    <n v="0"/>
    <n v="175.9"/>
    <n v="98"/>
    <n v="29.9"/>
    <n v="192.8"/>
    <n v="148"/>
    <x v="482"/>
    <n v="278.2"/>
    <n v="110"/>
    <n v="12.52"/>
    <n v="10.6"/>
    <n v="5"/>
    <n v="2.86"/>
    <n v="0"/>
    <x v="0"/>
    <n v="0"/>
    <x v="0"/>
    <x v="0"/>
    <s v="Heavy_user"/>
    <x v="0"/>
    <x v="0"/>
    <x v="1"/>
    <x v="0"/>
  </r>
  <r>
    <x v="41"/>
    <n v="67"/>
    <x v="0"/>
    <x v="0"/>
    <x v="1"/>
    <n v="0"/>
    <n v="208"/>
    <n v="95"/>
    <n v="35.36"/>
    <n v="234.8"/>
    <n v="81"/>
    <x v="1462"/>
    <n v="266"/>
    <n v="80"/>
    <n v="11.97"/>
    <n v="11.7"/>
    <n v="6"/>
    <n v="3.16"/>
    <n v="3"/>
    <x v="0"/>
    <n v="0"/>
    <x v="0"/>
    <x v="0"/>
    <s v="Medium_user"/>
    <x v="0"/>
    <x v="0"/>
    <x v="1"/>
    <x v="0"/>
  </r>
  <r>
    <x v="3"/>
    <n v="61"/>
    <x v="0"/>
    <x v="0"/>
    <x v="0"/>
    <n v="28"/>
    <n v="239.9"/>
    <n v="110"/>
    <n v="40.78"/>
    <n v="218.9"/>
    <n v="87"/>
    <x v="1204"/>
    <n v="166"/>
    <n v="46"/>
    <n v="7.47"/>
    <n v="12.1"/>
    <n v="4"/>
    <n v="3.27"/>
    <n v="1"/>
    <x v="0"/>
    <n v="0"/>
    <x v="0"/>
    <x v="0"/>
    <s v="Medium_user"/>
    <x v="0"/>
    <x v="0"/>
    <x v="0"/>
    <x v="0"/>
  </r>
  <r>
    <x v="27"/>
    <n v="135"/>
    <x v="1"/>
    <x v="1"/>
    <x v="1"/>
    <n v="0"/>
    <n v="174.8"/>
    <n v="112"/>
    <n v="29.72"/>
    <n v="218"/>
    <n v="125"/>
    <x v="1463"/>
    <n v="180.1"/>
    <n v="102"/>
    <n v="8.1"/>
    <n v="12.7"/>
    <n v="6"/>
    <n v="3.43"/>
    <n v="3"/>
    <x v="0"/>
    <n v="0"/>
    <x v="0"/>
    <x v="0"/>
    <s v="Heavy_user"/>
    <x v="0"/>
    <x v="0"/>
    <x v="1"/>
    <x v="0"/>
  </r>
  <r>
    <x v="6"/>
    <n v="43"/>
    <x v="2"/>
    <x v="0"/>
    <x v="0"/>
    <n v="26"/>
    <n v="141.5"/>
    <n v="94"/>
    <n v="24.06"/>
    <n v="196.4"/>
    <n v="123"/>
    <x v="569"/>
    <n v="172.4"/>
    <n v="100"/>
    <n v="7.76"/>
    <n v="12.9"/>
    <n v="1"/>
    <n v="3.48"/>
    <n v="3"/>
    <x v="0"/>
    <n v="0"/>
    <x v="0"/>
    <x v="0"/>
    <s v="Heavy_user"/>
    <x v="0"/>
    <x v="0"/>
    <x v="0"/>
    <x v="0"/>
  </r>
  <r>
    <x v="4"/>
    <n v="120"/>
    <x v="0"/>
    <x v="0"/>
    <x v="1"/>
    <n v="0"/>
    <n v="79.2"/>
    <n v="123"/>
    <n v="13.46"/>
    <n v="212.1"/>
    <n v="106"/>
    <x v="824"/>
    <n v="224.6"/>
    <n v="104"/>
    <n v="10.11"/>
    <n v="10.199999999999999"/>
    <n v="4"/>
    <n v="2.75"/>
    <n v="3"/>
    <x v="0"/>
    <n v="0"/>
    <x v="0"/>
    <x v="0"/>
    <s v="Medium_user"/>
    <x v="0"/>
    <x v="0"/>
    <x v="1"/>
    <x v="0"/>
  </r>
  <r>
    <x v="19"/>
    <n v="62"/>
    <x v="0"/>
    <x v="0"/>
    <x v="1"/>
    <n v="0"/>
    <n v="238.9"/>
    <n v="102"/>
    <n v="40.61"/>
    <n v="161.4"/>
    <n v="115"/>
    <x v="376"/>
    <n v="248.5"/>
    <n v="103"/>
    <n v="11.18"/>
    <n v="13.4"/>
    <n v="4"/>
    <n v="3.62"/>
    <n v="0"/>
    <x v="0"/>
    <n v="0"/>
    <x v="0"/>
    <x v="0"/>
    <s v="Medium_user"/>
    <x v="0"/>
    <x v="0"/>
    <x v="1"/>
    <x v="0"/>
  </r>
  <r>
    <x v="6"/>
    <n v="160"/>
    <x v="1"/>
    <x v="0"/>
    <x v="0"/>
    <n v="37"/>
    <n v="179.8"/>
    <n v="104"/>
    <n v="30.57"/>
    <n v="144.80000000000001"/>
    <n v="115"/>
    <x v="1464"/>
    <n v="209.1"/>
    <n v="89"/>
    <n v="9.41"/>
    <n v="11.1"/>
    <n v="8"/>
    <n v="3"/>
    <n v="3"/>
    <x v="0"/>
    <n v="0"/>
    <x v="0"/>
    <x v="0"/>
    <s v="Medium_user"/>
    <x v="0"/>
    <x v="0"/>
    <x v="2"/>
    <x v="0"/>
  </r>
  <r>
    <x v="30"/>
    <n v="67"/>
    <x v="2"/>
    <x v="0"/>
    <x v="1"/>
    <n v="0"/>
    <n v="225.9"/>
    <n v="78"/>
    <n v="38.4"/>
    <n v="243.1"/>
    <n v="83"/>
    <x v="391"/>
    <n v="84.1"/>
    <n v="94"/>
    <n v="3.78"/>
    <n v="13.5"/>
    <n v="2"/>
    <n v="3.65"/>
    <n v="2"/>
    <x v="1"/>
    <n v="1"/>
    <x v="0"/>
    <x v="0"/>
    <s v="Medium_user"/>
    <x v="2"/>
    <x v="0"/>
    <x v="1"/>
    <x v="0"/>
  </r>
  <r>
    <x v="40"/>
    <n v="98"/>
    <x v="0"/>
    <x v="0"/>
    <x v="1"/>
    <n v="0"/>
    <n v="189.8"/>
    <n v="113"/>
    <n v="32.270000000000003"/>
    <n v="271.5"/>
    <n v="111"/>
    <x v="254"/>
    <n v="218.9"/>
    <n v="96"/>
    <n v="9.85"/>
    <n v="13"/>
    <n v="5"/>
    <n v="3.51"/>
    <n v="1"/>
    <x v="0"/>
    <n v="0"/>
    <x v="0"/>
    <x v="0"/>
    <s v="Medium_user"/>
    <x v="2"/>
    <x v="0"/>
    <x v="1"/>
    <x v="0"/>
  </r>
  <r>
    <x v="2"/>
    <n v="103"/>
    <x v="2"/>
    <x v="0"/>
    <x v="1"/>
    <n v="0"/>
    <n v="267"/>
    <n v="97"/>
    <n v="45.39"/>
    <n v="204.3"/>
    <n v="151"/>
    <x v="971"/>
    <n v="246.9"/>
    <n v="67"/>
    <n v="11.11"/>
    <n v="11.3"/>
    <n v="7"/>
    <n v="3.05"/>
    <n v="1"/>
    <x v="1"/>
    <n v="1"/>
    <x v="0"/>
    <x v="0"/>
    <s v="Heavy_user"/>
    <x v="0"/>
    <x v="0"/>
    <x v="1"/>
    <x v="0"/>
  </r>
  <r>
    <x v="46"/>
    <n v="121"/>
    <x v="0"/>
    <x v="0"/>
    <x v="1"/>
    <n v="0"/>
    <n v="217.3"/>
    <n v="79"/>
    <n v="36.94"/>
    <n v="218"/>
    <n v="106"/>
    <x v="1463"/>
    <n v="166.5"/>
    <n v="69"/>
    <n v="7.49"/>
    <n v="11.5"/>
    <n v="7"/>
    <n v="3.11"/>
    <n v="1"/>
    <x v="0"/>
    <n v="0"/>
    <x v="0"/>
    <x v="0"/>
    <s v="Medium_user"/>
    <x v="0"/>
    <x v="0"/>
    <x v="1"/>
    <x v="0"/>
  </r>
  <r>
    <x v="23"/>
    <n v="111"/>
    <x v="0"/>
    <x v="0"/>
    <x v="1"/>
    <n v="0"/>
    <n v="129.1"/>
    <n v="92"/>
    <n v="21.95"/>
    <n v="148.9"/>
    <n v="132"/>
    <x v="57"/>
    <n v="264"/>
    <n v="103"/>
    <n v="11.88"/>
    <n v="16.8"/>
    <n v="7"/>
    <n v="4.54"/>
    <n v="2"/>
    <x v="0"/>
    <n v="0"/>
    <x v="0"/>
    <x v="2"/>
    <s v="Heavy_user"/>
    <x v="0"/>
    <x v="0"/>
    <x v="1"/>
    <x v="0"/>
  </r>
  <r>
    <x v="44"/>
    <n v="127"/>
    <x v="1"/>
    <x v="0"/>
    <x v="1"/>
    <n v="0"/>
    <n v="135.5"/>
    <n v="110"/>
    <n v="23.04"/>
    <n v="146"/>
    <n v="116"/>
    <x v="121"/>
    <n v="208"/>
    <n v="88"/>
    <n v="9.36"/>
    <n v="10.7"/>
    <n v="4"/>
    <n v="2.89"/>
    <n v="2"/>
    <x v="0"/>
    <n v="0"/>
    <x v="0"/>
    <x v="0"/>
    <s v="Medium_user"/>
    <x v="0"/>
    <x v="0"/>
    <x v="1"/>
    <x v="0"/>
  </r>
  <r>
    <x v="34"/>
    <n v="65"/>
    <x v="2"/>
    <x v="0"/>
    <x v="1"/>
    <n v="0"/>
    <n v="183.4"/>
    <n v="63"/>
    <n v="31.18"/>
    <n v="183.6"/>
    <n v="80"/>
    <x v="83"/>
    <n v="153.5"/>
    <n v="83"/>
    <n v="6.91"/>
    <n v="10.7"/>
    <n v="4"/>
    <n v="2.89"/>
    <n v="4"/>
    <x v="1"/>
    <n v="1"/>
    <x v="1"/>
    <x v="0"/>
    <s v="Medium_user"/>
    <x v="0"/>
    <x v="0"/>
    <x v="1"/>
    <x v="0"/>
  </r>
  <r>
    <x v="4"/>
    <n v="86"/>
    <x v="2"/>
    <x v="0"/>
    <x v="1"/>
    <n v="0"/>
    <n v="223"/>
    <n v="109"/>
    <n v="37.909999999999997"/>
    <n v="286.2"/>
    <n v="76"/>
    <x v="280"/>
    <n v="257.8"/>
    <n v="132"/>
    <n v="11.6"/>
    <n v="7.5"/>
    <n v="7"/>
    <n v="2.0299999999999998"/>
    <n v="3"/>
    <x v="1"/>
    <n v="1"/>
    <x v="0"/>
    <x v="0"/>
    <s v="Light_usage"/>
    <x v="2"/>
    <x v="0"/>
    <x v="1"/>
    <x v="0"/>
  </r>
  <r>
    <x v="41"/>
    <n v="119"/>
    <x v="2"/>
    <x v="0"/>
    <x v="1"/>
    <n v="0"/>
    <n v="140"/>
    <n v="135"/>
    <n v="23.8"/>
    <n v="138.9"/>
    <n v="103"/>
    <x v="793"/>
    <n v="230.2"/>
    <n v="121"/>
    <n v="10.36"/>
    <n v="6.1"/>
    <n v="6"/>
    <n v="1.65"/>
    <n v="0"/>
    <x v="0"/>
    <n v="0"/>
    <x v="0"/>
    <x v="1"/>
    <s v="Medium_user"/>
    <x v="0"/>
    <x v="0"/>
    <x v="1"/>
    <x v="1"/>
  </r>
  <r>
    <x v="26"/>
    <n v="113"/>
    <x v="0"/>
    <x v="0"/>
    <x v="1"/>
    <n v="0"/>
    <n v="126"/>
    <n v="90"/>
    <n v="21.42"/>
    <n v="205.8"/>
    <n v="92"/>
    <x v="1446"/>
    <n v="217"/>
    <n v="121"/>
    <n v="9.76"/>
    <n v="12.8"/>
    <n v="1"/>
    <n v="3.46"/>
    <n v="0"/>
    <x v="0"/>
    <n v="0"/>
    <x v="0"/>
    <x v="0"/>
    <s v="Medium_user"/>
    <x v="0"/>
    <x v="0"/>
    <x v="1"/>
    <x v="0"/>
  </r>
  <r>
    <x v="33"/>
    <n v="126"/>
    <x v="0"/>
    <x v="0"/>
    <x v="1"/>
    <n v="0"/>
    <n v="228.2"/>
    <n v="68"/>
    <n v="38.79"/>
    <n v="170.2"/>
    <n v="102"/>
    <x v="1246"/>
    <n v="168.9"/>
    <n v="72"/>
    <n v="7.6"/>
    <n v="10.199999999999999"/>
    <n v="6"/>
    <n v="2.75"/>
    <n v="1"/>
    <x v="0"/>
    <n v="0"/>
    <x v="0"/>
    <x v="0"/>
    <s v="Medium_user"/>
    <x v="0"/>
    <x v="0"/>
    <x v="1"/>
    <x v="0"/>
  </r>
  <r>
    <x v="2"/>
    <n v="103"/>
    <x v="0"/>
    <x v="0"/>
    <x v="1"/>
    <n v="0"/>
    <n v="278.39999999999998"/>
    <n v="121"/>
    <n v="47.33"/>
    <n v="252.2"/>
    <n v="139"/>
    <x v="81"/>
    <n v="202.3"/>
    <n v="96"/>
    <n v="9.1"/>
    <n v="13.7"/>
    <n v="1"/>
    <n v="3.7"/>
    <n v="1"/>
    <x v="1"/>
    <n v="1"/>
    <x v="0"/>
    <x v="0"/>
    <s v="Heavy_user"/>
    <x v="2"/>
    <x v="1"/>
    <x v="1"/>
    <x v="0"/>
  </r>
  <r>
    <x v="3"/>
    <n v="104"/>
    <x v="0"/>
    <x v="0"/>
    <x v="1"/>
    <n v="0"/>
    <n v="285.3"/>
    <n v="75"/>
    <n v="48.5"/>
    <n v="130.80000000000001"/>
    <n v="111"/>
    <x v="1465"/>
    <n v="181.8"/>
    <n v="99"/>
    <n v="8.18"/>
    <n v="10.5"/>
    <n v="2"/>
    <n v="2.84"/>
    <n v="2"/>
    <x v="0"/>
    <n v="0"/>
    <x v="0"/>
    <x v="0"/>
    <s v="Medium_user"/>
    <x v="0"/>
    <x v="0"/>
    <x v="1"/>
    <x v="0"/>
  </r>
  <r>
    <x v="35"/>
    <n v="56"/>
    <x v="0"/>
    <x v="0"/>
    <x v="1"/>
    <n v="0"/>
    <n v="222.9"/>
    <n v="100"/>
    <n v="37.89"/>
    <n v="145.19999999999999"/>
    <n v="110"/>
    <x v="612"/>
    <n v="170.6"/>
    <n v="129"/>
    <n v="7.68"/>
    <n v="5.6"/>
    <n v="8"/>
    <n v="1.51"/>
    <n v="1"/>
    <x v="0"/>
    <n v="0"/>
    <x v="0"/>
    <x v="1"/>
    <s v="Medium_user"/>
    <x v="0"/>
    <x v="0"/>
    <x v="1"/>
    <x v="1"/>
  </r>
  <r>
    <x v="50"/>
    <n v="56"/>
    <x v="2"/>
    <x v="0"/>
    <x v="0"/>
    <n v="37"/>
    <n v="153.69999999999999"/>
    <n v="97"/>
    <n v="26.13"/>
    <n v="271.39999999999998"/>
    <n v="91"/>
    <x v="401"/>
    <n v="179"/>
    <n v="121"/>
    <n v="8.06"/>
    <n v="8.3000000000000007"/>
    <n v="2"/>
    <n v="2.2400000000000002"/>
    <n v="1"/>
    <x v="0"/>
    <n v="0"/>
    <x v="0"/>
    <x v="0"/>
    <s v="Medium_user"/>
    <x v="2"/>
    <x v="0"/>
    <x v="2"/>
    <x v="0"/>
  </r>
  <r>
    <x v="17"/>
    <n v="155"/>
    <x v="0"/>
    <x v="1"/>
    <x v="1"/>
    <n v="0"/>
    <n v="176.1"/>
    <n v="88"/>
    <n v="29.94"/>
    <n v="244.5"/>
    <n v="84"/>
    <x v="980"/>
    <n v="189.9"/>
    <n v="99"/>
    <n v="8.5500000000000007"/>
    <n v="11.2"/>
    <n v="1"/>
    <n v="3.02"/>
    <n v="2"/>
    <x v="1"/>
    <n v="1"/>
    <x v="0"/>
    <x v="0"/>
    <s v="Medium_user"/>
    <x v="2"/>
    <x v="0"/>
    <x v="1"/>
    <x v="0"/>
  </r>
  <r>
    <x v="18"/>
    <n v="100"/>
    <x v="1"/>
    <x v="0"/>
    <x v="0"/>
    <n v="41"/>
    <n v="306.89999999999998"/>
    <n v="71"/>
    <n v="52.17"/>
    <n v="243.3"/>
    <n v="72"/>
    <x v="518"/>
    <n v="125.9"/>
    <n v="114"/>
    <n v="5.67"/>
    <n v="10.5"/>
    <n v="4"/>
    <n v="2.84"/>
    <n v="2"/>
    <x v="0"/>
    <n v="0"/>
    <x v="0"/>
    <x v="0"/>
    <s v="Light_usage"/>
    <x v="2"/>
    <x v="1"/>
    <x v="2"/>
    <x v="0"/>
  </r>
  <r>
    <x v="41"/>
    <n v="113"/>
    <x v="1"/>
    <x v="0"/>
    <x v="1"/>
    <n v="0"/>
    <n v="203.4"/>
    <n v="85"/>
    <n v="34.58"/>
    <n v="219.8"/>
    <n v="140"/>
    <x v="607"/>
    <n v="240"/>
    <n v="107"/>
    <n v="10.8"/>
    <n v="8.3000000000000007"/>
    <n v="5"/>
    <n v="2.2400000000000002"/>
    <n v="1"/>
    <x v="0"/>
    <n v="0"/>
    <x v="0"/>
    <x v="0"/>
    <s v="Heavy_user"/>
    <x v="0"/>
    <x v="0"/>
    <x v="1"/>
    <x v="0"/>
  </r>
  <r>
    <x v="4"/>
    <n v="103"/>
    <x v="0"/>
    <x v="0"/>
    <x v="0"/>
    <n v="37"/>
    <n v="230.7"/>
    <n v="112"/>
    <n v="39.22"/>
    <n v="319.39999999999998"/>
    <n v="116"/>
    <x v="1466"/>
    <n v="299.39999999999998"/>
    <n v="77"/>
    <n v="13.47"/>
    <n v="7.9"/>
    <n v="3"/>
    <n v="2.13"/>
    <n v="2"/>
    <x v="0"/>
    <n v="0"/>
    <x v="0"/>
    <x v="0"/>
    <s v="Medium_user"/>
    <x v="2"/>
    <x v="0"/>
    <x v="2"/>
    <x v="0"/>
  </r>
  <r>
    <x v="1"/>
    <n v="160"/>
    <x v="0"/>
    <x v="0"/>
    <x v="1"/>
    <n v="0"/>
    <n v="118.9"/>
    <n v="106"/>
    <n v="20.21"/>
    <n v="163.5"/>
    <n v="75"/>
    <x v="511"/>
    <n v="195"/>
    <n v="131"/>
    <n v="8.7799999999999994"/>
    <n v="13.1"/>
    <n v="4"/>
    <n v="3.54"/>
    <n v="0"/>
    <x v="0"/>
    <n v="0"/>
    <x v="0"/>
    <x v="0"/>
    <s v="Light_usage"/>
    <x v="0"/>
    <x v="0"/>
    <x v="1"/>
    <x v="0"/>
  </r>
  <r>
    <x v="19"/>
    <n v="142"/>
    <x v="1"/>
    <x v="0"/>
    <x v="0"/>
    <n v="34"/>
    <n v="219.5"/>
    <n v="85"/>
    <n v="37.32"/>
    <n v="144"/>
    <n v="120"/>
    <x v="1467"/>
    <n v="258.2"/>
    <n v="84"/>
    <n v="11.62"/>
    <n v="7"/>
    <n v="3"/>
    <n v="1.89"/>
    <n v="1"/>
    <x v="0"/>
    <n v="0"/>
    <x v="0"/>
    <x v="1"/>
    <s v="Heavy_user"/>
    <x v="0"/>
    <x v="0"/>
    <x v="2"/>
    <x v="1"/>
  </r>
  <r>
    <x v="2"/>
    <n v="73"/>
    <x v="0"/>
    <x v="1"/>
    <x v="0"/>
    <n v="34"/>
    <n v="252.9"/>
    <n v="103"/>
    <n v="42.99"/>
    <n v="220.1"/>
    <n v="79"/>
    <x v="519"/>
    <n v="144.9"/>
    <n v="65"/>
    <n v="6.52"/>
    <n v="11.4"/>
    <n v="3"/>
    <n v="3.08"/>
    <n v="0"/>
    <x v="0"/>
    <n v="0"/>
    <x v="0"/>
    <x v="0"/>
    <s v="Light_usage"/>
    <x v="0"/>
    <x v="0"/>
    <x v="2"/>
    <x v="0"/>
  </r>
  <r>
    <x v="48"/>
    <n v="135"/>
    <x v="0"/>
    <x v="0"/>
    <x v="0"/>
    <n v="46"/>
    <n v="172.6"/>
    <n v="77"/>
    <n v="29.34"/>
    <n v="203.4"/>
    <n v="102"/>
    <x v="550"/>
    <n v="264.2"/>
    <n v="108"/>
    <n v="11.89"/>
    <n v="10.4"/>
    <n v="2"/>
    <n v="2.81"/>
    <n v="1"/>
    <x v="0"/>
    <n v="0"/>
    <x v="0"/>
    <x v="0"/>
    <s v="Medium_user"/>
    <x v="0"/>
    <x v="0"/>
    <x v="2"/>
    <x v="0"/>
  </r>
  <r>
    <x v="36"/>
    <n v="29"/>
    <x v="0"/>
    <x v="0"/>
    <x v="1"/>
    <n v="0"/>
    <n v="262"/>
    <n v="112"/>
    <n v="44.54"/>
    <n v="82.7"/>
    <n v="60"/>
    <x v="1468"/>
    <n v="195.1"/>
    <n v="120"/>
    <n v="8.7799999999999994"/>
    <n v="10.7"/>
    <n v="5"/>
    <n v="2.89"/>
    <n v="1"/>
    <x v="0"/>
    <n v="0"/>
    <x v="0"/>
    <x v="0"/>
    <s v="Light_usage"/>
    <x v="1"/>
    <x v="0"/>
    <x v="1"/>
    <x v="0"/>
  </r>
  <r>
    <x v="15"/>
    <n v="158"/>
    <x v="0"/>
    <x v="0"/>
    <x v="1"/>
    <n v="0"/>
    <n v="123.3"/>
    <n v="115"/>
    <n v="20.96"/>
    <n v="130.4"/>
    <n v="91"/>
    <x v="1257"/>
    <n v="243.7"/>
    <n v="119"/>
    <n v="10.97"/>
    <n v="11.2"/>
    <n v="3"/>
    <n v="3.02"/>
    <n v="3"/>
    <x v="0"/>
    <n v="0"/>
    <x v="0"/>
    <x v="0"/>
    <s v="Medium_user"/>
    <x v="0"/>
    <x v="0"/>
    <x v="1"/>
    <x v="0"/>
  </r>
  <r>
    <x v="37"/>
    <n v="104"/>
    <x v="0"/>
    <x v="0"/>
    <x v="1"/>
    <n v="0"/>
    <n v="210.9"/>
    <n v="90"/>
    <n v="35.85"/>
    <n v="272.2"/>
    <n v="101"/>
    <x v="1469"/>
    <n v="304.3"/>
    <n v="86"/>
    <n v="13.69"/>
    <n v="10.6"/>
    <n v="5"/>
    <n v="2.86"/>
    <n v="3"/>
    <x v="1"/>
    <n v="1"/>
    <x v="0"/>
    <x v="0"/>
    <s v="Medium_user"/>
    <x v="2"/>
    <x v="0"/>
    <x v="1"/>
    <x v="0"/>
  </r>
  <r>
    <x v="32"/>
    <n v="74"/>
    <x v="2"/>
    <x v="0"/>
    <x v="1"/>
    <n v="0"/>
    <n v="143.69999999999999"/>
    <n v="97"/>
    <n v="24.43"/>
    <n v="229.6"/>
    <n v="110"/>
    <x v="408"/>
    <n v="98.8"/>
    <n v="100"/>
    <n v="4.45"/>
    <n v="11.8"/>
    <n v="5"/>
    <n v="3.19"/>
    <n v="1"/>
    <x v="0"/>
    <n v="0"/>
    <x v="0"/>
    <x v="0"/>
    <s v="Medium_user"/>
    <x v="0"/>
    <x v="0"/>
    <x v="1"/>
    <x v="0"/>
  </r>
  <r>
    <x v="27"/>
    <n v="28"/>
    <x v="0"/>
    <x v="0"/>
    <x v="1"/>
    <n v="0"/>
    <n v="171.2"/>
    <n v="90"/>
    <n v="29.1"/>
    <n v="173.9"/>
    <n v="65"/>
    <x v="1470"/>
    <n v="210.5"/>
    <n v="139"/>
    <n v="9.4700000000000006"/>
    <n v="14"/>
    <n v="4"/>
    <n v="3.78"/>
    <n v="2"/>
    <x v="0"/>
    <n v="0"/>
    <x v="0"/>
    <x v="0"/>
    <s v="Light_usage"/>
    <x v="0"/>
    <x v="0"/>
    <x v="1"/>
    <x v="0"/>
  </r>
  <r>
    <x v="46"/>
    <n v="45"/>
    <x v="0"/>
    <x v="1"/>
    <x v="1"/>
    <n v="0"/>
    <n v="189.6"/>
    <n v="96"/>
    <n v="32.229999999999997"/>
    <n v="171.7"/>
    <n v="69"/>
    <x v="379"/>
    <n v="222"/>
    <n v="102"/>
    <n v="9.99"/>
    <n v="13.9"/>
    <n v="7"/>
    <n v="3.75"/>
    <n v="1"/>
    <x v="1"/>
    <n v="1"/>
    <x v="0"/>
    <x v="0"/>
    <s v="Light_usage"/>
    <x v="0"/>
    <x v="0"/>
    <x v="1"/>
    <x v="0"/>
  </r>
  <r>
    <x v="13"/>
    <n v="60"/>
    <x v="0"/>
    <x v="0"/>
    <x v="1"/>
    <n v="0"/>
    <n v="229.5"/>
    <n v="91"/>
    <n v="39.020000000000003"/>
    <n v="157.69999999999999"/>
    <n v="67"/>
    <x v="119"/>
    <n v="162.4"/>
    <n v="76"/>
    <n v="7.31"/>
    <n v="13.2"/>
    <n v="3"/>
    <n v="3.56"/>
    <n v="2"/>
    <x v="0"/>
    <n v="0"/>
    <x v="0"/>
    <x v="0"/>
    <s v="Light_usage"/>
    <x v="0"/>
    <x v="0"/>
    <x v="1"/>
    <x v="0"/>
  </r>
  <r>
    <x v="41"/>
    <n v="173"/>
    <x v="1"/>
    <x v="0"/>
    <x v="1"/>
    <n v="0"/>
    <n v="128.6"/>
    <n v="108"/>
    <n v="21.86"/>
    <n v="248.3"/>
    <n v="92"/>
    <x v="1262"/>
    <n v="130.1"/>
    <n v="115"/>
    <n v="5.85"/>
    <n v="10.4"/>
    <n v="2"/>
    <n v="2.81"/>
    <n v="4"/>
    <x v="1"/>
    <n v="1"/>
    <x v="1"/>
    <x v="0"/>
    <s v="Medium_user"/>
    <x v="2"/>
    <x v="0"/>
    <x v="1"/>
    <x v="0"/>
  </r>
  <r>
    <x v="15"/>
    <n v="152"/>
    <x v="1"/>
    <x v="0"/>
    <x v="0"/>
    <n v="26"/>
    <n v="214.8"/>
    <n v="82"/>
    <n v="36.520000000000003"/>
    <n v="226.7"/>
    <n v="135"/>
    <x v="58"/>
    <n v="206.7"/>
    <n v="97"/>
    <n v="9.3000000000000007"/>
    <n v="7.6"/>
    <n v="11"/>
    <n v="2.0499999999999998"/>
    <n v="1"/>
    <x v="0"/>
    <n v="0"/>
    <x v="0"/>
    <x v="0"/>
    <s v="Heavy_user"/>
    <x v="0"/>
    <x v="0"/>
    <x v="0"/>
    <x v="0"/>
  </r>
  <r>
    <x v="8"/>
    <n v="140"/>
    <x v="2"/>
    <x v="0"/>
    <x v="1"/>
    <n v="0"/>
    <n v="187.1"/>
    <n v="110"/>
    <n v="31.81"/>
    <n v="158"/>
    <n v="70"/>
    <x v="390"/>
    <n v="211.4"/>
    <n v="123"/>
    <n v="9.51"/>
    <n v="8.5"/>
    <n v="2"/>
    <n v="2.2999999999999998"/>
    <n v="2"/>
    <x v="0"/>
    <n v="0"/>
    <x v="0"/>
    <x v="0"/>
    <s v="Light_usage"/>
    <x v="0"/>
    <x v="0"/>
    <x v="1"/>
    <x v="0"/>
  </r>
  <r>
    <x v="38"/>
    <n v="94"/>
    <x v="0"/>
    <x v="0"/>
    <x v="0"/>
    <n v="31"/>
    <n v="209.3"/>
    <n v="90"/>
    <n v="35.58"/>
    <n v="281.7"/>
    <n v="111"/>
    <x v="1142"/>
    <n v="190.1"/>
    <n v="66"/>
    <n v="8.5500000000000007"/>
    <n v="7.9"/>
    <n v="5"/>
    <n v="2.13"/>
    <n v="0"/>
    <x v="0"/>
    <n v="0"/>
    <x v="0"/>
    <x v="0"/>
    <s v="Medium_user"/>
    <x v="2"/>
    <x v="0"/>
    <x v="2"/>
    <x v="0"/>
  </r>
  <r>
    <x v="25"/>
    <n v="88"/>
    <x v="0"/>
    <x v="0"/>
    <x v="1"/>
    <n v="0"/>
    <n v="141.69999999999999"/>
    <n v="102"/>
    <n v="24.09"/>
    <n v="226.2"/>
    <n v="125"/>
    <x v="1086"/>
    <n v="100.1"/>
    <n v="93"/>
    <n v="4.5"/>
    <n v="11.9"/>
    <n v="8"/>
    <n v="3.21"/>
    <n v="0"/>
    <x v="0"/>
    <n v="0"/>
    <x v="0"/>
    <x v="0"/>
    <s v="Heavy_user"/>
    <x v="0"/>
    <x v="0"/>
    <x v="1"/>
    <x v="0"/>
  </r>
  <r>
    <x v="27"/>
    <n v="170"/>
    <x v="1"/>
    <x v="0"/>
    <x v="0"/>
    <n v="22"/>
    <n v="173.6"/>
    <n v="66"/>
    <n v="29.51"/>
    <n v="142.19999999999999"/>
    <n v="83"/>
    <x v="1358"/>
    <n v="156.5"/>
    <n v="93"/>
    <n v="7.04"/>
    <n v="5.2"/>
    <n v="3"/>
    <n v="1.4"/>
    <n v="1"/>
    <x v="0"/>
    <n v="0"/>
    <x v="0"/>
    <x v="1"/>
    <s v="Medium_user"/>
    <x v="0"/>
    <x v="0"/>
    <x v="0"/>
    <x v="1"/>
  </r>
  <r>
    <x v="32"/>
    <n v="57"/>
    <x v="2"/>
    <x v="0"/>
    <x v="1"/>
    <n v="0"/>
    <n v="176.9"/>
    <n v="75"/>
    <n v="30.07"/>
    <n v="204.2"/>
    <n v="86"/>
    <x v="588"/>
    <n v="254.1"/>
    <n v="90"/>
    <n v="11.43"/>
    <n v="6.1"/>
    <n v="4"/>
    <n v="1.65"/>
    <n v="1"/>
    <x v="0"/>
    <n v="0"/>
    <x v="0"/>
    <x v="1"/>
    <s v="Medium_user"/>
    <x v="0"/>
    <x v="0"/>
    <x v="1"/>
    <x v="1"/>
  </r>
  <r>
    <x v="33"/>
    <n v="102"/>
    <x v="1"/>
    <x v="0"/>
    <x v="0"/>
    <n v="27"/>
    <n v="109.8"/>
    <n v="66"/>
    <n v="18.670000000000002"/>
    <n v="207.3"/>
    <n v="76"/>
    <x v="78"/>
    <n v="236.9"/>
    <n v="101"/>
    <n v="10.66"/>
    <n v="10.3"/>
    <n v="7"/>
    <n v="2.78"/>
    <n v="0"/>
    <x v="0"/>
    <n v="0"/>
    <x v="0"/>
    <x v="0"/>
    <s v="Light_usage"/>
    <x v="0"/>
    <x v="0"/>
    <x v="0"/>
    <x v="0"/>
  </r>
  <r>
    <x v="0"/>
    <n v="49"/>
    <x v="1"/>
    <x v="0"/>
    <x v="1"/>
    <n v="0"/>
    <n v="202.3"/>
    <n v="105"/>
    <n v="34.39"/>
    <n v="195.4"/>
    <n v="131"/>
    <x v="1232"/>
    <n v="190.1"/>
    <n v="88"/>
    <n v="8.5500000000000007"/>
    <n v="9"/>
    <n v="2"/>
    <n v="2.4300000000000002"/>
    <n v="3"/>
    <x v="1"/>
    <n v="1"/>
    <x v="0"/>
    <x v="0"/>
    <s v="Heavy_user"/>
    <x v="0"/>
    <x v="0"/>
    <x v="1"/>
    <x v="0"/>
  </r>
  <r>
    <x v="7"/>
    <n v="195"/>
    <x v="0"/>
    <x v="0"/>
    <x v="1"/>
    <n v="0"/>
    <n v="221.6"/>
    <n v="109"/>
    <n v="37.67"/>
    <n v="126.2"/>
    <n v="94"/>
    <x v="1252"/>
    <n v="212.2"/>
    <n v="98"/>
    <n v="9.5500000000000007"/>
    <n v="6.4"/>
    <n v="2"/>
    <n v="1.73"/>
    <n v="0"/>
    <x v="0"/>
    <n v="0"/>
    <x v="0"/>
    <x v="1"/>
    <s v="Medium_user"/>
    <x v="0"/>
    <x v="0"/>
    <x v="1"/>
    <x v="1"/>
  </r>
  <r>
    <x v="10"/>
    <n v="64"/>
    <x v="0"/>
    <x v="0"/>
    <x v="1"/>
    <n v="0"/>
    <n v="131.30000000000001"/>
    <n v="105"/>
    <n v="22.32"/>
    <n v="109.4"/>
    <n v="114"/>
    <x v="1471"/>
    <n v="246.2"/>
    <n v="125"/>
    <n v="11.08"/>
    <n v="12.7"/>
    <n v="4"/>
    <n v="3.43"/>
    <n v="4"/>
    <x v="1"/>
    <n v="1"/>
    <x v="1"/>
    <x v="0"/>
    <s v="Medium_user"/>
    <x v="1"/>
    <x v="0"/>
    <x v="1"/>
    <x v="0"/>
  </r>
  <r>
    <x v="18"/>
    <n v="105"/>
    <x v="1"/>
    <x v="1"/>
    <x v="1"/>
    <n v="0"/>
    <n v="274"/>
    <n v="156"/>
    <n v="46.58"/>
    <n v="263"/>
    <n v="69"/>
    <x v="1123"/>
    <n v="195.9"/>
    <n v="93"/>
    <n v="8.82"/>
    <n v="11.3"/>
    <n v="3"/>
    <n v="3.05"/>
    <n v="3"/>
    <x v="1"/>
    <n v="1"/>
    <x v="0"/>
    <x v="0"/>
    <s v="Light_usage"/>
    <x v="2"/>
    <x v="1"/>
    <x v="1"/>
    <x v="0"/>
  </r>
  <r>
    <x v="27"/>
    <n v="81"/>
    <x v="0"/>
    <x v="0"/>
    <x v="0"/>
    <n v="33"/>
    <n v="200.3"/>
    <n v="103"/>
    <n v="34.049999999999997"/>
    <n v="216.9"/>
    <n v="96"/>
    <x v="53"/>
    <n v="249.8"/>
    <n v="100"/>
    <n v="11.24"/>
    <n v="15.5"/>
    <n v="4"/>
    <n v="4.1900000000000004"/>
    <n v="1"/>
    <x v="0"/>
    <n v="0"/>
    <x v="0"/>
    <x v="2"/>
    <s v="Medium_user"/>
    <x v="0"/>
    <x v="0"/>
    <x v="2"/>
    <x v="0"/>
  </r>
  <r>
    <x v="23"/>
    <n v="63"/>
    <x v="1"/>
    <x v="0"/>
    <x v="1"/>
    <n v="0"/>
    <n v="204"/>
    <n v="119"/>
    <n v="34.68"/>
    <n v="161.69999999999999"/>
    <n v="90"/>
    <x v="257"/>
    <n v="202.6"/>
    <n v="113"/>
    <n v="9.1199999999999992"/>
    <n v="9.4"/>
    <n v="4"/>
    <n v="2.54"/>
    <n v="3"/>
    <x v="0"/>
    <n v="0"/>
    <x v="0"/>
    <x v="0"/>
    <s v="Medium_user"/>
    <x v="0"/>
    <x v="0"/>
    <x v="1"/>
    <x v="0"/>
  </r>
  <r>
    <x v="28"/>
    <n v="126"/>
    <x v="0"/>
    <x v="0"/>
    <x v="1"/>
    <n v="0"/>
    <n v="193.1"/>
    <n v="114"/>
    <n v="32.83"/>
    <n v="75.5"/>
    <n v="61"/>
    <x v="1472"/>
    <n v="186.2"/>
    <n v="73"/>
    <n v="8.3800000000000008"/>
    <n v="11.1"/>
    <n v="1"/>
    <n v="3"/>
    <n v="3"/>
    <x v="0"/>
    <n v="0"/>
    <x v="0"/>
    <x v="0"/>
    <s v="Light_usage"/>
    <x v="1"/>
    <x v="0"/>
    <x v="1"/>
    <x v="0"/>
  </r>
  <r>
    <x v="27"/>
    <n v="153"/>
    <x v="0"/>
    <x v="0"/>
    <x v="1"/>
    <n v="0"/>
    <n v="202.2"/>
    <n v="132"/>
    <n v="34.369999999999997"/>
    <n v="158.9"/>
    <n v="78"/>
    <x v="1319"/>
    <n v="111.4"/>
    <n v="98"/>
    <n v="5.01"/>
    <n v="8.6"/>
    <n v="4"/>
    <n v="2.3199999999999998"/>
    <n v="2"/>
    <x v="0"/>
    <n v="0"/>
    <x v="0"/>
    <x v="0"/>
    <s v="Light_usage"/>
    <x v="0"/>
    <x v="0"/>
    <x v="1"/>
    <x v="0"/>
  </r>
  <r>
    <x v="27"/>
    <n v="67"/>
    <x v="0"/>
    <x v="0"/>
    <x v="1"/>
    <n v="0"/>
    <n v="245.1"/>
    <n v="118"/>
    <n v="41.67"/>
    <n v="185.2"/>
    <n v="94"/>
    <x v="1473"/>
    <n v="193.6"/>
    <n v="112"/>
    <n v="8.7100000000000009"/>
    <n v="8.1"/>
    <n v="3"/>
    <n v="2.19"/>
    <n v="3"/>
    <x v="0"/>
    <n v="0"/>
    <x v="0"/>
    <x v="0"/>
    <s v="Medium_user"/>
    <x v="0"/>
    <x v="0"/>
    <x v="1"/>
    <x v="0"/>
  </r>
  <r>
    <x v="3"/>
    <n v="65"/>
    <x v="1"/>
    <x v="0"/>
    <x v="1"/>
    <n v="0"/>
    <n v="158.30000000000001"/>
    <n v="71"/>
    <n v="26.91"/>
    <n v="168.3"/>
    <n v="119"/>
    <x v="703"/>
    <n v="139.9"/>
    <n v="119"/>
    <n v="6.3"/>
    <n v="6.6"/>
    <n v="6"/>
    <n v="1.78"/>
    <n v="2"/>
    <x v="0"/>
    <n v="0"/>
    <x v="0"/>
    <x v="1"/>
    <s v="Medium_user"/>
    <x v="0"/>
    <x v="0"/>
    <x v="1"/>
    <x v="1"/>
  </r>
  <r>
    <x v="9"/>
    <n v="21"/>
    <x v="1"/>
    <x v="0"/>
    <x v="1"/>
    <n v="0"/>
    <n v="138.1"/>
    <n v="79"/>
    <n v="23.48"/>
    <n v="186.9"/>
    <n v="75"/>
    <x v="854"/>
    <n v="194.2"/>
    <n v="105"/>
    <n v="8.74"/>
    <n v="12.1"/>
    <n v="1"/>
    <n v="3.27"/>
    <n v="0"/>
    <x v="0"/>
    <n v="0"/>
    <x v="0"/>
    <x v="0"/>
    <s v="Light_usage"/>
    <x v="0"/>
    <x v="0"/>
    <x v="1"/>
    <x v="0"/>
  </r>
  <r>
    <x v="13"/>
    <n v="72"/>
    <x v="2"/>
    <x v="0"/>
    <x v="1"/>
    <n v="0"/>
    <n v="212.7"/>
    <n v="92"/>
    <n v="36.159999999999997"/>
    <n v="306.39999999999998"/>
    <n v="100"/>
    <x v="639"/>
    <n v="140.30000000000001"/>
    <n v="90"/>
    <n v="6.31"/>
    <n v="12.9"/>
    <n v="6"/>
    <n v="3.48"/>
    <n v="0"/>
    <x v="0"/>
    <n v="0"/>
    <x v="0"/>
    <x v="0"/>
    <s v="Medium_user"/>
    <x v="2"/>
    <x v="0"/>
    <x v="1"/>
    <x v="0"/>
  </r>
  <r>
    <x v="6"/>
    <n v="176"/>
    <x v="2"/>
    <x v="0"/>
    <x v="1"/>
    <n v="0"/>
    <n v="304.2"/>
    <n v="111"/>
    <n v="51.71"/>
    <n v="306.60000000000002"/>
    <n v="64"/>
    <x v="1271"/>
    <n v="207.9"/>
    <n v="98"/>
    <n v="9.36"/>
    <n v="9.5"/>
    <n v="2"/>
    <n v="2.57"/>
    <n v="7"/>
    <x v="1"/>
    <n v="1"/>
    <x v="1"/>
    <x v="0"/>
    <s v="Light_usage"/>
    <x v="2"/>
    <x v="0"/>
    <x v="1"/>
    <x v="0"/>
  </r>
  <r>
    <x v="14"/>
    <n v="150"/>
    <x v="1"/>
    <x v="0"/>
    <x v="0"/>
    <n v="24"/>
    <n v="212.4"/>
    <n v="157"/>
    <n v="36.11"/>
    <n v="168.7"/>
    <n v="91"/>
    <x v="739"/>
    <n v="199.4"/>
    <n v="112"/>
    <n v="8.9700000000000006"/>
    <n v="9.6999999999999993"/>
    <n v="1"/>
    <n v="2.62"/>
    <n v="2"/>
    <x v="0"/>
    <n v="0"/>
    <x v="0"/>
    <x v="0"/>
    <s v="Medium_user"/>
    <x v="0"/>
    <x v="0"/>
    <x v="0"/>
    <x v="0"/>
  </r>
  <r>
    <x v="47"/>
    <n v="108"/>
    <x v="2"/>
    <x v="1"/>
    <x v="1"/>
    <n v="0"/>
    <n v="137.30000000000001"/>
    <n v="68"/>
    <n v="23.34"/>
    <n v="143.80000000000001"/>
    <n v="94"/>
    <x v="651"/>
    <n v="238.7"/>
    <n v="101"/>
    <n v="10.74"/>
    <n v="8.9"/>
    <n v="1"/>
    <n v="2.4"/>
    <n v="1"/>
    <x v="1"/>
    <n v="1"/>
    <x v="0"/>
    <x v="0"/>
    <s v="Medium_user"/>
    <x v="0"/>
    <x v="0"/>
    <x v="1"/>
    <x v="0"/>
  </r>
  <r>
    <x v="8"/>
    <n v="129"/>
    <x v="2"/>
    <x v="0"/>
    <x v="0"/>
    <n v="10"/>
    <n v="161.4"/>
    <n v="91"/>
    <n v="27.44"/>
    <n v="183.1"/>
    <n v="102"/>
    <x v="386"/>
    <n v="240.3"/>
    <n v="65"/>
    <n v="10.81"/>
    <n v="12.9"/>
    <n v="3"/>
    <n v="3.48"/>
    <n v="1"/>
    <x v="0"/>
    <n v="0"/>
    <x v="0"/>
    <x v="0"/>
    <s v="Medium_user"/>
    <x v="0"/>
    <x v="0"/>
    <x v="0"/>
    <x v="0"/>
  </r>
  <r>
    <x v="34"/>
    <n v="73"/>
    <x v="2"/>
    <x v="1"/>
    <x v="1"/>
    <n v="0"/>
    <n v="202.9"/>
    <n v="108"/>
    <n v="34.49"/>
    <n v="285.89999999999998"/>
    <n v="121"/>
    <x v="624"/>
    <n v="219"/>
    <n v="102"/>
    <n v="9.86"/>
    <n v="12.8"/>
    <n v="5"/>
    <n v="3.46"/>
    <n v="1"/>
    <x v="0"/>
    <n v="0"/>
    <x v="0"/>
    <x v="0"/>
    <s v="Heavy_user"/>
    <x v="2"/>
    <x v="0"/>
    <x v="1"/>
    <x v="0"/>
  </r>
  <r>
    <x v="29"/>
    <n v="90"/>
    <x v="0"/>
    <x v="0"/>
    <x v="1"/>
    <n v="0"/>
    <n v="272.2"/>
    <n v="75"/>
    <n v="46.27"/>
    <n v="122.9"/>
    <n v="96"/>
    <x v="1302"/>
    <n v="252.6"/>
    <n v="100"/>
    <n v="11.37"/>
    <n v="9.1999999999999993"/>
    <n v="2"/>
    <n v="2.48"/>
    <n v="0"/>
    <x v="0"/>
    <n v="0"/>
    <x v="0"/>
    <x v="0"/>
    <s v="Medium_user"/>
    <x v="0"/>
    <x v="0"/>
    <x v="1"/>
    <x v="0"/>
  </r>
  <r>
    <x v="37"/>
    <n v="105"/>
    <x v="1"/>
    <x v="0"/>
    <x v="1"/>
    <n v="0"/>
    <n v="98.2"/>
    <n v="103"/>
    <n v="16.690000000000001"/>
    <n v="140.30000000000001"/>
    <n v="91"/>
    <x v="308"/>
    <n v="140.19999999999999"/>
    <n v="106"/>
    <n v="6.31"/>
    <n v="13.9"/>
    <n v="1"/>
    <n v="3.75"/>
    <n v="1"/>
    <x v="0"/>
    <n v="0"/>
    <x v="0"/>
    <x v="0"/>
    <s v="Medium_user"/>
    <x v="0"/>
    <x v="0"/>
    <x v="1"/>
    <x v="0"/>
  </r>
  <r>
    <x v="4"/>
    <n v="115"/>
    <x v="1"/>
    <x v="0"/>
    <x v="1"/>
    <n v="0"/>
    <n v="80.8"/>
    <n v="81"/>
    <n v="13.74"/>
    <n v="195.7"/>
    <n v="91"/>
    <x v="613"/>
    <n v="190.1"/>
    <n v="66"/>
    <n v="8.5500000000000007"/>
    <n v="11.7"/>
    <n v="6"/>
    <n v="3.16"/>
    <n v="1"/>
    <x v="0"/>
    <n v="0"/>
    <x v="0"/>
    <x v="0"/>
    <s v="Medium_user"/>
    <x v="0"/>
    <x v="0"/>
    <x v="1"/>
    <x v="0"/>
  </r>
  <r>
    <x v="0"/>
    <n v="82"/>
    <x v="0"/>
    <x v="0"/>
    <x v="1"/>
    <n v="0"/>
    <n v="207.2"/>
    <n v="114"/>
    <n v="35.22"/>
    <n v="163.69999999999999"/>
    <n v="97"/>
    <x v="500"/>
    <n v="192.8"/>
    <n v="79"/>
    <n v="8.68"/>
    <n v="9.3000000000000007"/>
    <n v="4"/>
    <n v="2.5099999999999998"/>
    <n v="7"/>
    <x v="0"/>
    <n v="0"/>
    <x v="1"/>
    <x v="0"/>
    <s v="Medium_user"/>
    <x v="0"/>
    <x v="0"/>
    <x v="1"/>
    <x v="0"/>
  </r>
  <r>
    <x v="41"/>
    <n v="77"/>
    <x v="0"/>
    <x v="0"/>
    <x v="1"/>
    <n v="0"/>
    <n v="208.8"/>
    <n v="117"/>
    <n v="35.5"/>
    <n v="175.4"/>
    <n v="81"/>
    <x v="206"/>
    <n v="171.5"/>
    <n v="105"/>
    <n v="7.72"/>
    <n v="13.4"/>
    <n v="3"/>
    <n v="3.62"/>
    <n v="0"/>
    <x v="0"/>
    <n v="0"/>
    <x v="0"/>
    <x v="0"/>
    <s v="Medium_user"/>
    <x v="0"/>
    <x v="0"/>
    <x v="1"/>
    <x v="0"/>
  </r>
  <r>
    <x v="21"/>
    <n v="201"/>
    <x v="2"/>
    <x v="0"/>
    <x v="1"/>
    <n v="0"/>
    <n v="159.9"/>
    <n v="61"/>
    <n v="27.18"/>
    <n v="237.3"/>
    <n v="124"/>
    <x v="1006"/>
    <n v="290.2"/>
    <n v="99"/>
    <n v="13.06"/>
    <n v="13.4"/>
    <n v="4"/>
    <n v="3.62"/>
    <n v="3"/>
    <x v="0"/>
    <n v="0"/>
    <x v="0"/>
    <x v="0"/>
    <s v="Heavy_user"/>
    <x v="2"/>
    <x v="0"/>
    <x v="1"/>
    <x v="0"/>
  </r>
  <r>
    <x v="33"/>
    <n v="139"/>
    <x v="0"/>
    <x v="1"/>
    <x v="1"/>
    <n v="0"/>
    <n v="185.1"/>
    <n v="101"/>
    <n v="31.47"/>
    <n v="266.7"/>
    <n v="75"/>
    <x v="1474"/>
    <n v="207.9"/>
    <n v="95"/>
    <n v="9.36"/>
    <n v="9"/>
    <n v="3"/>
    <n v="2.4300000000000002"/>
    <n v="3"/>
    <x v="0"/>
    <n v="0"/>
    <x v="0"/>
    <x v="0"/>
    <s v="Light_usage"/>
    <x v="2"/>
    <x v="0"/>
    <x v="1"/>
    <x v="0"/>
  </r>
  <r>
    <x v="40"/>
    <n v="94"/>
    <x v="1"/>
    <x v="0"/>
    <x v="1"/>
    <n v="0"/>
    <n v="139.1"/>
    <n v="93"/>
    <n v="23.65"/>
    <n v="237.9"/>
    <n v="100"/>
    <x v="1220"/>
    <n v="227.1"/>
    <n v="59"/>
    <n v="10.220000000000001"/>
    <n v="11.4"/>
    <n v="3"/>
    <n v="3.08"/>
    <n v="1"/>
    <x v="0"/>
    <n v="0"/>
    <x v="0"/>
    <x v="0"/>
    <s v="Medium_user"/>
    <x v="2"/>
    <x v="0"/>
    <x v="1"/>
    <x v="0"/>
  </r>
  <r>
    <x v="30"/>
    <n v="95"/>
    <x v="0"/>
    <x v="0"/>
    <x v="1"/>
    <n v="0"/>
    <n v="155.5"/>
    <n v="99"/>
    <n v="26.44"/>
    <n v="167"/>
    <n v="75"/>
    <x v="872"/>
    <n v="190.7"/>
    <n v="125"/>
    <n v="8.58"/>
    <n v="13.2"/>
    <n v="4"/>
    <n v="3.56"/>
    <n v="1"/>
    <x v="0"/>
    <n v="0"/>
    <x v="0"/>
    <x v="0"/>
    <s v="Light_usage"/>
    <x v="0"/>
    <x v="0"/>
    <x v="1"/>
    <x v="0"/>
  </r>
  <r>
    <x v="37"/>
    <n v="138"/>
    <x v="1"/>
    <x v="0"/>
    <x v="1"/>
    <n v="0"/>
    <n v="180.5"/>
    <n v="82"/>
    <n v="30.69"/>
    <n v="242.4"/>
    <n v="103"/>
    <x v="301"/>
    <n v="244.4"/>
    <n v="89"/>
    <n v="11"/>
    <n v="10.3"/>
    <n v="7"/>
    <n v="2.78"/>
    <n v="2"/>
    <x v="0"/>
    <n v="0"/>
    <x v="0"/>
    <x v="0"/>
    <s v="Medium_user"/>
    <x v="2"/>
    <x v="0"/>
    <x v="1"/>
    <x v="0"/>
  </r>
  <r>
    <x v="39"/>
    <n v="105"/>
    <x v="0"/>
    <x v="0"/>
    <x v="1"/>
    <n v="0"/>
    <n v="204.6"/>
    <n v="111"/>
    <n v="34.78"/>
    <n v="134.4"/>
    <n v="109"/>
    <x v="328"/>
    <n v="260.8"/>
    <n v="69"/>
    <n v="11.74"/>
    <n v="5.7"/>
    <n v="7"/>
    <n v="1.54"/>
    <n v="1"/>
    <x v="0"/>
    <n v="0"/>
    <x v="0"/>
    <x v="1"/>
    <s v="Medium_user"/>
    <x v="0"/>
    <x v="0"/>
    <x v="1"/>
    <x v="1"/>
  </r>
  <r>
    <x v="41"/>
    <n v="81"/>
    <x v="0"/>
    <x v="1"/>
    <x v="1"/>
    <n v="0"/>
    <n v="220.4"/>
    <n v="76"/>
    <n v="37.47"/>
    <n v="276.39999999999998"/>
    <n v="122"/>
    <x v="112"/>
    <n v="239.5"/>
    <n v="112"/>
    <n v="10.78"/>
    <n v="11.4"/>
    <n v="5"/>
    <n v="3.08"/>
    <n v="1"/>
    <x v="1"/>
    <n v="1"/>
    <x v="0"/>
    <x v="0"/>
    <s v="Heavy_user"/>
    <x v="2"/>
    <x v="0"/>
    <x v="1"/>
    <x v="0"/>
  </r>
  <r>
    <x v="41"/>
    <n v="127"/>
    <x v="2"/>
    <x v="0"/>
    <x v="1"/>
    <n v="0"/>
    <n v="223.2"/>
    <n v="137"/>
    <n v="37.94"/>
    <n v="144.69999999999999"/>
    <n v="119"/>
    <x v="1475"/>
    <n v="96"/>
    <n v="109"/>
    <n v="4.32"/>
    <n v="8.6"/>
    <n v="4"/>
    <n v="2.3199999999999998"/>
    <n v="2"/>
    <x v="0"/>
    <n v="0"/>
    <x v="0"/>
    <x v="0"/>
    <s v="Medium_user"/>
    <x v="0"/>
    <x v="0"/>
    <x v="1"/>
    <x v="0"/>
  </r>
  <r>
    <x v="48"/>
    <n v="84"/>
    <x v="0"/>
    <x v="0"/>
    <x v="1"/>
    <n v="0"/>
    <n v="109.1"/>
    <n v="114"/>
    <n v="18.55"/>
    <n v="231.4"/>
    <n v="113"/>
    <x v="751"/>
    <n v="274"/>
    <n v="112"/>
    <n v="12.33"/>
    <n v="9.6"/>
    <n v="4"/>
    <n v="2.59"/>
    <n v="0"/>
    <x v="0"/>
    <n v="0"/>
    <x v="0"/>
    <x v="0"/>
    <s v="Medium_user"/>
    <x v="0"/>
    <x v="0"/>
    <x v="1"/>
    <x v="0"/>
  </r>
  <r>
    <x v="28"/>
    <n v="47"/>
    <x v="2"/>
    <x v="0"/>
    <x v="0"/>
    <n v="30"/>
    <n v="136.5"/>
    <n v="101"/>
    <n v="23.21"/>
    <n v="174.9"/>
    <n v="74"/>
    <x v="792"/>
    <n v="146.4"/>
    <n v="91"/>
    <n v="6.59"/>
    <n v="10.9"/>
    <n v="3"/>
    <n v="2.94"/>
    <n v="2"/>
    <x v="0"/>
    <n v="0"/>
    <x v="0"/>
    <x v="0"/>
    <s v="Light_usage"/>
    <x v="0"/>
    <x v="0"/>
    <x v="2"/>
    <x v="0"/>
  </r>
  <r>
    <x v="35"/>
    <n v="128"/>
    <x v="2"/>
    <x v="1"/>
    <x v="1"/>
    <n v="0"/>
    <n v="192.8"/>
    <n v="96"/>
    <n v="32.78"/>
    <n v="136.6"/>
    <n v="86"/>
    <x v="1476"/>
    <n v="151.80000000000001"/>
    <n v="75"/>
    <n v="6.83"/>
    <n v="13.5"/>
    <n v="4"/>
    <n v="3.65"/>
    <n v="1"/>
    <x v="1"/>
    <n v="1"/>
    <x v="0"/>
    <x v="0"/>
    <s v="Medium_user"/>
    <x v="0"/>
    <x v="0"/>
    <x v="1"/>
    <x v="0"/>
  </r>
  <r>
    <x v="40"/>
    <n v="76"/>
    <x v="2"/>
    <x v="0"/>
    <x v="1"/>
    <n v="0"/>
    <n v="293.8"/>
    <n v="94"/>
    <n v="49.95"/>
    <n v="169.6"/>
    <n v="62"/>
    <x v="91"/>
    <n v="160.4"/>
    <n v="103"/>
    <n v="7.22"/>
    <n v="13.7"/>
    <n v="9"/>
    <n v="3.7"/>
    <n v="0"/>
    <x v="1"/>
    <n v="1"/>
    <x v="0"/>
    <x v="0"/>
    <s v="Light_usage"/>
    <x v="0"/>
    <x v="0"/>
    <x v="1"/>
    <x v="0"/>
  </r>
  <r>
    <x v="40"/>
    <n v="167"/>
    <x v="1"/>
    <x v="0"/>
    <x v="1"/>
    <n v="0"/>
    <n v="130.5"/>
    <n v="66"/>
    <n v="22.19"/>
    <n v="80.900000000000006"/>
    <n v="102"/>
    <x v="1477"/>
    <n v="221.6"/>
    <n v="116"/>
    <n v="9.9700000000000006"/>
    <n v="11.2"/>
    <n v="5"/>
    <n v="3.02"/>
    <n v="1"/>
    <x v="0"/>
    <n v="0"/>
    <x v="0"/>
    <x v="0"/>
    <s v="Medium_user"/>
    <x v="1"/>
    <x v="0"/>
    <x v="1"/>
    <x v="0"/>
  </r>
  <r>
    <x v="48"/>
    <n v="104"/>
    <x v="0"/>
    <x v="0"/>
    <x v="1"/>
    <n v="0"/>
    <n v="186.8"/>
    <n v="102"/>
    <n v="31.76"/>
    <n v="176.3"/>
    <n v="114"/>
    <x v="152"/>
    <n v="222.2"/>
    <n v="84"/>
    <n v="10"/>
    <n v="13"/>
    <n v="3"/>
    <n v="3.51"/>
    <n v="0"/>
    <x v="0"/>
    <n v="0"/>
    <x v="0"/>
    <x v="0"/>
    <s v="Medium_user"/>
    <x v="0"/>
    <x v="0"/>
    <x v="1"/>
    <x v="0"/>
  </r>
  <r>
    <x v="13"/>
    <n v="136"/>
    <x v="0"/>
    <x v="0"/>
    <x v="1"/>
    <n v="0"/>
    <n v="110.2"/>
    <n v="92"/>
    <n v="18.73"/>
    <n v="219.4"/>
    <n v="109"/>
    <x v="219"/>
    <n v="188.1"/>
    <n v="67"/>
    <n v="8.4600000000000009"/>
    <n v="12.3"/>
    <n v="4"/>
    <n v="3.32"/>
    <n v="2"/>
    <x v="0"/>
    <n v="0"/>
    <x v="0"/>
    <x v="0"/>
    <s v="Medium_user"/>
    <x v="0"/>
    <x v="0"/>
    <x v="1"/>
    <x v="0"/>
  </r>
  <r>
    <x v="30"/>
    <n v="83"/>
    <x v="2"/>
    <x v="0"/>
    <x v="0"/>
    <n v="33"/>
    <n v="228.2"/>
    <n v="85"/>
    <n v="38.79"/>
    <n v="249.2"/>
    <n v="114"/>
    <x v="1478"/>
    <n v="93.5"/>
    <n v="89"/>
    <n v="4.21"/>
    <n v="10.199999999999999"/>
    <n v="7"/>
    <n v="2.75"/>
    <n v="0"/>
    <x v="0"/>
    <n v="0"/>
    <x v="0"/>
    <x v="0"/>
    <s v="Medium_user"/>
    <x v="2"/>
    <x v="0"/>
    <x v="2"/>
    <x v="0"/>
  </r>
  <r>
    <x v="38"/>
    <n v="78"/>
    <x v="0"/>
    <x v="1"/>
    <x v="1"/>
    <n v="0"/>
    <n v="176.6"/>
    <n v="107"/>
    <n v="30.02"/>
    <n v="179.4"/>
    <n v="98"/>
    <x v="1301"/>
    <n v="178.2"/>
    <n v="80"/>
    <n v="8.02"/>
    <n v="16.600000000000001"/>
    <n v="5"/>
    <n v="4.4800000000000004"/>
    <n v="2"/>
    <x v="1"/>
    <n v="1"/>
    <x v="0"/>
    <x v="2"/>
    <s v="Medium_user"/>
    <x v="0"/>
    <x v="0"/>
    <x v="1"/>
    <x v="0"/>
  </r>
  <r>
    <x v="3"/>
    <n v="135"/>
    <x v="0"/>
    <x v="0"/>
    <x v="0"/>
    <n v="45"/>
    <n v="241.4"/>
    <n v="102"/>
    <n v="41.04"/>
    <n v="206.4"/>
    <n v="78"/>
    <x v="52"/>
    <n v="196.6"/>
    <n v="104"/>
    <n v="8.85"/>
    <n v="9.4"/>
    <n v="6"/>
    <n v="2.54"/>
    <n v="0"/>
    <x v="0"/>
    <n v="0"/>
    <x v="0"/>
    <x v="0"/>
    <s v="Light_usage"/>
    <x v="0"/>
    <x v="0"/>
    <x v="2"/>
    <x v="0"/>
  </r>
  <r>
    <x v="5"/>
    <n v="79"/>
    <x v="1"/>
    <x v="0"/>
    <x v="1"/>
    <n v="0"/>
    <n v="174.8"/>
    <n v="88"/>
    <n v="29.72"/>
    <n v="197"/>
    <n v="94"/>
    <x v="251"/>
    <n v="87"/>
    <n v="103"/>
    <n v="3.92"/>
    <n v="8.6"/>
    <n v="6"/>
    <n v="2.3199999999999998"/>
    <n v="3"/>
    <x v="0"/>
    <n v="0"/>
    <x v="0"/>
    <x v="0"/>
    <s v="Medium_user"/>
    <x v="0"/>
    <x v="0"/>
    <x v="1"/>
    <x v="0"/>
  </r>
  <r>
    <x v="13"/>
    <n v="133"/>
    <x v="0"/>
    <x v="0"/>
    <x v="1"/>
    <n v="0"/>
    <n v="171.8"/>
    <n v="64"/>
    <n v="29.21"/>
    <n v="177.1"/>
    <n v="83"/>
    <x v="150"/>
    <n v="223"/>
    <n v="96"/>
    <n v="10.039999999999999"/>
    <n v="10.3"/>
    <n v="4"/>
    <n v="2.78"/>
    <n v="1"/>
    <x v="0"/>
    <n v="0"/>
    <x v="0"/>
    <x v="0"/>
    <s v="Medium_user"/>
    <x v="0"/>
    <x v="0"/>
    <x v="1"/>
    <x v="0"/>
  </r>
  <r>
    <x v="28"/>
    <n v="76"/>
    <x v="0"/>
    <x v="0"/>
    <x v="0"/>
    <n v="37"/>
    <n v="190.8"/>
    <n v="58"/>
    <n v="32.44"/>
    <n v="221.9"/>
    <n v="101"/>
    <x v="431"/>
    <n v="211.2"/>
    <n v="104"/>
    <n v="9.5"/>
    <n v="12.3"/>
    <n v="4"/>
    <n v="3.32"/>
    <n v="1"/>
    <x v="0"/>
    <n v="0"/>
    <x v="0"/>
    <x v="0"/>
    <s v="Medium_user"/>
    <x v="0"/>
    <x v="0"/>
    <x v="2"/>
    <x v="0"/>
  </r>
  <r>
    <x v="28"/>
    <n v="216"/>
    <x v="1"/>
    <x v="0"/>
    <x v="1"/>
    <n v="0"/>
    <n v="212.3"/>
    <n v="106"/>
    <n v="36.090000000000003"/>
    <n v="191.1"/>
    <n v="71"/>
    <x v="21"/>
    <n v="224.9"/>
    <n v="79"/>
    <n v="10.119999999999999"/>
    <n v="9.4"/>
    <n v="8"/>
    <n v="2.54"/>
    <n v="3"/>
    <x v="0"/>
    <n v="0"/>
    <x v="0"/>
    <x v="0"/>
    <s v="Light_usage"/>
    <x v="0"/>
    <x v="0"/>
    <x v="1"/>
    <x v="0"/>
  </r>
  <r>
    <x v="49"/>
    <n v="73"/>
    <x v="2"/>
    <x v="0"/>
    <x v="1"/>
    <n v="0"/>
    <n v="159"/>
    <n v="123"/>
    <n v="27.03"/>
    <n v="233.3"/>
    <n v="95"/>
    <x v="478"/>
    <n v="178.9"/>
    <n v="155"/>
    <n v="8.0500000000000007"/>
    <n v="15.2"/>
    <n v="3"/>
    <n v="4.0999999999999996"/>
    <n v="2"/>
    <x v="0"/>
    <n v="0"/>
    <x v="0"/>
    <x v="2"/>
    <s v="Medium_user"/>
    <x v="0"/>
    <x v="0"/>
    <x v="1"/>
    <x v="0"/>
  </r>
  <r>
    <x v="21"/>
    <n v="183"/>
    <x v="1"/>
    <x v="0"/>
    <x v="0"/>
    <n v="38"/>
    <n v="178.4"/>
    <n v="103"/>
    <n v="30.33"/>
    <n v="184.4"/>
    <n v="79"/>
    <x v="224"/>
    <n v="203.3"/>
    <n v="94"/>
    <n v="9.15"/>
    <n v="7.2"/>
    <n v="3"/>
    <n v="1.94"/>
    <n v="3"/>
    <x v="0"/>
    <n v="0"/>
    <x v="0"/>
    <x v="1"/>
    <s v="Light_usage"/>
    <x v="0"/>
    <x v="0"/>
    <x v="2"/>
    <x v="1"/>
  </r>
  <r>
    <x v="43"/>
    <n v="106"/>
    <x v="0"/>
    <x v="0"/>
    <x v="1"/>
    <n v="0"/>
    <n v="222.1"/>
    <n v="123"/>
    <n v="37.76"/>
    <n v="276.8"/>
    <n v="92"/>
    <x v="1118"/>
    <n v="213.5"/>
    <n v="99"/>
    <n v="9.61"/>
    <n v="9"/>
    <n v="3"/>
    <n v="2.4300000000000002"/>
    <n v="0"/>
    <x v="0"/>
    <n v="0"/>
    <x v="0"/>
    <x v="0"/>
    <s v="Medium_user"/>
    <x v="2"/>
    <x v="0"/>
    <x v="1"/>
    <x v="0"/>
  </r>
  <r>
    <x v="8"/>
    <n v="90"/>
    <x v="2"/>
    <x v="0"/>
    <x v="1"/>
    <n v="0"/>
    <n v="190"/>
    <n v="98"/>
    <n v="32.299999999999997"/>
    <n v="196.1"/>
    <n v="111"/>
    <x v="1430"/>
    <n v="216.4"/>
    <n v="58"/>
    <n v="9.74"/>
    <n v="8"/>
    <n v="6"/>
    <n v="2.16"/>
    <n v="2"/>
    <x v="0"/>
    <n v="0"/>
    <x v="0"/>
    <x v="0"/>
    <s v="Medium_user"/>
    <x v="0"/>
    <x v="0"/>
    <x v="1"/>
    <x v="0"/>
  </r>
  <r>
    <x v="11"/>
    <n v="112"/>
    <x v="0"/>
    <x v="0"/>
    <x v="0"/>
    <n v="17"/>
    <n v="120"/>
    <n v="94"/>
    <n v="20.399999999999999"/>
    <n v="79.5"/>
    <n v="104"/>
    <x v="1479"/>
    <n v="214"/>
    <n v="94"/>
    <n v="9.6300000000000008"/>
    <n v="8.6999999999999993"/>
    <n v="1"/>
    <n v="2.35"/>
    <n v="1"/>
    <x v="0"/>
    <n v="0"/>
    <x v="0"/>
    <x v="0"/>
    <s v="Medium_user"/>
    <x v="1"/>
    <x v="0"/>
    <x v="0"/>
    <x v="0"/>
  </r>
  <r>
    <x v="0"/>
    <n v="92"/>
    <x v="0"/>
    <x v="0"/>
    <x v="1"/>
    <n v="0"/>
    <n v="145.9"/>
    <n v="90"/>
    <n v="24.8"/>
    <n v="148.1"/>
    <n v="105"/>
    <x v="1038"/>
    <n v="241.3"/>
    <n v="93"/>
    <n v="10.86"/>
    <n v="8.4"/>
    <n v="1"/>
    <n v="2.27"/>
    <n v="2"/>
    <x v="0"/>
    <n v="0"/>
    <x v="0"/>
    <x v="0"/>
    <s v="Medium_user"/>
    <x v="0"/>
    <x v="0"/>
    <x v="1"/>
    <x v="0"/>
  </r>
  <r>
    <x v="6"/>
    <n v="35"/>
    <x v="1"/>
    <x v="0"/>
    <x v="1"/>
    <n v="0"/>
    <n v="179.8"/>
    <n v="82"/>
    <n v="30.57"/>
    <n v="176.1"/>
    <n v="78"/>
    <x v="258"/>
    <n v="132.6"/>
    <n v="85"/>
    <n v="5.97"/>
    <n v="12"/>
    <n v="5"/>
    <n v="3.24"/>
    <n v="1"/>
    <x v="0"/>
    <n v="0"/>
    <x v="0"/>
    <x v="0"/>
    <s v="Light_usage"/>
    <x v="0"/>
    <x v="0"/>
    <x v="1"/>
    <x v="0"/>
  </r>
  <r>
    <x v="2"/>
    <n v="28"/>
    <x v="1"/>
    <x v="0"/>
    <x v="1"/>
    <n v="0"/>
    <n v="225.7"/>
    <n v="70"/>
    <n v="38.369999999999997"/>
    <n v="206.9"/>
    <n v="90"/>
    <x v="619"/>
    <n v="167.9"/>
    <n v="88"/>
    <n v="7.56"/>
    <n v="13.8"/>
    <n v="3"/>
    <n v="3.73"/>
    <n v="1"/>
    <x v="0"/>
    <n v="0"/>
    <x v="0"/>
    <x v="0"/>
    <s v="Medium_user"/>
    <x v="0"/>
    <x v="0"/>
    <x v="1"/>
    <x v="0"/>
  </r>
  <r>
    <x v="26"/>
    <n v="93"/>
    <x v="0"/>
    <x v="0"/>
    <x v="1"/>
    <n v="0"/>
    <n v="199.7"/>
    <n v="109"/>
    <n v="33.950000000000003"/>
    <n v="114.2"/>
    <n v="68"/>
    <x v="1480"/>
    <n v="241"/>
    <n v="109"/>
    <n v="10.85"/>
    <n v="7.1"/>
    <n v="2"/>
    <n v="1.92"/>
    <n v="0"/>
    <x v="0"/>
    <n v="0"/>
    <x v="0"/>
    <x v="1"/>
    <s v="Light_usage"/>
    <x v="1"/>
    <x v="0"/>
    <x v="1"/>
    <x v="1"/>
  </r>
  <r>
    <x v="0"/>
    <n v="26"/>
    <x v="2"/>
    <x v="0"/>
    <x v="1"/>
    <n v="0"/>
    <n v="150"/>
    <n v="63"/>
    <n v="25.5"/>
    <n v="225"/>
    <n v="90"/>
    <x v="275"/>
    <n v="202.3"/>
    <n v="99"/>
    <n v="9.1"/>
    <n v="9.1999999999999993"/>
    <n v="5"/>
    <n v="2.48"/>
    <n v="3"/>
    <x v="0"/>
    <n v="0"/>
    <x v="0"/>
    <x v="0"/>
    <s v="Medium_user"/>
    <x v="0"/>
    <x v="0"/>
    <x v="1"/>
    <x v="0"/>
  </r>
  <r>
    <x v="2"/>
    <n v="33"/>
    <x v="0"/>
    <x v="1"/>
    <x v="1"/>
    <n v="0"/>
    <n v="247.1"/>
    <n v="114"/>
    <n v="42.01"/>
    <n v="146.5"/>
    <n v="110"/>
    <x v="1481"/>
    <n v="208.9"/>
    <n v="94"/>
    <n v="9.4"/>
    <n v="10.6"/>
    <n v="2"/>
    <n v="2.86"/>
    <n v="4"/>
    <x v="1"/>
    <n v="1"/>
    <x v="1"/>
    <x v="0"/>
    <s v="Medium_user"/>
    <x v="0"/>
    <x v="0"/>
    <x v="1"/>
    <x v="0"/>
  </r>
  <r>
    <x v="48"/>
    <n v="120"/>
    <x v="1"/>
    <x v="0"/>
    <x v="1"/>
    <n v="0"/>
    <n v="215.7"/>
    <n v="75"/>
    <n v="36.67"/>
    <n v="244.4"/>
    <n v="105"/>
    <x v="869"/>
    <n v="211.2"/>
    <n v="91"/>
    <n v="9.5"/>
    <n v="11.4"/>
    <n v="5"/>
    <n v="3.08"/>
    <n v="2"/>
    <x v="0"/>
    <n v="0"/>
    <x v="0"/>
    <x v="0"/>
    <s v="Medium_user"/>
    <x v="2"/>
    <x v="0"/>
    <x v="1"/>
    <x v="0"/>
  </r>
  <r>
    <x v="45"/>
    <n v="124"/>
    <x v="0"/>
    <x v="0"/>
    <x v="1"/>
    <n v="0"/>
    <n v="94.8"/>
    <n v="102"/>
    <n v="16.12"/>
    <n v="238.9"/>
    <n v="91"/>
    <x v="1482"/>
    <n v="279.39999999999998"/>
    <n v="94"/>
    <n v="12.57"/>
    <n v="11.6"/>
    <n v="3"/>
    <n v="3.13"/>
    <n v="2"/>
    <x v="0"/>
    <n v="0"/>
    <x v="0"/>
    <x v="0"/>
    <s v="Medium_user"/>
    <x v="2"/>
    <x v="0"/>
    <x v="1"/>
    <x v="0"/>
  </r>
  <r>
    <x v="32"/>
    <n v="56"/>
    <x v="0"/>
    <x v="0"/>
    <x v="1"/>
    <n v="0"/>
    <n v="79.3"/>
    <n v="115"/>
    <n v="13.48"/>
    <n v="159"/>
    <n v="64"/>
    <x v="487"/>
    <n v="245.7"/>
    <n v="99"/>
    <n v="11.06"/>
    <n v="10.1"/>
    <n v="4"/>
    <n v="2.73"/>
    <n v="1"/>
    <x v="0"/>
    <n v="0"/>
    <x v="0"/>
    <x v="0"/>
    <s v="Light_usage"/>
    <x v="0"/>
    <x v="0"/>
    <x v="1"/>
    <x v="0"/>
  </r>
  <r>
    <x v="30"/>
    <n v="39"/>
    <x v="1"/>
    <x v="0"/>
    <x v="1"/>
    <n v="0"/>
    <n v="157.19999999999999"/>
    <n v="81"/>
    <n v="26.72"/>
    <n v="247.7"/>
    <n v="131"/>
    <x v="11"/>
    <n v="215.7"/>
    <n v="141"/>
    <n v="9.7100000000000009"/>
    <n v="9.9"/>
    <n v="9"/>
    <n v="2.67"/>
    <n v="1"/>
    <x v="0"/>
    <n v="0"/>
    <x v="0"/>
    <x v="0"/>
    <s v="Heavy_user"/>
    <x v="2"/>
    <x v="0"/>
    <x v="1"/>
    <x v="0"/>
  </r>
  <r>
    <x v="7"/>
    <n v="158"/>
    <x v="1"/>
    <x v="0"/>
    <x v="1"/>
    <n v="0"/>
    <n v="119.8"/>
    <n v="123"/>
    <n v="20.37"/>
    <n v="262.2"/>
    <n v="122"/>
    <x v="631"/>
    <n v="219.8"/>
    <n v="111"/>
    <n v="9.89"/>
    <n v="12.4"/>
    <n v="5"/>
    <n v="3.35"/>
    <n v="1"/>
    <x v="0"/>
    <n v="0"/>
    <x v="0"/>
    <x v="0"/>
    <s v="Heavy_user"/>
    <x v="2"/>
    <x v="0"/>
    <x v="1"/>
    <x v="0"/>
  </r>
  <r>
    <x v="9"/>
    <n v="52"/>
    <x v="2"/>
    <x v="0"/>
    <x v="0"/>
    <n v="24"/>
    <n v="229.1"/>
    <n v="86"/>
    <n v="38.950000000000003"/>
    <n v="168.7"/>
    <n v="124"/>
    <x v="739"/>
    <n v="245.4"/>
    <n v="75"/>
    <n v="11.04"/>
    <n v="14.6"/>
    <n v="2"/>
    <n v="3.94"/>
    <n v="1"/>
    <x v="0"/>
    <n v="0"/>
    <x v="0"/>
    <x v="0"/>
    <s v="Heavy_user"/>
    <x v="0"/>
    <x v="0"/>
    <x v="0"/>
    <x v="0"/>
  </r>
  <r>
    <x v="34"/>
    <n v="112"/>
    <x v="1"/>
    <x v="0"/>
    <x v="1"/>
    <n v="0"/>
    <n v="135.1"/>
    <n v="112"/>
    <n v="22.97"/>
    <n v="226.3"/>
    <n v="85"/>
    <x v="1258"/>
    <n v="115.2"/>
    <n v="108"/>
    <n v="5.18"/>
    <n v="11.1"/>
    <n v="6"/>
    <n v="3"/>
    <n v="1"/>
    <x v="0"/>
    <n v="0"/>
    <x v="0"/>
    <x v="0"/>
    <s v="Medium_user"/>
    <x v="0"/>
    <x v="0"/>
    <x v="1"/>
    <x v="0"/>
  </r>
  <r>
    <x v="43"/>
    <n v="12"/>
    <x v="1"/>
    <x v="0"/>
    <x v="1"/>
    <n v="0"/>
    <n v="239.7"/>
    <n v="112"/>
    <n v="40.75"/>
    <n v="221.1"/>
    <n v="122"/>
    <x v="688"/>
    <n v="207.3"/>
    <n v="109"/>
    <n v="9.33"/>
    <n v="11.1"/>
    <n v="3"/>
    <n v="3"/>
    <n v="2"/>
    <x v="0"/>
    <n v="0"/>
    <x v="0"/>
    <x v="0"/>
    <s v="Heavy_user"/>
    <x v="0"/>
    <x v="0"/>
    <x v="1"/>
    <x v="0"/>
  </r>
  <r>
    <x v="14"/>
    <n v="109"/>
    <x v="2"/>
    <x v="1"/>
    <x v="1"/>
    <n v="0"/>
    <n v="159.6"/>
    <n v="136"/>
    <n v="27.13"/>
    <n v="151"/>
    <n v="126"/>
    <x v="1207"/>
    <n v="142.1"/>
    <n v="53"/>
    <n v="6.39"/>
    <n v="7.3"/>
    <n v="4"/>
    <n v="1.97"/>
    <n v="4"/>
    <x v="1"/>
    <n v="1"/>
    <x v="1"/>
    <x v="1"/>
    <s v="Heavy_user"/>
    <x v="0"/>
    <x v="0"/>
    <x v="1"/>
    <x v="1"/>
  </r>
  <r>
    <x v="49"/>
    <n v="142"/>
    <x v="2"/>
    <x v="0"/>
    <x v="0"/>
    <n v="38"/>
    <n v="231.2"/>
    <n v="125"/>
    <n v="39.299999999999997"/>
    <n v="174.8"/>
    <n v="121"/>
    <x v="304"/>
    <n v="171.2"/>
    <n v="87"/>
    <n v="7.7"/>
    <n v="12.4"/>
    <n v="2"/>
    <n v="3.35"/>
    <n v="4"/>
    <x v="0"/>
    <n v="0"/>
    <x v="1"/>
    <x v="0"/>
    <s v="Heavy_user"/>
    <x v="0"/>
    <x v="0"/>
    <x v="2"/>
    <x v="0"/>
  </r>
  <r>
    <x v="27"/>
    <n v="60"/>
    <x v="2"/>
    <x v="0"/>
    <x v="1"/>
    <n v="0"/>
    <n v="203.7"/>
    <n v="95"/>
    <n v="34.630000000000003"/>
    <n v="212.6"/>
    <n v="122"/>
    <x v="1356"/>
    <n v="177.1"/>
    <n v="103"/>
    <n v="7.97"/>
    <n v="7.9"/>
    <n v="1"/>
    <n v="2.13"/>
    <n v="3"/>
    <x v="0"/>
    <n v="0"/>
    <x v="0"/>
    <x v="0"/>
    <s v="Heavy_user"/>
    <x v="0"/>
    <x v="0"/>
    <x v="1"/>
    <x v="0"/>
  </r>
  <r>
    <x v="7"/>
    <n v="168"/>
    <x v="0"/>
    <x v="0"/>
    <x v="1"/>
    <n v="0"/>
    <n v="160.6"/>
    <n v="110"/>
    <n v="27.3"/>
    <n v="185.2"/>
    <n v="120"/>
    <x v="1473"/>
    <n v="120.2"/>
    <n v="104"/>
    <n v="5.41"/>
    <n v="9.1"/>
    <n v="4"/>
    <n v="2.46"/>
    <n v="1"/>
    <x v="1"/>
    <n v="1"/>
    <x v="0"/>
    <x v="0"/>
    <s v="Heavy_user"/>
    <x v="0"/>
    <x v="0"/>
    <x v="1"/>
    <x v="0"/>
  </r>
  <r>
    <x v="11"/>
    <n v="138"/>
    <x v="0"/>
    <x v="1"/>
    <x v="1"/>
    <n v="0"/>
    <n v="261.10000000000002"/>
    <n v="96"/>
    <n v="44.39"/>
    <n v="170.9"/>
    <n v="120"/>
    <x v="441"/>
    <n v="71.099999999999994"/>
    <n v="89"/>
    <n v="3.2"/>
    <n v="0"/>
    <n v="0"/>
    <n v="0"/>
    <n v="3"/>
    <x v="1"/>
    <n v="1"/>
    <x v="0"/>
    <x v="1"/>
    <s v="Heavy_user"/>
    <x v="0"/>
    <x v="0"/>
    <x v="1"/>
    <x v="1"/>
  </r>
  <r>
    <x v="19"/>
    <n v="88"/>
    <x v="0"/>
    <x v="0"/>
    <x v="1"/>
    <n v="0"/>
    <n v="138.69999999999999"/>
    <n v="92"/>
    <n v="23.58"/>
    <n v="205.8"/>
    <n v="73"/>
    <x v="1446"/>
    <n v="247.9"/>
    <n v="119"/>
    <n v="11.16"/>
    <n v="9.8000000000000007"/>
    <n v="5"/>
    <n v="2.65"/>
    <n v="1"/>
    <x v="0"/>
    <n v="0"/>
    <x v="0"/>
    <x v="0"/>
    <s v="Light_usage"/>
    <x v="0"/>
    <x v="0"/>
    <x v="1"/>
    <x v="0"/>
  </r>
  <r>
    <x v="26"/>
    <n v="119"/>
    <x v="0"/>
    <x v="0"/>
    <x v="1"/>
    <n v="0"/>
    <n v="226.6"/>
    <n v="126"/>
    <n v="38.520000000000003"/>
    <n v="143.6"/>
    <n v="107"/>
    <x v="534"/>
    <n v="94.9"/>
    <n v="123"/>
    <n v="4.2699999999999996"/>
    <n v="12.1"/>
    <n v="5"/>
    <n v="3.27"/>
    <n v="1"/>
    <x v="0"/>
    <n v="0"/>
    <x v="0"/>
    <x v="0"/>
    <s v="Medium_user"/>
    <x v="0"/>
    <x v="0"/>
    <x v="1"/>
    <x v="0"/>
  </r>
  <r>
    <x v="29"/>
    <n v="31"/>
    <x v="1"/>
    <x v="0"/>
    <x v="1"/>
    <n v="0"/>
    <n v="229.1"/>
    <n v="120"/>
    <n v="38.950000000000003"/>
    <n v="172.4"/>
    <n v="79"/>
    <x v="196"/>
    <n v="243.6"/>
    <n v="102"/>
    <n v="10.96"/>
    <n v="11"/>
    <n v="4"/>
    <n v="2.97"/>
    <n v="3"/>
    <x v="0"/>
    <n v="0"/>
    <x v="0"/>
    <x v="0"/>
    <s v="Light_usage"/>
    <x v="0"/>
    <x v="0"/>
    <x v="1"/>
    <x v="0"/>
  </r>
  <r>
    <x v="46"/>
    <n v="102"/>
    <x v="1"/>
    <x v="0"/>
    <x v="1"/>
    <n v="0"/>
    <n v="157.4"/>
    <n v="83"/>
    <n v="26.76"/>
    <n v="47.3"/>
    <n v="102"/>
    <x v="1483"/>
    <n v="160.4"/>
    <n v="92"/>
    <n v="7.22"/>
    <n v="11.4"/>
    <n v="5"/>
    <n v="3.08"/>
    <n v="0"/>
    <x v="0"/>
    <n v="0"/>
    <x v="0"/>
    <x v="0"/>
    <s v="Medium_user"/>
    <x v="1"/>
    <x v="0"/>
    <x v="1"/>
    <x v="0"/>
  </r>
  <r>
    <x v="38"/>
    <n v="149"/>
    <x v="0"/>
    <x v="0"/>
    <x v="0"/>
    <n v="25"/>
    <n v="185.6"/>
    <n v="109"/>
    <n v="31.55"/>
    <n v="167.3"/>
    <n v="89"/>
    <x v="650"/>
    <n v="171.6"/>
    <n v="100"/>
    <n v="7.72"/>
    <n v="10.7"/>
    <n v="3"/>
    <n v="2.89"/>
    <n v="1"/>
    <x v="1"/>
    <n v="1"/>
    <x v="0"/>
    <x v="0"/>
    <s v="Medium_user"/>
    <x v="0"/>
    <x v="0"/>
    <x v="0"/>
    <x v="0"/>
  </r>
  <r>
    <x v="14"/>
    <n v="138"/>
    <x v="0"/>
    <x v="0"/>
    <x v="1"/>
    <n v="0"/>
    <n v="217.2"/>
    <n v="73"/>
    <n v="36.92"/>
    <n v="190.8"/>
    <n v="127"/>
    <x v="387"/>
    <n v="133.5"/>
    <n v="97"/>
    <n v="6.01"/>
    <n v="5.2"/>
    <n v="3"/>
    <n v="1.4"/>
    <n v="4"/>
    <x v="0"/>
    <n v="0"/>
    <x v="1"/>
    <x v="1"/>
    <s v="Heavy_user"/>
    <x v="0"/>
    <x v="0"/>
    <x v="1"/>
    <x v="1"/>
  </r>
  <r>
    <x v="38"/>
    <n v="118"/>
    <x v="0"/>
    <x v="0"/>
    <x v="1"/>
    <n v="0"/>
    <n v="183.1"/>
    <n v="128"/>
    <n v="31.13"/>
    <n v="241"/>
    <n v="93"/>
    <x v="738"/>
    <n v="211.1"/>
    <n v="108"/>
    <n v="9.5"/>
    <n v="12.5"/>
    <n v="4"/>
    <n v="3.38"/>
    <n v="0"/>
    <x v="0"/>
    <n v="0"/>
    <x v="0"/>
    <x v="0"/>
    <s v="Medium_user"/>
    <x v="2"/>
    <x v="0"/>
    <x v="1"/>
    <x v="0"/>
  </r>
  <r>
    <x v="46"/>
    <n v="222"/>
    <x v="1"/>
    <x v="0"/>
    <x v="0"/>
    <n v="34"/>
    <n v="218.5"/>
    <n v="89"/>
    <n v="37.15"/>
    <n v="160.69999999999999"/>
    <n v="76"/>
    <x v="281"/>
    <n v="181.6"/>
    <n v="76"/>
    <n v="8.17"/>
    <n v="4.9000000000000004"/>
    <n v="5"/>
    <n v="1.32"/>
    <n v="4"/>
    <x v="0"/>
    <n v="0"/>
    <x v="1"/>
    <x v="1"/>
    <s v="Light_usage"/>
    <x v="0"/>
    <x v="0"/>
    <x v="2"/>
    <x v="1"/>
  </r>
  <r>
    <x v="28"/>
    <n v="130"/>
    <x v="0"/>
    <x v="0"/>
    <x v="1"/>
    <n v="0"/>
    <n v="143.80000000000001"/>
    <n v="76"/>
    <n v="24.45"/>
    <n v="274.8"/>
    <n v="103"/>
    <x v="791"/>
    <n v="194.7"/>
    <n v="105"/>
    <n v="8.76"/>
    <n v="12.3"/>
    <n v="1"/>
    <n v="3.32"/>
    <n v="0"/>
    <x v="0"/>
    <n v="0"/>
    <x v="0"/>
    <x v="0"/>
    <s v="Medium_user"/>
    <x v="2"/>
    <x v="0"/>
    <x v="1"/>
    <x v="0"/>
  </r>
  <r>
    <x v="29"/>
    <n v="140"/>
    <x v="0"/>
    <x v="0"/>
    <x v="1"/>
    <n v="0"/>
    <n v="143"/>
    <n v="100"/>
    <n v="24.31"/>
    <n v="193.4"/>
    <n v="89"/>
    <x v="502"/>
    <n v="59.5"/>
    <n v="81"/>
    <n v="2.68"/>
    <n v="12.3"/>
    <n v="8"/>
    <n v="3.32"/>
    <n v="4"/>
    <x v="1"/>
    <n v="1"/>
    <x v="1"/>
    <x v="0"/>
    <s v="Medium_user"/>
    <x v="0"/>
    <x v="0"/>
    <x v="1"/>
    <x v="0"/>
  </r>
  <r>
    <x v="16"/>
    <n v="101"/>
    <x v="0"/>
    <x v="0"/>
    <x v="0"/>
    <n v="39"/>
    <n v="147.19999999999999"/>
    <n v="105"/>
    <n v="25.02"/>
    <n v="168.8"/>
    <n v="96"/>
    <x v="748"/>
    <n v="165.3"/>
    <n v="118"/>
    <n v="7.44"/>
    <n v="13"/>
    <n v="4"/>
    <n v="3.51"/>
    <n v="1"/>
    <x v="0"/>
    <n v="0"/>
    <x v="0"/>
    <x v="0"/>
    <s v="Medium_user"/>
    <x v="0"/>
    <x v="0"/>
    <x v="2"/>
    <x v="0"/>
  </r>
  <r>
    <x v="1"/>
    <n v="134"/>
    <x v="0"/>
    <x v="0"/>
    <x v="0"/>
    <n v="32"/>
    <n v="224"/>
    <n v="75"/>
    <n v="38.08"/>
    <n v="97.5"/>
    <n v="103"/>
    <x v="1484"/>
    <n v="211.6"/>
    <n v="80"/>
    <n v="9.52"/>
    <n v="10.7"/>
    <n v="5"/>
    <n v="2.89"/>
    <n v="2"/>
    <x v="0"/>
    <n v="0"/>
    <x v="0"/>
    <x v="0"/>
    <s v="Medium_user"/>
    <x v="1"/>
    <x v="0"/>
    <x v="2"/>
    <x v="0"/>
  </r>
  <r>
    <x v="2"/>
    <n v="88"/>
    <x v="1"/>
    <x v="1"/>
    <x v="1"/>
    <n v="0"/>
    <n v="132.9"/>
    <n v="132"/>
    <n v="22.59"/>
    <n v="208.2"/>
    <n v="82"/>
    <x v="665"/>
    <n v="260.5"/>
    <n v="42"/>
    <n v="11.72"/>
    <n v="14.4"/>
    <n v="11"/>
    <n v="3.89"/>
    <n v="2"/>
    <x v="1"/>
    <n v="1"/>
    <x v="0"/>
    <x v="0"/>
    <s v="Medium_user"/>
    <x v="0"/>
    <x v="0"/>
    <x v="1"/>
    <x v="0"/>
  </r>
  <r>
    <x v="13"/>
    <n v="118"/>
    <x v="1"/>
    <x v="0"/>
    <x v="1"/>
    <n v="0"/>
    <n v="160.30000000000001"/>
    <n v="110"/>
    <n v="27.25"/>
    <n v="53.2"/>
    <n v="92"/>
    <x v="1485"/>
    <n v="130.69999999999999"/>
    <n v="119"/>
    <n v="5.88"/>
    <n v="10.5"/>
    <n v="4"/>
    <n v="2.84"/>
    <n v="0"/>
    <x v="0"/>
    <n v="0"/>
    <x v="0"/>
    <x v="0"/>
    <s v="Medium_user"/>
    <x v="1"/>
    <x v="0"/>
    <x v="1"/>
    <x v="0"/>
  </r>
  <r>
    <x v="46"/>
    <n v="93"/>
    <x v="0"/>
    <x v="0"/>
    <x v="0"/>
    <n v="21"/>
    <n v="213.8"/>
    <n v="103"/>
    <n v="36.35"/>
    <n v="257.7"/>
    <n v="72"/>
    <x v="1203"/>
    <n v="218.4"/>
    <n v="114"/>
    <n v="9.83"/>
    <n v="7.2"/>
    <n v="6"/>
    <n v="1.94"/>
    <n v="1"/>
    <x v="0"/>
    <n v="0"/>
    <x v="0"/>
    <x v="1"/>
    <s v="Light_usage"/>
    <x v="2"/>
    <x v="0"/>
    <x v="0"/>
    <x v="1"/>
  </r>
  <r>
    <x v="20"/>
    <n v="232"/>
    <x v="0"/>
    <x v="0"/>
    <x v="1"/>
    <n v="0"/>
    <n v="248.2"/>
    <n v="128"/>
    <n v="42.19"/>
    <n v="211.2"/>
    <n v="96"/>
    <x v="668"/>
    <n v="147.1"/>
    <n v="117"/>
    <n v="6.62"/>
    <n v="10"/>
    <n v="6"/>
    <n v="2.7"/>
    <n v="2"/>
    <x v="0"/>
    <n v="0"/>
    <x v="0"/>
    <x v="0"/>
    <s v="Medium_user"/>
    <x v="0"/>
    <x v="0"/>
    <x v="1"/>
    <x v="0"/>
  </r>
  <r>
    <x v="48"/>
    <n v="137"/>
    <x v="0"/>
    <x v="0"/>
    <x v="0"/>
    <n v="25"/>
    <n v="174.6"/>
    <n v="88"/>
    <n v="29.68"/>
    <n v="243.8"/>
    <n v="118"/>
    <x v="287"/>
    <n v="259.7"/>
    <n v="103"/>
    <n v="11.69"/>
    <n v="12.2"/>
    <n v="3"/>
    <n v="3.29"/>
    <n v="3"/>
    <x v="0"/>
    <n v="0"/>
    <x v="0"/>
    <x v="0"/>
    <s v="Medium_user"/>
    <x v="2"/>
    <x v="0"/>
    <x v="0"/>
    <x v="0"/>
  </r>
  <r>
    <x v="19"/>
    <n v="3"/>
    <x v="0"/>
    <x v="0"/>
    <x v="0"/>
    <n v="23"/>
    <n v="205.5"/>
    <n v="102"/>
    <n v="34.94"/>
    <n v="209.5"/>
    <n v="83"/>
    <x v="585"/>
    <n v="182.3"/>
    <n v="99"/>
    <n v="8.1999999999999993"/>
    <n v="6.4"/>
    <n v="4"/>
    <n v="1.73"/>
    <n v="0"/>
    <x v="0"/>
    <n v="0"/>
    <x v="0"/>
    <x v="1"/>
    <s v="Medium_user"/>
    <x v="0"/>
    <x v="0"/>
    <x v="0"/>
    <x v="1"/>
  </r>
  <r>
    <x v="8"/>
    <n v="137"/>
    <x v="0"/>
    <x v="0"/>
    <x v="1"/>
    <n v="0"/>
    <n v="209.1"/>
    <n v="104"/>
    <n v="35.549999999999997"/>
    <n v="189.4"/>
    <n v="96"/>
    <x v="489"/>
    <n v="214.4"/>
    <n v="83"/>
    <n v="9.65"/>
    <n v="14.8"/>
    <n v="4"/>
    <n v="4"/>
    <n v="3"/>
    <x v="0"/>
    <n v="0"/>
    <x v="0"/>
    <x v="2"/>
    <s v="Medium_user"/>
    <x v="0"/>
    <x v="0"/>
    <x v="1"/>
    <x v="0"/>
  </r>
  <r>
    <x v="8"/>
    <n v="42"/>
    <x v="0"/>
    <x v="0"/>
    <x v="1"/>
    <n v="0"/>
    <n v="251.1"/>
    <n v="81"/>
    <n v="42.69"/>
    <n v="178.3"/>
    <n v="106"/>
    <x v="75"/>
    <n v="184.6"/>
    <n v="90"/>
    <n v="8.31"/>
    <n v="12.7"/>
    <n v="5"/>
    <n v="3.43"/>
    <n v="0"/>
    <x v="0"/>
    <n v="0"/>
    <x v="0"/>
    <x v="0"/>
    <s v="Medium_user"/>
    <x v="0"/>
    <x v="0"/>
    <x v="1"/>
    <x v="0"/>
  </r>
  <r>
    <x v="24"/>
    <n v="58"/>
    <x v="1"/>
    <x v="0"/>
    <x v="1"/>
    <n v="0"/>
    <n v="187.6"/>
    <n v="113"/>
    <n v="31.89"/>
    <n v="217.4"/>
    <n v="115"/>
    <x v="1008"/>
    <n v="139.69999999999999"/>
    <n v="92"/>
    <n v="6.29"/>
    <n v="9.8000000000000007"/>
    <n v="5"/>
    <n v="2.65"/>
    <n v="3"/>
    <x v="0"/>
    <n v="0"/>
    <x v="0"/>
    <x v="0"/>
    <s v="Medium_user"/>
    <x v="0"/>
    <x v="0"/>
    <x v="1"/>
    <x v="0"/>
  </r>
  <r>
    <x v="40"/>
    <n v="55"/>
    <x v="0"/>
    <x v="0"/>
    <x v="0"/>
    <n v="37"/>
    <n v="197.5"/>
    <n v="89"/>
    <n v="33.58"/>
    <n v="228.7"/>
    <n v="141"/>
    <x v="868"/>
    <n v="313.39999999999998"/>
    <n v="121"/>
    <n v="14.1"/>
    <n v="19.7"/>
    <n v="2"/>
    <n v="5.32"/>
    <n v="1"/>
    <x v="0"/>
    <n v="0"/>
    <x v="0"/>
    <x v="2"/>
    <s v="Heavy_user"/>
    <x v="0"/>
    <x v="0"/>
    <x v="2"/>
    <x v="2"/>
  </r>
  <r>
    <x v="0"/>
    <n v="69"/>
    <x v="2"/>
    <x v="0"/>
    <x v="1"/>
    <n v="0"/>
    <n v="221.6"/>
    <n v="88"/>
    <n v="37.67"/>
    <n v="231.8"/>
    <n v="87"/>
    <x v="829"/>
    <n v="211.7"/>
    <n v="116"/>
    <n v="9.5299999999999994"/>
    <n v="8.6"/>
    <n v="9"/>
    <n v="2.3199999999999998"/>
    <n v="1"/>
    <x v="0"/>
    <n v="0"/>
    <x v="0"/>
    <x v="0"/>
    <s v="Medium_user"/>
    <x v="0"/>
    <x v="0"/>
    <x v="1"/>
    <x v="0"/>
  </r>
  <r>
    <x v="13"/>
    <n v="100"/>
    <x v="0"/>
    <x v="0"/>
    <x v="1"/>
    <n v="0"/>
    <n v="200.7"/>
    <n v="151"/>
    <n v="34.119999999999997"/>
    <n v="290.8"/>
    <n v="127"/>
    <x v="1486"/>
    <n v="186.7"/>
    <n v="105"/>
    <n v="8.4"/>
    <n v="10.199999999999999"/>
    <n v="9"/>
    <n v="2.75"/>
    <n v="1"/>
    <x v="0"/>
    <n v="0"/>
    <x v="0"/>
    <x v="0"/>
    <s v="Heavy_user"/>
    <x v="2"/>
    <x v="0"/>
    <x v="1"/>
    <x v="0"/>
  </r>
  <r>
    <x v="48"/>
    <n v="86"/>
    <x v="2"/>
    <x v="0"/>
    <x v="1"/>
    <n v="0"/>
    <n v="212.8"/>
    <n v="79"/>
    <n v="36.18"/>
    <n v="90.9"/>
    <n v="145"/>
    <x v="1487"/>
    <n v="152.30000000000001"/>
    <n v="67"/>
    <n v="6.85"/>
    <n v="11.9"/>
    <n v="3"/>
    <n v="3.21"/>
    <n v="2"/>
    <x v="0"/>
    <n v="0"/>
    <x v="0"/>
    <x v="0"/>
    <s v="Heavy_user"/>
    <x v="1"/>
    <x v="0"/>
    <x v="1"/>
    <x v="0"/>
  </r>
  <r>
    <x v="44"/>
    <n v="105"/>
    <x v="2"/>
    <x v="0"/>
    <x v="1"/>
    <n v="0"/>
    <n v="213.3"/>
    <n v="99"/>
    <n v="36.26"/>
    <n v="153.1"/>
    <n v="79"/>
    <x v="786"/>
    <n v="227.9"/>
    <n v="98"/>
    <n v="10.26"/>
    <n v="10.8"/>
    <n v="5"/>
    <n v="2.92"/>
    <n v="1"/>
    <x v="0"/>
    <n v="0"/>
    <x v="0"/>
    <x v="0"/>
    <s v="Light_usage"/>
    <x v="0"/>
    <x v="0"/>
    <x v="1"/>
    <x v="0"/>
  </r>
  <r>
    <x v="23"/>
    <n v="111"/>
    <x v="1"/>
    <x v="1"/>
    <x v="1"/>
    <n v="0"/>
    <n v="177.1"/>
    <n v="102"/>
    <n v="30.11"/>
    <n v="249.1"/>
    <n v="102"/>
    <x v="787"/>
    <n v="153.30000000000001"/>
    <n v="66"/>
    <n v="6.9"/>
    <n v="8.8000000000000007"/>
    <n v="4"/>
    <n v="2.38"/>
    <n v="2"/>
    <x v="0"/>
    <n v="0"/>
    <x v="0"/>
    <x v="0"/>
    <s v="Medium_user"/>
    <x v="2"/>
    <x v="0"/>
    <x v="1"/>
    <x v="0"/>
  </r>
  <r>
    <x v="41"/>
    <n v="75"/>
    <x v="1"/>
    <x v="0"/>
    <x v="1"/>
    <n v="0"/>
    <n v="229.2"/>
    <n v="59"/>
    <n v="38.96"/>
    <n v="142.80000000000001"/>
    <n v="107"/>
    <x v="1488"/>
    <n v="291.60000000000002"/>
    <n v="109"/>
    <n v="13.12"/>
    <n v="8.5"/>
    <n v="5"/>
    <n v="2.2999999999999998"/>
    <n v="0"/>
    <x v="0"/>
    <n v="0"/>
    <x v="0"/>
    <x v="0"/>
    <s v="Medium_user"/>
    <x v="0"/>
    <x v="0"/>
    <x v="1"/>
    <x v="0"/>
  </r>
  <r>
    <x v="0"/>
    <n v="95"/>
    <x v="2"/>
    <x v="0"/>
    <x v="0"/>
    <n v="24"/>
    <n v="129.4"/>
    <n v="120"/>
    <n v="22"/>
    <n v="159.80000000000001"/>
    <n v="68"/>
    <x v="1440"/>
    <n v="214.4"/>
    <n v="83"/>
    <n v="9.65"/>
    <n v="12.6"/>
    <n v="4"/>
    <n v="3.4"/>
    <n v="4"/>
    <x v="1"/>
    <n v="1"/>
    <x v="1"/>
    <x v="0"/>
    <s v="Light_usage"/>
    <x v="0"/>
    <x v="0"/>
    <x v="0"/>
    <x v="0"/>
  </r>
  <r>
    <x v="12"/>
    <n v="137"/>
    <x v="2"/>
    <x v="0"/>
    <x v="1"/>
    <n v="0"/>
    <n v="203.1"/>
    <n v="97"/>
    <n v="34.53"/>
    <n v="132"/>
    <n v="76"/>
    <x v="1426"/>
    <n v="250.9"/>
    <n v="94"/>
    <n v="11.29"/>
    <n v="9.1999999999999993"/>
    <n v="4"/>
    <n v="2.48"/>
    <n v="4"/>
    <x v="0"/>
    <n v="0"/>
    <x v="1"/>
    <x v="0"/>
    <s v="Light_usage"/>
    <x v="0"/>
    <x v="0"/>
    <x v="1"/>
    <x v="0"/>
  </r>
  <r>
    <x v="45"/>
    <n v="116"/>
    <x v="1"/>
    <x v="1"/>
    <x v="1"/>
    <n v="0"/>
    <n v="232.2"/>
    <n v="98"/>
    <n v="39.47"/>
    <n v="244.7"/>
    <n v="91"/>
    <x v="173"/>
    <n v="151.30000000000001"/>
    <n v="69"/>
    <n v="6.81"/>
    <n v="10.6"/>
    <n v="1"/>
    <n v="2.86"/>
    <n v="7"/>
    <x v="1"/>
    <n v="1"/>
    <x v="1"/>
    <x v="0"/>
    <s v="Medium_user"/>
    <x v="2"/>
    <x v="0"/>
    <x v="1"/>
    <x v="0"/>
  </r>
  <r>
    <x v="46"/>
    <n v="125"/>
    <x v="0"/>
    <x v="0"/>
    <x v="1"/>
    <n v="0"/>
    <n v="138.5"/>
    <n v="96"/>
    <n v="23.55"/>
    <n v="159.69999999999999"/>
    <n v="117"/>
    <x v="802"/>
    <n v="212.7"/>
    <n v="91"/>
    <n v="9.57"/>
    <n v="7.7"/>
    <n v="3"/>
    <n v="2.08"/>
    <n v="2"/>
    <x v="0"/>
    <n v="0"/>
    <x v="0"/>
    <x v="0"/>
    <s v="Medium_user"/>
    <x v="0"/>
    <x v="0"/>
    <x v="1"/>
    <x v="0"/>
  </r>
  <r>
    <x v="34"/>
    <n v="65"/>
    <x v="0"/>
    <x v="0"/>
    <x v="1"/>
    <n v="0"/>
    <n v="189.3"/>
    <n v="74"/>
    <n v="32.18"/>
    <n v="205.3"/>
    <n v="90"/>
    <x v="1003"/>
    <n v="228.2"/>
    <n v="78"/>
    <n v="10.27"/>
    <n v="8.5"/>
    <n v="13"/>
    <n v="2.2999999999999998"/>
    <n v="3"/>
    <x v="0"/>
    <n v="0"/>
    <x v="0"/>
    <x v="0"/>
    <s v="Medium_user"/>
    <x v="0"/>
    <x v="0"/>
    <x v="1"/>
    <x v="0"/>
  </r>
  <r>
    <x v="39"/>
    <n v="100"/>
    <x v="2"/>
    <x v="0"/>
    <x v="1"/>
    <n v="0"/>
    <n v="254.2"/>
    <n v="97"/>
    <n v="43.21"/>
    <n v="262"/>
    <n v="88"/>
    <x v="781"/>
    <n v="256.3"/>
    <n v="82"/>
    <n v="11.53"/>
    <n v="13.6"/>
    <n v="6"/>
    <n v="3.67"/>
    <n v="0"/>
    <x v="1"/>
    <n v="1"/>
    <x v="0"/>
    <x v="0"/>
    <s v="Medium_user"/>
    <x v="2"/>
    <x v="1"/>
    <x v="1"/>
    <x v="0"/>
  </r>
  <r>
    <x v="47"/>
    <n v="70"/>
    <x v="1"/>
    <x v="0"/>
    <x v="1"/>
    <n v="0"/>
    <n v="176.5"/>
    <n v="85"/>
    <n v="30.01"/>
    <n v="119.2"/>
    <n v="93"/>
    <x v="1489"/>
    <n v="227.7"/>
    <n v="90"/>
    <n v="10.25"/>
    <n v="8.6999999999999993"/>
    <n v="5"/>
    <n v="2.35"/>
    <n v="1"/>
    <x v="0"/>
    <n v="0"/>
    <x v="0"/>
    <x v="0"/>
    <s v="Medium_user"/>
    <x v="0"/>
    <x v="0"/>
    <x v="1"/>
    <x v="0"/>
  </r>
  <r>
    <x v="12"/>
    <n v="67"/>
    <x v="0"/>
    <x v="0"/>
    <x v="1"/>
    <n v="0"/>
    <n v="234.3"/>
    <n v="111"/>
    <n v="39.83"/>
    <n v="206.4"/>
    <n v="87"/>
    <x v="52"/>
    <n v="157.30000000000001"/>
    <n v="101"/>
    <n v="7.08"/>
    <n v="5.8"/>
    <n v="10"/>
    <n v="1.57"/>
    <n v="3"/>
    <x v="0"/>
    <n v="0"/>
    <x v="0"/>
    <x v="1"/>
    <s v="Medium_user"/>
    <x v="0"/>
    <x v="0"/>
    <x v="1"/>
    <x v="1"/>
  </r>
  <r>
    <x v="29"/>
    <n v="50"/>
    <x v="2"/>
    <x v="0"/>
    <x v="0"/>
    <n v="39"/>
    <n v="147.30000000000001"/>
    <n v="75"/>
    <n v="25.04"/>
    <n v="244.8"/>
    <n v="74"/>
    <x v="1308"/>
    <n v="216.9"/>
    <n v="101"/>
    <n v="9.76"/>
    <n v="13.2"/>
    <n v="3"/>
    <n v="3.56"/>
    <n v="2"/>
    <x v="0"/>
    <n v="0"/>
    <x v="0"/>
    <x v="0"/>
    <s v="Light_usage"/>
    <x v="2"/>
    <x v="0"/>
    <x v="2"/>
    <x v="0"/>
  </r>
  <r>
    <x v="22"/>
    <n v="42"/>
    <x v="0"/>
    <x v="0"/>
    <x v="1"/>
    <n v="0"/>
    <n v="171"/>
    <n v="129"/>
    <n v="29.07"/>
    <n v="183.9"/>
    <n v="96"/>
    <x v="746"/>
    <n v="130.19999999999999"/>
    <n v="90"/>
    <n v="5.86"/>
    <n v="4.5999999999999996"/>
    <n v="6"/>
    <n v="1.24"/>
    <n v="0"/>
    <x v="0"/>
    <n v="0"/>
    <x v="0"/>
    <x v="1"/>
    <s v="Medium_user"/>
    <x v="0"/>
    <x v="0"/>
    <x v="1"/>
    <x v="1"/>
  </r>
  <r>
    <x v="4"/>
    <n v="103"/>
    <x v="0"/>
    <x v="0"/>
    <x v="0"/>
    <n v="34"/>
    <n v="240.6"/>
    <n v="92"/>
    <n v="40.9"/>
    <n v="204.2"/>
    <n v="99"/>
    <x v="588"/>
    <n v="297"/>
    <n v="82"/>
    <n v="13.37"/>
    <n v="12.7"/>
    <n v="9"/>
    <n v="3.43"/>
    <n v="5"/>
    <x v="0"/>
    <n v="0"/>
    <x v="1"/>
    <x v="0"/>
    <s v="Medium_user"/>
    <x v="0"/>
    <x v="0"/>
    <x v="2"/>
    <x v="0"/>
  </r>
  <r>
    <x v="44"/>
    <n v="90"/>
    <x v="0"/>
    <x v="0"/>
    <x v="1"/>
    <n v="0"/>
    <n v="114.4"/>
    <n v="108"/>
    <n v="19.45"/>
    <n v="232.8"/>
    <n v="150"/>
    <x v="901"/>
    <n v="198.1"/>
    <n v="78"/>
    <n v="8.91"/>
    <n v="8.9"/>
    <n v="3"/>
    <n v="2.4"/>
    <n v="0"/>
    <x v="0"/>
    <n v="0"/>
    <x v="0"/>
    <x v="0"/>
    <s v="Heavy_user"/>
    <x v="0"/>
    <x v="0"/>
    <x v="1"/>
    <x v="0"/>
  </r>
  <r>
    <x v="15"/>
    <n v="66"/>
    <x v="2"/>
    <x v="0"/>
    <x v="1"/>
    <n v="0"/>
    <n v="113.9"/>
    <n v="112"/>
    <n v="19.36"/>
    <n v="271.8"/>
    <n v="106"/>
    <x v="987"/>
    <n v="216.7"/>
    <n v="95"/>
    <n v="9.75"/>
    <n v="15.6"/>
    <n v="3"/>
    <n v="4.21"/>
    <n v="2"/>
    <x v="0"/>
    <n v="0"/>
    <x v="0"/>
    <x v="2"/>
    <s v="Medium_user"/>
    <x v="2"/>
    <x v="0"/>
    <x v="1"/>
    <x v="0"/>
  </r>
  <r>
    <x v="28"/>
    <n v="22"/>
    <x v="1"/>
    <x v="0"/>
    <x v="1"/>
    <n v="0"/>
    <n v="180"/>
    <n v="65"/>
    <n v="30.6"/>
    <n v="207"/>
    <n v="106"/>
    <x v="528"/>
    <n v="182.8"/>
    <n v="111"/>
    <n v="8.23"/>
    <n v="8.3000000000000007"/>
    <n v="6"/>
    <n v="2.2400000000000002"/>
    <n v="1"/>
    <x v="0"/>
    <n v="0"/>
    <x v="0"/>
    <x v="0"/>
    <s v="Medium_user"/>
    <x v="0"/>
    <x v="0"/>
    <x v="1"/>
    <x v="0"/>
  </r>
  <r>
    <x v="48"/>
    <n v="147"/>
    <x v="2"/>
    <x v="0"/>
    <x v="0"/>
    <n v="35"/>
    <n v="110.8"/>
    <n v="123"/>
    <n v="18.84"/>
    <n v="199.2"/>
    <n v="81"/>
    <x v="256"/>
    <n v="212.9"/>
    <n v="77"/>
    <n v="9.58"/>
    <n v="8.9"/>
    <n v="4"/>
    <n v="2.4"/>
    <n v="2"/>
    <x v="0"/>
    <n v="0"/>
    <x v="0"/>
    <x v="0"/>
    <s v="Medium_user"/>
    <x v="0"/>
    <x v="0"/>
    <x v="2"/>
    <x v="0"/>
  </r>
  <r>
    <x v="25"/>
    <n v="57"/>
    <x v="0"/>
    <x v="0"/>
    <x v="0"/>
    <n v="26"/>
    <n v="138.69999999999999"/>
    <n v="99"/>
    <n v="23.58"/>
    <n v="134.5"/>
    <n v="105"/>
    <x v="763"/>
    <n v="261.7"/>
    <n v="95"/>
    <n v="11.78"/>
    <n v="13"/>
    <n v="5"/>
    <n v="3.51"/>
    <n v="2"/>
    <x v="0"/>
    <n v="0"/>
    <x v="0"/>
    <x v="0"/>
    <s v="Medium_user"/>
    <x v="0"/>
    <x v="0"/>
    <x v="0"/>
    <x v="0"/>
  </r>
  <r>
    <x v="40"/>
    <n v="7"/>
    <x v="2"/>
    <x v="0"/>
    <x v="0"/>
    <n v="33"/>
    <n v="211.8"/>
    <n v="99"/>
    <n v="36.01"/>
    <n v="170.9"/>
    <n v="110"/>
    <x v="441"/>
    <n v="244.2"/>
    <n v="125"/>
    <n v="10.99"/>
    <n v="11.2"/>
    <n v="4"/>
    <n v="3.02"/>
    <n v="2"/>
    <x v="0"/>
    <n v="0"/>
    <x v="0"/>
    <x v="0"/>
    <s v="Medium_user"/>
    <x v="0"/>
    <x v="0"/>
    <x v="2"/>
    <x v="0"/>
  </r>
  <r>
    <x v="35"/>
    <n v="85"/>
    <x v="0"/>
    <x v="0"/>
    <x v="1"/>
    <n v="0"/>
    <n v="234.5"/>
    <n v="113"/>
    <n v="39.869999999999997"/>
    <n v="237.3"/>
    <n v="116"/>
    <x v="1006"/>
    <n v="122.7"/>
    <n v="110"/>
    <n v="5.52"/>
    <n v="12.9"/>
    <n v="3"/>
    <n v="3.48"/>
    <n v="4"/>
    <x v="0"/>
    <n v="0"/>
    <x v="1"/>
    <x v="0"/>
    <s v="Medium_user"/>
    <x v="2"/>
    <x v="0"/>
    <x v="1"/>
    <x v="0"/>
  </r>
  <r>
    <x v="14"/>
    <n v="92"/>
    <x v="2"/>
    <x v="0"/>
    <x v="1"/>
    <n v="0"/>
    <n v="240.2"/>
    <n v="86"/>
    <n v="40.83"/>
    <n v="107.6"/>
    <n v="79"/>
    <x v="1490"/>
    <n v="156.6"/>
    <n v="121"/>
    <n v="7.05"/>
    <n v="7.5"/>
    <n v="4"/>
    <n v="2.0299999999999998"/>
    <n v="1"/>
    <x v="0"/>
    <n v="0"/>
    <x v="0"/>
    <x v="0"/>
    <s v="Light_usage"/>
    <x v="1"/>
    <x v="0"/>
    <x v="1"/>
    <x v="0"/>
  </r>
  <r>
    <x v="20"/>
    <n v="92"/>
    <x v="2"/>
    <x v="0"/>
    <x v="1"/>
    <n v="0"/>
    <n v="222.4"/>
    <n v="105"/>
    <n v="37.81"/>
    <n v="164"/>
    <n v="129"/>
    <x v="1234"/>
    <n v="233.3"/>
    <n v="113"/>
    <n v="10.5"/>
    <n v="9.9"/>
    <n v="8"/>
    <n v="2.67"/>
    <n v="1"/>
    <x v="0"/>
    <n v="0"/>
    <x v="0"/>
    <x v="0"/>
    <s v="Heavy_user"/>
    <x v="0"/>
    <x v="0"/>
    <x v="1"/>
    <x v="0"/>
  </r>
  <r>
    <x v="26"/>
    <n v="133"/>
    <x v="0"/>
    <x v="0"/>
    <x v="1"/>
    <n v="0"/>
    <n v="113.3"/>
    <n v="137"/>
    <n v="19.260000000000002"/>
    <n v="160.19999999999999"/>
    <n v="103"/>
    <x v="930"/>
    <n v="228.8"/>
    <n v="98"/>
    <n v="10.3"/>
    <n v="10.1"/>
    <n v="7"/>
    <n v="2.73"/>
    <n v="2"/>
    <x v="0"/>
    <n v="0"/>
    <x v="0"/>
    <x v="0"/>
    <s v="Medium_user"/>
    <x v="0"/>
    <x v="0"/>
    <x v="1"/>
    <x v="0"/>
  </r>
  <r>
    <x v="37"/>
    <n v="134"/>
    <x v="1"/>
    <x v="0"/>
    <x v="1"/>
    <n v="0"/>
    <n v="107"/>
    <n v="146"/>
    <n v="18.190000000000001"/>
    <n v="220"/>
    <n v="116"/>
    <x v="233"/>
    <n v="149.80000000000001"/>
    <n v="108"/>
    <n v="6.74"/>
    <n v="7.2"/>
    <n v="3"/>
    <n v="1.94"/>
    <n v="2"/>
    <x v="0"/>
    <n v="0"/>
    <x v="0"/>
    <x v="1"/>
    <s v="Medium_user"/>
    <x v="0"/>
    <x v="0"/>
    <x v="1"/>
    <x v="1"/>
  </r>
  <r>
    <x v="47"/>
    <n v="66"/>
    <x v="0"/>
    <x v="0"/>
    <x v="0"/>
    <n v="31"/>
    <n v="163.19999999999999"/>
    <n v="106"/>
    <n v="27.74"/>
    <n v="267.89999999999998"/>
    <n v="108"/>
    <x v="1491"/>
    <n v="172.6"/>
    <n v="100"/>
    <n v="7.77"/>
    <n v="9.6999999999999993"/>
    <n v="5"/>
    <n v="2.62"/>
    <n v="1"/>
    <x v="0"/>
    <n v="0"/>
    <x v="0"/>
    <x v="0"/>
    <s v="Medium_user"/>
    <x v="2"/>
    <x v="0"/>
    <x v="2"/>
    <x v="0"/>
  </r>
  <r>
    <x v="42"/>
    <n v="65"/>
    <x v="2"/>
    <x v="0"/>
    <x v="1"/>
    <n v="0"/>
    <n v="193.8"/>
    <n v="113"/>
    <n v="32.950000000000003"/>
    <n v="151.69999999999999"/>
    <n v="106"/>
    <x v="1041"/>
    <n v="208.9"/>
    <n v="94"/>
    <n v="9.4"/>
    <n v="12.6"/>
    <n v="3"/>
    <n v="3.4"/>
    <n v="3"/>
    <x v="0"/>
    <n v="0"/>
    <x v="0"/>
    <x v="0"/>
    <s v="Medium_user"/>
    <x v="0"/>
    <x v="0"/>
    <x v="1"/>
    <x v="0"/>
  </r>
  <r>
    <x v="3"/>
    <n v="102"/>
    <x v="2"/>
    <x v="0"/>
    <x v="1"/>
    <n v="0"/>
    <n v="143.69999999999999"/>
    <n v="82"/>
    <n v="24.43"/>
    <n v="170.9"/>
    <n v="83"/>
    <x v="441"/>
    <n v="310.89999999999998"/>
    <n v="112"/>
    <n v="13.99"/>
    <n v="9.8000000000000007"/>
    <n v="1"/>
    <n v="2.65"/>
    <n v="2"/>
    <x v="0"/>
    <n v="0"/>
    <x v="0"/>
    <x v="0"/>
    <s v="Medium_user"/>
    <x v="0"/>
    <x v="0"/>
    <x v="1"/>
    <x v="0"/>
  </r>
  <r>
    <x v="27"/>
    <n v="101"/>
    <x v="0"/>
    <x v="1"/>
    <x v="1"/>
    <n v="0"/>
    <n v="169.5"/>
    <n v="117"/>
    <n v="28.82"/>
    <n v="212"/>
    <n v="111"/>
    <x v="1169"/>
    <n v="204"/>
    <n v="120"/>
    <n v="9.18"/>
    <n v="9.6999999999999993"/>
    <n v="1"/>
    <n v="2.62"/>
    <n v="0"/>
    <x v="1"/>
    <n v="1"/>
    <x v="0"/>
    <x v="0"/>
    <s v="Medium_user"/>
    <x v="0"/>
    <x v="0"/>
    <x v="1"/>
    <x v="0"/>
  </r>
  <r>
    <x v="25"/>
    <n v="115"/>
    <x v="0"/>
    <x v="0"/>
    <x v="0"/>
    <n v="37"/>
    <n v="184.1"/>
    <n v="67"/>
    <n v="31.3"/>
    <n v="159.4"/>
    <n v="104"/>
    <x v="927"/>
    <n v="193.3"/>
    <n v="121"/>
    <n v="8.6999999999999993"/>
    <n v="13.3"/>
    <n v="3"/>
    <n v="3.59"/>
    <n v="0"/>
    <x v="0"/>
    <n v="0"/>
    <x v="0"/>
    <x v="0"/>
    <s v="Medium_user"/>
    <x v="0"/>
    <x v="0"/>
    <x v="2"/>
    <x v="0"/>
  </r>
  <r>
    <x v="5"/>
    <n v="111"/>
    <x v="1"/>
    <x v="0"/>
    <x v="0"/>
    <n v="33"/>
    <n v="154"/>
    <n v="122"/>
    <n v="26.18"/>
    <n v="207.3"/>
    <n v="123"/>
    <x v="78"/>
    <n v="186.2"/>
    <n v="105"/>
    <n v="8.3800000000000008"/>
    <n v="10.8"/>
    <n v="8"/>
    <n v="2.92"/>
    <n v="1"/>
    <x v="0"/>
    <n v="0"/>
    <x v="0"/>
    <x v="0"/>
    <s v="Heavy_user"/>
    <x v="0"/>
    <x v="0"/>
    <x v="2"/>
    <x v="0"/>
  </r>
  <r>
    <x v="1"/>
    <n v="121"/>
    <x v="0"/>
    <x v="0"/>
    <x v="1"/>
    <n v="0"/>
    <n v="166.3"/>
    <n v="114"/>
    <n v="28.27"/>
    <n v="138.80000000000001"/>
    <n v="130"/>
    <x v="1351"/>
    <n v="215.3"/>
    <n v="108"/>
    <n v="9.69"/>
    <n v="10.4"/>
    <n v="10"/>
    <n v="2.81"/>
    <n v="2"/>
    <x v="0"/>
    <n v="0"/>
    <x v="0"/>
    <x v="0"/>
    <s v="Heavy_user"/>
    <x v="0"/>
    <x v="0"/>
    <x v="1"/>
    <x v="0"/>
  </r>
  <r>
    <x v="10"/>
    <n v="108"/>
    <x v="0"/>
    <x v="0"/>
    <x v="1"/>
    <n v="0"/>
    <n v="108.6"/>
    <n v="128"/>
    <n v="18.46"/>
    <n v="325.2"/>
    <n v="97"/>
    <x v="1492"/>
    <n v="173.6"/>
    <n v="67"/>
    <n v="7.81"/>
    <n v="9.3000000000000007"/>
    <n v="6"/>
    <n v="2.5099999999999998"/>
    <n v="0"/>
    <x v="0"/>
    <n v="0"/>
    <x v="0"/>
    <x v="0"/>
    <s v="Medium_user"/>
    <x v="2"/>
    <x v="0"/>
    <x v="1"/>
    <x v="0"/>
  </r>
  <r>
    <x v="24"/>
    <n v="63"/>
    <x v="0"/>
    <x v="0"/>
    <x v="0"/>
    <n v="25"/>
    <n v="230.3"/>
    <n v="82"/>
    <n v="39.15"/>
    <n v="165.6"/>
    <n v="96"/>
    <x v="672"/>
    <n v="227.7"/>
    <n v="125"/>
    <n v="10.25"/>
    <n v="9"/>
    <n v="2"/>
    <n v="2.4300000000000002"/>
    <n v="1"/>
    <x v="0"/>
    <n v="0"/>
    <x v="0"/>
    <x v="0"/>
    <s v="Medium_user"/>
    <x v="0"/>
    <x v="0"/>
    <x v="0"/>
    <x v="0"/>
  </r>
  <r>
    <x v="49"/>
    <n v="59"/>
    <x v="0"/>
    <x v="0"/>
    <x v="0"/>
    <n v="46"/>
    <n v="200.1"/>
    <n v="44"/>
    <n v="34.020000000000003"/>
    <n v="126"/>
    <n v="78"/>
    <x v="1493"/>
    <n v="146.30000000000001"/>
    <n v="123"/>
    <n v="6.58"/>
    <n v="10.6"/>
    <n v="5"/>
    <n v="2.86"/>
    <n v="1"/>
    <x v="0"/>
    <n v="0"/>
    <x v="0"/>
    <x v="0"/>
    <s v="Light_usage"/>
    <x v="0"/>
    <x v="0"/>
    <x v="2"/>
    <x v="0"/>
  </r>
  <r>
    <x v="0"/>
    <n v="82"/>
    <x v="0"/>
    <x v="0"/>
    <x v="1"/>
    <n v="0"/>
    <n v="179.2"/>
    <n v="95"/>
    <n v="30.46"/>
    <n v="228.9"/>
    <n v="95"/>
    <x v="726"/>
    <n v="187.7"/>
    <n v="100"/>
    <n v="8.4499999999999993"/>
    <n v="13.2"/>
    <n v="2"/>
    <n v="3.56"/>
    <n v="1"/>
    <x v="0"/>
    <n v="0"/>
    <x v="0"/>
    <x v="0"/>
    <s v="Medium_user"/>
    <x v="0"/>
    <x v="0"/>
    <x v="1"/>
    <x v="0"/>
  </r>
  <r>
    <x v="37"/>
    <n v="110"/>
    <x v="2"/>
    <x v="0"/>
    <x v="1"/>
    <n v="0"/>
    <n v="129.5"/>
    <n v="94"/>
    <n v="22.02"/>
    <n v="92.6"/>
    <n v="96"/>
    <x v="1494"/>
    <n v="154.30000000000001"/>
    <n v="110"/>
    <n v="6.94"/>
    <n v="9.9"/>
    <n v="5"/>
    <n v="2.67"/>
    <n v="3"/>
    <x v="0"/>
    <n v="0"/>
    <x v="0"/>
    <x v="0"/>
    <s v="Medium_user"/>
    <x v="1"/>
    <x v="0"/>
    <x v="1"/>
    <x v="0"/>
  </r>
  <r>
    <x v="45"/>
    <n v="85"/>
    <x v="1"/>
    <x v="0"/>
    <x v="1"/>
    <n v="0"/>
    <n v="164"/>
    <n v="111"/>
    <n v="27.88"/>
    <n v="229.4"/>
    <n v="108"/>
    <x v="100"/>
    <n v="220.7"/>
    <n v="105"/>
    <n v="9.93"/>
    <n v="9.3000000000000007"/>
    <n v="2"/>
    <n v="2.5099999999999998"/>
    <n v="1"/>
    <x v="0"/>
    <n v="0"/>
    <x v="0"/>
    <x v="0"/>
    <s v="Medium_user"/>
    <x v="0"/>
    <x v="0"/>
    <x v="1"/>
    <x v="0"/>
  </r>
  <r>
    <x v="14"/>
    <n v="46"/>
    <x v="0"/>
    <x v="0"/>
    <x v="1"/>
    <n v="0"/>
    <n v="230.7"/>
    <n v="117"/>
    <n v="39.22"/>
    <n v="186.2"/>
    <n v="84"/>
    <x v="300"/>
    <n v="182.2"/>
    <n v="109"/>
    <n v="8.1999999999999993"/>
    <n v="9.1999999999999993"/>
    <n v="4"/>
    <n v="2.48"/>
    <n v="2"/>
    <x v="0"/>
    <n v="0"/>
    <x v="0"/>
    <x v="0"/>
    <s v="Medium_user"/>
    <x v="0"/>
    <x v="0"/>
    <x v="1"/>
    <x v="0"/>
  </r>
  <r>
    <x v="35"/>
    <n v="44"/>
    <x v="1"/>
    <x v="0"/>
    <x v="1"/>
    <n v="0"/>
    <n v="207.2"/>
    <n v="90"/>
    <n v="35.22"/>
    <n v="178.6"/>
    <n v="76"/>
    <x v="157"/>
    <n v="182"/>
    <n v="74"/>
    <n v="8.19"/>
    <n v="0"/>
    <n v="0"/>
    <n v="0"/>
    <n v="0"/>
    <x v="0"/>
    <n v="0"/>
    <x v="0"/>
    <x v="1"/>
    <s v="Light_usage"/>
    <x v="0"/>
    <x v="0"/>
    <x v="1"/>
    <x v="1"/>
  </r>
  <r>
    <x v="10"/>
    <n v="171"/>
    <x v="1"/>
    <x v="0"/>
    <x v="1"/>
    <n v="0"/>
    <n v="171.9"/>
    <n v="99"/>
    <n v="29.22"/>
    <n v="249.2"/>
    <n v="95"/>
    <x v="1478"/>
    <n v="174.9"/>
    <n v="81"/>
    <n v="7.87"/>
    <n v="12.5"/>
    <n v="4"/>
    <n v="3.38"/>
    <n v="1"/>
    <x v="0"/>
    <n v="0"/>
    <x v="0"/>
    <x v="0"/>
    <s v="Medium_user"/>
    <x v="2"/>
    <x v="0"/>
    <x v="1"/>
    <x v="0"/>
  </r>
  <r>
    <x v="22"/>
    <n v="88"/>
    <x v="0"/>
    <x v="0"/>
    <x v="0"/>
    <n v="37"/>
    <n v="181.7"/>
    <n v="88"/>
    <n v="30.89"/>
    <n v="237.4"/>
    <n v="106"/>
    <x v="1052"/>
    <n v="209.1"/>
    <n v="111"/>
    <n v="9.41"/>
    <n v="9.5"/>
    <n v="5"/>
    <n v="2.57"/>
    <n v="2"/>
    <x v="0"/>
    <n v="0"/>
    <x v="0"/>
    <x v="0"/>
    <s v="Medium_user"/>
    <x v="2"/>
    <x v="0"/>
    <x v="2"/>
    <x v="0"/>
  </r>
  <r>
    <x v="20"/>
    <n v="169"/>
    <x v="1"/>
    <x v="0"/>
    <x v="1"/>
    <n v="0"/>
    <n v="240.7"/>
    <n v="119"/>
    <n v="40.92"/>
    <n v="141.1"/>
    <n v="102"/>
    <x v="996"/>
    <n v="120.6"/>
    <n v="56"/>
    <n v="5.43"/>
    <n v="7.7"/>
    <n v="2"/>
    <n v="2.08"/>
    <n v="2"/>
    <x v="0"/>
    <n v="0"/>
    <x v="0"/>
    <x v="0"/>
    <s v="Medium_user"/>
    <x v="0"/>
    <x v="0"/>
    <x v="1"/>
    <x v="0"/>
  </r>
  <r>
    <x v="14"/>
    <n v="48"/>
    <x v="2"/>
    <x v="0"/>
    <x v="1"/>
    <n v="0"/>
    <n v="198.2"/>
    <n v="108"/>
    <n v="33.69"/>
    <n v="181"/>
    <n v="70"/>
    <x v="61"/>
    <n v="238.9"/>
    <n v="86"/>
    <n v="10.75"/>
    <n v="12.1"/>
    <n v="2"/>
    <n v="3.27"/>
    <n v="1"/>
    <x v="0"/>
    <n v="0"/>
    <x v="0"/>
    <x v="0"/>
    <s v="Light_usage"/>
    <x v="0"/>
    <x v="0"/>
    <x v="1"/>
    <x v="0"/>
  </r>
  <r>
    <x v="12"/>
    <n v="65"/>
    <x v="1"/>
    <x v="0"/>
    <x v="1"/>
    <n v="0"/>
    <n v="96"/>
    <n v="95"/>
    <n v="16.32"/>
    <n v="117"/>
    <n v="82"/>
    <x v="840"/>
    <n v="172.9"/>
    <n v="114"/>
    <n v="7.78"/>
    <n v="6.7"/>
    <n v="3"/>
    <n v="1.81"/>
    <n v="3"/>
    <x v="0"/>
    <n v="0"/>
    <x v="0"/>
    <x v="1"/>
    <s v="Medium_user"/>
    <x v="1"/>
    <x v="0"/>
    <x v="1"/>
    <x v="1"/>
  </r>
  <r>
    <x v="40"/>
    <n v="53"/>
    <x v="2"/>
    <x v="0"/>
    <x v="1"/>
    <n v="0"/>
    <n v="171.5"/>
    <n v="75"/>
    <n v="29.16"/>
    <n v="224.5"/>
    <n v="111"/>
    <x v="1277"/>
    <n v="187.4"/>
    <n v="84"/>
    <n v="8.43"/>
    <n v="9.6999999999999993"/>
    <n v="6"/>
    <n v="2.62"/>
    <n v="1"/>
    <x v="0"/>
    <n v="0"/>
    <x v="0"/>
    <x v="0"/>
    <s v="Medium_user"/>
    <x v="0"/>
    <x v="0"/>
    <x v="1"/>
    <x v="0"/>
  </r>
  <r>
    <x v="25"/>
    <n v="72"/>
    <x v="0"/>
    <x v="0"/>
    <x v="0"/>
    <n v="27"/>
    <n v="111.7"/>
    <n v="68"/>
    <n v="18.989999999999998"/>
    <n v="252.8"/>
    <n v="106"/>
    <x v="975"/>
    <n v="255.5"/>
    <n v="109"/>
    <n v="11.5"/>
    <n v="7.8"/>
    <n v="4"/>
    <n v="2.11"/>
    <n v="1"/>
    <x v="0"/>
    <n v="0"/>
    <x v="0"/>
    <x v="0"/>
    <s v="Medium_user"/>
    <x v="2"/>
    <x v="0"/>
    <x v="0"/>
    <x v="0"/>
  </r>
  <r>
    <x v="27"/>
    <n v="100"/>
    <x v="2"/>
    <x v="0"/>
    <x v="1"/>
    <n v="0"/>
    <n v="152.69999999999999"/>
    <n v="98"/>
    <n v="25.96"/>
    <n v="212.4"/>
    <n v="73"/>
    <x v="1178"/>
    <n v="264.5"/>
    <n v="90"/>
    <n v="11.9"/>
    <n v="7.9"/>
    <n v="3"/>
    <n v="2.13"/>
    <n v="2"/>
    <x v="0"/>
    <n v="0"/>
    <x v="0"/>
    <x v="0"/>
    <s v="Light_usage"/>
    <x v="0"/>
    <x v="0"/>
    <x v="1"/>
    <x v="0"/>
  </r>
  <r>
    <x v="35"/>
    <n v="82"/>
    <x v="0"/>
    <x v="0"/>
    <x v="1"/>
    <n v="0"/>
    <n v="194.7"/>
    <n v="105"/>
    <n v="33.1"/>
    <n v="210.9"/>
    <n v="100"/>
    <x v="214"/>
    <n v="236.9"/>
    <n v="143"/>
    <n v="10.66"/>
    <n v="11.6"/>
    <n v="3"/>
    <n v="3.13"/>
    <n v="3"/>
    <x v="0"/>
    <n v="0"/>
    <x v="0"/>
    <x v="0"/>
    <s v="Medium_user"/>
    <x v="0"/>
    <x v="0"/>
    <x v="1"/>
    <x v="0"/>
  </r>
  <r>
    <x v="20"/>
    <n v="71"/>
    <x v="0"/>
    <x v="0"/>
    <x v="1"/>
    <n v="0"/>
    <n v="119.9"/>
    <n v="108"/>
    <n v="20.38"/>
    <n v="240.7"/>
    <n v="82"/>
    <x v="761"/>
    <n v="151.1"/>
    <n v="124"/>
    <n v="6.8"/>
    <n v="8.1"/>
    <n v="7"/>
    <n v="2.19"/>
    <n v="3"/>
    <x v="0"/>
    <n v="0"/>
    <x v="0"/>
    <x v="0"/>
    <s v="Medium_user"/>
    <x v="2"/>
    <x v="0"/>
    <x v="1"/>
    <x v="0"/>
  </r>
  <r>
    <x v="5"/>
    <n v="103"/>
    <x v="0"/>
    <x v="0"/>
    <x v="1"/>
    <n v="0"/>
    <n v="222.9"/>
    <n v="129"/>
    <n v="37.89"/>
    <n v="205"/>
    <n v="87"/>
    <x v="265"/>
    <n v="141.30000000000001"/>
    <n v="99"/>
    <n v="6.36"/>
    <n v="9.9"/>
    <n v="2"/>
    <n v="2.67"/>
    <n v="1"/>
    <x v="0"/>
    <n v="0"/>
    <x v="0"/>
    <x v="0"/>
    <s v="Medium_user"/>
    <x v="0"/>
    <x v="0"/>
    <x v="1"/>
    <x v="0"/>
  </r>
  <r>
    <x v="8"/>
    <n v="87"/>
    <x v="0"/>
    <x v="0"/>
    <x v="1"/>
    <n v="0"/>
    <n v="210.7"/>
    <n v="46"/>
    <n v="35.82"/>
    <n v="215.6"/>
    <n v="116"/>
    <x v="562"/>
    <n v="170.4"/>
    <n v="79"/>
    <n v="7.67"/>
    <n v="13.2"/>
    <n v="3"/>
    <n v="3.56"/>
    <n v="1"/>
    <x v="0"/>
    <n v="0"/>
    <x v="0"/>
    <x v="0"/>
    <s v="Medium_user"/>
    <x v="0"/>
    <x v="0"/>
    <x v="1"/>
    <x v="0"/>
  </r>
  <r>
    <x v="24"/>
    <n v="116"/>
    <x v="1"/>
    <x v="0"/>
    <x v="1"/>
    <n v="0"/>
    <n v="254.6"/>
    <n v="107"/>
    <n v="43.28"/>
    <n v="249.4"/>
    <n v="89"/>
    <x v="662"/>
    <n v="229.6"/>
    <n v="77"/>
    <n v="10.33"/>
    <n v="9"/>
    <n v="18"/>
    <n v="2.4300000000000002"/>
    <n v="2"/>
    <x v="1"/>
    <n v="1"/>
    <x v="0"/>
    <x v="0"/>
    <s v="Medium_user"/>
    <x v="2"/>
    <x v="0"/>
    <x v="1"/>
    <x v="0"/>
  </r>
  <r>
    <x v="42"/>
    <n v="140"/>
    <x v="0"/>
    <x v="0"/>
    <x v="1"/>
    <n v="0"/>
    <n v="265"/>
    <n v="100"/>
    <n v="45.05"/>
    <n v="147.6"/>
    <n v="89"/>
    <x v="447"/>
    <n v="247.7"/>
    <n v="94"/>
    <n v="11.15"/>
    <n v="10.7"/>
    <n v="3"/>
    <n v="2.89"/>
    <n v="1"/>
    <x v="0"/>
    <n v="0"/>
    <x v="0"/>
    <x v="0"/>
    <s v="Medium_user"/>
    <x v="0"/>
    <x v="0"/>
    <x v="1"/>
    <x v="0"/>
  </r>
  <r>
    <x v="46"/>
    <n v="93"/>
    <x v="1"/>
    <x v="0"/>
    <x v="1"/>
    <n v="0"/>
    <n v="172.3"/>
    <n v="135"/>
    <n v="29.29"/>
    <n v="318.7"/>
    <n v="95"/>
    <x v="1061"/>
    <n v="131.5"/>
    <n v="104"/>
    <n v="5.92"/>
    <n v="11.5"/>
    <n v="4"/>
    <n v="3.11"/>
    <n v="3"/>
    <x v="0"/>
    <n v="0"/>
    <x v="0"/>
    <x v="0"/>
    <s v="Medium_user"/>
    <x v="2"/>
    <x v="0"/>
    <x v="1"/>
    <x v="0"/>
  </r>
  <r>
    <x v="12"/>
    <n v="90"/>
    <x v="0"/>
    <x v="0"/>
    <x v="1"/>
    <n v="0"/>
    <n v="259.10000000000002"/>
    <n v="140"/>
    <n v="44.05"/>
    <n v="124"/>
    <n v="119"/>
    <x v="302"/>
    <n v="188.3"/>
    <n v="79"/>
    <n v="8.4700000000000006"/>
    <n v="12.8"/>
    <n v="3"/>
    <n v="3.46"/>
    <n v="0"/>
    <x v="0"/>
    <n v="0"/>
    <x v="0"/>
    <x v="0"/>
    <s v="Medium_user"/>
    <x v="0"/>
    <x v="0"/>
    <x v="1"/>
    <x v="0"/>
  </r>
  <r>
    <x v="23"/>
    <n v="130"/>
    <x v="0"/>
    <x v="0"/>
    <x v="1"/>
    <n v="0"/>
    <n v="211.4"/>
    <n v="91"/>
    <n v="35.94"/>
    <n v="191"/>
    <n v="62"/>
    <x v="21"/>
    <n v="207.3"/>
    <n v="109"/>
    <n v="9.33"/>
    <n v="11.6"/>
    <n v="3"/>
    <n v="3.13"/>
    <n v="1"/>
    <x v="0"/>
    <n v="0"/>
    <x v="0"/>
    <x v="0"/>
    <s v="Light_usage"/>
    <x v="0"/>
    <x v="0"/>
    <x v="1"/>
    <x v="0"/>
  </r>
  <r>
    <x v="45"/>
    <n v="121"/>
    <x v="1"/>
    <x v="1"/>
    <x v="1"/>
    <n v="0"/>
    <n v="175.9"/>
    <n v="87"/>
    <n v="29.9"/>
    <n v="225.3"/>
    <n v="114"/>
    <x v="1021"/>
    <n v="156.19999999999999"/>
    <n v="113"/>
    <n v="7.03"/>
    <n v="10.4"/>
    <n v="3"/>
    <n v="2.81"/>
    <n v="2"/>
    <x v="0"/>
    <n v="0"/>
    <x v="0"/>
    <x v="0"/>
    <s v="Medium_user"/>
    <x v="0"/>
    <x v="0"/>
    <x v="1"/>
    <x v="0"/>
  </r>
  <r>
    <x v="6"/>
    <n v="94"/>
    <x v="0"/>
    <x v="1"/>
    <x v="0"/>
    <n v="39"/>
    <n v="115.5"/>
    <n v="90"/>
    <n v="19.64"/>
    <n v="122.5"/>
    <n v="99"/>
    <x v="1495"/>
    <n v="197.7"/>
    <n v="110"/>
    <n v="8.9"/>
    <n v="7"/>
    <n v="3"/>
    <n v="1.89"/>
    <n v="0"/>
    <x v="0"/>
    <n v="0"/>
    <x v="0"/>
    <x v="1"/>
    <s v="Medium_user"/>
    <x v="0"/>
    <x v="0"/>
    <x v="2"/>
    <x v="1"/>
  </r>
  <r>
    <x v="42"/>
    <n v="76"/>
    <x v="1"/>
    <x v="0"/>
    <x v="1"/>
    <n v="0"/>
    <n v="193"/>
    <n v="82"/>
    <n v="32.81"/>
    <n v="200.8"/>
    <n v="109"/>
    <x v="182"/>
    <n v="135.9"/>
    <n v="79"/>
    <n v="6.12"/>
    <n v="14.4"/>
    <n v="3"/>
    <n v="3.89"/>
    <n v="0"/>
    <x v="0"/>
    <n v="0"/>
    <x v="0"/>
    <x v="0"/>
    <s v="Medium_user"/>
    <x v="0"/>
    <x v="0"/>
    <x v="1"/>
    <x v="0"/>
  </r>
  <r>
    <x v="42"/>
    <n v="69"/>
    <x v="2"/>
    <x v="0"/>
    <x v="1"/>
    <n v="0"/>
    <n v="167.4"/>
    <n v="105"/>
    <n v="28.46"/>
    <n v="121.5"/>
    <n v="142"/>
    <x v="1496"/>
    <n v="209.3"/>
    <n v="83"/>
    <n v="9.42"/>
    <n v="16"/>
    <n v="2"/>
    <n v="4.32"/>
    <n v="1"/>
    <x v="0"/>
    <n v="0"/>
    <x v="0"/>
    <x v="2"/>
    <s v="Heavy_user"/>
    <x v="0"/>
    <x v="0"/>
    <x v="1"/>
    <x v="0"/>
  </r>
  <r>
    <x v="18"/>
    <n v="117"/>
    <x v="0"/>
    <x v="0"/>
    <x v="0"/>
    <n v="35"/>
    <n v="190.7"/>
    <n v="100"/>
    <n v="32.42"/>
    <n v="209.7"/>
    <n v="107"/>
    <x v="773"/>
    <n v="202.5"/>
    <n v="101"/>
    <n v="9.11"/>
    <n v="12.4"/>
    <n v="5"/>
    <n v="3.35"/>
    <n v="1"/>
    <x v="0"/>
    <n v="0"/>
    <x v="0"/>
    <x v="0"/>
    <s v="Medium_user"/>
    <x v="0"/>
    <x v="0"/>
    <x v="2"/>
    <x v="0"/>
  </r>
  <r>
    <x v="45"/>
    <n v="70"/>
    <x v="0"/>
    <x v="0"/>
    <x v="1"/>
    <n v="0"/>
    <n v="325.5"/>
    <n v="128"/>
    <n v="55.34"/>
    <n v="300.3"/>
    <n v="105"/>
    <x v="1497"/>
    <n v="199.8"/>
    <n v="93"/>
    <n v="8.99"/>
    <n v="5.7"/>
    <n v="7"/>
    <n v="1.54"/>
    <n v="1"/>
    <x v="1"/>
    <n v="1"/>
    <x v="0"/>
    <x v="1"/>
    <s v="Medium_user"/>
    <x v="2"/>
    <x v="0"/>
    <x v="1"/>
    <x v="1"/>
  </r>
  <r>
    <x v="12"/>
    <n v="130"/>
    <x v="0"/>
    <x v="0"/>
    <x v="1"/>
    <n v="0"/>
    <n v="139"/>
    <n v="98"/>
    <n v="23.63"/>
    <n v="120.2"/>
    <n v="116"/>
    <x v="1498"/>
    <n v="160.4"/>
    <n v="113"/>
    <n v="7.22"/>
    <n v="14.5"/>
    <n v="2"/>
    <n v="3.92"/>
    <n v="3"/>
    <x v="0"/>
    <n v="0"/>
    <x v="0"/>
    <x v="0"/>
    <s v="Medium_user"/>
    <x v="0"/>
    <x v="0"/>
    <x v="1"/>
    <x v="0"/>
  </r>
  <r>
    <x v="22"/>
    <n v="109"/>
    <x v="0"/>
    <x v="0"/>
    <x v="0"/>
    <n v="40"/>
    <n v="155.9"/>
    <n v="110"/>
    <n v="26.5"/>
    <n v="161.19999999999999"/>
    <n v="99"/>
    <x v="1499"/>
    <n v="229.2"/>
    <n v="81"/>
    <n v="10.31"/>
    <n v="11.5"/>
    <n v="13"/>
    <n v="3.11"/>
    <n v="0"/>
    <x v="0"/>
    <n v="0"/>
    <x v="0"/>
    <x v="0"/>
    <s v="Medium_user"/>
    <x v="0"/>
    <x v="0"/>
    <x v="2"/>
    <x v="0"/>
  </r>
  <r>
    <x v="42"/>
    <n v="115"/>
    <x v="0"/>
    <x v="0"/>
    <x v="1"/>
    <n v="0"/>
    <n v="182.1"/>
    <n v="97"/>
    <n v="30.96"/>
    <n v="231.1"/>
    <n v="76"/>
    <x v="1500"/>
    <n v="246.2"/>
    <n v="103"/>
    <n v="11.08"/>
    <n v="15"/>
    <n v="2"/>
    <n v="4.05"/>
    <n v="0"/>
    <x v="0"/>
    <n v="0"/>
    <x v="0"/>
    <x v="2"/>
    <s v="Light_usage"/>
    <x v="0"/>
    <x v="0"/>
    <x v="1"/>
    <x v="0"/>
  </r>
  <r>
    <x v="11"/>
    <n v="114"/>
    <x v="1"/>
    <x v="0"/>
    <x v="1"/>
    <n v="0"/>
    <n v="139.80000000000001"/>
    <n v="152"/>
    <n v="23.77"/>
    <n v="215.9"/>
    <n v="76"/>
    <x v="663"/>
    <n v="96.9"/>
    <n v="111"/>
    <n v="4.3600000000000003"/>
    <n v="7.9"/>
    <n v="10"/>
    <n v="2.13"/>
    <n v="2"/>
    <x v="0"/>
    <n v="0"/>
    <x v="0"/>
    <x v="0"/>
    <s v="Light_usage"/>
    <x v="0"/>
    <x v="0"/>
    <x v="1"/>
    <x v="0"/>
  </r>
  <r>
    <x v="0"/>
    <n v="135"/>
    <x v="2"/>
    <x v="0"/>
    <x v="1"/>
    <n v="0"/>
    <n v="112.7"/>
    <n v="123"/>
    <n v="19.16"/>
    <n v="280"/>
    <n v="90"/>
    <x v="1501"/>
    <n v="251.9"/>
    <n v="110"/>
    <n v="11.34"/>
    <n v="10.4"/>
    <n v="2"/>
    <n v="2.81"/>
    <n v="0"/>
    <x v="0"/>
    <n v="0"/>
    <x v="0"/>
    <x v="0"/>
    <s v="Medium_user"/>
    <x v="2"/>
    <x v="0"/>
    <x v="1"/>
    <x v="0"/>
  </r>
  <r>
    <x v="29"/>
    <n v="79"/>
    <x v="0"/>
    <x v="0"/>
    <x v="0"/>
    <n v="31"/>
    <n v="173.2"/>
    <n v="98"/>
    <n v="29.44"/>
    <n v="149.5"/>
    <n v="123"/>
    <x v="1166"/>
    <n v="245.7"/>
    <n v="91"/>
    <n v="11.06"/>
    <n v="11.5"/>
    <n v="7"/>
    <n v="3.11"/>
    <n v="1"/>
    <x v="0"/>
    <n v="0"/>
    <x v="0"/>
    <x v="0"/>
    <s v="Heavy_user"/>
    <x v="0"/>
    <x v="0"/>
    <x v="2"/>
    <x v="0"/>
  </r>
  <r>
    <x v="8"/>
    <n v="123"/>
    <x v="1"/>
    <x v="0"/>
    <x v="1"/>
    <n v="0"/>
    <n v="225.6"/>
    <n v="102"/>
    <n v="38.35"/>
    <n v="225.8"/>
    <n v="56"/>
    <x v="35"/>
    <n v="186.7"/>
    <n v="128"/>
    <n v="8.4"/>
    <n v="6.7"/>
    <n v="2"/>
    <n v="1.81"/>
    <n v="1"/>
    <x v="0"/>
    <n v="0"/>
    <x v="0"/>
    <x v="1"/>
    <s v="Light_usage"/>
    <x v="0"/>
    <x v="0"/>
    <x v="1"/>
    <x v="1"/>
  </r>
  <r>
    <x v="44"/>
    <n v="112"/>
    <x v="0"/>
    <x v="1"/>
    <x v="1"/>
    <n v="0"/>
    <n v="195.7"/>
    <n v="123"/>
    <n v="33.270000000000003"/>
    <n v="141.9"/>
    <n v="124"/>
    <x v="1165"/>
    <n v="136.4"/>
    <n v="72"/>
    <n v="6.14"/>
    <n v="7.9"/>
    <n v="6"/>
    <n v="2.13"/>
    <n v="1"/>
    <x v="0"/>
    <n v="0"/>
    <x v="0"/>
    <x v="0"/>
    <s v="Heavy_user"/>
    <x v="0"/>
    <x v="0"/>
    <x v="1"/>
    <x v="0"/>
  </r>
  <r>
    <x v="20"/>
    <n v="57"/>
    <x v="0"/>
    <x v="0"/>
    <x v="1"/>
    <n v="0"/>
    <n v="214"/>
    <n v="100"/>
    <n v="36.380000000000003"/>
    <n v="209.9"/>
    <n v="80"/>
    <x v="804"/>
    <n v="105.1"/>
    <n v="112"/>
    <n v="4.7300000000000004"/>
    <n v="11.3"/>
    <n v="1"/>
    <n v="3.05"/>
    <n v="0"/>
    <x v="0"/>
    <n v="0"/>
    <x v="0"/>
    <x v="0"/>
    <s v="Medium_user"/>
    <x v="0"/>
    <x v="0"/>
    <x v="1"/>
    <x v="0"/>
  </r>
  <r>
    <x v="36"/>
    <n v="143"/>
    <x v="0"/>
    <x v="0"/>
    <x v="1"/>
    <n v="0"/>
    <n v="271.7"/>
    <n v="67"/>
    <n v="46.19"/>
    <n v="189.1"/>
    <n v="155"/>
    <x v="82"/>
    <n v="101.1"/>
    <n v="55"/>
    <n v="4.55"/>
    <n v="17.2"/>
    <n v="5"/>
    <n v="4.6399999999999997"/>
    <n v="1"/>
    <x v="0"/>
    <n v="0"/>
    <x v="0"/>
    <x v="2"/>
    <s v="Heavy_user"/>
    <x v="0"/>
    <x v="0"/>
    <x v="1"/>
    <x v="0"/>
  </r>
  <r>
    <x v="30"/>
    <n v="107"/>
    <x v="2"/>
    <x v="0"/>
    <x v="1"/>
    <n v="0"/>
    <n v="257.7"/>
    <n v="98"/>
    <n v="43.81"/>
    <n v="156.5"/>
    <n v="84"/>
    <x v="1161"/>
    <n v="104.4"/>
    <n v="123"/>
    <n v="4.7"/>
    <n v="9.8000000000000007"/>
    <n v="3"/>
    <n v="2.65"/>
    <n v="1"/>
    <x v="0"/>
    <n v="0"/>
    <x v="0"/>
    <x v="0"/>
    <s v="Medium_user"/>
    <x v="0"/>
    <x v="0"/>
    <x v="1"/>
    <x v="0"/>
  </r>
  <r>
    <x v="24"/>
    <n v="103"/>
    <x v="0"/>
    <x v="1"/>
    <x v="1"/>
    <n v="0"/>
    <n v="133.19999999999999"/>
    <n v="90"/>
    <n v="22.64"/>
    <n v="236.8"/>
    <n v="70"/>
    <x v="914"/>
    <n v="214.1"/>
    <n v="120"/>
    <n v="9.6300000000000008"/>
    <n v="12.5"/>
    <n v="2"/>
    <n v="3.38"/>
    <n v="1"/>
    <x v="1"/>
    <n v="1"/>
    <x v="0"/>
    <x v="0"/>
    <s v="Light_usage"/>
    <x v="2"/>
    <x v="0"/>
    <x v="1"/>
    <x v="0"/>
  </r>
  <r>
    <x v="9"/>
    <n v="157"/>
    <x v="0"/>
    <x v="0"/>
    <x v="1"/>
    <n v="0"/>
    <n v="248.7"/>
    <n v="113"/>
    <n v="42.28"/>
    <n v="251.8"/>
    <n v="79"/>
    <x v="730"/>
    <n v="262.7"/>
    <n v="46"/>
    <n v="11.82"/>
    <n v="7.5"/>
    <n v="3"/>
    <n v="2.0299999999999998"/>
    <n v="5"/>
    <x v="1"/>
    <n v="1"/>
    <x v="1"/>
    <x v="0"/>
    <s v="Light_usage"/>
    <x v="2"/>
    <x v="0"/>
    <x v="1"/>
    <x v="0"/>
  </r>
  <r>
    <x v="40"/>
    <n v="120"/>
    <x v="1"/>
    <x v="0"/>
    <x v="1"/>
    <n v="0"/>
    <n v="180.8"/>
    <n v="93"/>
    <n v="30.74"/>
    <n v="190.1"/>
    <n v="82"/>
    <x v="1502"/>
    <n v="192.3"/>
    <n v="66"/>
    <n v="8.65"/>
    <n v="10.5"/>
    <n v="7"/>
    <n v="2.84"/>
    <n v="2"/>
    <x v="0"/>
    <n v="0"/>
    <x v="0"/>
    <x v="0"/>
    <s v="Medium_user"/>
    <x v="0"/>
    <x v="0"/>
    <x v="1"/>
    <x v="0"/>
  </r>
  <r>
    <x v="39"/>
    <n v="81"/>
    <x v="0"/>
    <x v="1"/>
    <x v="0"/>
    <n v="32"/>
    <n v="229"/>
    <n v="80"/>
    <n v="38.93"/>
    <n v="221"/>
    <n v="113"/>
    <x v="688"/>
    <n v="291.39999999999998"/>
    <n v="91"/>
    <n v="13.11"/>
    <n v="12.4"/>
    <n v="5"/>
    <n v="3.35"/>
    <n v="1"/>
    <x v="0"/>
    <n v="0"/>
    <x v="0"/>
    <x v="0"/>
    <s v="Medium_user"/>
    <x v="0"/>
    <x v="0"/>
    <x v="2"/>
    <x v="0"/>
  </r>
  <r>
    <x v="36"/>
    <n v="136"/>
    <x v="1"/>
    <x v="0"/>
    <x v="1"/>
    <n v="0"/>
    <n v="276.3"/>
    <n v="94"/>
    <n v="46.97"/>
    <n v="226"/>
    <n v="125"/>
    <x v="1503"/>
    <n v="221.4"/>
    <n v="87"/>
    <n v="9.9600000000000009"/>
    <n v="7.2"/>
    <n v="1"/>
    <n v="1.94"/>
    <n v="1"/>
    <x v="1"/>
    <n v="1"/>
    <x v="0"/>
    <x v="1"/>
    <s v="Heavy_user"/>
    <x v="0"/>
    <x v="0"/>
    <x v="1"/>
    <x v="1"/>
  </r>
  <r>
    <x v="39"/>
    <n v="83"/>
    <x v="2"/>
    <x v="0"/>
    <x v="0"/>
    <n v="37"/>
    <n v="133.1"/>
    <n v="117"/>
    <n v="22.63"/>
    <n v="171.4"/>
    <n v="89"/>
    <x v="831"/>
    <n v="218.1"/>
    <n v="92"/>
    <n v="9.81"/>
    <n v="10.9"/>
    <n v="4"/>
    <n v="2.94"/>
    <n v="3"/>
    <x v="0"/>
    <n v="0"/>
    <x v="0"/>
    <x v="0"/>
    <s v="Medium_user"/>
    <x v="0"/>
    <x v="0"/>
    <x v="2"/>
    <x v="0"/>
  </r>
  <r>
    <x v="48"/>
    <n v="137"/>
    <x v="0"/>
    <x v="0"/>
    <x v="1"/>
    <n v="0"/>
    <n v="248.3"/>
    <n v="63"/>
    <n v="42.21"/>
    <n v="250.4"/>
    <n v="108"/>
    <x v="512"/>
    <n v="159.1"/>
    <n v="94"/>
    <n v="7.16"/>
    <n v="9.6"/>
    <n v="4"/>
    <n v="2.59"/>
    <n v="1"/>
    <x v="0"/>
    <n v="0"/>
    <x v="0"/>
    <x v="0"/>
    <s v="Medium_user"/>
    <x v="2"/>
    <x v="0"/>
    <x v="1"/>
    <x v="0"/>
  </r>
  <r>
    <x v="39"/>
    <n v="93"/>
    <x v="0"/>
    <x v="0"/>
    <x v="0"/>
    <n v="37"/>
    <n v="230.4"/>
    <n v="95"/>
    <n v="39.17"/>
    <n v="155.5"/>
    <n v="89"/>
    <x v="22"/>
    <n v="179"/>
    <n v="90"/>
    <n v="8.06"/>
    <n v="10.4"/>
    <n v="9"/>
    <n v="2.81"/>
    <n v="3"/>
    <x v="0"/>
    <n v="0"/>
    <x v="0"/>
    <x v="0"/>
    <s v="Medium_user"/>
    <x v="0"/>
    <x v="0"/>
    <x v="2"/>
    <x v="0"/>
  </r>
  <r>
    <x v="27"/>
    <n v="103"/>
    <x v="1"/>
    <x v="0"/>
    <x v="1"/>
    <n v="0"/>
    <n v="185.8"/>
    <n v="118"/>
    <n v="31.59"/>
    <n v="86.8"/>
    <n v="84"/>
    <x v="1504"/>
    <n v="208.4"/>
    <n v="115"/>
    <n v="9.3800000000000008"/>
    <n v="10.7"/>
    <n v="9"/>
    <n v="2.89"/>
    <n v="1"/>
    <x v="0"/>
    <n v="0"/>
    <x v="0"/>
    <x v="0"/>
    <s v="Medium_user"/>
    <x v="1"/>
    <x v="0"/>
    <x v="1"/>
    <x v="0"/>
  </r>
  <r>
    <x v="31"/>
    <n v="96"/>
    <x v="0"/>
    <x v="0"/>
    <x v="1"/>
    <n v="0"/>
    <n v="183.9"/>
    <n v="88"/>
    <n v="31.26"/>
    <n v="109.2"/>
    <n v="86"/>
    <x v="1392"/>
    <n v="190.2"/>
    <n v="78"/>
    <n v="8.56"/>
    <n v="16.600000000000001"/>
    <n v="7"/>
    <n v="4.4800000000000004"/>
    <n v="2"/>
    <x v="0"/>
    <n v="0"/>
    <x v="0"/>
    <x v="2"/>
    <s v="Medium_user"/>
    <x v="1"/>
    <x v="0"/>
    <x v="1"/>
    <x v="0"/>
  </r>
  <r>
    <x v="11"/>
    <n v="77"/>
    <x v="0"/>
    <x v="1"/>
    <x v="1"/>
    <n v="0"/>
    <n v="132.9"/>
    <n v="86"/>
    <n v="22.59"/>
    <n v="168.1"/>
    <n v="121"/>
    <x v="859"/>
    <n v="196.3"/>
    <n v="102"/>
    <n v="8.83"/>
    <n v="7.8"/>
    <n v="3"/>
    <n v="2.11"/>
    <n v="0"/>
    <x v="0"/>
    <n v="0"/>
    <x v="0"/>
    <x v="0"/>
    <s v="Heavy_user"/>
    <x v="0"/>
    <x v="0"/>
    <x v="1"/>
    <x v="0"/>
  </r>
  <r>
    <x v="36"/>
    <n v="116"/>
    <x v="2"/>
    <x v="0"/>
    <x v="1"/>
    <n v="0"/>
    <n v="179"/>
    <n v="81"/>
    <n v="30.43"/>
    <n v="200"/>
    <n v="116"/>
    <x v="1505"/>
    <n v="168.6"/>
    <n v="74"/>
    <n v="7.59"/>
    <n v="15.8"/>
    <n v="7"/>
    <n v="4.2699999999999996"/>
    <n v="1"/>
    <x v="0"/>
    <n v="0"/>
    <x v="0"/>
    <x v="2"/>
    <s v="Medium_user"/>
    <x v="0"/>
    <x v="0"/>
    <x v="1"/>
    <x v="0"/>
  </r>
  <r>
    <x v="35"/>
    <n v="96"/>
    <x v="1"/>
    <x v="1"/>
    <x v="1"/>
    <n v="0"/>
    <n v="188.8"/>
    <n v="119"/>
    <n v="32.1"/>
    <n v="216.9"/>
    <n v="100"/>
    <x v="53"/>
    <n v="208.5"/>
    <n v="116"/>
    <n v="9.3800000000000008"/>
    <n v="5.8"/>
    <n v="3"/>
    <n v="1.57"/>
    <n v="3"/>
    <x v="0"/>
    <n v="0"/>
    <x v="0"/>
    <x v="1"/>
    <s v="Medium_user"/>
    <x v="0"/>
    <x v="0"/>
    <x v="1"/>
    <x v="1"/>
  </r>
  <r>
    <x v="49"/>
    <n v="60"/>
    <x v="0"/>
    <x v="1"/>
    <x v="0"/>
    <n v="45"/>
    <n v="135.6"/>
    <n v="101"/>
    <n v="23.05"/>
    <n v="94.9"/>
    <n v="73"/>
    <x v="1506"/>
    <n v="154"/>
    <n v="118"/>
    <n v="6.93"/>
    <n v="9.8000000000000007"/>
    <n v="3"/>
    <n v="2.65"/>
    <n v="4"/>
    <x v="1"/>
    <n v="1"/>
    <x v="1"/>
    <x v="0"/>
    <s v="Light_usage"/>
    <x v="1"/>
    <x v="0"/>
    <x v="2"/>
    <x v="0"/>
  </r>
  <r>
    <x v="9"/>
    <n v="105"/>
    <x v="1"/>
    <x v="1"/>
    <x v="0"/>
    <n v="31"/>
    <n v="172.5"/>
    <n v="103"/>
    <n v="29.33"/>
    <n v="113.6"/>
    <n v="102"/>
    <x v="1507"/>
    <n v="261.60000000000002"/>
    <n v="104"/>
    <n v="11.77"/>
    <n v="10.8"/>
    <n v="4"/>
    <n v="2.92"/>
    <n v="2"/>
    <x v="0"/>
    <n v="0"/>
    <x v="0"/>
    <x v="0"/>
    <s v="Medium_user"/>
    <x v="1"/>
    <x v="0"/>
    <x v="2"/>
    <x v="0"/>
  </r>
  <r>
    <x v="1"/>
    <n v="107"/>
    <x v="2"/>
    <x v="0"/>
    <x v="1"/>
    <n v="0"/>
    <n v="156.30000000000001"/>
    <n v="75"/>
    <n v="26.57"/>
    <n v="215.3"/>
    <n v="93"/>
    <x v="1248"/>
    <n v="118.2"/>
    <n v="115"/>
    <n v="5.32"/>
    <n v="8.8000000000000007"/>
    <n v="2"/>
    <n v="2.38"/>
    <n v="1"/>
    <x v="0"/>
    <n v="0"/>
    <x v="0"/>
    <x v="0"/>
    <s v="Medium_user"/>
    <x v="0"/>
    <x v="0"/>
    <x v="1"/>
    <x v="0"/>
  </r>
  <r>
    <x v="31"/>
    <n v="86"/>
    <x v="0"/>
    <x v="0"/>
    <x v="1"/>
    <n v="0"/>
    <n v="234.6"/>
    <n v="102"/>
    <n v="39.880000000000003"/>
    <n v="268.3"/>
    <n v="109"/>
    <x v="1158"/>
    <n v="195.6"/>
    <n v="102"/>
    <n v="8.8000000000000007"/>
    <n v="11.6"/>
    <n v="4"/>
    <n v="3.13"/>
    <n v="1"/>
    <x v="1"/>
    <n v="1"/>
    <x v="0"/>
    <x v="0"/>
    <s v="Medium_user"/>
    <x v="2"/>
    <x v="0"/>
    <x v="1"/>
    <x v="0"/>
  </r>
  <r>
    <x v="39"/>
    <n v="115"/>
    <x v="0"/>
    <x v="0"/>
    <x v="1"/>
    <n v="0"/>
    <n v="202.1"/>
    <n v="95"/>
    <n v="34.36"/>
    <n v="231.6"/>
    <n v="89"/>
    <x v="918"/>
    <n v="214.6"/>
    <n v="165"/>
    <n v="9.66"/>
    <n v="13.1"/>
    <n v="7"/>
    <n v="3.54"/>
    <n v="1"/>
    <x v="0"/>
    <n v="0"/>
    <x v="0"/>
    <x v="0"/>
    <s v="Medium_user"/>
    <x v="0"/>
    <x v="0"/>
    <x v="1"/>
    <x v="0"/>
  </r>
  <r>
    <x v="46"/>
    <n v="128"/>
    <x v="2"/>
    <x v="0"/>
    <x v="0"/>
    <n v="40"/>
    <n v="272.2"/>
    <n v="112"/>
    <n v="46.27"/>
    <n v="239.9"/>
    <n v="111"/>
    <x v="1508"/>
    <n v="257.3"/>
    <n v="124"/>
    <n v="11.58"/>
    <n v="11.6"/>
    <n v="2"/>
    <n v="3.13"/>
    <n v="1"/>
    <x v="0"/>
    <n v="0"/>
    <x v="0"/>
    <x v="0"/>
    <s v="Medium_user"/>
    <x v="2"/>
    <x v="1"/>
    <x v="2"/>
    <x v="0"/>
  </r>
  <r>
    <x v="32"/>
    <n v="97"/>
    <x v="0"/>
    <x v="0"/>
    <x v="1"/>
    <n v="0"/>
    <n v="245.2"/>
    <n v="109"/>
    <n v="41.68"/>
    <n v="165.5"/>
    <n v="152"/>
    <x v="1509"/>
    <n v="159.19999999999999"/>
    <n v="96"/>
    <n v="7.16"/>
    <n v="9.1"/>
    <n v="8"/>
    <n v="2.46"/>
    <n v="1"/>
    <x v="0"/>
    <n v="0"/>
    <x v="0"/>
    <x v="0"/>
    <s v="Heavy_user"/>
    <x v="0"/>
    <x v="0"/>
    <x v="1"/>
    <x v="0"/>
  </r>
  <r>
    <x v="16"/>
    <n v="90"/>
    <x v="0"/>
    <x v="0"/>
    <x v="1"/>
    <n v="0"/>
    <n v="207.6"/>
    <n v="82"/>
    <n v="35.29"/>
    <n v="193.3"/>
    <n v="105"/>
    <x v="131"/>
    <n v="149.69999999999999"/>
    <n v="68"/>
    <n v="6.74"/>
    <n v="11.2"/>
    <n v="6"/>
    <n v="3.02"/>
    <n v="1"/>
    <x v="0"/>
    <n v="0"/>
    <x v="0"/>
    <x v="0"/>
    <s v="Medium_user"/>
    <x v="0"/>
    <x v="0"/>
    <x v="1"/>
    <x v="0"/>
  </r>
  <r>
    <x v="40"/>
    <n v="22"/>
    <x v="0"/>
    <x v="0"/>
    <x v="1"/>
    <n v="0"/>
    <n v="222.9"/>
    <n v="97"/>
    <n v="37.89"/>
    <n v="172.6"/>
    <n v="91"/>
    <x v="1510"/>
    <n v="187.6"/>
    <n v="99"/>
    <n v="8.44"/>
    <n v="10.1"/>
    <n v="3"/>
    <n v="2.73"/>
    <n v="1"/>
    <x v="0"/>
    <n v="0"/>
    <x v="0"/>
    <x v="0"/>
    <s v="Medium_user"/>
    <x v="0"/>
    <x v="0"/>
    <x v="1"/>
    <x v="0"/>
  </r>
  <r>
    <x v="9"/>
    <n v="121"/>
    <x v="0"/>
    <x v="0"/>
    <x v="1"/>
    <n v="0"/>
    <n v="273.8"/>
    <n v="96"/>
    <n v="46.55"/>
    <n v="263.10000000000002"/>
    <n v="106"/>
    <x v="1123"/>
    <n v="201.5"/>
    <n v="83"/>
    <n v="9.07"/>
    <n v="10.8"/>
    <n v="3"/>
    <n v="2.92"/>
    <n v="1"/>
    <x v="1"/>
    <n v="1"/>
    <x v="0"/>
    <x v="0"/>
    <s v="Medium_user"/>
    <x v="2"/>
    <x v="1"/>
    <x v="1"/>
    <x v="0"/>
  </r>
  <r>
    <x v="49"/>
    <n v="169"/>
    <x v="2"/>
    <x v="0"/>
    <x v="1"/>
    <n v="0"/>
    <n v="192.8"/>
    <n v="98"/>
    <n v="32.78"/>
    <n v="273.2"/>
    <n v="125"/>
    <x v="953"/>
    <n v="266.3"/>
    <n v="102"/>
    <n v="11.98"/>
    <n v="11.4"/>
    <n v="6"/>
    <n v="3.08"/>
    <n v="2"/>
    <x v="0"/>
    <n v="0"/>
    <x v="0"/>
    <x v="0"/>
    <s v="Heavy_user"/>
    <x v="2"/>
    <x v="0"/>
    <x v="1"/>
    <x v="0"/>
  </r>
  <r>
    <x v="3"/>
    <n v="83"/>
    <x v="2"/>
    <x v="0"/>
    <x v="1"/>
    <n v="0"/>
    <n v="268.7"/>
    <n v="81"/>
    <n v="45.68"/>
    <n v="145.5"/>
    <n v="100"/>
    <x v="362"/>
    <n v="185.6"/>
    <n v="86"/>
    <n v="8.35"/>
    <n v="9.4"/>
    <n v="6"/>
    <n v="2.54"/>
    <n v="0"/>
    <x v="0"/>
    <n v="0"/>
    <x v="0"/>
    <x v="0"/>
    <s v="Medium_user"/>
    <x v="0"/>
    <x v="0"/>
    <x v="1"/>
    <x v="0"/>
  </r>
  <r>
    <x v="37"/>
    <n v="87"/>
    <x v="1"/>
    <x v="0"/>
    <x v="0"/>
    <n v="48"/>
    <n v="178.8"/>
    <n v="91"/>
    <n v="30.4"/>
    <n v="246.8"/>
    <n v="106"/>
    <x v="1039"/>
    <n v="262.39999999999998"/>
    <n v="119"/>
    <n v="11.81"/>
    <n v="9"/>
    <n v="8"/>
    <n v="2.4300000000000002"/>
    <n v="1"/>
    <x v="0"/>
    <n v="0"/>
    <x v="0"/>
    <x v="0"/>
    <s v="Medium_user"/>
    <x v="2"/>
    <x v="0"/>
    <x v="2"/>
    <x v="0"/>
  </r>
  <r>
    <x v="13"/>
    <n v="126"/>
    <x v="0"/>
    <x v="0"/>
    <x v="0"/>
    <n v="24"/>
    <n v="197.3"/>
    <n v="82"/>
    <n v="33.54"/>
    <n v="167.6"/>
    <n v="51"/>
    <x v="649"/>
    <n v="222"/>
    <n v="89"/>
    <n v="9.99"/>
    <n v="7.4"/>
    <n v="3"/>
    <n v="2"/>
    <n v="1"/>
    <x v="0"/>
    <n v="0"/>
    <x v="0"/>
    <x v="0"/>
    <s v="Light_usage"/>
    <x v="0"/>
    <x v="0"/>
    <x v="0"/>
    <x v="1"/>
  </r>
  <r>
    <x v="11"/>
    <n v="61"/>
    <x v="0"/>
    <x v="0"/>
    <x v="0"/>
    <n v="36"/>
    <n v="233.9"/>
    <n v="97"/>
    <n v="39.76"/>
    <n v="175.6"/>
    <n v="133"/>
    <x v="216"/>
    <n v="177"/>
    <n v="83"/>
    <n v="7.97"/>
    <n v="9.5"/>
    <n v="4"/>
    <n v="2.57"/>
    <n v="1"/>
    <x v="0"/>
    <n v="0"/>
    <x v="0"/>
    <x v="0"/>
    <s v="Heavy_user"/>
    <x v="0"/>
    <x v="0"/>
    <x v="2"/>
    <x v="0"/>
  </r>
  <r>
    <x v="4"/>
    <n v="90"/>
    <x v="1"/>
    <x v="1"/>
    <x v="1"/>
    <n v="0"/>
    <n v="207.1"/>
    <n v="87"/>
    <n v="35.21"/>
    <n v="208.5"/>
    <n v="87"/>
    <x v="70"/>
    <n v="146"/>
    <n v="95"/>
    <n v="6.57"/>
    <n v="4.4000000000000004"/>
    <n v="5"/>
    <n v="1.19"/>
    <n v="2"/>
    <x v="0"/>
    <n v="0"/>
    <x v="0"/>
    <x v="1"/>
    <s v="Medium_user"/>
    <x v="0"/>
    <x v="0"/>
    <x v="1"/>
    <x v="1"/>
  </r>
  <r>
    <x v="15"/>
    <n v="131"/>
    <x v="1"/>
    <x v="0"/>
    <x v="1"/>
    <n v="0"/>
    <n v="136.80000000000001"/>
    <n v="84"/>
    <n v="23.26"/>
    <n v="179.4"/>
    <n v="81"/>
    <x v="1301"/>
    <n v="235.2"/>
    <n v="151"/>
    <n v="10.58"/>
    <n v="5"/>
    <n v="3"/>
    <n v="1.35"/>
    <n v="2"/>
    <x v="0"/>
    <n v="0"/>
    <x v="0"/>
    <x v="1"/>
    <s v="Medium_user"/>
    <x v="0"/>
    <x v="0"/>
    <x v="1"/>
    <x v="1"/>
  </r>
  <r>
    <x v="18"/>
    <n v="89"/>
    <x v="0"/>
    <x v="0"/>
    <x v="1"/>
    <n v="0"/>
    <n v="159.4"/>
    <n v="126"/>
    <n v="27.1"/>
    <n v="207"/>
    <n v="108"/>
    <x v="528"/>
    <n v="141.6"/>
    <n v="121"/>
    <n v="6.37"/>
    <n v="11.1"/>
    <n v="4"/>
    <n v="3"/>
    <n v="1"/>
    <x v="0"/>
    <n v="0"/>
    <x v="0"/>
    <x v="0"/>
    <s v="Medium_user"/>
    <x v="0"/>
    <x v="0"/>
    <x v="1"/>
    <x v="0"/>
  </r>
  <r>
    <x v="47"/>
    <n v="71"/>
    <x v="0"/>
    <x v="0"/>
    <x v="1"/>
    <n v="0"/>
    <n v="112.1"/>
    <n v="122"/>
    <n v="19.059999999999999"/>
    <n v="157.9"/>
    <n v="86"/>
    <x v="1337"/>
    <n v="271.60000000000002"/>
    <n v="104"/>
    <n v="12.22"/>
    <n v="11.1"/>
    <n v="5"/>
    <n v="3"/>
    <n v="0"/>
    <x v="0"/>
    <n v="0"/>
    <x v="0"/>
    <x v="0"/>
    <s v="Medium_user"/>
    <x v="0"/>
    <x v="0"/>
    <x v="1"/>
    <x v="0"/>
  </r>
  <r>
    <x v="44"/>
    <n v="166"/>
    <x v="0"/>
    <x v="0"/>
    <x v="1"/>
    <n v="0"/>
    <n v="238.6"/>
    <n v="117"/>
    <n v="40.56"/>
    <n v="242.8"/>
    <n v="73"/>
    <x v="937"/>
    <n v="203.3"/>
    <n v="130"/>
    <n v="9.15"/>
    <n v="10"/>
    <n v="8"/>
    <n v="2.7"/>
    <n v="4"/>
    <x v="0"/>
    <n v="0"/>
    <x v="1"/>
    <x v="0"/>
    <s v="Light_usage"/>
    <x v="2"/>
    <x v="0"/>
    <x v="1"/>
    <x v="0"/>
  </r>
  <r>
    <x v="22"/>
    <n v="146"/>
    <x v="2"/>
    <x v="1"/>
    <x v="1"/>
    <n v="0"/>
    <n v="163.5"/>
    <n v="85"/>
    <n v="27.8"/>
    <n v="224.8"/>
    <n v="149"/>
    <x v="1070"/>
    <n v="253.1"/>
    <n v="116"/>
    <n v="11.39"/>
    <n v="9.8000000000000007"/>
    <n v="4"/>
    <n v="2.65"/>
    <n v="1"/>
    <x v="0"/>
    <n v="0"/>
    <x v="0"/>
    <x v="0"/>
    <s v="Heavy_user"/>
    <x v="0"/>
    <x v="0"/>
    <x v="1"/>
    <x v="0"/>
  </r>
  <r>
    <x v="46"/>
    <n v="90"/>
    <x v="1"/>
    <x v="1"/>
    <x v="1"/>
    <n v="0"/>
    <n v="127.2"/>
    <n v="94"/>
    <n v="21.62"/>
    <n v="221.1"/>
    <n v="108"/>
    <x v="688"/>
    <n v="110.7"/>
    <n v="106"/>
    <n v="4.9800000000000004"/>
    <n v="11.2"/>
    <n v="3"/>
    <n v="3.02"/>
    <n v="2"/>
    <x v="0"/>
    <n v="0"/>
    <x v="0"/>
    <x v="0"/>
    <s v="Medium_user"/>
    <x v="0"/>
    <x v="0"/>
    <x v="1"/>
    <x v="0"/>
  </r>
  <r>
    <x v="36"/>
    <n v="59"/>
    <x v="1"/>
    <x v="0"/>
    <x v="1"/>
    <n v="0"/>
    <n v="145.80000000000001"/>
    <n v="95"/>
    <n v="24.79"/>
    <n v="228.3"/>
    <n v="81"/>
    <x v="340"/>
    <n v="247.5"/>
    <n v="87"/>
    <n v="11.14"/>
    <n v="9.6"/>
    <n v="5"/>
    <n v="2.59"/>
    <n v="0"/>
    <x v="0"/>
    <n v="0"/>
    <x v="0"/>
    <x v="0"/>
    <s v="Medium_user"/>
    <x v="0"/>
    <x v="0"/>
    <x v="1"/>
    <x v="0"/>
  </r>
  <r>
    <x v="37"/>
    <n v="25"/>
    <x v="0"/>
    <x v="0"/>
    <x v="1"/>
    <n v="0"/>
    <n v="250.1"/>
    <n v="108"/>
    <n v="42.52"/>
    <n v="221.9"/>
    <n v="97"/>
    <x v="431"/>
    <n v="208.5"/>
    <n v="84"/>
    <n v="9.3800000000000008"/>
    <n v="11.1"/>
    <n v="3"/>
    <n v="3"/>
    <n v="2"/>
    <x v="0"/>
    <n v="0"/>
    <x v="0"/>
    <x v="0"/>
    <s v="Medium_user"/>
    <x v="0"/>
    <x v="0"/>
    <x v="1"/>
    <x v="0"/>
  </r>
  <r>
    <x v="6"/>
    <n v="105"/>
    <x v="2"/>
    <x v="0"/>
    <x v="1"/>
    <n v="0"/>
    <n v="101.5"/>
    <n v="83"/>
    <n v="17.260000000000002"/>
    <n v="193.8"/>
    <n v="83"/>
    <x v="1034"/>
    <n v="214.3"/>
    <n v="113"/>
    <n v="9.64"/>
    <n v="11.7"/>
    <n v="4"/>
    <n v="3.16"/>
    <n v="3"/>
    <x v="0"/>
    <n v="0"/>
    <x v="0"/>
    <x v="0"/>
    <s v="Medium_user"/>
    <x v="0"/>
    <x v="0"/>
    <x v="1"/>
    <x v="0"/>
  </r>
  <r>
    <x v="47"/>
    <n v="143"/>
    <x v="0"/>
    <x v="0"/>
    <x v="0"/>
    <n v="26"/>
    <n v="119.6"/>
    <n v="133"/>
    <n v="20.329999999999998"/>
    <n v="247"/>
    <n v="136"/>
    <x v="124"/>
    <n v="227.3"/>
    <n v="54"/>
    <n v="10.23"/>
    <n v="13"/>
    <n v="3"/>
    <n v="3.51"/>
    <n v="1"/>
    <x v="0"/>
    <n v="0"/>
    <x v="0"/>
    <x v="0"/>
    <s v="Heavy_user"/>
    <x v="2"/>
    <x v="0"/>
    <x v="0"/>
    <x v="0"/>
  </r>
  <r>
    <x v="20"/>
    <n v="56"/>
    <x v="0"/>
    <x v="0"/>
    <x v="1"/>
    <n v="0"/>
    <n v="158.19999999999999"/>
    <n v="85"/>
    <n v="26.89"/>
    <n v="197.9"/>
    <n v="91"/>
    <x v="1298"/>
    <n v="159.9"/>
    <n v="133"/>
    <n v="7.2"/>
    <n v="7.7"/>
    <n v="7"/>
    <n v="2.08"/>
    <n v="1"/>
    <x v="0"/>
    <n v="0"/>
    <x v="0"/>
    <x v="0"/>
    <s v="Medium_user"/>
    <x v="0"/>
    <x v="0"/>
    <x v="1"/>
    <x v="0"/>
  </r>
  <r>
    <x v="38"/>
    <n v="105"/>
    <x v="2"/>
    <x v="0"/>
    <x v="1"/>
    <n v="0"/>
    <n v="193.2"/>
    <n v="139"/>
    <n v="32.840000000000003"/>
    <n v="260.3"/>
    <n v="104"/>
    <x v="817"/>
    <n v="226.4"/>
    <n v="133"/>
    <n v="10.19"/>
    <n v="7.8"/>
    <n v="2"/>
    <n v="2.11"/>
    <n v="1"/>
    <x v="0"/>
    <n v="0"/>
    <x v="0"/>
    <x v="0"/>
    <s v="Medium_user"/>
    <x v="2"/>
    <x v="0"/>
    <x v="1"/>
    <x v="0"/>
  </r>
  <r>
    <x v="12"/>
    <n v="73"/>
    <x v="2"/>
    <x v="0"/>
    <x v="0"/>
    <n v="33"/>
    <n v="217.7"/>
    <n v="108"/>
    <n v="37.01"/>
    <n v="245.7"/>
    <n v="106"/>
    <x v="1336"/>
    <n v="242.9"/>
    <n v="100"/>
    <n v="10.93"/>
    <n v="8.8000000000000007"/>
    <n v="6"/>
    <n v="2.38"/>
    <n v="1"/>
    <x v="0"/>
    <n v="0"/>
    <x v="0"/>
    <x v="0"/>
    <s v="Medium_user"/>
    <x v="2"/>
    <x v="0"/>
    <x v="2"/>
    <x v="0"/>
  </r>
  <r>
    <x v="33"/>
    <n v="54"/>
    <x v="1"/>
    <x v="0"/>
    <x v="1"/>
    <n v="0"/>
    <n v="199.8"/>
    <n v="94"/>
    <n v="33.97"/>
    <n v="308"/>
    <n v="112"/>
    <x v="1511"/>
    <n v="162.6"/>
    <n v="99"/>
    <n v="7.32"/>
    <n v="10.1"/>
    <n v="4"/>
    <n v="2.73"/>
    <n v="0"/>
    <x v="0"/>
    <n v="0"/>
    <x v="0"/>
    <x v="0"/>
    <s v="Medium_user"/>
    <x v="2"/>
    <x v="0"/>
    <x v="1"/>
    <x v="0"/>
  </r>
  <r>
    <x v="43"/>
    <n v="98"/>
    <x v="2"/>
    <x v="0"/>
    <x v="1"/>
    <n v="0"/>
    <n v="171.9"/>
    <n v="77"/>
    <n v="29.22"/>
    <n v="235.3"/>
    <n v="90"/>
    <x v="199"/>
    <n v="140.30000000000001"/>
    <n v="125"/>
    <n v="6.31"/>
    <n v="14.6"/>
    <n v="4"/>
    <n v="3.94"/>
    <n v="2"/>
    <x v="0"/>
    <n v="0"/>
    <x v="0"/>
    <x v="0"/>
    <s v="Medium_user"/>
    <x v="2"/>
    <x v="0"/>
    <x v="1"/>
    <x v="0"/>
  </r>
  <r>
    <x v="27"/>
    <n v="100"/>
    <x v="0"/>
    <x v="0"/>
    <x v="0"/>
    <n v="31"/>
    <n v="67.7"/>
    <n v="67"/>
    <n v="11.51"/>
    <n v="147.1"/>
    <n v="116"/>
    <x v="669"/>
    <n v="288.3"/>
    <n v="103"/>
    <n v="12.97"/>
    <n v="12.3"/>
    <n v="2"/>
    <n v="3.32"/>
    <n v="6"/>
    <x v="1"/>
    <n v="1"/>
    <x v="1"/>
    <x v="0"/>
    <s v="Medium_user"/>
    <x v="0"/>
    <x v="0"/>
    <x v="2"/>
    <x v="0"/>
  </r>
  <r>
    <x v="47"/>
    <n v="107"/>
    <x v="1"/>
    <x v="0"/>
    <x v="1"/>
    <n v="0"/>
    <n v="228.2"/>
    <n v="90"/>
    <n v="38.79"/>
    <n v="214.2"/>
    <n v="123"/>
    <x v="505"/>
    <n v="183.1"/>
    <n v="79"/>
    <n v="8.24"/>
    <n v="10.5"/>
    <n v="4"/>
    <n v="2.84"/>
    <n v="4"/>
    <x v="0"/>
    <n v="0"/>
    <x v="1"/>
    <x v="0"/>
    <s v="Heavy_user"/>
    <x v="0"/>
    <x v="0"/>
    <x v="1"/>
    <x v="0"/>
  </r>
  <r>
    <x v="6"/>
    <n v="167"/>
    <x v="2"/>
    <x v="0"/>
    <x v="1"/>
    <n v="0"/>
    <n v="191.5"/>
    <n v="93"/>
    <n v="32.56"/>
    <n v="163.80000000000001"/>
    <n v="76"/>
    <x v="1512"/>
    <n v="189.1"/>
    <n v="103"/>
    <n v="8.51"/>
    <n v="14.1"/>
    <n v="9"/>
    <n v="3.81"/>
    <n v="1"/>
    <x v="0"/>
    <n v="0"/>
    <x v="0"/>
    <x v="0"/>
    <s v="Light_usage"/>
    <x v="0"/>
    <x v="0"/>
    <x v="1"/>
    <x v="0"/>
  </r>
  <r>
    <x v="35"/>
    <n v="49"/>
    <x v="0"/>
    <x v="0"/>
    <x v="1"/>
    <n v="0"/>
    <n v="171.5"/>
    <n v="86"/>
    <n v="29.16"/>
    <n v="188.8"/>
    <n v="85"/>
    <x v="1099"/>
    <n v="155.1"/>
    <n v="82"/>
    <n v="6.98"/>
    <n v="8.5"/>
    <n v="2"/>
    <n v="2.2999999999999998"/>
    <n v="2"/>
    <x v="0"/>
    <n v="0"/>
    <x v="0"/>
    <x v="0"/>
    <s v="Medium_user"/>
    <x v="0"/>
    <x v="0"/>
    <x v="1"/>
    <x v="0"/>
  </r>
  <r>
    <x v="5"/>
    <n v="34"/>
    <x v="1"/>
    <x v="0"/>
    <x v="1"/>
    <n v="0"/>
    <n v="151.1"/>
    <n v="92"/>
    <n v="25.69"/>
    <n v="211.7"/>
    <n v="86"/>
    <x v="495"/>
    <n v="205.8"/>
    <n v="72"/>
    <n v="9.26"/>
    <n v="9.8000000000000007"/>
    <n v="4"/>
    <n v="2.65"/>
    <n v="0"/>
    <x v="0"/>
    <n v="0"/>
    <x v="0"/>
    <x v="0"/>
    <s v="Medium_user"/>
    <x v="0"/>
    <x v="0"/>
    <x v="1"/>
    <x v="0"/>
  </r>
  <r>
    <x v="39"/>
    <n v="109"/>
    <x v="0"/>
    <x v="0"/>
    <x v="1"/>
    <n v="0"/>
    <n v="134.30000000000001"/>
    <n v="99"/>
    <n v="22.83"/>
    <n v="203.9"/>
    <n v="103"/>
    <x v="32"/>
    <n v="297.7"/>
    <n v="91"/>
    <n v="13.4"/>
    <n v="7.6"/>
    <n v="2"/>
    <n v="2.0499999999999998"/>
    <n v="3"/>
    <x v="0"/>
    <n v="0"/>
    <x v="0"/>
    <x v="0"/>
    <s v="Medium_user"/>
    <x v="0"/>
    <x v="0"/>
    <x v="1"/>
    <x v="0"/>
  </r>
  <r>
    <x v="47"/>
    <n v="109"/>
    <x v="2"/>
    <x v="0"/>
    <x v="1"/>
    <n v="0"/>
    <n v="117.8"/>
    <n v="64"/>
    <n v="20.03"/>
    <n v="216.2"/>
    <n v="84"/>
    <x v="686"/>
    <n v="148.4"/>
    <n v="59"/>
    <n v="6.68"/>
    <n v="10.9"/>
    <n v="5"/>
    <n v="2.94"/>
    <n v="1"/>
    <x v="0"/>
    <n v="0"/>
    <x v="0"/>
    <x v="0"/>
    <s v="Medium_user"/>
    <x v="0"/>
    <x v="0"/>
    <x v="1"/>
    <x v="0"/>
  </r>
  <r>
    <x v="45"/>
    <n v="39"/>
    <x v="1"/>
    <x v="0"/>
    <x v="1"/>
    <n v="0"/>
    <n v="181.2"/>
    <n v="71"/>
    <n v="30.8"/>
    <n v="344.9"/>
    <n v="108"/>
    <x v="1513"/>
    <n v="213.6"/>
    <n v="145"/>
    <n v="9.61"/>
    <n v="12.1"/>
    <n v="2"/>
    <n v="3.27"/>
    <n v="3"/>
    <x v="0"/>
    <n v="0"/>
    <x v="0"/>
    <x v="0"/>
    <s v="Medium_user"/>
    <x v="2"/>
    <x v="0"/>
    <x v="1"/>
    <x v="0"/>
  </r>
  <r>
    <x v="30"/>
    <n v="90"/>
    <x v="0"/>
    <x v="0"/>
    <x v="1"/>
    <n v="0"/>
    <n v="152.30000000000001"/>
    <n v="91"/>
    <n v="25.89"/>
    <n v="165"/>
    <n v="120"/>
    <x v="666"/>
    <n v="294.3"/>
    <n v="73"/>
    <n v="13.24"/>
    <n v="9"/>
    <n v="3"/>
    <n v="2.4300000000000002"/>
    <n v="2"/>
    <x v="0"/>
    <n v="0"/>
    <x v="0"/>
    <x v="0"/>
    <s v="Heavy_user"/>
    <x v="0"/>
    <x v="0"/>
    <x v="1"/>
    <x v="0"/>
  </r>
  <r>
    <x v="40"/>
    <n v="114"/>
    <x v="1"/>
    <x v="0"/>
    <x v="1"/>
    <n v="0"/>
    <n v="204.4"/>
    <n v="91"/>
    <n v="34.75"/>
    <n v="239.6"/>
    <n v="136"/>
    <x v="16"/>
    <n v="235"/>
    <n v="64"/>
    <n v="10.58"/>
    <n v="11.5"/>
    <n v="3"/>
    <n v="3.11"/>
    <n v="2"/>
    <x v="0"/>
    <n v="0"/>
    <x v="0"/>
    <x v="0"/>
    <s v="Heavy_user"/>
    <x v="2"/>
    <x v="0"/>
    <x v="1"/>
    <x v="0"/>
  </r>
  <r>
    <x v="10"/>
    <n v="113"/>
    <x v="0"/>
    <x v="0"/>
    <x v="1"/>
    <n v="0"/>
    <n v="283.89999999999998"/>
    <n v="98"/>
    <n v="48.26"/>
    <n v="137.1"/>
    <n v="91"/>
    <x v="998"/>
    <n v="159"/>
    <n v="110"/>
    <n v="7.15"/>
    <n v="11.3"/>
    <n v="5"/>
    <n v="3.05"/>
    <n v="2"/>
    <x v="0"/>
    <n v="0"/>
    <x v="0"/>
    <x v="0"/>
    <s v="Medium_user"/>
    <x v="0"/>
    <x v="0"/>
    <x v="1"/>
    <x v="0"/>
  </r>
  <r>
    <x v="3"/>
    <n v="19"/>
    <x v="0"/>
    <x v="0"/>
    <x v="0"/>
    <n v="29"/>
    <n v="142.69999999999999"/>
    <n v="94"/>
    <n v="24.26"/>
    <n v="129.9"/>
    <n v="60"/>
    <x v="1514"/>
    <n v="165.3"/>
    <n v="65"/>
    <n v="7.44"/>
    <n v="10"/>
    <n v="4"/>
    <n v="2.7"/>
    <n v="0"/>
    <x v="0"/>
    <n v="0"/>
    <x v="0"/>
    <x v="0"/>
    <s v="Light_usage"/>
    <x v="0"/>
    <x v="0"/>
    <x v="0"/>
    <x v="0"/>
  </r>
  <r>
    <x v="1"/>
    <n v="94"/>
    <x v="0"/>
    <x v="0"/>
    <x v="1"/>
    <n v="0"/>
    <n v="145.4"/>
    <n v="92"/>
    <n v="24.72"/>
    <n v="172.8"/>
    <n v="103"/>
    <x v="1515"/>
    <n v="183.9"/>
    <n v="43"/>
    <n v="8.2799999999999994"/>
    <n v="9.3000000000000007"/>
    <n v="3"/>
    <n v="2.5099999999999998"/>
    <n v="2"/>
    <x v="0"/>
    <n v="0"/>
    <x v="0"/>
    <x v="0"/>
    <s v="Medium_user"/>
    <x v="0"/>
    <x v="0"/>
    <x v="1"/>
    <x v="0"/>
  </r>
  <r>
    <x v="19"/>
    <n v="69"/>
    <x v="0"/>
    <x v="0"/>
    <x v="1"/>
    <n v="0"/>
    <n v="211.7"/>
    <n v="94"/>
    <n v="35.99"/>
    <n v="236.1"/>
    <n v="124"/>
    <x v="1354"/>
    <n v="252.7"/>
    <n v="90"/>
    <n v="11.37"/>
    <n v="7.2"/>
    <n v="2"/>
    <n v="1.94"/>
    <n v="4"/>
    <x v="0"/>
    <n v="0"/>
    <x v="1"/>
    <x v="1"/>
    <s v="Heavy_user"/>
    <x v="2"/>
    <x v="0"/>
    <x v="1"/>
    <x v="1"/>
  </r>
  <r>
    <x v="39"/>
    <n v="90"/>
    <x v="0"/>
    <x v="0"/>
    <x v="1"/>
    <n v="0"/>
    <n v="192.6"/>
    <n v="129"/>
    <n v="32.74"/>
    <n v="191.6"/>
    <n v="100"/>
    <x v="878"/>
    <n v="203.1"/>
    <n v="105"/>
    <n v="9.14"/>
    <n v="11.4"/>
    <n v="2"/>
    <n v="3.08"/>
    <n v="3"/>
    <x v="0"/>
    <n v="0"/>
    <x v="0"/>
    <x v="0"/>
    <s v="Medium_user"/>
    <x v="0"/>
    <x v="0"/>
    <x v="1"/>
    <x v="0"/>
  </r>
  <r>
    <x v="43"/>
    <n v="48"/>
    <x v="1"/>
    <x v="0"/>
    <x v="1"/>
    <n v="0"/>
    <n v="52"/>
    <n v="60"/>
    <n v="8.84"/>
    <n v="132"/>
    <n v="79"/>
    <x v="1426"/>
    <n v="185.8"/>
    <n v="85"/>
    <n v="8.36"/>
    <n v="12.3"/>
    <n v="2"/>
    <n v="3.32"/>
    <n v="2"/>
    <x v="0"/>
    <n v="0"/>
    <x v="0"/>
    <x v="0"/>
    <s v="Light_usage"/>
    <x v="0"/>
    <x v="0"/>
    <x v="1"/>
    <x v="0"/>
  </r>
  <r>
    <x v="29"/>
    <n v="122"/>
    <x v="0"/>
    <x v="0"/>
    <x v="0"/>
    <n v="30"/>
    <n v="237.7"/>
    <n v="94"/>
    <n v="40.409999999999997"/>
    <n v="154.69999999999999"/>
    <n v="91"/>
    <x v="1286"/>
    <n v="223.1"/>
    <n v="98"/>
    <n v="10.039999999999999"/>
    <n v="9.5"/>
    <n v="3"/>
    <n v="2.57"/>
    <n v="1"/>
    <x v="0"/>
    <n v="0"/>
    <x v="0"/>
    <x v="0"/>
    <s v="Medium_user"/>
    <x v="0"/>
    <x v="0"/>
    <x v="2"/>
    <x v="0"/>
  </r>
  <r>
    <x v="6"/>
    <n v="123"/>
    <x v="1"/>
    <x v="0"/>
    <x v="0"/>
    <n v="31"/>
    <n v="203.6"/>
    <n v="108"/>
    <n v="34.61"/>
    <n v="156.9"/>
    <n v="112"/>
    <x v="1516"/>
    <n v="236.2"/>
    <n v="114"/>
    <n v="10.63"/>
    <n v="12"/>
    <n v="5"/>
    <n v="3.24"/>
    <n v="1"/>
    <x v="0"/>
    <n v="0"/>
    <x v="0"/>
    <x v="0"/>
    <s v="Medium_user"/>
    <x v="0"/>
    <x v="0"/>
    <x v="2"/>
    <x v="0"/>
  </r>
  <r>
    <x v="9"/>
    <n v="81"/>
    <x v="2"/>
    <x v="0"/>
    <x v="1"/>
    <n v="0"/>
    <n v="192.4"/>
    <n v="79"/>
    <n v="32.71"/>
    <n v="212.7"/>
    <n v="106"/>
    <x v="1346"/>
    <n v="244.8"/>
    <n v="83"/>
    <n v="11.02"/>
    <n v="8.3000000000000007"/>
    <n v="5"/>
    <n v="2.2400000000000002"/>
    <n v="1"/>
    <x v="0"/>
    <n v="0"/>
    <x v="0"/>
    <x v="0"/>
    <s v="Medium_user"/>
    <x v="0"/>
    <x v="0"/>
    <x v="1"/>
    <x v="0"/>
  </r>
  <r>
    <x v="48"/>
    <n v="43"/>
    <x v="1"/>
    <x v="0"/>
    <x v="1"/>
    <n v="0"/>
    <n v="212.5"/>
    <n v="88"/>
    <n v="36.130000000000003"/>
    <n v="274.10000000000002"/>
    <n v="145"/>
    <x v="1517"/>
    <n v="194.6"/>
    <n v="52"/>
    <n v="8.76"/>
    <n v="8.6"/>
    <n v="6"/>
    <n v="2.3199999999999998"/>
    <n v="0"/>
    <x v="0"/>
    <n v="0"/>
    <x v="0"/>
    <x v="0"/>
    <s v="Heavy_user"/>
    <x v="2"/>
    <x v="0"/>
    <x v="1"/>
    <x v="0"/>
  </r>
  <r>
    <x v="46"/>
    <n v="25"/>
    <x v="0"/>
    <x v="0"/>
    <x v="1"/>
    <n v="0"/>
    <n v="114.4"/>
    <n v="114"/>
    <n v="19.45"/>
    <n v="201.1"/>
    <n v="97"/>
    <x v="757"/>
    <n v="238.4"/>
    <n v="121"/>
    <n v="10.73"/>
    <n v="11.6"/>
    <n v="4"/>
    <n v="3.13"/>
    <n v="3"/>
    <x v="0"/>
    <n v="0"/>
    <x v="0"/>
    <x v="0"/>
    <s v="Medium_user"/>
    <x v="0"/>
    <x v="0"/>
    <x v="1"/>
    <x v="0"/>
  </r>
  <r>
    <x v="21"/>
    <n v="170"/>
    <x v="0"/>
    <x v="0"/>
    <x v="1"/>
    <n v="0"/>
    <n v="222.8"/>
    <n v="82"/>
    <n v="37.880000000000003"/>
    <n v="148.19999999999999"/>
    <n v="105"/>
    <x v="724"/>
    <n v="231.1"/>
    <n v="75"/>
    <n v="10.4"/>
    <n v="13.3"/>
    <n v="5"/>
    <n v="3.59"/>
    <n v="1"/>
    <x v="0"/>
    <n v="0"/>
    <x v="0"/>
    <x v="0"/>
    <s v="Medium_user"/>
    <x v="0"/>
    <x v="0"/>
    <x v="1"/>
    <x v="0"/>
  </r>
  <r>
    <x v="40"/>
    <n v="129"/>
    <x v="0"/>
    <x v="0"/>
    <x v="1"/>
    <n v="0"/>
    <n v="207.7"/>
    <n v="75"/>
    <n v="35.31"/>
    <n v="191.3"/>
    <n v="116"/>
    <x v="1115"/>
    <n v="226.7"/>
    <n v="98"/>
    <n v="10.199999999999999"/>
    <n v="11.6"/>
    <n v="6"/>
    <n v="3.13"/>
    <n v="2"/>
    <x v="0"/>
    <n v="0"/>
    <x v="0"/>
    <x v="0"/>
    <s v="Medium_user"/>
    <x v="0"/>
    <x v="0"/>
    <x v="1"/>
    <x v="0"/>
  </r>
  <r>
    <x v="35"/>
    <n v="132"/>
    <x v="2"/>
    <x v="0"/>
    <x v="0"/>
    <n v="33"/>
    <n v="157.9"/>
    <n v="84"/>
    <n v="26.84"/>
    <n v="163.9"/>
    <n v="109"/>
    <x v="488"/>
    <n v="215.4"/>
    <n v="87"/>
    <n v="9.69"/>
    <n v="11.5"/>
    <n v="3"/>
    <n v="3.11"/>
    <n v="3"/>
    <x v="0"/>
    <n v="0"/>
    <x v="0"/>
    <x v="0"/>
    <s v="Medium_user"/>
    <x v="0"/>
    <x v="0"/>
    <x v="2"/>
    <x v="0"/>
  </r>
  <r>
    <x v="36"/>
    <n v="42"/>
    <x v="0"/>
    <x v="0"/>
    <x v="1"/>
    <n v="0"/>
    <n v="137.9"/>
    <n v="160"/>
    <n v="23.44"/>
    <n v="234.9"/>
    <n v="107"/>
    <x v="782"/>
    <n v="166.6"/>
    <n v="70"/>
    <n v="7.5"/>
    <n v="14.3"/>
    <n v="3"/>
    <n v="3.86"/>
    <n v="5"/>
    <x v="1"/>
    <n v="1"/>
    <x v="1"/>
    <x v="0"/>
    <s v="Medium_user"/>
    <x v="0"/>
    <x v="0"/>
    <x v="1"/>
    <x v="0"/>
  </r>
  <r>
    <x v="21"/>
    <n v="8"/>
    <x v="0"/>
    <x v="0"/>
    <x v="1"/>
    <n v="0"/>
    <n v="176"/>
    <n v="97"/>
    <n v="29.92"/>
    <n v="234.2"/>
    <n v="136"/>
    <x v="1518"/>
    <n v="193.5"/>
    <n v="134"/>
    <n v="8.7100000000000009"/>
    <n v="8.5"/>
    <n v="5"/>
    <n v="2.2999999999999998"/>
    <n v="1"/>
    <x v="0"/>
    <n v="0"/>
    <x v="0"/>
    <x v="0"/>
    <s v="Heavy_user"/>
    <x v="0"/>
    <x v="0"/>
    <x v="1"/>
    <x v="0"/>
  </r>
  <r>
    <x v="14"/>
    <n v="145"/>
    <x v="2"/>
    <x v="0"/>
    <x v="1"/>
    <n v="0"/>
    <n v="158.80000000000001"/>
    <n v="120"/>
    <n v="27"/>
    <n v="352.1"/>
    <n v="145"/>
    <x v="1519"/>
    <n v="177.6"/>
    <n v="140"/>
    <n v="7.99"/>
    <n v="6.2"/>
    <n v="6"/>
    <n v="1.67"/>
    <n v="2"/>
    <x v="0"/>
    <n v="0"/>
    <x v="0"/>
    <x v="1"/>
    <s v="Heavy_user"/>
    <x v="2"/>
    <x v="0"/>
    <x v="1"/>
    <x v="1"/>
  </r>
  <r>
    <x v="43"/>
    <n v="131"/>
    <x v="0"/>
    <x v="0"/>
    <x v="1"/>
    <n v="0"/>
    <n v="234"/>
    <n v="117"/>
    <n v="39.78"/>
    <n v="209.4"/>
    <n v="143"/>
    <x v="79"/>
    <n v="258.8"/>
    <n v="105"/>
    <n v="11.65"/>
    <n v="9.8000000000000007"/>
    <n v="3"/>
    <n v="2.65"/>
    <n v="1"/>
    <x v="0"/>
    <n v="0"/>
    <x v="0"/>
    <x v="0"/>
    <s v="Heavy_user"/>
    <x v="0"/>
    <x v="0"/>
    <x v="1"/>
    <x v="0"/>
  </r>
  <r>
    <x v="34"/>
    <n v="105"/>
    <x v="0"/>
    <x v="0"/>
    <x v="1"/>
    <n v="0"/>
    <n v="132.30000000000001"/>
    <n v="105"/>
    <n v="22.49"/>
    <n v="144.5"/>
    <n v="89"/>
    <x v="1097"/>
    <n v="195.5"/>
    <n v="127"/>
    <n v="8.8000000000000007"/>
    <n v="5.4"/>
    <n v="3"/>
    <n v="1.46"/>
    <n v="0"/>
    <x v="0"/>
    <n v="0"/>
    <x v="0"/>
    <x v="1"/>
    <s v="Medium_user"/>
    <x v="0"/>
    <x v="0"/>
    <x v="1"/>
    <x v="1"/>
  </r>
  <r>
    <x v="35"/>
    <n v="90"/>
    <x v="1"/>
    <x v="0"/>
    <x v="0"/>
    <n v="32"/>
    <n v="276.60000000000002"/>
    <n v="76"/>
    <n v="47.02"/>
    <n v="138.30000000000001"/>
    <n v="90"/>
    <x v="1187"/>
    <n v="279.60000000000002"/>
    <n v="88"/>
    <n v="12.58"/>
    <n v="6.8"/>
    <n v="3"/>
    <n v="1.84"/>
    <n v="3"/>
    <x v="0"/>
    <n v="0"/>
    <x v="0"/>
    <x v="1"/>
    <s v="Medium_user"/>
    <x v="0"/>
    <x v="0"/>
    <x v="2"/>
    <x v="1"/>
  </r>
  <r>
    <x v="1"/>
    <n v="124"/>
    <x v="0"/>
    <x v="0"/>
    <x v="1"/>
    <n v="0"/>
    <n v="108.2"/>
    <n v="92"/>
    <n v="18.39"/>
    <n v="214.3"/>
    <n v="83"/>
    <x v="480"/>
    <n v="185.5"/>
    <n v="155"/>
    <n v="8.35"/>
    <n v="13.2"/>
    <n v="11"/>
    <n v="3.56"/>
    <n v="4"/>
    <x v="1"/>
    <n v="1"/>
    <x v="1"/>
    <x v="0"/>
    <s v="Medium_user"/>
    <x v="0"/>
    <x v="0"/>
    <x v="1"/>
    <x v="0"/>
  </r>
  <r>
    <x v="21"/>
    <n v="82"/>
    <x v="1"/>
    <x v="0"/>
    <x v="1"/>
    <n v="0"/>
    <n v="156"/>
    <n v="94"/>
    <n v="26.52"/>
    <n v="295.60000000000002"/>
    <n v="118"/>
    <x v="1520"/>
    <n v="196.9"/>
    <n v="84"/>
    <n v="8.86"/>
    <n v="14.3"/>
    <n v="3"/>
    <n v="3.86"/>
    <n v="0"/>
    <x v="0"/>
    <n v="0"/>
    <x v="0"/>
    <x v="0"/>
    <s v="Medium_user"/>
    <x v="2"/>
    <x v="0"/>
    <x v="1"/>
    <x v="0"/>
  </r>
  <r>
    <x v="39"/>
    <n v="76"/>
    <x v="1"/>
    <x v="0"/>
    <x v="1"/>
    <n v="0"/>
    <n v="208.5"/>
    <n v="124"/>
    <n v="35.450000000000003"/>
    <n v="173"/>
    <n v="117"/>
    <x v="74"/>
    <n v="221.1"/>
    <n v="95"/>
    <n v="9.9499999999999993"/>
    <n v="9.8000000000000007"/>
    <n v="3"/>
    <n v="2.65"/>
    <n v="0"/>
    <x v="0"/>
    <n v="0"/>
    <x v="0"/>
    <x v="0"/>
    <s v="Medium_user"/>
    <x v="0"/>
    <x v="0"/>
    <x v="1"/>
    <x v="0"/>
  </r>
  <r>
    <x v="21"/>
    <n v="98"/>
    <x v="0"/>
    <x v="0"/>
    <x v="1"/>
    <n v="0"/>
    <n v="243.4"/>
    <n v="88"/>
    <n v="41.38"/>
    <n v="147.1"/>
    <n v="155"/>
    <x v="669"/>
    <n v="156.4"/>
    <n v="80"/>
    <n v="7.04"/>
    <n v="9.6999999999999993"/>
    <n v="4"/>
    <n v="2.62"/>
    <n v="2"/>
    <x v="0"/>
    <n v="0"/>
    <x v="0"/>
    <x v="0"/>
    <s v="Heavy_user"/>
    <x v="0"/>
    <x v="0"/>
    <x v="1"/>
    <x v="0"/>
  </r>
  <r>
    <x v="24"/>
    <n v="80"/>
    <x v="2"/>
    <x v="1"/>
    <x v="1"/>
    <n v="0"/>
    <n v="275.39999999999998"/>
    <n v="89"/>
    <n v="46.82"/>
    <n v="186.7"/>
    <n v="66"/>
    <x v="161"/>
    <n v="201.3"/>
    <n v="87"/>
    <n v="9.06"/>
    <n v="9.4"/>
    <n v="2"/>
    <n v="2.54"/>
    <n v="0"/>
    <x v="1"/>
    <n v="1"/>
    <x v="0"/>
    <x v="0"/>
    <s v="Light_usage"/>
    <x v="0"/>
    <x v="0"/>
    <x v="1"/>
    <x v="0"/>
  </r>
  <r>
    <x v="5"/>
    <n v="57"/>
    <x v="0"/>
    <x v="0"/>
    <x v="1"/>
    <n v="0"/>
    <n v="198.1"/>
    <n v="89"/>
    <n v="33.68"/>
    <n v="214.2"/>
    <n v="105"/>
    <x v="505"/>
    <n v="109.5"/>
    <n v="106"/>
    <n v="4.93"/>
    <n v="7"/>
    <n v="3"/>
    <n v="1.89"/>
    <n v="1"/>
    <x v="0"/>
    <n v="0"/>
    <x v="0"/>
    <x v="1"/>
    <s v="Medium_user"/>
    <x v="0"/>
    <x v="0"/>
    <x v="1"/>
    <x v="1"/>
  </r>
  <r>
    <x v="18"/>
    <n v="137"/>
    <x v="2"/>
    <x v="0"/>
    <x v="1"/>
    <n v="0"/>
    <n v="109.8"/>
    <n v="112"/>
    <n v="18.670000000000002"/>
    <n v="223.5"/>
    <n v="88"/>
    <x v="133"/>
    <n v="247.5"/>
    <n v="96"/>
    <n v="11.14"/>
    <n v="17.8"/>
    <n v="2"/>
    <n v="4.8099999999999996"/>
    <n v="1"/>
    <x v="0"/>
    <n v="0"/>
    <x v="0"/>
    <x v="2"/>
    <s v="Medium_user"/>
    <x v="0"/>
    <x v="0"/>
    <x v="1"/>
    <x v="0"/>
  </r>
  <r>
    <x v="25"/>
    <n v="87"/>
    <x v="2"/>
    <x v="0"/>
    <x v="1"/>
    <n v="0"/>
    <n v="120.5"/>
    <n v="99"/>
    <n v="20.49"/>
    <n v="210"/>
    <n v="81"/>
    <x v="1521"/>
    <n v="224.7"/>
    <n v="141"/>
    <n v="10.11"/>
    <n v="8.6"/>
    <n v="2"/>
    <n v="2.3199999999999998"/>
    <n v="2"/>
    <x v="0"/>
    <n v="0"/>
    <x v="0"/>
    <x v="0"/>
    <s v="Medium_user"/>
    <x v="0"/>
    <x v="0"/>
    <x v="1"/>
    <x v="0"/>
  </r>
  <r>
    <x v="6"/>
    <n v="131"/>
    <x v="2"/>
    <x v="0"/>
    <x v="1"/>
    <n v="0"/>
    <n v="256.60000000000002"/>
    <n v="96"/>
    <n v="43.62"/>
    <n v="225.2"/>
    <n v="113"/>
    <x v="424"/>
    <n v="190.2"/>
    <n v="91"/>
    <n v="8.56"/>
    <n v="11.1"/>
    <n v="3"/>
    <n v="3"/>
    <n v="1"/>
    <x v="1"/>
    <n v="1"/>
    <x v="0"/>
    <x v="0"/>
    <s v="Medium_user"/>
    <x v="0"/>
    <x v="0"/>
    <x v="1"/>
    <x v="0"/>
  </r>
  <r>
    <x v="25"/>
    <n v="116"/>
    <x v="1"/>
    <x v="0"/>
    <x v="1"/>
    <n v="0"/>
    <n v="85.8"/>
    <n v="88"/>
    <n v="14.59"/>
    <n v="115.8"/>
    <n v="112"/>
    <x v="1522"/>
    <n v="195.9"/>
    <n v="91"/>
    <n v="8.82"/>
    <n v="11"/>
    <n v="2"/>
    <n v="2.97"/>
    <n v="1"/>
    <x v="0"/>
    <n v="0"/>
    <x v="0"/>
    <x v="0"/>
    <s v="Medium_user"/>
    <x v="1"/>
    <x v="0"/>
    <x v="1"/>
    <x v="0"/>
  </r>
  <r>
    <x v="21"/>
    <n v="136"/>
    <x v="2"/>
    <x v="0"/>
    <x v="0"/>
    <n v="19"/>
    <n v="174"/>
    <n v="96"/>
    <n v="29.58"/>
    <n v="217.2"/>
    <n v="126"/>
    <x v="39"/>
    <n v="220.3"/>
    <n v="97"/>
    <n v="9.91"/>
    <n v="11.4"/>
    <n v="3"/>
    <n v="3.08"/>
    <n v="1"/>
    <x v="0"/>
    <n v="0"/>
    <x v="0"/>
    <x v="0"/>
    <s v="Heavy_user"/>
    <x v="0"/>
    <x v="0"/>
    <x v="0"/>
    <x v="0"/>
  </r>
  <r>
    <x v="14"/>
    <n v="149"/>
    <x v="2"/>
    <x v="0"/>
    <x v="1"/>
    <n v="0"/>
    <n v="221.4"/>
    <n v="95"/>
    <n v="37.64"/>
    <n v="198.7"/>
    <n v="63"/>
    <x v="1010"/>
    <n v="106.2"/>
    <n v="70"/>
    <n v="4.78"/>
    <n v="10"/>
    <n v="3"/>
    <n v="2.7"/>
    <n v="1"/>
    <x v="0"/>
    <n v="0"/>
    <x v="0"/>
    <x v="0"/>
    <s v="Light_usage"/>
    <x v="0"/>
    <x v="0"/>
    <x v="1"/>
    <x v="0"/>
  </r>
  <r>
    <x v="14"/>
    <n v="108"/>
    <x v="0"/>
    <x v="0"/>
    <x v="1"/>
    <n v="0"/>
    <n v="133.1"/>
    <n v="52"/>
    <n v="22.63"/>
    <n v="256.3"/>
    <n v="103"/>
    <x v="940"/>
    <n v="247.2"/>
    <n v="118"/>
    <n v="11.12"/>
    <n v="11.9"/>
    <n v="3"/>
    <n v="3.21"/>
    <n v="3"/>
    <x v="0"/>
    <n v="0"/>
    <x v="0"/>
    <x v="0"/>
    <s v="Medium_user"/>
    <x v="2"/>
    <x v="0"/>
    <x v="1"/>
    <x v="0"/>
  </r>
  <r>
    <x v="48"/>
    <n v="25"/>
    <x v="0"/>
    <x v="0"/>
    <x v="1"/>
    <n v="0"/>
    <n v="195.2"/>
    <n v="77"/>
    <n v="33.18"/>
    <n v="193.4"/>
    <n v="81"/>
    <x v="502"/>
    <n v="231.8"/>
    <n v="59"/>
    <n v="10.43"/>
    <n v="12.2"/>
    <n v="4"/>
    <n v="3.29"/>
    <n v="2"/>
    <x v="0"/>
    <n v="0"/>
    <x v="0"/>
    <x v="0"/>
    <s v="Medium_user"/>
    <x v="0"/>
    <x v="0"/>
    <x v="1"/>
    <x v="0"/>
  </r>
  <r>
    <x v="41"/>
    <n v="104"/>
    <x v="0"/>
    <x v="0"/>
    <x v="1"/>
    <n v="0"/>
    <n v="246.4"/>
    <n v="108"/>
    <n v="41.89"/>
    <n v="205.5"/>
    <n v="102"/>
    <x v="656"/>
    <n v="208.1"/>
    <n v="125"/>
    <n v="9.36"/>
    <n v="14.1"/>
    <n v="8"/>
    <n v="3.81"/>
    <n v="2"/>
    <x v="0"/>
    <n v="0"/>
    <x v="0"/>
    <x v="0"/>
    <s v="Medium_user"/>
    <x v="0"/>
    <x v="0"/>
    <x v="1"/>
    <x v="0"/>
  </r>
  <r>
    <x v="19"/>
    <n v="25"/>
    <x v="1"/>
    <x v="0"/>
    <x v="1"/>
    <n v="0"/>
    <n v="199.2"/>
    <n v="80"/>
    <n v="33.86"/>
    <n v="123.2"/>
    <n v="84"/>
    <x v="1523"/>
    <n v="82.3"/>
    <n v="77"/>
    <n v="3.7"/>
    <n v="9.6"/>
    <n v="4"/>
    <n v="2.59"/>
    <n v="2"/>
    <x v="0"/>
    <n v="0"/>
    <x v="0"/>
    <x v="0"/>
    <s v="Medium_user"/>
    <x v="0"/>
    <x v="0"/>
    <x v="1"/>
    <x v="0"/>
  </r>
  <r>
    <x v="40"/>
    <n v="140"/>
    <x v="1"/>
    <x v="0"/>
    <x v="0"/>
    <n v="24"/>
    <n v="235.4"/>
    <n v="92"/>
    <n v="40.020000000000003"/>
    <n v="160.9"/>
    <n v="71"/>
    <x v="295"/>
    <n v="211.9"/>
    <n v="99"/>
    <n v="9.5399999999999991"/>
    <n v="8.9"/>
    <n v="2"/>
    <n v="2.4"/>
    <n v="3"/>
    <x v="0"/>
    <n v="0"/>
    <x v="0"/>
    <x v="0"/>
    <s v="Light_usage"/>
    <x v="0"/>
    <x v="0"/>
    <x v="0"/>
    <x v="0"/>
  </r>
  <r>
    <x v="8"/>
    <n v="106"/>
    <x v="0"/>
    <x v="0"/>
    <x v="1"/>
    <n v="0"/>
    <n v="155.9"/>
    <n v="90"/>
    <n v="26.5"/>
    <n v="198"/>
    <n v="101"/>
    <x v="539"/>
    <n v="189.1"/>
    <n v="95"/>
    <n v="8.51"/>
    <n v="8"/>
    <n v="2"/>
    <n v="2.16"/>
    <n v="2"/>
    <x v="0"/>
    <n v="0"/>
    <x v="0"/>
    <x v="0"/>
    <s v="Medium_user"/>
    <x v="0"/>
    <x v="0"/>
    <x v="1"/>
    <x v="0"/>
  </r>
  <r>
    <x v="5"/>
    <n v="81"/>
    <x v="0"/>
    <x v="0"/>
    <x v="0"/>
    <n v="43"/>
    <n v="102.4"/>
    <n v="102"/>
    <n v="17.41"/>
    <n v="225.3"/>
    <n v="104"/>
    <x v="1021"/>
    <n v="182.3"/>
    <n v="97"/>
    <n v="8.1999999999999993"/>
    <n v="7.1"/>
    <n v="5"/>
    <n v="1.92"/>
    <n v="2"/>
    <x v="0"/>
    <n v="0"/>
    <x v="0"/>
    <x v="1"/>
    <s v="Medium_user"/>
    <x v="0"/>
    <x v="0"/>
    <x v="2"/>
    <x v="1"/>
  </r>
  <r>
    <x v="40"/>
    <n v="77"/>
    <x v="0"/>
    <x v="0"/>
    <x v="0"/>
    <n v="32"/>
    <n v="192.2"/>
    <n v="101"/>
    <n v="32.67"/>
    <n v="165.4"/>
    <n v="84"/>
    <x v="577"/>
    <n v="230.2"/>
    <n v="129"/>
    <n v="10.36"/>
    <n v="8"/>
    <n v="6"/>
    <n v="2.16"/>
    <n v="1"/>
    <x v="0"/>
    <n v="0"/>
    <x v="0"/>
    <x v="0"/>
    <s v="Medium_user"/>
    <x v="0"/>
    <x v="0"/>
    <x v="2"/>
    <x v="0"/>
  </r>
  <r>
    <x v="29"/>
    <n v="87"/>
    <x v="0"/>
    <x v="0"/>
    <x v="0"/>
    <n v="28"/>
    <n v="202.7"/>
    <n v="124"/>
    <n v="34.46"/>
    <n v="248.9"/>
    <n v="98"/>
    <x v="392"/>
    <n v="184.7"/>
    <n v="50"/>
    <n v="8.31"/>
    <n v="14.7"/>
    <n v="6"/>
    <n v="3.97"/>
    <n v="1"/>
    <x v="0"/>
    <n v="0"/>
    <x v="0"/>
    <x v="0"/>
    <s v="Medium_user"/>
    <x v="2"/>
    <x v="0"/>
    <x v="0"/>
    <x v="0"/>
  </r>
  <r>
    <x v="32"/>
    <n v="72"/>
    <x v="0"/>
    <x v="0"/>
    <x v="0"/>
    <n v="38"/>
    <n v="84.3"/>
    <n v="116"/>
    <n v="14.33"/>
    <n v="267.2"/>
    <n v="127"/>
    <x v="1524"/>
    <n v="167.7"/>
    <n v="75"/>
    <n v="7.55"/>
    <n v="8.3000000000000007"/>
    <n v="6"/>
    <n v="2.2400000000000002"/>
    <n v="4"/>
    <x v="1"/>
    <n v="1"/>
    <x v="1"/>
    <x v="0"/>
    <s v="Heavy_user"/>
    <x v="2"/>
    <x v="0"/>
    <x v="2"/>
    <x v="0"/>
  </r>
  <r>
    <x v="42"/>
    <n v="45"/>
    <x v="0"/>
    <x v="0"/>
    <x v="0"/>
    <n v="18"/>
    <n v="168"/>
    <n v="127"/>
    <n v="28.56"/>
    <n v="155.5"/>
    <n v="76"/>
    <x v="22"/>
    <n v="152.69999999999999"/>
    <n v="127"/>
    <n v="6.87"/>
    <n v="11.8"/>
    <n v="5"/>
    <n v="3.19"/>
    <n v="0"/>
    <x v="0"/>
    <n v="0"/>
    <x v="0"/>
    <x v="0"/>
    <s v="Light_usage"/>
    <x v="0"/>
    <x v="0"/>
    <x v="0"/>
    <x v="0"/>
  </r>
  <r>
    <x v="26"/>
    <n v="41"/>
    <x v="1"/>
    <x v="1"/>
    <x v="0"/>
    <n v="31"/>
    <n v="278.10000000000002"/>
    <n v="86"/>
    <n v="47.28"/>
    <n v="268.10000000000002"/>
    <n v="103"/>
    <x v="1177"/>
    <n v="241.5"/>
    <n v="77"/>
    <n v="10.87"/>
    <n v="11.3"/>
    <n v="4"/>
    <n v="3.05"/>
    <n v="0"/>
    <x v="0"/>
    <n v="0"/>
    <x v="0"/>
    <x v="0"/>
    <s v="Medium_user"/>
    <x v="2"/>
    <x v="1"/>
    <x v="2"/>
    <x v="0"/>
  </r>
  <r>
    <x v="39"/>
    <n v="122"/>
    <x v="1"/>
    <x v="0"/>
    <x v="1"/>
    <n v="0"/>
    <n v="128.30000000000001"/>
    <n v="89"/>
    <n v="21.81"/>
    <n v="237.7"/>
    <n v="62"/>
    <x v="142"/>
    <n v="166.6"/>
    <n v="128"/>
    <n v="7.5"/>
    <n v="11.2"/>
    <n v="5"/>
    <n v="3.02"/>
    <n v="1"/>
    <x v="0"/>
    <n v="0"/>
    <x v="0"/>
    <x v="0"/>
    <s v="Light_usage"/>
    <x v="2"/>
    <x v="0"/>
    <x v="1"/>
    <x v="0"/>
  </r>
  <r>
    <x v="3"/>
    <n v="92"/>
    <x v="1"/>
    <x v="0"/>
    <x v="0"/>
    <n v="21"/>
    <n v="227.8"/>
    <n v="107"/>
    <n v="38.729999999999997"/>
    <n v="156.4"/>
    <n v="70"/>
    <x v="919"/>
    <n v="259.7"/>
    <n v="72"/>
    <n v="11.69"/>
    <n v="12.4"/>
    <n v="3"/>
    <n v="3.35"/>
    <n v="0"/>
    <x v="0"/>
    <n v="0"/>
    <x v="0"/>
    <x v="0"/>
    <s v="Light_usage"/>
    <x v="0"/>
    <x v="0"/>
    <x v="0"/>
    <x v="0"/>
  </r>
  <r>
    <x v="27"/>
    <n v="65"/>
    <x v="1"/>
    <x v="1"/>
    <x v="1"/>
    <n v="0"/>
    <n v="54.8"/>
    <n v="74"/>
    <n v="9.32"/>
    <n v="239.8"/>
    <n v="93"/>
    <x v="517"/>
    <n v="214.4"/>
    <n v="91"/>
    <n v="9.65"/>
    <n v="13.4"/>
    <n v="5"/>
    <n v="3.62"/>
    <n v="1"/>
    <x v="1"/>
    <n v="1"/>
    <x v="0"/>
    <x v="0"/>
    <s v="Medium_user"/>
    <x v="2"/>
    <x v="0"/>
    <x v="1"/>
    <x v="0"/>
  </r>
  <r>
    <x v="3"/>
    <n v="57"/>
    <x v="0"/>
    <x v="0"/>
    <x v="0"/>
    <n v="24"/>
    <n v="140.19999999999999"/>
    <n v="102"/>
    <n v="23.83"/>
    <n v="170.1"/>
    <n v="107"/>
    <x v="1525"/>
    <n v="143.69999999999999"/>
    <n v="102"/>
    <n v="6.47"/>
    <n v="14"/>
    <n v="1"/>
    <n v="3.78"/>
    <n v="1"/>
    <x v="0"/>
    <n v="0"/>
    <x v="0"/>
    <x v="0"/>
    <s v="Medium_user"/>
    <x v="0"/>
    <x v="0"/>
    <x v="0"/>
    <x v="0"/>
  </r>
  <r>
    <x v="10"/>
    <n v="127"/>
    <x v="1"/>
    <x v="0"/>
    <x v="1"/>
    <n v="0"/>
    <n v="271.2"/>
    <n v="110"/>
    <n v="46.1"/>
    <n v="213.5"/>
    <n v="80"/>
    <x v="1526"/>
    <n v="201.8"/>
    <n v="102"/>
    <n v="9.08"/>
    <n v="13.2"/>
    <n v="4"/>
    <n v="3.56"/>
    <n v="0"/>
    <x v="1"/>
    <n v="1"/>
    <x v="0"/>
    <x v="0"/>
    <s v="Medium_user"/>
    <x v="0"/>
    <x v="0"/>
    <x v="1"/>
    <x v="0"/>
  </r>
  <r>
    <x v="22"/>
    <n v="121"/>
    <x v="0"/>
    <x v="0"/>
    <x v="1"/>
    <n v="0"/>
    <n v="180"/>
    <n v="116"/>
    <n v="30.6"/>
    <n v="196.4"/>
    <n v="112"/>
    <x v="569"/>
    <n v="280.3"/>
    <n v="95"/>
    <n v="12.61"/>
    <n v="10.1"/>
    <n v="5"/>
    <n v="2.73"/>
    <n v="2"/>
    <x v="0"/>
    <n v="0"/>
    <x v="0"/>
    <x v="0"/>
    <s v="Medium_user"/>
    <x v="0"/>
    <x v="0"/>
    <x v="1"/>
    <x v="0"/>
  </r>
  <r>
    <x v="42"/>
    <n v="117"/>
    <x v="0"/>
    <x v="0"/>
    <x v="1"/>
    <n v="0"/>
    <n v="189.8"/>
    <n v="122"/>
    <n v="32.270000000000003"/>
    <n v="235.6"/>
    <n v="94"/>
    <x v="1527"/>
    <n v="270.8"/>
    <n v="120"/>
    <n v="12.19"/>
    <n v="12.7"/>
    <n v="2"/>
    <n v="3.43"/>
    <n v="1"/>
    <x v="0"/>
    <n v="0"/>
    <x v="0"/>
    <x v="0"/>
    <s v="Medium_user"/>
    <x v="2"/>
    <x v="0"/>
    <x v="1"/>
    <x v="0"/>
  </r>
  <r>
    <x v="27"/>
    <n v="37"/>
    <x v="1"/>
    <x v="0"/>
    <x v="1"/>
    <n v="0"/>
    <n v="257.3"/>
    <n v="117"/>
    <n v="43.74"/>
    <n v="134.5"/>
    <n v="92"/>
    <x v="763"/>
    <n v="306.2"/>
    <n v="102"/>
    <n v="13.78"/>
    <n v="8.1999999999999993"/>
    <n v="5"/>
    <n v="2.21"/>
    <n v="3"/>
    <x v="0"/>
    <n v="0"/>
    <x v="0"/>
    <x v="0"/>
    <s v="Medium_user"/>
    <x v="0"/>
    <x v="0"/>
    <x v="1"/>
    <x v="0"/>
  </r>
  <r>
    <x v="13"/>
    <n v="162"/>
    <x v="2"/>
    <x v="0"/>
    <x v="1"/>
    <n v="0"/>
    <n v="103.3"/>
    <n v="93"/>
    <n v="17.559999999999999"/>
    <n v="210.6"/>
    <n v="87"/>
    <x v="457"/>
    <n v="187.2"/>
    <n v="118"/>
    <n v="8.42"/>
    <n v="11.4"/>
    <n v="6"/>
    <n v="3.08"/>
    <n v="1"/>
    <x v="0"/>
    <n v="0"/>
    <x v="0"/>
    <x v="0"/>
    <s v="Medium_user"/>
    <x v="0"/>
    <x v="0"/>
    <x v="1"/>
    <x v="0"/>
  </r>
  <r>
    <x v="17"/>
    <n v="193"/>
    <x v="0"/>
    <x v="0"/>
    <x v="1"/>
    <n v="0"/>
    <n v="208.1"/>
    <n v="115"/>
    <n v="35.380000000000003"/>
    <n v="178"/>
    <n v="104"/>
    <x v="1224"/>
    <n v="195.9"/>
    <n v="95"/>
    <n v="8.82"/>
    <n v="12.4"/>
    <n v="9"/>
    <n v="3.35"/>
    <n v="3"/>
    <x v="0"/>
    <n v="0"/>
    <x v="0"/>
    <x v="0"/>
    <s v="Medium_user"/>
    <x v="0"/>
    <x v="0"/>
    <x v="1"/>
    <x v="0"/>
  </r>
  <r>
    <x v="30"/>
    <n v="80"/>
    <x v="0"/>
    <x v="0"/>
    <x v="1"/>
    <n v="0"/>
    <n v="195.1"/>
    <n v="65"/>
    <n v="33.17"/>
    <n v="214"/>
    <n v="80"/>
    <x v="753"/>
    <n v="124.4"/>
    <n v="96"/>
    <n v="5.6"/>
    <n v="9.1999999999999993"/>
    <n v="6"/>
    <n v="2.48"/>
    <n v="2"/>
    <x v="0"/>
    <n v="0"/>
    <x v="0"/>
    <x v="0"/>
    <s v="Medium_user"/>
    <x v="0"/>
    <x v="0"/>
    <x v="1"/>
    <x v="0"/>
  </r>
  <r>
    <x v="6"/>
    <n v="176"/>
    <x v="0"/>
    <x v="0"/>
    <x v="1"/>
    <n v="0"/>
    <n v="162.6"/>
    <n v="97"/>
    <n v="27.64"/>
    <n v="227.8"/>
    <n v="107"/>
    <x v="794"/>
    <n v="218.8"/>
    <n v="92"/>
    <n v="9.85"/>
    <n v="11.3"/>
    <n v="4"/>
    <n v="3.05"/>
    <n v="1"/>
    <x v="0"/>
    <n v="0"/>
    <x v="0"/>
    <x v="0"/>
    <s v="Medium_user"/>
    <x v="0"/>
    <x v="0"/>
    <x v="1"/>
    <x v="0"/>
  </r>
  <r>
    <x v="17"/>
    <n v="89"/>
    <x v="2"/>
    <x v="0"/>
    <x v="0"/>
    <n v="24"/>
    <n v="197.8"/>
    <n v="84"/>
    <n v="33.630000000000003"/>
    <n v="223.2"/>
    <n v="117"/>
    <x v="538"/>
    <n v="201.7"/>
    <n v="132"/>
    <n v="9.08"/>
    <n v="5.7"/>
    <n v="4"/>
    <n v="1.54"/>
    <n v="1"/>
    <x v="0"/>
    <n v="0"/>
    <x v="0"/>
    <x v="1"/>
    <s v="Medium_user"/>
    <x v="0"/>
    <x v="0"/>
    <x v="0"/>
    <x v="1"/>
  </r>
  <r>
    <x v="8"/>
    <n v="128"/>
    <x v="2"/>
    <x v="0"/>
    <x v="1"/>
    <n v="0"/>
    <n v="212.4"/>
    <n v="118"/>
    <n v="36.11"/>
    <n v="148.6"/>
    <n v="108"/>
    <x v="1528"/>
    <n v="214.8"/>
    <n v="98"/>
    <n v="9.67"/>
    <n v="9.8000000000000007"/>
    <n v="5"/>
    <n v="2.65"/>
    <n v="1"/>
    <x v="0"/>
    <n v="0"/>
    <x v="0"/>
    <x v="0"/>
    <s v="Medium_user"/>
    <x v="0"/>
    <x v="0"/>
    <x v="1"/>
    <x v="0"/>
  </r>
  <r>
    <x v="36"/>
    <n v="138"/>
    <x v="1"/>
    <x v="0"/>
    <x v="1"/>
    <n v="0"/>
    <n v="63.7"/>
    <n v="114"/>
    <n v="10.83"/>
    <n v="212.2"/>
    <n v="132"/>
    <x v="1065"/>
    <n v="247.6"/>
    <n v="114"/>
    <n v="11.14"/>
    <n v="8.8000000000000007"/>
    <n v="4"/>
    <n v="2.38"/>
    <n v="0"/>
    <x v="0"/>
    <n v="0"/>
    <x v="0"/>
    <x v="0"/>
    <s v="Heavy_user"/>
    <x v="0"/>
    <x v="0"/>
    <x v="1"/>
    <x v="0"/>
  </r>
  <r>
    <x v="20"/>
    <n v="90"/>
    <x v="1"/>
    <x v="0"/>
    <x v="1"/>
    <n v="0"/>
    <n v="193.8"/>
    <n v="90"/>
    <n v="32.950000000000003"/>
    <n v="206.6"/>
    <n v="98"/>
    <x v="933"/>
    <n v="153.30000000000001"/>
    <n v="120"/>
    <n v="6.9"/>
    <n v="10.1"/>
    <n v="9"/>
    <n v="2.73"/>
    <n v="3"/>
    <x v="0"/>
    <n v="0"/>
    <x v="0"/>
    <x v="0"/>
    <s v="Medium_user"/>
    <x v="0"/>
    <x v="0"/>
    <x v="1"/>
    <x v="0"/>
  </r>
  <r>
    <x v="11"/>
    <n v="57"/>
    <x v="2"/>
    <x v="0"/>
    <x v="0"/>
    <n v="25"/>
    <n v="144"/>
    <n v="81"/>
    <n v="24.48"/>
    <n v="187.2"/>
    <n v="112"/>
    <x v="85"/>
    <n v="158.6"/>
    <n v="122"/>
    <n v="7.14"/>
    <n v="8.5"/>
    <n v="6"/>
    <n v="2.2999999999999998"/>
    <n v="3"/>
    <x v="0"/>
    <n v="0"/>
    <x v="0"/>
    <x v="0"/>
    <s v="Medium_user"/>
    <x v="0"/>
    <x v="0"/>
    <x v="0"/>
    <x v="0"/>
  </r>
  <r>
    <x v="36"/>
    <n v="177"/>
    <x v="1"/>
    <x v="0"/>
    <x v="0"/>
    <n v="29"/>
    <n v="189"/>
    <n v="91"/>
    <n v="32.130000000000003"/>
    <n v="303.10000000000002"/>
    <n v="96"/>
    <x v="1386"/>
    <n v="163.6"/>
    <n v="116"/>
    <n v="7.36"/>
    <n v="15.7"/>
    <n v="1"/>
    <n v="4.24"/>
    <n v="3"/>
    <x v="0"/>
    <n v="0"/>
    <x v="0"/>
    <x v="2"/>
    <s v="Medium_user"/>
    <x v="2"/>
    <x v="0"/>
    <x v="0"/>
    <x v="0"/>
  </r>
  <r>
    <x v="28"/>
    <n v="98"/>
    <x v="0"/>
    <x v="0"/>
    <x v="0"/>
    <n v="23"/>
    <n v="168.9"/>
    <n v="98"/>
    <n v="28.71"/>
    <n v="226.3"/>
    <n v="117"/>
    <x v="1258"/>
    <n v="165.5"/>
    <n v="96"/>
    <n v="7.45"/>
    <n v="14.3"/>
    <n v="3"/>
    <n v="3.86"/>
    <n v="0"/>
    <x v="0"/>
    <n v="0"/>
    <x v="0"/>
    <x v="0"/>
    <s v="Medium_user"/>
    <x v="0"/>
    <x v="0"/>
    <x v="0"/>
    <x v="0"/>
  </r>
  <r>
    <x v="7"/>
    <n v="140"/>
    <x v="0"/>
    <x v="0"/>
    <x v="1"/>
    <n v="0"/>
    <n v="204.7"/>
    <n v="100"/>
    <n v="34.799999999999997"/>
    <n v="126.8"/>
    <n v="107"/>
    <x v="110"/>
    <n v="202.8"/>
    <n v="115"/>
    <n v="9.1300000000000008"/>
    <n v="12.1"/>
    <n v="4"/>
    <n v="3.27"/>
    <n v="2"/>
    <x v="0"/>
    <n v="0"/>
    <x v="0"/>
    <x v="0"/>
    <s v="Medium_user"/>
    <x v="0"/>
    <x v="0"/>
    <x v="1"/>
    <x v="0"/>
  </r>
  <r>
    <x v="40"/>
    <n v="133"/>
    <x v="0"/>
    <x v="0"/>
    <x v="1"/>
    <n v="0"/>
    <n v="226.8"/>
    <n v="87"/>
    <n v="38.56"/>
    <n v="127.9"/>
    <n v="93"/>
    <x v="1529"/>
    <n v="160.1"/>
    <n v="89"/>
    <n v="7.2"/>
    <n v="9.1999999999999993"/>
    <n v="3"/>
    <n v="2.48"/>
    <n v="0"/>
    <x v="0"/>
    <n v="0"/>
    <x v="0"/>
    <x v="0"/>
    <s v="Medium_user"/>
    <x v="0"/>
    <x v="0"/>
    <x v="1"/>
    <x v="0"/>
  </r>
  <r>
    <x v="33"/>
    <n v="166"/>
    <x v="0"/>
    <x v="0"/>
    <x v="0"/>
    <n v="26"/>
    <n v="152.1"/>
    <n v="114"/>
    <n v="25.86"/>
    <n v="89.3"/>
    <n v="67"/>
    <x v="1530"/>
    <n v="194.6"/>
    <n v="111"/>
    <n v="8.76"/>
    <n v="7.5"/>
    <n v="6"/>
    <n v="2.0299999999999998"/>
    <n v="0"/>
    <x v="0"/>
    <n v="0"/>
    <x v="0"/>
    <x v="0"/>
    <s v="Light_usage"/>
    <x v="1"/>
    <x v="0"/>
    <x v="0"/>
    <x v="0"/>
  </r>
  <r>
    <x v="40"/>
    <n v="86"/>
    <x v="1"/>
    <x v="0"/>
    <x v="1"/>
    <n v="0"/>
    <n v="139.1"/>
    <n v="95"/>
    <n v="23.65"/>
    <n v="146.19999999999999"/>
    <n v="82"/>
    <x v="837"/>
    <n v="186.8"/>
    <n v="120"/>
    <n v="8.41"/>
    <n v="11.8"/>
    <n v="5"/>
    <n v="3.19"/>
    <n v="2"/>
    <x v="0"/>
    <n v="0"/>
    <x v="0"/>
    <x v="0"/>
    <s v="Medium_user"/>
    <x v="0"/>
    <x v="0"/>
    <x v="1"/>
    <x v="0"/>
  </r>
  <r>
    <x v="19"/>
    <n v="117"/>
    <x v="1"/>
    <x v="0"/>
    <x v="1"/>
    <n v="0"/>
    <n v="150.5"/>
    <n v="121"/>
    <n v="25.59"/>
    <n v="345.1"/>
    <n v="132"/>
    <x v="1531"/>
    <n v="183.9"/>
    <n v="97"/>
    <n v="8.2799999999999994"/>
    <n v="8.3000000000000007"/>
    <n v="2"/>
    <n v="2.2400000000000002"/>
    <n v="0"/>
    <x v="0"/>
    <n v="0"/>
    <x v="0"/>
    <x v="0"/>
    <s v="Heavy_user"/>
    <x v="2"/>
    <x v="0"/>
    <x v="1"/>
    <x v="0"/>
  </r>
  <r>
    <x v="13"/>
    <n v="86"/>
    <x v="0"/>
    <x v="0"/>
    <x v="1"/>
    <n v="0"/>
    <n v="231.9"/>
    <n v="73"/>
    <n v="39.42"/>
    <n v="165.9"/>
    <n v="123"/>
    <x v="808"/>
    <n v="225.7"/>
    <n v="86"/>
    <n v="10.16"/>
    <n v="11.5"/>
    <n v="3"/>
    <n v="3.11"/>
    <n v="3"/>
    <x v="0"/>
    <n v="0"/>
    <x v="0"/>
    <x v="0"/>
    <s v="Heavy_user"/>
    <x v="0"/>
    <x v="0"/>
    <x v="1"/>
    <x v="0"/>
  </r>
  <r>
    <x v="43"/>
    <n v="74"/>
    <x v="0"/>
    <x v="0"/>
    <x v="1"/>
    <n v="0"/>
    <n v="207.1"/>
    <n v="79"/>
    <n v="35.21"/>
    <n v="182"/>
    <n v="100"/>
    <x v="845"/>
    <n v="233.7"/>
    <n v="73"/>
    <n v="10.52"/>
    <n v="7.4"/>
    <n v="8"/>
    <n v="2"/>
    <n v="1"/>
    <x v="0"/>
    <n v="0"/>
    <x v="0"/>
    <x v="0"/>
    <s v="Medium_user"/>
    <x v="0"/>
    <x v="0"/>
    <x v="1"/>
    <x v="1"/>
  </r>
  <r>
    <x v="35"/>
    <n v="178"/>
    <x v="2"/>
    <x v="0"/>
    <x v="1"/>
    <n v="0"/>
    <n v="225.4"/>
    <n v="104"/>
    <n v="38.32"/>
    <n v="110.7"/>
    <n v="90"/>
    <x v="1345"/>
    <n v="134.1"/>
    <n v="109"/>
    <n v="6.03"/>
    <n v="15.3"/>
    <n v="5"/>
    <n v="4.13"/>
    <n v="2"/>
    <x v="1"/>
    <n v="1"/>
    <x v="0"/>
    <x v="2"/>
    <s v="Medium_user"/>
    <x v="1"/>
    <x v="0"/>
    <x v="1"/>
    <x v="0"/>
  </r>
  <r>
    <x v="15"/>
    <n v="95"/>
    <x v="1"/>
    <x v="0"/>
    <x v="0"/>
    <n v="45"/>
    <n v="116.4"/>
    <n v="115"/>
    <n v="19.79"/>
    <n v="283.7"/>
    <n v="123"/>
    <x v="1532"/>
    <n v="285.2"/>
    <n v="103"/>
    <n v="12.83"/>
    <n v="12.8"/>
    <n v="4"/>
    <n v="3.46"/>
    <n v="1"/>
    <x v="0"/>
    <n v="0"/>
    <x v="0"/>
    <x v="0"/>
    <s v="Heavy_user"/>
    <x v="2"/>
    <x v="0"/>
    <x v="2"/>
    <x v="0"/>
  </r>
  <r>
    <x v="31"/>
    <n v="85"/>
    <x v="0"/>
    <x v="0"/>
    <x v="1"/>
    <n v="0"/>
    <n v="195.7"/>
    <n v="104"/>
    <n v="33.270000000000003"/>
    <n v="182.9"/>
    <n v="121"/>
    <x v="851"/>
    <n v="324.7"/>
    <n v="110"/>
    <n v="14.61"/>
    <n v="8.6"/>
    <n v="9"/>
    <n v="2.3199999999999998"/>
    <n v="0"/>
    <x v="0"/>
    <n v="0"/>
    <x v="0"/>
    <x v="0"/>
    <s v="Heavy_user"/>
    <x v="0"/>
    <x v="0"/>
    <x v="1"/>
    <x v="0"/>
  </r>
  <r>
    <x v="40"/>
    <n v="81"/>
    <x v="2"/>
    <x v="0"/>
    <x v="1"/>
    <n v="0"/>
    <n v="79.400000000000006"/>
    <n v="99"/>
    <n v="13.5"/>
    <n v="144.69999999999999"/>
    <n v="90"/>
    <x v="1475"/>
    <n v="204.7"/>
    <n v="114"/>
    <n v="9.2100000000000009"/>
    <n v="9.1"/>
    <n v="5"/>
    <n v="2.46"/>
    <n v="0"/>
    <x v="0"/>
    <n v="0"/>
    <x v="0"/>
    <x v="0"/>
    <s v="Medium_user"/>
    <x v="0"/>
    <x v="0"/>
    <x v="1"/>
    <x v="0"/>
  </r>
  <r>
    <x v="25"/>
    <n v="41"/>
    <x v="0"/>
    <x v="0"/>
    <x v="1"/>
    <n v="0"/>
    <n v="102.9"/>
    <n v="114"/>
    <n v="17.489999999999998"/>
    <n v="107.9"/>
    <n v="119"/>
    <x v="857"/>
    <n v="277.60000000000002"/>
    <n v="99"/>
    <n v="12.49"/>
    <n v="11"/>
    <n v="4"/>
    <n v="2.97"/>
    <n v="6"/>
    <x v="1"/>
    <n v="1"/>
    <x v="1"/>
    <x v="0"/>
    <s v="Medium_user"/>
    <x v="1"/>
    <x v="0"/>
    <x v="1"/>
    <x v="0"/>
  </r>
  <r>
    <x v="39"/>
    <n v="217"/>
    <x v="2"/>
    <x v="0"/>
    <x v="1"/>
    <n v="0"/>
    <n v="99.7"/>
    <n v="74"/>
    <n v="16.95"/>
    <n v="183.1"/>
    <n v="97"/>
    <x v="386"/>
    <n v="220.3"/>
    <n v="73"/>
    <n v="9.91"/>
    <n v="14.4"/>
    <n v="4"/>
    <n v="3.89"/>
    <n v="0"/>
    <x v="0"/>
    <n v="0"/>
    <x v="0"/>
    <x v="0"/>
    <s v="Medium_user"/>
    <x v="0"/>
    <x v="0"/>
    <x v="1"/>
    <x v="0"/>
  </r>
  <r>
    <x v="24"/>
    <n v="79"/>
    <x v="0"/>
    <x v="0"/>
    <x v="1"/>
    <n v="0"/>
    <n v="213.4"/>
    <n v="107"/>
    <n v="36.28"/>
    <n v="176.2"/>
    <n v="82"/>
    <x v="288"/>
    <n v="180.1"/>
    <n v="125"/>
    <n v="8.1"/>
    <n v="7.9"/>
    <n v="4"/>
    <n v="2.13"/>
    <n v="0"/>
    <x v="0"/>
    <n v="0"/>
    <x v="0"/>
    <x v="0"/>
    <s v="Medium_user"/>
    <x v="0"/>
    <x v="0"/>
    <x v="1"/>
    <x v="0"/>
  </r>
  <r>
    <x v="49"/>
    <n v="15"/>
    <x v="0"/>
    <x v="0"/>
    <x v="1"/>
    <n v="0"/>
    <n v="185.1"/>
    <n v="103"/>
    <n v="31.47"/>
    <n v="193.8"/>
    <n v="148"/>
    <x v="1034"/>
    <n v="305.2"/>
    <n v="79"/>
    <n v="13.73"/>
    <n v="13.2"/>
    <n v="6"/>
    <n v="3.56"/>
    <n v="5"/>
    <x v="0"/>
    <n v="0"/>
    <x v="1"/>
    <x v="0"/>
    <s v="Heavy_user"/>
    <x v="0"/>
    <x v="0"/>
    <x v="1"/>
    <x v="0"/>
  </r>
  <r>
    <x v="28"/>
    <n v="96"/>
    <x v="0"/>
    <x v="0"/>
    <x v="1"/>
    <n v="0"/>
    <n v="166.5"/>
    <n v="101"/>
    <n v="28.31"/>
    <n v="78.3"/>
    <n v="108"/>
    <x v="493"/>
    <n v="221.9"/>
    <n v="112"/>
    <n v="9.99"/>
    <n v="11.5"/>
    <n v="10"/>
    <n v="3.11"/>
    <n v="3"/>
    <x v="0"/>
    <n v="0"/>
    <x v="0"/>
    <x v="0"/>
    <s v="Medium_user"/>
    <x v="1"/>
    <x v="0"/>
    <x v="1"/>
    <x v="0"/>
  </r>
  <r>
    <x v="48"/>
    <n v="140"/>
    <x v="0"/>
    <x v="0"/>
    <x v="1"/>
    <n v="0"/>
    <n v="220.1"/>
    <n v="100"/>
    <n v="37.42"/>
    <n v="182.2"/>
    <n v="112"/>
    <x v="151"/>
    <n v="250.3"/>
    <n v="98"/>
    <n v="11.26"/>
    <n v="11.6"/>
    <n v="8"/>
    <n v="3.13"/>
    <n v="1"/>
    <x v="0"/>
    <n v="0"/>
    <x v="0"/>
    <x v="0"/>
    <s v="Medium_user"/>
    <x v="0"/>
    <x v="0"/>
    <x v="1"/>
    <x v="0"/>
  </r>
  <r>
    <x v="31"/>
    <n v="67"/>
    <x v="2"/>
    <x v="0"/>
    <x v="1"/>
    <n v="0"/>
    <n v="102.8"/>
    <n v="93"/>
    <n v="17.48"/>
    <n v="137.80000000000001"/>
    <n v="91"/>
    <x v="543"/>
    <n v="158.9"/>
    <n v="110"/>
    <n v="7.15"/>
    <n v="8.9"/>
    <n v="5"/>
    <n v="2.4"/>
    <n v="1"/>
    <x v="0"/>
    <n v="0"/>
    <x v="0"/>
    <x v="0"/>
    <s v="Medium_user"/>
    <x v="0"/>
    <x v="0"/>
    <x v="1"/>
    <x v="0"/>
  </r>
  <r>
    <x v="40"/>
    <n v="105"/>
    <x v="0"/>
    <x v="0"/>
    <x v="1"/>
    <n v="0"/>
    <n v="181.3"/>
    <n v="134"/>
    <n v="30.82"/>
    <n v="136"/>
    <n v="84"/>
    <x v="1035"/>
    <n v="271.2"/>
    <n v="122"/>
    <n v="12.2"/>
    <n v="10.3"/>
    <n v="3"/>
    <n v="2.78"/>
    <n v="1"/>
    <x v="0"/>
    <n v="0"/>
    <x v="0"/>
    <x v="0"/>
    <s v="Medium_user"/>
    <x v="0"/>
    <x v="0"/>
    <x v="1"/>
    <x v="0"/>
  </r>
  <r>
    <x v="4"/>
    <n v="38"/>
    <x v="2"/>
    <x v="0"/>
    <x v="1"/>
    <n v="0"/>
    <n v="281.10000000000002"/>
    <n v="113"/>
    <n v="47.79"/>
    <n v="236.1"/>
    <n v="82"/>
    <x v="1354"/>
    <n v="230.1"/>
    <n v="60"/>
    <n v="10.35"/>
    <n v="10.9"/>
    <n v="3"/>
    <n v="2.94"/>
    <n v="1"/>
    <x v="1"/>
    <n v="1"/>
    <x v="0"/>
    <x v="0"/>
    <s v="Medium_user"/>
    <x v="2"/>
    <x v="1"/>
    <x v="1"/>
    <x v="0"/>
  </r>
  <r>
    <x v="49"/>
    <n v="110"/>
    <x v="0"/>
    <x v="0"/>
    <x v="1"/>
    <n v="0"/>
    <n v="251.3"/>
    <n v="91"/>
    <n v="42.72"/>
    <n v="207.2"/>
    <n v="95"/>
    <x v="715"/>
    <n v="249"/>
    <n v="70"/>
    <n v="11.21"/>
    <n v="12.9"/>
    <n v="2"/>
    <n v="3.48"/>
    <n v="1"/>
    <x v="1"/>
    <n v="1"/>
    <x v="0"/>
    <x v="0"/>
    <s v="Medium_user"/>
    <x v="0"/>
    <x v="0"/>
    <x v="1"/>
    <x v="0"/>
  </r>
  <r>
    <x v="47"/>
    <n v="74"/>
    <x v="1"/>
    <x v="0"/>
    <x v="1"/>
    <n v="0"/>
    <n v="141.9"/>
    <n v="103"/>
    <n v="24.12"/>
    <n v="201"/>
    <n v="110"/>
    <x v="757"/>
    <n v="211.2"/>
    <n v="117"/>
    <n v="9.5"/>
    <n v="10.9"/>
    <n v="11"/>
    <n v="2.94"/>
    <n v="1"/>
    <x v="0"/>
    <n v="0"/>
    <x v="0"/>
    <x v="0"/>
    <s v="Medium_user"/>
    <x v="0"/>
    <x v="0"/>
    <x v="1"/>
    <x v="0"/>
  </r>
  <r>
    <x v="8"/>
    <n v="79"/>
    <x v="0"/>
    <x v="0"/>
    <x v="0"/>
    <n v="30"/>
    <n v="148"/>
    <n v="96"/>
    <n v="25.16"/>
    <n v="149.6"/>
    <n v="128"/>
    <x v="189"/>
    <n v="220.3"/>
    <n v="99"/>
    <n v="9.91"/>
    <n v="9.6999999999999993"/>
    <n v="5"/>
    <n v="2.62"/>
    <n v="3"/>
    <x v="0"/>
    <n v="0"/>
    <x v="0"/>
    <x v="0"/>
    <s v="Heavy_user"/>
    <x v="0"/>
    <x v="0"/>
    <x v="2"/>
    <x v="0"/>
  </r>
  <r>
    <x v="46"/>
    <n v="114"/>
    <x v="0"/>
    <x v="1"/>
    <x v="1"/>
    <n v="0"/>
    <n v="200.7"/>
    <n v="72"/>
    <n v="34.119999999999997"/>
    <n v="271.2"/>
    <n v="79"/>
    <x v="330"/>
    <n v="188.2"/>
    <n v="97"/>
    <n v="8.4700000000000006"/>
    <n v="13.4"/>
    <n v="7"/>
    <n v="3.62"/>
    <n v="2"/>
    <x v="1"/>
    <n v="1"/>
    <x v="0"/>
    <x v="0"/>
    <s v="Light_usage"/>
    <x v="2"/>
    <x v="0"/>
    <x v="1"/>
    <x v="0"/>
  </r>
  <r>
    <x v="6"/>
    <n v="44"/>
    <x v="2"/>
    <x v="0"/>
    <x v="1"/>
    <n v="0"/>
    <n v="238.3"/>
    <n v="83"/>
    <n v="40.51"/>
    <n v="193.7"/>
    <n v="112"/>
    <x v="103"/>
    <n v="167.7"/>
    <n v="79"/>
    <n v="7.55"/>
    <n v="9.4"/>
    <n v="6"/>
    <n v="2.54"/>
    <n v="5"/>
    <x v="0"/>
    <n v="0"/>
    <x v="1"/>
    <x v="0"/>
    <s v="Medium_user"/>
    <x v="0"/>
    <x v="0"/>
    <x v="1"/>
    <x v="0"/>
  </r>
  <r>
    <x v="42"/>
    <n v="107"/>
    <x v="0"/>
    <x v="0"/>
    <x v="1"/>
    <n v="0"/>
    <n v="220.1"/>
    <n v="103"/>
    <n v="37.42"/>
    <n v="200.4"/>
    <n v="94"/>
    <x v="407"/>
    <n v="272.60000000000002"/>
    <n v="147"/>
    <n v="12.27"/>
    <n v="7.4"/>
    <n v="5"/>
    <n v="2"/>
    <n v="2"/>
    <x v="0"/>
    <n v="0"/>
    <x v="0"/>
    <x v="0"/>
    <s v="Medium_user"/>
    <x v="0"/>
    <x v="0"/>
    <x v="1"/>
    <x v="1"/>
  </r>
  <r>
    <x v="26"/>
    <n v="104"/>
    <x v="2"/>
    <x v="0"/>
    <x v="0"/>
    <n v="15"/>
    <n v="124.7"/>
    <n v="99"/>
    <n v="21.2"/>
    <n v="188.3"/>
    <n v="108"/>
    <x v="709"/>
    <n v="208.6"/>
    <n v="95"/>
    <n v="9.39"/>
    <n v="8"/>
    <n v="3"/>
    <n v="2.16"/>
    <n v="0"/>
    <x v="0"/>
    <n v="0"/>
    <x v="0"/>
    <x v="0"/>
    <s v="Medium_user"/>
    <x v="0"/>
    <x v="0"/>
    <x v="0"/>
    <x v="0"/>
  </r>
  <r>
    <x v="18"/>
    <n v="98"/>
    <x v="0"/>
    <x v="0"/>
    <x v="1"/>
    <n v="0"/>
    <n v="147"/>
    <n v="101"/>
    <n v="24.99"/>
    <n v="202.5"/>
    <n v="89"/>
    <x v="855"/>
    <n v="250.8"/>
    <n v="97"/>
    <n v="11.29"/>
    <n v="9.1999999999999993"/>
    <n v="3"/>
    <n v="2.48"/>
    <n v="1"/>
    <x v="0"/>
    <n v="0"/>
    <x v="0"/>
    <x v="0"/>
    <s v="Medium_user"/>
    <x v="0"/>
    <x v="0"/>
    <x v="1"/>
    <x v="0"/>
  </r>
  <r>
    <x v="8"/>
    <n v="60"/>
    <x v="1"/>
    <x v="0"/>
    <x v="1"/>
    <n v="0"/>
    <n v="194.2"/>
    <n v="107"/>
    <n v="33.01"/>
    <n v="174"/>
    <n v="107"/>
    <x v="213"/>
    <n v="89.3"/>
    <n v="83"/>
    <n v="4.0199999999999996"/>
    <n v="11.2"/>
    <n v="2"/>
    <n v="3.02"/>
    <n v="2"/>
    <x v="0"/>
    <n v="0"/>
    <x v="0"/>
    <x v="0"/>
    <s v="Medium_user"/>
    <x v="0"/>
    <x v="0"/>
    <x v="1"/>
    <x v="0"/>
  </r>
  <r>
    <x v="25"/>
    <n v="138"/>
    <x v="1"/>
    <x v="0"/>
    <x v="0"/>
    <n v="33"/>
    <n v="214.9"/>
    <n v="91"/>
    <n v="36.53"/>
    <n v="288.7"/>
    <n v="97"/>
    <x v="1279"/>
    <n v="262.7"/>
    <n v="64"/>
    <n v="11.82"/>
    <n v="8.1"/>
    <n v="2"/>
    <n v="2.19"/>
    <n v="0"/>
    <x v="0"/>
    <n v="0"/>
    <x v="0"/>
    <x v="0"/>
    <s v="Medium_user"/>
    <x v="2"/>
    <x v="0"/>
    <x v="2"/>
    <x v="0"/>
  </r>
  <r>
    <x v="36"/>
    <n v="89"/>
    <x v="1"/>
    <x v="0"/>
    <x v="1"/>
    <n v="0"/>
    <n v="269.8"/>
    <n v="94"/>
    <n v="45.87"/>
    <n v="227"/>
    <n v="125"/>
    <x v="963"/>
    <n v="212.2"/>
    <n v="135"/>
    <n v="9.5500000000000007"/>
    <n v="4.7"/>
    <n v="6"/>
    <n v="1.27"/>
    <n v="1"/>
    <x v="1"/>
    <n v="1"/>
    <x v="0"/>
    <x v="1"/>
    <s v="Heavy_user"/>
    <x v="0"/>
    <x v="0"/>
    <x v="1"/>
    <x v="1"/>
  </r>
  <r>
    <x v="21"/>
    <n v="22"/>
    <x v="1"/>
    <x v="0"/>
    <x v="0"/>
    <n v="29"/>
    <n v="151.19999999999999"/>
    <n v="147"/>
    <n v="25.7"/>
    <n v="203.2"/>
    <n v="135"/>
    <x v="148"/>
    <n v="296.10000000000002"/>
    <n v="98"/>
    <n v="13.32"/>
    <n v="11.1"/>
    <n v="2"/>
    <n v="3"/>
    <n v="2"/>
    <x v="0"/>
    <n v="0"/>
    <x v="0"/>
    <x v="0"/>
    <s v="Heavy_user"/>
    <x v="0"/>
    <x v="0"/>
    <x v="0"/>
    <x v="0"/>
  </r>
  <r>
    <x v="36"/>
    <n v="69"/>
    <x v="0"/>
    <x v="0"/>
    <x v="1"/>
    <n v="0"/>
    <n v="111.3"/>
    <n v="110"/>
    <n v="18.920000000000002"/>
    <n v="226.8"/>
    <n v="107"/>
    <x v="1533"/>
    <n v="187.6"/>
    <n v="66"/>
    <n v="8.44"/>
    <n v="10.199999999999999"/>
    <n v="12"/>
    <n v="2.75"/>
    <n v="1"/>
    <x v="0"/>
    <n v="0"/>
    <x v="0"/>
    <x v="0"/>
    <s v="Medium_user"/>
    <x v="0"/>
    <x v="0"/>
    <x v="1"/>
    <x v="0"/>
  </r>
  <r>
    <x v="17"/>
    <n v="106"/>
    <x v="1"/>
    <x v="0"/>
    <x v="1"/>
    <n v="0"/>
    <n v="273.8"/>
    <n v="120"/>
    <n v="46.55"/>
    <n v="149.30000000000001"/>
    <n v="104"/>
    <x v="1151"/>
    <n v="193.9"/>
    <n v="127"/>
    <n v="8.73"/>
    <n v="11.2"/>
    <n v="3"/>
    <n v="3.02"/>
    <n v="0"/>
    <x v="0"/>
    <n v="0"/>
    <x v="0"/>
    <x v="0"/>
    <s v="Medium_user"/>
    <x v="0"/>
    <x v="0"/>
    <x v="1"/>
    <x v="0"/>
  </r>
  <r>
    <x v="46"/>
    <n v="104"/>
    <x v="2"/>
    <x v="0"/>
    <x v="1"/>
    <n v="0"/>
    <n v="142.6"/>
    <n v="88"/>
    <n v="24.24"/>
    <n v="85.4"/>
    <n v="96"/>
    <x v="1534"/>
    <n v="246.4"/>
    <n v="80"/>
    <n v="11.09"/>
    <n v="14"/>
    <n v="4"/>
    <n v="3.78"/>
    <n v="1"/>
    <x v="0"/>
    <n v="0"/>
    <x v="0"/>
    <x v="0"/>
    <s v="Medium_user"/>
    <x v="1"/>
    <x v="0"/>
    <x v="1"/>
    <x v="0"/>
  </r>
  <r>
    <x v="2"/>
    <n v="174"/>
    <x v="1"/>
    <x v="0"/>
    <x v="1"/>
    <n v="0"/>
    <n v="178"/>
    <n v="49"/>
    <n v="30.26"/>
    <n v="141.5"/>
    <n v="83"/>
    <x v="1285"/>
    <n v="265.10000000000002"/>
    <n v="114"/>
    <n v="11.93"/>
    <n v="6.2"/>
    <n v="5"/>
    <n v="1.67"/>
    <n v="3"/>
    <x v="0"/>
    <n v="0"/>
    <x v="0"/>
    <x v="1"/>
    <s v="Medium_user"/>
    <x v="0"/>
    <x v="0"/>
    <x v="1"/>
    <x v="1"/>
  </r>
  <r>
    <x v="18"/>
    <n v="127"/>
    <x v="2"/>
    <x v="0"/>
    <x v="0"/>
    <n v="33"/>
    <n v="180.5"/>
    <n v="94"/>
    <n v="30.69"/>
    <n v="241.9"/>
    <n v="107"/>
    <x v="814"/>
    <n v="225.4"/>
    <n v="113"/>
    <n v="10.14"/>
    <n v="7.4"/>
    <n v="2"/>
    <n v="2"/>
    <n v="1"/>
    <x v="0"/>
    <n v="0"/>
    <x v="0"/>
    <x v="0"/>
    <s v="Medium_user"/>
    <x v="2"/>
    <x v="0"/>
    <x v="2"/>
    <x v="1"/>
  </r>
  <r>
    <x v="19"/>
    <n v="2"/>
    <x v="0"/>
    <x v="0"/>
    <x v="0"/>
    <n v="27"/>
    <n v="141.69999999999999"/>
    <n v="125"/>
    <n v="24.09"/>
    <n v="160.69999999999999"/>
    <n v="136"/>
    <x v="281"/>
    <n v="170.3"/>
    <n v="81"/>
    <n v="7.66"/>
    <n v="9.3000000000000007"/>
    <n v="2"/>
    <n v="2.5099999999999998"/>
    <n v="1"/>
    <x v="0"/>
    <n v="0"/>
    <x v="0"/>
    <x v="0"/>
    <s v="Heavy_user"/>
    <x v="0"/>
    <x v="0"/>
    <x v="0"/>
    <x v="0"/>
  </r>
  <r>
    <x v="7"/>
    <n v="91"/>
    <x v="0"/>
    <x v="0"/>
    <x v="1"/>
    <n v="0"/>
    <n v="289.3"/>
    <n v="73"/>
    <n v="49.18"/>
    <n v="179.8"/>
    <n v="86"/>
    <x v="1078"/>
    <n v="186.7"/>
    <n v="94"/>
    <n v="8.4"/>
    <n v="6.4"/>
    <n v="7"/>
    <n v="1.73"/>
    <n v="1"/>
    <x v="1"/>
    <n v="1"/>
    <x v="0"/>
    <x v="1"/>
    <s v="Medium_user"/>
    <x v="0"/>
    <x v="0"/>
    <x v="1"/>
    <x v="1"/>
  </r>
  <r>
    <x v="49"/>
    <n v="34"/>
    <x v="2"/>
    <x v="0"/>
    <x v="0"/>
    <n v="26"/>
    <n v="193.4"/>
    <n v="91"/>
    <n v="32.880000000000003"/>
    <n v="198.3"/>
    <n v="94"/>
    <x v="906"/>
    <n v="257.2"/>
    <n v="94"/>
    <n v="11.57"/>
    <n v="9.5"/>
    <n v="5"/>
    <n v="2.57"/>
    <n v="2"/>
    <x v="0"/>
    <n v="0"/>
    <x v="0"/>
    <x v="0"/>
    <s v="Medium_user"/>
    <x v="0"/>
    <x v="0"/>
    <x v="0"/>
    <x v="0"/>
  </r>
  <r>
    <x v="11"/>
    <n v="111"/>
    <x v="2"/>
    <x v="0"/>
    <x v="1"/>
    <n v="0"/>
    <n v="184.2"/>
    <n v="92"/>
    <n v="31.31"/>
    <n v="215"/>
    <n v="96"/>
    <x v="24"/>
    <n v="100.1"/>
    <n v="64"/>
    <n v="4.5"/>
    <n v="11.3"/>
    <n v="4"/>
    <n v="3.05"/>
    <n v="1"/>
    <x v="0"/>
    <n v="0"/>
    <x v="0"/>
    <x v="0"/>
    <s v="Medium_user"/>
    <x v="0"/>
    <x v="0"/>
    <x v="1"/>
    <x v="0"/>
  </r>
  <r>
    <x v="14"/>
    <n v="110"/>
    <x v="0"/>
    <x v="0"/>
    <x v="0"/>
    <n v="30"/>
    <n v="144.1"/>
    <n v="87"/>
    <n v="24.5"/>
    <n v="229.8"/>
    <n v="88"/>
    <x v="1535"/>
    <n v="174.7"/>
    <n v="90"/>
    <n v="7.86"/>
    <n v="12.4"/>
    <n v="4"/>
    <n v="3.35"/>
    <n v="2"/>
    <x v="0"/>
    <n v="0"/>
    <x v="0"/>
    <x v="0"/>
    <s v="Medium_user"/>
    <x v="0"/>
    <x v="0"/>
    <x v="2"/>
    <x v="0"/>
  </r>
  <r>
    <x v="47"/>
    <n v="65"/>
    <x v="0"/>
    <x v="0"/>
    <x v="1"/>
    <n v="0"/>
    <n v="180.3"/>
    <n v="84"/>
    <n v="30.65"/>
    <n v="199.9"/>
    <n v="129"/>
    <x v="481"/>
    <n v="280.10000000000002"/>
    <n v="62"/>
    <n v="12.6"/>
    <n v="12.1"/>
    <n v="1"/>
    <n v="3.27"/>
    <n v="3"/>
    <x v="0"/>
    <n v="0"/>
    <x v="0"/>
    <x v="0"/>
    <s v="Heavy_user"/>
    <x v="0"/>
    <x v="0"/>
    <x v="1"/>
    <x v="0"/>
  </r>
  <r>
    <x v="5"/>
    <n v="51"/>
    <x v="2"/>
    <x v="0"/>
    <x v="0"/>
    <n v="24"/>
    <n v="179.2"/>
    <n v="76"/>
    <n v="30.46"/>
    <n v="253.3"/>
    <n v="64"/>
    <x v="1536"/>
    <n v="196.5"/>
    <n v="108"/>
    <n v="8.84"/>
    <n v="15.1"/>
    <n v="3"/>
    <n v="4.08"/>
    <n v="1"/>
    <x v="0"/>
    <n v="0"/>
    <x v="0"/>
    <x v="2"/>
    <s v="Light_usage"/>
    <x v="2"/>
    <x v="0"/>
    <x v="0"/>
    <x v="0"/>
  </r>
  <r>
    <x v="34"/>
    <n v="64"/>
    <x v="2"/>
    <x v="0"/>
    <x v="1"/>
    <n v="0"/>
    <n v="50.6"/>
    <n v="91"/>
    <n v="8.6"/>
    <n v="308.89999999999998"/>
    <n v="78"/>
    <x v="1537"/>
    <n v="255.4"/>
    <n v="114"/>
    <n v="11.49"/>
    <n v="13.7"/>
    <n v="5"/>
    <n v="3.7"/>
    <n v="2"/>
    <x v="0"/>
    <n v="0"/>
    <x v="0"/>
    <x v="0"/>
    <s v="Light_usage"/>
    <x v="2"/>
    <x v="0"/>
    <x v="1"/>
    <x v="0"/>
  </r>
  <r>
    <x v="24"/>
    <n v="117"/>
    <x v="0"/>
    <x v="0"/>
    <x v="1"/>
    <n v="0"/>
    <n v="223.7"/>
    <n v="73"/>
    <n v="38.03"/>
    <n v="205.2"/>
    <n v="69"/>
    <x v="289"/>
    <n v="282.89999999999998"/>
    <n v="51"/>
    <n v="12.73"/>
    <n v="11.1"/>
    <n v="1"/>
    <n v="3"/>
    <n v="2"/>
    <x v="0"/>
    <n v="0"/>
    <x v="0"/>
    <x v="0"/>
    <s v="Light_usage"/>
    <x v="0"/>
    <x v="0"/>
    <x v="1"/>
    <x v="0"/>
  </r>
  <r>
    <x v="40"/>
    <n v="38"/>
    <x v="0"/>
    <x v="0"/>
    <x v="1"/>
    <n v="0"/>
    <n v="220.5"/>
    <n v="110"/>
    <n v="37.49"/>
    <n v="180.8"/>
    <n v="114"/>
    <x v="706"/>
    <n v="156.5"/>
    <n v="102"/>
    <n v="7.04"/>
    <n v="5.6"/>
    <n v="7"/>
    <n v="1.51"/>
    <n v="1"/>
    <x v="0"/>
    <n v="0"/>
    <x v="0"/>
    <x v="1"/>
    <s v="Medium_user"/>
    <x v="0"/>
    <x v="0"/>
    <x v="1"/>
    <x v="1"/>
  </r>
  <r>
    <x v="38"/>
    <n v="112"/>
    <x v="0"/>
    <x v="1"/>
    <x v="1"/>
    <n v="0"/>
    <n v="217.6"/>
    <n v="110"/>
    <n v="36.99"/>
    <n v="195.7"/>
    <n v="105"/>
    <x v="613"/>
    <n v="178.8"/>
    <n v="106"/>
    <n v="8.0500000000000007"/>
    <n v="10.4"/>
    <n v="8"/>
    <n v="2.81"/>
    <n v="2"/>
    <x v="0"/>
    <n v="0"/>
    <x v="0"/>
    <x v="0"/>
    <s v="Medium_user"/>
    <x v="0"/>
    <x v="0"/>
    <x v="1"/>
    <x v="0"/>
  </r>
  <r>
    <x v="47"/>
    <n v="48"/>
    <x v="0"/>
    <x v="0"/>
    <x v="0"/>
    <n v="37"/>
    <n v="138.30000000000001"/>
    <n v="81"/>
    <n v="23.51"/>
    <n v="187.6"/>
    <n v="74"/>
    <x v="30"/>
    <n v="158"/>
    <n v="113"/>
    <n v="7.11"/>
    <n v="11.6"/>
    <n v="1"/>
    <n v="3.13"/>
    <n v="2"/>
    <x v="0"/>
    <n v="0"/>
    <x v="0"/>
    <x v="0"/>
    <s v="Light_usage"/>
    <x v="0"/>
    <x v="0"/>
    <x v="2"/>
    <x v="0"/>
  </r>
  <r>
    <x v="19"/>
    <n v="105"/>
    <x v="1"/>
    <x v="0"/>
    <x v="1"/>
    <n v="0"/>
    <n v="160.30000000000001"/>
    <n v="86"/>
    <n v="27.25"/>
    <n v="195.2"/>
    <n v="80"/>
    <x v="497"/>
    <n v="163.30000000000001"/>
    <n v="109"/>
    <n v="7.35"/>
    <n v="12.7"/>
    <n v="3"/>
    <n v="3.43"/>
    <n v="2"/>
    <x v="0"/>
    <n v="0"/>
    <x v="0"/>
    <x v="0"/>
    <s v="Medium_user"/>
    <x v="0"/>
    <x v="0"/>
    <x v="1"/>
    <x v="0"/>
  </r>
  <r>
    <x v="32"/>
    <n v="140"/>
    <x v="0"/>
    <x v="0"/>
    <x v="1"/>
    <n v="0"/>
    <n v="191.8"/>
    <n v="67"/>
    <n v="32.61"/>
    <n v="261.10000000000002"/>
    <n v="52"/>
    <x v="523"/>
    <n v="252.7"/>
    <n v="112"/>
    <n v="11.37"/>
    <n v="10.8"/>
    <n v="3"/>
    <n v="2.92"/>
    <n v="6"/>
    <x v="0"/>
    <n v="0"/>
    <x v="1"/>
    <x v="0"/>
    <s v="Light_usage"/>
    <x v="2"/>
    <x v="0"/>
    <x v="1"/>
    <x v="0"/>
  </r>
  <r>
    <x v="32"/>
    <n v="185"/>
    <x v="1"/>
    <x v="0"/>
    <x v="0"/>
    <n v="18"/>
    <n v="103.9"/>
    <n v="112"/>
    <n v="17.66"/>
    <n v="230"/>
    <n v="111"/>
    <x v="193"/>
    <n v="155.69999999999999"/>
    <n v="119"/>
    <n v="7.01"/>
    <n v="8.5"/>
    <n v="5"/>
    <n v="2.2999999999999998"/>
    <n v="0"/>
    <x v="0"/>
    <n v="0"/>
    <x v="0"/>
    <x v="0"/>
    <s v="Medium_user"/>
    <x v="0"/>
    <x v="0"/>
    <x v="0"/>
    <x v="0"/>
  </r>
  <r>
    <x v="23"/>
    <n v="99"/>
    <x v="2"/>
    <x v="0"/>
    <x v="1"/>
    <n v="0"/>
    <n v="214.9"/>
    <n v="103"/>
    <n v="36.53"/>
    <n v="218.4"/>
    <n v="121"/>
    <x v="115"/>
    <n v="272.60000000000002"/>
    <n v="110"/>
    <n v="12.27"/>
    <n v="9.6"/>
    <n v="3"/>
    <n v="2.59"/>
    <n v="2"/>
    <x v="0"/>
    <n v="0"/>
    <x v="0"/>
    <x v="0"/>
    <s v="Heavy_user"/>
    <x v="0"/>
    <x v="0"/>
    <x v="1"/>
    <x v="0"/>
  </r>
  <r>
    <x v="7"/>
    <n v="52"/>
    <x v="0"/>
    <x v="0"/>
    <x v="1"/>
    <n v="0"/>
    <n v="165.9"/>
    <n v="122"/>
    <n v="28.2"/>
    <n v="212.2"/>
    <n v="107"/>
    <x v="1065"/>
    <n v="202.1"/>
    <n v="94"/>
    <n v="9.09"/>
    <n v="8.3000000000000007"/>
    <n v="3"/>
    <n v="2.2400000000000002"/>
    <n v="1"/>
    <x v="0"/>
    <n v="0"/>
    <x v="0"/>
    <x v="0"/>
    <s v="Medium_user"/>
    <x v="0"/>
    <x v="0"/>
    <x v="1"/>
    <x v="0"/>
  </r>
  <r>
    <x v="9"/>
    <n v="200"/>
    <x v="0"/>
    <x v="1"/>
    <x v="0"/>
    <n v="29"/>
    <n v="92.2"/>
    <n v="95"/>
    <n v="15.67"/>
    <n v="200"/>
    <n v="101"/>
    <x v="1505"/>
    <n v="119.1"/>
    <n v="99"/>
    <n v="5.36"/>
    <n v="5.7"/>
    <n v="1"/>
    <n v="1.54"/>
    <n v="1"/>
    <x v="1"/>
    <n v="1"/>
    <x v="0"/>
    <x v="1"/>
    <s v="Medium_user"/>
    <x v="0"/>
    <x v="0"/>
    <x v="0"/>
    <x v="1"/>
  </r>
  <r>
    <x v="2"/>
    <n v="82"/>
    <x v="1"/>
    <x v="0"/>
    <x v="1"/>
    <n v="0"/>
    <n v="182.3"/>
    <n v="106"/>
    <n v="30.99"/>
    <n v="259.89999999999998"/>
    <n v="102"/>
    <x v="970"/>
    <n v="150.5"/>
    <n v="98"/>
    <n v="6.77"/>
    <n v="10.9"/>
    <n v="6"/>
    <n v="2.94"/>
    <n v="1"/>
    <x v="0"/>
    <n v="0"/>
    <x v="0"/>
    <x v="0"/>
    <s v="Medium_user"/>
    <x v="2"/>
    <x v="0"/>
    <x v="1"/>
    <x v="0"/>
  </r>
  <r>
    <x v="34"/>
    <n v="143"/>
    <x v="0"/>
    <x v="0"/>
    <x v="1"/>
    <n v="0"/>
    <n v="211.4"/>
    <n v="94"/>
    <n v="35.94"/>
    <n v="184.5"/>
    <n v="89"/>
    <x v="756"/>
    <n v="243.2"/>
    <n v="108"/>
    <n v="10.94"/>
    <n v="5.5"/>
    <n v="5"/>
    <n v="1.49"/>
    <n v="1"/>
    <x v="1"/>
    <n v="1"/>
    <x v="0"/>
    <x v="1"/>
    <s v="Medium_user"/>
    <x v="0"/>
    <x v="0"/>
    <x v="1"/>
    <x v="1"/>
  </r>
  <r>
    <x v="21"/>
    <n v="97"/>
    <x v="0"/>
    <x v="0"/>
    <x v="1"/>
    <n v="0"/>
    <n v="87.1"/>
    <n v="110"/>
    <n v="14.81"/>
    <n v="202.1"/>
    <n v="110"/>
    <x v="1273"/>
    <n v="137.9"/>
    <n v="89"/>
    <n v="6.21"/>
    <n v="14.4"/>
    <n v="4"/>
    <n v="3.89"/>
    <n v="2"/>
    <x v="0"/>
    <n v="0"/>
    <x v="0"/>
    <x v="0"/>
    <s v="Medium_user"/>
    <x v="0"/>
    <x v="0"/>
    <x v="1"/>
    <x v="0"/>
  </r>
  <r>
    <x v="4"/>
    <n v="83"/>
    <x v="0"/>
    <x v="0"/>
    <x v="1"/>
    <n v="0"/>
    <n v="196.7"/>
    <n v="117"/>
    <n v="33.44"/>
    <n v="272"/>
    <n v="89"/>
    <x v="1538"/>
    <n v="199.9"/>
    <n v="62"/>
    <n v="9"/>
    <n v="10.1"/>
    <n v="11"/>
    <n v="2.73"/>
    <n v="3"/>
    <x v="0"/>
    <n v="0"/>
    <x v="0"/>
    <x v="0"/>
    <s v="Medium_user"/>
    <x v="2"/>
    <x v="0"/>
    <x v="1"/>
    <x v="0"/>
  </r>
  <r>
    <x v="27"/>
    <n v="92"/>
    <x v="0"/>
    <x v="0"/>
    <x v="1"/>
    <n v="0"/>
    <n v="114.6"/>
    <n v="94"/>
    <n v="19.48"/>
    <n v="209"/>
    <n v="78"/>
    <x v="1013"/>
    <n v="209.7"/>
    <n v="97"/>
    <n v="9.44"/>
    <n v="8.3000000000000007"/>
    <n v="5"/>
    <n v="2.2400000000000002"/>
    <n v="2"/>
    <x v="0"/>
    <n v="0"/>
    <x v="0"/>
    <x v="0"/>
    <s v="Light_usage"/>
    <x v="0"/>
    <x v="0"/>
    <x v="1"/>
    <x v="0"/>
  </r>
  <r>
    <x v="35"/>
    <n v="130"/>
    <x v="0"/>
    <x v="0"/>
    <x v="1"/>
    <n v="0"/>
    <n v="204.5"/>
    <n v="88"/>
    <n v="34.770000000000003"/>
    <n v="178.4"/>
    <n v="85"/>
    <x v="75"/>
    <n v="229.6"/>
    <n v="78"/>
    <n v="10.33"/>
    <n v="12.6"/>
    <n v="8"/>
    <n v="3.4"/>
    <n v="0"/>
    <x v="0"/>
    <n v="0"/>
    <x v="0"/>
    <x v="0"/>
    <s v="Medium_user"/>
    <x v="0"/>
    <x v="0"/>
    <x v="1"/>
    <x v="0"/>
  </r>
  <r>
    <x v="3"/>
    <n v="97"/>
    <x v="2"/>
    <x v="1"/>
    <x v="1"/>
    <n v="0"/>
    <n v="272.8"/>
    <n v="60"/>
    <n v="46.38"/>
    <n v="216.5"/>
    <n v="113"/>
    <x v="195"/>
    <n v="245.1"/>
    <n v="67"/>
    <n v="11.03"/>
    <n v="6.1"/>
    <n v="8"/>
    <n v="1.65"/>
    <n v="5"/>
    <x v="1"/>
    <n v="1"/>
    <x v="1"/>
    <x v="1"/>
    <s v="Medium_user"/>
    <x v="0"/>
    <x v="0"/>
    <x v="1"/>
    <x v="1"/>
  </r>
  <r>
    <x v="41"/>
    <n v="53"/>
    <x v="2"/>
    <x v="0"/>
    <x v="0"/>
    <n v="22"/>
    <n v="174.8"/>
    <n v="110"/>
    <n v="29.72"/>
    <n v="191.4"/>
    <n v="104"/>
    <x v="968"/>
    <n v="119.5"/>
    <n v="103"/>
    <n v="5.38"/>
    <n v="12"/>
    <n v="2"/>
    <n v="3.24"/>
    <n v="3"/>
    <x v="0"/>
    <n v="0"/>
    <x v="0"/>
    <x v="0"/>
    <s v="Medium_user"/>
    <x v="0"/>
    <x v="0"/>
    <x v="0"/>
    <x v="0"/>
  </r>
  <r>
    <x v="4"/>
    <n v="87"/>
    <x v="0"/>
    <x v="1"/>
    <x v="1"/>
    <n v="0"/>
    <n v="128.9"/>
    <n v="71"/>
    <n v="21.91"/>
    <n v="281.89999999999998"/>
    <n v="91"/>
    <x v="1539"/>
    <n v="209.1"/>
    <n v="100"/>
    <n v="9.41"/>
    <n v="9.9"/>
    <n v="4"/>
    <n v="2.67"/>
    <n v="0"/>
    <x v="0"/>
    <n v="0"/>
    <x v="0"/>
    <x v="0"/>
    <s v="Medium_user"/>
    <x v="2"/>
    <x v="0"/>
    <x v="1"/>
    <x v="0"/>
  </r>
  <r>
    <x v="35"/>
    <n v="138"/>
    <x v="2"/>
    <x v="0"/>
    <x v="1"/>
    <n v="0"/>
    <n v="54.8"/>
    <n v="123"/>
    <n v="9.32"/>
    <n v="147.5"/>
    <n v="76"/>
    <x v="1540"/>
    <n v="173.6"/>
    <n v="119"/>
    <n v="7.81"/>
    <n v="11.5"/>
    <n v="1"/>
    <n v="3.11"/>
    <n v="1"/>
    <x v="0"/>
    <n v="0"/>
    <x v="0"/>
    <x v="0"/>
    <s v="Light_usage"/>
    <x v="0"/>
    <x v="0"/>
    <x v="1"/>
    <x v="0"/>
  </r>
  <r>
    <x v="44"/>
    <n v="136"/>
    <x v="0"/>
    <x v="0"/>
    <x v="1"/>
    <n v="0"/>
    <n v="259"/>
    <n v="105"/>
    <n v="44.03"/>
    <n v="166.9"/>
    <n v="125"/>
    <x v="527"/>
    <n v="255.1"/>
    <n v="107"/>
    <n v="11.48"/>
    <n v="11.1"/>
    <n v="3"/>
    <n v="3"/>
    <n v="3"/>
    <x v="0"/>
    <n v="0"/>
    <x v="0"/>
    <x v="0"/>
    <s v="Heavy_user"/>
    <x v="0"/>
    <x v="0"/>
    <x v="1"/>
    <x v="0"/>
  </r>
  <r>
    <x v="3"/>
    <n v="98"/>
    <x v="0"/>
    <x v="0"/>
    <x v="1"/>
    <n v="0"/>
    <n v="182.6"/>
    <n v="76"/>
    <n v="31.04"/>
    <n v="145.19999999999999"/>
    <n v="75"/>
    <x v="612"/>
    <n v="162.6"/>
    <n v="127"/>
    <n v="7.32"/>
    <n v="12"/>
    <n v="1"/>
    <n v="3.24"/>
    <n v="6"/>
    <x v="1"/>
    <n v="1"/>
    <x v="1"/>
    <x v="0"/>
    <s v="Light_usage"/>
    <x v="0"/>
    <x v="0"/>
    <x v="1"/>
    <x v="0"/>
  </r>
  <r>
    <x v="5"/>
    <n v="109"/>
    <x v="1"/>
    <x v="0"/>
    <x v="1"/>
    <n v="0"/>
    <n v="123"/>
    <n v="111"/>
    <n v="20.91"/>
    <n v="237.2"/>
    <n v="103"/>
    <x v="1288"/>
    <n v="258.8"/>
    <n v="91"/>
    <n v="11.65"/>
    <n v="9.3000000000000007"/>
    <n v="12"/>
    <n v="2.5099999999999998"/>
    <n v="1"/>
    <x v="0"/>
    <n v="0"/>
    <x v="0"/>
    <x v="0"/>
    <s v="Medium_user"/>
    <x v="2"/>
    <x v="0"/>
    <x v="1"/>
    <x v="0"/>
  </r>
  <r>
    <x v="9"/>
    <n v="84"/>
    <x v="0"/>
    <x v="0"/>
    <x v="1"/>
    <n v="0"/>
    <n v="169.9"/>
    <n v="96"/>
    <n v="28.88"/>
    <n v="190.3"/>
    <n v="103"/>
    <x v="137"/>
    <n v="188"/>
    <n v="82"/>
    <n v="8.4600000000000009"/>
    <n v="8.6"/>
    <n v="2"/>
    <n v="2.3199999999999998"/>
    <n v="2"/>
    <x v="0"/>
    <n v="0"/>
    <x v="0"/>
    <x v="0"/>
    <s v="Medium_user"/>
    <x v="0"/>
    <x v="0"/>
    <x v="1"/>
    <x v="0"/>
  </r>
  <r>
    <x v="41"/>
    <n v="157"/>
    <x v="1"/>
    <x v="0"/>
    <x v="0"/>
    <n v="27"/>
    <n v="201.4"/>
    <n v="85"/>
    <n v="34.24"/>
    <n v="101.3"/>
    <n v="60"/>
    <x v="456"/>
    <n v="258.5"/>
    <n v="113"/>
    <n v="11.63"/>
    <n v="11.9"/>
    <n v="5"/>
    <n v="3.21"/>
    <n v="2"/>
    <x v="0"/>
    <n v="0"/>
    <x v="0"/>
    <x v="0"/>
    <s v="Light_usage"/>
    <x v="1"/>
    <x v="0"/>
    <x v="0"/>
    <x v="0"/>
  </r>
  <r>
    <x v="39"/>
    <n v="74"/>
    <x v="0"/>
    <x v="0"/>
    <x v="0"/>
    <n v="24"/>
    <n v="124.2"/>
    <n v="146"/>
    <n v="21.11"/>
    <n v="266.2"/>
    <n v="84"/>
    <x v="1090"/>
    <n v="156.69999999999999"/>
    <n v="108"/>
    <n v="7.05"/>
    <n v="11.5"/>
    <n v="6"/>
    <n v="3.11"/>
    <n v="3"/>
    <x v="0"/>
    <n v="0"/>
    <x v="0"/>
    <x v="0"/>
    <s v="Medium_user"/>
    <x v="2"/>
    <x v="0"/>
    <x v="0"/>
    <x v="0"/>
  </r>
  <r>
    <x v="3"/>
    <n v="66"/>
    <x v="1"/>
    <x v="0"/>
    <x v="1"/>
    <n v="0"/>
    <n v="128.19999999999999"/>
    <n v="109"/>
    <n v="21.79"/>
    <n v="274.5"/>
    <n v="112"/>
    <x v="433"/>
    <n v="211"/>
    <n v="90"/>
    <n v="9.49"/>
    <n v="8.1"/>
    <n v="4"/>
    <n v="2.19"/>
    <n v="0"/>
    <x v="0"/>
    <n v="0"/>
    <x v="0"/>
    <x v="0"/>
    <s v="Medium_user"/>
    <x v="2"/>
    <x v="0"/>
    <x v="1"/>
    <x v="0"/>
  </r>
  <r>
    <x v="32"/>
    <n v="142"/>
    <x v="1"/>
    <x v="0"/>
    <x v="0"/>
    <n v="20"/>
    <n v="214.3"/>
    <n v="126"/>
    <n v="36.43"/>
    <n v="250.1"/>
    <n v="102"/>
    <x v="1381"/>
    <n v="189.7"/>
    <n v="116"/>
    <n v="8.5399999999999991"/>
    <n v="10.6"/>
    <n v="4"/>
    <n v="2.86"/>
    <n v="4"/>
    <x v="0"/>
    <n v="0"/>
    <x v="1"/>
    <x v="0"/>
    <s v="Medium_user"/>
    <x v="2"/>
    <x v="0"/>
    <x v="0"/>
    <x v="0"/>
  </r>
  <r>
    <x v="34"/>
    <n v="136"/>
    <x v="0"/>
    <x v="0"/>
    <x v="0"/>
    <n v="24"/>
    <n v="243.3"/>
    <n v="107"/>
    <n v="41.36"/>
    <n v="226.8"/>
    <n v="111"/>
    <x v="1533"/>
    <n v="138.5"/>
    <n v="117"/>
    <n v="6.23"/>
    <n v="11"/>
    <n v="4"/>
    <n v="2.97"/>
    <n v="4"/>
    <x v="0"/>
    <n v="0"/>
    <x v="1"/>
    <x v="0"/>
    <s v="Medium_user"/>
    <x v="0"/>
    <x v="0"/>
    <x v="0"/>
    <x v="0"/>
  </r>
  <r>
    <x v="7"/>
    <n v="75"/>
    <x v="2"/>
    <x v="0"/>
    <x v="0"/>
    <n v="17"/>
    <n v="200.7"/>
    <n v="107"/>
    <n v="34.119999999999997"/>
    <n v="212.5"/>
    <n v="109"/>
    <x v="425"/>
    <n v="204"/>
    <n v="136"/>
    <n v="9.18"/>
    <n v="12.9"/>
    <n v="3"/>
    <n v="3.48"/>
    <n v="4"/>
    <x v="0"/>
    <n v="0"/>
    <x v="1"/>
    <x v="0"/>
    <s v="Medium_user"/>
    <x v="0"/>
    <x v="0"/>
    <x v="0"/>
    <x v="0"/>
  </r>
  <r>
    <x v="35"/>
    <n v="59"/>
    <x v="0"/>
    <x v="0"/>
    <x v="1"/>
    <n v="0"/>
    <n v="231.4"/>
    <n v="93"/>
    <n v="39.340000000000003"/>
    <n v="168"/>
    <n v="92"/>
    <x v="389"/>
    <n v="257.2"/>
    <n v="124"/>
    <n v="11.57"/>
    <n v="11.4"/>
    <n v="5"/>
    <n v="3.08"/>
    <n v="2"/>
    <x v="0"/>
    <n v="0"/>
    <x v="0"/>
    <x v="0"/>
    <s v="Medium_user"/>
    <x v="0"/>
    <x v="0"/>
    <x v="1"/>
    <x v="0"/>
  </r>
  <r>
    <x v="27"/>
    <n v="45"/>
    <x v="0"/>
    <x v="0"/>
    <x v="0"/>
    <n v="32"/>
    <n v="235"/>
    <n v="85"/>
    <n v="39.950000000000003"/>
    <n v="240.5"/>
    <n v="101"/>
    <x v="681"/>
    <n v="147.1"/>
    <n v="88"/>
    <n v="6.62"/>
    <n v="7.7"/>
    <n v="3"/>
    <n v="2.08"/>
    <n v="2"/>
    <x v="0"/>
    <n v="0"/>
    <x v="0"/>
    <x v="0"/>
    <s v="Medium_user"/>
    <x v="2"/>
    <x v="0"/>
    <x v="2"/>
    <x v="0"/>
  </r>
  <r>
    <x v="6"/>
    <n v="48"/>
    <x v="1"/>
    <x v="0"/>
    <x v="1"/>
    <n v="0"/>
    <n v="237.5"/>
    <n v="117"/>
    <n v="40.380000000000003"/>
    <n v="211.1"/>
    <n v="114"/>
    <x v="41"/>
    <n v="163.9"/>
    <n v="114"/>
    <n v="7.38"/>
    <n v="9.6999999999999993"/>
    <n v="3"/>
    <n v="2.62"/>
    <n v="1"/>
    <x v="0"/>
    <n v="0"/>
    <x v="0"/>
    <x v="0"/>
    <s v="Medium_user"/>
    <x v="0"/>
    <x v="0"/>
    <x v="1"/>
    <x v="0"/>
  </r>
  <r>
    <x v="4"/>
    <n v="16"/>
    <x v="2"/>
    <x v="0"/>
    <x v="1"/>
    <n v="0"/>
    <n v="228.3"/>
    <n v="80"/>
    <n v="38.81"/>
    <n v="130.9"/>
    <n v="75"/>
    <x v="1541"/>
    <n v="156.69999999999999"/>
    <n v="98"/>
    <n v="7.05"/>
    <n v="8.4"/>
    <n v="9"/>
    <n v="2.27"/>
    <n v="1"/>
    <x v="0"/>
    <n v="0"/>
    <x v="0"/>
    <x v="0"/>
    <s v="Light_usage"/>
    <x v="0"/>
    <x v="0"/>
    <x v="1"/>
    <x v="0"/>
  </r>
  <r>
    <x v="30"/>
    <n v="140"/>
    <x v="0"/>
    <x v="0"/>
    <x v="1"/>
    <n v="0"/>
    <n v="160.5"/>
    <n v="123"/>
    <n v="27.29"/>
    <n v="185.9"/>
    <n v="110"/>
    <x v="1542"/>
    <n v="150.4"/>
    <n v="94"/>
    <n v="6.77"/>
    <n v="10.7"/>
    <n v="5"/>
    <n v="2.89"/>
    <n v="1"/>
    <x v="0"/>
    <n v="0"/>
    <x v="0"/>
    <x v="0"/>
    <s v="Medium_user"/>
    <x v="0"/>
    <x v="0"/>
    <x v="1"/>
    <x v="0"/>
  </r>
  <r>
    <x v="41"/>
    <n v="108"/>
    <x v="2"/>
    <x v="0"/>
    <x v="0"/>
    <n v="48"/>
    <n v="185.6"/>
    <n v="125"/>
    <n v="31.55"/>
    <n v="224.6"/>
    <n v="125"/>
    <x v="444"/>
    <n v="284.7"/>
    <n v="87"/>
    <n v="12.81"/>
    <n v="6.9"/>
    <n v="3"/>
    <n v="1.86"/>
    <n v="1"/>
    <x v="0"/>
    <n v="0"/>
    <x v="0"/>
    <x v="1"/>
    <s v="Heavy_user"/>
    <x v="0"/>
    <x v="0"/>
    <x v="2"/>
    <x v="1"/>
  </r>
  <r>
    <x v="47"/>
    <n v="53"/>
    <x v="0"/>
    <x v="0"/>
    <x v="1"/>
    <n v="0"/>
    <n v="214.3"/>
    <n v="138"/>
    <n v="36.43"/>
    <n v="232.2"/>
    <n v="99"/>
    <x v="274"/>
    <n v="0"/>
    <n v="0"/>
    <n v="0"/>
    <n v="8.3000000000000007"/>
    <n v="5"/>
    <n v="2.2400000000000002"/>
    <n v="1"/>
    <x v="0"/>
    <n v="0"/>
    <x v="0"/>
    <x v="0"/>
    <s v="Medium_user"/>
    <x v="0"/>
    <x v="0"/>
    <x v="1"/>
    <x v="0"/>
  </r>
  <r>
    <x v="27"/>
    <n v="91"/>
    <x v="1"/>
    <x v="0"/>
    <x v="1"/>
    <n v="0"/>
    <n v="240.8"/>
    <n v="105"/>
    <n v="40.94"/>
    <n v="192.8"/>
    <n v="93"/>
    <x v="482"/>
    <n v="253.4"/>
    <n v="69"/>
    <n v="11.4"/>
    <n v="7.6"/>
    <n v="3"/>
    <n v="2.0499999999999998"/>
    <n v="4"/>
    <x v="0"/>
    <n v="0"/>
    <x v="1"/>
    <x v="0"/>
    <s v="Medium_user"/>
    <x v="0"/>
    <x v="0"/>
    <x v="1"/>
    <x v="0"/>
  </r>
  <r>
    <x v="14"/>
    <n v="26"/>
    <x v="0"/>
    <x v="1"/>
    <x v="1"/>
    <n v="0"/>
    <n v="194.4"/>
    <n v="105"/>
    <n v="33.049999999999997"/>
    <n v="238.3"/>
    <n v="100"/>
    <x v="742"/>
    <n v="239.1"/>
    <n v="129"/>
    <n v="10.76"/>
    <n v="9.6"/>
    <n v="5"/>
    <n v="2.59"/>
    <n v="0"/>
    <x v="0"/>
    <n v="0"/>
    <x v="0"/>
    <x v="0"/>
    <s v="Medium_user"/>
    <x v="2"/>
    <x v="0"/>
    <x v="1"/>
    <x v="0"/>
  </r>
  <r>
    <x v="40"/>
    <n v="129"/>
    <x v="0"/>
    <x v="0"/>
    <x v="1"/>
    <n v="0"/>
    <n v="130.19999999999999"/>
    <n v="94"/>
    <n v="22.13"/>
    <n v="195.2"/>
    <n v="126"/>
    <x v="497"/>
    <n v="195.5"/>
    <n v="68"/>
    <n v="8.8000000000000007"/>
    <n v="7.6"/>
    <n v="5"/>
    <n v="2.0499999999999998"/>
    <n v="2"/>
    <x v="0"/>
    <n v="0"/>
    <x v="0"/>
    <x v="0"/>
    <s v="Heavy_user"/>
    <x v="0"/>
    <x v="0"/>
    <x v="1"/>
    <x v="0"/>
  </r>
  <r>
    <x v="30"/>
    <n v="118"/>
    <x v="1"/>
    <x v="1"/>
    <x v="0"/>
    <n v="52"/>
    <n v="123.7"/>
    <n v="114"/>
    <n v="21.03"/>
    <n v="133.19999999999999"/>
    <n v="137"/>
    <x v="507"/>
    <n v="191.8"/>
    <n v="102"/>
    <n v="8.6300000000000008"/>
    <n v="7.9"/>
    <n v="3"/>
    <n v="2.13"/>
    <n v="0"/>
    <x v="0"/>
    <n v="0"/>
    <x v="0"/>
    <x v="0"/>
    <s v="Heavy_user"/>
    <x v="0"/>
    <x v="0"/>
    <x v="2"/>
    <x v="0"/>
  </r>
  <r>
    <x v="47"/>
    <n v="51"/>
    <x v="2"/>
    <x v="0"/>
    <x v="0"/>
    <n v="32"/>
    <n v="206.1"/>
    <n v="134"/>
    <n v="35.04"/>
    <n v="179.6"/>
    <n v="84"/>
    <x v="269"/>
    <n v="332.2"/>
    <n v="90"/>
    <n v="14.95"/>
    <n v="10.199999999999999"/>
    <n v="2"/>
    <n v="2.75"/>
    <n v="3"/>
    <x v="0"/>
    <n v="0"/>
    <x v="0"/>
    <x v="0"/>
    <s v="Medium_user"/>
    <x v="0"/>
    <x v="0"/>
    <x v="2"/>
    <x v="0"/>
  </r>
  <r>
    <x v="17"/>
    <n v="57"/>
    <x v="0"/>
    <x v="0"/>
    <x v="0"/>
    <n v="25"/>
    <n v="182.4"/>
    <n v="92"/>
    <n v="31.01"/>
    <n v="214.7"/>
    <n v="104"/>
    <x v="701"/>
    <n v="174.4"/>
    <n v="110"/>
    <n v="7.85"/>
    <n v="10.1"/>
    <n v="2"/>
    <n v="2.73"/>
    <n v="1"/>
    <x v="0"/>
    <n v="0"/>
    <x v="0"/>
    <x v="0"/>
    <s v="Medium_user"/>
    <x v="0"/>
    <x v="0"/>
    <x v="0"/>
    <x v="0"/>
  </r>
  <r>
    <x v="13"/>
    <n v="103"/>
    <x v="0"/>
    <x v="0"/>
    <x v="1"/>
    <n v="0"/>
    <n v="228.4"/>
    <n v="103"/>
    <n v="38.83"/>
    <n v="97.3"/>
    <n v="129"/>
    <x v="1543"/>
    <n v="199.9"/>
    <n v="67"/>
    <n v="9"/>
    <n v="9.4"/>
    <n v="7"/>
    <n v="2.54"/>
    <n v="3"/>
    <x v="0"/>
    <n v="0"/>
    <x v="0"/>
    <x v="0"/>
    <s v="Heavy_user"/>
    <x v="1"/>
    <x v="0"/>
    <x v="1"/>
    <x v="0"/>
  </r>
  <r>
    <x v="30"/>
    <n v="57"/>
    <x v="0"/>
    <x v="0"/>
    <x v="1"/>
    <n v="0"/>
    <n v="202"/>
    <n v="100"/>
    <n v="34.340000000000003"/>
    <n v="168.9"/>
    <n v="90"/>
    <x v="1544"/>
    <n v="231.8"/>
    <n v="119"/>
    <n v="10.43"/>
    <n v="3.4"/>
    <n v="4"/>
    <n v="0.92"/>
    <n v="1"/>
    <x v="0"/>
    <n v="0"/>
    <x v="0"/>
    <x v="1"/>
    <s v="Medium_user"/>
    <x v="0"/>
    <x v="0"/>
    <x v="1"/>
    <x v="1"/>
  </r>
  <r>
    <x v="16"/>
    <n v="84"/>
    <x v="0"/>
    <x v="0"/>
    <x v="1"/>
    <n v="0"/>
    <n v="148.80000000000001"/>
    <n v="89"/>
    <n v="25.3"/>
    <n v="189.8"/>
    <n v="93"/>
    <x v="474"/>
    <n v="147.6"/>
    <n v="73"/>
    <n v="6.64"/>
    <n v="6.3"/>
    <n v="2"/>
    <n v="1.7"/>
    <n v="1"/>
    <x v="0"/>
    <n v="0"/>
    <x v="0"/>
    <x v="1"/>
    <s v="Medium_user"/>
    <x v="0"/>
    <x v="0"/>
    <x v="1"/>
    <x v="1"/>
  </r>
  <r>
    <x v="43"/>
    <n v="166"/>
    <x v="0"/>
    <x v="1"/>
    <x v="1"/>
    <n v="0"/>
    <n v="191.3"/>
    <n v="120"/>
    <n v="32.520000000000003"/>
    <n v="167.3"/>
    <n v="88"/>
    <x v="650"/>
    <n v="162.9"/>
    <n v="110"/>
    <n v="7.33"/>
    <n v="10.199999999999999"/>
    <n v="2"/>
    <n v="2.75"/>
    <n v="2"/>
    <x v="1"/>
    <n v="1"/>
    <x v="0"/>
    <x v="0"/>
    <s v="Medium_user"/>
    <x v="0"/>
    <x v="0"/>
    <x v="1"/>
    <x v="0"/>
  </r>
  <r>
    <x v="14"/>
    <n v="130"/>
    <x v="0"/>
    <x v="0"/>
    <x v="1"/>
    <n v="0"/>
    <n v="159.9"/>
    <n v="70"/>
    <n v="27.18"/>
    <n v="236.8"/>
    <n v="127"/>
    <x v="914"/>
    <n v="227.9"/>
    <n v="95"/>
    <n v="10.26"/>
    <n v="9"/>
    <n v="1"/>
    <n v="2.4300000000000002"/>
    <n v="1"/>
    <x v="0"/>
    <n v="0"/>
    <x v="0"/>
    <x v="0"/>
    <s v="Heavy_user"/>
    <x v="2"/>
    <x v="0"/>
    <x v="1"/>
    <x v="0"/>
  </r>
  <r>
    <x v="17"/>
    <n v="116"/>
    <x v="0"/>
    <x v="1"/>
    <x v="1"/>
    <n v="0"/>
    <n v="191.7"/>
    <n v="97"/>
    <n v="32.590000000000003"/>
    <n v="176.2"/>
    <n v="127"/>
    <x v="288"/>
    <n v="103.9"/>
    <n v="96"/>
    <n v="4.68"/>
    <n v="4.9000000000000004"/>
    <n v="4"/>
    <n v="1.32"/>
    <n v="2"/>
    <x v="0"/>
    <n v="0"/>
    <x v="0"/>
    <x v="1"/>
    <s v="Heavy_user"/>
    <x v="0"/>
    <x v="0"/>
    <x v="1"/>
    <x v="1"/>
  </r>
  <r>
    <x v="49"/>
    <n v="161"/>
    <x v="2"/>
    <x v="0"/>
    <x v="1"/>
    <n v="0"/>
    <n v="151.19999999999999"/>
    <n v="89"/>
    <n v="25.7"/>
    <n v="228.4"/>
    <n v="117"/>
    <x v="340"/>
    <n v="169.3"/>
    <n v="107"/>
    <n v="7.62"/>
    <n v="9.3000000000000007"/>
    <n v="2"/>
    <n v="2.5099999999999998"/>
    <n v="2"/>
    <x v="0"/>
    <n v="0"/>
    <x v="0"/>
    <x v="0"/>
    <s v="Medium_user"/>
    <x v="0"/>
    <x v="0"/>
    <x v="1"/>
    <x v="0"/>
  </r>
  <r>
    <x v="25"/>
    <n v="130"/>
    <x v="0"/>
    <x v="0"/>
    <x v="1"/>
    <n v="0"/>
    <n v="182.1"/>
    <n v="136"/>
    <n v="30.96"/>
    <n v="204.2"/>
    <n v="99"/>
    <x v="588"/>
    <n v="355.1"/>
    <n v="135"/>
    <n v="15.98"/>
    <n v="12"/>
    <n v="7"/>
    <n v="3.24"/>
    <n v="2"/>
    <x v="0"/>
    <n v="0"/>
    <x v="0"/>
    <x v="0"/>
    <s v="Medium_user"/>
    <x v="0"/>
    <x v="0"/>
    <x v="1"/>
    <x v="0"/>
  </r>
  <r>
    <x v="25"/>
    <n v="42"/>
    <x v="2"/>
    <x v="0"/>
    <x v="1"/>
    <n v="0"/>
    <n v="155.1"/>
    <n v="110"/>
    <n v="26.37"/>
    <n v="160.80000000000001"/>
    <n v="109"/>
    <x v="1171"/>
    <n v="237.4"/>
    <n v="115"/>
    <n v="10.68"/>
    <n v="11.3"/>
    <n v="2"/>
    <n v="3.05"/>
    <n v="3"/>
    <x v="0"/>
    <n v="0"/>
    <x v="0"/>
    <x v="0"/>
    <s v="Medium_user"/>
    <x v="0"/>
    <x v="0"/>
    <x v="1"/>
    <x v="0"/>
  </r>
  <r>
    <x v="16"/>
    <n v="97"/>
    <x v="0"/>
    <x v="0"/>
    <x v="0"/>
    <n v="27"/>
    <n v="125.9"/>
    <n v="90"/>
    <n v="21.4"/>
    <n v="123.4"/>
    <n v="91"/>
    <x v="71"/>
    <n v="230"/>
    <n v="71"/>
    <n v="10.35"/>
    <n v="7.3"/>
    <n v="7"/>
    <n v="1.97"/>
    <n v="0"/>
    <x v="0"/>
    <n v="0"/>
    <x v="0"/>
    <x v="1"/>
    <s v="Medium_user"/>
    <x v="0"/>
    <x v="0"/>
    <x v="0"/>
    <x v="1"/>
  </r>
  <r>
    <x v="17"/>
    <n v="127"/>
    <x v="0"/>
    <x v="0"/>
    <x v="0"/>
    <n v="29"/>
    <n v="136.1"/>
    <n v="146"/>
    <n v="23.14"/>
    <n v="302.60000000000002"/>
    <n v="105"/>
    <x v="1278"/>
    <n v="163.1"/>
    <n v="116"/>
    <n v="7.34"/>
    <n v="18.5"/>
    <n v="2"/>
    <n v="5"/>
    <n v="2"/>
    <x v="0"/>
    <n v="0"/>
    <x v="0"/>
    <x v="2"/>
    <s v="Medium_user"/>
    <x v="2"/>
    <x v="0"/>
    <x v="0"/>
    <x v="0"/>
  </r>
  <r>
    <x v="30"/>
    <n v="34"/>
    <x v="0"/>
    <x v="0"/>
    <x v="0"/>
    <n v="33"/>
    <n v="284.3"/>
    <n v="115"/>
    <n v="48.33"/>
    <n v="204.8"/>
    <n v="125"/>
    <x v="66"/>
    <n v="143"/>
    <n v="83"/>
    <n v="6.44"/>
    <n v="3.5"/>
    <n v="4"/>
    <n v="0.95"/>
    <n v="0"/>
    <x v="0"/>
    <n v="0"/>
    <x v="0"/>
    <x v="1"/>
    <s v="Heavy_user"/>
    <x v="0"/>
    <x v="0"/>
    <x v="2"/>
    <x v="1"/>
  </r>
  <r>
    <x v="28"/>
    <n v="116"/>
    <x v="0"/>
    <x v="0"/>
    <x v="1"/>
    <n v="0"/>
    <n v="199.7"/>
    <n v="76"/>
    <n v="33.950000000000003"/>
    <n v="98.5"/>
    <n v="104"/>
    <x v="1545"/>
    <n v="220.1"/>
    <n v="108"/>
    <n v="9.9"/>
    <n v="13.7"/>
    <n v="6"/>
    <n v="3.7"/>
    <n v="1"/>
    <x v="0"/>
    <n v="0"/>
    <x v="0"/>
    <x v="0"/>
    <s v="Medium_user"/>
    <x v="1"/>
    <x v="0"/>
    <x v="1"/>
    <x v="0"/>
  </r>
  <r>
    <x v="32"/>
    <n v="158"/>
    <x v="0"/>
    <x v="0"/>
    <x v="1"/>
    <n v="0"/>
    <n v="98.2"/>
    <n v="87"/>
    <n v="16.690000000000001"/>
    <n v="198.3"/>
    <n v="71"/>
    <x v="906"/>
    <n v="246"/>
    <n v="99"/>
    <n v="11.07"/>
    <n v="13"/>
    <n v="5"/>
    <n v="3.51"/>
    <n v="2"/>
    <x v="0"/>
    <n v="0"/>
    <x v="0"/>
    <x v="0"/>
    <s v="Light_usage"/>
    <x v="0"/>
    <x v="0"/>
    <x v="1"/>
    <x v="0"/>
  </r>
  <r>
    <x v="48"/>
    <n v="86"/>
    <x v="0"/>
    <x v="0"/>
    <x v="0"/>
    <n v="23"/>
    <n v="247.6"/>
    <n v="65"/>
    <n v="42.09"/>
    <n v="255.7"/>
    <n v="104"/>
    <x v="1032"/>
    <n v="150"/>
    <n v="138"/>
    <n v="6.75"/>
    <n v="7.3"/>
    <n v="5"/>
    <n v="1.97"/>
    <n v="3"/>
    <x v="0"/>
    <n v="0"/>
    <x v="0"/>
    <x v="1"/>
    <s v="Medium_user"/>
    <x v="2"/>
    <x v="0"/>
    <x v="0"/>
    <x v="1"/>
  </r>
  <r>
    <x v="10"/>
    <n v="21"/>
    <x v="0"/>
    <x v="0"/>
    <x v="1"/>
    <n v="0"/>
    <n v="254.3"/>
    <n v="87"/>
    <n v="43.23"/>
    <n v="215.5"/>
    <n v="95"/>
    <x v="915"/>
    <n v="236.3"/>
    <n v="98"/>
    <n v="10.63"/>
    <n v="11.6"/>
    <n v="5"/>
    <n v="3.13"/>
    <n v="1"/>
    <x v="1"/>
    <n v="1"/>
    <x v="0"/>
    <x v="0"/>
    <s v="Medium_user"/>
    <x v="0"/>
    <x v="0"/>
    <x v="1"/>
    <x v="0"/>
  </r>
  <r>
    <x v="35"/>
    <n v="78"/>
    <x v="0"/>
    <x v="0"/>
    <x v="1"/>
    <n v="0"/>
    <n v="241.3"/>
    <n v="113"/>
    <n v="41.02"/>
    <n v="146.6"/>
    <n v="97"/>
    <x v="102"/>
    <n v="129"/>
    <n v="131"/>
    <n v="5.81"/>
    <n v="11.8"/>
    <n v="6"/>
    <n v="3.19"/>
    <n v="3"/>
    <x v="0"/>
    <n v="0"/>
    <x v="0"/>
    <x v="0"/>
    <s v="Medium_user"/>
    <x v="0"/>
    <x v="0"/>
    <x v="1"/>
    <x v="0"/>
  </r>
  <r>
    <x v="24"/>
    <n v="137"/>
    <x v="2"/>
    <x v="0"/>
    <x v="1"/>
    <n v="0"/>
    <n v="111.8"/>
    <n v="106"/>
    <n v="19.010000000000002"/>
    <n v="281.89999999999998"/>
    <n v="89"/>
    <x v="1539"/>
    <n v="233"/>
    <n v="93"/>
    <n v="10.49"/>
    <n v="11.5"/>
    <n v="4"/>
    <n v="3.11"/>
    <n v="4"/>
    <x v="1"/>
    <n v="1"/>
    <x v="1"/>
    <x v="0"/>
    <s v="Medium_user"/>
    <x v="2"/>
    <x v="0"/>
    <x v="1"/>
    <x v="0"/>
  </r>
  <r>
    <x v="7"/>
    <n v="84"/>
    <x v="1"/>
    <x v="0"/>
    <x v="1"/>
    <n v="0"/>
    <n v="163.69999999999999"/>
    <n v="123"/>
    <n v="27.83"/>
    <n v="175"/>
    <n v="93"/>
    <x v="785"/>
    <n v="194"/>
    <n v="115"/>
    <n v="8.73"/>
    <n v="8"/>
    <n v="5"/>
    <n v="2.16"/>
    <n v="1"/>
    <x v="0"/>
    <n v="0"/>
    <x v="0"/>
    <x v="0"/>
    <s v="Medium_user"/>
    <x v="0"/>
    <x v="0"/>
    <x v="1"/>
    <x v="0"/>
  </r>
  <r>
    <x v="45"/>
    <n v="132"/>
    <x v="0"/>
    <x v="0"/>
    <x v="1"/>
    <n v="0"/>
    <n v="164"/>
    <n v="112"/>
    <n v="27.88"/>
    <n v="243.6"/>
    <n v="80"/>
    <x v="1236"/>
    <n v="155.5"/>
    <n v="122"/>
    <n v="7"/>
    <n v="10.199999999999999"/>
    <n v="4"/>
    <n v="2.75"/>
    <n v="1"/>
    <x v="0"/>
    <n v="0"/>
    <x v="0"/>
    <x v="0"/>
    <s v="Medium_user"/>
    <x v="2"/>
    <x v="0"/>
    <x v="1"/>
    <x v="0"/>
  </r>
  <r>
    <x v="20"/>
    <n v="83"/>
    <x v="0"/>
    <x v="0"/>
    <x v="1"/>
    <n v="0"/>
    <n v="195.2"/>
    <n v="101"/>
    <n v="33.18"/>
    <n v="188.7"/>
    <n v="38"/>
    <x v="469"/>
    <n v="270"/>
    <n v="91"/>
    <n v="12.15"/>
    <n v="11.4"/>
    <n v="3"/>
    <n v="3.08"/>
    <n v="0"/>
    <x v="0"/>
    <n v="0"/>
    <x v="0"/>
    <x v="0"/>
    <s v="Light_usage"/>
    <x v="0"/>
    <x v="0"/>
    <x v="1"/>
    <x v="0"/>
  </r>
  <r>
    <x v="10"/>
    <n v="49"/>
    <x v="0"/>
    <x v="1"/>
    <x v="1"/>
    <n v="0"/>
    <n v="157.6"/>
    <n v="101"/>
    <n v="26.79"/>
    <n v="256.39999999999998"/>
    <n v="69"/>
    <x v="940"/>
    <n v="260.8"/>
    <n v="107"/>
    <n v="11.74"/>
    <n v="9.8000000000000007"/>
    <n v="4"/>
    <n v="2.65"/>
    <n v="1"/>
    <x v="0"/>
    <n v="0"/>
    <x v="0"/>
    <x v="0"/>
    <s v="Light_usage"/>
    <x v="2"/>
    <x v="0"/>
    <x v="1"/>
    <x v="0"/>
  </r>
  <r>
    <x v="12"/>
    <n v="43"/>
    <x v="0"/>
    <x v="0"/>
    <x v="1"/>
    <n v="0"/>
    <n v="253.6"/>
    <n v="110"/>
    <n v="43.11"/>
    <n v="253.3"/>
    <n v="92"/>
    <x v="1536"/>
    <n v="161.30000000000001"/>
    <n v="103"/>
    <n v="7.26"/>
    <n v="10.199999999999999"/>
    <n v="3"/>
    <n v="2.75"/>
    <n v="3"/>
    <x v="1"/>
    <n v="1"/>
    <x v="0"/>
    <x v="0"/>
    <s v="Medium_user"/>
    <x v="2"/>
    <x v="1"/>
    <x v="1"/>
    <x v="0"/>
  </r>
  <r>
    <x v="39"/>
    <n v="78"/>
    <x v="1"/>
    <x v="0"/>
    <x v="0"/>
    <n v="38"/>
    <n v="199"/>
    <n v="96"/>
    <n v="33.83"/>
    <n v="75.5"/>
    <n v="93"/>
    <x v="1472"/>
    <n v="180.2"/>
    <n v="78"/>
    <n v="8.11"/>
    <n v="7.5"/>
    <n v="7"/>
    <n v="2.0299999999999998"/>
    <n v="1"/>
    <x v="0"/>
    <n v="0"/>
    <x v="0"/>
    <x v="0"/>
    <s v="Medium_user"/>
    <x v="1"/>
    <x v="0"/>
    <x v="2"/>
    <x v="0"/>
  </r>
  <r>
    <x v="31"/>
    <n v="65"/>
    <x v="1"/>
    <x v="0"/>
    <x v="1"/>
    <n v="0"/>
    <n v="182.5"/>
    <n v="58"/>
    <n v="31.03"/>
    <n v="201.9"/>
    <n v="93"/>
    <x v="1546"/>
    <n v="189.1"/>
    <n v="97"/>
    <n v="8.51"/>
    <n v="8.6"/>
    <n v="5"/>
    <n v="2.3199999999999998"/>
    <n v="1"/>
    <x v="0"/>
    <n v="0"/>
    <x v="0"/>
    <x v="0"/>
    <s v="Medium_user"/>
    <x v="0"/>
    <x v="0"/>
    <x v="1"/>
    <x v="0"/>
  </r>
  <r>
    <x v="24"/>
    <n v="79"/>
    <x v="0"/>
    <x v="0"/>
    <x v="1"/>
    <n v="0"/>
    <n v="81.2"/>
    <n v="91"/>
    <n v="13.8"/>
    <n v="215.7"/>
    <n v="126"/>
    <x v="562"/>
    <n v="245.9"/>
    <n v="85"/>
    <n v="11.07"/>
    <n v="10.9"/>
    <n v="4"/>
    <n v="2.94"/>
    <n v="1"/>
    <x v="0"/>
    <n v="0"/>
    <x v="0"/>
    <x v="0"/>
    <s v="Heavy_user"/>
    <x v="0"/>
    <x v="0"/>
    <x v="1"/>
    <x v="0"/>
  </r>
  <r>
    <x v="24"/>
    <n v="76"/>
    <x v="0"/>
    <x v="0"/>
    <x v="1"/>
    <n v="0"/>
    <n v="179.1"/>
    <n v="110"/>
    <n v="30.45"/>
    <n v="157.19999999999999"/>
    <n v="81"/>
    <x v="59"/>
    <n v="240"/>
    <n v="109"/>
    <n v="10.8"/>
    <n v="6.5"/>
    <n v="3"/>
    <n v="1.76"/>
    <n v="0"/>
    <x v="0"/>
    <n v="0"/>
    <x v="0"/>
    <x v="1"/>
    <s v="Medium_user"/>
    <x v="0"/>
    <x v="0"/>
    <x v="1"/>
    <x v="1"/>
  </r>
  <r>
    <x v="44"/>
    <n v="124"/>
    <x v="0"/>
    <x v="0"/>
    <x v="1"/>
    <n v="0"/>
    <n v="182.7"/>
    <n v="98"/>
    <n v="31.06"/>
    <n v="197.2"/>
    <n v="93"/>
    <x v="530"/>
    <n v="220.6"/>
    <n v="105"/>
    <n v="9.93"/>
    <n v="8.1"/>
    <n v="4"/>
    <n v="2.19"/>
    <n v="1"/>
    <x v="0"/>
    <n v="0"/>
    <x v="0"/>
    <x v="0"/>
    <s v="Medium_user"/>
    <x v="0"/>
    <x v="0"/>
    <x v="1"/>
    <x v="0"/>
  </r>
  <r>
    <x v="43"/>
    <n v="98"/>
    <x v="1"/>
    <x v="0"/>
    <x v="1"/>
    <n v="0"/>
    <n v="207"/>
    <n v="94"/>
    <n v="35.19"/>
    <n v="256.3"/>
    <n v="64"/>
    <x v="940"/>
    <n v="137.6"/>
    <n v="60"/>
    <n v="6.19"/>
    <n v="10.4"/>
    <n v="4"/>
    <n v="2.81"/>
    <n v="2"/>
    <x v="0"/>
    <n v="0"/>
    <x v="0"/>
    <x v="0"/>
    <s v="Light_usage"/>
    <x v="2"/>
    <x v="0"/>
    <x v="1"/>
    <x v="0"/>
  </r>
  <r>
    <x v="6"/>
    <n v="142"/>
    <x v="0"/>
    <x v="0"/>
    <x v="1"/>
    <n v="0"/>
    <n v="243.4"/>
    <n v="76"/>
    <n v="41.38"/>
    <n v="161.4"/>
    <n v="102"/>
    <x v="376"/>
    <n v="120.5"/>
    <n v="105"/>
    <n v="5.42"/>
    <n v="10"/>
    <n v="5"/>
    <n v="2.7"/>
    <n v="4"/>
    <x v="0"/>
    <n v="0"/>
    <x v="1"/>
    <x v="0"/>
    <s v="Medium_user"/>
    <x v="0"/>
    <x v="0"/>
    <x v="1"/>
    <x v="0"/>
  </r>
  <r>
    <x v="36"/>
    <n v="146"/>
    <x v="0"/>
    <x v="0"/>
    <x v="1"/>
    <n v="0"/>
    <n v="157.4"/>
    <n v="89"/>
    <n v="26.76"/>
    <n v="196"/>
    <n v="117"/>
    <x v="326"/>
    <n v="147.69999999999999"/>
    <n v="150"/>
    <n v="6.65"/>
    <n v="10.8"/>
    <n v="4"/>
    <n v="2.92"/>
    <n v="0"/>
    <x v="0"/>
    <n v="0"/>
    <x v="0"/>
    <x v="0"/>
    <s v="Medium_user"/>
    <x v="0"/>
    <x v="0"/>
    <x v="1"/>
    <x v="0"/>
  </r>
  <r>
    <x v="7"/>
    <n v="84"/>
    <x v="2"/>
    <x v="0"/>
    <x v="1"/>
    <n v="0"/>
    <n v="233.9"/>
    <n v="76"/>
    <n v="39.76"/>
    <n v="153.19999999999999"/>
    <n v="96"/>
    <x v="1059"/>
    <n v="228"/>
    <n v="82"/>
    <n v="10.26"/>
    <n v="12.8"/>
    <n v="5"/>
    <n v="3.46"/>
    <n v="3"/>
    <x v="0"/>
    <n v="0"/>
    <x v="0"/>
    <x v="0"/>
    <s v="Medium_user"/>
    <x v="0"/>
    <x v="0"/>
    <x v="1"/>
    <x v="0"/>
  </r>
  <r>
    <x v="44"/>
    <n v="200"/>
    <x v="1"/>
    <x v="0"/>
    <x v="1"/>
    <n v="0"/>
    <n v="195.4"/>
    <n v="71"/>
    <n v="33.22"/>
    <n v="249.4"/>
    <n v="96"/>
    <x v="662"/>
    <n v="233.1"/>
    <n v="132"/>
    <n v="10.49"/>
    <n v="12.9"/>
    <n v="2"/>
    <n v="3.48"/>
    <n v="3"/>
    <x v="0"/>
    <n v="0"/>
    <x v="0"/>
    <x v="0"/>
    <s v="Medium_user"/>
    <x v="2"/>
    <x v="0"/>
    <x v="1"/>
    <x v="0"/>
  </r>
  <r>
    <x v="2"/>
    <n v="17"/>
    <x v="1"/>
    <x v="0"/>
    <x v="1"/>
    <n v="0"/>
    <n v="180.4"/>
    <n v="121"/>
    <n v="30.67"/>
    <n v="228.5"/>
    <n v="111"/>
    <x v="8"/>
    <n v="199.5"/>
    <n v="99"/>
    <n v="8.98"/>
    <n v="14.8"/>
    <n v="5"/>
    <n v="4"/>
    <n v="0"/>
    <x v="0"/>
    <n v="0"/>
    <x v="0"/>
    <x v="2"/>
    <s v="Medium_user"/>
    <x v="0"/>
    <x v="0"/>
    <x v="1"/>
    <x v="0"/>
  </r>
  <r>
    <x v="18"/>
    <n v="125"/>
    <x v="1"/>
    <x v="0"/>
    <x v="1"/>
    <n v="0"/>
    <n v="143.6"/>
    <n v="119"/>
    <n v="24.41"/>
    <n v="238.5"/>
    <n v="119"/>
    <x v="1420"/>
    <n v="173.6"/>
    <n v="89"/>
    <n v="7.81"/>
    <n v="10.9"/>
    <n v="4"/>
    <n v="2.94"/>
    <n v="2"/>
    <x v="0"/>
    <n v="0"/>
    <x v="0"/>
    <x v="0"/>
    <s v="Medium_user"/>
    <x v="2"/>
    <x v="0"/>
    <x v="1"/>
    <x v="0"/>
  </r>
  <r>
    <x v="16"/>
    <n v="61"/>
    <x v="2"/>
    <x v="0"/>
    <x v="1"/>
    <n v="0"/>
    <n v="88.1"/>
    <n v="60"/>
    <n v="14.98"/>
    <n v="129.69999999999999"/>
    <n v="108"/>
    <x v="1387"/>
    <n v="169"/>
    <n v="87"/>
    <n v="7.61"/>
    <n v="13.3"/>
    <n v="4"/>
    <n v="3.59"/>
    <n v="2"/>
    <x v="0"/>
    <n v="0"/>
    <x v="0"/>
    <x v="0"/>
    <s v="Medium_user"/>
    <x v="0"/>
    <x v="0"/>
    <x v="1"/>
    <x v="0"/>
  </r>
  <r>
    <x v="18"/>
    <n v="103"/>
    <x v="0"/>
    <x v="0"/>
    <x v="0"/>
    <n v="30"/>
    <n v="254.1"/>
    <n v="75"/>
    <n v="43.2"/>
    <n v="200.4"/>
    <n v="116"/>
    <x v="407"/>
    <n v="185.9"/>
    <n v="109"/>
    <n v="8.3699999999999992"/>
    <n v="6.6"/>
    <n v="2"/>
    <n v="1.78"/>
    <n v="2"/>
    <x v="0"/>
    <n v="0"/>
    <x v="0"/>
    <x v="1"/>
    <s v="Medium_user"/>
    <x v="0"/>
    <x v="0"/>
    <x v="2"/>
    <x v="1"/>
  </r>
  <r>
    <x v="36"/>
    <n v="20"/>
    <x v="1"/>
    <x v="0"/>
    <x v="1"/>
    <n v="0"/>
    <n v="131.5"/>
    <n v="64"/>
    <n v="22.36"/>
    <n v="161.80000000000001"/>
    <n v="124"/>
    <x v="461"/>
    <n v="158.6"/>
    <n v="106"/>
    <n v="7.14"/>
    <n v="14.8"/>
    <n v="5"/>
    <n v="4"/>
    <n v="0"/>
    <x v="0"/>
    <n v="0"/>
    <x v="0"/>
    <x v="2"/>
    <s v="Heavy_user"/>
    <x v="0"/>
    <x v="0"/>
    <x v="1"/>
    <x v="0"/>
  </r>
  <r>
    <x v="1"/>
    <n v="115"/>
    <x v="2"/>
    <x v="0"/>
    <x v="1"/>
    <n v="0"/>
    <n v="156.80000000000001"/>
    <n v="104"/>
    <n v="26.66"/>
    <n v="264.7"/>
    <n v="84"/>
    <x v="267"/>
    <n v="249"/>
    <n v="112"/>
    <n v="11.21"/>
    <n v="7.4"/>
    <n v="8"/>
    <n v="2"/>
    <n v="0"/>
    <x v="0"/>
    <n v="0"/>
    <x v="0"/>
    <x v="0"/>
    <s v="Medium_user"/>
    <x v="2"/>
    <x v="0"/>
    <x v="1"/>
    <x v="1"/>
  </r>
  <r>
    <x v="46"/>
    <n v="139"/>
    <x v="2"/>
    <x v="0"/>
    <x v="1"/>
    <n v="0"/>
    <n v="196.9"/>
    <n v="58"/>
    <n v="33.47"/>
    <n v="137.1"/>
    <n v="91"/>
    <x v="998"/>
    <n v="216.6"/>
    <n v="101"/>
    <n v="9.75"/>
    <n v="9.8000000000000007"/>
    <n v="3"/>
    <n v="2.65"/>
    <n v="1"/>
    <x v="0"/>
    <n v="0"/>
    <x v="0"/>
    <x v="0"/>
    <s v="Medium_user"/>
    <x v="0"/>
    <x v="0"/>
    <x v="1"/>
    <x v="0"/>
  </r>
  <r>
    <x v="12"/>
    <n v="96"/>
    <x v="0"/>
    <x v="0"/>
    <x v="1"/>
    <n v="0"/>
    <n v="178"/>
    <n v="140"/>
    <n v="30.26"/>
    <n v="294.60000000000002"/>
    <n v="125"/>
    <x v="1311"/>
    <n v="242.2"/>
    <n v="91"/>
    <n v="10.9"/>
    <n v="12"/>
    <n v="6"/>
    <n v="3.24"/>
    <n v="2"/>
    <x v="0"/>
    <n v="0"/>
    <x v="0"/>
    <x v="0"/>
    <s v="Heavy_user"/>
    <x v="2"/>
    <x v="0"/>
    <x v="1"/>
    <x v="0"/>
  </r>
  <r>
    <x v="12"/>
    <n v="101"/>
    <x v="2"/>
    <x v="0"/>
    <x v="1"/>
    <n v="0"/>
    <n v="195.8"/>
    <n v="105"/>
    <n v="33.29"/>
    <n v="184.5"/>
    <n v="109"/>
    <x v="756"/>
    <n v="172"/>
    <n v="128"/>
    <n v="7.74"/>
    <n v="11.8"/>
    <n v="2"/>
    <n v="3.19"/>
    <n v="2"/>
    <x v="0"/>
    <n v="0"/>
    <x v="0"/>
    <x v="0"/>
    <s v="Medium_user"/>
    <x v="0"/>
    <x v="0"/>
    <x v="1"/>
    <x v="0"/>
  </r>
  <r>
    <x v="0"/>
    <n v="86"/>
    <x v="1"/>
    <x v="0"/>
    <x v="0"/>
    <n v="26"/>
    <n v="141.30000000000001"/>
    <n v="120"/>
    <n v="24.02"/>
    <n v="134.6"/>
    <n v="98"/>
    <x v="38"/>
    <n v="195.9"/>
    <n v="94"/>
    <n v="8.82"/>
    <n v="13.3"/>
    <n v="5"/>
    <n v="3.59"/>
    <n v="1"/>
    <x v="0"/>
    <n v="0"/>
    <x v="0"/>
    <x v="0"/>
    <s v="Medium_user"/>
    <x v="0"/>
    <x v="0"/>
    <x v="0"/>
    <x v="0"/>
  </r>
  <r>
    <x v="43"/>
    <n v="42"/>
    <x v="0"/>
    <x v="0"/>
    <x v="0"/>
    <n v="21"/>
    <n v="125.5"/>
    <n v="67"/>
    <n v="21.34"/>
    <n v="166.7"/>
    <n v="90"/>
    <x v="466"/>
    <n v="227.1"/>
    <n v="97"/>
    <n v="10.220000000000001"/>
    <n v="11"/>
    <n v="1"/>
    <n v="2.97"/>
    <n v="2"/>
    <x v="0"/>
    <n v="0"/>
    <x v="0"/>
    <x v="0"/>
    <s v="Medium_user"/>
    <x v="0"/>
    <x v="0"/>
    <x v="0"/>
    <x v="0"/>
  </r>
  <r>
    <x v="41"/>
    <n v="48"/>
    <x v="2"/>
    <x v="0"/>
    <x v="1"/>
    <n v="0"/>
    <n v="200.5"/>
    <n v="117"/>
    <n v="34.090000000000003"/>
    <n v="225.3"/>
    <n v="123"/>
    <x v="1021"/>
    <n v="134"/>
    <n v="89"/>
    <n v="6.03"/>
    <n v="6.7"/>
    <n v="5"/>
    <n v="1.81"/>
    <n v="4"/>
    <x v="0"/>
    <n v="0"/>
    <x v="1"/>
    <x v="1"/>
    <s v="Heavy_user"/>
    <x v="0"/>
    <x v="0"/>
    <x v="1"/>
    <x v="1"/>
  </r>
  <r>
    <x v="47"/>
    <n v="134"/>
    <x v="1"/>
    <x v="0"/>
    <x v="1"/>
    <n v="0"/>
    <n v="205.5"/>
    <n v="87"/>
    <n v="34.94"/>
    <n v="208.9"/>
    <n v="67"/>
    <x v="836"/>
    <n v="182.3"/>
    <n v="69"/>
    <n v="8.1999999999999993"/>
    <n v="5.2"/>
    <n v="3"/>
    <n v="1.4"/>
    <n v="2"/>
    <x v="0"/>
    <n v="0"/>
    <x v="0"/>
    <x v="1"/>
    <s v="Light_usage"/>
    <x v="0"/>
    <x v="0"/>
    <x v="1"/>
    <x v="1"/>
  </r>
  <r>
    <x v="31"/>
    <n v="149"/>
    <x v="0"/>
    <x v="0"/>
    <x v="1"/>
    <n v="0"/>
    <n v="152.1"/>
    <n v="116"/>
    <n v="25.86"/>
    <n v="164.3"/>
    <n v="83"/>
    <x v="63"/>
    <n v="142.80000000000001"/>
    <n v="98"/>
    <n v="6.43"/>
    <n v="7.6"/>
    <n v="3"/>
    <n v="2.0499999999999998"/>
    <n v="0"/>
    <x v="0"/>
    <n v="0"/>
    <x v="0"/>
    <x v="0"/>
    <s v="Medium_user"/>
    <x v="0"/>
    <x v="0"/>
    <x v="1"/>
    <x v="0"/>
  </r>
  <r>
    <x v="43"/>
    <n v="120"/>
    <x v="0"/>
    <x v="0"/>
    <x v="1"/>
    <n v="0"/>
    <n v="216.5"/>
    <n v="113"/>
    <n v="36.81"/>
    <n v="251.8"/>
    <n v="91"/>
    <x v="730"/>
    <n v="164.5"/>
    <n v="125"/>
    <n v="7.4"/>
    <n v="7.3"/>
    <n v="1"/>
    <n v="1.97"/>
    <n v="3"/>
    <x v="0"/>
    <n v="0"/>
    <x v="0"/>
    <x v="1"/>
    <s v="Medium_user"/>
    <x v="2"/>
    <x v="0"/>
    <x v="1"/>
    <x v="1"/>
  </r>
  <r>
    <x v="28"/>
    <n v="62"/>
    <x v="1"/>
    <x v="0"/>
    <x v="1"/>
    <n v="0"/>
    <n v="119.3"/>
    <n v="94"/>
    <n v="20.28"/>
    <n v="224"/>
    <n v="81"/>
    <x v="811"/>
    <n v="156.69999999999999"/>
    <n v="78"/>
    <n v="7.05"/>
    <n v="12.1"/>
    <n v="6"/>
    <n v="3.27"/>
    <n v="5"/>
    <x v="1"/>
    <n v="1"/>
    <x v="1"/>
    <x v="0"/>
    <s v="Medium_user"/>
    <x v="0"/>
    <x v="0"/>
    <x v="1"/>
    <x v="0"/>
  </r>
  <r>
    <x v="10"/>
    <n v="84"/>
    <x v="0"/>
    <x v="0"/>
    <x v="0"/>
    <n v="25"/>
    <n v="113.9"/>
    <n v="90"/>
    <n v="19.36"/>
    <n v="257"/>
    <n v="99"/>
    <x v="1210"/>
    <n v="214.5"/>
    <n v="98"/>
    <n v="9.65"/>
    <n v="12.9"/>
    <n v="8"/>
    <n v="3.48"/>
    <n v="4"/>
    <x v="1"/>
    <n v="1"/>
    <x v="1"/>
    <x v="0"/>
    <s v="Medium_user"/>
    <x v="2"/>
    <x v="0"/>
    <x v="0"/>
    <x v="0"/>
  </r>
  <r>
    <x v="1"/>
    <n v="16"/>
    <x v="2"/>
    <x v="0"/>
    <x v="1"/>
    <n v="0"/>
    <n v="228.6"/>
    <n v="130"/>
    <n v="38.86"/>
    <n v="208.4"/>
    <n v="103"/>
    <x v="729"/>
    <n v="195.3"/>
    <n v="118"/>
    <n v="8.7899999999999991"/>
    <n v="11.9"/>
    <n v="7"/>
    <n v="3.21"/>
    <n v="0"/>
    <x v="0"/>
    <n v="0"/>
    <x v="0"/>
    <x v="0"/>
    <s v="Medium_user"/>
    <x v="0"/>
    <x v="0"/>
    <x v="1"/>
    <x v="0"/>
  </r>
  <r>
    <x v="7"/>
    <n v="80"/>
    <x v="0"/>
    <x v="0"/>
    <x v="1"/>
    <n v="0"/>
    <n v="106.5"/>
    <n v="116"/>
    <n v="18.11"/>
    <n v="104.8"/>
    <n v="67"/>
    <x v="1547"/>
    <n v="183.2"/>
    <n v="124"/>
    <n v="8.24"/>
    <n v="8.1999999999999993"/>
    <n v="5"/>
    <n v="2.21"/>
    <n v="1"/>
    <x v="0"/>
    <n v="0"/>
    <x v="0"/>
    <x v="0"/>
    <s v="Light_usage"/>
    <x v="1"/>
    <x v="0"/>
    <x v="1"/>
    <x v="0"/>
  </r>
  <r>
    <x v="40"/>
    <n v="78"/>
    <x v="0"/>
    <x v="0"/>
    <x v="1"/>
    <n v="0"/>
    <n v="254.1"/>
    <n v="112"/>
    <n v="43.2"/>
    <n v="215.9"/>
    <n v="80"/>
    <x v="663"/>
    <n v="267.10000000000002"/>
    <n v="124"/>
    <n v="12.02"/>
    <n v="16.3"/>
    <n v="3"/>
    <n v="4.4000000000000004"/>
    <n v="0"/>
    <x v="1"/>
    <n v="1"/>
    <x v="0"/>
    <x v="2"/>
    <s v="Medium_user"/>
    <x v="0"/>
    <x v="0"/>
    <x v="1"/>
    <x v="0"/>
  </r>
  <r>
    <x v="11"/>
    <n v="102"/>
    <x v="1"/>
    <x v="0"/>
    <x v="0"/>
    <n v="48"/>
    <n v="134"/>
    <n v="83"/>
    <n v="22.78"/>
    <n v="234.3"/>
    <n v="128"/>
    <x v="209"/>
    <n v="197.3"/>
    <n v="107"/>
    <n v="8.8800000000000008"/>
    <n v="7.8"/>
    <n v="4"/>
    <n v="2.11"/>
    <n v="6"/>
    <x v="1"/>
    <n v="1"/>
    <x v="1"/>
    <x v="0"/>
    <s v="Heavy_user"/>
    <x v="0"/>
    <x v="0"/>
    <x v="2"/>
    <x v="0"/>
  </r>
  <r>
    <x v="29"/>
    <n v="74"/>
    <x v="0"/>
    <x v="0"/>
    <x v="0"/>
    <n v="38"/>
    <n v="176"/>
    <n v="84"/>
    <n v="29.92"/>
    <n v="288.2"/>
    <n v="103"/>
    <x v="1548"/>
    <n v="178.2"/>
    <n v="86"/>
    <n v="8.02"/>
    <n v="14.8"/>
    <n v="5"/>
    <n v="4"/>
    <n v="2"/>
    <x v="0"/>
    <n v="0"/>
    <x v="0"/>
    <x v="2"/>
    <s v="Medium_user"/>
    <x v="2"/>
    <x v="0"/>
    <x v="2"/>
    <x v="0"/>
  </r>
  <r>
    <x v="1"/>
    <n v="135"/>
    <x v="2"/>
    <x v="0"/>
    <x v="1"/>
    <n v="0"/>
    <n v="180.1"/>
    <n v="112"/>
    <n v="30.62"/>
    <n v="257.2"/>
    <n v="89"/>
    <x v="458"/>
    <n v="131.6"/>
    <n v="111"/>
    <n v="5.92"/>
    <n v="11.4"/>
    <n v="7"/>
    <n v="3.08"/>
    <n v="1"/>
    <x v="0"/>
    <n v="0"/>
    <x v="0"/>
    <x v="0"/>
    <s v="Medium_user"/>
    <x v="2"/>
    <x v="0"/>
    <x v="1"/>
    <x v="0"/>
  </r>
  <r>
    <x v="50"/>
    <n v="55"/>
    <x v="0"/>
    <x v="0"/>
    <x v="1"/>
    <n v="0"/>
    <n v="180.1"/>
    <n v="77"/>
    <n v="30.62"/>
    <n v="235.5"/>
    <n v="98"/>
    <x v="247"/>
    <n v="169.4"/>
    <n v="104"/>
    <n v="7.62"/>
    <n v="11.1"/>
    <n v="2"/>
    <n v="3"/>
    <n v="0"/>
    <x v="0"/>
    <n v="0"/>
    <x v="0"/>
    <x v="0"/>
    <s v="Medium_user"/>
    <x v="2"/>
    <x v="0"/>
    <x v="1"/>
    <x v="0"/>
  </r>
  <r>
    <x v="32"/>
    <n v="106"/>
    <x v="0"/>
    <x v="0"/>
    <x v="1"/>
    <n v="0"/>
    <n v="94.8"/>
    <n v="113"/>
    <n v="16.12"/>
    <n v="283.2"/>
    <n v="95"/>
    <x v="1321"/>
    <n v="219.3"/>
    <n v="106"/>
    <n v="9.8699999999999992"/>
    <n v="6.8"/>
    <n v="4"/>
    <n v="1.84"/>
    <n v="1"/>
    <x v="0"/>
    <n v="0"/>
    <x v="0"/>
    <x v="1"/>
    <s v="Medium_user"/>
    <x v="2"/>
    <x v="0"/>
    <x v="1"/>
    <x v="1"/>
  </r>
  <r>
    <x v="13"/>
    <n v="34"/>
    <x v="0"/>
    <x v="0"/>
    <x v="1"/>
    <n v="0"/>
    <n v="210.4"/>
    <n v="75"/>
    <n v="35.770000000000003"/>
    <n v="205.1"/>
    <n v="108"/>
    <x v="265"/>
    <n v="230.5"/>
    <n v="129"/>
    <n v="10.37"/>
    <n v="12.5"/>
    <n v="2"/>
    <n v="3.38"/>
    <n v="1"/>
    <x v="0"/>
    <n v="0"/>
    <x v="0"/>
    <x v="0"/>
    <s v="Medium_user"/>
    <x v="0"/>
    <x v="0"/>
    <x v="1"/>
    <x v="0"/>
  </r>
  <r>
    <x v="13"/>
    <n v="100"/>
    <x v="0"/>
    <x v="0"/>
    <x v="1"/>
    <n v="0"/>
    <n v="174.2"/>
    <n v="93"/>
    <n v="29.61"/>
    <n v="235"/>
    <n v="101"/>
    <x v="348"/>
    <n v="264.2"/>
    <n v="83"/>
    <n v="11.89"/>
    <n v="9.9"/>
    <n v="7"/>
    <n v="2.67"/>
    <n v="1"/>
    <x v="0"/>
    <n v="0"/>
    <x v="0"/>
    <x v="0"/>
    <s v="Medium_user"/>
    <x v="0"/>
    <x v="0"/>
    <x v="1"/>
    <x v="0"/>
  </r>
  <r>
    <x v="12"/>
    <n v="127"/>
    <x v="1"/>
    <x v="0"/>
    <x v="1"/>
    <n v="0"/>
    <n v="189.7"/>
    <n v="110"/>
    <n v="32.25"/>
    <n v="142.4"/>
    <n v="116"/>
    <x v="982"/>
    <n v="175.2"/>
    <n v="79"/>
    <n v="7.88"/>
    <n v="8.5"/>
    <n v="8"/>
    <n v="2.2999999999999998"/>
    <n v="2"/>
    <x v="0"/>
    <n v="0"/>
    <x v="0"/>
    <x v="0"/>
    <s v="Medium_user"/>
    <x v="0"/>
    <x v="0"/>
    <x v="1"/>
    <x v="0"/>
  </r>
  <r>
    <x v="12"/>
    <n v="65"/>
    <x v="1"/>
    <x v="0"/>
    <x v="0"/>
    <n v="19"/>
    <n v="259"/>
    <n v="96"/>
    <n v="44.03"/>
    <n v="332.3"/>
    <n v="106"/>
    <x v="1549"/>
    <n v="130.1"/>
    <n v="95"/>
    <n v="5.85"/>
    <n v="7.5"/>
    <n v="7"/>
    <n v="2.0299999999999998"/>
    <n v="1"/>
    <x v="0"/>
    <n v="0"/>
    <x v="0"/>
    <x v="0"/>
    <s v="Medium_user"/>
    <x v="2"/>
    <x v="0"/>
    <x v="0"/>
    <x v="0"/>
  </r>
  <r>
    <x v="4"/>
    <n v="109"/>
    <x v="0"/>
    <x v="0"/>
    <x v="0"/>
    <n v="39"/>
    <n v="86.4"/>
    <n v="69"/>
    <n v="14.69"/>
    <n v="189.1"/>
    <n v="108"/>
    <x v="82"/>
    <n v="225.4"/>
    <n v="119"/>
    <n v="10.14"/>
    <n v="4.8"/>
    <n v="4"/>
    <n v="1.3"/>
    <n v="2"/>
    <x v="0"/>
    <n v="0"/>
    <x v="0"/>
    <x v="1"/>
    <s v="Medium_user"/>
    <x v="0"/>
    <x v="0"/>
    <x v="2"/>
    <x v="1"/>
  </r>
  <r>
    <x v="11"/>
    <n v="98"/>
    <x v="1"/>
    <x v="0"/>
    <x v="1"/>
    <n v="0"/>
    <n v="136.9"/>
    <n v="120"/>
    <n v="23.27"/>
    <n v="180.6"/>
    <n v="84"/>
    <x v="198"/>
    <n v="172.9"/>
    <n v="94"/>
    <n v="7.78"/>
    <n v="11.9"/>
    <n v="4"/>
    <n v="3.21"/>
    <n v="4"/>
    <x v="1"/>
    <n v="1"/>
    <x v="1"/>
    <x v="0"/>
    <s v="Medium_user"/>
    <x v="0"/>
    <x v="0"/>
    <x v="1"/>
    <x v="0"/>
  </r>
  <r>
    <x v="30"/>
    <n v="141"/>
    <x v="2"/>
    <x v="0"/>
    <x v="1"/>
    <n v="0"/>
    <n v="196.5"/>
    <n v="104"/>
    <n v="33.409999999999997"/>
    <n v="175.1"/>
    <n v="111"/>
    <x v="785"/>
    <n v="209.6"/>
    <n v="110"/>
    <n v="9.43"/>
    <n v="14.1"/>
    <n v="4"/>
    <n v="3.81"/>
    <n v="6"/>
    <x v="0"/>
    <n v="0"/>
    <x v="1"/>
    <x v="0"/>
    <s v="Medium_user"/>
    <x v="0"/>
    <x v="0"/>
    <x v="1"/>
    <x v="0"/>
  </r>
  <r>
    <x v="35"/>
    <n v="136"/>
    <x v="0"/>
    <x v="0"/>
    <x v="1"/>
    <n v="0"/>
    <n v="221.4"/>
    <n v="120"/>
    <n v="37.64"/>
    <n v="249.5"/>
    <n v="78"/>
    <x v="230"/>
    <n v="192"/>
    <n v="68"/>
    <n v="8.64"/>
    <n v="13.6"/>
    <n v="2"/>
    <n v="3.67"/>
    <n v="0"/>
    <x v="0"/>
    <n v="0"/>
    <x v="0"/>
    <x v="0"/>
    <s v="Light_usage"/>
    <x v="2"/>
    <x v="0"/>
    <x v="1"/>
    <x v="0"/>
  </r>
  <r>
    <x v="8"/>
    <n v="42"/>
    <x v="1"/>
    <x v="0"/>
    <x v="1"/>
    <n v="0"/>
    <n v="191.9"/>
    <n v="139"/>
    <n v="32.619999999999997"/>
    <n v="304.2"/>
    <n v="91"/>
    <x v="1550"/>
    <n v="179.5"/>
    <n v="91"/>
    <n v="8.08"/>
    <n v="11.7"/>
    <n v="4"/>
    <n v="3.16"/>
    <n v="0"/>
    <x v="0"/>
    <n v="0"/>
    <x v="0"/>
    <x v="0"/>
    <s v="Medium_user"/>
    <x v="2"/>
    <x v="0"/>
    <x v="1"/>
    <x v="0"/>
  </r>
  <r>
    <x v="42"/>
    <n v="162"/>
    <x v="0"/>
    <x v="1"/>
    <x v="1"/>
    <n v="0"/>
    <n v="172.1"/>
    <n v="138"/>
    <n v="29.26"/>
    <n v="165.9"/>
    <n v="93"/>
    <x v="808"/>
    <n v="279"/>
    <n v="81"/>
    <n v="12.56"/>
    <n v="9.1999999999999993"/>
    <n v="6"/>
    <n v="2.48"/>
    <n v="2"/>
    <x v="0"/>
    <n v="0"/>
    <x v="0"/>
    <x v="0"/>
    <s v="Medium_user"/>
    <x v="0"/>
    <x v="0"/>
    <x v="1"/>
    <x v="0"/>
  </r>
  <r>
    <x v="33"/>
    <n v="49"/>
    <x v="0"/>
    <x v="0"/>
    <x v="1"/>
    <n v="0"/>
    <n v="189.9"/>
    <n v="104"/>
    <n v="32.28"/>
    <n v="247.4"/>
    <n v="120"/>
    <x v="1551"/>
    <n v="159.80000000000001"/>
    <n v="113"/>
    <n v="7.19"/>
    <n v="10.1"/>
    <n v="6"/>
    <n v="2.73"/>
    <n v="1"/>
    <x v="0"/>
    <n v="0"/>
    <x v="0"/>
    <x v="0"/>
    <s v="Heavy_user"/>
    <x v="2"/>
    <x v="0"/>
    <x v="1"/>
    <x v="0"/>
  </r>
  <r>
    <x v="13"/>
    <n v="103"/>
    <x v="1"/>
    <x v="0"/>
    <x v="1"/>
    <n v="0"/>
    <n v="147.80000000000001"/>
    <n v="71"/>
    <n v="25.13"/>
    <n v="182.6"/>
    <n v="103"/>
    <x v="1315"/>
    <n v="260.8"/>
    <n v="95"/>
    <n v="11.74"/>
    <n v="6.9"/>
    <n v="3"/>
    <n v="1.86"/>
    <n v="1"/>
    <x v="0"/>
    <n v="0"/>
    <x v="0"/>
    <x v="1"/>
    <s v="Medium_user"/>
    <x v="0"/>
    <x v="0"/>
    <x v="1"/>
    <x v="1"/>
  </r>
  <r>
    <x v="13"/>
    <n v="102"/>
    <x v="2"/>
    <x v="0"/>
    <x v="1"/>
    <n v="0"/>
    <n v="62.5"/>
    <n v="68"/>
    <n v="10.63"/>
    <n v="222.2"/>
    <n v="114"/>
    <x v="1051"/>
    <n v="142.4"/>
    <n v="96"/>
    <n v="6.41"/>
    <n v="12.5"/>
    <n v="5"/>
    <n v="3.38"/>
    <n v="1"/>
    <x v="0"/>
    <n v="0"/>
    <x v="0"/>
    <x v="0"/>
    <s v="Medium_user"/>
    <x v="0"/>
    <x v="0"/>
    <x v="1"/>
    <x v="0"/>
  </r>
  <r>
    <x v="46"/>
    <n v="222"/>
    <x v="0"/>
    <x v="0"/>
    <x v="1"/>
    <n v="0"/>
    <n v="256.60000000000002"/>
    <n v="119"/>
    <n v="43.62"/>
    <n v="230.8"/>
    <n v="98"/>
    <x v="1552"/>
    <n v="236"/>
    <n v="97"/>
    <n v="10.62"/>
    <n v="12.2"/>
    <n v="5"/>
    <n v="3.29"/>
    <n v="1"/>
    <x v="1"/>
    <n v="1"/>
    <x v="0"/>
    <x v="0"/>
    <s v="Medium_user"/>
    <x v="0"/>
    <x v="0"/>
    <x v="1"/>
    <x v="0"/>
  </r>
  <r>
    <x v="27"/>
    <n v="100"/>
    <x v="0"/>
    <x v="0"/>
    <x v="0"/>
    <n v="20"/>
    <n v="123.7"/>
    <n v="98"/>
    <n v="21.03"/>
    <n v="200.8"/>
    <n v="125"/>
    <x v="182"/>
    <n v="181"/>
    <n v="118"/>
    <n v="8.15"/>
    <n v="9.6"/>
    <n v="5"/>
    <n v="2.59"/>
    <n v="1"/>
    <x v="0"/>
    <n v="0"/>
    <x v="0"/>
    <x v="0"/>
    <s v="Heavy_user"/>
    <x v="0"/>
    <x v="0"/>
    <x v="0"/>
    <x v="0"/>
  </r>
  <r>
    <x v="44"/>
    <n v="86"/>
    <x v="1"/>
    <x v="0"/>
    <x v="1"/>
    <n v="0"/>
    <n v="113.1"/>
    <n v="77"/>
    <n v="19.23"/>
    <n v="294.39999999999998"/>
    <n v="126"/>
    <x v="1095"/>
    <n v="101.4"/>
    <n v="94"/>
    <n v="4.5599999999999996"/>
    <n v="13.4"/>
    <n v="3"/>
    <n v="3.62"/>
    <n v="1"/>
    <x v="0"/>
    <n v="0"/>
    <x v="0"/>
    <x v="0"/>
    <s v="Heavy_user"/>
    <x v="2"/>
    <x v="0"/>
    <x v="1"/>
    <x v="0"/>
  </r>
  <r>
    <x v="29"/>
    <n v="94"/>
    <x v="0"/>
    <x v="0"/>
    <x v="0"/>
    <n v="38"/>
    <n v="220"/>
    <n v="102"/>
    <n v="37.4"/>
    <n v="180.3"/>
    <n v="119"/>
    <x v="359"/>
    <n v="136.19999999999999"/>
    <n v="90"/>
    <n v="6.13"/>
    <n v="10.3"/>
    <n v="2"/>
    <n v="2.78"/>
    <n v="1"/>
    <x v="0"/>
    <n v="0"/>
    <x v="0"/>
    <x v="0"/>
    <s v="Medium_user"/>
    <x v="0"/>
    <x v="0"/>
    <x v="2"/>
    <x v="0"/>
  </r>
  <r>
    <x v="38"/>
    <n v="106"/>
    <x v="0"/>
    <x v="0"/>
    <x v="1"/>
    <n v="0"/>
    <n v="147.69999999999999"/>
    <n v="105"/>
    <n v="25.11"/>
    <n v="215"/>
    <n v="129"/>
    <x v="24"/>
    <n v="267.2"/>
    <n v="95"/>
    <n v="12.02"/>
    <n v="11"/>
    <n v="3"/>
    <n v="2.97"/>
    <n v="1"/>
    <x v="0"/>
    <n v="0"/>
    <x v="0"/>
    <x v="0"/>
    <s v="Heavy_user"/>
    <x v="0"/>
    <x v="0"/>
    <x v="1"/>
    <x v="0"/>
  </r>
  <r>
    <x v="43"/>
    <n v="91"/>
    <x v="0"/>
    <x v="0"/>
    <x v="1"/>
    <n v="0"/>
    <n v="271.89999999999998"/>
    <n v="106"/>
    <n v="46.22"/>
    <n v="231.9"/>
    <n v="116"/>
    <x v="993"/>
    <n v="247"/>
    <n v="110"/>
    <n v="11.12"/>
    <n v="9.3000000000000007"/>
    <n v="3"/>
    <n v="2.5099999999999998"/>
    <n v="1"/>
    <x v="1"/>
    <n v="1"/>
    <x v="0"/>
    <x v="0"/>
    <s v="Medium_user"/>
    <x v="0"/>
    <x v="0"/>
    <x v="1"/>
    <x v="0"/>
  </r>
  <r>
    <x v="50"/>
    <n v="62"/>
    <x v="2"/>
    <x v="0"/>
    <x v="1"/>
    <n v="0"/>
    <n v="196.2"/>
    <n v="107"/>
    <n v="33.35"/>
    <n v="103.9"/>
    <n v="104"/>
    <x v="1553"/>
    <n v="203.8"/>
    <n v="88"/>
    <n v="9.17"/>
    <n v="13.2"/>
    <n v="4"/>
    <n v="3.56"/>
    <n v="1"/>
    <x v="0"/>
    <n v="0"/>
    <x v="0"/>
    <x v="0"/>
    <s v="Medium_user"/>
    <x v="1"/>
    <x v="0"/>
    <x v="1"/>
    <x v="0"/>
  </r>
  <r>
    <x v="24"/>
    <n v="47"/>
    <x v="0"/>
    <x v="0"/>
    <x v="1"/>
    <n v="0"/>
    <n v="111.3"/>
    <n v="92"/>
    <n v="18.920000000000002"/>
    <n v="109.4"/>
    <n v="108"/>
    <x v="1471"/>
    <n v="116.9"/>
    <n v="80"/>
    <n v="5.26"/>
    <n v="10.8"/>
    <n v="8"/>
    <n v="2.92"/>
    <n v="1"/>
    <x v="0"/>
    <n v="0"/>
    <x v="0"/>
    <x v="0"/>
    <s v="Medium_user"/>
    <x v="1"/>
    <x v="0"/>
    <x v="1"/>
    <x v="0"/>
  </r>
  <r>
    <x v="5"/>
    <n v="51"/>
    <x v="0"/>
    <x v="0"/>
    <x v="1"/>
    <n v="0"/>
    <n v="176.7"/>
    <n v="129"/>
    <n v="30.04"/>
    <n v="218.9"/>
    <n v="125"/>
    <x v="1204"/>
    <n v="183.9"/>
    <n v="51"/>
    <n v="8.2799999999999994"/>
    <n v="9.1"/>
    <n v="4"/>
    <n v="2.46"/>
    <n v="0"/>
    <x v="0"/>
    <n v="0"/>
    <x v="0"/>
    <x v="0"/>
    <s v="Heavy_user"/>
    <x v="0"/>
    <x v="0"/>
    <x v="1"/>
    <x v="0"/>
  </r>
  <r>
    <x v="2"/>
    <n v="116"/>
    <x v="1"/>
    <x v="0"/>
    <x v="1"/>
    <n v="0"/>
    <n v="211.3"/>
    <n v="91"/>
    <n v="35.92"/>
    <n v="190.9"/>
    <n v="116"/>
    <x v="73"/>
    <n v="184.1"/>
    <n v="134"/>
    <n v="8.2799999999999994"/>
    <n v="6.3"/>
    <n v="4"/>
    <n v="1.7"/>
    <n v="2"/>
    <x v="0"/>
    <n v="0"/>
    <x v="0"/>
    <x v="1"/>
    <s v="Medium_user"/>
    <x v="0"/>
    <x v="0"/>
    <x v="1"/>
    <x v="1"/>
  </r>
  <r>
    <x v="12"/>
    <n v="145"/>
    <x v="0"/>
    <x v="0"/>
    <x v="1"/>
    <n v="0"/>
    <n v="219"/>
    <n v="98"/>
    <n v="37.229999999999997"/>
    <n v="176.1"/>
    <n v="109"/>
    <x v="258"/>
    <n v="166.3"/>
    <n v="132"/>
    <n v="7.48"/>
    <n v="6.8"/>
    <n v="3"/>
    <n v="1.84"/>
    <n v="2"/>
    <x v="0"/>
    <n v="0"/>
    <x v="0"/>
    <x v="1"/>
    <s v="Medium_user"/>
    <x v="0"/>
    <x v="0"/>
    <x v="1"/>
    <x v="1"/>
  </r>
  <r>
    <x v="48"/>
    <n v="180"/>
    <x v="0"/>
    <x v="0"/>
    <x v="1"/>
    <n v="0"/>
    <n v="174.1"/>
    <n v="94"/>
    <n v="29.6"/>
    <n v="147.1"/>
    <n v="93"/>
    <x v="669"/>
    <n v="216.9"/>
    <n v="108"/>
    <n v="9.76"/>
    <n v="16.2"/>
    <n v="3"/>
    <n v="4.37"/>
    <n v="1"/>
    <x v="0"/>
    <n v="0"/>
    <x v="0"/>
    <x v="2"/>
    <s v="Medium_user"/>
    <x v="0"/>
    <x v="0"/>
    <x v="1"/>
    <x v="0"/>
  </r>
  <r>
    <x v="44"/>
    <n v="67"/>
    <x v="0"/>
    <x v="0"/>
    <x v="1"/>
    <n v="0"/>
    <n v="124"/>
    <n v="77"/>
    <n v="21.08"/>
    <n v="222.2"/>
    <n v="95"/>
    <x v="1051"/>
    <n v="151.19999999999999"/>
    <n v="111"/>
    <n v="6.8"/>
    <n v="13.1"/>
    <n v="2"/>
    <n v="3.54"/>
    <n v="0"/>
    <x v="0"/>
    <n v="0"/>
    <x v="0"/>
    <x v="0"/>
    <s v="Medium_user"/>
    <x v="0"/>
    <x v="0"/>
    <x v="1"/>
    <x v="0"/>
  </r>
  <r>
    <x v="14"/>
    <n v="38"/>
    <x v="0"/>
    <x v="0"/>
    <x v="0"/>
    <n v="38"/>
    <n v="175.6"/>
    <n v="127"/>
    <n v="29.85"/>
    <n v="260.5"/>
    <n v="118"/>
    <x v="766"/>
    <n v="199.5"/>
    <n v="109"/>
    <n v="8.98"/>
    <n v="12.3"/>
    <n v="2"/>
    <n v="3.32"/>
    <n v="2"/>
    <x v="0"/>
    <n v="0"/>
    <x v="0"/>
    <x v="0"/>
    <s v="Medium_user"/>
    <x v="2"/>
    <x v="0"/>
    <x v="2"/>
    <x v="0"/>
  </r>
  <r>
    <x v="5"/>
    <n v="164"/>
    <x v="1"/>
    <x v="0"/>
    <x v="0"/>
    <n v="32"/>
    <n v="111.7"/>
    <n v="116"/>
    <n v="18.989999999999998"/>
    <n v="133.9"/>
    <n v="93"/>
    <x v="676"/>
    <n v="176.5"/>
    <n v="76"/>
    <n v="7.94"/>
    <n v="8"/>
    <n v="5"/>
    <n v="2.16"/>
    <n v="1"/>
    <x v="0"/>
    <n v="0"/>
    <x v="0"/>
    <x v="0"/>
    <s v="Medium_user"/>
    <x v="0"/>
    <x v="0"/>
    <x v="2"/>
    <x v="0"/>
  </r>
  <r>
    <x v="26"/>
    <n v="119"/>
    <x v="0"/>
    <x v="0"/>
    <x v="1"/>
    <n v="0"/>
    <n v="37.4"/>
    <n v="102"/>
    <n v="6.36"/>
    <n v="182.3"/>
    <n v="115"/>
    <x v="1164"/>
    <n v="191.9"/>
    <n v="100"/>
    <n v="8.64"/>
    <n v="8.3000000000000007"/>
    <n v="5"/>
    <n v="2.2400000000000002"/>
    <n v="2"/>
    <x v="0"/>
    <n v="0"/>
    <x v="0"/>
    <x v="0"/>
    <s v="Medium_user"/>
    <x v="0"/>
    <x v="0"/>
    <x v="1"/>
    <x v="0"/>
  </r>
  <r>
    <x v="25"/>
    <n v="74"/>
    <x v="0"/>
    <x v="0"/>
    <x v="1"/>
    <n v="0"/>
    <n v="201.4"/>
    <n v="112"/>
    <n v="34.24"/>
    <n v="109.6"/>
    <n v="71"/>
    <x v="296"/>
    <n v="200.2"/>
    <n v="135"/>
    <n v="9.01"/>
    <n v="10.7"/>
    <n v="2"/>
    <n v="2.89"/>
    <n v="1"/>
    <x v="0"/>
    <n v="0"/>
    <x v="0"/>
    <x v="0"/>
    <s v="Light_usage"/>
    <x v="1"/>
    <x v="0"/>
    <x v="1"/>
    <x v="0"/>
  </r>
  <r>
    <x v="23"/>
    <n v="18"/>
    <x v="0"/>
    <x v="0"/>
    <x v="1"/>
    <n v="0"/>
    <n v="156"/>
    <n v="88"/>
    <n v="26.52"/>
    <n v="213.8"/>
    <n v="127"/>
    <x v="369"/>
    <n v="244.9"/>
    <n v="113"/>
    <n v="11.02"/>
    <n v="11.4"/>
    <n v="9"/>
    <n v="3.08"/>
    <n v="1"/>
    <x v="0"/>
    <n v="0"/>
    <x v="0"/>
    <x v="0"/>
    <s v="Heavy_user"/>
    <x v="0"/>
    <x v="0"/>
    <x v="1"/>
    <x v="0"/>
  </r>
  <r>
    <x v="11"/>
    <n v="93"/>
    <x v="1"/>
    <x v="0"/>
    <x v="1"/>
    <n v="0"/>
    <n v="162.9"/>
    <n v="103"/>
    <n v="27.69"/>
    <n v="243.6"/>
    <n v="97"/>
    <x v="1236"/>
    <n v="172.4"/>
    <n v="111"/>
    <n v="7.76"/>
    <n v="7"/>
    <n v="5"/>
    <n v="1.89"/>
    <n v="4"/>
    <x v="0"/>
    <n v="0"/>
    <x v="1"/>
    <x v="1"/>
    <s v="Medium_user"/>
    <x v="2"/>
    <x v="0"/>
    <x v="1"/>
    <x v="1"/>
  </r>
  <r>
    <x v="10"/>
    <n v="64"/>
    <x v="0"/>
    <x v="0"/>
    <x v="0"/>
    <n v="18"/>
    <n v="211.4"/>
    <n v="111"/>
    <n v="35.94"/>
    <n v="150.80000000000001"/>
    <n v="67"/>
    <x v="1211"/>
    <n v="216.5"/>
    <n v="87"/>
    <n v="9.74"/>
    <n v="10.5"/>
    <n v="2"/>
    <n v="2.84"/>
    <n v="2"/>
    <x v="0"/>
    <n v="0"/>
    <x v="0"/>
    <x v="0"/>
    <s v="Light_usage"/>
    <x v="0"/>
    <x v="0"/>
    <x v="0"/>
    <x v="0"/>
  </r>
  <r>
    <x v="5"/>
    <n v="108"/>
    <x v="0"/>
    <x v="0"/>
    <x v="1"/>
    <n v="0"/>
    <n v="157.30000000000001"/>
    <n v="83"/>
    <n v="26.74"/>
    <n v="162.80000000000001"/>
    <n v="75"/>
    <x v="1251"/>
    <n v="112"/>
    <n v="101"/>
    <n v="5.04"/>
    <n v="9.6999999999999993"/>
    <n v="4"/>
    <n v="2.62"/>
    <n v="1"/>
    <x v="0"/>
    <n v="0"/>
    <x v="0"/>
    <x v="0"/>
    <s v="Light_usage"/>
    <x v="0"/>
    <x v="0"/>
    <x v="1"/>
    <x v="0"/>
  </r>
  <r>
    <x v="22"/>
    <n v="112"/>
    <x v="2"/>
    <x v="0"/>
    <x v="1"/>
    <n v="0"/>
    <n v="172.7"/>
    <n v="112"/>
    <n v="29.36"/>
    <n v="244.5"/>
    <n v="83"/>
    <x v="980"/>
    <n v="242.3"/>
    <n v="68"/>
    <n v="10.9"/>
    <n v="4.0999999999999996"/>
    <n v="1"/>
    <n v="1.1100000000000001"/>
    <n v="0"/>
    <x v="0"/>
    <n v="0"/>
    <x v="0"/>
    <x v="1"/>
    <s v="Medium_user"/>
    <x v="2"/>
    <x v="0"/>
    <x v="1"/>
    <x v="1"/>
  </r>
  <r>
    <x v="8"/>
    <n v="77"/>
    <x v="1"/>
    <x v="0"/>
    <x v="1"/>
    <n v="0"/>
    <n v="196.6"/>
    <n v="87"/>
    <n v="33.42"/>
    <n v="117.7"/>
    <n v="103"/>
    <x v="887"/>
    <n v="124.9"/>
    <n v="100"/>
    <n v="5.62"/>
    <n v="11.4"/>
    <n v="3"/>
    <n v="3.08"/>
    <n v="2"/>
    <x v="0"/>
    <n v="0"/>
    <x v="0"/>
    <x v="0"/>
    <s v="Medium_user"/>
    <x v="0"/>
    <x v="0"/>
    <x v="1"/>
    <x v="0"/>
  </r>
  <r>
    <x v="25"/>
    <n v="68"/>
    <x v="1"/>
    <x v="0"/>
    <x v="0"/>
    <n v="43"/>
    <n v="147.69999999999999"/>
    <n v="95"/>
    <n v="25.11"/>
    <n v="259.3"/>
    <n v="108"/>
    <x v="958"/>
    <n v="237.1"/>
    <n v="106"/>
    <n v="10.67"/>
    <n v="8.9"/>
    <n v="8"/>
    <n v="2.4"/>
    <n v="3"/>
    <x v="0"/>
    <n v="0"/>
    <x v="0"/>
    <x v="0"/>
    <s v="Medium_user"/>
    <x v="2"/>
    <x v="0"/>
    <x v="2"/>
    <x v="0"/>
  </r>
  <r>
    <x v="9"/>
    <n v="83"/>
    <x v="1"/>
    <x v="1"/>
    <x v="1"/>
    <n v="0"/>
    <n v="197.6"/>
    <n v="105"/>
    <n v="33.590000000000003"/>
    <n v="177.5"/>
    <n v="96"/>
    <x v="114"/>
    <n v="126.8"/>
    <n v="100"/>
    <n v="5.71"/>
    <n v="9.1999999999999993"/>
    <n v="1"/>
    <n v="2.48"/>
    <n v="3"/>
    <x v="1"/>
    <n v="1"/>
    <x v="0"/>
    <x v="0"/>
    <s v="Medium_user"/>
    <x v="0"/>
    <x v="0"/>
    <x v="1"/>
    <x v="0"/>
  </r>
  <r>
    <x v="49"/>
    <n v="87"/>
    <x v="2"/>
    <x v="0"/>
    <x v="0"/>
    <n v="18"/>
    <n v="186.7"/>
    <n v="74"/>
    <n v="31.74"/>
    <n v="220"/>
    <n v="77"/>
    <x v="233"/>
    <n v="224.6"/>
    <n v="137"/>
    <n v="10.11"/>
    <n v="12"/>
    <n v="4"/>
    <n v="3.24"/>
    <n v="1"/>
    <x v="0"/>
    <n v="0"/>
    <x v="0"/>
    <x v="0"/>
    <s v="Light_usage"/>
    <x v="0"/>
    <x v="0"/>
    <x v="0"/>
    <x v="0"/>
  </r>
  <r>
    <x v="18"/>
    <n v="43"/>
    <x v="1"/>
    <x v="0"/>
    <x v="0"/>
    <n v="39"/>
    <n v="198.5"/>
    <n v="104"/>
    <n v="33.75"/>
    <n v="163.1"/>
    <n v="107"/>
    <x v="633"/>
    <n v="212.2"/>
    <n v="125"/>
    <n v="9.5500000000000007"/>
    <n v="10.8"/>
    <n v="2"/>
    <n v="2.92"/>
    <n v="1"/>
    <x v="0"/>
    <n v="0"/>
    <x v="0"/>
    <x v="0"/>
    <s v="Medium_user"/>
    <x v="0"/>
    <x v="0"/>
    <x v="2"/>
    <x v="0"/>
  </r>
  <r>
    <x v="34"/>
    <n v="113"/>
    <x v="1"/>
    <x v="0"/>
    <x v="1"/>
    <n v="0"/>
    <n v="161.1"/>
    <n v="133"/>
    <n v="27.39"/>
    <n v="205.3"/>
    <n v="95"/>
    <x v="1003"/>
    <n v="60.3"/>
    <n v="93"/>
    <n v="2.71"/>
    <n v="12.2"/>
    <n v="2"/>
    <n v="3.29"/>
    <n v="2"/>
    <x v="0"/>
    <n v="0"/>
    <x v="0"/>
    <x v="0"/>
    <s v="Medium_user"/>
    <x v="0"/>
    <x v="0"/>
    <x v="1"/>
    <x v="0"/>
  </r>
  <r>
    <x v="25"/>
    <n v="95"/>
    <x v="0"/>
    <x v="0"/>
    <x v="0"/>
    <n v="27"/>
    <n v="190.8"/>
    <n v="76"/>
    <n v="32.44"/>
    <n v="177.5"/>
    <n v="104"/>
    <x v="114"/>
    <n v="227.3"/>
    <n v="95"/>
    <n v="10.23"/>
    <n v="5.9"/>
    <n v="1"/>
    <n v="1.59"/>
    <n v="2"/>
    <x v="0"/>
    <n v="0"/>
    <x v="0"/>
    <x v="1"/>
    <s v="Medium_user"/>
    <x v="0"/>
    <x v="0"/>
    <x v="0"/>
    <x v="1"/>
  </r>
  <r>
    <x v="14"/>
    <n v="30"/>
    <x v="0"/>
    <x v="0"/>
    <x v="1"/>
    <n v="0"/>
    <n v="195.2"/>
    <n v="100"/>
    <n v="33.18"/>
    <n v="179.8"/>
    <n v="95"/>
    <x v="1078"/>
    <n v="298.3"/>
    <n v="115"/>
    <n v="13.42"/>
    <n v="11.5"/>
    <n v="4"/>
    <n v="3.11"/>
    <n v="1"/>
    <x v="0"/>
    <n v="0"/>
    <x v="0"/>
    <x v="0"/>
    <s v="Medium_user"/>
    <x v="0"/>
    <x v="0"/>
    <x v="1"/>
    <x v="0"/>
  </r>
  <r>
    <x v="1"/>
    <n v="172"/>
    <x v="2"/>
    <x v="0"/>
    <x v="1"/>
    <n v="0"/>
    <n v="290.5"/>
    <n v="123"/>
    <n v="49.39"/>
    <n v="253"/>
    <n v="77"/>
    <x v="383"/>
    <n v="159.30000000000001"/>
    <n v="96"/>
    <n v="7.17"/>
    <n v="11.3"/>
    <n v="5"/>
    <n v="3.05"/>
    <n v="2"/>
    <x v="1"/>
    <n v="1"/>
    <x v="0"/>
    <x v="0"/>
    <s v="Light_usage"/>
    <x v="2"/>
    <x v="1"/>
    <x v="1"/>
    <x v="0"/>
  </r>
  <r>
    <x v="41"/>
    <n v="82"/>
    <x v="0"/>
    <x v="0"/>
    <x v="0"/>
    <n v="23"/>
    <n v="165.2"/>
    <n v="103"/>
    <n v="28.08"/>
    <n v="193.9"/>
    <n v="78"/>
    <x v="437"/>
    <n v="170.9"/>
    <n v="90"/>
    <n v="7.69"/>
    <n v="11.8"/>
    <n v="2"/>
    <n v="3.19"/>
    <n v="1"/>
    <x v="0"/>
    <n v="0"/>
    <x v="0"/>
    <x v="0"/>
    <s v="Light_usage"/>
    <x v="0"/>
    <x v="0"/>
    <x v="0"/>
    <x v="0"/>
  </r>
  <r>
    <x v="26"/>
    <n v="95"/>
    <x v="0"/>
    <x v="0"/>
    <x v="1"/>
    <n v="0"/>
    <n v="198.9"/>
    <n v="101"/>
    <n v="33.81"/>
    <n v="209.7"/>
    <n v="91"/>
    <x v="773"/>
    <n v="145.30000000000001"/>
    <n v="55"/>
    <n v="6.54"/>
    <n v="11.4"/>
    <n v="4"/>
    <n v="3.08"/>
    <n v="1"/>
    <x v="0"/>
    <n v="0"/>
    <x v="0"/>
    <x v="0"/>
    <s v="Medium_user"/>
    <x v="0"/>
    <x v="0"/>
    <x v="1"/>
    <x v="0"/>
  </r>
  <r>
    <x v="29"/>
    <n v="97"/>
    <x v="1"/>
    <x v="0"/>
    <x v="1"/>
    <n v="0"/>
    <n v="169.2"/>
    <n v="91"/>
    <n v="28.76"/>
    <n v="224.6"/>
    <n v="122"/>
    <x v="444"/>
    <n v="108"/>
    <n v="115"/>
    <n v="4.8600000000000003"/>
    <n v="13"/>
    <n v="5"/>
    <n v="3.51"/>
    <n v="1"/>
    <x v="0"/>
    <n v="0"/>
    <x v="0"/>
    <x v="0"/>
    <s v="Heavy_user"/>
    <x v="0"/>
    <x v="0"/>
    <x v="1"/>
    <x v="0"/>
  </r>
  <r>
    <x v="29"/>
    <n v="115"/>
    <x v="0"/>
    <x v="0"/>
    <x v="1"/>
    <n v="0"/>
    <n v="275.5"/>
    <n v="76"/>
    <n v="46.84"/>
    <n v="225.8"/>
    <n v="82"/>
    <x v="35"/>
    <n v="327.3"/>
    <n v="87"/>
    <n v="14.73"/>
    <n v="4.8"/>
    <n v="2"/>
    <n v="1.3"/>
    <n v="3"/>
    <x v="1"/>
    <n v="1"/>
    <x v="0"/>
    <x v="1"/>
    <s v="Medium_user"/>
    <x v="0"/>
    <x v="0"/>
    <x v="1"/>
    <x v="1"/>
  </r>
  <r>
    <x v="20"/>
    <n v="94"/>
    <x v="1"/>
    <x v="0"/>
    <x v="1"/>
    <n v="0"/>
    <n v="226.6"/>
    <n v="119"/>
    <n v="38.520000000000003"/>
    <n v="199.8"/>
    <n v="111"/>
    <x v="776"/>
    <n v="219.4"/>
    <n v="141"/>
    <n v="9.8699999999999992"/>
    <n v="11.7"/>
    <n v="2"/>
    <n v="3.16"/>
    <n v="3"/>
    <x v="0"/>
    <n v="0"/>
    <x v="0"/>
    <x v="0"/>
    <s v="Medium_user"/>
    <x v="0"/>
    <x v="0"/>
    <x v="1"/>
    <x v="0"/>
  </r>
  <r>
    <x v="48"/>
    <n v="88"/>
    <x v="0"/>
    <x v="0"/>
    <x v="1"/>
    <n v="0"/>
    <n v="158.19999999999999"/>
    <n v="130"/>
    <n v="26.89"/>
    <n v="234.6"/>
    <n v="91"/>
    <x v="1350"/>
    <n v="291"/>
    <n v="117"/>
    <n v="13.1"/>
    <n v="12.9"/>
    <n v="3"/>
    <n v="3.48"/>
    <n v="2"/>
    <x v="0"/>
    <n v="0"/>
    <x v="0"/>
    <x v="0"/>
    <s v="Medium_user"/>
    <x v="0"/>
    <x v="0"/>
    <x v="1"/>
    <x v="0"/>
  </r>
  <r>
    <x v="3"/>
    <n v="95"/>
    <x v="0"/>
    <x v="0"/>
    <x v="1"/>
    <n v="0"/>
    <n v="186.4"/>
    <n v="85"/>
    <n v="31.69"/>
    <n v="173.4"/>
    <n v="100"/>
    <x v="557"/>
    <n v="294.7"/>
    <n v="73"/>
    <n v="13.26"/>
    <n v="9.1"/>
    <n v="5"/>
    <n v="2.46"/>
    <n v="1"/>
    <x v="0"/>
    <n v="0"/>
    <x v="0"/>
    <x v="0"/>
    <s v="Medium_user"/>
    <x v="0"/>
    <x v="0"/>
    <x v="1"/>
    <x v="0"/>
  </r>
  <r>
    <x v="32"/>
    <n v="52"/>
    <x v="1"/>
    <x v="0"/>
    <x v="1"/>
    <n v="0"/>
    <n v="165.8"/>
    <n v="94"/>
    <n v="28.19"/>
    <n v="192.8"/>
    <n v="135"/>
    <x v="482"/>
    <n v="247.8"/>
    <n v="64"/>
    <n v="11.15"/>
    <n v="12.4"/>
    <n v="7"/>
    <n v="3.35"/>
    <n v="3"/>
    <x v="0"/>
    <n v="0"/>
    <x v="0"/>
    <x v="0"/>
    <s v="Heavy_user"/>
    <x v="0"/>
    <x v="0"/>
    <x v="1"/>
    <x v="0"/>
  </r>
  <r>
    <x v="48"/>
    <n v="91"/>
    <x v="2"/>
    <x v="0"/>
    <x v="1"/>
    <n v="0"/>
    <n v="143.19999999999999"/>
    <n v="127"/>
    <n v="24.34"/>
    <n v="103"/>
    <n v="89"/>
    <x v="5"/>
    <n v="233.5"/>
    <n v="94"/>
    <n v="10.51"/>
    <n v="12.7"/>
    <n v="3"/>
    <n v="3.43"/>
    <n v="2"/>
    <x v="0"/>
    <n v="0"/>
    <x v="0"/>
    <x v="0"/>
    <s v="Medium_user"/>
    <x v="1"/>
    <x v="0"/>
    <x v="1"/>
    <x v="0"/>
  </r>
  <r>
    <x v="24"/>
    <n v="163"/>
    <x v="2"/>
    <x v="0"/>
    <x v="1"/>
    <n v="0"/>
    <n v="238.6"/>
    <n v="107"/>
    <n v="40.56"/>
    <n v="178"/>
    <n v="85"/>
    <x v="1224"/>
    <n v="196"/>
    <n v="124"/>
    <n v="8.82"/>
    <n v="6.2"/>
    <n v="4"/>
    <n v="1.67"/>
    <n v="1"/>
    <x v="0"/>
    <n v="0"/>
    <x v="0"/>
    <x v="1"/>
    <s v="Medium_user"/>
    <x v="0"/>
    <x v="0"/>
    <x v="1"/>
    <x v="1"/>
  </r>
  <r>
    <x v="42"/>
    <n v="145"/>
    <x v="1"/>
    <x v="1"/>
    <x v="1"/>
    <n v="0"/>
    <n v="113"/>
    <n v="63"/>
    <n v="19.21"/>
    <n v="187"/>
    <n v="131"/>
    <x v="479"/>
    <n v="146.80000000000001"/>
    <n v="61"/>
    <n v="6.61"/>
    <n v="10.9"/>
    <n v="7"/>
    <n v="2.94"/>
    <n v="1"/>
    <x v="0"/>
    <n v="0"/>
    <x v="0"/>
    <x v="0"/>
    <s v="Heavy_user"/>
    <x v="0"/>
    <x v="0"/>
    <x v="1"/>
    <x v="0"/>
  </r>
  <r>
    <x v="28"/>
    <n v="116"/>
    <x v="1"/>
    <x v="0"/>
    <x v="1"/>
    <n v="0"/>
    <n v="149.6"/>
    <n v="74"/>
    <n v="25.43"/>
    <n v="167.9"/>
    <n v="92"/>
    <x v="529"/>
    <n v="174.1"/>
    <n v="100"/>
    <n v="7.83"/>
    <n v="16.399999999999999"/>
    <n v="7"/>
    <n v="4.43"/>
    <n v="0"/>
    <x v="0"/>
    <n v="0"/>
    <x v="0"/>
    <x v="2"/>
    <s v="Medium_user"/>
    <x v="0"/>
    <x v="0"/>
    <x v="1"/>
    <x v="0"/>
  </r>
  <r>
    <x v="12"/>
    <n v="95"/>
    <x v="0"/>
    <x v="0"/>
    <x v="1"/>
    <n v="0"/>
    <n v="232"/>
    <n v="80"/>
    <n v="39.44"/>
    <n v="126.1"/>
    <n v="94"/>
    <x v="1374"/>
    <n v="109.6"/>
    <n v="117"/>
    <n v="4.93"/>
    <n v="12"/>
    <n v="6"/>
    <n v="3.24"/>
    <n v="1"/>
    <x v="0"/>
    <n v="0"/>
    <x v="0"/>
    <x v="0"/>
    <s v="Medium_user"/>
    <x v="0"/>
    <x v="0"/>
    <x v="1"/>
    <x v="0"/>
  </r>
  <r>
    <x v="11"/>
    <n v="49"/>
    <x v="0"/>
    <x v="0"/>
    <x v="1"/>
    <n v="0"/>
    <n v="167.2"/>
    <n v="94"/>
    <n v="28.42"/>
    <n v="218.1"/>
    <n v="121"/>
    <x v="680"/>
    <n v="313.10000000000002"/>
    <n v="109"/>
    <n v="14.09"/>
    <n v="7.8"/>
    <n v="5"/>
    <n v="2.11"/>
    <n v="3"/>
    <x v="0"/>
    <n v="0"/>
    <x v="0"/>
    <x v="0"/>
    <s v="Heavy_user"/>
    <x v="0"/>
    <x v="0"/>
    <x v="1"/>
    <x v="0"/>
  </r>
  <r>
    <x v="22"/>
    <n v="121"/>
    <x v="0"/>
    <x v="0"/>
    <x v="1"/>
    <n v="0"/>
    <n v="162.4"/>
    <n v="87"/>
    <n v="27.61"/>
    <n v="285.2"/>
    <n v="104"/>
    <x v="839"/>
    <n v="117.4"/>
    <n v="125"/>
    <n v="5.28"/>
    <n v="5.8"/>
    <n v="5"/>
    <n v="1.57"/>
    <n v="2"/>
    <x v="0"/>
    <n v="0"/>
    <x v="0"/>
    <x v="1"/>
    <s v="Medium_user"/>
    <x v="2"/>
    <x v="0"/>
    <x v="1"/>
    <x v="1"/>
  </r>
  <r>
    <x v="46"/>
    <n v="39"/>
    <x v="2"/>
    <x v="0"/>
    <x v="1"/>
    <n v="0"/>
    <n v="189.6"/>
    <n v="89"/>
    <n v="32.229999999999997"/>
    <n v="251.6"/>
    <n v="116"/>
    <x v="599"/>
    <n v="230.9"/>
    <n v="105"/>
    <n v="10.39"/>
    <n v="5.4"/>
    <n v="8"/>
    <n v="1.46"/>
    <n v="3"/>
    <x v="0"/>
    <n v="0"/>
    <x v="0"/>
    <x v="1"/>
    <s v="Medium_user"/>
    <x v="2"/>
    <x v="0"/>
    <x v="1"/>
    <x v="1"/>
  </r>
  <r>
    <x v="49"/>
    <n v="41"/>
    <x v="0"/>
    <x v="0"/>
    <x v="0"/>
    <n v="24"/>
    <n v="247.6"/>
    <n v="97"/>
    <n v="42.09"/>
    <n v="199.7"/>
    <n v="106"/>
    <x v="153"/>
    <n v="217.7"/>
    <n v="91"/>
    <n v="9.8000000000000007"/>
    <n v="12.1"/>
    <n v="6"/>
    <n v="3.27"/>
    <n v="1"/>
    <x v="0"/>
    <n v="0"/>
    <x v="0"/>
    <x v="0"/>
    <s v="Medium_user"/>
    <x v="0"/>
    <x v="0"/>
    <x v="0"/>
    <x v="0"/>
  </r>
  <r>
    <x v="20"/>
    <n v="60"/>
    <x v="2"/>
    <x v="0"/>
    <x v="1"/>
    <n v="0"/>
    <n v="179.4"/>
    <n v="108"/>
    <n v="30.5"/>
    <n v="263.2"/>
    <n v="74"/>
    <x v="1088"/>
    <n v="133.30000000000001"/>
    <n v="78"/>
    <n v="6"/>
    <n v="13.4"/>
    <n v="7"/>
    <n v="3.62"/>
    <n v="2"/>
    <x v="0"/>
    <n v="0"/>
    <x v="0"/>
    <x v="0"/>
    <s v="Light_usage"/>
    <x v="2"/>
    <x v="0"/>
    <x v="1"/>
    <x v="0"/>
  </r>
  <r>
    <x v="8"/>
    <n v="158"/>
    <x v="2"/>
    <x v="0"/>
    <x v="1"/>
    <n v="0"/>
    <n v="245.1"/>
    <n v="68"/>
    <n v="41.67"/>
    <n v="195.8"/>
    <n v="100"/>
    <x v="886"/>
    <n v="244.2"/>
    <n v="80"/>
    <n v="10.99"/>
    <n v="11.5"/>
    <n v="4"/>
    <n v="3.11"/>
    <n v="2"/>
    <x v="0"/>
    <n v="0"/>
    <x v="0"/>
    <x v="0"/>
    <s v="Medium_user"/>
    <x v="0"/>
    <x v="0"/>
    <x v="1"/>
    <x v="0"/>
  </r>
  <r>
    <x v="42"/>
    <n v="121"/>
    <x v="1"/>
    <x v="0"/>
    <x v="0"/>
    <n v="12"/>
    <n v="127.2"/>
    <n v="56"/>
    <n v="21.62"/>
    <n v="241.6"/>
    <n v="114"/>
    <x v="477"/>
    <n v="176.6"/>
    <n v="84"/>
    <n v="7.95"/>
    <n v="13.2"/>
    <n v="3"/>
    <n v="3.56"/>
    <n v="3"/>
    <x v="0"/>
    <n v="0"/>
    <x v="0"/>
    <x v="0"/>
    <s v="Medium_user"/>
    <x v="2"/>
    <x v="0"/>
    <x v="0"/>
    <x v="0"/>
  </r>
  <r>
    <x v="42"/>
    <n v="45"/>
    <x v="0"/>
    <x v="0"/>
    <x v="1"/>
    <n v="0"/>
    <n v="142.69999999999999"/>
    <n v="80"/>
    <n v="24.26"/>
    <n v="205.4"/>
    <n v="135"/>
    <x v="236"/>
    <n v="228.1"/>
    <n v="87"/>
    <n v="10.26"/>
    <n v="12"/>
    <n v="11"/>
    <n v="3.24"/>
    <n v="2"/>
    <x v="0"/>
    <n v="0"/>
    <x v="0"/>
    <x v="0"/>
    <s v="Heavy_user"/>
    <x v="0"/>
    <x v="0"/>
    <x v="1"/>
    <x v="0"/>
  </r>
  <r>
    <x v="26"/>
    <n v="154"/>
    <x v="2"/>
    <x v="0"/>
    <x v="1"/>
    <n v="0"/>
    <n v="94.5"/>
    <n v="97"/>
    <n v="16.07"/>
    <n v="178.2"/>
    <n v="127"/>
    <x v="48"/>
    <n v="230.2"/>
    <n v="99"/>
    <n v="10.36"/>
    <n v="9.1999999999999993"/>
    <n v="3"/>
    <n v="2.48"/>
    <n v="2"/>
    <x v="0"/>
    <n v="0"/>
    <x v="0"/>
    <x v="0"/>
    <s v="Heavy_user"/>
    <x v="0"/>
    <x v="0"/>
    <x v="1"/>
    <x v="0"/>
  </r>
  <r>
    <x v="29"/>
    <n v="127"/>
    <x v="2"/>
    <x v="0"/>
    <x v="1"/>
    <n v="0"/>
    <n v="241.7"/>
    <n v="115"/>
    <n v="41.09"/>
    <n v="141.5"/>
    <n v="96"/>
    <x v="1285"/>
    <n v="170.7"/>
    <n v="94"/>
    <n v="7.68"/>
    <n v="4.5"/>
    <n v="5"/>
    <n v="1.22"/>
    <n v="2"/>
    <x v="0"/>
    <n v="0"/>
    <x v="0"/>
    <x v="1"/>
    <s v="Medium_user"/>
    <x v="0"/>
    <x v="0"/>
    <x v="1"/>
    <x v="1"/>
  </r>
  <r>
    <x v="16"/>
    <n v="74"/>
    <x v="0"/>
    <x v="1"/>
    <x v="1"/>
    <n v="0"/>
    <n v="267.5"/>
    <n v="134"/>
    <n v="45.48"/>
    <n v="242.5"/>
    <n v="110"/>
    <x v="496"/>
    <n v="223"/>
    <n v="108"/>
    <n v="10.039999999999999"/>
    <n v="8.3000000000000007"/>
    <n v="4"/>
    <n v="2.2400000000000002"/>
    <n v="3"/>
    <x v="1"/>
    <n v="1"/>
    <x v="0"/>
    <x v="0"/>
    <s v="Medium_user"/>
    <x v="2"/>
    <x v="0"/>
    <x v="1"/>
    <x v="0"/>
  </r>
  <r>
    <x v="43"/>
    <n v="26"/>
    <x v="1"/>
    <x v="0"/>
    <x v="1"/>
    <n v="0"/>
    <n v="290.10000000000002"/>
    <n v="143"/>
    <n v="49.32"/>
    <n v="245.7"/>
    <n v="97"/>
    <x v="1336"/>
    <n v="147"/>
    <n v="80"/>
    <n v="6.61"/>
    <n v="7.4"/>
    <n v="4"/>
    <n v="2"/>
    <n v="2"/>
    <x v="1"/>
    <n v="1"/>
    <x v="0"/>
    <x v="0"/>
    <s v="Medium_user"/>
    <x v="2"/>
    <x v="0"/>
    <x v="1"/>
    <x v="1"/>
  </r>
  <r>
    <x v="19"/>
    <n v="101"/>
    <x v="0"/>
    <x v="0"/>
    <x v="0"/>
    <n v="24"/>
    <n v="240.5"/>
    <n v="103"/>
    <n v="40.89"/>
    <n v="280.5"/>
    <n v="78"/>
    <x v="1554"/>
    <n v="212.8"/>
    <n v="69"/>
    <n v="9.58"/>
    <n v="10.4"/>
    <n v="5"/>
    <n v="2.81"/>
    <n v="2"/>
    <x v="0"/>
    <n v="0"/>
    <x v="0"/>
    <x v="0"/>
    <s v="Light_usage"/>
    <x v="2"/>
    <x v="0"/>
    <x v="0"/>
    <x v="0"/>
  </r>
  <r>
    <x v="32"/>
    <n v="67"/>
    <x v="0"/>
    <x v="0"/>
    <x v="1"/>
    <n v="0"/>
    <n v="284.5"/>
    <n v="104"/>
    <n v="48.37"/>
    <n v="88.6"/>
    <n v="71"/>
    <x v="1001"/>
    <n v="171.4"/>
    <n v="93"/>
    <n v="7.71"/>
    <n v="12.5"/>
    <n v="4"/>
    <n v="3.38"/>
    <n v="1"/>
    <x v="0"/>
    <n v="0"/>
    <x v="0"/>
    <x v="0"/>
    <s v="Light_usage"/>
    <x v="1"/>
    <x v="0"/>
    <x v="1"/>
    <x v="0"/>
  </r>
  <r>
    <x v="19"/>
    <n v="142"/>
    <x v="0"/>
    <x v="0"/>
    <x v="1"/>
    <n v="0"/>
    <n v="131.69999999999999"/>
    <n v="85"/>
    <n v="22.39"/>
    <n v="239.6"/>
    <n v="118"/>
    <x v="16"/>
    <n v="235.1"/>
    <n v="77"/>
    <n v="10.58"/>
    <n v="8.9"/>
    <n v="3"/>
    <n v="2.4"/>
    <n v="1"/>
    <x v="0"/>
    <n v="0"/>
    <x v="0"/>
    <x v="0"/>
    <s v="Medium_user"/>
    <x v="2"/>
    <x v="0"/>
    <x v="1"/>
    <x v="0"/>
  </r>
  <r>
    <x v="18"/>
    <n v="183"/>
    <x v="0"/>
    <x v="0"/>
    <x v="0"/>
    <n v="31"/>
    <n v="211.9"/>
    <n v="126"/>
    <n v="36.020000000000003"/>
    <n v="224.3"/>
    <n v="125"/>
    <x v="822"/>
    <n v="226.2"/>
    <n v="125"/>
    <n v="10.18"/>
    <n v="13.8"/>
    <n v="2"/>
    <n v="3.73"/>
    <n v="1"/>
    <x v="0"/>
    <n v="0"/>
    <x v="0"/>
    <x v="0"/>
    <s v="Heavy_user"/>
    <x v="0"/>
    <x v="0"/>
    <x v="2"/>
    <x v="0"/>
  </r>
  <r>
    <x v="15"/>
    <n v="202"/>
    <x v="0"/>
    <x v="0"/>
    <x v="1"/>
    <n v="0"/>
    <n v="168.9"/>
    <n v="88"/>
    <n v="28.71"/>
    <n v="235.8"/>
    <n v="98"/>
    <x v="740"/>
    <n v="273.2"/>
    <n v="108"/>
    <n v="12.29"/>
    <n v="14.6"/>
    <n v="3"/>
    <n v="3.94"/>
    <n v="3"/>
    <x v="0"/>
    <n v="0"/>
    <x v="0"/>
    <x v="0"/>
    <s v="Medium_user"/>
    <x v="2"/>
    <x v="0"/>
    <x v="1"/>
    <x v="0"/>
  </r>
  <r>
    <x v="5"/>
    <n v="24"/>
    <x v="0"/>
    <x v="1"/>
    <x v="1"/>
    <n v="0"/>
    <n v="230.5"/>
    <n v="126"/>
    <n v="39.19"/>
    <n v="184.7"/>
    <n v="128"/>
    <x v="1555"/>
    <n v="159.1"/>
    <n v="152"/>
    <n v="7.16"/>
    <n v="10.6"/>
    <n v="3"/>
    <n v="2.86"/>
    <n v="1"/>
    <x v="0"/>
    <n v="0"/>
    <x v="0"/>
    <x v="0"/>
    <s v="Heavy_user"/>
    <x v="0"/>
    <x v="0"/>
    <x v="1"/>
    <x v="0"/>
  </r>
  <r>
    <x v="15"/>
    <n v="36"/>
    <x v="2"/>
    <x v="0"/>
    <x v="1"/>
    <n v="0"/>
    <n v="195.5"/>
    <n v="77"/>
    <n v="33.24"/>
    <n v="156.30000000000001"/>
    <n v="108"/>
    <x v="919"/>
    <n v="217.8"/>
    <n v="133"/>
    <n v="9.8000000000000007"/>
    <n v="7.3"/>
    <n v="2"/>
    <n v="1.97"/>
    <n v="1"/>
    <x v="0"/>
    <n v="0"/>
    <x v="0"/>
    <x v="1"/>
    <s v="Medium_user"/>
    <x v="0"/>
    <x v="0"/>
    <x v="1"/>
    <x v="1"/>
  </r>
  <r>
    <x v="26"/>
    <n v="167"/>
    <x v="0"/>
    <x v="0"/>
    <x v="1"/>
    <n v="0"/>
    <n v="112.3"/>
    <n v="101"/>
    <n v="19.09"/>
    <n v="204.8"/>
    <n v="140"/>
    <x v="66"/>
    <n v="141.19999999999999"/>
    <n v="118"/>
    <n v="6.35"/>
    <n v="13.3"/>
    <n v="2"/>
    <n v="3.59"/>
    <n v="1"/>
    <x v="0"/>
    <n v="0"/>
    <x v="0"/>
    <x v="0"/>
    <s v="Heavy_user"/>
    <x v="0"/>
    <x v="0"/>
    <x v="1"/>
    <x v="0"/>
  </r>
  <r>
    <x v="47"/>
    <n v="118"/>
    <x v="0"/>
    <x v="0"/>
    <x v="1"/>
    <n v="0"/>
    <n v="103.6"/>
    <n v="107"/>
    <n v="17.61"/>
    <n v="82"/>
    <n v="149"/>
    <x v="1556"/>
    <n v="169.5"/>
    <n v="103"/>
    <n v="7.63"/>
    <n v="6.6"/>
    <n v="6"/>
    <n v="1.78"/>
    <n v="0"/>
    <x v="0"/>
    <n v="0"/>
    <x v="0"/>
    <x v="1"/>
    <s v="Heavy_user"/>
    <x v="1"/>
    <x v="0"/>
    <x v="1"/>
    <x v="1"/>
  </r>
  <r>
    <x v="44"/>
    <n v="136"/>
    <x v="0"/>
    <x v="0"/>
    <x v="1"/>
    <n v="0"/>
    <n v="121.5"/>
    <n v="80"/>
    <n v="20.66"/>
    <n v="220.1"/>
    <n v="97"/>
    <x v="519"/>
    <n v="179.5"/>
    <n v="94"/>
    <n v="8.08"/>
    <n v="10.4"/>
    <n v="5"/>
    <n v="2.81"/>
    <n v="1"/>
    <x v="0"/>
    <n v="0"/>
    <x v="0"/>
    <x v="0"/>
    <s v="Medium_user"/>
    <x v="0"/>
    <x v="0"/>
    <x v="1"/>
    <x v="0"/>
  </r>
  <r>
    <x v="18"/>
    <n v="77"/>
    <x v="0"/>
    <x v="0"/>
    <x v="1"/>
    <n v="0"/>
    <n v="175.8"/>
    <n v="116"/>
    <n v="29.89"/>
    <n v="156.19999999999999"/>
    <n v="125"/>
    <x v="1305"/>
    <n v="237.4"/>
    <n v="106"/>
    <n v="10.68"/>
    <n v="5"/>
    <n v="4"/>
    <n v="1.35"/>
    <n v="0"/>
    <x v="0"/>
    <n v="0"/>
    <x v="0"/>
    <x v="1"/>
    <s v="Heavy_user"/>
    <x v="0"/>
    <x v="0"/>
    <x v="1"/>
    <x v="1"/>
  </r>
  <r>
    <x v="28"/>
    <n v="133"/>
    <x v="0"/>
    <x v="0"/>
    <x v="1"/>
    <n v="0"/>
    <n v="165.9"/>
    <n v="98"/>
    <n v="28.2"/>
    <n v="161.9"/>
    <n v="110"/>
    <x v="418"/>
    <n v="208.9"/>
    <n v="120"/>
    <n v="9.4"/>
    <n v="11.2"/>
    <n v="11"/>
    <n v="3.02"/>
    <n v="2"/>
    <x v="0"/>
    <n v="0"/>
    <x v="0"/>
    <x v="0"/>
    <s v="Medium_user"/>
    <x v="0"/>
    <x v="0"/>
    <x v="1"/>
    <x v="0"/>
  </r>
  <r>
    <x v="27"/>
    <n v="122"/>
    <x v="1"/>
    <x v="0"/>
    <x v="1"/>
    <n v="0"/>
    <n v="152"/>
    <n v="86"/>
    <n v="25.84"/>
    <n v="162.80000000000001"/>
    <n v="61"/>
    <x v="1251"/>
    <n v="161.9"/>
    <n v="98"/>
    <n v="7.29"/>
    <n v="9.3000000000000007"/>
    <n v="3"/>
    <n v="2.5099999999999998"/>
    <n v="1"/>
    <x v="0"/>
    <n v="0"/>
    <x v="0"/>
    <x v="0"/>
    <s v="Light_usage"/>
    <x v="0"/>
    <x v="0"/>
    <x v="1"/>
    <x v="0"/>
  </r>
  <r>
    <x v="31"/>
    <n v="19"/>
    <x v="1"/>
    <x v="0"/>
    <x v="1"/>
    <n v="0"/>
    <n v="146.80000000000001"/>
    <n v="99"/>
    <n v="24.96"/>
    <n v="190.5"/>
    <n v="101"/>
    <x v="1557"/>
    <n v="146.1"/>
    <n v="68"/>
    <n v="6.57"/>
    <n v="9.3000000000000007"/>
    <n v="2"/>
    <n v="2.5099999999999998"/>
    <n v="0"/>
    <x v="0"/>
    <n v="0"/>
    <x v="0"/>
    <x v="0"/>
    <s v="Medium_user"/>
    <x v="0"/>
    <x v="0"/>
    <x v="1"/>
    <x v="0"/>
  </r>
  <r>
    <x v="4"/>
    <n v="140"/>
    <x v="2"/>
    <x v="0"/>
    <x v="1"/>
    <n v="0"/>
    <n v="201.9"/>
    <n v="114"/>
    <n v="34.32"/>
    <n v="181.7"/>
    <n v="97"/>
    <x v="344"/>
    <n v="184.5"/>
    <n v="122"/>
    <n v="8.3000000000000007"/>
    <n v="12.1"/>
    <n v="10"/>
    <n v="3.27"/>
    <n v="0"/>
    <x v="0"/>
    <n v="0"/>
    <x v="0"/>
    <x v="0"/>
    <s v="Medium_user"/>
    <x v="0"/>
    <x v="0"/>
    <x v="1"/>
    <x v="0"/>
  </r>
  <r>
    <x v="19"/>
    <n v="119"/>
    <x v="1"/>
    <x v="0"/>
    <x v="1"/>
    <n v="0"/>
    <n v="121.4"/>
    <n v="95"/>
    <n v="20.64"/>
    <n v="230.9"/>
    <n v="81"/>
    <x v="805"/>
    <n v="163.6"/>
    <n v="103"/>
    <n v="7.36"/>
    <n v="13.8"/>
    <n v="4"/>
    <n v="3.73"/>
    <n v="2"/>
    <x v="0"/>
    <n v="0"/>
    <x v="0"/>
    <x v="0"/>
    <s v="Medium_user"/>
    <x v="0"/>
    <x v="0"/>
    <x v="1"/>
    <x v="0"/>
  </r>
  <r>
    <x v="25"/>
    <n v="80"/>
    <x v="0"/>
    <x v="0"/>
    <x v="0"/>
    <n v="34"/>
    <n v="243.4"/>
    <n v="96"/>
    <n v="41.38"/>
    <n v="102.3"/>
    <n v="115"/>
    <x v="1260"/>
    <n v="217.8"/>
    <n v="95"/>
    <n v="9.8000000000000007"/>
    <n v="12.2"/>
    <n v="3"/>
    <n v="3.29"/>
    <n v="1"/>
    <x v="0"/>
    <n v="0"/>
    <x v="0"/>
    <x v="0"/>
    <s v="Medium_user"/>
    <x v="1"/>
    <x v="0"/>
    <x v="2"/>
    <x v="0"/>
  </r>
  <r>
    <x v="26"/>
    <n v="116"/>
    <x v="1"/>
    <x v="0"/>
    <x v="1"/>
    <n v="0"/>
    <n v="152.4"/>
    <n v="101"/>
    <n v="25.91"/>
    <n v="191"/>
    <n v="90"/>
    <x v="21"/>
    <n v="143"/>
    <n v="96"/>
    <n v="6.44"/>
    <n v="11.1"/>
    <n v="9"/>
    <n v="3"/>
    <n v="0"/>
    <x v="0"/>
    <n v="0"/>
    <x v="0"/>
    <x v="0"/>
    <s v="Medium_user"/>
    <x v="0"/>
    <x v="0"/>
    <x v="1"/>
    <x v="0"/>
  </r>
  <r>
    <x v="8"/>
    <n v="87"/>
    <x v="0"/>
    <x v="0"/>
    <x v="1"/>
    <n v="0"/>
    <n v="139.69999999999999"/>
    <n v="112"/>
    <n v="23.75"/>
    <n v="226.8"/>
    <n v="62"/>
    <x v="1533"/>
    <n v="168.5"/>
    <n v="65"/>
    <n v="7.58"/>
    <n v="15.1"/>
    <n v="7"/>
    <n v="4.08"/>
    <n v="1"/>
    <x v="0"/>
    <n v="0"/>
    <x v="0"/>
    <x v="2"/>
    <s v="Light_usage"/>
    <x v="0"/>
    <x v="0"/>
    <x v="1"/>
    <x v="0"/>
  </r>
  <r>
    <x v="6"/>
    <n v="7"/>
    <x v="2"/>
    <x v="0"/>
    <x v="1"/>
    <n v="0"/>
    <n v="170.2"/>
    <n v="83"/>
    <n v="28.93"/>
    <n v="137.19999999999999"/>
    <n v="123"/>
    <x v="1558"/>
    <n v="188"/>
    <n v="67"/>
    <n v="8.4600000000000009"/>
    <n v="11.1"/>
    <n v="7"/>
    <n v="3"/>
    <n v="2"/>
    <x v="0"/>
    <n v="0"/>
    <x v="0"/>
    <x v="0"/>
    <s v="Heavy_user"/>
    <x v="0"/>
    <x v="0"/>
    <x v="1"/>
    <x v="0"/>
  </r>
  <r>
    <x v="49"/>
    <n v="25"/>
    <x v="2"/>
    <x v="0"/>
    <x v="1"/>
    <n v="0"/>
    <n v="144.1"/>
    <n v="111"/>
    <n v="24.5"/>
    <n v="224.8"/>
    <n v="89"/>
    <x v="1070"/>
    <n v="132.9"/>
    <n v="110"/>
    <n v="5.98"/>
    <n v="13.6"/>
    <n v="3"/>
    <n v="3.67"/>
    <n v="4"/>
    <x v="1"/>
    <n v="1"/>
    <x v="1"/>
    <x v="0"/>
    <s v="Medium_user"/>
    <x v="0"/>
    <x v="0"/>
    <x v="1"/>
    <x v="0"/>
  </r>
  <r>
    <x v="35"/>
    <n v="133"/>
    <x v="0"/>
    <x v="0"/>
    <x v="1"/>
    <n v="0"/>
    <n v="128.9"/>
    <n v="85"/>
    <n v="21.91"/>
    <n v="201.4"/>
    <n v="93"/>
    <x v="1167"/>
    <n v="275.3"/>
    <n v="103"/>
    <n v="12.39"/>
    <n v="11.1"/>
    <n v="3"/>
    <n v="3"/>
    <n v="1"/>
    <x v="0"/>
    <n v="0"/>
    <x v="0"/>
    <x v="0"/>
    <s v="Medium_user"/>
    <x v="0"/>
    <x v="0"/>
    <x v="1"/>
    <x v="0"/>
  </r>
  <r>
    <x v="7"/>
    <n v="63"/>
    <x v="2"/>
    <x v="0"/>
    <x v="1"/>
    <n v="0"/>
    <n v="6.6"/>
    <n v="107"/>
    <n v="1.1200000000000001"/>
    <n v="359.3"/>
    <n v="142"/>
    <x v="1559"/>
    <n v="252.5"/>
    <n v="131"/>
    <n v="11.36"/>
    <n v="5.6"/>
    <n v="3"/>
    <n v="1.51"/>
    <n v="0"/>
    <x v="0"/>
    <n v="0"/>
    <x v="0"/>
    <x v="1"/>
    <s v="Heavy_user"/>
    <x v="2"/>
    <x v="0"/>
    <x v="1"/>
    <x v="1"/>
  </r>
  <r>
    <x v="24"/>
    <n v="120"/>
    <x v="0"/>
    <x v="0"/>
    <x v="1"/>
    <n v="0"/>
    <n v="94.3"/>
    <n v="97"/>
    <n v="16.03"/>
    <n v="181.5"/>
    <n v="91"/>
    <x v="1385"/>
    <n v="176.5"/>
    <n v="149"/>
    <n v="7.94"/>
    <n v="9.6"/>
    <n v="4"/>
    <n v="2.59"/>
    <n v="1"/>
    <x v="0"/>
    <n v="0"/>
    <x v="0"/>
    <x v="0"/>
    <s v="Medium_user"/>
    <x v="0"/>
    <x v="0"/>
    <x v="1"/>
    <x v="0"/>
  </r>
  <r>
    <x v="30"/>
    <n v="39"/>
    <x v="0"/>
    <x v="0"/>
    <x v="0"/>
    <n v="17"/>
    <n v="230.7"/>
    <n v="122"/>
    <n v="39.22"/>
    <n v="207.1"/>
    <n v="85"/>
    <x v="528"/>
    <n v="208.9"/>
    <n v="73"/>
    <n v="9.4"/>
    <n v="9.1999999999999993"/>
    <n v="1"/>
    <n v="2.48"/>
    <n v="3"/>
    <x v="0"/>
    <n v="0"/>
    <x v="0"/>
    <x v="0"/>
    <s v="Medium_user"/>
    <x v="0"/>
    <x v="0"/>
    <x v="0"/>
    <x v="0"/>
  </r>
  <r>
    <x v="42"/>
    <n v="132"/>
    <x v="0"/>
    <x v="1"/>
    <x v="1"/>
    <n v="0"/>
    <n v="144.30000000000001"/>
    <n v="70"/>
    <n v="24.53"/>
    <n v="231.5"/>
    <n v="125"/>
    <x v="352"/>
    <n v="304.3"/>
    <n v="137"/>
    <n v="13.69"/>
    <n v="7"/>
    <n v="2"/>
    <n v="1.89"/>
    <n v="1"/>
    <x v="1"/>
    <n v="1"/>
    <x v="0"/>
    <x v="1"/>
    <s v="Heavy_user"/>
    <x v="0"/>
    <x v="0"/>
    <x v="1"/>
    <x v="1"/>
  </r>
  <r>
    <x v="0"/>
    <n v="108"/>
    <x v="0"/>
    <x v="0"/>
    <x v="0"/>
    <n v="30"/>
    <n v="126"/>
    <n v="124"/>
    <n v="21.42"/>
    <n v="202.4"/>
    <n v="84"/>
    <x v="190"/>
    <n v="186.4"/>
    <n v="99"/>
    <n v="8.39"/>
    <n v="8.6"/>
    <n v="1"/>
    <n v="2.3199999999999998"/>
    <n v="1"/>
    <x v="0"/>
    <n v="0"/>
    <x v="0"/>
    <x v="0"/>
    <s v="Medium_user"/>
    <x v="0"/>
    <x v="0"/>
    <x v="2"/>
    <x v="0"/>
  </r>
  <r>
    <x v="44"/>
    <n v="76"/>
    <x v="2"/>
    <x v="0"/>
    <x v="1"/>
    <n v="0"/>
    <n v="143.30000000000001"/>
    <n v="98"/>
    <n v="24.36"/>
    <n v="309.10000000000002"/>
    <n v="101"/>
    <x v="1560"/>
    <n v="207.3"/>
    <n v="122"/>
    <n v="9.33"/>
    <n v="11.4"/>
    <n v="3"/>
    <n v="3.08"/>
    <n v="2"/>
    <x v="0"/>
    <n v="0"/>
    <x v="0"/>
    <x v="0"/>
    <s v="Medium_user"/>
    <x v="2"/>
    <x v="0"/>
    <x v="1"/>
    <x v="0"/>
  </r>
  <r>
    <x v="44"/>
    <n v="95"/>
    <x v="2"/>
    <x v="0"/>
    <x v="1"/>
    <n v="0"/>
    <n v="88"/>
    <n v="81"/>
    <n v="14.96"/>
    <n v="145.9"/>
    <n v="109"/>
    <x v="678"/>
    <n v="237.7"/>
    <n v="90"/>
    <n v="10.7"/>
    <n v="9.8000000000000007"/>
    <n v="2"/>
    <n v="2.65"/>
    <n v="2"/>
    <x v="0"/>
    <n v="0"/>
    <x v="0"/>
    <x v="0"/>
    <s v="Medium_user"/>
    <x v="0"/>
    <x v="0"/>
    <x v="1"/>
    <x v="0"/>
  </r>
  <r>
    <x v="4"/>
    <n v="120"/>
    <x v="1"/>
    <x v="0"/>
    <x v="1"/>
    <n v="0"/>
    <n v="121"/>
    <n v="139"/>
    <n v="20.57"/>
    <n v="270.39999999999998"/>
    <n v="121"/>
    <x v="238"/>
    <n v="141"/>
    <n v="90"/>
    <n v="6.35"/>
    <n v="5.3"/>
    <n v="8"/>
    <n v="1.43"/>
    <n v="1"/>
    <x v="0"/>
    <n v="0"/>
    <x v="0"/>
    <x v="1"/>
    <s v="Heavy_user"/>
    <x v="2"/>
    <x v="0"/>
    <x v="1"/>
    <x v="1"/>
  </r>
  <r>
    <x v="30"/>
    <n v="51"/>
    <x v="1"/>
    <x v="0"/>
    <x v="0"/>
    <n v="0"/>
    <n v="212.9"/>
    <n v="80"/>
    <n v="36.19"/>
    <n v="236.1"/>
    <n v="57"/>
    <x v="1354"/>
    <n v="187.6"/>
    <n v="99"/>
    <n v="8.44"/>
    <n v="8.8000000000000007"/>
    <n v="4"/>
    <n v="2.38"/>
    <n v="2"/>
    <x v="0"/>
    <n v="0"/>
    <x v="0"/>
    <x v="0"/>
    <s v="Light_usage"/>
    <x v="2"/>
    <x v="0"/>
    <x v="1"/>
    <x v="0"/>
  </r>
  <r>
    <x v="39"/>
    <n v="61"/>
    <x v="0"/>
    <x v="0"/>
    <x v="1"/>
    <n v="0"/>
    <n v="217.5"/>
    <n v="116"/>
    <n v="36.979999999999997"/>
    <n v="258.5"/>
    <n v="108"/>
    <x v="1561"/>
    <n v="210.4"/>
    <n v="99"/>
    <n v="9.4700000000000006"/>
    <n v="8.6999999999999993"/>
    <n v="3"/>
    <n v="2.35"/>
    <n v="1"/>
    <x v="0"/>
    <n v="0"/>
    <x v="0"/>
    <x v="0"/>
    <s v="Medium_user"/>
    <x v="2"/>
    <x v="0"/>
    <x v="1"/>
    <x v="0"/>
  </r>
  <r>
    <x v="35"/>
    <n v="17"/>
    <x v="0"/>
    <x v="0"/>
    <x v="1"/>
    <n v="0"/>
    <n v="138.1"/>
    <n v="115"/>
    <n v="23.48"/>
    <n v="196.5"/>
    <n v="55"/>
    <x v="579"/>
    <n v="213.9"/>
    <n v="100"/>
    <n v="9.6300000000000008"/>
    <n v="11.7"/>
    <n v="4"/>
    <n v="3.16"/>
    <n v="1"/>
    <x v="0"/>
    <n v="0"/>
    <x v="0"/>
    <x v="0"/>
    <s v="Light_usage"/>
    <x v="0"/>
    <x v="0"/>
    <x v="1"/>
    <x v="0"/>
  </r>
  <r>
    <x v="17"/>
    <n v="98"/>
    <x v="1"/>
    <x v="0"/>
    <x v="0"/>
    <n v="40"/>
    <n v="212.1"/>
    <n v="90"/>
    <n v="36.06"/>
    <n v="233.9"/>
    <n v="110"/>
    <x v="615"/>
    <n v="234"/>
    <n v="84"/>
    <n v="10.53"/>
    <n v="7.1"/>
    <n v="4"/>
    <n v="1.92"/>
    <n v="0"/>
    <x v="0"/>
    <n v="0"/>
    <x v="0"/>
    <x v="1"/>
    <s v="Medium_user"/>
    <x v="0"/>
    <x v="0"/>
    <x v="2"/>
    <x v="1"/>
  </r>
  <r>
    <x v="50"/>
    <n v="181"/>
    <x v="2"/>
    <x v="0"/>
    <x v="0"/>
    <n v="16"/>
    <n v="196"/>
    <n v="85"/>
    <n v="33.32"/>
    <n v="107.1"/>
    <n v="119"/>
    <x v="994"/>
    <n v="205.9"/>
    <n v="110"/>
    <n v="9.27"/>
    <n v="9.6999999999999993"/>
    <n v="1"/>
    <n v="2.62"/>
    <n v="1"/>
    <x v="0"/>
    <n v="0"/>
    <x v="0"/>
    <x v="0"/>
    <s v="Medium_user"/>
    <x v="1"/>
    <x v="0"/>
    <x v="0"/>
    <x v="0"/>
  </r>
  <r>
    <x v="8"/>
    <n v="114"/>
    <x v="0"/>
    <x v="0"/>
    <x v="0"/>
    <n v="23"/>
    <n v="186.2"/>
    <n v="95"/>
    <n v="31.65"/>
    <n v="258.3"/>
    <n v="129"/>
    <x v="232"/>
    <n v="183.9"/>
    <n v="93"/>
    <n v="8.2799999999999994"/>
    <n v="7.8"/>
    <n v="6"/>
    <n v="2.11"/>
    <n v="0"/>
    <x v="0"/>
    <n v="0"/>
    <x v="0"/>
    <x v="0"/>
    <s v="Heavy_user"/>
    <x v="2"/>
    <x v="0"/>
    <x v="0"/>
    <x v="0"/>
  </r>
  <r>
    <x v="0"/>
    <n v="111"/>
    <x v="1"/>
    <x v="1"/>
    <x v="1"/>
    <n v="0"/>
    <n v="145.80000000000001"/>
    <n v="106"/>
    <n v="24.79"/>
    <n v="172.5"/>
    <n v="143"/>
    <x v="1562"/>
    <n v="143.9"/>
    <n v="123"/>
    <n v="6.48"/>
    <n v="11.9"/>
    <n v="4"/>
    <n v="3.21"/>
    <n v="1"/>
    <x v="0"/>
    <n v="0"/>
    <x v="0"/>
    <x v="0"/>
    <s v="Heavy_user"/>
    <x v="0"/>
    <x v="0"/>
    <x v="1"/>
    <x v="0"/>
  </r>
  <r>
    <x v="7"/>
    <n v="160"/>
    <x v="2"/>
    <x v="0"/>
    <x v="0"/>
    <n v="33"/>
    <n v="137"/>
    <n v="100"/>
    <n v="23.29"/>
    <n v="203.5"/>
    <n v="82"/>
    <x v="1563"/>
    <n v="218.7"/>
    <n v="64"/>
    <n v="9.84"/>
    <n v="5.8"/>
    <n v="4"/>
    <n v="1.57"/>
    <n v="2"/>
    <x v="0"/>
    <n v="0"/>
    <x v="0"/>
    <x v="1"/>
    <s v="Medium_user"/>
    <x v="0"/>
    <x v="0"/>
    <x v="2"/>
    <x v="1"/>
  </r>
  <r>
    <x v="37"/>
    <n v="58"/>
    <x v="1"/>
    <x v="0"/>
    <x v="1"/>
    <n v="0"/>
    <n v="191.3"/>
    <n v="120"/>
    <n v="32.520000000000003"/>
    <n v="216.4"/>
    <n v="124"/>
    <x v="312"/>
    <n v="100.3"/>
    <n v="132"/>
    <n v="4.51"/>
    <n v="8.6"/>
    <n v="9"/>
    <n v="2.3199999999999998"/>
    <n v="3"/>
    <x v="0"/>
    <n v="0"/>
    <x v="0"/>
    <x v="0"/>
    <s v="Heavy_user"/>
    <x v="0"/>
    <x v="0"/>
    <x v="1"/>
    <x v="0"/>
  </r>
  <r>
    <x v="35"/>
    <n v="89"/>
    <x v="2"/>
    <x v="0"/>
    <x v="1"/>
    <n v="0"/>
    <n v="86"/>
    <n v="105"/>
    <n v="14.62"/>
    <n v="215.5"/>
    <n v="102"/>
    <x v="915"/>
    <n v="185.7"/>
    <n v="83"/>
    <n v="8.36"/>
    <n v="8.1999999999999993"/>
    <n v="3"/>
    <n v="2.21"/>
    <n v="3"/>
    <x v="0"/>
    <n v="0"/>
    <x v="0"/>
    <x v="0"/>
    <s v="Medium_user"/>
    <x v="0"/>
    <x v="0"/>
    <x v="1"/>
    <x v="0"/>
  </r>
  <r>
    <x v="25"/>
    <n v="71"/>
    <x v="1"/>
    <x v="0"/>
    <x v="0"/>
    <n v="24"/>
    <n v="139.80000000000001"/>
    <n v="58"/>
    <n v="23.77"/>
    <n v="253.8"/>
    <n v="110"/>
    <x v="350"/>
    <n v="252.8"/>
    <n v="113"/>
    <n v="11.38"/>
    <n v="11.1"/>
    <n v="6"/>
    <n v="3"/>
    <n v="1"/>
    <x v="0"/>
    <n v="0"/>
    <x v="0"/>
    <x v="0"/>
    <s v="Medium_user"/>
    <x v="2"/>
    <x v="0"/>
    <x v="0"/>
    <x v="0"/>
  </r>
  <r>
    <x v="19"/>
    <n v="141"/>
    <x v="1"/>
    <x v="0"/>
    <x v="1"/>
    <n v="0"/>
    <n v="301.39999999999998"/>
    <n v="87"/>
    <n v="51.24"/>
    <n v="269.2"/>
    <n v="111"/>
    <x v="1564"/>
    <n v="148.6"/>
    <n v="95"/>
    <n v="6.69"/>
    <n v="14.4"/>
    <n v="5"/>
    <n v="3.89"/>
    <n v="0"/>
    <x v="1"/>
    <n v="1"/>
    <x v="0"/>
    <x v="0"/>
    <s v="Medium_user"/>
    <x v="2"/>
    <x v="1"/>
    <x v="1"/>
    <x v="0"/>
  </r>
  <r>
    <x v="27"/>
    <n v="1"/>
    <x v="0"/>
    <x v="0"/>
    <x v="1"/>
    <n v="0"/>
    <n v="195"/>
    <n v="81"/>
    <n v="33.15"/>
    <n v="266.2"/>
    <n v="123"/>
    <x v="1090"/>
    <n v="213.9"/>
    <n v="132"/>
    <n v="9.6300000000000008"/>
    <n v="11.1"/>
    <n v="6"/>
    <n v="3"/>
    <n v="0"/>
    <x v="0"/>
    <n v="0"/>
    <x v="0"/>
    <x v="0"/>
    <s v="Heavy_user"/>
    <x v="2"/>
    <x v="0"/>
    <x v="1"/>
    <x v="0"/>
  </r>
  <r>
    <x v="9"/>
    <n v="50"/>
    <x v="2"/>
    <x v="0"/>
    <x v="1"/>
    <n v="0"/>
    <n v="202"/>
    <n v="106"/>
    <n v="34.340000000000003"/>
    <n v="174.7"/>
    <n v="70"/>
    <x v="1455"/>
    <n v="152.9"/>
    <n v="92"/>
    <n v="6.88"/>
    <n v="6"/>
    <n v="6"/>
    <n v="1.62"/>
    <n v="4"/>
    <x v="0"/>
    <n v="0"/>
    <x v="1"/>
    <x v="1"/>
    <s v="Light_usage"/>
    <x v="0"/>
    <x v="0"/>
    <x v="1"/>
    <x v="1"/>
  </r>
  <r>
    <x v="50"/>
    <n v="38"/>
    <x v="0"/>
    <x v="1"/>
    <x v="1"/>
    <n v="0"/>
    <n v="211.6"/>
    <n v="87"/>
    <n v="35.97"/>
    <n v="106.9"/>
    <n v="68"/>
    <x v="1565"/>
    <n v="239.2"/>
    <n v="99"/>
    <n v="10.76"/>
    <n v="14.1"/>
    <n v="11"/>
    <n v="3.81"/>
    <n v="0"/>
    <x v="1"/>
    <n v="1"/>
    <x v="0"/>
    <x v="0"/>
    <s v="Light_usage"/>
    <x v="1"/>
    <x v="0"/>
    <x v="1"/>
    <x v="0"/>
  </r>
  <r>
    <x v="1"/>
    <n v="77"/>
    <x v="0"/>
    <x v="1"/>
    <x v="1"/>
    <n v="0"/>
    <n v="323.7"/>
    <n v="106"/>
    <n v="55.03"/>
    <n v="139.19999999999999"/>
    <n v="99"/>
    <x v="1077"/>
    <n v="204.4"/>
    <n v="89"/>
    <n v="9.1999999999999993"/>
    <n v="8.5"/>
    <n v="3"/>
    <n v="2.2999999999999998"/>
    <n v="6"/>
    <x v="1"/>
    <n v="1"/>
    <x v="1"/>
    <x v="0"/>
    <s v="Medium_user"/>
    <x v="0"/>
    <x v="0"/>
    <x v="1"/>
    <x v="0"/>
  </r>
  <r>
    <x v="20"/>
    <n v="155"/>
    <x v="1"/>
    <x v="0"/>
    <x v="1"/>
    <n v="0"/>
    <n v="214.2"/>
    <n v="121"/>
    <n v="36.409999999999997"/>
    <n v="199.5"/>
    <n v="68"/>
    <x v="366"/>
    <n v="216.8"/>
    <n v="132"/>
    <n v="9.76"/>
    <n v="11.7"/>
    <n v="10"/>
    <n v="3.16"/>
    <n v="3"/>
    <x v="0"/>
    <n v="0"/>
    <x v="0"/>
    <x v="0"/>
    <s v="Light_usage"/>
    <x v="0"/>
    <x v="0"/>
    <x v="1"/>
    <x v="0"/>
  </r>
  <r>
    <x v="14"/>
    <n v="65"/>
    <x v="0"/>
    <x v="0"/>
    <x v="1"/>
    <n v="0"/>
    <n v="143.6"/>
    <n v="98"/>
    <n v="24.41"/>
    <n v="187.7"/>
    <n v="96"/>
    <x v="30"/>
    <n v="200.2"/>
    <n v="104"/>
    <n v="9.01"/>
    <n v="9.3000000000000007"/>
    <n v="2"/>
    <n v="2.5099999999999998"/>
    <n v="3"/>
    <x v="1"/>
    <n v="1"/>
    <x v="0"/>
    <x v="0"/>
    <s v="Medium_user"/>
    <x v="0"/>
    <x v="0"/>
    <x v="1"/>
    <x v="0"/>
  </r>
  <r>
    <x v="35"/>
    <n v="102"/>
    <x v="0"/>
    <x v="0"/>
    <x v="0"/>
    <n v="32"/>
    <n v="135.69999999999999"/>
    <n v="108"/>
    <n v="23.07"/>
    <n v="216.5"/>
    <n v="134"/>
    <x v="195"/>
    <n v="160.5"/>
    <n v="125"/>
    <n v="7.22"/>
    <n v="13"/>
    <n v="7"/>
    <n v="3.51"/>
    <n v="1"/>
    <x v="0"/>
    <n v="0"/>
    <x v="0"/>
    <x v="0"/>
    <s v="Heavy_user"/>
    <x v="0"/>
    <x v="0"/>
    <x v="2"/>
    <x v="0"/>
  </r>
  <r>
    <x v="25"/>
    <n v="97"/>
    <x v="0"/>
    <x v="0"/>
    <x v="0"/>
    <n v="35"/>
    <n v="203.1"/>
    <n v="104"/>
    <n v="34.53"/>
    <n v="211.8"/>
    <n v="91"/>
    <x v="928"/>
    <n v="246.1"/>
    <n v="105"/>
    <n v="11.07"/>
    <n v="9.6999999999999993"/>
    <n v="6"/>
    <n v="2.62"/>
    <n v="0"/>
    <x v="0"/>
    <n v="0"/>
    <x v="0"/>
    <x v="0"/>
    <s v="Medium_user"/>
    <x v="0"/>
    <x v="0"/>
    <x v="2"/>
    <x v="0"/>
  </r>
  <r>
    <x v="2"/>
    <n v="110"/>
    <x v="2"/>
    <x v="0"/>
    <x v="1"/>
    <n v="0"/>
    <n v="281.2"/>
    <n v="78"/>
    <n v="47.8"/>
    <n v="302.3"/>
    <n v="89"/>
    <x v="1566"/>
    <n v="188.4"/>
    <n v="92"/>
    <n v="8.48"/>
    <n v="8.5"/>
    <n v="4"/>
    <n v="2.2999999999999998"/>
    <n v="0"/>
    <x v="1"/>
    <n v="1"/>
    <x v="0"/>
    <x v="0"/>
    <s v="Medium_user"/>
    <x v="2"/>
    <x v="0"/>
    <x v="1"/>
    <x v="0"/>
  </r>
  <r>
    <x v="47"/>
    <n v="52"/>
    <x v="2"/>
    <x v="0"/>
    <x v="1"/>
    <n v="0"/>
    <n v="207.1"/>
    <n v="86"/>
    <n v="35.21"/>
    <n v="162"/>
    <n v="98"/>
    <x v="818"/>
    <n v="243"/>
    <n v="102"/>
    <n v="10.93"/>
    <n v="6"/>
    <n v="1"/>
    <n v="1.62"/>
    <n v="1"/>
    <x v="0"/>
    <n v="0"/>
    <x v="0"/>
    <x v="1"/>
    <s v="Medium_user"/>
    <x v="0"/>
    <x v="0"/>
    <x v="1"/>
    <x v="1"/>
  </r>
  <r>
    <x v="13"/>
    <n v="66"/>
    <x v="0"/>
    <x v="0"/>
    <x v="1"/>
    <n v="0"/>
    <n v="145.6"/>
    <n v="105"/>
    <n v="24.75"/>
    <n v="250.9"/>
    <n v="82"/>
    <x v="1567"/>
    <n v="156.6"/>
    <n v="102"/>
    <n v="7.05"/>
    <n v="12.2"/>
    <n v="7"/>
    <n v="3.29"/>
    <n v="1"/>
    <x v="0"/>
    <n v="0"/>
    <x v="0"/>
    <x v="0"/>
    <s v="Medium_user"/>
    <x v="2"/>
    <x v="0"/>
    <x v="1"/>
    <x v="0"/>
  </r>
  <r>
    <x v="6"/>
    <n v="82"/>
    <x v="2"/>
    <x v="0"/>
    <x v="1"/>
    <n v="0"/>
    <n v="202.9"/>
    <n v="96"/>
    <n v="34.49"/>
    <n v="234.2"/>
    <n v="105"/>
    <x v="1518"/>
    <n v="217.4"/>
    <n v="123"/>
    <n v="9.7799999999999994"/>
    <n v="10.1"/>
    <n v="3"/>
    <n v="2.73"/>
    <n v="4"/>
    <x v="0"/>
    <n v="0"/>
    <x v="1"/>
    <x v="0"/>
    <s v="Medium_user"/>
    <x v="0"/>
    <x v="0"/>
    <x v="1"/>
    <x v="0"/>
  </r>
  <r>
    <x v="14"/>
    <n v="129"/>
    <x v="0"/>
    <x v="0"/>
    <x v="0"/>
    <n v="23"/>
    <n v="210.7"/>
    <n v="119"/>
    <n v="35.82"/>
    <n v="137.4"/>
    <n v="51"/>
    <x v="1441"/>
    <n v="248.2"/>
    <n v="92"/>
    <n v="11.17"/>
    <n v="7.9"/>
    <n v="6"/>
    <n v="2.13"/>
    <n v="2"/>
    <x v="0"/>
    <n v="0"/>
    <x v="0"/>
    <x v="0"/>
    <s v="Light_usage"/>
    <x v="0"/>
    <x v="0"/>
    <x v="0"/>
    <x v="0"/>
  </r>
  <r>
    <x v="33"/>
    <n v="93"/>
    <x v="2"/>
    <x v="0"/>
    <x v="1"/>
    <n v="0"/>
    <n v="217.2"/>
    <n v="92"/>
    <n v="36.92"/>
    <n v="204.5"/>
    <n v="83"/>
    <x v="285"/>
    <n v="157.9"/>
    <n v="101"/>
    <n v="7.11"/>
    <n v="11.4"/>
    <n v="10"/>
    <n v="3.08"/>
    <n v="1"/>
    <x v="0"/>
    <n v="0"/>
    <x v="0"/>
    <x v="0"/>
    <s v="Medium_user"/>
    <x v="0"/>
    <x v="0"/>
    <x v="1"/>
    <x v="0"/>
  </r>
  <r>
    <x v="35"/>
    <n v="120"/>
    <x v="0"/>
    <x v="0"/>
    <x v="1"/>
    <n v="0"/>
    <n v="198"/>
    <n v="101"/>
    <n v="33.659999999999997"/>
    <n v="190.2"/>
    <n v="74"/>
    <x v="42"/>
    <n v="241.2"/>
    <n v="105"/>
    <n v="10.85"/>
    <n v="8.3000000000000007"/>
    <n v="10"/>
    <n v="2.2400000000000002"/>
    <n v="4"/>
    <x v="0"/>
    <n v="0"/>
    <x v="1"/>
    <x v="0"/>
    <s v="Light_usage"/>
    <x v="0"/>
    <x v="0"/>
    <x v="1"/>
    <x v="0"/>
  </r>
  <r>
    <x v="13"/>
    <n v="149"/>
    <x v="1"/>
    <x v="0"/>
    <x v="0"/>
    <n v="28"/>
    <n v="212.8"/>
    <n v="117"/>
    <n v="36.18"/>
    <n v="159.9"/>
    <n v="86"/>
    <x v="215"/>
    <n v="222.7"/>
    <n v="88"/>
    <n v="10.02"/>
    <n v="0"/>
    <n v="0"/>
    <n v="0"/>
    <n v="1"/>
    <x v="0"/>
    <n v="0"/>
    <x v="0"/>
    <x v="1"/>
    <s v="Medium_user"/>
    <x v="0"/>
    <x v="0"/>
    <x v="0"/>
    <x v="1"/>
  </r>
  <r>
    <x v="34"/>
    <n v="62"/>
    <x v="0"/>
    <x v="1"/>
    <x v="1"/>
    <n v="0"/>
    <n v="180.9"/>
    <n v="121"/>
    <n v="30.75"/>
    <n v="134.30000000000001"/>
    <n v="107"/>
    <x v="328"/>
    <n v="179.3"/>
    <n v="74"/>
    <n v="8.07"/>
    <n v="8.6"/>
    <n v="2"/>
    <n v="2.3199999999999998"/>
    <n v="2"/>
    <x v="1"/>
    <n v="1"/>
    <x v="0"/>
    <x v="0"/>
    <s v="Medium_user"/>
    <x v="0"/>
    <x v="0"/>
    <x v="1"/>
    <x v="0"/>
  </r>
  <r>
    <x v="43"/>
    <n v="80"/>
    <x v="0"/>
    <x v="0"/>
    <x v="1"/>
    <n v="0"/>
    <n v="209.9"/>
    <n v="109"/>
    <n v="35.68"/>
    <n v="226.1"/>
    <n v="56"/>
    <x v="873"/>
    <n v="154.19999999999999"/>
    <n v="121"/>
    <n v="6.94"/>
    <n v="9"/>
    <n v="5"/>
    <n v="2.4300000000000002"/>
    <n v="1"/>
    <x v="0"/>
    <n v="0"/>
    <x v="0"/>
    <x v="0"/>
    <s v="Light_usage"/>
    <x v="0"/>
    <x v="0"/>
    <x v="1"/>
    <x v="0"/>
  </r>
  <r>
    <x v="35"/>
    <n v="30"/>
    <x v="1"/>
    <x v="0"/>
    <x v="1"/>
    <n v="0"/>
    <n v="112.9"/>
    <n v="81"/>
    <n v="19.190000000000001"/>
    <n v="224.8"/>
    <n v="68"/>
    <x v="1070"/>
    <n v="188.4"/>
    <n v="122"/>
    <n v="8.48"/>
    <n v="11.3"/>
    <n v="7"/>
    <n v="3.05"/>
    <n v="4"/>
    <x v="1"/>
    <n v="1"/>
    <x v="1"/>
    <x v="0"/>
    <s v="Light_usage"/>
    <x v="0"/>
    <x v="0"/>
    <x v="1"/>
    <x v="0"/>
  </r>
  <r>
    <x v="41"/>
    <n v="89"/>
    <x v="0"/>
    <x v="0"/>
    <x v="1"/>
    <n v="0"/>
    <n v="242.5"/>
    <n v="71"/>
    <n v="41.23"/>
    <n v="213.3"/>
    <n v="109"/>
    <x v="77"/>
    <n v="231"/>
    <n v="84"/>
    <n v="10.4"/>
    <n v="6.3"/>
    <n v="3"/>
    <n v="1.7"/>
    <n v="3"/>
    <x v="0"/>
    <n v="0"/>
    <x v="0"/>
    <x v="1"/>
    <s v="Medium_user"/>
    <x v="0"/>
    <x v="0"/>
    <x v="1"/>
    <x v="1"/>
  </r>
  <r>
    <x v="43"/>
    <n v="57"/>
    <x v="0"/>
    <x v="0"/>
    <x v="1"/>
    <n v="0"/>
    <n v="190.1"/>
    <n v="114"/>
    <n v="32.32"/>
    <n v="274.5"/>
    <n v="96"/>
    <x v="433"/>
    <n v="132.5"/>
    <n v="122"/>
    <n v="5.96"/>
    <n v="9.1999999999999993"/>
    <n v="5"/>
    <n v="2.48"/>
    <n v="3"/>
    <x v="0"/>
    <n v="0"/>
    <x v="0"/>
    <x v="0"/>
    <s v="Medium_user"/>
    <x v="2"/>
    <x v="0"/>
    <x v="1"/>
    <x v="0"/>
  </r>
  <r>
    <x v="0"/>
    <n v="145"/>
    <x v="1"/>
    <x v="0"/>
    <x v="1"/>
    <n v="0"/>
    <n v="185.9"/>
    <n v="106"/>
    <n v="31.6"/>
    <n v="209.7"/>
    <n v="112"/>
    <x v="773"/>
    <n v="224.7"/>
    <n v="87"/>
    <n v="10.11"/>
    <n v="9.3000000000000007"/>
    <n v="4"/>
    <n v="2.5099999999999998"/>
    <n v="2"/>
    <x v="0"/>
    <n v="0"/>
    <x v="0"/>
    <x v="0"/>
    <s v="Medium_user"/>
    <x v="0"/>
    <x v="0"/>
    <x v="1"/>
    <x v="0"/>
  </r>
  <r>
    <x v="27"/>
    <n v="132"/>
    <x v="2"/>
    <x v="0"/>
    <x v="1"/>
    <n v="0"/>
    <n v="265.8"/>
    <n v="122"/>
    <n v="45.19"/>
    <n v="285.10000000000002"/>
    <n v="90"/>
    <x v="1228"/>
    <n v="183.6"/>
    <n v="124"/>
    <n v="8.26"/>
    <n v="13.6"/>
    <n v="9"/>
    <n v="3.67"/>
    <n v="2"/>
    <x v="1"/>
    <n v="1"/>
    <x v="0"/>
    <x v="0"/>
    <s v="Medium_user"/>
    <x v="2"/>
    <x v="1"/>
    <x v="1"/>
    <x v="0"/>
  </r>
  <r>
    <x v="12"/>
    <n v="57"/>
    <x v="0"/>
    <x v="0"/>
    <x v="1"/>
    <n v="0"/>
    <n v="217.1"/>
    <n v="115"/>
    <n v="36.909999999999997"/>
    <n v="258.60000000000002"/>
    <n v="92"/>
    <x v="935"/>
    <n v="173.7"/>
    <n v="117"/>
    <n v="7.82"/>
    <n v="12.6"/>
    <n v="6"/>
    <n v="3.4"/>
    <n v="2"/>
    <x v="0"/>
    <n v="0"/>
    <x v="0"/>
    <x v="0"/>
    <s v="Medium_user"/>
    <x v="2"/>
    <x v="0"/>
    <x v="1"/>
    <x v="0"/>
  </r>
  <r>
    <x v="31"/>
    <n v="175"/>
    <x v="2"/>
    <x v="0"/>
    <x v="1"/>
    <n v="0"/>
    <n v="161.19999999999999"/>
    <n v="121"/>
    <n v="27.4"/>
    <n v="136.69999999999999"/>
    <n v="109"/>
    <x v="396"/>
    <n v="103.3"/>
    <n v="63"/>
    <n v="4.6500000000000004"/>
    <n v="9.6"/>
    <n v="9"/>
    <n v="2.59"/>
    <n v="1"/>
    <x v="0"/>
    <n v="0"/>
    <x v="0"/>
    <x v="0"/>
    <s v="Medium_user"/>
    <x v="0"/>
    <x v="0"/>
    <x v="1"/>
    <x v="0"/>
  </r>
  <r>
    <x v="2"/>
    <n v="50"/>
    <x v="1"/>
    <x v="0"/>
    <x v="1"/>
    <n v="0"/>
    <n v="198.7"/>
    <n v="114"/>
    <n v="33.78"/>
    <n v="141.5"/>
    <n v="90"/>
    <x v="1285"/>
    <n v="293"/>
    <n v="79"/>
    <n v="13.18"/>
    <n v="10.5"/>
    <n v="5"/>
    <n v="2.84"/>
    <n v="4"/>
    <x v="0"/>
    <n v="0"/>
    <x v="1"/>
    <x v="0"/>
    <s v="Medium_user"/>
    <x v="0"/>
    <x v="0"/>
    <x v="1"/>
    <x v="0"/>
  </r>
  <r>
    <x v="21"/>
    <n v="114"/>
    <x v="2"/>
    <x v="1"/>
    <x v="0"/>
    <n v="28"/>
    <n v="136.4"/>
    <n v="93"/>
    <n v="23.19"/>
    <n v="170"/>
    <n v="90"/>
    <x v="1073"/>
    <n v="191.5"/>
    <n v="73"/>
    <n v="8.6199999999999992"/>
    <n v="14.6"/>
    <n v="4"/>
    <n v="3.94"/>
    <n v="2"/>
    <x v="1"/>
    <n v="1"/>
    <x v="0"/>
    <x v="0"/>
    <s v="Medium_user"/>
    <x v="0"/>
    <x v="0"/>
    <x v="0"/>
    <x v="0"/>
  </r>
  <r>
    <x v="4"/>
    <n v="154"/>
    <x v="0"/>
    <x v="0"/>
    <x v="1"/>
    <n v="0"/>
    <n v="162"/>
    <n v="87"/>
    <n v="27.54"/>
    <n v="199.5"/>
    <n v="147"/>
    <x v="366"/>
    <n v="243"/>
    <n v="66"/>
    <n v="10.93"/>
    <n v="1.1000000000000001"/>
    <n v="5"/>
    <n v="0.3"/>
    <n v="1"/>
    <x v="0"/>
    <n v="0"/>
    <x v="0"/>
    <x v="1"/>
    <s v="Heavy_user"/>
    <x v="0"/>
    <x v="0"/>
    <x v="1"/>
    <x v="1"/>
  </r>
  <r>
    <x v="8"/>
    <n v="152"/>
    <x v="0"/>
    <x v="0"/>
    <x v="1"/>
    <n v="0"/>
    <n v="189.5"/>
    <n v="108"/>
    <n v="32.22"/>
    <n v="218.4"/>
    <n v="69"/>
    <x v="115"/>
    <n v="291.10000000000002"/>
    <n v="81"/>
    <n v="13.1"/>
    <n v="11"/>
    <n v="2"/>
    <n v="2.97"/>
    <n v="3"/>
    <x v="0"/>
    <n v="0"/>
    <x v="0"/>
    <x v="0"/>
    <s v="Light_usage"/>
    <x v="0"/>
    <x v="0"/>
    <x v="1"/>
    <x v="0"/>
  </r>
  <r>
    <x v="36"/>
    <n v="102"/>
    <x v="2"/>
    <x v="0"/>
    <x v="0"/>
    <n v="18"/>
    <n v="144.4"/>
    <n v="76"/>
    <n v="24.55"/>
    <n v="160.69999999999999"/>
    <n v="97"/>
    <x v="281"/>
    <n v="200.8"/>
    <n v="101"/>
    <n v="9.0399999999999991"/>
    <n v="9.3000000000000007"/>
    <n v="4"/>
    <n v="2.5099999999999998"/>
    <n v="0"/>
    <x v="0"/>
    <n v="0"/>
    <x v="0"/>
    <x v="0"/>
    <s v="Medium_user"/>
    <x v="0"/>
    <x v="0"/>
    <x v="0"/>
    <x v="0"/>
  </r>
  <r>
    <x v="12"/>
    <n v="110"/>
    <x v="0"/>
    <x v="0"/>
    <x v="1"/>
    <n v="0"/>
    <n v="170.1"/>
    <n v="87"/>
    <n v="28.92"/>
    <n v="216.6"/>
    <n v="98"/>
    <x v="388"/>
    <n v="225"/>
    <n v="88"/>
    <n v="10.130000000000001"/>
    <n v="10.8"/>
    <n v="3"/>
    <n v="2.92"/>
    <n v="2"/>
    <x v="0"/>
    <n v="0"/>
    <x v="0"/>
    <x v="0"/>
    <s v="Medium_user"/>
    <x v="0"/>
    <x v="0"/>
    <x v="1"/>
    <x v="0"/>
  </r>
  <r>
    <x v="41"/>
    <n v="90"/>
    <x v="0"/>
    <x v="0"/>
    <x v="1"/>
    <n v="0"/>
    <n v="104"/>
    <n v="104"/>
    <n v="17.68"/>
    <n v="170.9"/>
    <n v="106"/>
    <x v="441"/>
    <n v="158.80000000000001"/>
    <n v="99"/>
    <n v="7.15"/>
    <n v="8.6999999999999993"/>
    <n v="5"/>
    <n v="2.35"/>
    <n v="4"/>
    <x v="1"/>
    <n v="1"/>
    <x v="1"/>
    <x v="0"/>
    <s v="Medium_user"/>
    <x v="0"/>
    <x v="0"/>
    <x v="1"/>
    <x v="0"/>
  </r>
  <r>
    <x v="38"/>
    <n v="88"/>
    <x v="1"/>
    <x v="0"/>
    <x v="1"/>
    <n v="0"/>
    <n v="204.8"/>
    <n v="100"/>
    <n v="34.82"/>
    <n v="193.9"/>
    <n v="98"/>
    <x v="437"/>
    <n v="190.9"/>
    <n v="62"/>
    <n v="8.59"/>
    <n v="2"/>
    <n v="11"/>
    <n v="0.54"/>
    <n v="1"/>
    <x v="0"/>
    <n v="0"/>
    <x v="0"/>
    <x v="1"/>
    <s v="Medium_user"/>
    <x v="0"/>
    <x v="0"/>
    <x v="1"/>
    <x v="1"/>
  </r>
  <r>
    <x v="50"/>
    <n v="97"/>
    <x v="0"/>
    <x v="0"/>
    <x v="1"/>
    <n v="0"/>
    <n v="197.8"/>
    <n v="122"/>
    <n v="33.630000000000003"/>
    <n v="208.2"/>
    <n v="147"/>
    <x v="665"/>
    <n v="106.3"/>
    <n v="115"/>
    <n v="4.78"/>
    <n v="15.1"/>
    <n v="4"/>
    <n v="4.08"/>
    <n v="1"/>
    <x v="0"/>
    <n v="0"/>
    <x v="0"/>
    <x v="2"/>
    <s v="Heavy_user"/>
    <x v="0"/>
    <x v="0"/>
    <x v="1"/>
    <x v="0"/>
  </r>
  <r>
    <x v="14"/>
    <n v="115"/>
    <x v="0"/>
    <x v="0"/>
    <x v="1"/>
    <n v="0"/>
    <n v="211.1"/>
    <n v="112"/>
    <n v="35.89"/>
    <n v="227.8"/>
    <n v="113"/>
    <x v="794"/>
    <n v="179.6"/>
    <n v="110"/>
    <n v="8.08"/>
    <n v="7.2"/>
    <n v="2"/>
    <n v="1.94"/>
    <n v="0"/>
    <x v="0"/>
    <n v="0"/>
    <x v="0"/>
    <x v="1"/>
    <s v="Medium_user"/>
    <x v="0"/>
    <x v="0"/>
    <x v="1"/>
    <x v="1"/>
  </r>
  <r>
    <x v="34"/>
    <n v="88"/>
    <x v="2"/>
    <x v="0"/>
    <x v="1"/>
    <n v="0"/>
    <n v="202.6"/>
    <n v="139"/>
    <n v="34.44"/>
    <n v="210.7"/>
    <n v="123"/>
    <x v="1306"/>
    <n v="81.099999999999994"/>
    <n v="86"/>
    <n v="3.65"/>
    <n v="9.8000000000000007"/>
    <n v="8"/>
    <n v="2.65"/>
    <n v="1"/>
    <x v="0"/>
    <n v="0"/>
    <x v="0"/>
    <x v="0"/>
    <s v="Heavy_user"/>
    <x v="0"/>
    <x v="0"/>
    <x v="1"/>
    <x v="0"/>
  </r>
  <r>
    <x v="36"/>
    <n v="137"/>
    <x v="1"/>
    <x v="1"/>
    <x v="1"/>
    <n v="0"/>
    <n v="312.39999999999998"/>
    <n v="110"/>
    <n v="53.11"/>
    <n v="231.1"/>
    <n v="73"/>
    <x v="1500"/>
    <n v="120.1"/>
    <n v="78"/>
    <n v="5.4"/>
    <n v="10.6"/>
    <n v="2"/>
    <n v="2.86"/>
    <n v="1"/>
    <x v="1"/>
    <n v="1"/>
    <x v="0"/>
    <x v="0"/>
    <s v="Light_usage"/>
    <x v="0"/>
    <x v="0"/>
    <x v="1"/>
    <x v="0"/>
  </r>
  <r>
    <x v="38"/>
    <n v="128"/>
    <x v="2"/>
    <x v="0"/>
    <x v="0"/>
    <n v="41"/>
    <n v="184.8"/>
    <n v="76"/>
    <n v="31.42"/>
    <n v="160.6"/>
    <n v="86"/>
    <x v="402"/>
    <n v="162"/>
    <n v="131"/>
    <n v="7.29"/>
    <n v="9.8000000000000007"/>
    <n v="6"/>
    <n v="2.65"/>
    <n v="2"/>
    <x v="0"/>
    <n v="0"/>
    <x v="0"/>
    <x v="0"/>
    <s v="Medium_user"/>
    <x v="0"/>
    <x v="0"/>
    <x v="2"/>
    <x v="0"/>
  </r>
  <r>
    <x v="2"/>
    <n v="71"/>
    <x v="0"/>
    <x v="0"/>
    <x v="1"/>
    <n v="0"/>
    <n v="123.8"/>
    <n v="130"/>
    <n v="21.05"/>
    <n v="226.5"/>
    <n v="91"/>
    <x v="1375"/>
    <n v="213.9"/>
    <n v="96"/>
    <n v="9.6300000000000008"/>
    <n v="8.8000000000000007"/>
    <n v="7"/>
    <n v="2.38"/>
    <n v="2"/>
    <x v="0"/>
    <n v="0"/>
    <x v="0"/>
    <x v="0"/>
    <s v="Medium_user"/>
    <x v="0"/>
    <x v="0"/>
    <x v="1"/>
    <x v="0"/>
  </r>
  <r>
    <x v="19"/>
    <n v="91"/>
    <x v="0"/>
    <x v="0"/>
    <x v="1"/>
    <n v="0"/>
    <n v="34.5"/>
    <n v="85"/>
    <n v="5.87"/>
    <n v="192.3"/>
    <n v="80"/>
    <x v="570"/>
    <n v="256.3"/>
    <n v="71"/>
    <n v="11.53"/>
    <n v="7.9"/>
    <n v="7"/>
    <n v="2.13"/>
    <n v="0"/>
    <x v="0"/>
    <n v="0"/>
    <x v="0"/>
    <x v="0"/>
    <s v="Medium_user"/>
    <x v="0"/>
    <x v="0"/>
    <x v="1"/>
    <x v="0"/>
  </r>
  <r>
    <x v="24"/>
    <n v="47"/>
    <x v="0"/>
    <x v="1"/>
    <x v="0"/>
    <n v="31"/>
    <n v="140.6"/>
    <n v="114"/>
    <n v="23.9"/>
    <n v="264.60000000000002"/>
    <n v="44"/>
    <x v="1568"/>
    <n v="238.7"/>
    <n v="121"/>
    <n v="10.74"/>
    <n v="9.6999999999999993"/>
    <n v="4"/>
    <n v="2.62"/>
    <n v="2"/>
    <x v="0"/>
    <n v="0"/>
    <x v="0"/>
    <x v="0"/>
    <s v="Light_usage"/>
    <x v="2"/>
    <x v="0"/>
    <x v="2"/>
    <x v="0"/>
  </r>
  <r>
    <x v="4"/>
    <n v="126"/>
    <x v="2"/>
    <x v="0"/>
    <x v="1"/>
    <n v="0"/>
    <n v="150.80000000000001"/>
    <n v="105"/>
    <n v="25.64"/>
    <n v="157.1"/>
    <n v="85"/>
    <x v="801"/>
    <n v="210"/>
    <n v="102"/>
    <n v="9.4499999999999993"/>
    <n v="10.7"/>
    <n v="3"/>
    <n v="2.89"/>
    <n v="0"/>
    <x v="0"/>
    <n v="0"/>
    <x v="0"/>
    <x v="0"/>
    <s v="Medium_user"/>
    <x v="0"/>
    <x v="0"/>
    <x v="1"/>
    <x v="0"/>
  </r>
  <r>
    <x v="33"/>
    <n v="92"/>
    <x v="1"/>
    <x v="0"/>
    <x v="1"/>
    <n v="0"/>
    <n v="192.1"/>
    <n v="87"/>
    <n v="32.659999999999997"/>
    <n v="193"/>
    <n v="122"/>
    <x v="205"/>
    <n v="133.4"/>
    <n v="79"/>
    <n v="6"/>
    <n v="10.7"/>
    <n v="2"/>
    <n v="2.89"/>
    <n v="1"/>
    <x v="0"/>
    <n v="0"/>
    <x v="0"/>
    <x v="0"/>
    <s v="Heavy_user"/>
    <x v="0"/>
    <x v="0"/>
    <x v="1"/>
    <x v="0"/>
  </r>
  <r>
    <x v="6"/>
    <n v="36"/>
    <x v="2"/>
    <x v="0"/>
    <x v="1"/>
    <n v="0"/>
    <n v="175.7"/>
    <n v="69"/>
    <n v="29.87"/>
    <n v="154.80000000000001"/>
    <n v="98"/>
    <x v="717"/>
    <n v="208.2"/>
    <n v="68"/>
    <n v="9.3699999999999992"/>
    <n v="9.5"/>
    <n v="2"/>
    <n v="2.57"/>
    <n v="0"/>
    <x v="0"/>
    <n v="0"/>
    <x v="0"/>
    <x v="0"/>
    <s v="Medium_user"/>
    <x v="0"/>
    <x v="0"/>
    <x v="1"/>
    <x v="0"/>
  </r>
  <r>
    <x v="23"/>
    <n v="122"/>
    <x v="1"/>
    <x v="0"/>
    <x v="1"/>
    <n v="0"/>
    <n v="93.3"/>
    <n v="109"/>
    <n v="15.86"/>
    <n v="214.4"/>
    <n v="104"/>
    <x v="480"/>
    <n v="176.7"/>
    <n v="104"/>
    <n v="7.95"/>
    <n v="12.1"/>
    <n v="2"/>
    <n v="3.27"/>
    <n v="0"/>
    <x v="0"/>
    <n v="0"/>
    <x v="0"/>
    <x v="0"/>
    <s v="Medium_user"/>
    <x v="0"/>
    <x v="0"/>
    <x v="1"/>
    <x v="0"/>
  </r>
  <r>
    <x v="2"/>
    <n v="117"/>
    <x v="0"/>
    <x v="0"/>
    <x v="1"/>
    <n v="0"/>
    <n v="212.1"/>
    <n v="133"/>
    <n v="36.06"/>
    <n v="276.60000000000002"/>
    <n v="94"/>
    <x v="1569"/>
    <n v="195.5"/>
    <n v="124"/>
    <n v="8.8000000000000007"/>
    <n v="9.5"/>
    <n v="3"/>
    <n v="2.57"/>
    <n v="2"/>
    <x v="0"/>
    <n v="0"/>
    <x v="0"/>
    <x v="0"/>
    <s v="Medium_user"/>
    <x v="2"/>
    <x v="0"/>
    <x v="1"/>
    <x v="0"/>
  </r>
  <r>
    <x v="15"/>
    <n v="131"/>
    <x v="1"/>
    <x v="0"/>
    <x v="1"/>
    <n v="0"/>
    <n v="43.3"/>
    <n v="118"/>
    <n v="7.36"/>
    <n v="178.5"/>
    <n v="113"/>
    <x v="974"/>
    <n v="185.9"/>
    <n v="120"/>
    <n v="8.3699999999999992"/>
    <n v="10.6"/>
    <n v="4"/>
    <n v="2.86"/>
    <n v="0"/>
    <x v="0"/>
    <n v="0"/>
    <x v="0"/>
    <x v="0"/>
    <s v="Medium_user"/>
    <x v="0"/>
    <x v="0"/>
    <x v="1"/>
    <x v="0"/>
  </r>
  <r>
    <x v="24"/>
    <n v="133"/>
    <x v="0"/>
    <x v="0"/>
    <x v="1"/>
    <n v="0"/>
    <n v="173.1"/>
    <n v="126"/>
    <n v="29.43"/>
    <n v="200"/>
    <n v="98"/>
    <x v="1505"/>
    <n v="231"/>
    <n v="103"/>
    <n v="10.4"/>
    <n v="10.8"/>
    <n v="1"/>
    <n v="2.92"/>
    <n v="1"/>
    <x v="0"/>
    <n v="0"/>
    <x v="0"/>
    <x v="0"/>
    <s v="Medium_user"/>
    <x v="0"/>
    <x v="0"/>
    <x v="1"/>
    <x v="0"/>
  </r>
  <r>
    <x v="20"/>
    <n v="128"/>
    <x v="2"/>
    <x v="0"/>
    <x v="0"/>
    <n v="28"/>
    <n v="115.4"/>
    <n v="96"/>
    <n v="19.62"/>
    <n v="185.4"/>
    <n v="94"/>
    <x v="1206"/>
    <n v="209.3"/>
    <n v="69"/>
    <n v="9.42"/>
    <n v="17.7"/>
    <n v="4"/>
    <n v="4.78"/>
    <n v="0"/>
    <x v="0"/>
    <n v="0"/>
    <x v="0"/>
    <x v="2"/>
    <s v="Medium_user"/>
    <x v="0"/>
    <x v="0"/>
    <x v="0"/>
    <x v="0"/>
  </r>
  <r>
    <x v="15"/>
    <n v="81"/>
    <x v="1"/>
    <x v="0"/>
    <x v="1"/>
    <n v="0"/>
    <n v="190.9"/>
    <n v="92"/>
    <n v="32.450000000000003"/>
    <n v="208.7"/>
    <n v="132"/>
    <x v="1174"/>
    <n v="120.8"/>
    <n v="98"/>
    <n v="5.44"/>
    <n v="11.4"/>
    <n v="6"/>
    <n v="3.08"/>
    <n v="1"/>
    <x v="0"/>
    <n v="0"/>
    <x v="0"/>
    <x v="0"/>
    <s v="Heavy_user"/>
    <x v="0"/>
    <x v="0"/>
    <x v="1"/>
    <x v="0"/>
  </r>
  <r>
    <x v="50"/>
    <n v="81"/>
    <x v="0"/>
    <x v="0"/>
    <x v="1"/>
    <n v="0"/>
    <n v="234.1"/>
    <n v="105"/>
    <n v="39.799999999999997"/>
    <n v="237.4"/>
    <n v="88"/>
    <x v="1052"/>
    <n v="240.6"/>
    <n v="85"/>
    <n v="10.83"/>
    <n v="11.4"/>
    <n v="4"/>
    <n v="3.08"/>
    <n v="1"/>
    <x v="0"/>
    <n v="0"/>
    <x v="0"/>
    <x v="0"/>
    <s v="Medium_user"/>
    <x v="2"/>
    <x v="0"/>
    <x v="1"/>
    <x v="0"/>
  </r>
  <r>
    <x v="5"/>
    <n v="96"/>
    <x v="1"/>
    <x v="0"/>
    <x v="1"/>
    <n v="0"/>
    <n v="102.1"/>
    <n v="74"/>
    <n v="17.36"/>
    <n v="93.7"/>
    <n v="88"/>
    <x v="559"/>
    <n v="236.2"/>
    <n v="125"/>
    <n v="10.63"/>
    <n v="14"/>
    <n v="2"/>
    <n v="3.78"/>
    <n v="1"/>
    <x v="0"/>
    <n v="0"/>
    <x v="0"/>
    <x v="0"/>
    <s v="Medium_user"/>
    <x v="1"/>
    <x v="0"/>
    <x v="1"/>
    <x v="0"/>
  </r>
  <r>
    <x v="25"/>
    <n v="93"/>
    <x v="0"/>
    <x v="0"/>
    <x v="1"/>
    <n v="0"/>
    <n v="131.9"/>
    <n v="91"/>
    <n v="22.42"/>
    <n v="203.8"/>
    <n v="92"/>
    <x v="319"/>
    <n v="205.6"/>
    <n v="121"/>
    <n v="9.25"/>
    <n v="6.8"/>
    <n v="3"/>
    <n v="1.84"/>
    <n v="1"/>
    <x v="0"/>
    <n v="0"/>
    <x v="0"/>
    <x v="1"/>
    <s v="Medium_user"/>
    <x v="0"/>
    <x v="0"/>
    <x v="1"/>
    <x v="1"/>
  </r>
  <r>
    <x v="40"/>
    <n v="145"/>
    <x v="1"/>
    <x v="0"/>
    <x v="1"/>
    <n v="0"/>
    <n v="135"/>
    <n v="122"/>
    <n v="22.95"/>
    <n v="206.3"/>
    <n v="88"/>
    <x v="52"/>
    <n v="210.4"/>
    <n v="90"/>
    <n v="9.4700000000000006"/>
    <n v="19.7"/>
    <n v="4"/>
    <n v="5.32"/>
    <n v="0"/>
    <x v="0"/>
    <n v="0"/>
    <x v="0"/>
    <x v="2"/>
    <s v="Medium_user"/>
    <x v="0"/>
    <x v="0"/>
    <x v="1"/>
    <x v="2"/>
  </r>
  <r>
    <x v="20"/>
    <n v="53"/>
    <x v="2"/>
    <x v="1"/>
    <x v="1"/>
    <n v="0"/>
    <n v="145"/>
    <n v="80"/>
    <n v="24.65"/>
    <n v="228.4"/>
    <n v="82"/>
    <x v="340"/>
    <n v="169.4"/>
    <n v="109"/>
    <n v="7.62"/>
    <n v="8.9"/>
    <n v="5"/>
    <n v="2.4"/>
    <n v="0"/>
    <x v="0"/>
    <n v="0"/>
    <x v="0"/>
    <x v="0"/>
    <s v="Medium_user"/>
    <x v="0"/>
    <x v="0"/>
    <x v="1"/>
    <x v="0"/>
  </r>
  <r>
    <x v="45"/>
    <n v="108"/>
    <x v="1"/>
    <x v="0"/>
    <x v="1"/>
    <n v="0"/>
    <n v="170.3"/>
    <n v="48"/>
    <n v="28.95"/>
    <n v="187.7"/>
    <n v="146"/>
    <x v="30"/>
    <n v="204"/>
    <n v="84"/>
    <n v="9.18"/>
    <n v="16.100000000000001"/>
    <n v="4"/>
    <n v="4.3499999999999996"/>
    <n v="3"/>
    <x v="0"/>
    <n v="0"/>
    <x v="0"/>
    <x v="2"/>
    <s v="Heavy_user"/>
    <x v="0"/>
    <x v="0"/>
    <x v="1"/>
    <x v="0"/>
  </r>
  <r>
    <x v="14"/>
    <n v="52"/>
    <x v="0"/>
    <x v="0"/>
    <x v="1"/>
    <n v="0"/>
    <n v="188.7"/>
    <n v="99"/>
    <n v="32.08"/>
    <n v="210.4"/>
    <n v="89"/>
    <x v="899"/>
    <n v="191.4"/>
    <n v="103"/>
    <n v="8.61"/>
    <n v="10.8"/>
    <n v="2"/>
    <n v="2.92"/>
    <n v="1"/>
    <x v="0"/>
    <n v="0"/>
    <x v="0"/>
    <x v="0"/>
    <s v="Medium_user"/>
    <x v="0"/>
    <x v="0"/>
    <x v="1"/>
    <x v="0"/>
  </r>
  <r>
    <x v="33"/>
    <n v="61"/>
    <x v="2"/>
    <x v="0"/>
    <x v="1"/>
    <n v="0"/>
    <n v="7.2"/>
    <n v="97"/>
    <n v="1.22"/>
    <n v="221.8"/>
    <n v="78"/>
    <x v="864"/>
    <n v="174.5"/>
    <n v="94"/>
    <n v="7.85"/>
    <n v="12"/>
    <n v="4"/>
    <n v="3.24"/>
    <n v="1"/>
    <x v="0"/>
    <n v="0"/>
    <x v="0"/>
    <x v="0"/>
    <s v="Light_usage"/>
    <x v="0"/>
    <x v="0"/>
    <x v="1"/>
    <x v="0"/>
  </r>
  <r>
    <x v="14"/>
    <n v="86"/>
    <x v="1"/>
    <x v="0"/>
    <x v="1"/>
    <n v="0"/>
    <n v="181.1"/>
    <n v="124"/>
    <n v="30.79"/>
    <n v="229.5"/>
    <n v="105"/>
    <x v="1442"/>
    <n v="122.2"/>
    <n v="91"/>
    <n v="5.5"/>
    <n v="5.6"/>
    <n v="6"/>
    <n v="1.51"/>
    <n v="5"/>
    <x v="0"/>
    <n v="0"/>
    <x v="1"/>
    <x v="1"/>
    <s v="Medium_user"/>
    <x v="0"/>
    <x v="0"/>
    <x v="1"/>
    <x v="1"/>
  </r>
  <r>
    <x v="5"/>
    <n v="137"/>
    <x v="1"/>
    <x v="0"/>
    <x v="1"/>
    <n v="0"/>
    <n v="151.80000000000001"/>
    <n v="90"/>
    <n v="25.81"/>
    <n v="229.6"/>
    <n v="68"/>
    <x v="408"/>
    <n v="171.8"/>
    <n v="122"/>
    <n v="7.73"/>
    <n v="10.8"/>
    <n v="5"/>
    <n v="2.92"/>
    <n v="2"/>
    <x v="0"/>
    <n v="0"/>
    <x v="0"/>
    <x v="0"/>
    <s v="Light_usage"/>
    <x v="0"/>
    <x v="0"/>
    <x v="1"/>
    <x v="0"/>
  </r>
  <r>
    <x v="46"/>
    <n v="74"/>
    <x v="2"/>
    <x v="0"/>
    <x v="1"/>
    <n v="0"/>
    <n v="159.4"/>
    <n v="86"/>
    <n v="27.1"/>
    <n v="210"/>
    <n v="122"/>
    <x v="1521"/>
    <n v="172.4"/>
    <n v="99"/>
    <n v="7.76"/>
    <n v="8.5"/>
    <n v="2"/>
    <n v="2.2999999999999998"/>
    <n v="1"/>
    <x v="0"/>
    <n v="0"/>
    <x v="0"/>
    <x v="0"/>
    <s v="Heavy_user"/>
    <x v="0"/>
    <x v="0"/>
    <x v="1"/>
    <x v="0"/>
  </r>
  <r>
    <x v="33"/>
    <n v="118"/>
    <x v="2"/>
    <x v="0"/>
    <x v="0"/>
    <n v="31"/>
    <n v="226.6"/>
    <n v="99"/>
    <n v="38.520000000000003"/>
    <n v="164.9"/>
    <n v="136"/>
    <x v="707"/>
    <n v="189.3"/>
    <n v="120"/>
    <n v="8.52"/>
    <n v="10.199999999999999"/>
    <n v="5"/>
    <n v="2.75"/>
    <n v="3"/>
    <x v="0"/>
    <n v="0"/>
    <x v="0"/>
    <x v="0"/>
    <s v="Heavy_user"/>
    <x v="0"/>
    <x v="0"/>
    <x v="2"/>
    <x v="0"/>
  </r>
  <r>
    <x v="0"/>
    <n v="125"/>
    <x v="0"/>
    <x v="0"/>
    <x v="1"/>
    <n v="0"/>
    <n v="214.7"/>
    <n v="115"/>
    <n v="36.5"/>
    <n v="260.60000000000002"/>
    <n v="94"/>
    <x v="315"/>
    <n v="266.3"/>
    <n v="123"/>
    <n v="11.98"/>
    <n v="7.4"/>
    <n v="6"/>
    <n v="2"/>
    <n v="3"/>
    <x v="0"/>
    <n v="0"/>
    <x v="0"/>
    <x v="0"/>
    <s v="Medium_user"/>
    <x v="2"/>
    <x v="0"/>
    <x v="1"/>
    <x v="1"/>
  </r>
  <r>
    <x v="25"/>
    <n v="127"/>
    <x v="0"/>
    <x v="0"/>
    <x v="0"/>
    <n v="27"/>
    <n v="157.6"/>
    <n v="107"/>
    <n v="26.79"/>
    <n v="280.60000000000002"/>
    <n v="49"/>
    <x v="1570"/>
    <n v="75.099999999999994"/>
    <n v="77"/>
    <n v="3.38"/>
    <n v="8"/>
    <n v="4"/>
    <n v="2.16"/>
    <n v="1"/>
    <x v="0"/>
    <n v="0"/>
    <x v="0"/>
    <x v="0"/>
    <s v="Light_usage"/>
    <x v="2"/>
    <x v="0"/>
    <x v="0"/>
    <x v="0"/>
  </r>
  <r>
    <x v="34"/>
    <n v="80"/>
    <x v="2"/>
    <x v="0"/>
    <x v="1"/>
    <n v="0"/>
    <n v="157"/>
    <n v="101"/>
    <n v="26.69"/>
    <n v="208.8"/>
    <n v="127"/>
    <x v="536"/>
    <n v="113.3"/>
    <n v="109"/>
    <n v="5.0999999999999996"/>
    <n v="16.2"/>
    <n v="2"/>
    <n v="4.37"/>
    <n v="2"/>
    <x v="0"/>
    <n v="0"/>
    <x v="0"/>
    <x v="2"/>
    <s v="Heavy_user"/>
    <x v="0"/>
    <x v="0"/>
    <x v="1"/>
    <x v="0"/>
  </r>
  <r>
    <x v="35"/>
    <n v="150"/>
    <x v="1"/>
    <x v="0"/>
    <x v="1"/>
    <n v="0"/>
    <n v="170"/>
    <n v="115"/>
    <n v="28.9"/>
    <n v="162.69999999999999"/>
    <n v="138"/>
    <x v="568"/>
    <n v="267.2"/>
    <n v="77"/>
    <n v="12.02"/>
    <n v="8.3000000000000007"/>
    <n v="2"/>
    <n v="2.2400000000000002"/>
    <n v="0"/>
    <x v="0"/>
    <n v="0"/>
    <x v="0"/>
    <x v="0"/>
    <s v="Heavy_user"/>
    <x v="0"/>
    <x v="0"/>
    <x v="1"/>
    <x v="0"/>
  </r>
  <r>
    <x v="50"/>
    <n v="140"/>
    <x v="2"/>
    <x v="0"/>
    <x v="1"/>
    <n v="0"/>
    <n v="244.7"/>
    <n v="115"/>
    <n v="41.6"/>
    <n v="258.60000000000002"/>
    <n v="101"/>
    <x v="935"/>
    <n v="231.3"/>
    <n v="112"/>
    <n v="10.41"/>
    <n v="7.5"/>
    <n v="6"/>
    <n v="2.0299999999999998"/>
    <n v="1"/>
    <x v="1"/>
    <n v="1"/>
    <x v="0"/>
    <x v="0"/>
    <s v="Medium_user"/>
    <x v="2"/>
    <x v="0"/>
    <x v="1"/>
    <x v="0"/>
  </r>
  <r>
    <x v="17"/>
    <n v="97"/>
    <x v="2"/>
    <x v="0"/>
    <x v="1"/>
    <n v="0"/>
    <n v="252.6"/>
    <n v="89"/>
    <n v="42.94"/>
    <n v="340.3"/>
    <n v="91"/>
    <x v="1571"/>
    <n v="256.5"/>
    <n v="67"/>
    <n v="11.54"/>
    <n v="8.8000000000000007"/>
    <n v="5"/>
    <n v="2.38"/>
    <n v="1"/>
    <x v="1"/>
    <n v="1"/>
    <x v="0"/>
    <x v="0"/>
    <s v="Medium_user"/>
    <x v="2"/>
    <x v="0"/>
    <x v="1"/>
    <x v="0"/>
  </r>
  <r>
    <x v="10"/>
    <n v="83"/>
    <x v="0"/>
    <x v="0"/>
    <x v="1"/>
    <n v="0"/>
    <n v="188.3"/>
    <n v="70"/>
    <n v="32.01"/>
    <n v="243.8"/>
    <n v="88"/>
    <x v="287"/>
    <n v="213.7"/>
    <n v="79"/>
    <n v="9.6199999999999992"/>
    <n v="10.3"/>
    <n v="6"/>
    <n v="2.78"/>
    <n v="0"/>
    <x v="0"/>
    <n v="0"/>
    <x v="0"/>
    <x v="0"/>
    <s v="Medium_user"/>
    <x v="2"/>
    <x v="0"/>
    <x v="1"/>
    <x v="0"/>
  </r>
  <r>
    <x v="6"/>
    <n v="73"/>
    <x v="1"/>
    <x v="0"/>
    <x v="1"/>
    <n v="0"/>
    <n v="177.9"/>
    <n v="89"/>
    <n v="30.24"/>
    <n v="131.19999999999999"/>
    <n v="82"/>
    <x v="636"/>
    <n v="186.2"/>
    <n v="89"/>
    <n v="8.3800000000000008"/>
    <n v="11.5"/>
    <n v="6"/>
    <n v="3.11"/>
    <n v="3"/>
    <x v="0"/>
    <n v="0"/>
    <x v="0"/>
    <x v="0"/>
    <s v="Medium_user"/>
    <x v="0"/>
    <x v="0"/>
    <x v="1"/>
    <x v="0"/>
  </r>
  <r>
    <x v="33"/>
    <n v="75"/>
    <x v="1"/>
    <x v="0"/>
    <x v="1"/>
    <n v="0"/>
    <n v="170.7"/>
    <n v="101"/>
    <n v="29.02"/>
    <n v="193.1"/>
    <n v="126"/>
    <x v="205"/>
    <n v="129.1"/>
    <n v="104"/>
    <n v="5.81"/>
    <n v="6.9"/>
    <n v="7"/>
    <n v="1.86"/>
    <n v="1"/>
    <x v="0"/>
    <n v="0"/>
    <x v="0"/>
    <x v="1"/>
    <s v="Heavy_user"/>
    <x v="0"/>
    <x v="0"/>
    <x v="1"/>
    <x v="1"/>
  </r>
  <r>
    <x v="20"/>
    <n v="50"/>
    <x v="1"/>
    <x v="0"/>
    <x v="0"/>
    <n v="40"/>
    <n v="235.7"/>
    <n v="127"/>
    <n v="40.07"/>
    <n v="223"/>
    <n v="126"/>
    <x v="525"/>
    <n v="297.5"/>
    <n v="116"/>
    <n v="13.39"/>
    <n v="9.9"/>
    <n v="5"/>
    <n v="2.67"/>
    <n v="2"/>
    <x v="0"/>
    <n v="0"/>
    <x v="0"/>
    <x v="0"/>
    <s v="Heavy_user"/>
    <x v="0"/>
    <x v="0"/>
    <x v="2"/>
    <x v="0"/>
  </r>
  <r>
    <x v="39"/>
    <n v="86"/>
    <x v="0"/>
    <x v="0"/>
    <x v="0"/>
    <n v="34"/>
    <n v="129.4"/>
    <n v="102"/>
    <n v="22"/>
    <n v="267.10000000000002"/>
    <n v="104"/>
    <x v="700"/>
    <n v="154.80000000000001"/>
    <n v="100"/>
    <n v="6.97"/>
    <n v="9.3000000000000007"/>
    <n v="16"/>
    <n v="2.5099999999999998"/>
    <n v="0"/>
    <x v="0"/>
    <n v="0"/>
    <x v="0"/>
    <x v="0"/>
    <s v="Medium_user"/>
    <x v="2"/>
    <x v="0"/>
    <x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n v="0"/>
    <n v="123"/>
    <n v="161.6"/>
  </r>
  <r>
    <x v="0"/>
    <n v="0"/>
    <n v="114"/>
    <n v="243.4"/>
  </r>
  <r>
    <x v="0"/>
    <n v="0"/>
    <n v="71"/>
    <n v="299.39999999999998"/>
  </r>
  <r>
    <x v="0"/>
    <n v="0"/>
    <n v="113"/>
    <n v="166.7"/>
  </r>
  <r>
    <x v="0"/>
    <n v="0"/>
    <n v="88"/>
    <n v="218.2"/>
  </r>
  <r>
    <x v="0"/>
    <n v="0"/>
    <n v="79"/>
    <n v="157"/>
  </r>
  <r>
    <x v="0"/>
    <n v="0"/>
    <n v="97"/>
    <n v="184.5"/>
  </r>
  <r>
    <x v="0"/>
    <n v="0"/>
    <n v="84"/>
    <n v="258.60000000000002"/>
  </r>
  <r>
    <x v="1"/>
    <n v="1"/>
    <n v="137"/>
    <n v="129.1"/>
  </r>
  <r>
    <x v="0"/>
    <n v="0"/>
    <n v="127"/>
    <n v="187.7"/>
  </r>
  <r>
    <x v="0"/>
    <n v="0"/>
    <n v="96"/>
    <n v="128.80000000000001"/>
  </r>
  <r>
    <x v="0"/>
    <n v="0"/>
    <n v="88"/>
    <n v="156.6"/>
  </r>
  <r>
    <x v="1"/>
    <n v="1"/>
    <n v="67"/>
    <n v="332.9"/>
  </r>
  <r>
    <x v="0"/>
    <n v="0"/>
    <n v="139"/>
    <n v="196.4"/>
  </r>
  <r>
    <x v="0"/>
    <n v="0"/>
    <n v="66"/>
    <n v="189.7"/>
  </r>
  <r>
    <x v="0"/>
    <n v="0"/>
    <n v="90"/>
    <n v="224.4"/>
  </r>
  <r>
    <x v="0"/>
    <n v="0"/>
    <n v="117"/>
    <n v="155.1"/>
  </r>
  <r>
    <x v="1"/>
    <n v="1"/>
    <n v="89"/>
    <n v="62.4"/>
  </r>
  <r>
    <x v="0"/>
    <n v="0"/>
    <n v="112"/>
    <n v="183"/>
  </r>
  <r>
    <x v="0"/>
    <n v="0"/>
    <n v="103"/>
    <n v="110.4"/>
  </r>
  <r>
    <x v="0"/>
    <n v="0"/>
    <n v="86"/>
    <n v="81.099999999999994"/>
  </r>
  <r>
    <x v="0"/>
    <n v="0"/>
    <n v="115"/>
    <n v="213"/>
  </r>
  <r>
    <x v="0"/>
    <n v="0"/>
    <n v="73"/>
    <n v="134.30000000000001"/>
  </r>
  <r>
    <x v="0"/>
    <n v="0"/>
    <n v="109"/>
    <n v="190"/>
  </r>
  <r>
    <x v="0"/>
    <n v="0"/>
    <n v="117"/>
    <n v="119.3"/>
  </r>
  <r>
    <x v="0"/>
    <n v="0"/>
    <n v="105"/>
    <n v="226.1"/>
  </r>
  <r>
    <x v="1"/>
    <n v="1"/>
    <n v="118"/>
    <n v="249.6"/>
  </r>
  <r>
    <x v="0"/>
    <n v="0"/>
    <n v="94"/>
    <n v="176.8"/>
  </r>
  <r>
    <x v="0"/>
    <n v="0"/>
    <n v="128"/>
    <n v="146.30000000000001"/>
  </r>
  <r>
    <x v="0"/>
    <n v="0"/>
    <n v="64"/>
    <n v="130.80000000000001"/>
  </r>
  <r>
    <x v="0"/>
    <n v="0"/>
    <n v="106"/>
    <n v="203.9"/>
  </r>
  <r>
    <x v="0"/>
    <n v="0"/>
    <n v="102"/>
    <n v="126.3"/>
  </r>
  <r>
    <x v="1"/>
    <n v="1"/>
    <n v="85"/>
    <n v="173.1"/>
  </r>
  <r>
    <x v="0"/>
    <n v="0"/>
    <n v="82"/>
    <n v="124.8"/>
  </r>
  <r>
    <x v="0"/>
    <n v="0"/>
    <n v="77"/>
    <n v="85.8"/>
  </r>
  <r>
    <x v="0"/>
    <n v="0"/>
    <n v="67"/>
    <n v="154"/>
  </r>
  <r>
    <x v="0"/>
    <n v="0"/>
    <n v="97"/>
    <n v="120.9"/>
  </r>
  <r>
    <x v="0"/>
    <n v="0"/>
    <n v="120"/>
    <n v="211.3"/>
  </r>
  <r>
    <x v="0"/>
    <n v="0"/>
    <n v="133"/>
    <n v="187"/>
  </r>
  <r>
    <x v="0"/>
    <n v="0"/>
    <n v="135"/>
    <n v="133.19999999999999"/>
  </r>
  <r>
    <x v="0"/>
    <n v="0"/>
    <n v="108"/>
    <n v="191.9"/>
  </r>
  <r>
    <x v="0"/>
    <n v="0"/>
    <n v="57"/>
    <n v="220.6"/>
  </r>
  <r>
    <x v="0"/>
    <n v="0"/>
    <n v="112"/>
    <n v="186.1"/>
  </r>
  <r>
    <x v="0"/>
    <n v="0"/>
    <n v="117"/>
    <n v="160.19999999999999"/>
  </r>
  <r>
    <x v="0"/>
    <n v="0"/>
    <n v="67"/>
    <n v="175.5"/>
  </r>
  <r>
    <x v="0"/>
    <n v="0"/>
    <n v="98"/>
    <n v="126.9"/>
  </r>
  <r>
    <x v="1"/>
    <n v="1"/>
    <n v="129"/>
    <n v="198.4"/>
  </r>
  <r>
    <x v="0"/>
    <n v="0"/>
    <n v="103"/>
    <n v="229.3"/>
  </r>
  <r>
    <x v="0"/>
    <n v="0"/>
    <n v="97"/>
    <n v="192.1"/>
  </r>
  <r>
    <x v="0"/>
    <n v="0"/>
    <n v="83"/>
    <n v="268.60000000000002"/>
  </r>
  <r>
    <x v="0"/>
    <n v="0"/>
    <n v="92"/>
    <n v="180.7"/>
  </r>
  <r>
    <x v="0"/>
    <n v="0"/>
    <n v="98"/>
    <n v="131.19999999999999"/>
  </r>
  <r>
    <x v="0"/>
    <n v="0"/>
    <n v="74"/>
    <n v="148.1"/>
  </r>
  <r>
    <x v="0"/>
    <n v="0"/>
    <n v="105"/>
    <n v="251.5"/>
  </r>
  <r>
    <x v="0"/>
    <n v="0"/>
    <n v="93"/>
    <n v="125.2"/>
  </r>
  <r>
    <x v="0"/>
    <n v="0"/>
    <n v="70"/>
    <n v="211.6"/>
  </r>
  <r>
    <x v="1"/>
    <n v="1"/>
    <n v="101"/>
    <n v="178.9"/>
  </r>
  <r>
    <x v="0"/>
    <n v="0"/>
    <n v="93"/>
    <n v="241.8"/>
  </r>
  <r>
    <x v="0"/>
    <n v="0"/>
    <n v="97"/>
    <n v="224.9"/>
  </r>
  <r>
    <x v="0"/>
    <n v="0"/>
    <n v="83"/>
    <n v="248.6"/>
  </r>
  <r>
    <x v="0"/>
    <n v="0"/>
    <n v="146"/>
    <n v="203.4"/>
  </r>
  <r>
    <x v="0"/>
    <n v="0"/>
    <n v="109"/>
    <n v="235.8"/>
  </r>
  <r>
    <x v="0"/>
    <n v="0"/>
    <n v="90"/>
    <n v="157.1"/>
  </r>
  <r>
    <x v="1"/>
    <n v="1"/>
    <n v="109"/>
    <n v="300.3"/>
  </r>
  <r>
    <x v="1"/>
    <n v="1"/>
    <n v="117"/>
    <n v="61.6"/>
  </r>
  <r>
    <x v="0"/>
    <n v="0"/>
    <n v="72"/>
    <n v="214.1"/>
  </r>
  <r>
    <x v="0"/>
    <n v="0"/>
    <n v="98"/>
    <n v="170.2"/>
  </r>
  <r>
    <x v="0"/>
    <n v="0"/>
    <n v="99"/>
    <n v="201.1"/>
  </r>
  <r>
    <x v="0"/>
    <n v="0"/>
    <n v="104"/>
    <n v="215.4"/>
  </r>
  <r>
    <x v="0"/>
    <n v="0"/>
    <n v="101"/>
    <n v="249.5"/>
  </r>
  <r>
    <x v="0"/>
    <n v="0"/>
    <n v="104"/>
    <n v="179.3"/>
  </r>
  <r>
    <x v="1"/>
    <n v="1"/>
    <n v="105"/>
    <n v="157.9"/>
  </r>
  <r>
    <x v="0"/>
    <n v="0"/>
    <n v="118"/>
    <n v="214.3"/>
  </r>
  <r>
    <x v="0"/>
    <n v="0"/>
    <n v="104"/>
    <n v="154.1"/>
  </r>
  <r>
    <x v="1"/>
    <n v="1"/>
    <n v="125"/>
    <n v="237.9"/>
  </r>
  <r>
    <x v="0"/>
    <n v="0"/>
    <n v="61"/>
    <n v="143.9"/>
  </r>
  <r>
    <x v="1"/>
    <n v="1"/>
    <n v="100"/>
    <n v="203.4"/>
  </r>
  <r>
    <x v="0"/>
    <n v="0"/>
    <n v="100"/>
    <n v="124.3"/>
  </r>
  <r>
    <x v="0"/>
    <n v="0"/>
    <n v="93"/>
    <n v="252.9"/>
  </r>
  <r>
    <x v="0"/>
    <n v="0"/>
    <n v="71"/>
    <n v="179.1"/>
  </r>
  <r>
    <x v="0"/>
    <n v="0"/>
    <n v="110"/>
    <n v="160.1"/>
  </r>
  <r>
    <x v="0"/>
    <n v="0"/>
    <n v="87"/>
    <n v="198.2"/>
  </r>
  <r>
    <x v="1"/>
    <n v="1"/>
    <n v="131"/>
    <n v="212.1"/>
  </r>
  <r>
    <x v="1"/>
    <n v="1"/>
    <n v="72"/>
    <n v="251.8"/>
  </r>
  <r>
    <x v="0"/>
    <n v="0"/>
    <n v="114"/>
    <n v="161.19999999999999"/>
  </r>
  <r>
    <x v="0"/>
    <n v="0"/>
    <n v="137"/>
    <n v="178.3"/>
  </r>
  <r>
    <x v="0"/>
    <n v="0"/>
    <n v="99"/>
    <n v="135"/>
  </r>
  <r>
    <x v="0"/>
    <n v="0"/>
    <n v="94"/>
    <n v="170.5"/>
  </r>
  <r>
    <x v="0"/>
    <n v="0"/>
    <n v="65"/>
    <n v="238.1"/>
  </r>
  <r>
    <x v="0"/>
    <n v="0"/>
    <n v="102"/>
    <n v="281.39999999999998"/>
  </r>
  <r>
    <x v="0"/>
    <n v="0"/>
    <n v="131"/>
    <n v="117.9"/>
  </r>
  <r>
    <x v="0"/>
    <n v="0"/>
    <n v="90"/>
    <n v="229.8"/>
  </r>
  <r>
    <x v="0"/>
    <n v="0"/>
    <n v="100"/>
    <n v="165"/>
  </r>
  <r>
    <x v="0"/>
    <n v="0"/>
    <n v="117"/>
    <n v="161"/>
  </r>
  <r>
    <x v="0"/>
    <n v="0"/>
    <n v="108"/>
    <n v="126.7"/>
  </r>
  <r>
    <x v="0"/>
    <n v="0"/>
    <n v="125"/>
    <n v="58.9"/>
  </r>
  <r>
    <x v="1"/>
    <n v="1"/>
    <n v="89"/>
    <n v="196.8"/>
  </r>
  <r>
    <x v="0"/>
    <n v="0"/>
    <n v="83"/>
    <n v="162.6"/>
  </r>
  <r>
    <x v="1"/>
    <n v="1"/>
    <n v="114"/>
    <n v="282.5"/>
  </r>
  <r>
    <x v="0"/>
    <n v="0"/>
    <n v="92"/>
    <n v="210.2"/>
  </r>
  <r>
    <x v="0"/>
    <n v="0"/>
    <n v="102"/>
    <n v="213.8"/>
  </r>
  <r>
    <x v="0"/>
    <n v="0"/>
    <n v="103"/>
    <n v="190.7"/>
  </r>
  <r>
    <x v="0"/>
    <n v="0"/>
    <n v="124"/>
    <n v="170.9"/>
  </r>
  <r>
    <x v="0"/>
    <n v="0"/>
    <n v="119"/>
    <n v="154.19999999999999"/>
  </r>
  <r>
    <x v="0"/>
    <n v="0"/>
    <n v="52"/>
    <n v="201.4"/>
  </r>
  <r>
    <x v="1"/>
    <n v="1"/>
    <n v="108"/>
    <n v="70.7"/>
  </r>
  <r>
    <x v="1"/>
    <n v="1"/>
    <n v="124"/>
    <n v="187.5"/>
  </r>
  <r>
    <x v="0"/>
    <n v="0"/>
    <n v="90"/>
    <n v="91.7"/>
  </r>
  <r>
    <x v="0"/>
    <n v="0"/>
    <n v="92"/>
    <n v="145.5"/>
  </r>
  <r>
    <x v="0"/>
    <n v="0"/>
    <n v="125"/>
    <n v="166.3"/>
  </r>
  <r>
    <x v="0"/>
    <n v="0"/>
    <n v="115"/>
    <n v="231"/>
  </r>
  <r>
    <x v="0"/>
    <n v="0"/>
    <n v="96"/>
    <n v="200.3"/>
  </r>
  <r>
    <x v="0"/>
    <n v="0"/>
    <n v="109"/>
    <n v="197"/>
  </r>
  <r>
    <x v="0"/>
    <n v="0"/>
    <n v="112"/>
    <n v="129.9"/>
  </r>
  <r>
    <x v="0"/>
    <n v="0"/>
    <n v="117"/>
    <n v="183.2"/>
  </r>
  <r>
    <x v="0"/>
    <n v="0"/>
    <n v="101"/>
    <n v="205"/>
  </r>
  <r>
    <x v="0"/>
    <n v="0"/>
    <n v="115"/>
    <n v="148.5"/>
  </r>
  <r>
    <x v="0"/>
    <n v="0"/>
    <n v="68"/>
    <n v="200.3"/>
  </r>
  <r>
    <x v="0"/>
    <n v="0"/>
    <n v="107"/>
    <n v="192.6"/>
  </r>
  <r>
    <x v="0"/>
    <n v="0"/>
    <n v="47"/>
    <n v="246.5"/>
  </r>
  <r>
    <x v="1"/>
    <n v="1"/>
    <n v="86"/>
    <n v="167.1"/>
  </r>
  <r>
    <x v="0"/>
    <n v="0"/>
    <n v="121"/>
    <n v="181.5"/>
  </r>
  <r>
    <x v="0"/>
    <n v="0"/>
    <n v="97"/>
    <n v="257.7"/>
  </r>
  <r>
    <x v="0"/>
    <n v="0"/>
    <n v="99"/>
    <n v="193.8"/>
  </r>
  <r>
    <x v="0"/>
    <n v="0"/>
    <n v="119"/>
    <n v="102.8"/>
  </r>
  <r>
    <x v="0"/>
    <n v="0"/>
    <n v="116"/>
    <n v="187.9"/>
  </r>
  <r>
    <x v="0"/>
    <n v="0"/>
    <n v="112"/>
    <n v="226"/>
  </r>
  <r>
    <x v="0"/>
    <n v="0"/>
    <n v="115"/>
    <n v="260.39999999999998"/>
  </r>
  <r>
    <x v="0"/>
    <n v="0"/>
    <n v="116"/>
    <n v="178.7"/>
  </r>
  <r>
    <x v="1"/>
    <n v="1"/>
    <n v="120"/>
    <n v="337.4"/>
  </r>
  <r>
    <x v="0"/>
    <n v="0"/>
    <n v="129"/>
    <n v="157.6"/>
  </r>
  <r>
    <x v="0"/>
    <n v="0"/>
    <n v="117"/>
    <n v="183.6"/>
  </r>
  <r>
    <x v="0"/>
    <n v="0"/>
    <n v="124"/>
    <n v="142.1"/>
  </r>
  <r>
    <x v="0"/>
    <n v="0"/>
    <n v="110"/>
    <n v="217.1"/>
  </r>
  <r>
    <x v="0"/>
    <n v="0"/>
    <n v="103"/>
    <n v="98.9"/>
  </r>
  <r>
    <x v="0"/>
    <n v="0"/>
    <n v="126"/>
    <n v="189.8"/>
  </r>
  <r>
    <x v="0"/>
    <n v="0"/>
    <n v="102"/>
    <n v="202"/>
  </r>
  <r>
    <x v="0"/>
    <n v="0"/>
    <n v="124"/>
    <n v="170.1"/>
  </r>
  <r>
    <x v="0"/>
    <n v="0"/>
    <n v="87"/>
    <n v="230.9"/>
  </r>
  <r>
    <x v="0"/>
    <n v="0"/>
    <n v="105"/>
    <n v="237.1"/>
  </r>
  <r>
    <x v="0"/>
    <n v="0"/>
    <n v="87"/>
    <n v="119.3"/>
  </r>
  <r>
    <x v="0"/>
    <n v="0"/>
    <n v="87"/>
    <n v="116.8"/>
  </r>
  <r>
    <x v="0"/>
    <n v="0"/>
    <n v="92"/>
    <n v="219.2"/>
  </r>
  <r>
    <x v="0"/>
    <n v="0"/>
    <n v="104"/>
    <n v="252.6"/>
  </r>
  <r>
    <x v="0"/>
    <n v="0"/>
    <n v="91"/>
    <n v="147.1"/>
  </r>
  <r>
    <x v="0"/>
    <n v="0"/>
    <n v="93"/>
    <n v="173.5"/>
  </r>
  <r>
    <x v="0"/>
    <n v="0"/>
    <n v="122"/>
    <n v="232.1"/>
  </r>
  <r>
    <x v="0"/>
    <n v="0"/>
    <n v="125"/>
    <n v="197.1"/>
  </r>
  <r>
    <x v="1"/>
    <n v="1"/>
    <n v="94"/>
    <n v="58.2"/>
  </r>
  <r>
    <x v="0"/>
    <n v="0"/>
    <n v="111"/>
    <n v="115.6"/>
  </r>
  <r>
    <x v="0"/>
    <n v="0"/>
    <n v="98"/>
    <n v="186.1"/>
  </r>
  <r>
    <x v="0"/>
    <n v="0"/>
    <n v="68"/>
    <n v="259.89999999999998"/>
  </r>
  <r>
    <x v="0"/>
    <n v="0"/>
    <n v="145"/>
    <n v="214.3"/>
  </r>
  <r>
    <x v="0"/>
    <n v="0"/>
    <n v="74"/>
    <n v="158.69999999999999"/>
  </r>
  <r>
    <x v="0"/>
    <n v="0"/>
    <n v="71"/>
    <n v="271.60000000000002"/>
  </r>
  <r>
    <x v="0"/>
    <n v="0"/>
    <n v="109"/>
    <n v="232.4"/>
  </r>
  <r>
    <x v="0"/>
    <n v="0"/>
    <n v="109"/>
    <n v="176.9"/>
  </r>
  <r>
    <x v="0"/>
    <n v="0"/>
    <n v="74"/>
    <n v="209.9"/>
  </r>
  <r>
    <x v="0"/>
    <n v="0"/>
    <n v="118"/>
    <n v="137.5"/>
  </r>
  <r>
    <x v="0"/>
    <n v="0"/>
    <n v="52"/>
    <n v="289.5"/>
  </r>
  <r>
    <x v="0"/>
    <n v="0"/>
    <n v="86"/>
    <n v="198.1"/>
  </r>
  <r>
    <x v="0"/>
    <n v="0"/>
    <n v="119"/>
    <n v="149.69999999999999"/>
  </r>
  <r>
    <x v="1"/>
    <n v="1"/>
    <n v="67"/>
    <n v="326.5"/>
  </r>
  <r>
    <x v="1"/>
    <n v="1"/>
    <n v="101"/>
    <n v="292.89999999999998"/>
  </r>
  <r>
    <x v="0"/>
    <n v="0"/>
    <n v="64"/>
    <n v="83"/>
  </r>
  <r>
    <x v="0"/>
    <n v="0"/>
    <n v="146"/>
    <n v="145.69999999999999"/>
  </r>
  <r>
    <x v="0"/>
    <n v="0"/>
    <n v="101"/>
    <n v="182.3"/>
  </r>
  <r>
    <x v="0"/>
    <n v="0"/>
    <n v="86"/>
    <n v="218"/>
  </r>
  <r>
    <x v="0"/>
    <n v="0"/>
    <n v="109"/>
    <n v="140.6"/>
  </r>
  <r>
    <x v="0"/>
    <n v="0"/>
    <n v="105"/>
    <n v="152.69999999999999"/>
  </r>
  <r>
    <x v="0"/>
    <n v="0"/>
    <n v="76"/>
    <n v="106.7"/>
  </r>
  <r>
    <x v="0"/>
    <n v="0"/>
    <n v="98"/>
    <n v="243.8"/>
  </r>
  <r>
    <x v="0"/>
    <n v="0"/>
    <n v="94"/>
    <n v="194.4"/>
  </r>
  <r>
    <x v="0"/>
    <n v="0"/>
    <n v="95"/>
    <n v="213.9"/>
  </r>
  <r>
    <x v="0"/>
    <n v="0"/>
    <n v="112"/>
    <n v="217.2"/>
  </r>
  <r>
    <x v="0"/>
    <n v="0"/>
    <n v="72"/>
    <n v="241.1"/>
  </r>
  <r>
    <x v="0"/>
    <n v="0"/>
    <n v="100"/>
    <n v="203.5"/>
  </r>
  <r>
    <x v="0"/>
    <n v="0"/>
    <n v="93"/>
    <n v="179.3"/>
  </r>
  <r>
    <x v="0"/>
    <n v="0"/>
    <n v="80"/>
    <n v="180"/>
  </r>
  <r>
    <x v="0"/>
    <n v="0"/>
    <n v="121"/>
    <n v="223"/>
  </r>
  <r>
    <x v="0"/>
    <n v="0"/>
    <n v="116"/>
    <n v="183.6"/>
  </r>
  <r>
    <x v="0"/>
    <n v="0"/>
    <n v="114"/>
    <n v="166"/>
  </r>
  <r>
    <x v="0"/>
    <n v="0"/>
    <n v="112"/>
    <n v="136.1"/>
  </r>
  <r>
    <x v="0"/>
    <n v="0"/>
    <n v="113"/>
    <n v="149.30000000000001"/>
  </r>
  <r>
    <x v="0"/>
    <n v="0"/>
    <n v="97"/>
    <n v="65.400000000000006"/>
  </r>
  <r>
    <x v="0"/>
    <n v="0"/>
    <n v="111"/>
    <n v="213.4"/>
  </r>
  <r>
    <x v="0"/>
    <n v="0"/>
    <n v="85"/>
    <n v="206.9"/>
  </r>
  <r>
    <x v="0"/>
    <n v="0"/>
    <n v="78"/>
    <n v="186.2"/>
  </r>
  <r>
    <x v="0"/>
    <n v="0"/>
    <n v="84"/>
    <n v="196.6"/>
  </r>
  <r>
    <x v="1"/>
    <n v="1"/>
    <n v="109"/>
    <n v="312"/>
  </r>
  <r>
    <x v="0"/>
    <n v="0"/>
    <n v="110"/>
    <n v="199"/>
  </r>
  <r>
    <x v="0"/>
    <n v="0"/>
    <n v="96"/>
    <n v="203.1"/>
  </r>
  <r>
    <x v="0"/>
    <n v="0"/>
    <n v="97"/>
    <n v="168.8"/>
  </r>
  <r>
    <x v="0"/>
    <n v="0"/>
    <n v="140"/>
    <n v="173.1"/>
  </r>
  <r>
    <x v="1"/>
    <n v="1"/>
    <n v="106"/>
    <n v="134.4"/>
  </r>
  <r>
    <x v="0"/>
    <n v="0"/>
    <n v="103"/>
    <n v="202.6"/>
  </r>
  <r>
    <x v="0"/>
    <n v="0"/>
    <n v="117"/>
    <n v="74.5"/>
  </r>
  <r>
    <x v="0"/>
    <n v="0"/>
    <n v="148"/>
    <n v="83.6"/>
  </r>
  <r>
    <x v="0"/>
    <n v="0"/>
    <n v="89"/>
    <n v="220.2"/>
  </r>
  <r>
    <x v="1"/>
    <n v="1"/>
    <n v="95"/>
    <n v="135.1"/>
  </r>
  <r>
    <x v="0"/>
    <n v="0"/>
    <n v="81"/>
    <n v="225"/>
  </r>
  <r>
    <x v="0"/>
    <n v="0"/>
    <n v="107"/>
    <n v="110.3"/>
  </r>
  <r>
    <x v="0"/>
    <n v="0"/>
    <n v="102"/>
    <n v="60"/>
  </r>
  <r>
    <x v="0"/>
    <n v="0"/>
    <n v="94"/>
    <n v="214.8"/>
  </r>
  <r>
    <x v="0"/>
    <n v="0"/>
    <n v="85"/>
    <n v="181.8"/>
  </r>
  <r>
    <x v="1"/>
    <n v="1"/>
    <n v="99"/>
    <n v="157.4"/>
  </r>
  <r>
    <x v="0"/>
    <n v="0"/>
    <n v="91"/>
    <n v="207.9"/>
  </r>
  <r>
    <x v="0"/>
    <n v="0"/>
    <n v="101"/>
    <n v="119"/>
  </r>
  <r>
    <x v="0"/>
    <n v="0"/>
    <n v="117"/>
    <n v="143.69999999999999"/>
  </r>
  <r>
    <x v="0"/>
    <n v="0"/>
    <n v="126"/>
    <n v="165.9"/>
  </r>
  <r>
    <x v="0"/>
    <n v="0"/>
    <n v="122"/>
    <n v="138.6"/>
  </r>
  <r>
    <x v="0"/>
    <n v="0"/>
    <n v="118"/>
    <n v="84.7"/>
  </r>
  <r>
    <x v="1"/>
    <n v="1"/>
    <n v="111"/>
    <n v="62.6"/>
  </r>
  <r>
    <x v="0"/>
    <n v="0"/>
    <n v="79"/>
    <n v="155.19999999999999"/>
  </r>
  <r>
    <x v="0"/>
    <n v="0"/>
    <n v="110"/>
    <n v="164.9"/>
  </r>
  <r>
    <x v="0"/>
    <n v="0"/>
    <n v="88"/>
    <n v="134.5"/>
  </r>
  <r>
    <x v="0"/>
    <n v="0"/>
    <n v="103"/>
    <n v="143.30000000000001"/>
  </r>
  <r>
    <x v="0"/>
    <n v="0"/>
    <n v="110"/>
    <n v="168.3"/>
  </r>
  <r>
    <x v="0"/>
    <n v="0"/>
    <n v="55"/>
    <n v="262.39999999999998"/>
  </r>
  <r>
    <x v="0"/>
    <n v="0"/>
    <n v="79"/>
    <n v="206.2"/>
  </r>
  <r>
    <x v="0"/>
    <n v="0"/>
    <n v="94"/>
    <n v="225.8"/>
  </r>
  <r>
    <x v="0"/>
    <n v="0"/>
    <n v="89"/>
    <n v="138.30000000000001"/>
  </r>
  <r>
    <x v="0"/>
    <n v="0"/>
    <n v="123"/>
    <n v="160"/>
  </r>
  <r>
    <x v="0"/>
    <n v="0"/>
    <n v="105"/>
    <n v="206.6"/>
  </r>
  <r>
    <x v="0"/>
    <n v="0"/>
    <n v="121"/>
    <n v="134.69999999999999"/>
  </r>
  <r>
    <x v="0"/>
    <n v="0"/>
    <n v="78"/>
    <n v="214.4"/>
  </r>
  <r>
    <x v="0"/>
    <n v="0"/>
    <n v="104"/>
    <n v="192.8"/>
  </r>
  <r>
    <x v="0"/>
    <n v="0"/>
    <n v="90"/>
    <n v="151.1"/>
  </r>
  <r>
    <x v="0"/>
    <n v="0"/>
    <n v="88"/>
    <n v="218.9"/>
  </r>
  <r>
    <x v="1"/>
    <n v="1"/>
    <n v="96"/>
    <n v="189.8"/>
  </r>
  <r>
    <x v="0"/>
    <n v="0"/>
    <n v="85"/>
    <n v="192.7"/>
  </r>
  <r>
    <x v="0"/>
    <n v="0"/>
    <n v="135"/>
    <n v="204.4"/>
  </r>
  <r>
    <x v="0"/>
    <n v="0"/>
    <n v="97"/>
    <n v="172.3"/>
  </r>
  <r>
    <x v="0"/>
    <n v="0"/>
    <n v="93"/>
    <n v="198.4"/>
  </r>
  <r>
    <x v="0"/>
    <n v="0"/>
    <n v="115"/>
    <n v="211.7"/>
  </r>
  <r>
    <x v="0"/>
    <n v="0"/>
    <n v="90"/>
    <n v="147.5"/>
  </r>
  <r>
    <x v="0"/>
    <n v="0"/>
    <n v="122"/>
    <n v="206.4"/>
  </r>
  <r>
    <x v="0"/>
    <n v="0"/>
    <n v="88"/>
    <n v="205.9"/>
  </r>
  <r>
    <x v="0"/>
    <n v="0"/>
    <n v="88"/>
    <n v="207.6"/>
  </r>
  <r>
    <x v="1"/>
    <n v="1"/>
    <n v="95"/>
    <n v="303.89999999999998"/>
  </r>
  <r>
    <x v="0"/>
    <n v="0"/>
    <n v="121"/>
    <n v="230.6"/>
  </r>
  <r>
    <x v="0"/>
    <n v="0"/>
    <n v="110"/>
    <n v="99.5"/>
  </r>
  <r>
    <x v="0"/>
    <n v="0"/>
    <n v="112"/>
    <n v="177.1"/>
  </r>
  <r>
    <x v="0"/>
    <n v="0"/>
    <n v="86"/>
    <n v="172.7"/>
  </r>
  <r>
    <x v="0"/>
    <n v="0"/>
    <n v="115"/>
    <n v="204.2"/>
  </r>
  <r>
    <x v="0"/>
    <n v="0"/>
    <n v="83"/>
    <n v="85.7"/>
  </r>
  <r>
    <x v="0"/>
    <n v="0"/>
    <n v="117"/>
    <n v="157.6"/>
  </r>
  <r>
    <x v="0"/>
    <n v="0"/>
    <n v="129"/>
    <n v="215.5"/>
  </r>
  <r>
    <x v="0"/>
    <n v="0"/>
    <n v="80"/>
    <n v="171.7"/>
  </r>
  <r>
    <x v="1"/>
    <n v="1"/>
    <n v="106"/>
    <n v="266.60000000000002"/>
  </r>
  <r>
    <x v="0"/>
    <n v="0"/>
    <n v="106"/>
    <n v="158"/>
  </r>
  <r>
    <x v="0"/>
    <n v="0"/>
    <n v="117"/>
    <n v="92"/>
  </r>
  <r>
    <x v="0"/>
    <n v="0"/>
    <n v="109"/>
    <n v="234"/>
  </r>
  <r>
    <x v="1"/>
    <n v="1"/>
    <n v="111"/>
    <n v="272.10000000000002"/>
  </r>
  <r>
    <x v="1"/>
    <n v="1"/>
    <n v="99"/>
    <n v="296.39999999999998"/>
  </r>
  <r>
    <x v="0"/>
    <n v="0"/>
    <n v="101"/>
    <n v="194.4"/>
  </r>
  <r>
    <x v="0"/>
    <n v="0"/>
    <n v="128"/>
    <n v="227.2"/>
  </r>
  <r>
    <x v="1"/>
    <n v="1"/>
    <n v="109"/>
    <n v="248.7"/>
  </r>
  <r>
    <x v="0"/>
    <n v="0"/>
    <n v="102"/>
    <n v="236.3"/>
  </r>
  <r>
    <x v="0"/>
    <n v="0"/>
    <n v="69"/>
    <n v="205.6"/>
  </r>
  <r>
    <x v="0"/>
    <n v="0"/>
    <n v="136"/>
    <n v="94.1"/>
  </r>
  <r>
    <x v="0"/>
    <n v="0"/>
    <n v="99"/>
    <n v="125.2"/>
  </r>
  <r>
    <x v="0"/>
    <n v="0"/>
    <n v="158"/>
    <n v="60.4"/>
  </r>
  <r>
    <x v="0"/>
    <n v="0"/>
    <n v="105"/>
    <n v="121"/>
  </r>
  <r>
    <x v="0"/>
    <n v="0"/>
    <n v="66"/>
    <n v="117.8"/>
  </r>
  <r>
    <x v="0"/>
    <n v="0"/>
    <n v="79"/>
    <n v="176.3"/>
  </r>
  <r>
    <x v="0"/>
    <n v="0"/>
    <n v="79"/>
    <n v="125.2"/>
  </r>
  <r>
    <x v="0"/>
    <n v="0"/>
    <n v="107"/>
    <n v="138.69999999999999"/>
  </r>
  <r>
    <x v="0"/>
    <n v="0"/>
    <n v="134"/>
    <n v="86.3"/>
  </r>
  <r>
    <x v="0"/>
    <n v="0"/>
    <n v="91"/>
    <n v="207"/>
  </r>
  <r>
    <x v="0"/>
    <n v="0"/>
    <n v="104"/>
    <n v="58.8"/>
  </r>
  <r>
    <x v="0"/>
    <n v="0"/>
    <n v="95"/>
    <n v="68.7"/>
  </r>
  <r>
    <x v="0"/>
    <n v="0"/>
    <n v="109"/>
    <n v="239.2"/>
  </r>
  <r>
    <x v="0"/>
    <n v="0"/>
    <n v="130"/>
    <n v="198.3"/>
  </r>
  <r>
    <x v="0"/>
    <n v="0"/>
    <n v="97"/>
    <n v="205.2"/>
  </r>
  <r>
    <x v="0"/>
    <n v="0"/>
    <n v="98"/>
    <n v="192.1"/>
  </r>
  <r>
    <x v="1"/>
    <n v="1"/>
    <n v="83"/>
    <n v="272.60000000000002"/>
  </r>
  <r>
    <x v="1"/>
    <n v="1"/>
    <n v="121"/>
    <n v="128.30000000000001"/>
  </r>
  <r>
    <x v="0"/>
    <n v="0"/>
    <n v="99"/>
    <n v="169.6"/>
  </r>
  <r>
    <x v="0"/>
    <n v="0"/>
    <n v="97"/>
    <n v="214.7"/>
  </r>
  <r>
    <x v="0"/>
    <n v="0"/>
    <n v="70"/>
    <n v="169.2"/>
  </r>
  <r>
    <x v="0"/>
    <n v="0"/>
    <n v="121"/>
    <n v="194.1"/>
  </r>
  <r>
    <x v="0"/>
    <n v="0"/>
    <n v="67"/>
    <n v="225.1"/>
  </r>
  <r>
    <x v="1"/>
    <n v="1"/>
    <n v="63"/>
    <n v="213"/>
  </r>
  <r>
    <x v="0"/>
    <n v="0"/>
    <n v="105"/>
    <n v="221.8"/>
  </r>
  <r>
    <x v="0"/>
    <n v="0"/>
    <n v="98"/>
    <n v="64.599999999999994"/>
  </r>
  <r>
    <x v="0"/>
    <n v="0"/>
    <n v="92"/>
    <n v="154.6"/>
  </r>
  <r>
    <x v="0"/>
    <n v="0"/>
    <n v="131"/>
    <n v="260.2"/>
  </r>
  <r>
    <x v="0"/>
    <n v="0"/>
    <n v="117"/>
    <n v="161.6"/>
  </r>
  <r>
    <x v="0"/>
    <n v="0"/>
    <n v="117"/>
    <n v="220.6"/>
  </r>
  <r>
    <x v="0"/>
    <n v="0"/>
    <n v="122"/>
    <n v="155.9"/>
  </r>
  <r>
    <x v="0"/>
    <n v="0"/>
    <n v="104"/>
    <n v="182.5"/>
  </r>
  <r>
    <x v="0"/>
    <n v="0"/>
    <n v="78"/>
    <n v="220.1"/>
  </r>
  <r>
    <x v="0"/>
    <n v="0"/>
    <n v="112"/>
    <n v="152.19999999999999"/>
  </r>
  <r>
    <x v="0"/>
    <n v="0"/>
    <n v="95"/>
    <n v="181.5"/>
  </r>
  <r>
    <x v="1"/>
    <n v="1"/>
    <n v="77"/>
    <n v="236.2"/>
  </r>
  <r>
    <x v="0"/>
    <n v="0"/>
    <n v="85"/>
    <n v="134.19999999999999"/>
  </r>
  <r>
    <x v="0"/>
    <n v="0"/>
    <n v="109"/>
    <n v="150.1"/>
  </r>
  <r>
    <x v="1"/>
    <n v="1"/>
    <n v="53"/>
    <n v="257.10000000000002"/>
  </r>
  <r>
    <x v="0"/>
    <n v="0"/>
    <n v="83"/>
    <n v="124.4"/>
  </r>
  <r>
    <x v="0"/>
    <n v="0"/>
    <n v="121"/>
    <n v="141.69999999999999"/>
  </r>
  <r>
    <x v="0"/>
    <n v="0"/>
    <n v="87"/>
    <n v="230"/>
  </r>
  <r>
    <x v="0"/>
    <n v="0"/>
    <n v="88"/>
    <n v="162.30000000000001"/>
  </r>
  <r>
    <x v="0"/>
    <n v="0"/>
    <n v="96"/>
    <n v="193.3"/>
  </r>
  <r>
    <x v="0"/>
    <n v="0"/>
    <n v="127"/>
    <n v="78.2"/>
  </r>
  <r>
    <x v="0"/>
    <n v="0"/>
    <n v="110"/>
    <n v="83.4"/>
  </r>
  <r>
    <x v="0"/>
    <n v="0"/>
    <n v="81"/>
    <n v="201.8"/>
  </r>
  <r>
    <x v="0"/>
    <n v="0"/>
    <n v="110"/>
    <n v="197"/>
  </r>
  <r>
    <x v="1"/>
    <n v="1"/>
    <n v="57"/>
    <n v="218"/>
  </r>
  <r>
    <x v="0"/>
    <n v="0"/>
    <n v="98"/>
    <n v="164.8"/>
  </r>
  <r>
    <x v="0"/>
    <n v="0"/>
    <n v="113"/>
    <n v="214"/>
  </r>
  <r>
    <x v="0"/>
    <n v="0"/>
    <n v="87"/>
    <n v="170.5"/>
  </r>
  <r>
    <x v="0"/>
    <n v="0"/>
    <n v="123"/>
    <n v="205.7"/>
  </r>
  <r>
    <x v="1"/>
    <n v="1"/>
    <n v="84"/>
    <n v="165.5"/>
  </r>
  <r>
    <x v="0"/>
    <n v="0"/>
    <n v="100"/>
    <n v="221"/>
  </r>
  <r>
    <x v="0"/>
    <n v="0"/>
    <n v="118"/>
    <n v="242.1"/>
  </r>
  <r>
    <x v="0"/>
    <n v="0"/>
    <n v="107"/>
    <n v="151.6"/>
  </r>
  <r>
    <x v="0"/>
    <n v="0"/>
    <n v="87"/>
    <n v="176.2"/>
  </r>
  <r>
    <x v="0"/>
    <n v="0"/>
    <n v="82"/>
    <n v="196"/>
  </r>
  <r>
    <x v="0"/>
    <n v="0"/>
    <n v="125"/>
    <n v="159.5"/>
  </r>
  <r>
    <x v="0"/>
    <n v="0"/>
    <n v="113"/>
    <n v="230.2"/>
  </r>
  <r>
    <x v="0"/>
    <n v="0"/>
    <n v="102"/>
    <n v="210.5"/>
  </r>
  <r>
    <x v="0"/>
    <n v="0"/>
    <n v="95"/>
    <n v="102"/>
  </r>
  <r>
    <x v="0"/>
    <n v="0"/>
    <n v="125"/>
    <n v="168.4"/>
  </r>
  <r>
    <x v="0"/>
    <n v="0"/>
    <n v="129"/>
    <n v="105.6"/>
  </r>
  <r>
    <x v="0"/>
    <n v="0"/>
    <n v="92"/>
    <n v="206.5"/>
  </r>
  <r>
    <x v="0"/>
    <n v="0"/>
    <n v="76"/>
    <n v="217.1"/>
  </r>
  <r>
    <x v="1"/>
    <n v="1"/>
    <n v="78"/>
    <n v="229.6"/>
  </r>
  <r>
    <x v="0"/>
    <n v="0"/>
    <n v="89"/>
    <n v="278.3"/>
  </r>
  <r>
    <x v="0"/>
    <n v="0"/>
    <n v="129"/>
    <n v="181.5"/>
  </r>
  <r>
    <x v="1"/>
    <n v="1"/>
    <n v="91"/>
    <n v="167.3"/>
  </r>
  <r>
    <x v="0"/>
    <n v="0"/>
    <n v="124"/>
    <n v="221.1"/>
  </r>
  <r>
    <x v="0"/>
    <n v="0"/>
    <n v="108"/>
    <n v="145.80000000000001"/>
  </r>
  <r>
    <x v="0"/>
    <n v="0"/>
    <n v="122"/>
    <n v="222.8"/>
  </r>
  <r>
    <x v="0"/>
    <n v="0"/>
    <n v="91"/>
    <n v="264.3"/>
  </r>
  <r>
    <x v="0"/>
    <n v="0"/>
    <n v="78"/>
    <n v="146"/>
  </r>
  <r>
    <x v="1"/>
    <n v="1"/>
    <n v="134"/>
    <n v="157.1"/>
  </r>
  <r>
    <x v="0"/>
    <n v="0"/>
    <n v="108"/>
    <n v="127.3"/>
  </r>
  <r>
    <x v="0"/>
    <n v="0"/>
    <n v="110"/>
    <n v="187.9"/>
  </r>
  <r>
    <x v="0"/>
    <n v="0"/>
    <n v="90"/>
    <n v="178.8"/>
  </r>
  <r>
    <x v="0"/>
    <n v="0"/>
    <n v="80"/>
    <n v="97.2"/>
  </r>
  <r>
    <x v="0"/>
    <n v="0"/>
    <n v="85"/>
    <n v="259.8"/>
  </r>
  <r>
    <x v="0"/>
    <n v="0"/>
    <n v="77"/>
    <n v="169.5"/>
  </r>
  <r>
    <x v="1"/>
    <n v="1"/>
    <n v="99"/>
    <n v="171.5"/>
  </r>
  <r>
    <x v="0"/>
    <n v="0"/>
    <n v="84"/>
    <n v="239.9"/>
  </r>
  <r>
    <x v="0"/>
    <n v="0"/>
    <n v="73"/>
    <n v="142.30000000000001"/>
  </r>
  <r>
    <x v="0"/>
    <n v="0"/>
    <n v="98"/>
    <n v="184.1"/>
  </r>
  <r>
    <x v="0"/>
    <n v="0"/>
    <n v="126"/>
    <n v="206.9"/>
  </r>
  <r>
    <x v="0"/>
    <n v="0"/>
    <n v="114"/>
    <n v="259.89999999999998"/>
  </r>
  <r>
    <x v="0"/>
    <n v="0"/>
    <n v="122"/>
    <n v="203.8"/>
  </r>
  <r>
    <x v="0"/>
    <n v="0"/>
    <n v="124"/>
    <n v="248.8"/>
  </r>
  <r>
    <x v="0"/>
    <n v="0"/>
    <n v="110"/>
    <n v="221.6"/>
  </r>
  <r>
    <x v="0"/>
    <n v="0"/>
    <n v="131"/>
    <n v="192.9"/>
  </r>
  <r>
    <x v="0"/>
    <n v="0"/>
    <n v="129"/>
    <n v="122.4"/>
  </r>
  <r>
    <x v="0"/>
    <n v="0"/>
    <n v="65"/>
    <n v="104.9"/>
  </r>
  <r>
    <x v="0"/>
    <n v="0"/>
    <n v="91"/>
    <n v="173.2"/>
  </r>
  <r>
    <x v="0"/>
    <n v="0"/>
    <n v="69"/>
    <n v="119.4"/>
  </r>
  <r>
    <x v="1"/>
    <n v="1"/>
    <n v="100"/>
    <n v="250.3"/>
  </r>
  <r>
    <x v="0"/>
    <n v="0"/>
    <n v="98"/>
    <n v="178.3"/>
  </r>
  <r>
    <x v="0"/>
    <n v="0"/>
    <n v="77"/>
    <n v="243.4"/>
  </r>
  <r>
    <x v="0"/>
    <n v="0"/>
    <n v="106"/>
    <n v="155"/>
  </r>
  <r>
    <x v="0"/>
    <n v="0"/>
    <n v="101"/>
    <n v="288.7"/>
  </r>
  <r>
    <x v="0"/>
    <n v="0"/>
    <n v="80"/>
    <n v="240.4"/>
  </r>
  <r>
    <x v="1"/>
    <n v="1"/>
    <n v="76"/>
    <n v="278"/>
  </r>
  <r>
    <x v="0"/>
    <n v="0"/>
    <n v="93"/>
    <n v="155"/>
  </r>
  <r>
    <x v="0"/>
    <n v="0"/>
    <n v="99"/>
    <n v="153.5"/>
  </r>
  <r>
    <x v="0"/>
    <n v="0"/>
    <n v="141"/>
    <n v="273.39999999999998"/>
  </r>
  <r>
    <x v="0"/>
    <n v="0"/>
    <n v="93"/>
    <n v="155.30000000000001"/>
  </r>
  <r>
    <x v="0"/>
    <n v="0"/>
    <n v="129"/>
    <n v="246.8"/>
  </r>
  <r>
    <x v="0"/>
    <n v="0"/>
    <n v="107"/>
    <n v="165.4"/>
  </r>
  <r>
    <x v="0"/>
    <n v="0"/>
    <n v="116"/>
    <n v="138.30000000000001"/>
  </r>
  <r>
    <x v="0"/>
    <n v="0"/>
    <n v="100"/>
    <n v="286.7"/>
  </r>
  <r>
    <x v="0"/>
    <n v="0"/>
    <n v="79"/>
    <n v="264.3"/>
  </r>
  <r>
    <x v="0"/>
    <n v="0"/>
    <n v="107"/>
    <n v="127.9"/>
  </r>
  <r>
    <x v="0"/>
    <n v="0"/>
    <n v="107"/>
    <n v="225.5"/>
  </r>
  <r>
    <x v="0"/>
    <n v="0"/>
    <n v="115"/>
    <n v="149"/>
  </r>
  <r>
    <x v="0"/>
    <n v="0"/>
    <n v="77"/>
    <n v="198.9"/>
  </r>
  <r>
    <x v="1"/>
    <n v="1"/>
    <n v="125"/>
    <n v="256.39999999999998"/>
  </r>
  <r>
    <x v="1"/>
    <n v="1"/>
    <n v="124"/>
    <n v="264.8"/>
  </r>
  <r>
    <x v="0"/>
    <n v="0"/>
    <n v="88"/>
    <n v="98.2"/>
  </r>
  <r>
    <x v="0"/>
    <n v="0"/>
    <n v="99"/>
    <n v="159.80000000000001"/>
  </r>
  <r>
    <x v="0"/>
    <n v="0"/>
    <n v="120"/>
    <n v="184"/>
  </r>
  <r>
    <x v="0"/>
    <n v="0"/>
    <n v="128"/>
    <n v="261.8"/>
  </r>
  <r>
    <x v="0"/>
    <n v="0"/>
    <n v="109"/>
    <n v="147.9"/>
  </r>
  <r>
    <x v="0"/>
    <n v="0"/>
    <n v="109"/>
    <n v="106.4"/>
  </r>
  <r>
    <x v="0"/>
    <n v="0"/>
    <n v="75"/>
    <n v="133.69999999999999"/>
  </r>
  <r>
    <x v="1"/>
    <n v="1"/>
    <n v="113"/>
    <n v="178.2"/>
  </r>
  <r>
    <x v="1"/>
    <n v="1"/>
    <n v="103"/>
    <n v="226.2"/>
  </r>
  <r>
    <x v="0"/>
    <n v="0"/>
    <n v="63"/>
    <n v="194.4"/>
  </r>
  <r>
    <x v="0"/>
    <n v="0"/>
    <n v="146"/>
    <n v="240.3"/>
  </r>
  <r>
    <x v="0"/>
    <n v="0"/>
    <n v="116"/>
    <n v="75"/>
  </r>
  <r>
    <x v="0"/>
    <n v="0"/>
    <n v="117"/>
    <n v="69.099999999999994"/>
  </r>
  <r>
    <x v="1"/>
    <n v="1"/>
    <n v="59"/>
    <n v="96.6"/>
  </r>
  <r>
    <x v="0"/>
    <n v="0"/>
    <n v="101"/>
    <n v="214.6"/>
  </r>
  <r>
    <x v="0"/>
    <n v="0"/>
    <n v="112"/>
    <n v="149.69999999999999"/>
  </r>
  <r>
    <x v="0"/>
    <n v="0"/>
    <n v="134"/>
    <n v="149.80000000000001"/>
  </r>
  <r>
    <x v="0"/>
    <n v="0"/>
    <n v="102"/>
    <n v="190.4"/>
  </r>
  <r>
    <x v="0"/>
    <n v="0"/>
    <n v="108"/>
    <n v="181.4"/>
  </r>
  <r>
    <x v="0"/>
    <n v="0"/>
    <n v="123"/>
    <n v="151.1"/>
  </r>
  <r>
    <x v="0"/>
    <n v="0"/>
    <n v="116"/>
    <n v="155.69999999999999"/>
  </r>
  <r>
    <x v="0"/>
    <n v="0"/>
    <n v="95"/>
    <n v="149.9"/>
  </r>
  <r>
    <x v="0"/>
    <n v="0"/>
    <n v="132"/>
    <n v="222.3"/>
  </r>
  <r>
    <x v="0"/>
    <n v="0"/>
    <n v="111"/>
    <n v="149.4"/>
  </r>
  <r>
    <x v="0"/>
    <n v="0"/>
    <n v="103"/>
    <n v="233.8"/>
  </r>
  <r>
    <x v="0"/>
    <n v="0"/>
    <n v="100"/>
    <n v="204.2"/>
  </r>
  <r>
    <x v="0"/>
    <n v="0"/>
    <n v="126"/>
    <n v="242.9"/>
  </r>
  <r>
    <x v="0"/>
    <n v="0"/>
    <n v="119"/>
    <n v="150.4"/>
  </r>
  <r>
    <x v="1"/>
    <n v="1"/>
    <n v="91"/>
    <n v="191.9"/>
  </r>
  <r>
    <x v="1"/>
    <n v="1"/>
    <n v="113"/>
    <n v="130.69999999999999"/>
  </r>
  <r>
    <x v="0"/>
    <n v="0"/>
    <n v="104"/>
    <n v="119.6"/>
  </r>
  <r>
    <x v="0"/>
    <n v="0"/>
    <n v="93"/>
    <n v="273.60000000000002"/>
  </r>
  <r>
    <x v="0"/>
    <n v="0"/>
    <n v="114"/>
    <n v="156.1"/>
  </r>
  <r>
    <x v="1"/>
    <n v="1"/>
    <n v="61"/>
    <n v="211.3"/>
  </r>
  <r>
    <x v="0"/>
    <n v="0"/>
    <n v="102"/>
    <n v="114.3"/>
  </r>
  <r>
    <x v="1"/>
    <n v="1"/>
    <n v="61"/>
    <n v="216.9"/>
  </r>
  <r>
    <x v="0"/>
    <n v="0"/>
    <n v="138"/>
    <n v="217.2"/>
  </r>
  <r>
    <x v="0"/>
    <n v="0"/>
    <n v="97"/>
    <n v="206.3"/>
  </r>
  <r>
    <x v="0"/>
    <n v="0"/>
    <n v="66"/>
    <n v="159.30000000000001"/>
  </r>
  <r>
    <x v="0"/>
    <n v="0"/>
    <n v="88"/>
    <n v="143.1"/>
  </r>
  <r>
    <x v="1"/>
    <n v="1"/>
    <n v="122"/>
    <n v="154"/>
  </r>
  <r>
    <x v="0"/>
    <n v="0"/>
    <n v="69"/>
    <n v="186.6"/>
  </r>
  <r>
    <x v="1"/>
    <n v="1"/>
    <n v="114"/>
    <n v="170.8"/>
  </r>
  <r>
    <x v="0"/>
    <n v="0"/>
    <n v="102"/>
    <n v="124"/>
  </r>
  <r>
    <x v="0"/>
    <n v="0"/>
    <n v="94"/>
    <n v="198.3"/>
  </r>
  <r>
    <x v="0"/>
    <n v="0"/>
    <n v="101"/>
    <n v="172.8"/>
  </r>
  <r>
    <x v="0"/>
    <n v="0"/>
    <n v="74"/>
    <n v="217.4"/>
  </r>
  <r>
    <x v="1"/>
    <n v="1"/>
    <n v="113"/>
    <n v="265.89999999999998"/>
  </r>
  <r>
    <x v="0"/>
    <n v="0"/>
    <n v="100"/>
    <n v="98.2"/>
  </r>
  <r>
    <x v="0"/>
    <n v="0"/>
    <n v="68"/>
    <n v="214.7"/>
  </r>
  <r>
    <x v="0"/>
    <n v="0"/>
    <n v="92"/>
    <n v="168.2"/>
  </r>
  <r>
    <x v="0"/>
    <n v="0"/>
    <n v="97"/>
    <n v="202.9"/>
  </r>
  <r>
    <x v="0"/>
    <n v="0"/>
    <n v="108"/>
    <n v="261.39999999999998"/>
  </r>
  <r>
    <x v="1"/>
    <n v="1"/>
    <n v="86"/>
    <n v="73.3"/>
  </r>
  <r>
    <x v="0"/>
    <n v="0"/>
    <n v="84"/>
    <n v="253.7"/>
  </r>
  <r>
    <x v="0"/>
    <n v="0"/>
    <n v="108"/>
    <n v="45"/>
  </r>
  <r>
    <x v="0"/>
    <n v="0"/>
    <n v="105"/>
    <n v="231.3"/>
  </r>
  <r>
    <x v="0"/>
    <n v="0"/>
    <n v="88"/>
    <n v="227.4"/>
  </r>
  <r>
    <x v="0"/>
    <n v="0"/>
    <n v="126"/>
    <n v="40.9"/>
  </r>
  <r>
    <x v="0"/>
    <n v="0"/>
    <n v="133"/>
    <n v="124.8"/>
  </r>
  <r>
    <x v="0"/>
    <n v="0"/>
    <n v="110"/>
    <n v="68.5"/>
  </r>
  <r>
    <x v="0"/>
    <n v="0"/>
    <n v="112"/>
    <n v="163"/>
  </r>
  <r>
    <x v="0"/>
    <n v="0"/>
    <n v="61"/>
    <n v="213.7"/>
  </r>
  <r>
    <x v="0"/>
    <n v="0"/>
    <n v="117"/>
    <n v="201.3"/>
  </r>
  <r>
    <x v="0"/>
    <n v="0"/>
    <n v="101"/>
    <n v="48.4"/>
  </r>
  <r>
    <x v="0"/>
    <n v="0"/>
    <n v="93"/>
    <n v="166.5"/>
  </r>
  <r>
    <x v="0"/>
    <n v="0"/>
    <n v="126"/>
    <n v="216.6"/>
  </r>
  <r>
    <x v="0"/>
    <n v="0"/>
    <n v="113"/>
    <n v="107.8"/>
  </r>
  <r>
    <x v="0"/>
    <n v="0"/>
    <n v="94"/>
    <n v="141.30000000000001"/>
  </r>
  <r>
    <x v="0"/>
    <n v="0"/>
    <n v="77"/>
    <n v="209.9"/>
  </r>
  <r>
    <x v="1"/>
    <n v="1"/>
    <n v="120"/>
    <n v="237.5"/>
  </r>
  <r>
    <x v="0"/>
    <n v="0"/>
    <n v="109"/>
    <n v="234.5"/>
  </r>
  <r>
    <x v="0"/>
    <n v="0"/>
    <n v="90"/>
    <n v="103.1"/>
  </r>
  <r>
    <x v="0"/>
    <n v="0"/>
    <n v="106"/>
    <n v="129.5"/>
  </r>
  <r>
    <x v="1"/>
    <n v="1"/>
    <n v="90"/>
    <n v="279.8"/>
  </r>
  <r>
    <x v="1"/>
    <n v="1"/>
    <n v="91"/>
    <n v="136.80000000000001"/>
  </r>
  <r>
    <x v="0"/>
    <n v="0"/>
    <n v="54"/>
    <n v="100.1"/>
  </r>
  <r>
    <x v="0"/>
    <n v="0"/>
    <n v="63"/>
    <n v="237.1"/>
  </r>
  <r>
    <x v="1"/>
    <n v="1"/>
    <n v="112"/>
    <n v="288.10000000000002"/>
  </r>
  <r>
    <x v="0"/>
    <n v="0"/>
    <n v="84"/>
    <n v="194.6"/>
  </r>
  <r>
    <x v="0"/>
    <n v="0"/>
    <n v="110"/>
    <n v="194.5"/>
  </r>
  <r>
    <x v="1"/>
    <n v="1"/>
    <n v="96"/>
    <n v="174.1"/>
  </r>
  <r>
    <x v="0"/>
    <n v="0"/>
    <n v="97"/>
    <n v="131.80000000000001"/>
  </r>
  <r>
    <x v="0"/>
    <n v="0"/>
    <n v="103"/>
    <n v="160.6"/>
  </r>
  <r>
    <x v="0"/>
    <n v="0"/>
    <n v="88"/>
    <n v="200.7"/>
  </r>
  <r>
    <x v="0"/>
    <n v="0"/>
    <n v="106"/>
    <n v="145.6"/>
  </r>
  <r>
    <x v="0"/>
    <n v="0"/>
    <n v="104"/>
    <n v="229.4"/>
  </r>
  <r>
    <x v="0"/>
    <n v="0"/>
    <n v="76"/>
    <n v="211"/>
  </r>
  <r>
    <x v="0"/>
    <n v="0"/>
    <n v="97"/>
    <n v="121.5"/>
  </r>
  <r>
    <x v="0"/>
    <n v="0"/>
    <n v="73"/>
    <n v="216"/>
  </r>
  <r>
    <x v="0"/>
    <n v="0"/>
    <n v="88"/>
    <n v="293"/>
  </r>
  <r>
    <x v="0"/>
    <n v="0"/>
    <n v="108"/>
    <n v="181.5"/>
  </r>
  <r>
    <x v="0"/>
    <n v="0"/>
    <n v="107"/>
    <n v="74.3"/>
  </r>
  <r>
    <x v="0"/>
    <n v="0"/>
    <n v="92"/>
    <n v="62.3"/>
  </r>
  <r>
    <x v="0"/>
    <n v="0"/>
    <n v="88"/>
    <n v="228.6"/>
  </r>
  <r>
    <x v="1"/>
    <n v="1"/>
    <n v="121"/>
    <n v="228.1"/>
  </r>
  <r>
    <x v="0"/>
    <n v="0"/>
    <n v="90"/>
    <n v="309.89999999999998"/>
  </r>
  <r>
    <x v="0"/>
    <n v="0"/>
    <n v="112"/>
    <n v="149.80000000000001"/>
  </r>
  <r>
    <x v="0"/>
    <n v="0"/>
    <n v="76"/>
    <n v="183.8"/>
  </r>
  <r>
    <x v="0"/>
    <n v="0"/>
    <n v="108"/>
    <n v="186.7"/>
  </r>
  <r>
    <x v="1"/>
    <n v="1"/>
    <n v="151"/>
    <n v="209.4"/>
  </r>
  <r>
    <x v="0"/>
    <n v="0"/>
    <n v="77"/>
    <n v="223.2"/>
  </r>
  <r>
    <x v="0"/>
    <n v="0"/>
    <n v="109"/>
    <n v="164.2"/>
  </r>
  <r>
    <x v="0"/>
    <n v="0"/>
    <n v="75"/>
    <n v="150.5"/>
  </r>
  <r>
    <x v="1"/>
    <n v="1"/>
    <n v="128"/>
    <n v="234.2"/>
  </r>
  <r>
    <x v="0"/>
    <n v="0"/>
    <n v="102"/>
    <n v="55.3"/>
  </r>
  <r>
    <x v="0"/>
    <n v="0"/>
    <n v="97"/>
    <n v="221.8"/>
  </r>
  <r>
    <x v="0"/>
    <n v="0"/>
    <n v="85"/>
    <n v="169.6"/>
  </r>
  <r>
    <x v="1"/>
    <n v="1"/>
    <n v="118"/>
    <n v="89.7"/>
  </r>
  <r>
    <x v="0"/>
    <n v="0"/>
    <n v="81"/>
    <n v="80.2"/>
  </r>
  <r>
    <x v="0"/>
    <n v="0"/>
    <n v="96"/>
    <n v="125.7"/>
  </r>
  <r>
    <x v="0"/>
    <n v="0"/>
    <n v="85"/>
    <n v="176.3"/>
  </r>
  <r>
    <x v="0"/>
    <n v="0"/>
    <n v="111"/>
    <n v="207.2"/>
  </r>
  <r>
    <x v="0"/>
    <n v="0"/>
    <n v="138"/>
    <n v="205.7"/>
  </r>
  <r>
    <x v="0"/>
    <n v="0"/>
    <n v="70"/>
    <n v="157.5"/>
  </r>
  <r>
    <x v="0"/>
    <n v="0"/>
    <n v="68"/>
    <n v="160.4"/>
  </r>
  <r>
    <x v="0"/>
    <n v="0"/>
    <n v="62"/>
    <n v="214.1"/>
  </r>
  <r>
    <x v="0"/>
    <n v="0"/>
    <n v="89"/>
    <n v="102.6"/>
  </r>
  <r>
    <x v="0"/>
    <n v="0"/>
    <n v="109"/>
    <n v="202.8"/>
  </r>
  <r>
    <x v="0"/>
    <n v="0"/>
    <n v="95"/>
    <n v="57.5"/>
  </r>
  <r>
    <x v="0"/>
    <n v="0"/>
    <n v="144"/>
    <n v="169.9"/>
  </r>
  <r>
    <x v="1"/>
    <n v="1"/>
    <n v="77"/>
    <n v="335.5"/>
  </r>
  <r>
    <x v="0"/>
    <n v="0"/>
    <n v="119"/>
    <n v="139.5"/>
  </r>
  <r>
    <x v="0"/>
    <n v="0"/>
    <n v="107"/>
    <n v="142.30000000000001"/>
  </r>
  <r>
    <x v="0"/>
    <n v="0"/>
    <n v="94"/>
    <n v="187.8"/>
  </r>
  <r>
    <x v="0"/>
    <n v="0"/>
    <n v="83"/>
    <n v="193.7"/>
  </r>
  <r>
    <x v="0"/>
    <n v="0"/>
    <n v="108"/>
    <n v="156.4"/>
  </r>
  <r>
    <x v="1"/>
    <n v="1"/>
    <n v="82"/>
    <n v="220.7"/>
  </r>
  <r>
    <x v="0"/>
    <n v="0"/>
    <n v="110"/>
    <n v="239.8"/>
  </r>
  <r>
    <x v="0"/>
    <n v="0"/>
    <n v="111"/>
    <n v="172"/>
  </r>
  <r>
    <x v="0"/>
    <n v="0"/>
    <n v="138"/>
    <n v="128.19999999999999"/>
  </r>
  <r>
    <x v="0"/>
    <n v="0"/>
    <n v="119"/>
    <n v="130.19999999999999"/>
  </r>
  <r>
    <x v="0"/>
    <n v="0"/>
    <n v="107"/>
    <n v="195.4"/>
  </r>
  <r>
    <x v="1"/>
    <n v="1"/>
    <n v="79"/>
    <n v="293.3"/>
  </r>
  <r>
    <x v="0"/>
    <n v="0"/>
    <n v="89"/>
    <n v="191.3"/>
  </r>
  <r>
    <x v="0"/>
    <n v="0"/>
    <n v="68"/>
    <n v="209.6"/>
  </r>
  <r>
    <x v="0"/>
    <n v="0"/>
    <n v="140"/>
    <n v="215.7"/>
  </r>
  <r>
    <x v="0"/>
    <n v="0"/>
    <n v="110"/>
    <n v="161.4"/>
  </r>
  <r>
    <x v="0"/>
    <n v="0"/>
    <n v="91"/>
    <n v="144.19999999999999"/>
  </r>
  <r>
    <x v="1"/>
    <n v="1"/>
    <n v="109"/>
    <n v="220.2"/>
  </r>
  <r>
    <x v="0"/>
    <n v="0"/>
    <n v="105"/>
    <n v="256.2"/>
  </r>
  <r>
    <x v="0"/>
    <n v="0"/>
    <n v="119"/>
    <n v="112.7"/>
  </r>
  <r>
    <x v="0"/>
    <n v="0"/>
    <n v="107"/>
    <n v="194.8"/>
  </r>
  <r>
    <x v="0"/>
    <n v="0"/>
    <n v="112"/>
    <n v="100.8"/>
  </r>
  <r>
    <x v="0"/>
    <n v="0"/>
    <n v="97"/>
    <n v="82.5"/>
  </r>
  <r>
    <x v="0"/>
    <n v="0"/>
    <n v="104"/>
    <n v="146.4"/>
  </r>
  <r>
    <x v="0"/>
    <n v="0"/>
    <n v="129"/>
    <n v="177.9"/>
  </r>
  <r>
    <x v="0"/>
    <n v="0"/>
    <n v="84"/>
    <n v="153.5"/>
  </r>
  <r>
    <x v="0"/>
    <n v="0"/>
    <n v="105"/>
    <n v="150.69999999999999"/>
  </r>
  <r>
    <x v="0"/>
    <n v="0"/>
    <n v="106"/>
    <n v="180.1"/>
  </r>
  <r>
    <x v="0"/>
    <n v="0"/>
    <n v="94"/>
    <n v="265.3"/>
  </r>
  <r>
    <x v="0"/>
    <n v="0"/>
    <n v="83"/>
    <n v="128.6"/>
  </r>
  <r>
    <x v="0"/>
    <n v="0"/>
    <n v="92"/>
    <n v="161.5"/>
  </r>
  <r>
    <x v="0"/>
    <n v="0"/>
    <n v="120"/>
    <n v="165.3"/>
  </r>
  <r>
    <x v="0"/>
    <n v="0"/>
    <n v="92"/>
    <n v="195"/>
  </r>
  <r>
    <x v="0"/>
    <n v="0"/>
    <n v="79"/>
    <n v="213.8"/>
  </r>
  <r>
    <x v="0"/>
    <n v="0"/>
    <n v="114"/>
    <n v="205.5"/>
  </r>
  <r>
    <x v="0"/>
    <n v="0"/>
    <n v="112"/>
    <n v="252.9"/>
  </r>
  <r>
    <x v="0"/>
    <n v="0"/>
    <n v="91"/>
    <n v="192"/>
  </r>
  <r>
    <x v="0"/>
    <n v="0"/>
    <n v="122"/>
    <n v="69.099999999999994"/>
  </r>
  <r>
    <x v="1"/>
    <n v="1"/>
    <n v="97"/>
    <n v="261.7"/>
  </r>
  <r>
    <x v="0"/>
    <n v="0"/>
    <n v="81"/>
    <n v="235.5"/>
  </r>
  <r>
    <x v="0"/>
    <n v="0"/>
    <n v="100"/>
    <n v="213.4"/>
  </r>
  <r>
    <x v="0"/>
    <n v="0"/>
    <n v="65"/>
    <n v="263.8"/>
  </r>
  <r>
    <x v="0"/>
    <n v="0"/>
    <n v="126"/>
    <n v="183.4"/>
  </r>
  <r>
    <x v="1"/>
    <n v="1"/>
    <n v="85"/>
    <n v="157.6"/>
  </r>
  <r>
    <x v="0"/>
    <n v="0"/>
    <n v="147"/>
    <n v="175.6"/>
  </r>
  <r>
    <x v="0"/>
    <n v="0"/>
    <n v="101"/>
    <n v="242.5"/>
  </r>
  <r>
    <x v="0"/>
    <n v="0"/>
    <n v="102"/>
    <n v="151"/>
  </r>
  <r>
    <x v="0"/>
    <n v="0"/>
    <n v="103"/>
    <n v="138.1"/>
  </r>
  <r>
    <x v="1"/>
    <n v="1"/>
    <n v="69"/>
    <n v="264.7"/>
  </r>
  <r>
    <x v="0"/>
    <n v="0"/>
    <n v="70"/>
    <n v="282.3"/>
  </r>
  <r>
    <x v="0"/>
    <n v="0"/>
    <n v="126"/>
    <n v="197.1"/>
  </r>
  <r>
    <x v="0"/>
    <n v="0"/>
    <n v="95"/>
    <n v="205.3"/>
  </r>
  <r>
    <x v="0"/>
    <n v="0"/>
    <n v="110"/>
    <n v="181.8"/>
  </r>
  <r>
    <x v="0"/>
    <n v="0"/>
    <n v="120"/>
    <n v="252"/>
  </r>
  <r>
    <x v="0"/>
    <n v="0"/>
    <n v="135"/>
    <n v="231.2"/>
  </r>
  <r>
    <x v="0"/>
    <n v="0"/>
    <n v="108"/>
    <n v="200.1"/>
  </r>
  <r>
    <x v="0"/>
    <n v="0"/>
    <n v="109"/>
    <n v="266.7"/>
  </r>
  <r>
    <x v="0"/>
    <n v="0"/>
    <n v="106"/>
    <n v="175.3"/>
  </r>
  <r>
    <x v="0"/>
    <n v="0"/>
    <n v="99"/>
    <n v="125.1"/>
  </r>
  <r>
    <x v="0"/>
    <n v="0"/>
    <n v="90"/>
    <n v="176.8"/>
  </r>
  <r>
    <x v="0"/>
    <n v="0"/>
    <n v="101"/>
    <n v="241.9"/>
  </r>
  <r>
    <x v="0"/>
    <n v="0"/>
    <n v="99"/>
    <n v="217.1"/>
  </r>
  <r>
    <x v="0"/>
    <n v="0"/>
    <n v="110"/>
    <n v="195.4"/>
  </r>
  <r>
    <x v="1"/>
    <n v="1"/>
    <n v="78"/>
    <n v="222.4"/>
  </r>
  <r>
    <x v="0"/>
    <n v="0"/>
    <n v="90"/>
    <n v="189.5"/>
  </r>
  <r>
    <x v="0"/>
    <n v="0"/>
    <n v="100"/>
    <n v="123.1"/>
  </r>
  <r>
    <x v="0"/>
    <n v="0"/>
    <n v="98"/>
    <n v="256.7"/>
  </r>
  <r>
    <x v="0"/>
    <n v="0"/>
    <n v="94"/>
    <n v="159.1"/>
  </r>
  <r>
    <x v="0"/>
    <n v="0"/>
    <n v="90"/>
    <n v="100.1"/>
  </r>
  <r>
    <x v="0"/>
    <n v="0"/>
    <n v="113"/>
    <n v="30.9"/>
  </r>
  <r>
    <x v="0"/>
    <n v="0"/>
    <n v="76"/>
    <n v="223.2"/>
  </r>
  <r>
    <x v="0"/>
    <n v="0"/>
    <n v="101"/>
    <n v="187.4"/>
  </r>
  <r>
    <x v="0"/>
    <n v="0"/>
    <n v="104"/>
    <n v="277.5"/>
  </r>
  <r>
    <x v="0"/>
    <n v="0"/>
    <n v="119"/>
    <n v="147.19999999999999"/>
  </r>
  <r>
    <x v="0"/>
    <n v="0"/>
    <n v="36"/>
    <n v="185.8"/>
  </r>
  <r>
    <x v="0"/>
    <n v="0"/>
    <n v="110"/>
    <n v="155.4"/>
  </r>
  <r>
    <x v="0"/>
    <n v="0"/>
    <n v="91"/>
    <n v="154.19999999999999"/>
  </r>
  <r>
    <x v="0"/>
    <n v="0"/>
    <n v="98"/>
    <n v="97.6"/>
  </r>
  <r>
    <x v="0"/>
    <n v="0"/>
    <n v="94"/>
    <n v="178.8"/>
  </r>
  <r>
    <x v="0"/>
    <n v="0"/>
    <n v="104"/>
    <n v="149.30000000000001"/>
  </r>
  <r>
    <x v="0"/>
    <n v="0"/>
    <n v="89"/>
    <n v="206"/>
  </r>
  <r>
    <x v="0"/>
    <n v="0"/>
    <n v="86"/>
    <n v="216.8"/>
  </r>
  <r>
    <x v="0"/>
    <n v="0"/>
    <n v="110"/>
    <n v="103.3"/>
  </r>
  <r>
    <x v="0"/>
    <n v="0"/>
    <n v="95"/>
    <n v="139.4"/>
  </r>
  <r>
    <x v="0"/>
    <n v="0"/>
    <n v="110"/>
    <n v="191.2"/>
  </r>
  <r>
    <x v="0"/>
    <n v="0"/>
    <n v="104"/>
    <n v="160"/>
  </r>
  <r>
    <x v="0"/>
    <n v="0"/>
    <n v="95"/>
    <n v="221.7"/>
  </r>
  <r>
    <x v="0"/>
    <n v="0"/>
    <n v="78"/>
    <n v="215.6"/>
  </r>
  <r>
    <x v="0"/>
    <n v="0"/>
    <n v="97"/>
    <n v="165.3"/>
  </r>
  <r>
    <x v="0"/>
    <n v="0"/>
    <n v="111"/>
    <n v="94.7"/>
  </r>
  <r>
    <x v="0"/>
    <n v="0"/>
    <n v="81"/>
    <n v="203.2"/>
  </r>
  <r>
    <x v="0"/>
    <n v="0"/>
    <n v="70"/>
    <n v="195.3"/>
  </r>
  <r>
    <x v="0"/>
    <n v="0"/>
    <n v="104"/>
    <n v="114.4"/>
  </r>
  <r>
    <x v="0"/>
    <n v="0"/>
    <n v="101"/>
    <n v="222.8"/>
  </r>
  <r>
    <x v="0"/>
    <n v="0"/>
    <n v="70"/>
    <n v="175.9"/>
  </r>
  <r>
    <x v="1"/>
    <n v="1"/>
    <n v="95"/>
    <n v="249.9"/>
  </r>
  <r>
    <x v="0"/>
    <n v="0"/>
    <n v="130"/>
    <n v="234.5"/>
  </r>
  <r>
    <x v="0"/>
    <n v="0"/>
    <n v="116"/>
    <n v="210.7"/>
  </r>
  <r>
    <x v="0"/>
    <n v="0"/>
    <n v="124"/>
    <n v="182.3"/>
  </r>
  <r>
    <x v="0"/>
    <n v="0"/>
    <n v="88"/>
    <n v="190.3"/>
  </r>
  <r>
    <x v="0"/>
    <n v="0"/>
    <n v="88"/>
    <n v="177.1"/>
  </r>
  <r>
    <x v="1"/>
    <n v="1"/>
    <n v="92"/>
    <n v="87.2"/>
  </r>
  <r>
    <x v="0"/>
    <n v="0"/>
    <n v="96"/>
    <n v="215.6"/>
  </r>
  <r>
    <x v="0"/>
    <n v="0"/>
    <n v="103"/>
    <n v="192.8"/>
  </r>
  <r>
    <x v="0"/>
    <n v="0"/>
    <n v="100"/>
    <n v="149.30000000000001"/>
  </r>
  <r>
    <x v="0"/>
    <n v="0"/>
    <n v="116"/>
    <n v="143.69999999999999"/>
  </r>
  <r>
    <x v="0"/>
    <n v="0"/>
    <n v="111"/>
    <n v="224.8"/>
  </r>
  <r>
    <x v="0"/>
    <n v="0"/>
    <n v="122"/>
    <n v="261.2"/>
  </r>
  <r>
    <x v="0"/>
    <n v="0"/>
    <n v="98"/>
    <n v="196.5"/>
  </r>
  <r>
    <x v="1"/>
    <n v="1"/>
    <n v="105"/>
    <n v="271.2"/>
  </r>
  <r>
    <x v="0"/>
    <n v="0"/>
    <n v="121"/>
    <n v="207.2"/>
  </r>
  <r>
    <x v="0"/>
    <n v="0"/>
    <n v="94"/>
    <n v="300.39999999999998"/>
  </r>
  <r>
    <x v="0"/>
    <n v="0"/>
    <n v="110"/>
    <n v="187.5"/>
  </r>
  <r>
    <x v="0"/>
    <n v="0"/>
    <n v="98"/>
    <n v="57.1"/>
  </r>
  <r>
    <x v="1"/>
    <n v="1"/>
    <n v="89"/>
    <n v="145"/>
  </r>
  <r>
    <x v="0"/>
    <n v="0"/>
    <n v="72"/>
    <n v="190.7"/>
  </r>
  <r>
    <x v="0"/>
    <n v="0"/>
    <n v="40"/>
    <n v="230.6"/>
  </r>
  <r>
    <x v="0"/>
    <n v="0"/>
    <n v="133"/>
    <n v="34"/>
  </r>
  <r>
    <x v="0"/>
    <n v="0"/>
    <n v="112"/>
    <n v="193.4"/>
  </r>
  <r>
    <x v="0"/>
    <n v="0"/>
    <n v="126"/>
    <n v="202"/>
  </r>
  <r>
    <x v="0"/>
    <n v="0"/>
    <n v="97"/>
    <n v="161.30000000000001"/>
  </r>
  <r>
    <x v="0"/>
    <n v="0"/>
    <n v="85"/>
    <n v="150.6"/>
  </r>
  <r>
    <x v="0"/>
    <n v="0"/>
    <n v="102"/>
    <n v="184.6"/>
  </r>
  <r>
    <x v="0"/>
    <n v="0"/>
    <n v="120"/>
    <n v="220.7"/>
  </r>
  <r>
    <x v="0"/>
    <n v="0"/>
    <n v="80"/>
    <n v="154"/>
  </r>
  <r>
    <x v="0"/>
    <n v="0"/>
    <n v="116"/>
    <n v="121.1"/>
  </r>
  <r>
    <x v="0"/>
    <n v="0"/>
    <n v="94"/>
    <n v="182.1"/>
  </r>
  <r>
    <x v="0"/>
    <n v="0"/>
    <n v="88"/>
    <n v="109.6"/>
  </r>
  <r>
    <x v="0"/>
    <n v="0"/>
    <n v="105"/>
    <n v="209.9"/>
  </r>
  <r>
    <x v="0"/>
    <n v="0"/>
    <n v="88"/>
    <n v="213.9"/>
  </r>
  <r>
    <x v="0"/>
    <n v="0"/>
    <n v="108"/>
    <n v="115.8"/>
  </r>
  <r>
    <x v="0"/>
    <n v="0"/>
    <n v="99"/>
    <n v="276.60000000000002"/>
  </r>
  <r>
    <x v="0"/>
    <n v="0"/>
    <n v="88"/>
    <n v="179.4"/>
  </r>
  <r>
    <x v="0"/>
    <n v="0"/>
    <n v="84"/>
    <n v="187.3"/>
  </r>
  <r>
    <x v="0"/>
    <n v="0"/>
    <n v="128"/>
    <n v="201.2"/>
  </r>
  <r>
    <x v="0"/>
    <n v="0"/>
    <n v="78"/>
    <n v="189.6"/>
  </r>
  <r>
    <x v="0"/>
    <n v="0"/>
    <n v="124"/>
    <n v="186.8"/>
  </r>
  <r>
    <x v="0"/>
    <n v="0"/>
    <n v="83"/>
    <n v="153.5"/>
  </r>
  <r>
    <x v="1"/>
    <n v="1"/>
    <n v="132"/>
    <n v="230.9"/>
  </r>
  <r>
    <x v="0"/>
    <n v="0"/>
    <n v="150"/>
    <n v="244.9"/>
  </r>
  <r>
    <x v="0"/>
    <n v="0"/>
    <n v="93"/>
    <n v="230.9"/>
  </r>
  <r>
    <x v="0"/>
    <n v="0"/>
    <n v="104"/>
    <n v="187.1"/>
  </r>
  <r>
    <x v="0"/>
    <n v="0"/>
    <n v="54"/>
    <n v="170.7"/>
  </r>
  <r>
    <x v="1"/>
    <n v="1"/>
    <n v="97"/>
    <n v="126.9"/>
  </r>
  <r>
    <x v="0"/>
    <n v="0"/>
    <n v="112"/>
    <n v="189.5"/>
  </r>
  <r>
    <x v="1"/>
    <n v="1"/>
    <n v="110"/>
    <n v="176.9"/>
  </r>
  <r>
    <x v="0"/>
    <n v="0"/>
    <n v="107"/>
    <n v="169.4"/>
  </r>
  <r>
    <x v="0"/>
    <n v="0"/>
    <n v="133"/>
    <n v="254.4"/>
  </r>
  <r>
    <x v="0"/>
    <n v="0"/>
    <n v="54"/>
    <n v="127.7"/>
  </r>
  <r>
    <x v="0"/>
    <n v="0"/>
    <n v="107"/>
    <n v="170.5"/>
  </r>
  <r>
    <x v="0"/>
    <n v="0"/>
    <n v="100"/>
    <n v="219.1"/>
  </r>
  <r>
    <x v="0"/>
    <n v="0"/>
    <n v="138"/>
    <n v="161.9"/>
  </r>
  <r>
    <x v="0"/>
    <n v="0"/>
    <n v="87"/>
    <n v="241.7"/>
  </r>
  <r>
    <x v="0"/>
    <n v="0"/>
    <n v="124"/>
    <n v="62.8"/>
  </r>
  <r>
    <x v="0"/>
    <n v="0"/>
    <n v="83"/>
    <n v="281.10000000000002"/>
  </r>
  <r>
    <x v="0"/>
    <n v="0"/>
    <n v="70"/>
    <n v="228.2"/>
  </r>
  <r>
    <x v="1"/>
    <n v="1"/>
    <n v="86"/>
    <n v="265.60000000000002"/>
  </r>
  <r>
    <x v="0"/>
    <n v="0"/>
    <n v="97"/>
    <n v="214.9"/>
  </r>
  <r>
    <x v="0"/>
    <n v="0"/>
    <n v="79"/>
    <n v="110.5"/>
  </r>
  <r>
    <x v="0"/>
    <n v="0"/>
    <n v="88"/>
    <n v="281.10000000000002"/>
  </r>
  <r>
    <x v="0"/>
    <n v="0"/>
    <n v="86"/>
    <n v="137.80000000000001"/>
  </r>
  <r>
    <x v="1"/>
    <n v="1"/>
    <n v="98"/>
    <n v="271.5"/>
  </r>
  <r>
    <x v="0"/>
    <n v="0"/>
    <n v="118"/>
    <n v="187.3"/>
  </r>
  <r>
    <x v="0"/>
    <n v="0"/>
    <n v="84"/>
    <n v="197"/>
  </r>
  <r>
    <x v="0"/>
    <n v="0"/>
    <n v="89"/>
    <n v="180.4"/>
  </r>
  <r>
    <x v="1"/>
    <n v="1"/>
    <n v="126"/>
    <n v="148.5"/>
  </r>
  <r>
    <x v="0"/>
    <n v="0"/>
    <n v="113"/>
    <n v="197.1"/>
  </r>
  <r>
    <x v="0"/>
    <n v="0"/>
    <n v="115"/>
    <n v="153.69999999999999"/>
  </r>
  <r>
    <x v="0"/>
    <n v="0"/>
    <n v="96"/>
    <n v="261.3"/>
  </r>
  <r>
    <x v="0"/>
    <n v="0"/>
    <n v="102"/>
    <n v="246.2"/>
  </r>
  <r>
    <x v="0"/>
    <n v="0"/>
    <n v="88"/>
    <n v="191"/>
  </r>
  <r>
    <x v="0"/>
    <n v="0"/>
    <n v="86"/>
    <n v="208.3"/>
  </r>
  <r>
    <x v="0"/>
    <n v="0"/>
    <n v="73"/>
    <n v="253"/>
  </r>
  <r>
    <x v="0"/>
    <n v="0"/>
    <n v="87"/>
    <n v="202.3"/>
  </r>
  <r>
    <x v="0"/>
    <n v="0"/>
    <n v="89"/>
    <n v="127.1"/>
  </r>
  <r>
    <x v="0"/>
    <n v="0"/>
    <n v="94"/>
    <n v="186.9"/>
  </r>
  <r>
    <x v="0"/>
    <n v="0"/>
    <n v="118"/>
    <n v="194"/>
  </r>
  <r>
    <x v="0"/>
    <n v="0"/>
    <n v="89"/>
    <n v="234.8"/>
  </r>
  <r>
    <x v="0"/>
    <n v="0"/>
    <n v="96"/>
    <n v="123.7"/>
  </r>
  <r>
    <x v="0"/>
    <n v="0"/>
    <n v="103"/>
    <n v="173.9"/>
  </r>
  <r>
    <x v="0"/>
    <n v="0"/>
    <n v="115"/>
    <n v="130.9"/>
  </r>
  <r>
    <x v="1"/>
    <n v="1"/>
    <n v="102"/>
    <n v="314.60000000000002"/>
  </r>
  <r>
    <x v="0"/>
    <n v="0"/>
    <n v="78"/>
    <n v="227.9"/>
  </r>
  <r>
    <x v="0"/>
    <n v="0"/>
    <n v="92"/>
    <n v="95.5"/>
  </r>
  <r>
    <x v="0"/>
    <n v="0"/>
    <n v="127"/>
    <n v="185.3"/>
  </r>
  <r>
    <x v="0"/>
    <n v="0"/>
    <n v="133"/>
    <n v="146.30000000000001"/>
  </r>
  <r>
    <x v="0"/>
    <n v="0"/>
    <n v="99"/>
    <n v="184"/>
  </r>
  <r>
    <x v="0"/>
    <n v="0"/>
    <n v="110"/>
    <n v="105.8"/>
  </r>
  <r>
    <x v="0"/>
    <n v="0"/>
    <n v="74"/>
    <n v="149.4"/>
  </r>
  <r>
    <x v="0"/>
    <n v="0"/>
    <n v="105"/>
    <n v="172.1"/>
  </r>
  <r>
    <x v="0"/>
    <n v="0"/>
    <n v="117"/>
    <n v="119.1"/>
  </r>
  <r>
    <x v="0"/>
    <n v="0"/>
    <n v="147"/>
    <n v="194.2"/>
  </r>
  <r>
    <x v="0"/>
    <n v="0"/>
    <n v="56"/>
    <n v="198.8"/>
  </r>
  <r>
    <x v="1"/>
    <n v="1"/>
    <n v="94"/>
    <n v="167.7"/>
  </r>
  <r>
    <x v="0"/>
    <n v="0"/>
    <n v="86"/>
    <n v="202.2"/>
  </r>
  <r>
    <x v="1"/>
    <n v="1"/>
    <n v="106"/>
    <n v="322.5"/>
  </r>
  <r>
    <x v="0"/>
    <n v="0"/>
    <n v="107"/>
    <n v="216.2"/>
  </r>
  <r>
    <x v="0"/>
    <n v="0"/>
    <n v="116"/>
    <n v="76.400000000000006"/>
  </r>
  <r>
    <x v="0"/>
    <n v="0"/>
    <n v="75"/>
    <n v="72.7"/>
  </r>
  <r>
    <x v="0"/>
    <n v="0"/>
    <n v="100"/>
    <n v="210.4"/>
  </r>
  <r>
    <x v="0"/>
    <n v="0"/>
    <n v="93"/>
    <n v="127.2"/>
  </r>
  <r>
    <x v="0"/>
    <n v="0"/>
    <n v="79"/>
    <n v="201.8"/>
  </r>
  <r>
    <x v="0"/>
    <n v="0"/>
    <n v="112"/>
    <n v="99.3"/>
  </r>
  <r>
    <x v="0"/>
    <n v="0"/>
    <n v="114"/>
    <n v="239.2"/>
  </r>
  <r>
    <x v="0"/>
    <n v="0"/>
    <n v="58"/>
    <n v="120.9"/>
  </r>
  <r>
    <x v="0"/>
    <n v="0"/>
    <n v="81"/>
    <n v="224.7"/>
  </r>
  <r>
    <x v="0"/>
    <n v="0"/>
    <n v="88"/>
    <n v="176.6"/>
  </r>
  <r>
    <x v="1"/>
    <n v="1"/>
    <n v="92"/>
    <n v="180.6"/>
  </r>
  <r>
    <x v="0"/>
    <n v="0"/>
    <n v="101"/>
    <n v="125.9"/>
  </r>
  <r>
    <x v="0"/>
    <n v="0"/>
    <n v="79"/>
    <n v="237.6"/>
  </r>
  <r>
    <x v="0"/>
    <n v="0"/>
    <n v="91"/>
    <n v="198.4"/>
  </r>
  <r>
    <x v="0"/>
    <n v="0"/>
    <n v="110"/>
    <n v="274.3"/>
  </r>
  <r>
    <x v="1"/>
    <n v="1"/>
    <n v="89"/>
    <n v="199.6"/>
  </r>
  <r>
    <x v="0"/>
    <n v="0"/>
    <n v="91"/>
    <n v="217.7"/>
  </r>
  <r>
    <x v="0"/>
    <n v="0"/>
    <n v="96"/>
    <n v="134.69999999999999"/>
  </r>
  <r>
    <x v="0"/>
    <n v="0"/>
    <n v="135"/>
    <n v="256.3"/>
  </r>
  <r>
    <x v="0"/>
    <n v="0"/>
    <n v="133"/>
    <n v="183.6"/>
  </r>
  <r>
    <x v="0"/>
    <n v="0"/>
    <n v="90"/>
    <n v="176.2"/>
  </r>
  <r>
    <x v="0"/>
    <n v="0"/>
    <n v="94"/>
    <n v="205"/>
  </r>
  <r>
    <x v="1"/>
    <n v="1"/>
    <n v="114"/>
    <n v="267.89999999999998"/>
  </r>
  <r>
    <x v="0"/>
    <n v="0"/>
    <n v="111"/>
    <n v="179.2"/>
  </r>
  <r>
    <x v="0"/>
    <n v="0"/>
    <n v="145"/>
    <n v="149.4"/>
  </r>
  <r>
    <x v="0"/>
    <n v="0"/>
    <n v="132"/>
    <n v="163.6"/>
  </r>
  <r>
    <x v="0"/>
    <n v="0"/>
    <n v="71"/>
    <n v="207.6"/>
  </r>
  <r>
    <x v="0"/>
    <n v="0"/>
    <n v="108"/>
    <n v="165.4"/>
  </r>
  <r>
    <x v="0"/>
    <n v="0"/>
    <n v="114"/>
    <n v="209.8"/>
  </r>
  <r>
    <x v="0"/>
    <n v="0"/>
    <n v="128"/>
    <n v="220.1"/>
  </r>
  <r>
    <x v="0"/>
    <n v="0"/>
    <n v="72"/>
    <n v="141.30000000000001"/>
  </r>
  <r>
    <x v="0"/>
    <n v="0"/>
    <n v="89"/>
    <n v="196.5"/>
  </r>
  <r>
    <x v="0"/>
    <n v="0"/>
    <n v="114"/>
    <n v="180.9"/>
  </r>
  <r>
    <x v="0"/>
    <n v="0"/>
    <n v="79"/>
    <n v="206.7"/>
  </r>
  <r>
    <x v="0"/>
    <n v="0"/>
    <n v="109"/>
    <n v="166.8"/>
  </r>
  <r>
    <x v="0"/>
    <n v="0"/>
    <n v="107"/>
    <n v="127"/>
  </r>
  <r>
    <x v="0"/>
    <n v="0"/>
    <n v="78"/>
    <n v="267.39999999999998"/>
  </r>
  <r>
    <x v="0"/>
    <n v="0"/>
    <n v="66"/>
    <n v="281"/>
  </r>
  <r>
    <x v="0"/>
    <n v="0"/>
    <n v="96"/>
    <n v="270.8"/>
  </r>
  <r>
    <x v="0"/>
    <n v="0"/>
    <n v="82"/>
    <n v="171.2"/>
  </r>
  <r>
    <x v="0"/>
    <n v="0"/>
    <n v="113"/>
    <n v="162.80000000000001"/>
  </r>
  <r>
    <x v="0"/>
    <n v="0"/>
    <n v="84"/>
    <n v="146.30000000000001"/>
  </r>
  <r>
    <x v="0"/>
    <n v="0"/>
    <n v="85"/>
    <n v="254.8"/>
  </r>
  <r>
    <x v="0"/>
    <n v="0"/>
    <n v="108"/>
    <n v="254.9"/>
  </r>
  <r>
    <x v="0"/>
    <n v="0"/>
    <n v="124"/>
    <n v="107.7"/>
  </r>
  <r>
    <x v="0"/>
    <n v="0"/>
    <n v="75"/>
    <n v="158.80000000000001"/>
  </r>
  <r>
    <x v="0"/>
    <n v="0"/>
    <n v="112"/>
    <n v="198.5"/>
  </r>
  <r>
    <x v="0"/>
    <n v="0"/>
    <n v="72"/>
    <n v="178.4"/>
  </r>
  <r>
    <x v="0"/>
    <n v="0"/>
    <n v="91"/>
    <n v="110.9"/>
  </r>
  <r>
    <x v="1"/>
    <n v="1"/>
    <n v="85"/>
    <n v="166.9"/>
  </r>
  <r>
    <x v="0"/>
    <n v="0"/>
    <n v="91"/>
    <n v="244.8"/>
  </r>
  <r>
    <x v="1"/>
    <n v="1"/>
    <n v="96"/>
    <n v="120.8"/>
  </r>
  <r>
    <x v="0"/>
    <n v="0"/>
    <n v="113"/>
    <n v="126.7"/>
  </r>
  <r>
    <x v="0"/>
    <n v="0"/>
    <n v="106"/>
    <n v="215.9"/>
  </r>
  <r>
    <x v="0"/>
    <n v="0"/>
    <n v="113"/>
    <n v="209.9"/>
  </r>
  <r>
    <x v="1"/>
    <n v="1"/>
    <n v="107"/>
    <n v="321.60000000000002"/>
  </r>
  <r>
    <x v="0"/>
    <n v="0"/>
    <n v="61"/>
    <n v="166.6"/>
  </r>
  <r>
    <x v="0"/>
    <n v="0"/>
    <n v="90"/>
    <n v="214.2"/>
  </r>
  <r>
    <x v="1"/>
    <n v="1"/>
    <n v="123"/>
    <n v="260"/>
  </r>
  <r>
    <x v="1"/>
    <n v="1"/>
    <n v="113"/>
    <n v="191.9"/>
  </r>
  <r>
    <x v="0"/>
    <n v="0"/>
    <n v="83"/>
    <n v="118.1"/>
  </r>
  <r>
    <x v="0"/>
    <n v="0"/>
    <n v="89"/>
    <n v="190.2"/>
  </r>
  <r>
    <x v="0"/>
    <n v="0"/>
    <n v="95"/>
    <n v="82.2"/>
  </r>
  <r>
    <x v="0"/>
    <n v="0"/>
    <n v="80"/>
    <n v="163.80000000000001"/>
  </r>
  <r>
    <x v="0"/>
    <n v="0"/>
    <n v="91"/>
    <n v="159.80000000000001"/>
  </r>
  <r>
    <x v="0"/>
    <n v="0"/>
    <n v="129"/>
    <n v="214.3"/>
  </r>
  <r>
    <x v="1"/>
    <n v="1"/>
    <n v="123"/>
    <n v="287.3"/>
  </r>
  <r>
    <x v="0"/>
    <n v="0"/>
    <n v="122"/>
    <n v="101.2"/>
  </r>
  <r>
    <x v="0"/>
    <n v="0"/>
    <n v="97"/>
    <n v="109.1"/>
  </r>
  <r>
    <x v="0"/>
    <n v="0"/>
    <n v="67"/>
    <n v="215.9"/>
  </r>
  <r>
    <x v="0"/>
    <n v="0"/>
    <n v="110"/>
    <n v="203.4"/>
  </r>
  <r>
    <x v="0"/>
    <n v="0"/>
    <n v="113"/>
    <n v="110.1"/>
  </r>
  <r>
    <x v="0"/>
    <n v="0"/>
    <n v="51"/>
    <n v="111"/>
  </r>
  <r>
    <x v="0"/>
    <n v="0"/>
    <n v="107"/>
    <n v="144.80000000000001"/>
  </r>
  <r>
    <x v="0"/>
    <n v="0"/>
    <n v="134"/>
    <n v="135.4"/>
  </r>
  <r>
    <x v="0"/>
    <n v="0"/>
    <n v="134"/>
    <n v="84.2"/>
  </r>
  <r>
    <x v="0"/>
    <n v="0"/>
    <n v="127"/>
    <n v="209.1"/>
  </r>
  <r>
    <x v="0"/>
    <n v="0"/>
    <n v="117"/>
    <n v="130.1"/>
  </r>
  <r>
    <x v="0"/>
    <n v="0"/>
    <n v="104"/>
    <n v="241.9"/>
  </r>
  <r>
    <x v="0"/>
    <n v="0"/>
    <n v="68"/>
    <n v="67.7"/>
  </r>
  <r>
    <x v="0"/>
    <n v="0"/>
    <n v="87"/>
    <n v="200.4"/>
  </r>
  <r>
    <x v="1"/>
    <n v="1"/>
    <n v="103"/>
    <n v="125.8"/>
  </r>
  <r>
    <x v="0"/>
    <n v="0"/>
    <n v="87"/>
    <n v="128.19999999999999"/>
  </r>
  <r>
    <x v="0"/>
    <n v="0"/>
    <n v="88"/>
    <n v="226.3"/>
  </r>
  <r>
    <x v="0"/>
    <n v="0"/>
    <n v="107"/>
    <n v="162.30000000000001"/>
  </r>
  <r>
    <x v="0"/>
    <n v="0"/>
    <n v="127"/>
    <n v="120.5"/>
  </r>
  <r>
    <x v="0"/>
    <n v="0"/>
    <n v="90"/>
    <n v="91.1"/>
  </r>
  <r>
    <x v="0"/>
    <n v="0"/>
    <n v="137"/>
    <n v="168.8"/>
  </r>
  <r>
    <x v="0"/>
    <n v="0"/>
    <n v="81"/>
    <n v="153.5"/>
  </r>
  <r>
    <x v="0"/>
    <n v="0"/>
    <n v="88"/>
    <n v="226.2"/>
  </r>
  <r>
    <x v="0"/>
    <n v="0"/>
    <n v="107"/>
    <n v="191.9"/>
  </r>
  <r>
    <x v="1"/>
    <n v="1"/>
    <n v="147"/>
    <n v="167.9"/>
  </r>
  <r>
    <x v="0"/>
    <n v="0"/>
    <n v="88"/>
    <n v="180"/>
  </r>
  <r>
    <x v="1"/>
    <n v="1"/>
    <n v="67"/>
    <n v="257.39999999999998"/>
  </r>
  <r>
    <x v="0"/>
    <n v="0"/>
    <n v="75"/>
    <n v="174.4"/>
  </r>
  <r>
    <x v="0"/>
    <n v="0"/>
    <n v="83"/>
    <n v="159.69999999999999"/>
  </r>
  <r>
    <x v="0"/>
    <n v="0"/>
    <n v="124"/>
    <n v="237.2"/>
  </r>
  <r>
    <x v="0"/>
    <n v="0"/>
    <n v="89"/>
    <n v="153.80000000000001"/>
  </r>
  <r>
    <x v="0"/>
    <n v="0"/>
    <n v="86"/>
    <n v="205.1"/>
  </r>
  <r>
    <x v="0"/>
    <n v="0"/>
    <n v="93"/>
    <n v="175.7"/>
  </r>
  <r>
    <x v="0"/>
    <n v="0"/>
    <n v="123"/>
    <n v="155.9"/>
  </r>
  <r>
    <x v="0"/>
    <n v="0"/>
    <n v="109"/>
    <n v="154.4"/>
  </r>
  <r>
    <x v="0"/>
    <n v="0"/>
    <n v="69"/>
    <n v="150"/>
  </r>
  <r>
    <x v="0"/>
    <n v="0"/>
    <n v="97"/>
    <n v="232.4"/>
  </r>
  <r>
    <x v="0"/>
    <n v="0"/>
    <n v="100"/>
    <n v="165.4"/>
  </r>
  <r>
    <x v="0"/>
    <n v="0"/>
    <n v="106"/>
    <n v="199.2"/>
  </r>
  <r>
    <x v="0"/>
    <n v="0"/>
    <n v="81"/>
    <n v="217.6"/>
  </r>
  <r>
    <x v="0"/>
    <n v="0"/>
    <n v="95"/>
    <n v="212.1"/>
  </r>
  <r>
    <x v="0"/>
    <n v="0"/>
    <n v="75"/>
    <n v="154"/>
  </r>
  <r>
    <x v="0"/>
    <n v="0"/>
    <n v="130"/>
    <n v="175.4"/>
  </r>
  <r>
    <x v="1"/>
    <n v="1"/>
    <n v="63"/>
    <n v="152"/>
  </r>
  <r>
    <x v="0"/>
    <n v="0"/>
    <n v="147"/>
    <n v="230.2"/>
  </r>
  <r>
    <x v="1"/>
    <n v="1"/>
    <n v="103"/>
    <n v="174.9"/>
  </r>
  <r>
    <x v="0"/>
    <n v="0"/>
    <n v="68"/>
    <n v="190.2"/>
  </r>
  <r>
    <x v="0"/>
    <n v="0"/>
    <n v="122"/>
    <n v="176.4"/>
  </r>
  <r>
    <x v="0"/>
    <n v="0"/>
    <n v="95"/>
    <n v="160.9"/>
  </r>
  <r>
    <x v="0"/>
    <n v="0"/>
    <n v="90"/>
    <n v="228.7"/>
  </r>
  <r>
    <x v="0"/>
    <n v="0"/>
    <n v="90"/>
    <n v="144"/>
  </r>
  <r>
    <x v="0"/>
    <n v="0"/>
    <n v="90"/>
    <n v="135.9"/>
  </r>
  <r>
    <x v="1"/>
    <n v="1"/>
    <n v="118"/>
    <n v="334.3"/>
  </r>
  <r>
    <x v="0"/>
    <n v="0"/>
    <n v="77"/>
    <n v="130.5"/>
  </r>
  <r>
    <x v="1"/>
    <n v="1"/>
    <n v="105"/>
    <n v="134.19999999999999"/>
  </r>
  <r>
    <x v="1"/>
    <n v="1"/>
    <n v="102"/>
    <n v="278"/>
  </r>
  <r>
    <x v="0"/>
    <n v="0"/>
    <n v="70"/>
    <n v="105.4"/>
  </r>
  <r>
    <x v="0"/>
    <n v="0"/>
    <n v="94"/>
    <n v="188.9"/>
  </r>
  <r>
    <x v="0"/>
    <n v="0"/>
    <n v="85"/>
    <n v="111.8"/>
  </r>
  <r>
    <x v="0"/>
    <n v="0"/>
    <n v="106"/>
    <n v="159.1"/>
  </r>
  <r>
    <x v="0"/>
    <n v="0"/>
    <n v="105"/>
    <n v="212.4"/>
  </r>
  <r>
    <x v="0"/>
    <n v="0"/>
    <n v="112"/>
    <n v="142.30000000000001"/>
  </r>
  <r>
    <x v="1"/>
    <n v="1"/>
    <n v="55"/>
    <n v="346.8"/>
  </r>
  <r>
    <x v="0"/>
    <n v="0"/>
    <n v="102"/>
    <n v="113.9"/>
  </r>
  <r>
    <x v="1"/>
    <n v="1"/>
    <n v="103"/>
    <n v="267.89999999999998"/>
  </r>
  <r>
    <x v="0"/>
    <n v="0"/>
    <n v="150"/>
    <n v="275.39999999999998"/>
  </r>
  <r>
    <x v="0"/>
    <n v="0"/>
    <n v="97"/>
    <n v="192.6"/>
  </r>
  <r>
    <x v="0"/>
    <n v="0"/>
    <n v="104"/>
    <n v="91.7"/>
  </r>
  <r>
    <x v="0"/>
    <n v="0"/>
    <n v="99"/>
    <n v="126.3"/>
  </r>
  <r>
    <x v="0"/>
    <n v="0"/>
    <n v="108"/>
    <n v="190.6"/>
  </r>
  <r>
    <x v="0"/>
    <n v="0"/>
    <n v="101"/>
    <n v="116.1"/>
  </r>
  <r>
    <x v="0"/>
    <n v="0"/>
    <n v="91"/>
    <n v="217.3"/>
  </r>
  <r>
    <x v="0"/>
    <n v="0"/>
    <n v="80"/>
    <n v="179.4"/>
  </r>
  <r>
    <x v="0"/>
    <n v="0"/>
    <n v="109"/>
    <n v="207.7"/>
  </r>
  <r>
    <x v="0"/>
    <n v="0"/>
    <n v="84"/>
    <n v="125.3"/>
  </r>
  <r>
    <x v="0"/>
    <n v="0"/>
    <n v="91"/>
    <n v="138.1"/>
  </r>
  <r>
    <x v="0"/>
    <n v="0"/>
    <n v="88"/>
    <n v="169.3"/>
  </r>
  <r>
    <x v="0"/>
    <n v="0"/>
    <n v="101"/>
    <n v="201.3"/>
  </r>
  <r>
    <x v="0"/>
    <n v="0"/>
    <n v="92"/>
    <n v="190.4"/>
  </r>
  <r>
    <x v="0"/>
    <n v="0"/>
    <n v="91"/>
    <n v="143.30000000000001"/>
  </r>
  <r>
    <x v="0"/>
    <n v="0"/>
    <n v="57"/>
    <n v="97.4"/>
  </r>
  <r>
    <x v="0"/>
    <n v="0"/>
    <n v="111"/>
    <n v="181.4"/>
  </r>
  <r>
    <x v="0"/>
    <n v="0"/>
    <n v="83"/>
    <n v="246.4"/>
  </r>
  <r>
    <x v="0"/>
    <n v="0"/>
    <n v="111"/>
    <n v="104.9"/>
  </r>
  <r>
    <x v="0"/>
    <n v="0"/>
    <n v="93"/>
    <n v="156.19999999999999"/>
  </r>
  <r>
    <x v="0"/>
    <n v="0"/>
    <n v="125"/>
    <n v="114.8"/>
  </r>
  <r>
    <x v="0"/>
    <n v="0"/>
    <n v="96"/>
    <n v="232.5"/>
  </r>
  <r>
    <x v="0"/>
    <n v="0"/>
    <n v="117"/>
    <n v="143.6"/>
  </r>
  <r>
    <x v="0"/>
    <n v="0"/>
    <n v="132"/>
    <n v="176.7"/>
  </r>
  <r>
    <x v="1"/>
    <n v="1"/>
    <n v="148"/>
    <n v="263.39999999999998"/>
  </r>
  <r>
    <x v="0"/>
    <n v="0"/>
    <n v="74"/>
    <n v="146.4"/>
  </r>
  <r>
    <x v="0"/>
    <n v="0"/>
    <n v="72"/>
    <n v="145"/>
  </r>
  <r>
    <x v="0"/>
    <n v="0"/>
    <n v="91"/>
    <n v="167.8"/>
  </r>
  <r>
    <x v="0"/>
    <n v="0"/>
    <n v="87"/>
    <n v="142.5"/>
  </r>
  <r>
    <x v="0"/>
    <n v="0"/>
    <n v="65"/>
    <n v="133"/>
  </r>
  <r>
    <x v="0"/>
    <n v="0"/>
    <n v="129"/>
    <n v="252.9"/>
  </r>
  <r>
    <x v="0"/>
    <n v="0"/>
    <n v="94"/>
    <n v="95"/>
  </r>
  <r>
    <x v="1"/>
    <n v="1"/>
    <n v="106"/>
    <n v="194.2"/>
  </r>
  <r>
    <x v="0"/>
    <n v="0"/>
    <n v="114"/>
    <n v="222.8"/>
  </r>
  <r>
    <x v="1"/>
    <n v="1"/>
    <n v="125"/>
    <n v="216"/>
  </r>
  <r>
    <x v="0"/>
    <n v="0"/>
    <n v="108"/>
    <n v="146.30000000000001"/>
  </r>
  <r>
    <x v="0"/>
    <n v="0"/>
    <n v="80"/>
    <n v="94.4"/>
  </r>
  <r>
    <x v="0"/>
    <n v="0"/>
    <n v="74"/>
    <n v="190.4"/>
  </r>
  <r>
    <x v="0"/>
    <n v="0"/>
    <n v="77"/>
    <n v="142.6"/>
  </r>
  <r>
    <x v="0"/>
    <n v="0"/>
    <n v="80"/>
    <n v="134.19999999999999"/>
  </r>
  <r>
    <x v="1"/>
    <n v="1"/>
    <n v="92"/>
    <n v="111.9"/>
  </r>
  <r>
    <x v="0"/>
    <n v="0"/>
    <n v="89"/>
    <n v="122.8"/>
  </r>
  <r>
    <x v="0"/>
    <n v="0"/>
    <n v="77"/>
    <n v="189.3"/>
  </r>
  <r>
    <x v="0"/>
    <n v="0"/>
    <n v="112"/>
    <n v="240.4"/>
  </r>
  <r>
    <x v="0"/>
    <n v="0"/>
    <n v="112"/>
    <n v="93.5"/>
  </r>
  <r>
    <x v="0"/>
    <n v="0"/>
    <n v="104"/>
    <n v="158.6"/>
  </r>
  <r>
    <x v="0"/>
    <n v="0"/>
    <n v="109"/>
    <n v="243.2"/>
  </r>
  <r>
    <x v="0"/>
    <n v="0"/>
    <n v="115"/>
    <n v="176.4"/>
  </r>
  <r>
    <x v="0"/>
    <n v="0"/>
    <n v="129"/>
    <n v="220.9"/>
  </r>
  <r>
    <x v="0"/>
    <n v="0"/>
    <n v="87"/>
    <n v="144.4"/>
  </r>
  <r>
    <x v="0"/>
    <n v="0"/>
    <n v="107"/>
    <n v="212.3"/>
  </r>
  <r>
    <x v="0"/>
    <n v="0"/>
    <n v="72"/>
    <n v="147"/>
  </r>
  <r>
    <x v="0"/>
    <n v="0"/>
    <n v="112"/>
    <n v="96.2"/>
  </r>
  <r>
    <x v="0"/>
    <n v="0"/>
    <n v="118"/>
    <n v="263.39999999999998"/>
  </r>
  <r>
    <x v="0"/>
    <n v="0"/>
    <n v="116"/>
    <n v="162.30000000000001"/>
  </r>
  <r>
    <x v="0"/>
    <n v="0"/>
    <n v="107"/>
    <n v="183.6"/>
  </r>
  <r>
    <x v="0"/>
    <n v="0"/>
    <n v="101"/>
    <n v="201.4"/>
  </r>
  <r>
    <x v="0"/>
    <n v="0"/>
    <n v="158"/>
    <n v="123"/>
  </r>
  <r>
    <x v="0"/>
    <n v="0"/>
    <n v="72"/>
    <n v="239.2"/>
  </r>
  <r>
    <x v="0"/>
    <n v="0"/>
    <n v="97"/>
    <n v="193"/>
  </r>
  <r>
    <x v="0"/>
    <n v="0"/>
    <n v="71"/>
    <n v="116.7"/>
  </r>
  <r>
    <x v="0"/>
    <n v="0"/>
    <n v="127"/>
    <n v="93.8"/>
  </r>
  <r>
    <x v="0"/>
    <n v="0"/>
    <n v="82"/>
    <n v="239.5"/>
  </r>
  <r>
    <x v="0"/>
    <n v="0"/>
    <n v="140"/>
    <n v="216"/>
  </r>
  <r>
    <x v="0"/>
    <n v="0"/>
    <n v="97"/>
    <n v="187.4"/>
  </r>
  <r>
    <x v="0"/>
    <n v="0"/>
    <n v="108"/>
    <n v="160.4"/>
  </r>
  <r>
    <x v="0"/>
    <n v="0"/>
    <n v="122"/>
    <n v="205.3"/>
  </r>
  <r>
    <x v="0"/>
    <n v="0"/>
    <n v="88"/>
    <n v="219.1"/>
  </r>
  <r>
    <x v="0"/>
    <n v="0"/>
    <n v="106"/>
    <n v="232.8"/>
  </r>
  <r>
    <x v="0"/>
    <n v="0"/>
    <n v="81"/>
    <n v="162"/>
  </r>
  <r>
    <x v="0"/>
    <n v="0"/>
    <n v="119"/>
    <n v="25.9"/>
  </r>
  <r>
    <x v="1"/>
    <n v="1"/>
    <n v="113"/>
    <n v="322.3"/>
  </r>
  <r>
    <x v="0"/>
    <n v="0"/>
    <n v="112"/>
    <n v="209.9"/>
  </r>
  <r>
    <x v="0"/>
    <n v="0"/>
    <n v="88"/>
    <n v="191.5"/>
  </r>
  <r>
    <x v="0"/>
    <n v="0"/>
    <n v="150"/>
    <n v="291.10000000000002"/>
  </r>
  <r>
    <x v="0"/>
    <n v="0"/>
    <n v="115"/>
    <n v="215.6"/>
  </r>
  <r>
    <x v="0"/>
    <n v="0"/>
    <n v="101"/>
    <n v="208.8"/>
  </r>
  <r>
    <x v="0"/>
    <n v="0"/>
    <n v="97"/>
    <n v="255.9"/>
  </r>
  <r>
    <x v="0"/>
    <n v="0"/>
    <n v="97"/>
    <n v="252.7"/>
  </r>
  <r>
    <x v="0"/>
    <n v="0"/>
    <n v="72"/>
    <n v="132.1"/>
  </r>
  <r>
    <x v="0"/>
    <n v="0"/>
    <n v="115"/>
    <n v="217"/>
  </r>
  <r>
    <x v="0"/>
    <n v="0"/>
    <n v="79"/>
    <n v="101.9"/>
  </r>
  <r>
    <x v="0"/>
    <n v="0"/>
    <n v="100"/>
    <n v="211.5"/>
  </r>
  <r>
    <x v="0"/>
    <n v="0"/>
    <n v="95"/>
    <n v="166.3"/>
  </r>
  <r>
    <x v="0"/>
    <n v="0"/>
    <n v="87"/>
    <n v="185.2"/>
  </r>
  <r>
    <x v="0"/>
    <n v="0"/>
    <n v="105"/>
    <n v="245.2"/>
  </r>
  <r>
    <x v="0"/>
    <n v="0"/>
    <n v="120"/>
    <n v="274.39999999999998"/>
  </r>
  <r>
    <x v="0"/>
    <n v="0"/>
    <n v="78"/>
    <n v="98.4"/>
  </r>
  <r>
    <x v="0"/>
    <n v="0"/>
    <n v="121"/>
    <n v="279.89999999999998"/>
  </r>
  <r>
    <x v="0"/>
    <n v="0"/>
    <n v="127"/>
    <n v="187.2"/>
  </r>
  <r>
    <x v="0"/>
    <n v="0"/>
    <n v="95"/>
    <n v="276.2"/>
  </r>
  <r>
    <x v="0"/>
    <n v="0"/>
    <n v="104"/>
    <n v="200.4"/>
  </r>
  <r>
    <x v="0"/>
    <n v="0"/>
    <n v="96"/>
    <n v="162.30000000000001"/>
  </r>
  <r>
    <x v="1"/>
    <n v="1"/>
    <n v="128"/>
    <n v="176.9"/>
  </r>
  <r>
    <x v="0"/>
    <n v="0"/>
    <n v="78"/>
    <n v="165.5"/>
  </r>
  <r>
    <x v="0"/>
    <n v="0"/>
    <n v="93"/>
    <n v="217.8"/>
  </r>
  <r>
    <x v="1"/>
    <n v="1"/>
    <n v="100"/>
    <n v="201.4"/>
  </r>
  <r>
    <x v="0"/>
    <n v="0"/>
    <n v="115"/>
    <n v="190.5"/>
  </r>
  <r>
    <x v="0"/>
    <n v="0"/>
    <n v="97"/>
    <n v="179.9"/>
  </r>
  <r>
    <x v="0"/>
    <n v="0"/>
    <n v="104"/>
    <n v="235.9"/>
  </r>
  <r>
    <x v="0"/>
    <n v="0"/>
    <n v="112"/>
    <n v="140.4"/>
  </r>
  <r>
    <x v="0"/>
    <n v="0"/>
    <n v="115"/>
    <n v="144.6"/>
  </r>
  <r>
    <x v="0"/>
    <n v="0"/>
    <n v="100"/>
    <n v="189"/>
  </r>
  <r>
    <x v="0"/>
    <n v="0"/>
    <n v="93"/>
    <n v="101"/>
  </r>
  <r>
    <x v="0"/>
    <n v="0"/>
    <n v="98"/>
    <n v="206.3"/>
  </r>
  <r>
    <x v="0"/>
    <n v="0"/>
    <n v="85"/>
    <n v="165.1"/>
  </r>
  <r>
    <x v="1"/>
    <n v="1"/>
    <n v="129"/>
    <n v="165"/>
  </r>
  <r>
    <x v="0"/>
    <n v="0"/>
    <n v="95"/>
    <n v="155.9"/>
  </r>
  <r>
    <x v="0"/>
    <n v="0"/>
    <n v="122"/>
    <n v="199.2"/>
  </r>
  <r>
    <x v="0"/>
    <n v="0"/>
    <n v="116"/>
    <n v="155.30000000000001"/>
  </r>
  <r>
    <x v="0"/>
    <n v="0"/>
    <n v="106"/>
    <n v="208.3"/>
  </r>
  <r>
    <x v="0"/>
    <n v="0"/>
    <n v="79"/>
    <n v="157.1"/>
  </r>
  <r>
    <x v="1"/>
    <n v="1"/>
    <n v="165"/>
    <n v="154.4"/>
  </r>
  <r>
    <x v="1"/>
    <n v="1"/>
    <n v="105"/>
    <n v="189.1"/>
  </r>
  <r>
    <x v="0"/>
    <n v="0"/>
    <n v="98"/>
    <n v="131.5"/>
  </r>
  <r>
    <x v="0"/>
    <n v="0"/>
    <n v="85"/>
    <n v="166.4"/>
  </r>
  <r>
    <x v="0"/>
    <n v="0"/>
    <n v="103"/>
    <n v="87.7"/>
  </r>
  <r>
    <x v="0"/>
    <n v="0"/>
    <n v="78"/>
    <n v="184.1"/>
  </r>
  <r>
    <x v="0"/>
    <n v="0"/>
    <n v="103"/>
    <n v="103.3"/>
  </r>
  <r>
    <x v="0"/>
    <n v="0"/>
    <n v="62"/>
    <n v="35.1"/>
  </r>
  <r>
    <x v="0"/>
    <n v="0"/>
    <n v="109"/>
    <n v="78.5"/>
  </r>
  <r>
    <x v="1"/>
    <n v="1"/>
    <n v="73"/>
    <n v="148.1"/>
  </r>
  <r>
    <x v="0"/>
    <n v="0"/>
    <n v="87"/>
    <n v="251.6"/>
  </r>
  <r>
    <x v="1"/>
    <n v="1"/>
    <n v="111"/>
    <n v="270.3"/>
  </r>
  <r>
    <x v="0"/>
    <n v="0"/>
    <n v="97"/>
    <n v="156.6"/>
  </r>
  <r>
    <x v="0"/>
    <n v="0"/>
    <n v="81"/>
    <n v="139.4"/>
  </r>
  <r>
    <x v="0"/>
    <n v="0"/>
    <n v="108"/>
    <n v="220.2"/>
  </r>
  <r>
    <x v="0"/>
    <n v="0"/>
    <n v="108"/>
    <n v="214.1"/>
  </r>
  <r>
    <x v="0"/>
    <n v="0"/>
    <n v="74"/>
    <n v="196"/>
  </r>
  <r>
    <x v="0"/>
    <n v="0"/>
    <n v="113"/>
    <n v="179.4"/>
  </r>
  <r>
    <x v="0"/>
    <n v="0"/>
    <n v="30"/>
    <n v="216.7"/>
  </r>
  <r>
    <x v="0"/>
    <n v="0"/>
    <n v="117"/>
    <n v="151.6"/>
  </r>
  <r>
    <x v="0"/>
    <n v="0"/>
    <n v="123"/>
    <n v="262.2"/>
  </r>
  <r>
    <x v="0"/>
    <n v="0"/>
    <n v="110"/>
    <n v="173.6"/>
  </r>
  <r>
    <x v="0"/>
    <n v="0"/>
    <n v="94"/>
    <n v="217.2"/>
  </r>
  <r>
    <x v="0"/>
    <n v="0"/>
    <n v="105"/>
    <n v="95.4"/>
  </r>
  <r>
    <x v="0"/>
    <n v="0"/>
    <n v="110"/>
    <n v="214.6"/>
  </r>
  <r>
    <x v="1"/>
    <n v="1"/>
    <n v="120"/>
    <n v="131.6"/>
  </r>
  <r>
    <x v="0"/>
    <n v="0"/>
    <n v="117"/>
    <n v="168.4"/>
  </r>
  <r>
    <x v="0"/>
    <n v="0"/>
    <n v="123"/>
    <n v="146.4"/>
  </r>
  <r>
    <x v="0"/>
    <n v="0"/>
    <n v="110"/>
    <n v="183"/>
  </r>
  <r>
    <x v="0"/>
    <n v="0"/>
    <n v="122"/>
    <n v="103.3"/>
  </r>
  <r>
    <x v="0"/>
    <n v="0"/>
    <n v="70"/>
    <n v="112.2"/>
  </r>
  <r>
    <x v="0"/>
    <n v="0"/>
    <n v="55"/>
    <n v="170.7"/>
  </r>
  <r>
    <x v="0"/>
    <n v="0"/>
    <n v="78"/>
    <n v="172.5"/>
  </r>
  <r>
    <x v="0"/>
    <n v="0"/>
    <n v="117"/>
    <n v="187.8"/>
  </r>
  <r>
    <x v="0"/>
    <n v="0"/>
    <n v="94"/>
    <n v="307.10000000000002"/>
  </r>
  <r>
    <x v="0"/>
    <n v="0"/>
    <n v="95"/>
    <n v="154"/>
  </r>
  <r>
    <x v="0"/>
    <n v="0"/>
    <n v="108"/>
    <n v="125.6"/>
  </r>
  <r>
    <x v="0"/>
    <n v="0"/>
    <n v="104"/>
    <n v="199.3"/>
  </r>
  <r>
    <x v="0"/>
    <n v="0"/>
    <n v="88"/>
    <n v="157.9"/>
  </r>
  <r>
    <x v="0"/>
    <n v="0"/>
    <n v="81"/>
    <n v="203.4"/>
  </r>
  <r>
    <x v="0"/>
    <n v="0"/>
    <n v="98"/>
    <n v="92.8"/>
  </r>
  <r>
    <x v="0"/>
    <n v="0"/>
    <n v="78"/>
    <n v="216.8"/>
  </r>
  <r>
    <x v="0"/>
    <n v="0"/>
    <n v="89"/>
    <n v="193.2"/>
  </r>
  <r>
    <x v="0"/>
    <n v="0"/>
    <n v="108"/>
    <n v="113.2"/>
  </r>
  <r>
    <x v="0"/>
    <n v="0"/>
    <n v="54"/>
    <n v="166.2"/>
  </r>
  <r>
    <x v="0"/>
    <n v="0"/>
    <n v="92"/>
    <n v="207.8"/>
  </r>
  <r>
    <x v="0"/>
    <n v="0"/>
    <n v="89"/>
    <n v="245.4"/>
  </r>
  <r>
    <x v="1"/>
    <n v="1"/>
    <n v="108"/>
    <n v="287.10000000000002"/>
  </r>
  <r>
    <x v="0"/>
    <n v="0"/>
    <n v="82"/>
    <n v="192.3"/>
  </r>
  <r>
    <x v="0"/>
    <n v="0"/>
    <n v="122"/>
    <n v="194.2"/>
  </r>
  <r>
    <x v="0"/>
    <n v="0"/>
    <n v="92"/>
    <n v="211"/>
  </r>
  <r>
    <x v="0"/>
    <n v="0"/>
    <n v="92"/>
    <n v="141.9"/>
  </r>
  <r>
    <x v="0"/>
    <n v="0"/>
    <n v="94"/>
    <n v="220.5"/>
  </r>
  <r>
    <x v="0"/>
    <n v="0"/>
    <n v="122"/>
    <n v="157.4"/>
  </r>
  <r>
    <x v="0"/>
    <n v="0"/>
    <n v="106"/>
    <n v="143.5"/>
  </r>
  <r>
    <x v="0"/>
    <n v="0"/>
    <n v="56"/>
    <n v="156"/>
  </r>
  <r>
    <x v="0"/>
    <n v="0"/>
    <n v="63"/>
    <n v="160.1"/>
  </r>
  <r>
    <x v="1"/>
    <n v="1"/>
    <n v="98"/>
    <n v="235.1"/>
  </r>
  <r>
    <x v="1"/>
    <n v="1"/>
    <n v="95"/>
    <n v="160"/>
  </r>
  <r>
    <x v="0"/>
    <n v="0"/>
    <n v="97"/>
    <n v="194.8"/>
  </r>
  <r>
    <x v="0"/>
    <n v="0"/>
    <n v="117"/>
    <n v="247.8"/>
  </r>
  <r>
    <x v="0"/>
    <n v="0"/>
    <n v="80"/>
    <n v="221.2"/>
  </r>
  <r>
    <x v="0"/>
    <n v="0"/>
    <n v="78"/>
    <n v="231.8"/>
  </r>
  <r>
    <x v="0"/>
    <n v="0"/>
    <n v="90"/>
    <n v="215.9"/>
  </r>
  <r>
    <x v="0"/>
    <n v="0"/>
    <n v="92"/>
    <n v="217.1"/>
  </r>
  <r>
    <x v="0"/>
    <n v="0"/>
    <n v="96"/>
    <n v="83.5"/>
  </r>
  <r>
    <x v="0"/>
    <n v="0"/>
    <n v="106"/>
    <n v="183.3"/>
  </r>
  <r>
    <x v="1"/>
    <n v="1"/>
    <n v="141"/>
    <n v="236.8"/>
  </r>
  <r>
    <x v="0"/>
    <n v="0"/>
    <n v="90"/>
    <n v="193.8"/>
  </r>
  <r>
    <x v="0"/>
    <n v="0"/>
    <n v="112"/>
    <n v="134"/>
  </r>
  <r>
    <x v="0"/>
    <n v="0"/>
    <n v="65"/>
    <n v="176.6"/>
  </r>
  <r>
    <x v="0"/>
    <n v="0"/>
    <n v="93"/>
    <n v="191.4"/>
  </r>
  <r>
    <x v="0"/>
    <n v="0"/>
    <n v="127"/>
    <n v="174.8"/>
  </r>
  <r>
    <x v="0"/>
    <n v="0"/>
    <n v="67"/>
    <n v="275.2"/>
  </r>
  <r>
    <x v="0"/>
    <n v="0"/>
    <n v="85"/>
    <n v="174"/>
  </r>
  <r>
    <x v="0"/>
    <n v="0"/>
    <n v="132"/>
    <n v="165"/>
  </r>
  <r>
    <x v="0"/>
    <n v="0"/>
    <n v="102"/>
    <n v="228.7"/>
  </r>
  <r>
    <x v="0"/>
    <n v="0"/>
    <n v="88"/>
    <n v="107.9"/>
  </r>
  <r>
    <x v="0"/>
    <n v="0"/>
    <n v="140"/>
    <n v="221.3"/>
  </r>
  <r>
    <x v="0"/>
    <n v="0"/>
    <n v="84"/>
    <n v="141.1"/>
  </r>
  <r>
    <x v="0"/>
    <n v="0"/>
    <n v="92"/>
    <n v="166.4"/>
  </r>
  <r>
    <x v="0"/>
    <n v="0"/>
    <n v="87"/>
    <n v="249.6"/>
  </r>
  <r>
    <x v="0"/>
    <n v="0"/>
    <n v="83"/>
    <n v="178.6"/>
  </r>
  <r>
    <x v="0"/>
    <n v="0"/>
    <n v="96"/>
    <n v="139"/>
  </r>
  <r>
    <x v="0"/>
    <n v="0"/>
    <n v="98"/>
    <n v="134.30000000000001"/>
  </r>
  <r>
    <x v="0"/>
    <n v="0"/>
    <n v="93"/>
    <n v="215.9"/>
  </r>
  <r>
    <x v="0"/>
    <n v="0"/>
    <n v="97"/>
    <n v="178.4"/>
  </r>
  <r>
    <x v="0"/>
    <n v="0"/>
    <n v="84"/>
    <n v="106.4"/>
  </r>
  <r>
    <x v="0"/>
    <n v="0"/>
    <n v="101"/>
    <n v="170.7"/>
  </r>
  <r>
    <x v="0"/>
    <n v="0"/>
    <n v="139"/>
    <n v="184.5"/>
  </r>
  <r>
    <x v="0"/>
    <n v="0"/>
    <n v="109"/>
    <n v="161.19999999999999"/>
  </r>
  <r>
    <x v="0"/>
    <n v="0"/>
    <n v="77"/>
    <n v="84.9"/>
  </r>
  <r>
    <x v="0"/>
    <n v="0"/>
    <n v="71"/>
    <n v="217.9"/>
  </r>
  <r>
    <x v="1"/>
    <n v="1"/>
    <n v="91"/>
    <n v="243"/>
  </r>
  <r>
    <x v="0"/>
    <n v="0"/>
    <n v="71"/>
    <n v="128.19999999999999"/>
  </r>
  <r>
    <x v="0"/>
    <n v="0"/>
    <n v="115"/>
    <n v="126.3"/>
  </r>
  <r>
    <x v="0"/>
    <n v="0"/>
    <n v="56"/>
    <n v="178.7"/>
  </r>
  <r>
    <x v="0"/>
    <n v="0"/>
    <n v="109"/>
    <n v="159"/>
  </r>
  <r>
    <x v="0"/>
    <n v="0"/>
    <n v="79"/>
    <n v="150.9"/>
  </r>
  <r>
    <x v="0"/>
    <n v="0"/>
    <n v="118"/>
    <n v="219.9"/>
  </r>
  <r>
    <x v="0"/>
    <n v="0"/>
    <n v="116"/>
    <n v="168"/>
  </r>
  <r>
    <x v="1"/>
    <n v="1"/>
    <n v="83"/>
    <n v="162.1"/>
  </r>
  <r>
    <x v="0"/>
    <n v="0"/>
    <n v="107"/>
    <n v="198.8"/>
  </r>
  <r>
    <x v="0"/>
    <n v="0"/>
    <n v="90"/>
    <n v="256.8"/>
  </r>
  <r>
    <x v="0"/>
    <n v="0"/>
    <n v="92"/>
    <n v="196.8"/>
  </r>
  <r>
    <x v="0"/>
    <n v="0"/>
    <n v="120"/>
    <n v="140.1"/>
  </r>
  <r>
    <x v="0"/>
    <n v="0"/>
    <n v="83"/>
    <n v="194.3"/>
  </r>
  <r>
    <x v="0"/>
    <n v="0"/>
    <n v="66"/>
    <n v="117.6"/>
  </r>
  <r>
    <x v="0"/>
    <n v="0"/>
    <n v="108"/>
    <n v="193.7"/>
  </r>
  <r>
    <x v="0"/>
    <n v="0"/>
    <n v="105"/>
    <n v="243.1"/>
  </r>
  <r>
    <x v="0"/>
    <n v="0"/>
    <n v="132"/>
    <n v="145.4"/>
  </r>
  <r>
    <x v="0"/>
    <n v="0"/>
    <n v="93"/>
    <n v="229.3"/>
  </r>
  <r>
    <x v="1"/>
    <n v="1"/>
    <n v="84"/>
    <n v="186.4"/>
  </r>
  <r>
    <x v="0"/>
    <n v="0"/>
    <n v="121"/>
    <n v="76.099999999999994"/>
  </r>
  <r>
    <x v="0"/>
    <n v="0"/>
    <n v="65"/>
    <n v="162.80000000000001"/>
  </r>
  <r>
    <x v="0"/>
    <n v="0"/>
    <n v="115"/>
    <n v="182.3"/>
  </r>
  <r>
    <x v="0"/>
    <n v="0"/>
    <n v="83"/>
    <n v="194.4"/>
  </r>
  <r>
    <x v="0"/>
    <n v="0"/>
    <n v="95"/>
    <n v="189.3"/>
  </r>
  <r>
    <x v="0"/>
    <n v="0"/>
    <n v="107"/>
    <n v="160.1"/>
  </r>
  <r>
    <x v="0"/>
    <n v="0"/>
    <n v="76"/>
    <n v="145"/>
  </r>
  <r>
    <x v="0"/>
    <n v="0"/>
    <n v="105"/>
    <n v="220.7"/>
  </r>
  <r>
    <x v="1"/>
    <n v="1"/>
    <n v="69"/>
    <n v="224.7"/>
  </r>
  <r>
    <x v="0"/>
    <n v="0"/>
    <n v="79"/>
    <n v="147"/>
  </r>
  <r>
    <x v="0"/>
    <n v="0"/>
    <n v="130"/>
    <n v="260.8"/>
  </r>
  <r>
    <x v="0"/>
    <n v="0"/>
    <n v="127"/>
    <n v="155.4"/>
  </r>
  <r>
    <x v="0"/>
    <n v="0"/>
    <n v="112"/>
    <n v="166.2"/>
  </r>
  <r>
    <x v="0"/>
    <n v="0"/>
    <n v="115"/>
    <n v="211.8"/>
  </r>
  <r>
    <x v="0"/>
    <n v="0"/>
    <n v="102"/>
    <n v="162.69999999999999"/>
  </r>
  <r>
    <x v="0"/>
    <n v="0"/>
    <n v="76"/>
    <n v="237.1"/>
  </r>
  <r>
    <x v="0"/>
    <n v="0"/>
    <n v="102"/>
    <n v="166.2"/>
  </r>
  <r>
    <x v="1"/>
    <n v="1"/>
    <n v="48"/>
    <n v="121.7"/>
  </r>
  <r>
    <x v="0"/>
    <n v="0"/>
    <n v="62"/>
    <n v="176.4"/>
  </r>
  <r>
    <x v="0"/>
    <n v="0"/>
    <n v="116"/>
    <n v="67.400000000000006"/>
  </r>
  <r>
    <x v="1"/>
    <n v="1"/>
    <n v="129"/>
    <n v="229.7"/>
  </r>
  <r>
    <x v="0"/>
    <n v="0"/>
    <n v="118"/>
    <n v="176"/>
  </r>
  <r>
    <x v="1"/>
    <n v="1"/>
    <n v="77"/>
    <n v="247.7"/>
  </r>
  <r>
    <x v="0"/>
    <n v="0"/>
    <n v="90"/>
    <n v="115.4"/>
  </r>
  <r>
    <x v="1"/>
    <n v="1"/>
    <n v="95"/>
    <n v="112.2"/>
  </r>
  <r>
    <x v="0"/>
    <n v="0"/>
    <n v="138"/>
    <n v="162.6"/>
  </r>
  <r>
    <x v="0"/>
    <n v="0"/>
    <n v="107"/>
    <n v="229.4"/>
  </r>
  <r>
    <x v="0"/>
    <n v="0"/>
    <n v="96"/>
    <n v="139.6"/>
  </r>
  <r>
    <x v="1"/>
    <n v="1"/>
    <n v="66"/>
    <n v="263.8"/>
  </r>
  <r>
    <x v="0"/>
    <n v="0"/>
    <n v="132"/>
    <n v="114.3"/>
  </r>
  <r>
    <x v="0"/>
    <n v="0"/>
    <n v="108"/>
    <n v="196.3"/>
  </r>
  <r>
    <x v="0"/>
    <n v="0"/>
    <n v="95"/>
    <n v="253.2"/>
  </r>
  <r>
    <x v="0"/>
    <n v="0"/>
    <n v="99"/>
    <n v="98"/>
  </r>
  <r>
    <x v="0"/>
    <n v="0"/>
    <n v="118"/>
    <n v="249.4"/>
  </r>
  <r>
    <x v="0"/>
    <n v="0"/>
    <n v="107"/>
    <n v="129.6"/>
  </r>
  <r>
    <x v="0"/>
    <n v="0"/>
    <n v="106"/>
    <n v="221.3"/>
  </r>
  <r>
    <x v="0"/>
    <n v="0"/>
    <n v="106"/>
    <n v="220.7"/>
  </r>
  <r>
    <x v="0"/>
    <n v="0"/>
    <n v="76"/>
    <n v="87.6"/>
  </r>
  <r>
    <x v="0"/>
    <n v="0"/>
    <n v="61"/>
    <n v="203.6"/>
  </r>
  <r>
    <x v="0"/>
    <n v="0"/>
    <n v="110"/>
    <n v="213.6"/>
  </r>
  <r>
    <x v="0"/>
    <n v="0"/>
    <n v="112"/>
    <n v="181.6"/>
  </r>
  <r>
    <x v="0"/>
    <n v="0"/>
    <n v="123"/>
    <n v="215.4"/>
  </r>
  <r>
    <x v="0"/>
    <n v="0"/>
    <n v="111"/>
    <n v="199.2"/>
  </r>
  <r>
    <x v="0"/>
    <n v="0"/>
    <n v="130"/>
    <n v="115"/>
  </r>
  <r>
    <x v="1"/>
    <n v="1"/>
    <n v="69"/>
    <n v="270.5"/>
  </r>
  <r>
    <x v="0"/>
    <n v="0"/>
    <n v="127"/>
    <n v="222.2"/>
  </r>
  <r>
    <x v="0"/>
    <n v="0"/>
    <n v="78"/>
    <n v="61.9"/>
  </r>
  <r>
    <x v="0"/>
    <n v="0"/>
    <n v="92"/>
    <n v="141.1"/>
  </r>
  <r>
    <x v="1"/>
    <n v="1"/>
    <n v="81"/>
    <n v="189.2"/>
  </r>
  <r>
    <x v="0"/>
    <n v="0"/>
    <n v="135"/>
    <n v="196"/>
  </r>
  <r>
    <x v="0"/>
    <n v="0"/>
    <n v="119"/>
    <n v="171.6"/>
  </r>
  <r>
    <x v="0"/>
    <n v="0"/>
    <n v="123"/>
    <n v="174"/>
  </r>
  <r>
    <x v="1"/>
    <n v="1"/>
    <n v="106"/>
    <n v="78.599999999999994"/>
  </r>
  <r>
    <x v="0"/>
    <n v="0"/>
    <n v="92"/>
    <n v="200.9"/>
  </r>
  <r>
    <x v="0"/>
    <n v="0"/>
    <n v="123"/>
    <n v="141.30000000000001"/>
  </r>
  <r>
    <x v="0"/>
    <n v="0"/>
    <n v="130"/>
    <n v="235.8"/>
  </r>
  <r>
    <x v="0"/>
    <n v="0"/>
    <n v="100"/>
    <n v="185.1"/>
  </r>
  <r>
    <x v="0"/>
    <n v="0"/>
    <n v="113"/>
    <n v="254.3"/>
  </r>
  <r>
    <x v="0"/>
    <n v="0"/>
    <n v="103"/>
    <n v="183"/>
  </r>
  <r>
    <x v="0"/>
    <n v="0"/>
    <n v="80"/>
    <n v="163.5"/>
  </r>
  <r>
    <x v="0"/>
    <n v="0"/>
    <n v="98"/>
    <n v="207.9"/>
  </r>
  <r>
    <x v="0"/>
    <n v="0"/>
    <n v="102"/>
    <n v="248.6"/>
  </r>
  <r>
    <x v="0"/>
    <n v="0"/>
    <n v="105"/>
    <n v="185.4"/>
  </r>
  <r>
    <x v="0"/>
    <n v="0"/>
    <n v="60"/>
    <n v="197.8"/>
  </r>
  <r>
    <x v="1"/>
    <n v="1"/>
    <n v="42"/>
    <n v="132.1"/>
  </r>
  <r>
    <x v="0"/>
    <n v="0"/>
    <n v="117"/>
    <n v="197.1"/>
  </r>
  <r>
    <x v="0"/>
    <n v="0"/>
    <n v="112"/>
    <n v="154.6"/>
  </r>
  <r>
    <x v="1"/>
    <n v="1"/>
    <n v="92"/>
    <n v="96.8"/>
  </r>
  <r>
    <x v="0"/>
    <n v="0"/>
    <n v="145"/>
    <n v="172"/>
  </r>
  <r>
    <x v="0"/>
    <n v="0"/>
    <n v="121"/>
    <n v="151.1"/>
  </r>
  <r>
    <x v="0"/>
    <n v="0"/>
    <n v="107"/>
    <n v="209.6"/>
  </r>
  <r>
    <x v="0"/>
    <n v="0"/>
    <n v="109"/>
    <n v="247"/>
  </r>
  <r>
    <x v="0"/>
    <n v="0"/>
    <n v="114"/>
    <n v="221.4"/>
  </r>
  <r>
    <x v="1"/>
    <n v="1"/>
    <n v="99"/>
    <n v="321.3"/>
  </r>
  <r>
    <x v="0"/>
    <n v="0"/>
    <n v="124"/>
    <n v="243.7"/>
  </r>
  <r>
    <x v="0"/>
    <n v="0"/>
    <n v="85"/>
    <n v="251.5"/>
  </r>
  <r>
    <x v="1"/>
    <n v="1"/>
    <n v="107"/>
    <n v="236.9"/>
  </r>
  <r>
    <x v="0"/>
    <n v="0"/>
    <n v="79"/>
    <n v="159.69999999999999"/>
  </r>
  <r>
    <x v="1"/>
    <n v="1"/>
    <n v="96"/>
    <n v="148.19999999999999"/>
  </r>
  <r>
    <x v="0"/>
    <n v="0"/>
    <n v="86"/>
    <n v="150.9"/>
  </r>
  <r>
    <x v="0"/>
    <n v="0"/>
    <n v="101"/>
    <n v="210.5"/>
  </r>
  <r>
    <x v="0"/>
    <n v="0"/>
    <n v="80"/>
    <n v="254.7"/>
  </r>
  <r>
    <x v="1"/>
    <n v="1"/>
    <n v="89"/>
    <n v="284.39999999999998"/>
  </r>
  <r>
    <x v="1"/>
    <n v="1"/>
    <n v="0"/>
    <n v="0"/>
  </r>
  <r>
    <x v="1"/>
    <n v="1"/>
    <n v="45"/>
    <n v="133.69999999999999"/>
  </r>
  <r>
    <x v="0"/>
    <n v="0"/>
    <n v="117"/>
    <n v="224.9"/>
  </r>
  <r>
    <x v="0"/>
    <n v="0"/>
    <n v="98"/>
    <n v="151.80000000000001"/>
  </r>
  <r>
    <x v="0"/>
    <n v="0"/>
    <n v="107"/>
    <n v="141.4"/>
  </r>
  <r>
    <x v="1"/>
    <n v="1"/>
    <n v="124"/>
    <n v="285.7"/>
  </r>
  <r>
    <x v="0"/>
    <n v="0"/>
    <n v="121"/>
    <n v="58.4"/>
  </r>
  <r>
    <x v="0"/>
    <n v="0"/>
    <n v="105"/>
    <n v="90.4"/>
  </r>
  <r>
    <x v="0"/>
    <n v="0"/>
    <n v="91"/>
    <n v="114.4"/>
  </r>
  <r>
    <x v="0"/>
    <n v="0"/>
    <n v="103"/>
    <n v="147.69999999999999"/>
  </r>
  <r>
    <x v="0"/>
    <n v="0"/>
    <n v="93"/>
    <n v="302.7"/>
  </r>
  <r>
    <x v="0"/>
    <n v="0"/>
    <n v="84"/>
    <n v="169.7"/>
  </r>
  <r>
    <x v="0"/>
    <n v="0"/>
    <n v="89"/>
    <n v="227.2"/>
  </r>
  <r>
    <x v="1"/>
    <n v="1"/>
    <n v="91"/>
    <n v="217.8"/>
  </r>
  <r>
    <x v="0"/>
    <n v="0"/>
    <n v="102"/>
    <n v="124.2"/>
  </r>
  <r>
    <x v="0"/>
    <n v="0"/>
    <n v="76"/>
    <n v="206.2"/>
  </r>
  <r>
    <x v="0"/>
    <n v="0"/>
    <n v="122"/>
    <n v="132.9"/>
  </r>
  <r>
    <x v="0"/>
    <n v="0"/>
    <n v="115"/>
    <n v="104.9"/>
  </r>
  <r>
    <x v="1"/>
    <n v="1"/>
    <n v="97"/>
    <n v="245"/>
  </r>
  <r>
    <x v="0"/>
    <n v="0"/>
    <n v="118"/>
    <n v="184.5"/>
  </r>
  <r>
    <x v="0"/>
    <n v="0"/>
    <n v="66"/>
    <n v="89.5"/>
  </r>
  <r>
    <x v="0"/>
    <n v="0"/>
    <n v="131"/>
    <n v="235.6"/>
  </r>
  <r>
    <x v="0"/>
    <n v="0"/>
    <n v="127"/>
    <n v="186"/>
  </r>
  <r>
    <x v="0"/>
    <n v="0"/>
    <n v="75"/>
    <n v="223.9"/>
  </r>
  <r>
    <x v="0"/>
    <n v="0"/>
    <n v="125"/>
    <n v="179.5"/>
  </r>
  <r>
    <x v="0"/>
    <n v="0"/>
    <n v="102"/>
    <n v="169.4"/>
  </r>
  <r>
    <x v="0"/>
    <n v="0"/>
    <n v="90"/>
    <n v="118.1"/>
  </r>
  <r>
    <x v="1"/>
    <n v="1"/>
    <n v="105"/>
    <n v="112"/>
  </r>
  <r>
    <x v="0"/>
    <n v="0"/>
    <n v="129"/>
    <n v="168.4"/>
  </r>
  <r>
    <x v="0"/>
    <n v="0"/>
    <n v="112"/>
    <n v="214.3"/>
  </r>
  <r>
    <x v="1"/>
    <n v="1"/>
    <n v="139"/>
    <n v="245.7"/>
  </r>
  <r>
    <x v="0"/>
    <n v="0"/>
    <n v="96"/>
    <n v="142.80000000000001"/>
  </r>
  <r>
    <x v="0"/>
    <n v="0"/>
    <n v="115"/>
    <n v="202.4"/>
  </r>
  <r>
    <x v="0"/>
    <n v="0"/>
    <n v="119"/>
    <n v="116.8"/>
  </r>
  <r>
    <x v="0"/>
    <n v="0"/>
    <n v="110"/>
    <n v="155.69999999999999"/>
  </r>
  <r>
    <x v="0"/>
    <n v="0"/>
    <n v="113"/>
    <n v="138.1"/>
  </r>
  <r>
    <x v="0"/>
    <n v="0"/>
    <n v="108"/>
    <n v="51.9"/>
  </r>
  <r>
    <x v="0"/>
    <n v="0"/>
    <n v="98"/>
    <n v="171.5"/>
  </r>
  <r>
    <x v="0"/>
    <n v="0"/>
    <n v="62"/>
    <n v="194.1"/>
  </r>
  <r>
    <x v="0"/>
    <n v="0"/>
    <n v="105"/>
    <n v="115.7"/>
  </r>
  <r>
    <x v="1"/>
    <n v="1"/>
    <n v="85"/>
    <n v="269.7"/>
  </r>
  <r>
    <x v="0"/>
    <n v="0"/>
    <n v="107"/>
    <n v="246.4"/>
  </r>
  <r>
    <x v="0"/>
    <n v="0"/>
    <n v="121"/>
    <n v="227.4"/>
  </r>
  <r>
    <x v="0"/>
    <n v="0"/>
    <n v="110"/>
    <n v="189.8"/>
  </r>
  <r>
    <x v="0"/>
    <n v="0"/>
    <n v="124"/>
    <n v="188.9"/>
  </r>
  <r>
    <x v="0"/>
    <n v="0"/>
    <n v="0"/>
    <n v="0"/>
  </r>
  <r>
    <x v="0"/>
    <n v="0"/>
    <n v="87"/>
    <n v="110.5"/>
  </r>
  <r>
    <x v="0"/>
    <n v="0"/>
    <n v="116"/>
    <n v="167.6"/>
  </r>
  <r>
    <x v="0"/>
    <n v="0"/>
    <n v="90"/>
    <n v="132"/>
  </r>
  <r>
    <x v="0"/>
    <n v="0"/>
    <n v="86"/>
    <n v="213.4"/>
  </r>
  <r>
    <x v="0"/>
    <n v="0"/>
    <n v="120"/>
    <n v="175.4"/>
  </r>
  <r>
    <x v="0"/>
    <n v="0"/>
    <n v="113"/>
    <n v="82.6"/>
  </r>
  <r>
    <x v="1"/>
    <n v="1"/>
    <n v="80"/>
    <n v="143.19999999999999"/>
  </r>
  <r>
    <x v="0"/>
    <n v="0"/>
    <n v="139"/>
    <n v="125.5"/>
  </r>
  <r>
    <x v="1"/>
    <n v="1"/>
    <n v="105"/>
    <n v="82.3"/>
  </r>
  <r>
    <x v="0"/>
    <n v="0"/>
    <n v="104"/>
    <n v="165.6"/>
  </r>
  <r>
    <x v="0"/>
    <n v="0"/>
    <n v="91"/>
    <n v="162.1"/>
  </r>
  <r>
    <x v="0"/>
    <n v="0"/>
    <n v="84"/>
    <n v="166.6"/>
  </r>
  <r>
    <x v="0"/>
    <n v="0"/>
    <n v="60"/>
    <n v="135.9"/>
  </r>
  <r>
    <x v="0"/>
    <n v="0"/>
    <n v="78"/>
    <n v="165.7"/>
  </r>
  <r>
    <x v="0"/>
    <n v="0"/>
    <n v="90"/>
    <n v="176.1"/>
  </r>
  <r>
    <x v="0"/>
    <n v="0"/>
    <n v="89"/>
    <n v="142.30000000000001"/>
  </r>
  <r>
    <x v="0"/>
    <n v="0"/>
    <n v="74"/>
    <n v="83.2"/>
  </r>
  <r>
    <x v="0"/>
    <n v="0"/>
    <n v="101"/>
    <n v="235"/>
  </r>
  <r>
    <x v="0"/>
    <n v="0"/>
    <n v="95"/>
    <n v="105.7"/>
  </r>
  <r>
    <x v="1"/>
    <n v="1"/>
    <n v="68"/>
    <n v="149.4"/>
  </r>
  <r>
    <x v="0"/>
    <n v="0"/>
    <n v="81"/>
    <n v="264.7"/>
  </r>
  <r>
    <x v="0"/>
    <n v="0"/>
    <n v="45"/>
    <n v="160.30000000000001"/>
  </r>
  <r>
    <x v="0"/>
    <n v="0"/>
    <n v="117"/>
    <n v="95.9"/>
  </r>
  <r>
    <x v="0"/>
    <n v="0"/>
    <n v="77"/>
    <n v="140.69999999999999"/>
  </r>
  <r>
    <x v="0"/>
    <n v="0"/>
    <n v="148"/>
    <n v="119.7"/>
  </r>
  <r>
    <x v="0"/>
    <n v="0"/>
    <n v="84"/>
    <n v="99.9"/>
  </r>
  <r>
    <x v="0"/>
    <n v="0"/>
    <n v="108"/>
    <n v="250.9"/>
  </r>
  <r>
    <x v="0"/>
    <n v="0"/>
    <n v="117"/>
    <n v="200.6"/>
  </r>
  <r>
    <x v="0"/>
    <n v="0"/>
    <n v="130"/>
    <n v="209.8"/>
  </r>
  <r>
    <x v="0"/>
    <n v="0"/>
    <n v="70"/>
    <n v="198"/>
  </r>
  <r>
    <x v="0"/>
    <n v="0"/>
    <n v="107"/>
    <n v="239.8"/>
  </r>
  <r>
    <x v="0"/>
    <n v="0"/>
    <n v="107"/>
    <n v="220.9"/>
  </r>
  <r>
    <x v="0"/>
    <n v="0"/>
    <n v="117"/>
    <n v="226.4"/>
  </r>
  <r>
    <x v="0"/>
    <n v="0"/>
    <n v="99"/>
    <n v="203.2"/>
  </r>
  <r>
    <x v="0"/>
    <n v="0"/>
    <n v="115"/>
    <n v="136.69999999999999"/>
  </r>
  <r>
    <x v="0"/>
    <n v="0"/>
    <n v="97"/>
    <n v="152.6"/>
  </r>
  <r>
    <x v="0"/>
    <n v="0"/>
    <n v="102"/>
    <n v="274.89999999999998"/>
  </r>
  <r>
    <x v="0"/>
    <n v="0"/>
    <n v="99"/>
    <n v="222.3"/>
  </r>
  <r>
    <x v="0"/>
    <n v="0"/>
    <n v="104"/>
    <n v="222.5"/>
  </r>
  <r>
    <x v="0"/>
    <n v="0"/>
    <n v="104"/>
    <n v="128.80000000000001"/>
  </r>
  <r>
    <x v="0"/>
    <n v="0"/>
    <n v="105"/>
    <n v="174.3"/>
  </r>
  <r>
    <x v="0"/>
    <n v="0"/>
    <n v="110"/>
    <n v="242.5"/>
  </r>
  <r>
    <x v="0"/>
    <n v="0"/>
    <n v="101"/>
    <n v="221.6"/>
  </r>
  <r>
    <x v="0"/>
    <n v="0"/>
    <n v="100"/>
    <n v="114.3"/>
  </r>
  <r>
    <x v="0"/>
    <n v="0"/>
    <n v="136"/>
    <n v="144.9"/>
  </r>
  <r>
    <x v="0"/>
    <n v="0"/>
    <n v="111"/>
    <n v="236.5"/>
  </r>
  <r>
    <x v="1"/>
    <n v="1"/>
    <n v="80"/>
    <n v="174"/>
  </r>
  <r>
    <x v="0"/>
    <n v="0"/>
    <n v="95"/>
    <n v="109.5"/>
  </r>
  <r>
    <x v="0"/>
    <n v="0"/>
    <n v="113"/>
    <n v="133.4"/>
  </r>
  <r>
    <x v="0"/>
    <n v="0"/>
    <n v="94"/>
    <n v="137.1"/>
  </r>
  <r>
    <x v="0"/>
    <n v="0"/>
    <n v="88"/>
    <n v="197"/>
  </r>
  <r>
    <x v="0"/>
    <n v="0"/>
    <n v="160"/>
    <n v="198.1"/>
  </r>
  <r>
    <x v="0"/>
    <n v="0"/>
    <n v="78"/>
    <n v="39.5"/>
  </r>
  <r>
    <x v="0"/>
    <n v="0"/>
    <n v="107"/>
    <n v="199.5"/>
  </r>
  <r>
    <x v="0"/>
    <n v="0"/>
    <n v="93"/>
    <n v="156.80000000000001"/>
  </r>
  <r>
    <x v="0"/>
    <n v="0"/>
    <n v="108"/>
    <n v="63.2"/>
  </r>
  <r>
    <x v="0"/>
    <n v="0"/>
    <n v="79"/>
    <n v="218.7"/>
  </r>
  <r>
    <x v="0"/>
    <n v="0"/>
    <n v="95"/>
    <n v="207.3"/>
  </r>
  <r>
    <x v="1"/>
    <n v="1"/>
    <n v="66"/>
    <n v="273.3"/>
  </r>
  <r>
    <x v="0"/>
    <n v="0"/>
    <n v="120"/>
    <n v="266.10000000000002"/>
  </r>
  <r>
    <x v="0"/>
    <n v="0"/>
    <n v="89"/>
    <n v="112.8"/>
  </r>
  <r>
    <x v="0"/>
    <n v="0"/>
    <n v="112"/>
    <n v="104.7"/>
  </r>
  <r>
    <x v="0"/>
    <n v="0"/>
    <n v="62"/>
    <n v="193.8"/>
  </r>
  <r>
    <x v="0"/>
    <n v="0"/>
    <n v="102"/>
    <n v="168.6"/>
  </r>
  <r>
    <x v="0"/>
    <n v="0"/>
    <n v="122"/>
    <n v="253.2"/>
  </r>
  <r>
    <x v="0"/>
    <n v="0"/>
    <n v="92"/>
    <n v="174.7"/>
  </r>
  <r>
    <x v="0"/>
    <n v="0"/>
    <n v="79"/>
    <n v="204.5"/>
  </r>
  <r>
    <x v="0"/>
    <n v="0"/>
    <n v="93"/>
    <n v="226.5"/>
  </r>
  <r>
    <x v="0"/>
    <n v="0"/>
    <n v="91"/>
    <n v="234.1"/>
  </r>
  <r>
    <x v="1"/>
    <n v="1"/>
    <n v="106"/>
    <n v="133.30000000000001"/>
  </r>
  <r>
    <x v="0"/>
    <n v="0"/>
    <n v="87"/>
    <n v="133.9"/>
  </r>
  <r>
    <x v="0"/>
    <n v="0"/>
    <n v="104"/>
    <n v="160.19999999999999"/>
  </r>
  <r>
    <x v="0"/>
    <n v="0"/>
    <n v="94"/>
    <n v="230.6"/>
  </r>
  <r>
    <x v="0"/>
    <n v="0"/>
    <n v="120"/>
    <n v="72.8"/>
  </r>
  <r>
    <x v="0"/>
    <n v="0"/>
    <n v="107"/>
    <n v="196.1"/>
  </r>
  <r>
    <x v="0"/>
    <n v="0"/>
    <n v="110"/>
    <n v="197.1"/>
  </r>
  <r>
    <x v="0"/>
    <n v="0"/>
    <n v="126"/>
    <n v="219.6"/>
  </r>
  <r>
    <x v="0"/>
    <n v="0"/>
    <n v="85"/>
    <n v="216"/>
  </r>
  <r>
    <x v="0"/>
    <n v="0"/>
    <n v="136"/>
    <n v="222.9"/>
  </r>
  <r>
    <x v="0"/>
    <n v="0"/>
    <n v="120"/>
    <n v="115.9"/>
  </r>
  <r>
    <x v="0"/>
    <n v="0"/>
    <n v="101"/>
    <n v="189.8"/>
  </r>
  <r>
    <x v="0"/>
    <n v="0"/>
    <n v="104"/>
    <n v="136.4"/>
  </r>
  <r>
    <x v="0"/>
    <n v="0"/>
    <n v="86"/>
    <n v="170.5"/>
  </r>
  <r>
    <x v="0"/>
    <n v="0"/>
    <n v="88"/>
    <n v="272.39999999999998"/>
  </r>
  <r>
    <x v="0"/>
    <n v="0"/>
    <n v="116"/>
    <n v="210"/>
  </r>
  <r>
    <x v="0"/>
    <n v="0"/>
    <n v="117"/>
    <n v="153.9"/>
  </r>
  <r>
    <x v="0"/>
    <n v="0"/>
    <n v="74"/>
    <n v="252.4"/>
  </r>
  <r>
    <x v="0"/>
    <n v="0"/>
    <n v="84"/>
    <n v="197.9"/>
  </r>
  <r>
    <x v="0"/>
    <n v="0"/>
    <n v="74"/>
    <n v="152.4"/>
  </r>
  <r>
    <x v="0"/>
    <n v="0"/>
    <n v="105"/>
    <n v="237.4"/>
  </r>
  <r>
    <x v="0"/>
    <n v="0"/>
    <n v="82"/>
    <n v="265.60000000000002"/>
  </r>
  <r>
    <x v="0"/>
    <n v="0"/>
    <n v="91"/>
    <n v="197.3"/>
  </r>
  <r>
    <x v="0"/>
    <n v="0"/>
    <n v="100"/>
    <n v="199.1"/>
  </r>
  <r>
    <x v="0"/>
    <n v="0"/>
    <n v="114"/>
    <n v="233.7"/>
  </r>
  <r>
    <x v="0"/>
    <n v="0"/>
    <n v="99"/>
    <n v="183.1"/>
  </r>
  <r>
    <x v="0"/>
    <n v="0"/>
    <n v="70"/>
    <n v="207.1"/>
  </r>
  <r>
    <x v="0"/>
    <n v="0"/>
    <n v="78"/>
    <n v="139.69999999999999"/>
  </r>
  <r>
    <x v="0"/>
    <n v="0"/>
    <n v="91"/>
    <n v="177.2"/>
  </r>
  <r>
    <x v="0"/>
    <n v="0"/>
    <n v="136"/>
    <n v="169.8"/>
  </r>
  <r>
    <x v="0"/>
    <n v="0"/>
    <n v="83"/>
    <n v="173.5"/>
  </r>
  <r>
    <x v="0"/>
    <n v="0"/>
    <n v="100"/>
    <n v="159.9"/>
  </r>
  <r>
    <x v="0"/>
    <n v="0"/>
    <n v="89"/>
    <n v="115.1"/>
  </r>
  <r>
    <x v="0"/>
    <n v="0"/>
    <n v="108"/>
    <n v="92.2"/>
  </r>
  <r>
    <x v="0"/>
    <n v="0"/>
    <n v="94"/>
    <n v="117.1"/>
  </r>
  <r>
    <x v="1"/>
    <n v="1"/>
    <n v="99"/>
    <n v="223.3"/>
  </r>
  <r>
    <x v="0"/>
    <n v="0"/>
    <n v="111"/>
    <n v="154.80000000000001"/>
  </r>
  <r>
    <x v="1"/>
    <n v="1"/>
    <n v="141"/>
    <n v="261.39999999999998"/>
  </r>
  <r>
    <x v="1"/>
    <n v="1"/>
    <n v="104"/>
    <n v="46.5"/>
  </r>
  <r>
    <x v="1"/>
    <n v="1"/>
    <n v="84"/>
    <n v="149.9"/>
  </r>
  <r>
    <x v="1"/>
    <n v="1"/>
    <n v="102"/>
    <n v="242.2"/>
  </r>
  <r>
    <x v="0"/>
    <n v="0"/>
    <n v="102"/>
    <n v="222.4"/>
  </r>
  <r>
    <x v="0"/>
    <n v="0"/>
    <n v="79"/>
    <n v="69.400000000000006"/>
  </r>
  <r>
    <x v="1"/>
    <n v="1"/>
    <n v="111"/>
    <n v="61.2"/>
  </r>
  <r>
    <x v="0"/>
    <n v="0"/>
    <n v="112"/>
    <n v="245.2"/>
  </r>
  <r>
    <x v="0"/>
    <n v="0"/>
    <n v="105"/>
    <n v="227.4"/>
  </r>
  <r>
    <x v="0"/>
    <n v="0"/>
    <n v="68"/>
    <n v="192.8"/>
  </r>
  <r>
    <x v="0"/>
    <n v="0"/>
    <n v="98"/>
    <n v="162.6"/>
  </r>
  <r>
    <x v="0"/>
    <n v="0"/>
    <n v="80"/>
    <n v="271.10000000000002"/>
  </r>
  <r>
    <x v="0"/>
    <n v="0"/>
    <n v="94"/>
    <n v="103.4"/>
  </r>
  <r>
    <x v="0"/>
    <n v="0"/>
    <n v="106"/>
    <n v="52.2"/>
  </r>
  <r>
    <x v="1"/>
    <n v="1"/>
    <n v="106"/>
    <n v="165.4"/>
  </r>
  <r>
    <x v="0"/>
    <n v="0"/>
    <n v="110"/>
    <n v="147.5"/>
  </r>
  <r>
    <x v="0"/>
    <n v="0"/>
    <n v="93"/>
    <n v="217.8"/>
  </r>
  <r>
    <x v="0"/>
    <n v="0"/>
    <n v="79"/>
    <n v="235.7"/>
  </r>
  <r>
    <x v="0"/>
    <n v="0"/>
    <n v="92"/>
    <n v="204.5"/>
  </r>
  <r>
    <x v="0"/>
    <n v="0"/>
    <n v="143"/>
    <n v="178.4"/>
  </r>
  <r>
    <x v="0"/>
    <n v="0"/>
    <n v="68"/>
    <n v="130.1"/>
  </r>
  <r>
    <x v="0"/>
    <n v="0"/>
    <n v="100"/>
    <n v="103.7"/>
  </r>
  <r>
    <x v="0"/>
    <n v="0"/>
    <n v="91"/>
    <n v="239.9"/>
  </r>
  <r>
    <x v="0"/>
    <n v="0"/>
    <n v="110"/>
    <n v="148.4"/>
  </r>
  <r>
    <x v="0"/>
    <n v="0"/>
    <n v="106"/>
    <n v="148.6"/>
  </r>
  <r>
    <x v="0"/>
    <n v="0"/>
    <n v="69"/>
    <n v="191.1"/>
  </r>
  <r>
    <x v="0"/>
    <n v="0"/>
    <n v="76"/>
    <n v="218.5"/>
  </r>
  <r>
    <x v="0"/>
    <n v="0"/>
    <n v="95"/>
    <n v="97.5"/>
  </r>
  <r>
    <x v="0"/>
    <n v="0"/>
    <n v="126"/>
    <n v="128.69999999999999"/>
  </r>
  <r>
    <x v="0"/>
    <n v="0"/>
    <n v="69"/>
    <n v="236.6"/>
  </r>
  <r>
    <x v="0"/>
    <n v="0"/>
    <n v="113"/>
    <n v="85.9"/>
  </r>
  <r>
    <x v="0"/>
    <n v="0"/>
    <n v="96"/>
    <n v="141.19999999999999"/>
  </r>
  <r>
    <x v="0"/>
    <n v="0"/>
    <n v="104"/>
    <n v="194.4"/>
  </r>
  <r>
    <x v="0"/>
    <n v="0"/>
    <n v="100"/>
    <n v="167.6"/>
  </r>
  <r>
    <x v="0"/>
    <n v="0"/>
    <n v="134"/>
    <n v="234.5"/>
  </r>
  <r>
    <x v="0"/>
    <n v="0"/>
    <n v="78"/>
    <n v="154.19999999999999"/>
  </r>
  <r>
    <x v="0"/>
    <n v="0"/>
    <n v="99"/>
    <n v="143.19999999999999"/>
  </r>
  <r>
    <x v="0"/>
    <n v="0"/>
    <n v="80"/>
    <n v="216.4"/>
  </r>
  <r>
    <x v="0"/>
    <n v="0"/>
    <n v="85"/>
    <n v="161.9"/>
  </r>
  <r>
    <x v="0"/>
    <n v="0"/>
    <n v="90"/>
    <n v="118.7"/>
  </r>
  <r>
    <x v="0"/>
    <n v="0"/>
    <n v="123"/>
    <n v="179.1"/>
  </r>
  <r>
    <x v="0"/>
    <n v="0"/>
    <n v="97"/>
    <n v="147.9"/>
  </r>
  <r>
    <x v="0"/>
    <n v="0"/>
    <n v="110"/>
    <n v="209.2"/>
  </r>
  <r>
    <x v="0"/>
    <n v="0"/>
    <n v="140"/>
    <n v="244.3"/>
  </r>
  <r>
    <x v="0"/>
    <n v="0"/>
    <n v="96"/>
    <n v="175.3"/>
  </r>
  <r>
    <x v="0"/>
    <n v="0"/>
    <n v="92"/>
    <n v="150.5"/>
  </r>
  <r>
    <x v="0"/>
    <n v="0"/>
    <n v="136"/>
    <n v="163.5"/>
  </r>
  <r>
    <x v="1"/>
    <n v="1"/>
    <n v="93"/>
    <n v="236.9"/>
  </r>
  <r>
    <x v="0"/>
    <n v="0"/>
    <n v="77"/>
    <n v="82.3"/>
  </r>
  <r>
    <x v="0"/>
    <n v="0"/>
    <n v="111"/>
    <n v="216"/>
  </r>
  <r>
    <x v="0"/>
    <n v="0"/>
    <n v="119"/>
    <n v="180"/>
  </r>
  <r>
    <x v="0"/>
    <n v="0"/>
    <n v="55"/>
    <n v="143.69999999999999"/>
  </r>
  <r>
    <x v="0"/>
    <n v="0"/>
    <n v="106"/>
    <n v="185.6"/>
  </r>
  <r>
    <x v="0"/>
    <n v="0"/>
    <n v="108"/>
    <n v="137.6"/>
  </r>
  <r>
    <x v="1"/>
    <n v="1"/>
    <n v="119"/>
    <n v="273.89999999999998"/>
  </r>
  <r>
    <x v="0"/>
    <n v="0"/>
    <n v="92"/>
    <n v="125.3"/>
  </r>
  <r>
    <x v="0"/>
    <n v="0"/>
    <n v="86"/>
    <n v="214.9"/>
  </r>
  <r>
    <x v="0"/>
    <n v="0"/>
    <n v="93"/>
    <n v="163"/>
  </r>
  <r>
    <x v="0"/>
    <n v="0"/>
    <n v="77"/>
    <n v="163.80000000000001"/>
  </r>
  <r>
    <x v="0"/>
    <n v="0"/>
    <n v="113"/>
    <n v="189.5"/>
  </r>
  <r>
    <x v="0"/>
    <n v="0"/>
    <n v="110"/>
    <n v="155.19999999999999"/>
  </r>
  <r>
    <x v="0"/>
    <n v="0"/>
    <n v="127"/>
    <n v="254.1"/>
  </r>
  <r>
    <x v="0"/>
    <n v="0"/>
    <n v="90"/>
    <n v="112"/>
  </r>
  <r>
    <x v="0"/>
    <n v="0"/>
    <n v="73"/>
    <n v="115.5"/>
  </r>
  <r>
    <x v="0"/>
    <n v="0"/>
    <n v="102"/>
    <n v="137.1"/>
  </r>
  <r>
    <x v="0"/>
    <n v="0"/>
    <n v="113"/>
    <n v="198.4"/>
  </r>
  <r>
    <x v="0"/>
    <n v="0"/>
    <n v="94"/>
    <n v="132.69999999999999"/>
  </r>
  <r>
    <x v="0"/>
    <n v="0"/>
    <n v="99"/>
    <n v="219.6"/>
  </r>
  <r>
    <x v="0"/>
    <n v="0"/>
    <n v="96"/>
    <n v="169.6"/>
  </r>
  <r>
    <x v="0"/>
    <n v="0"/>
    <n v="73"/>
    <n v="160.4"/>
  </r>
  <r>
    <x v="0"/>
    <n v="0"/>
    <n v="114"/>
    <n v="194.6"/>
  </r>
  <r>
    <x v="0"/>
    <n v="0"/>
    <n v="95"/>
    <n v="157.1"/>
  </r>
  <r>
    <x v="0"/>
    <n v="0"/>
    <n v="125"/>
    <n v="179.8"/>
  </r>
  <r>
    <x v="0"/>
    <n v="0"/>
    <n v="108"/>
    <n v="148.19999999999999"/>
  </r>
  <r>
    <x v="0"/>
    <n v="0"/>
    <n v="103"/>
    <n v="183.2"/>
  </r>
  <r>
    <x v="1"/>
    <n v="1"/>
    <n v="88"/>
    <n v="119.2"/>
  </r>
  <r>
    <x v="0"/>
    <n v="0"/>
    <n v="102"/>
    <n v="224"/>
  </r>
  <r>
    <x v="0"/>
    <n v="0"/>
    <n v="83"/>
    <n v="184.8"/>
  </r>
  <r>
    <x v="0"/>
    <n v="0"/>
    <n v="140"/>
    <n v="176.3"/>
  </r>
  <r>
    <x v="0"/>
    <n v="0"/>
    <n v="115"/>
    <n v="241.7"/>
  </r>
  <r>
    <x v="0"/>
    <n v="0"/>
    <n v="121"/>
    <n v="224.7"/>
  </r>
  <r>
    <x v="0"/>
    <n v="0"/>
    <n v="115"/>
    <n v="207.3"/>
  </r>
  <r>
    <x v="0"/>
    <n v="0"/>
    <n v="81"/>
    <n v="196.8"/>
  </r>
  <r>
    <x v="0"/>
    <n v="0"/>
    <n v="74"/>
    <n v="110.9"/>
  </r>
  <r>
    <x v="0"/>
    <n v="0"/>
    <n v="145"/>
    <n v="122.5"/>
  </r>
  <r>
    <x v="0"/>
    <n v="0"/>
    <n v="65"/>
    <n v="187"/>
  </r>
  <r>
    <x v="0"/>
    <n v="0"/>
    <n v="113"/>
    <n v="170.5"/>
  </r>
  <r>
    <x v="0"/>
    <n v="0"/>
    <n v="101"/>
    <n v="204.8"/>
  </r>
  <r>
    <x v="1"/>
    <n v="1"/>
    <n v="133"/>
    <n v="154"/>
  </r>
  <r>
    <x v="0"/>
    <n v="0"/>
    <n v="93"/>
    <n v="225.2"/>
  </r>
  <r>
    <x v="1"/>
    <n v="1"/>
    <n v="79"/>
    <n v="159.4"/>
  </r>
  <r>
    <x v="0"/>
    <n v="0"/>
    <n v="95"/>
    <n v="172.7"/>
  </r>
  <r>
    <x v="0"/>
    <n v="0"/>
    <n v="99"/>
    <n v="222.8"/>
  </r>
  <r>
    <x v="0"/>
    <n v="0"/>
    <n v="77"/>
    <n v="214.1"/>
  </r>
  <r>
    <x v="0"/>
    <n v="0"/>
    <n v="104"/>
    <n v="134"/>
  </r>
  <r>
    <x v="0"/>
    <n v="0"/>
    <n v="74"/>
    <n v="184.8"/>
  </r>
  <r>
    <x v="0"/>
    <n v="0"/>
    <n v="112"/>
    <n v="283.10000000000002"/>
  </r>
  <r>
    <x v="1"/>
    <n v="1"/>
    <n v="143"/>
    <n v="291.8"/>
  </r>
  <r>
    <x v="0"/>
    <n v="0"/>
    <n v="94"/>
    <n v="222.7"/>
  </r>
  <r>
    <x v="0"/>
    <n v="0"/>
    <n v="79"/>
    <n v="174.5"/>
  </r>
  <r>
    <x v="0"/>
    <n v="0"/>
    <n v="86"/>
    <n v="68.400000000000006"/>
  </r>
  <r>
    <x v="0"/>
    <n v="0"/>
    <n v="78"/>
    <n v="273"/>
  </r>
  <r>
    <x v="1"/>
    <n v="1"/>
    <n v="134"/>
    <n v="225.3"/>
  </r>
  <r>
    <x v="0"/>
    <n v="0"/>
    <n v="130"/>
    <n v="283.2"/>
  </r>
  <r>
    <x v="1"/>
    <n v="1"/>
    <n v="78"/>
    <n v="131.4"/>
  </r>
  <r>
    <x v="0"/>
    <n v="0"/>
    <n v="87"/>
    <n v="89.7"/>
  </r>
  <r>
    <x v="0"/>
    <n v="0"/>
    <n v="102"/>
    <n v="127.1"/>
  </r>
  <r>
    <x v="0"/>
    <n v="0"/>
    <n v="132"/>
    <n v="105.9"/>
  </r>
  <r>
    <x v="0"/>
    <n v="0"/>
    <n v="79"/>
    <n v="142.30000000000001"/>
  </r>
  <r>
    <x v="0"/>
    <n v="0"/>
    <n v="93"/>
    <n v="201.9"/>
  </r>
  <r>
    <x v="0"/>
    <n v="0"/>
    <n v="91"/>
    <n v="247.3"/>
  </r>
  <r>
    <x v="0"/>
    <n v="0"/>
    <n v="96"/>
    <n v="242.2"/>
  </r>
  <r>
    <x v="1"/>
    <n v="1"/>
    <n v="80"/>
    <n v="127.3"/>
  </r>
  <r>
    <x v="0"/>
    <n v="0"/>
    <n v="104"/>
    <n v="162"/>
  </r>
  <r>
    <x v="0"/>
    <n v="0"/>
    <n v="93"/>
    <n v="179.1"/>
  </r>
  <r>
    <x v="0"/>
    <n v="0"/>
    <n v="85"/>
    <n v="193.1"/>
  </r>
  <r>
    <x v="0"/>
    <n v="0"/>
    <n v="99"/>
    <n v="171.7"/>
  </r>
  <r>
    <x v="0"/>
    <n v="0"/>
    <n v="87"/>
    <n v="121.7"/>
  </r>
  <r>
    <x v="0"/>
    <n v="0"/>
    <n v="105"/>
    <n v="130.19999999999999"/>
  </r>
  <r>
    <x v="0"/>
    <n v="0"/>
    <n v="96"/>
    <n v="203.4"/>
  </r>
  <r>
    <x v="0"/>
    <n v="0"/>
    <n v="83"/>
    <n v="174.7"/>
  </r>
  <r>
    <x v="1"/>
    <n v="1"/>
    <n v="120"/>
    <n v="241"/>
  </r>
  <r>
    <x v="0"/>
    <n v="0"/>
    <n v="95"/>
    <n v="141.69999999999999"/>
  </r>
  <r>
    <x v="0"/>
    <n v="0"/>
    <n v="96"/>
    <n v="134.80000000000001"/>
  </r>
  <r>
    <x v="0"/>
    <n v="0"/>
    <n v="119"/>
    <n v="163.1"/>
  </r>
  <r>
    <x v="1"/>
    <n v="1"/>
    <n v="73"/>
    <n v="329.8"/>
  </r>
  <r>
    <x v="0"/>
    <n v="0"/>
    <n v="93"/>
    <n v="131.9"/>
  </r>
  <r>
    <x v="0"/>
    <n v="0"/>
    <n v="91"/>
    <n v="150"/>
  </r>
  <r>
    <x v="0"/>
    <n v="0"/>
    <n v="93"/>
    <n v="196.6"/>
  </r>
  <r>
    <x v="0"/>
    <n v="0"/>
    <n v="107"/>
    <n v="99.7"/>
  </r>
  <r>
    <x v="0"/>
    <n v="0"/>
    <n v="88"/>
    <n v="143.6"/>
  </r>
  <r>
    <x v="0"/>
    <n v="0"/>
    <n v="56"/>
    <n v="231.9"/>
  </r>
  <r>
    <x v="0"/>
    <n v="0"/>
    <n v="107"/>
    <n v="72.8"/>
  </r>
  <r>
    <x v="0"/>
    <n v="0"/>
    <n v="143"/>
    <n v="221.8"/>
  </r>
  <r>
    <x v="1"/>
    <n v="1"/>
    <n v="120"/>
    <n v="269"/>
  </r>
  <r>
    <x v="1"/>
    <n v="1"/>
    <n v="114"/>
    <n v="268.3"/>
  </r>
  <r>
    <x v="0"/>
    <n v="0"/>
    <n v="127"/>
    <n v="198.7"/>
  </r>
  <r>
    <x v="1"/>
    <n v="1"/>
    <n v="75"/>
    <n v="115.5"/>
  </r>
  <r>
    <x v="0"/>
    <n v="0"/>
    <n v="113"/>
    <n v="215.6"/>
  </r>
  <r>
    <x v="0"/>
    <n v="0"/>
    <n v="107"/>
    <n v="169.9"/>
  </r>
  <r>
    <x v="0"/>
    <n v="0"/>
    <n v="85"/>
    <n v="201.7"/>
  </r>
  <r>
    <x v="0"/>
    <n v="0"/>
    <n v="133"/>
    <n v="221.1"/>
  </r>
  <r>
    <x v="0"/>
    <n v="0"/>
    <n v="117"/>
    <n v="218.7"/>
  </r>
  <r>
    <x v="1"/>
    <n v="1"/>
    <n v="89"/>
    <n v="293.7"/>
  </r>
  <r>
    <x v="0"/>
    <n v="0"/>
    <n v="96"/>
    <n v="175.8"/>
  </r>
  <r>
    <x v="1"/>
    <n v="1"/>
    <n v="95"/>
    <n v="278.5"/>
  </r>
  <r>
    <x v="0"/>
    <n v="0"/>
    <n v="105"/>
    <n v="236.3"/>
  </r>
  <r>
    <x v="0"/>
    <n v="0"/>
    <n v="113"/>
    <n v="273.8"/>
  </r>
  <r>
    <x v="1"/>
    <n v="1"/>
    <n v="129"/>
    <n v="131.1"/>
  </r>
  <r>
    <x v="0"/>
    <n v="0"/>
    <n v="83"/>
    <n v="167.4"/>
  </r>
  <r>
    <x v="0"/>
    <n v="0"/>
    <n v="68"/>
    <n v="197.7"/>
  </r>
  <r>
    <x v="0"/>
    <n v="0"/>
    <n v="93"/>
    <n v="169.5"/>
  </r>
  <r>
    <x v="0"/>
    <n v="0"/>
    <n v="116"/>
    <n v="225.2"/>
  </r>
  <r>
    <x v="1"/>
    <n v="1"/>
    <n v="84"/>
    <n v="129.69999999999999"/>
  </r>
  <r>
    <x v="0"/>
    <n v="0"/>
    <n v="66"/>
    <n v="200"/>
  </r>
  <r>
    <x v="0"/>
    <n v="0"/>
    <n v="87"/>
    <n v="95.9"/>
  </r>
  <r>
    <x v="0"/>
    <n v="0"/>
    <n v="110"/>
    <n v="152.80000000000001"/>
  </r>
  <r>
    <x v="1"/>
    <n v="1"/>
    <n v="85"/>
    <n v="268.39999999999998"/>
  </r>
  <r>
    <x v="0"/>
    <n v="0"/>
    <n v="152"/>
    <n v="188.5"/>
  </r>
  <r>
    <x v="0"/>
    <n v="0"/>
    <n v="97"/>
    <n v="170.6"/>
  </r>
  <r>
    <x v="0"/>
    <n v="0"/>
    <n v="124"/>
    <n v="191.4"/>
  </r>
  <r>
    <x v="0"/>
    <n v="0"/>
    <n v="87"/>
    <n v="115.9"/>
  </r>
  <r>
    <x v="0"/>
    <n v="0"/>
    <n v="86"/>
    <n v="128.80000000000001"/>
  </r>
  <r>
    <x v="0"/>
    <n v="0"/>
    <n v="108"/>
    <n v="131.69999999999999"/>
  </r>
  <r>
    <x v="0"/>
    <n v="0"/>
    <n v="48"/>
    <n v="101.4"/>
  </r>
  <r>
    <x v="0"/>
    <n v="0"/>
    <n v="121"/>
    <n v="107.5"/>
  </r>
  <r>
    <x v="0"/>
    <n v="0"/>
    <n v="105"/>
    <n v="121.1"/>
  </r>
  <r>
    <x v="0"/>
    <n v="0"/>
    <n v="70"/>
    <n v="124.3"/>
  </r>
  <r>
    <x v="0"/>
    <n v="0"/>
    <n v="101"/>
    <n v="157.69999999999999"/>
  </r>
  <r>
    <x v="0"/>
    <n v="0"/>
    <n v="68"/>
    <n v="124.3"/>
  </r>
  <r>
    <x v="1"/>
    <n v="1"/>
    <n v="125"/>
    <n v="286.39999999999998"/>
  </r>
  <r>
    <x v="0"/>
    <n v="0"/>
    <n v="95"/>
    <n v="141.69999999999999"/>
  </r>
  <r>
    <x v="0"/>
    <n v="0"/>
    <n v="91"/>
    <n v="173"/>
  </r>
  <r>
    <x v="1"/>
    <n v="1"/>
    <n v="120"/>
    <n v="268.7"/>
  </r>
  <r>
    <x v="0"/>
    <n v="0"/>
    <n v="130"/>
    <n v="218.5"/>
  </r>
  <r>
    <x v="0"/>
    <n v="0"/>
    <n v="114"/>
    <n v="255.3"/>
  </r>
  <r>
    <x v="0"/>
    <n v="0"/>
    <n v="124"/>
    <n v="41.9"/>
  </r>
  <r>
    <x v="0"/>
    <n v="0"/>
    <n v="87"/>
    <n v="260.8"/>
  </r>
  <r>
    <x v="0"/>
    <n v="0"/>
    <n v="94"/>
    <n v="239.4"/>
  </r>
  <r>
    <x v="0"/>
    <n v="0"/>
    <n v="94"/>
    <n v="226.7"/>
  </r>
  <r>
    <x v="0"/>
    <n v="0"/>
    <n v="110"/>
    <n v="158"/>
  </r>
  <r>
    <x v="1"/>
    <n v="1"/>
    <n v="74"/>
    <n v="113.1"/>
  </r>
  <r>
    <x v="0"/>
    <n v="0"/>
    <n v="142"/>
    <n v="182.7"/>
  </r>
  <r>
    <x v="1"/>
    <n v="1"/>
    <n v="83"/>
    <n v="161.30000000000001"/>
  </r>
  <r>
    <x v="0"/>
    <n v="0"/>
    <n v="92"/>
    <n v="142.5"/>
  </r>
  <r>
    <x v="1"/>
    <n v="1"/>
    <n v="108"/>
    <n v="190.5"/>
  </r>
  <r>
    <x v="0"/>
    <n v="0"/>
    <n v="110"/>
    <n v="159.30000000000001"/>
  </r>
  <r>
    <x v="0"/>
    <n v="0"/>
    <n v="106"/>
    <n v="153.80000000000001"/>
  </r>
  <r>
    <x v="0"/>
    <n v="0"/>
    <n v="127"/>
    <n v="180.7"/>
  </r>
  <r>
    <x v="0"/>
    <n v="0"/>
    <n v="105"/>
    <n v="202.7"/>
  </r>
  <r>
    <x v="0"/>
    <n v="0"/>
    <n v="100"/>
    <n v="190.8"/>
  </r>
  <r>
    <x v="0"/>
    <n v="0"/>
    <n v="124"/>
    <n v="235.6"/>
  </r>
  <r>
    <x v="0"/>
    <n v="0"/>
    <n v="77"/>
    <n v="189.3"/>
  </r>
  <r>
    <x v="0"/>
    <n v="0"/>
    <n v="101"/>
    <n v="166.9"/>
  </r>
  <r>
    <x v="1"/>
    <n v="1"/>
    <n v="87"/>
    <n v="245.2"/>
  </r>
  <r>
    <x v="1"/>
    <n v="1"/>
    <n v="125"/>
    <n v="132.6"/>
  </r>
  <r>
    <x v="0"/>
    <n v="0"/>
    <n v="64"/>
    <n v="182.3"/>
  </r>
  <r>
    <x v="0"/>
    <n v="0"/>
    <n v="86"/>
    <n v="192.3"/>
  </r>
  <r>
    <x v="1"/>
    <n v="1"/>
    <n v="110"/>
    <n v="122"/>
  </r>
  <r>
    <x v="0"/>
    <n v="0"/>
    <n v="101"/>
    <n v="193"/>
  </r>
  <r>
    <x v="0"/>
    <n v="0"/>
    <n v="125"/>
    <n v="91.5"/>
  </r>
  <r>
    <x v="0"/>
    <n v="0"/>
    <n v="81"/>
    <n v="244.7"/>
  </r>
  <r>
    <x v="0"/>
    <n v="0"/>
    <n v="103"/>
    <n v="239.8"/>
  </r>
  <r>
    <x v="0"/>
    <n v="0"/>
    <n v="132"/>
    <n v="172.4"/>
  </r>
  <r>
    <x v="1"/>
    <n v="1"/>
    <n v="83"/>
    <n v="242.5"/>
  </r>
  <r>
    <x v="0"/>
    <n v="0"/>
    <n v="82"/>
    <n v="117.6"/>
  </r>
  <r>
    <x v="0"/>
    <n v="0"/>
    <n v="127"/>
    <n v="174.5"/>
  </r>
  <r>
    <x v="0"/>
    <n v="0"/>
    <n v="83"/>
    <n v="157.30000000000001"/>
  </r>
  <r>
    <x v="0"/>
    <n v="0"/>
    <n v="97"/>
    <n v="192"/>
  </r>
  <r>
    <x v="0"/>
    <n v="0"/>
    <n v="76"/>
    <n v="218.2"/>
  </r>
  <r>
    <x v="0"/>
    <n v="0"/>
    <n v="97"/>
    <n v="144.6"/>
  </r>
  <r>
    <x v="1"/>
    <n v="1"/>
    <n v="108"/>
    <n v="153.6"/>
  </r>
  <r>
    <x v="0"/>
    <n v="0"/>
    <n v="104"/>
    <n v="135.80000000000001"/>
  </r>
  <r>
    <x v="0"/>
    <n v="0"/>
    <n v="69"/>
    <n v="160.69999999999999"/>
  </r>
  <r>
    <x v="0"/>
    <n v="0"/>
    <n v="91"/>
    <n v="202.5"/>
  </r>
  <r>
    <x v="0"/>
    <n v="0"/>
    <n v="119"/>
    <n v="152.19999999999999"/>
  </r>
  <r>
    <x v="0"/>
    <n v="0"/>
    <n v="90"/>
    <n v="227.4"/>
  </r>
  <r>
    <x v="0"/>
    <n v="0"/>
    <n v="115"/>
    <n v="191.6"/>
  </r>
  <r>
    <x v="0"/>
    <n v="0"/>
    <n v="111"/>
    <n v="138.9"/>
  </r>
  <r>
    <x v="0"/>
    <n v="0"/>
    <n v="102"/>
    <n v="127"/>
  </r>
  <r>
    <x v="0"/>
    <n v="0"/>
    <n v="87"/>
    <n v="168.6"/>
  </r>
  <r>
    <x v="1"/>
    <n v="1"/>
    <n v="73"/>
    <n v="286.60000000000002"/>
  </r>
  <r>
    <x v="0"/>
    <n v="0"/>
    <n v="121"/>
    <n v="164.6"/>
  </r>
  <r>
    <x v="0"/>
    <n v="0"/>
    <n v="90"/>
    <n v="144"/>
  </r>
  <r>
    <x v="0"/>
    <n v="0"/>
    <n v="95"/>
    <n v="141.6"/>
  </r>
  <r>
    <x v="0"/>
    <n v="0"/>
    <n v="80"/>
    <n v="163.19999999999999"/>
  </r>
  <r>
    <x v="0"/>
    <n v="0"/>
    <n v="103"/>
    <n v="176.1"/>
  </r>
  <r>
    <x v="0"/>
    <n v="0"/>
    <n v="105"/>
    <n v="174.9"/>
  </r>
  <r>
    <x v="1"/>
    <n v="1"/>
    <n v="118"/>
    <n v="187.3"/>
  </r>
  <r>
    <x v="0"/>
    <n v="0"/>
    <n v="84"/>
    <n v="211.8"/>
  </r>
  <r>
    <x v="0"/>
    <n v="0"/>
    <n v="102"/>
    <n v="241.9"/>
  </r>
  <r>
    <x v="0"/>
    <n v="0"/>
    <n v="103"/>
    <n v="196.1"/>
  </r>
  <r>
    <x v="0"/>
    <n v="0"/>
    <n v="100"/>
    <n v="231.3"/>
  </r>
  <r>
    <x v="0"/>
    <n v="0"/>
    <n v="104"/>
    <n v="161.6"/>
  </r>
  <r>
    <x v="0"/>
    <n v="0"/>
    <n v="103"/>
    <n v="194"/>
  </r>
  <r>
    <x v="0"/>
    <n v="0"/>
    <n v="148"/>
    <n v="109.7"/>
  </r>
  <r>
    <x v="0"/>
    <n v="0"/>
    <n v="119"/>
    <n v="277"/>
  </r>
  <r>
    <x v="0"/>
    <n v="0"/>
    <n v="83"/>
    <n v="192.1"/>
  </r>
  <r>
    <x v="0"/>
    <n v="0"/>
    <n v="147"/>
    <n v="198.4"/>
  </r>
  <r>
    <x v="0"/>
    <n v="0"/>
    <n v="82"/>
    <n v="209.2"/>
  </r>
  <r>
    <x v="0"/>
    <n v="0"/>
    <n v="98"/>
    <n v="184.8"/>
  </r>
  <r>
    <x v="0"/>
    <n v="0"/>
    <n v="119"/>
    <n v="167.8"/>
  </r>
  <r>
    <x v="0"/>
    <n v="0"/>
    <n v="140"/>
    <n v="139.19999999999999"/>
  </r>
  <r>
    <x v="0"/>
    <n v="0"/>
    <n v="84"/>
    <n v="121.6"/>
  </r>
  <r>
    <x v="0"/>
    <n v="0"/>
    <n v="99"/>
    <n v="270.39999999999998"/>
  </r>
  <r>
    <x v="0"/>
    <n v="0"/>
    <n v="94"/>
    <n v="139.6"/>
  </r>
  <r>
    <x v="0"/>
    <n v="0"/>
    <n v="78"/>
    <n v="253"/>
  </r>
  <r>
    <x v="0"/>
    <n v="0"/>
    <n v="83"/>
    <n v="183.9"/>
  </r>
  <r>
    <x v="0"/>
    <n v="0"/>
    <n v="108"/>
    <n v="203.3"/>
  </r>
  <r>
    <x v="0"/>
    <n v="0"/>
    <n v="106"/>
    <n v="200.6"/>
  </r>
  <r>
    <x v="0"/>
    <n v="0"/>
    <n v="96"/>
    <n v="167.6"/>
  </r>
  <r>
    <x v="0"/>
    <n v="0"/>
    <n v="67"/>
    <n v="156.5"/>
  </r>
  <r>
    <x v="0"/>
    <n v="0"/>
    <n v="140"/>
    <n v="215.1"/>
  </r>
  <r>
    <x v="0"/>
    <n v="0"/>
    <n v="82"/>
    <n v="301.7"/>
  </r>
  <r>
    <x v="0"/>
    <n v="0"/>
    <n v="90"/>
    <n v="152.30000000000001"/>
  </r>
  <r>
    <x v="0"/>
    <n v="0"/>
    <n v="116"/>
    <n v="195.4"/>
  </r>
  <r>
    <x v="0"/>
    <n v="0"/>
    <n v="97"/>
    <n v="208.7"/>
  </r>
  <r>
    <x v="0"/>
    <n v="0"/>
    <n v="87"/>
    <n v="185.4"/>
  </r>
  <r>
    <x v="0"/>
    <n v="0"/>
    <n v="95"/>
    <n v="183.2"/>
  </r>
  <r>
    <x v="1"/>
    <n v="1"/>
    <n v="100"/>
    <n v="54.2"/>
  </r>
  <r>
    <x v="0"/>
    <n v="0"/>
    <n v="115"/>
    <n v="208"/>
  </r>
  <r>
    <x v="0"/>
    <n v="0"/>
    <n v="110"/>
    <n v="230.3"/>
  </r>
  <r>
    <x v="0"/>
    <n v="0"/>
    <n v="102"/>
    <n v="240.8"/>
  </r>
  <r>
    <x v="0"/>
    <n v="0"/>
    <n v="119"/>
    <n v="195.7"/>
  </r>
  <r>
    <x v="1"/>
    <n v="1"/>
    <n v="82"/>
    <n v="276.10000000000002"/>
  </r>
  <r>
    <x v="0"/>
    <n v="0"/>
    <n v="93"/>
    <n v="166.1"/>
  </r>
  <r>
    <x v="1"/>
    <n v="1"/>
    <n v="117"/>
    <n v="135.9"/>
  </r>
  <r>
    <x v="1"/>
    <n v="1"/>
    <n v="122"/>
    <n v="189.1"/>
  </r>
  <r>
    <x v="0"/>
    <n v="0"/>
    <n v="117"/>
    <n v="177.9"/>
  </r>
  <r>
    <x v="0"/>
    <n v="0"/>
    <n v="73"/>
    <n v="143.9"/>
  </r>
  <r>
    <x v="0"/>
    <n v="0"/>
    <n v="138"/>
    <n v="148.19999999999999"/>
  </r>
  <r>
    <x v="1"/>
    <n v="1"/>
    <n v="115"/>
    <n v="287.10000000000002"/>
  </r>
  <r>
    <x v="1"/>
    <n v="1"/>
    <n v="144"/>
    <n v="179.7"/>
  </r>
  <r>
    <x v="1"/>
    <n v="1"/>
    <n v="96"/>
    <n v="165.8"/>
  </r>
  <r>
    <x v="0"/>
    <n v="0"/>
    <n v="144"/>
    <n v="144.1"/>
  </r>
  <r>
    <x v="0"/>
    <n v="0"/>
    <n v="85"/>
    <n v="172.5"/>
  </r>
  <r>
    <x v="0"/>
    <n v="0"/>
    <n v="134"/>
    <n v="109.1"/>
  </r>
  <r>
    <x v="0"/>
    <n v="0"/>
    <n v="106"/>
    <n v="171.8"/>
  </r>
  <r>
    <x v="1"/>
    <n v="1"/>
    <n v="101"/>
    <n v="222.3"/>
  </r>
  <r>
    <x v="0"/>
    <n v="0"/>
    <n v="110"/>
    <n v="164.6"/>
  </r>
  <r>
    <x v="0"/>
    <n v="0"/>
    <n v="107"/>
    <n v="211.7"/>
  </r>
  <r>
    <x v="1"/>
    <n v="1"/>
    <n v="103"/>
    <n v="147.19999999999999"/>
  </r>
  <r>
    <x v="1"/>
    <n v="1"/>
    <n v="103"/>
    <n v="254.7"/>
  </r>
  <r>
    <x v="0"/>
    <n v="0"/>
    <n v="113"/>
    <n v="170.1"/>
  </r>
  <r>
    <x v="0"/>
    <n v="0"/>
    <n v="91"/>
    <n v="195.1"/>
  </r>
  <r>
    <x v="1"/>
    <n v="1"/>
    <n v="83"/>
    <n v="149.30000000000001"/>
  </r>
  <r>
    <x v="1"/>
    <n v="1"/>
    <n v="75"/>
    <n v="81.900000000000006"/>
  </r>
  <r>
    <x v="0"/>
    <n v="0"/>
    <n v="109"/>
    <n v="191.1"/>
  </r>
  <r>
    <x v="1"/>
    <n v="1"/>
    <n v="156"/>
    <n v="239"/>
  </r>
  <r>
    <x v="0"/>
    <n v="0"/>
    <n v="97"/>
    <n v="179.3"/>
  </r>
  <r>
    <x v="0"/>
    <n v="0"/>
    <n v="91"/>
    <n v="185.3"/>
  </r>
  <r>
    <x v="0"/>
    <n v="0"/>
    <n v="80"/>
    <n v="141.4"/>
  </r>
  <r>
    <x v="0"/>
    <n v="0"/>
    <n v="91"/>
    <n v="248.6"/>
  </r>
  <r>
    <x v="0"/>
    <n v="0"/>
    <n v="131"/>
    <n v="152.5"/>
  </r>
  <r>
    <x v="0"/>
    <n v="0"/>
    <n v="102"/>
    <n v="145.6"/>
  </r>
  <r>
    <x v="0"/>
    <n v="0"/>
    <n v="116"/>
    <n v="164.2"/>
  </r>
  <r>
    <x v="0"/>
    <n v="0"/>
    <n v="115"/>
    <n v="221"/>
  </r>
  <r>
    <x v="1"/>
    <n v="1"/>
    <n v="99"/>
    <n v="162.30000000000001"/>
  </r>
  <r>
    <x v="1"/>
    <n v="1"/>
    <n v="97"/>
    <n v="272.7"/>
  </r>
  <r>
    <x v="0"/>
    <n v="0"/>
    <n v="75"/>
    <n v="200.3"/>
  </r>
  <r>
    <x v="0"/>
    <n v="0"/>
    <n v="77"/>
    <n v="157.1"/>
  </r>
  <r>
    <x v="0"/>
    <n v="0"/>
    <n v="60"/>
    <n v="135.80000000000001"/>
  </r>
  <r>
    <x v="0"/>
    <n v="0"/>
    <n v="110"/>
    <n v="236.7"/>
  </r>
  <r>
    <x v="0"/>
    <n v="0"/>
    <n v="133"/>
    <n v="111.4"/>
  </r>
  <r>
    <x v="1"/>
    <n v="1"/>
    <n v="89"/>
    <n v="156.1"/>
  </r>
  <r>
    <x v="0"/>
    <n v="0"/>
    <n v="93"/>
    <n v="191.1"/>
  </r>
  <r>
    <x v="1"/>
    <n v="1"/>
    <n v="123"/>
    <n v="153"/>
  </r>
  <r>
    <x v="0"/>
    <n v="0"/>
    <n v="123"/>
    <n v="218.8"/>
  </r>
  <r>
    <x v="0"/>
    <n v="0"/>
    <n v="101"/>
    <n v="205.4"/>
  </r>
  <r>
    <x v="1"/>
    <n v="1"/>
    <n v="111"/>
    <n v="225.2"/>
  </r>
  <r>
    <x v="1"/>
    <n v="1"/>
    <n v="127"/>
    <n v="249.9"/>
  </r>
  <r>
    <x v="0"/>
    <n v="0"/>
    <n v="89"/>
    <n v="131.6"/>
  </r>
  <r>
    <x v="0"/>
    <n v="0"/>
    <n v="99"/>
    <n v="197.9"/>
  </r>
  <r>
    <x v="0"/>
    <n v="0"/>
    <n v="129"/>
    <n v="166.5"/>
  </r>
  <r>
    <x v="0"/>
    <n v="0"/>
    <n v="79"/>
    <n v="225.4"/>
  </r>
  <r>
    <x v="1"/>
    <n v="1"/>
    <n v="103"/>
    <n v="275.8"/>
  </r>
  <r>
    <x v="0"/>
    <n v="0"/>
    <n v="105"/>
    <n v="142.9"/>
  </r>
  <r>
    <x v="0"/>
    <n v="0"/>
    <n v="113"/>
    <n v="207.2"/>
  </r>
  <r>
    <x v="0"/>
    <n v="0"/>
    <n v="100"/>
    <n v="206.2"/>
  </r>
  <r>
    <x v="0"/>
    <n v="0"/>
    <n v="66"/>
    <n v="210.3"/>
  </r>
  <r>
    <x v="1"/>
    <n v="1"/>
    <n v="117"/>
    <n v="225.7"/>
  </r>
  <r>
    <x v="1"/>
    <n v="1"/>
    <n v="91"/>
    <n v="167.8"/>
  </r>
  <r>
    <x v="0"/>
    <n v="0"/>
    <n v="118"/>
    <n v="197.7"/>
  </r>
  <r>
    <x v="0"/>
    <n v="0"/>
    <n v="105"/>
    <n v="169.8"/>
  </r>
  <r>
    <x v="0"/>
    <n v="0"/>
    <n v="104"/>
    <n v="190.6"/>
  </r>
  <r>
    <x v="0"/>
    <n v="0"/>
    <n v="140"/>
    <n v="80.3"/>
  </r>
  <r>
    <x v="0"/>
    <n v="0"/>
    <n v="110"/>
    <n v="231.7"/>
  </r>
  <r>
    <x v="0"/>
    <n v="0"/>
    <n v="114"/>
    <n v="69.099999999999994"/>
  </r>
  <r>
    <x v="0"/>
    <n v="0"/>
    <n v="60"/>
    <n v="188.8"/>
  </r>
  <r>
    <x v="1"/>
    <n v="1"/>
    <n v="125"/>
    <n v="150.6"/>
  </r>
  <r>
    <x v="0"/>
    <n v="0"/>
    <n v="78"/>
    <n v="163.69999999999999"/>
  </r>
  <r>
    <x v="0"/>
    <n v="0"/>
    <n v="100"/>
    <n v="211.7"/>
  </r>
  <r>
    <x v="0"/>
    <n v="0"/>
    <n v="103"/>
    <n v="175.5"/>
  </r>
  <r>
    <x v="0"/>
    <n v="0"/>
    <n v="120"/>
    <n v="150.1"/>
  </r>
  <r>
    <x v="0"/>
    <n v="0"/>
    <n v="99"/>
    <n v="189.5"/>
  </r>
  <r>
    <x v="1"/>
    <n v="1"/>
    <n v="94"/>
    <n v="70.8"/>
  </r>
  <r>
    <x v="0"/>
    <n v="0"/>
    <n v="105"/>
    <n v="101.7"/>
  </r>
  <r>
    <x v="0"/>
    <n v="0"/>
    <n v="132"/>
    <n v="258.39999999999998"/>
  </r>
  <r>
    <x v="0"/>
    <n v="0"/>
    <n v="126"/>
    <n v="242.4"/>
  </r>
  <r>
    <x v="0"/>
    <n v="0"/>
    <n v="104"/>
    <n v="154.1"/>
  </r>
  <r>
    <x v="0"/>
    <n v="0"/>
    <n v="127"/>
    <n v="188"/>
  </r>
  <r>
    <x v="0"/>
    <n v="0"/>
    <n v="70"/>
    <n v="103.1"/>
  </r>
  <r>
    <x v="0"/>
    <n v="0"/>
    <n v="130"/>
    <n v="175.4"/>
  </r>
  <r>
    <x v="0"/>
    <n v="0"/>
    <n v="93"/>
    <n v="145.4"/>
  </r>
  <r>
    <x v="0"/>
    <n v="0"/>
    <n v="85"/>
    <n v="250.6"/>
  </r>
  <r>
    <x v="0"/>
    <n v="0"/>
    <n v="123"/>
    <n v="161.5"/>
  </r>
  <r>
    <x v="1"/>
    <n v="1"/>
    <n v="101"/>
    <n v="260.10000000000002"/>
  </r>
  <r>
    <x v="1"/>
    <n v="1"/>
    <n v="124"/>
    <n v="281.3"/>
  </r>
  <r>
    <x v="1"/>
    <n v="1"/>
    <n v="90"/>
    <n v="130.1"/>
  </r>
  <r>
    <x v="0"/>
    <n v="0"/>
    <n v="118"/>
    <n v="102"/>
  </r>
  <r>
    <x v="0"/>
    <n v="0"/>
    <n v="104"/>
    <n v="218.7"/>
  </r>
  <r>
    <x v="0"/>
    <n v="0"/>
    <n v="86"/>
    <n v="128.5"/>
  </r>
  <r>
    <x v="1"/>
    <n v="1"/>
    <n v="100"/>
    <n v="128.69999999999999"/>
  </r>
  <r>
    <x v="0"/>
    <n v="0"/>
    <n v="92"/>
    <n v="172.2"/>
  </r>
  <r>
    <x v="0"/>
    <n v="0"/>
    <n v="98"/>
    <n v="184.5"/>
  </r>
  <r>
    <x v="0"/>
    <n v="0"/>
    <n v="99"/>
    <n v="168.6"/>
  </r>
  <r>
    <x v="0"/>
    <n v="0"/>
    <n v="118"/>
    <n v="174"/>
  </r>
  <r>
    <x v="0"/>
    <n v="0"/>
    <n v="65"/>
    <n v="230.4"/>
  </r>
  <r>
    <x v="0"/>
    <n v="0"/>
    <n v="73"/>
    <n v="198.2"/>
  </r>
  <r>
    <x v="0"/>
    <n v="0"/>
    <n v="96"/>
    <n v="186.1"/>
  </r>
  <r>
    <x v="0"/>
    <n v="0"/>
    <n v="105"/>
    <n v="148.5"/>
  </r>
  <r>
    <x v="0"/>
    <n v="0"/>
    <n v="109"/>
    <n v="157.1"/>
  </r>
  <r>
    <x v="1"/>
    <n v="1"/>
    <n v="110"/>
    <n v="155"/>
  </r>
  <r>
    <x v="0"/>
    <n v="0"/>
    <n v="123"/>
    <n v="129.30000000000001"/>
  </r>
  <r>
    <x v="0"/>
    <n v="0"/>
    <n v="120"/>
    <n v="208.8"/>
  </r>
  <r>
    <x v="1"/>
    <n v="1"/>
    <n v="82"/>
    <n v="238"/>
  </r>
  <r>
    <x v="0"/>
    <n v="0"/>
    <n v="103"/>
    <n v="211.1"/>
  </r>
  <r>
    <x v="0"/>
    <n v="0"/>
    <n v="87"/>
    <n v="198.9"/>
  </r>
  <r>
    <x v="0"/>
    <n v="0"/>
    <n v="79"/>
    <n v="212.8"/>
  </r>
  <r>
    <x v="0"/>
    <n v="0"/>
    <n v="126"/>
    <n v="137.4"/>
  </r>
  <r>
    <x v="0"/>
    <n v="0"/>
    <n v="75"/>
    <n v="191.8"/>
  </r>
  <r>
    <x v="0"/>
    <n v="0"/>
    <n v="92"/>
    <n v="149"/>
  </r>
  <r>
    <x v="0"/>
    <n v="0"/>
    <n v="118"/>
    <n v="117.1"/>
  </r>
  <r>
    <x v="0"/>
    <n v="0"/>
    <n v="133"/>
    <n v="112.8"/>
  </r>
  <r>
    <x v="0"/>
    <n v="0"/>
    <n v="105"/>
    <n v="175.9"/>
  </r>
  <r>
    <x v="1"/>
    <n v="1"/>
    <n v="109"/>
    <n v="236.6"/>
  </r>
  <r>
    <x v="0"/>
    <n v="0"/>
    <n v="102"/>
    <n v="169.4"/>
  </r>
  <r>
    <x v="0"/>
    <n v="0"/>
    <n v="79"/>
    <n v="129.6"/>
  </r>
  <r>
    <x v="0"/>
    <n v="0"/>
    <n v="63"/>
    <n v="133.30000000000001"/>
  </r>
  <r>
    <x v="0"/>
    <n v="0"/>
    <n v="121"/>
    <n v="167.8"/>
  </r>
  <r>
    <x v="0"/>
    <n v="0"/>
    <n v="107"/>
    <n v="174.6"/>
  </r>
  <r>
    <x v="0"/>
    <n v="0"/>
    <n v="101"/>
    <n v="150.30000000000001"/>
  </r>
  <r>
    <x v="0"/>
    <n v="0"/>
    <n v="110"/>
    <n v="283.2"/>
  </r>
  <r>
    <x v="1"/>
    <n v="1"/>
    <n v="83"/>
    <n v="157.80000000000001"/>
  </r>
  <r>
    <x v="0"/>
    <n v="0"/>
    <n v="132"/>
    <n v="141.19999999999999"/>
  </r>
  <r>
    <x v="1"/>
    <n v="1"/>
    <n v="92"/>
    <n v="237.8"/>
  </r>
  <r>
    <x v="1"/>
    <n v="1"/>
    <n v="84"/>
    <n v="204"/>
  </r>
  <r>
    <x v="0"/>
    <n v="0"/>
    <n v="106"/>
    <n v="221.1"/>
  </r>
  <r>
    <x v="0"/>
    <n v="0"/>
    <n v="133"/>
    <n v="118"/>
  </r>
  <r>
    <x v="0"/>
    <n v="0"/>
    <n v="73"/>
    <n v="163.80000000000001"/>
  </r>
  <r>
    <x v="0"/>
    <n v="0"/>
    <n v="96"/>
    <n v="141.30000000000001"/>
  </r>
  <r>
    <x v="1"/>
    <n v="1"/>
    <n v="119"/>
    <n v="272.5"/>
  </r>
  <r>
    <x v="0"/>
    <n v="0"/>
    <n v="112"/>
    <n v="118.9"/>
  </r>
  <r>
    <x v="0"/>
    <n v="0"/>
    <n v="100"/>
    <n v="7.9"/>
  </r>
  <r>
    <x v="0"/>
    <n v="0"/>
    <n v="96"/>
    <n v="159.5"/>
  </r>
  <r>
    <x v="0"/>
    <n v="0"/>
    <n v="70"/>
    <n v="150.19999999999999"/>
  </r>
  <r>
    <x v="0"/>
    <n v="0"/>
    <n v="35"/>
    <n v="144.5"/>
  </r>
  <r>
    <x v="0"/>
    <n v="0"/>
    <n v="77"/>
    <n v="220.8"/>
  </r>
  <r>
    <x v="0"/>
    <n v="0"/>
    <n v="96"/>
    <n v="216.3"/>
  </r>
  <r>
    <x v="0"/>
    <n v="0"/>
    <n v="96"/>
    <n v="169.5"/>
  </r>
  <r>
    <x v="0"/>
    <n v="0"/>
    <n v="119"/>
    <n v="256.3"/>
  </r>
  <r>
    <x v="0"/>
    <n v="0"/>
    <n v="128"/>
    <n v="179.7"/>
  </r>
  <r>
    <x v="0"/>
    <n v="0"/>
    <n v="120"/>
    <n v="266"/>
  </r>
  <r>
    <x v="0"/>
    <n v="0"/>
    <n v="97"/>
    <n v="96.7"/>
  </r>
  <r>
    <x v="0"/>
    <n v="0"/>
    <n v="116"/>
    <n v="82.7"/>
  </r>
  <r>
    <x v="0"/>
    <n v="0"/>
    <n v="87"/>
    <n v="168.2"/>
  </r>
  <r>
    <x v="1"/>
    <n v="1"/>
    <n v="109"/>
    <n v="286.39999999999998"/>
  </r>
  <r>
    <x v="0"/>
    <n v="0"/>
    <n v="95"/>
    <n v="174.3"/>
  </r>
  <r>
    <x v="0"/>
    <n v="0"/>
    <n v="100"/>
    <n v="190.6"/>
  </r>
  <r>
    <x v="0"/>
    <n v="0"/>
    <n v="102"/>
    <n v="133.4"/>
  </r>
  <r>
    <x v="0"/>
    <n v="0"/>
    <n v="96"/>
    <n v="204.6"/>
  </r>
  <r>
    <x v="0"/>
    <n v="0"/>
    <n v="88"/>
    <n v="242.2"/>
  </r>
  <r>
    <x v="0"/>
    <n v="0"/>
    <n v="112"/>
    <n v="253.1"/>
  </r>
  <r>
    <x v="0"/>
    <n v="0"/>
    <n v="110"/>
    <n v="130"/>
  </r>
  <r>
    <x v="0"/>
    <n v="0"/>
    <n v="151"/>
    <n v="105.9"/>
  </r>
  <r>
    <x v="0"/>
    <n v="0"/>
    <n v="111"/>
    <n v="183.8"/>
  </r>
  <r>
    <x v="0"/>
    <n v="0"/>
    <n v="82"/>
    <n v="196.5"/>
  </r>
  <r>
    <x v="0"/>
    <n v="0"/>
    <n v="81"/>
    <n v="184.5"/>
  </r>
  <r>
    <x v="0"/>
    <n v="0"/>
    <n v="113"/>
    <n v="261.89999999999998"/>
  </r>
  <r>
    <x v="0"/>
    <n v="0"/>
    <n v="118"/>
    <n v="202.4"/>
  </r>
  <r>
    <x v="0"/>
    <n v="0"/>
    <n v="104"/>
    <n v="167.7"/>
  </r>
  <r>
    <x v="0"/>
    <n v="0"/>
    <n v="112"/>
    <n v="189.1"/>
  </r>
  <r>
    <x v="0"/>
    <n v="0"/>
    <n v="106"/>
    <n v="205.2"/>
  </r>
  <r>
    <x v="0"/>
    <n v="0"/>
    <n v="93"/>
    <n v="153.6"/>
  </r>
  <r>
    <x v="0"/>
    <n v="0"/>
    <n v="129"/>
    <n v="154.5"/>
  </r>
  <r>
    <x v="0"/>
    <n v="0"/>
    <n v="109"/>
    <n v="153.69999999999999"/>
  </r>
  <r>
    <x v="0"/>
    <n v="0"/>
    <n v="138"/>
    <n v="171.2"/>
  </r>
  <r>
    <x v="1"/>
    <n v="1"/>
    <n v="106"/>
    <n v="328.1"/>
  </r>
  <r>
    <x v="1"/>
    <n v="1"/>
    <n v="69"/>
    <n v="145.9"/>
  </r>
  <r>
    <x v="0"/>
    <n v="0"/>
    <n v="76"/>
    <n v="201.2"/>
  </r>
  <r>
    <x v="0"/>
    <n v="0"/>
    <n v="72"/>
    <n v="139.1"/>
  </r>
  <r>
    <x v="0"/>
    <n v="0"/>
    <n v="128"/>
    <n v="118.9"/>
  </r>
  <r>
    <x v="1"/>
    <n v="1"/>
    <n v="87"/>
    <n v="217.6"/>
  </r>
  <r>
    <x v="0"/>
    <n v="0"/>
    <n v="133"/>
    <n v="145"/>
  </r>
  <r>
    <x v="0"/>
    <n v="0"/>
    <n v="89"/>
    <n v="203.5"/>
  </r>
  <r>
    <x v="0"/>
    <n v="0"/>
    <n v="115"/>
    <n v="240.1"/>
  </r>
  <r>
    <x v="0"/>
    <n v="0"/>
    <n v="121"/>
    <n v="83.8"/>
  </r>
  <r>
    <x v="1"/>
    <n v="1"/>
    <n v="106"/>
    <n v="269.8"/>
  </r>
  <r>
    <x v="0"/>
    <n v="0"/>
    <n v="84"/>
    <n v="126.3"/>
  </r>
  <r>
    <x v="0"/>
    <n v="0"/>
    <n v="125"/>
    <n v="88.1"/>
  </r>
  <r>
    <x v="0"/>
    <n v="0"/>
    <n v="61"/>
    <n v="236.8"/>
  </r>
  <r>
    <x v="0"/>
    <n v="0"/>
    <n v="117"/>
    <n v="124.1"/>
  </r>
  <r>
    <x v="0"/>
    <n v="0"/>
    <n v="132"/>
    <n v="184.2"/>
  </r>
  <r>
    <x v="0"/>
    <n v="0"/>
    <n v="133"/>
    <n v="222.7"/>
  </r>
  <r>
    <x v="0"/>
    <n v="0"/>
    <n v="98"/>
    <n v="149.19999999999999"/>
  </r>
  <r>
    <x v="0"/>
    <n v="0"/>
    <n v="125"/>
    <n v="206.5"/>
  </r>
  <r>
    <x v="0"/>
    <n v="0"/>
    <n v="102"/>
    <n v="159.69999999999999"/>
  </r>
  <r>
    <x v="0"/>
    <n v="0"/>
    <n v="118"/>
    <n v="204.7"/>
  </r>
  <r>
    <x v="0"/>
    <n v="0"/>
    <n v="79"/>
    <n v="213.2"/>
  </r>
  <r>
    <x v="0"/>
    <n v="0"/>
    <n v="121"/>
    <n v="269.60000000000002"/>
  </r>
  <r>
    <x v="0"/>
    <n v="0"/>
    <n v="92"/>
    <n v="116.7"/>
  </r>
  <r>
    <x v="0"/>
    <n v="0"/>
    <n v="97"/>
    <n v="140.19999999999999"/>
  </r>
  <r>
    <x v="0"/>
    <n v="0"/>
    <n v="92"/>
    <n v="136.19999999999999"/>
  </r>
  <r>
    <x v="0"/>
    <n v="0"/>
    <n v="87"/>
    <n v="88.5"/>
  </r>
  <r>
    <x v="0"/>
    <n v="0"/>
    <n v="58"/>
    <n v="215.3"/>
  </r>
  <r>
    <x v="1"/>
    <n v="1"/>
    <n v="104"/>
    <n v="269.2"/>
  </r>
  <r>
    <x v="0"/>
    <n v="0"/>
    <n v="118"/>
    <n v="203.8"/>
  </r>
  <r>
    <x v="0"/>
    <n v="0"/>
    <n v="112"/>
    <n v="268.39999999999998"/>
  </r>
  <r>
    <x v="0"/>
    <n v="0"/>
    <n v="122"/>
    <n v="114.4"/>
  </r>
  <r>
    <x v="0"/>
    <n v="0"/>
    <n v="65"/>
    <n v="138.9"/>
  </r>
  <r>
    <x v="0"/>
    <n v="0"/>
    <n v="55"/>
    <n v="186"/>
  </r>
  <r>
    <x v="0"/>
    <n v="0"/>
    <n v="91"/>
    <n v="170.4"/>
  </r>
  <r>
    <x v="0"/>
    <n v="0"/>
    <n v="95"/>
    <n v="164.5"/>
  </r>
  <r>
    <x v="0"/>
    <n v="0"/>
    <n v="121"/>
    <n v="168.6"/>
  </r>
  <r>
    <x v="1"/>
    <n v="1"/>
    <n v="119"/>
    <n v="261.2"/>
  </r>
  <r>
    <x v="0"/>
    <n v="0"/>
    <n v="91"/>
    <n v="190.5"/>
  </r>
  <r>
    <x v="0"/>
    <n v="0"/>
    <n v="121"/>
    <n v="181.1"/>
  </r>
  <r>
    <x v="0"/>
    <n v="0"/>
    <n v="131"/>
    <n v="177.1"/>
  </r>
  <r>
    <x v="0"/>
    <n v="0"/>
    <n v="114"/>
    <n v="160.5"/>
  </r>
  <r>
    <x v="0"/>
    <n v="0"/>
    <n v="116"/>
    <n v="134.69999999999999"/>
  </r>
  <r>
    <x v="0"/>
    <n v="0"/>
    <n v="107"/>
    <n v="198.2"/>
  </r>
  <r>
    <x v="1"/>
    <n v="1"/>
    <n v="134"/>
    <n v="228.9"/>
  </r>
  <r>
    <x v="0"/>
    <n v="0"/>
    <n v="137"/>
    <n v="241.7"/>
  </r>
  <r>
    <x v="0"/>
    <n v="0"/>
    <n v="108"/>
    <n v="131.1"/>
  </r>
  <r>
    <x v="0"/>
    <n v="0"/>
    <n v="101"/>
    <n v="234.1"/>
  </r>
  <r>
    <x v="0"/>
    <n v="0"/>
    <n v="72"/>
    <n v="200.1"/>
  </r>
  <r>
    <x v="0"/>
    <n v="0"/>
    <n v="107"/>
    <n v="154"/>
  </r>
  <r>
    <x v="0"/>
    <n v="0"/>
    <n v="106"/>
    <n v="224.2"/>
  </r>
  <r>
    <x v="0"/>
    <n v="0"/>
    <n v="83"/>
    <n v="148.30000000000001"/>
  </r>
  <r>
    <x v="0"/>
    <n v="0"/>
    <n v="76"/>
    <n v="174.6"/>
  </r>
  <r>
    <x v="0"/>
    <n v="0"/>
    <n v="110"/>
    <n v="138.5"/>
  </r>
  <r>
    <x v="0"/>
    <n v="0"/>
    <n v="69"/>
    <n v="109"/>
  </r>
  <r>
    <x v="0"/>
    <n v="0"/>
    <n v="99"/>
    <n v="162.30000000000001"/>
  </r>
  <r>
    <x v="0"/>
    <n v="0"/>
    <n v="84"/>
    <n v="210.8"/>
  </r>
  <r>
    <x v="0"/>
    <n v="0"/>
    <n v="107"/>
    <n v="142.4"/>
  </r>
  <r>
    <x v="0"/>
    <n v="0"/>
    <n v="65"/>
    <n v="182.5"/>
  </r>
  <r>
    <x v="0"/>
    <n v="0"/>
    <n v="97"/>
    <n v="219.6"/>
  </r>
  <r>
    <x v="0"/>
    <n v="0"/>
    <n v="66"/>
    <n v="193.6"/>
  </r>
  <r>
    <x v="0"/>
    <n v="0"/>
    <n v="88"/>
    <n v="233.2"/>
  </r>
  <r>
    <x v="0"/>
    <n v="0"/>
    <n v="53"/>
    <n v="158.80000000000001"/>
  </r>
  <r>
    <x v="0"/>
    <n v="0"/>
    <n v="112"/>
    <n v="126.1"/>
  </r>
  <r>
    <x v="1"/>
    <n v="1"/>
    <n v="108"/>
    <n v="290.39999999999998"/>
  </r>
  <r>
    <x v="0"/>
    <n v="0"/>
    <n v="113"/>
    <n v="60.6"/>
  </r>
  <r>
    <x v="0"/>
    <n v="0"/>
    <n v="95"/>
    <n v="148.4"/>
  </r>
  <r>
    <x v="0"/>
    <n v="0"/>
    <n v="108"/>
    <n v="246.5"/>
  </r>
  <r>
    <x v="1"/>
    <n v="1"/>
    <n v="112"/>
    <n v="298.10000000000002"/>
  </r>
  <r>
    <x v="0"/>
    <n v="0"/>
    <n v="82"/>
    <n v="119.3"/>
  </r>
  <r>
    <x v="0"/>
    <n v="0"/>
    <n v="82"/>
    <n v="242.5"/>
  </r>
  <r>
    <x v="1"/>
    <n v="1"/>
    <n v="89"/>
    <n v="222.1"/>
  </r>
  <r>
    <x v="1"/>
    <n v="1"/>
    <n v="135"/>
    <n v="236.2"/>
  </r>
  <r>
    <x v="0"/>
    <n v="0"/>
    <n v="87"/>
    <n v="144.19999999999999"/>
  </r>
  <r>
    <x v="0"/>
    <n v="0"/>
    <n v="100"/>
    <n v="154.6"/>
  </r>
  <r>
    <x v="0"/>
    <n v="0"/>
    <n v="100"/>
    <n v="137.4"/>
  </r>
  <r>
    <x v="0"/>
    <n v="0"/>
    <n v="93"/>
    <n v="103.7"/>
  </r>
  <r>
    <x v="1"/>
    <n v="1"/>
    <n v="112"/>
    <n v="136.6"/>
  </r>
  <r>
    <x v="1"/>
    <n v="1"/>
    <n v="101"/>
    <n v="289.8"/>
  </r>
  <r>
    <x v="0"/>
    <n v="0"/>
    <n v="85"/>
    <n v="260.89999999999998"/>
  </r>
  <r>
    <x v="0"/>
    <n v="0"/>
    <n v="71"/>
    <n v="195.6"/>
  </r>
  <r>
    <x v="0"/>
    <n v="0"/>
    <n v="96"/>
    <n v="222.2"/>
  </r>
  <r>
    <x v="1"/>
    <n v="1"/>
    <n v="119"/>
    <n v="172.9"/>
  </r>
  <r>
    <x v="1"/>
    <n v="1"/>
    <n v="109"/>
    <n v="249.8"/>
  </r>
  <r>
    <x v="0"/>
    <n v="0"/>
    <n v="84"/>
    <n v="154.5"/>
  </r>
  <r>
    <x v="0"/>
    <n v="0"/>
    <n v="108"/>
    <n v="90.4"/>
  </r>
  <r>
    <x v="0"/>
    <n v="0"/>
    <n v="78"/>
    <n v="268.8"/>
  </r>
  <r>
    <x v="0"/>
    <n v="0"/>
    <n v="95"/>
    <n v="106.1"/>
  </r>
  <r>
    <x v="0"/>
    <n v="0"/>
    <n v="117"/>
    <n v="27"/>
  </r>
  <r>
    <x v="0"/>
    <n v="0"/>
    <n v="112"/>
    <n v="245"/>
  </r>
  <r>
    <x v="0"/>
    <n v="0"/>
    <n v="85"/>
    <n v="196.7"/>
  </r>
  <r>
    <x v="0"/>
    <n v="0"/>
    <n v="98"/>
    <n v="131.19999999999999"/>
  </r>
  <r>
    <x v="0"/>
    <n v="0"/>
    <n v="96"/>
    <n v="149.6"/>
  </r>
  <r>
    <x v="0"/>
    <n v="0"/>
    <n v="70"/>
    <n v="239.8"/>
  </r>
  <r>
    <x v="0"/>
    <n v="0"/>
    <n v="77"/>
    <n v="142.1"/>
  </r>
  <r>
    <x v="0"/>
    <n v="0"/>
    <n v="99"/>
    <n v="193"/>
  </r>
  <r>
    <x v="0"/>
    <n v="0"/>
    <n v="49"/>
    <n v="206.1"/>
  </r>
  <r>
    <x v="0"/>
    <n v="0"/>
    <n v="138"/>
    <n v="160.30000000000001"/>
  </r>
  <r>
    <x v="0"/>
    <n v="0"/>
    <n v="108"/>
    <n v="199.9"/>
  </r>
  <r>
    <x v="0"/>
    <n v="0"/>
    <n v="105"/>
    <n v="213.1"/>
  </r>
  <r>
    <x v="0"/>
    <n v="0"/>
    <n v="102"/>
    <n v="178.3"/>
  </r>
  <r>
    <x v="1"/>
    <n v="1"/>
    <n v="120"/>
    <n v="252.3"/>
  </r>
  <r>
    <x v="0"/>
    <n v="0"/>
    <n v="64"/>
    <n v="197.7"/>
  </r>
  <r>
    <x v="0"/>
    <n v="0"/>
    <n v="105"/>
    <n v="111.1"/>
  </r>
  <r>
    <x v="1"/>
    <n v="1"/>
    <n v="86"/>
    <n v="96.5"/>
  </r>
  <r>
    <x v="0"/>
    <n v="0"/>
    <n v="78"/>
    <n v="123.3"/>
  </r>
  <r>
    <x v="0"/>
    <n v="0"/>
    <n v="108"/>
    <n v="193.7"/>
  </r>
  <r>
    <x v="0"/>
    <n v="0"/>
    <n v="134"/>
    <n v="206.9"/>
  </r>
  <r>
    <x v="1"/>
    <n v="1"/>
    <n v="96"/>
    <n v="249.8"/>
  </r>
  <r>
    <x v="0"/>
    <n v="0"/>
    <n v="102"/>
    <n v="144"/>
  </r>
  <r>
    <x v="0"/>
    <n v="0"/>
    <n v="83"/>
    <n v="299.5"/>
  </r>
  <r>
    <x v="1"/>
    <n v="1"/>
    <n v="127"/>
    <n v="226"/>
  </r>
  <r>
    <x v="0"/>
    <n v="0"/>
    <n v="106"/>
    <n v="137.6"/>
  </r>
  <r>
    <x v="0"/>
    <n v="0"/>
    <n v="121"/>
    <n v="211.7"/>
  </r>
  <r>
    <x v="0"/>
    <n v="0"/>
    <n v="80"/>
    <n v="89.7"/>
  </r>
  <r>
    <x v="0"/>
    <n v="0"/>
    <n v="126"/>
    <n v="197.6"/>
  </r>
  <r>
    <x v="1"/>
    <n v="1"/>
    <n v="102"/>
    <n v="270"/>
  </r>
  <r>
    <x v="0"/>
    <n v="0"/>
    <n v="116"/>
    <n v="224.7"/>
  </r>
  <r>
    <x v="0"/>
    <n v="0"/>
    <n v="99"/>
    <n v="194.3"/>
  </r>
  <r>
    <x v="1"/>
    <n v="1"/>
    <n v="89"/>
    <n v="47.7"/>
  </r>
  <r>
    <x v="0"/>
    <n v="0"/>
    <n v="105"/>
    <n v="190.1"/>
  </r>
  <r>
    <x v="1"/>
    <n v="1"/>
    <n v="94"/>
    <n v="89.5"/>
  </r>
  <r>
    <x v="0"/>
    <n v="0"/>
    <n v="83"/>
    <n v="182.6"/>
  </r>
  <r>
    <x v="0"/>
    <n v="0"/>
    <n v="86"/>
    <n v="205.5"/>
  </r>
  <r>
    <x v="0"/>
    <n v="0"/>
    <n v="82"/>
    <n v="231.5"/>
  </r>
  <r>
    <x v="1"/>
    <n v="1"/>
    <n v="69"/>
    <n v="251.3"/>
  </r>
  <r>
    <x v="0"/>
    <n v="0"/>
    <n v="103"/>
    <n v="171.2"/>
  </r>
  <r>
    <x v="0"/>
    <n v="0"/>
    <n v="94"/>
    <n v="134.80000000000001"/>
  </r>
  <r>
    <x v="0"/>
    <n v="0"/>
    <n v="114"/>
    <n v="191.4"/>
  </r>
  <r>
    <x v="0"/>
    <n v="0"/>
    <n v="65"/>
    <n v="174.5"/>
  </r>
  <r>
    <x v="0"/>
    <n v="0"/>
    <n v="125"/>
    <n v="177.4"/>
  </r>
  <r>
    <x v="0"/>
    <n v="0"/>
    <n v="89"/>
    <n v="182.1"/>
  </r>
  <r>
    <x v="0"/>
    <n v="0"/>
    <n v="85"/>
    <n v="222.4"/>
  </r>
  <r>
    <x v="0"/>
    <n v="0"/>
    <n v="68"/>
    <n v="164.9"/>
  </r>
  <r>
    <x v="0"/>
    <n v="0"/>
    <n v="58"/>
    <n v="193.6"/>
  </r>
  <r>
    <x v="0"/>
    <n v="0"/>
    <n v="121"/>
    <n v="101.1"/>
  </r>
  <r>
    <x v="0"/>
    <n v="0"/>
    <n v="88"/>
    <n v="92.3"/>
  </r>
  <r>
    <x v="0"/>
    <n v="0"/>
    <n v="128"/>
    <n v="168.9"/>
  </r>
  <r>
    <x v="0"/>
    <n v="0"/>
    <n v="102"/>
    <n v="219.2"/>
  </r>
  <r>
    <x v="0"/>
    <n v="0"/>
    <n v="101"/>
    <n v="146.5"/>
  </r>
  <r>
    <x v="0"/>
    <n v="0"/>
    <n v="116"/>
    <n v="172.3"/>
  </r>
  <r>
    <x v="0"/>
    <n v="0"/>
    <n v="143"/>
    <n v="190.9"/>
  </r>
  <r>
    <x v="1"/>
    <n v="1"/>
    <n v="74"/>
    <n v="232.1"/>
  </r>
  <r>
    <x v="1"/>
    <n v="1"/>
    <n v="124"/>
    <n v="169.2"/>
  </r>
  <r>
    <x v="0"/>
    <n v="0"/>
    <n v="107"/>
    <n v="123.8"/>
  </r>
  <r>
    <x v="0"/>
    <n v="0"/>
    <n v="117"/>
    <n v="96"/>
  </r>
  <r>
    <x v="0"/>
    <n v="0"/>
    <n v="106"/>
    <n v="93.4"/>
  </r>
  <r>
    <x v="0"/>
    <n v="0"/>
    <n v="130"/>
    <n v="90.6"/>
  </r>
  <r>
    <x v="0"/>
    <n v="0"/>
    <n v="81"/>
    <n v="152.9"/>
  </r>
  <r>
    <x v="0"/>
    <n v="0"/>
    <n v="98"/>
    <n v="85.2"/>
  </r>
  <r>
    <x v="0"/>
    <n v="0"/>
    <n v="72"/>
    <n v="160"/>
  </r>
  <r>
    <x v="0"/>
    <n v="0"/>
    <n v="54"/>
    <n v="182.9"/>
  </r>
  <r>
    <x v="0"/>
    <n v="0"/>
    <n v="105"/>
    <n v="241.2"/>
  </r>
  <r>
    <x v="0"/>
    <n v="0"/>
    <n v="142"/>
    <n v="177.2"/>
  </r>
  <r>
    <x v="0"/>
    <n v="0"/>
    <n v="128"/>
    <n v="89.5"/>
  </r>
  <r>
    <x v="0"/>
    <n v="0"/>
    <n v="72"/>
    <n v="200.3"/>
  </r>
  <r>
    <x v="1"/>
    <n v="1"/>
    <n v="103"/>
    <n v="145"/>
  </r>
  <r>
    <x v="0"/>
    <n v="0"/>
    <n v="99"/>
    <n v="159.5"/>
  </r>
  <r>
    <x v="0"/>
    <n v="0"/>
    <n v="106"/>
    <n v="151.80000000000001"/>
  </r>
  <r>
    <x v="0"/>
    <n v="0"/>
    <n v="120"/>
    <n v="176.2"/>
  </r>
  <r>
    <x v="0"/>
    <n v="0"/>
    <n v="95"/>
    <n v="152.1"/>
  </r>
  <r>
    <x v="0"/>
    <n v="0"/>
    <n v="122"/>
    <n v="161.30000000000001"/>
  </r>
  <r>
    <x v="0"/>
    <n v="0"/>
    <n v="78"/>
    <n v="171.7"/>
  </r>
  <r>
    <x v="1"/>
    <n v="1"/>
    <n v="110"/>
    <n v="278.89999999999998"/>
  </r>
  <r>
    <x v="0"/>
    <n v="0"/>
    <n v="121"/>
    <n v="213"/>
  </r>
  <r>
    <x v="1"/>
    <n v="1"/>
    <n v="121"/>
    <n v="217.2"/>
  </r>
  <r>
    <x v="0"/>
    <n v="0"/>
    <n v="111"/>
    <n v="175.9"/>
  </r>
  <r>
    <x v="0"/>
    <n v="0"/>
    <n v="107"/>
    <n v="238.9"/>
  </r>
  <r>
    <x v="1"/>
    <n v="1"/>
    <n v="94"/>
    <n v="133.30000000000001"/>
  </r>
  <r>
    <x v="0"/>
    <n v="0"/>
    <n v="72"/>
    <n v="177.2"/>
  </r>
  <r>
    <x v="0"/>
    <n v="0"/>
    <n v="103"/>
    <n v="184.5"/>
  </r>
  <r>
    <x v="0"/>
    <n v="0"/>
    <n v="109"/>
    <n v="176.1"/>
  </r>
  <r>
    <x v="0"/>
    <n v="0"/>
    <n v="108"/>
    <n v="204.7"/>
  </r>
  <r>
    <x v="0"/>
    <n v="0"/>
    <n v="80"/>
    <n v="143.6"/>
  </r>
  <r>
    <x v="0"/>
    <n v="0"/>
    <n v="93"/>
    <n v="179.3"/>
  </r>
  <r>
    <x v="0"/>
    <n v="0"/>
    <n v="100"/>
    <n v="137.30000000000001"/>
  </r>
  <r>
    <x v="0"/>
    <n v="0"/>
    <n v="92"/>
    <n v="237.8"/>
  </r>
  <r>
    <x v="0"/>
    <n v="0"/>
    <n v="92"/>
    <n v="203.7"/>
  </r>
  <r>
    <x v="0"/>
    <n v="0"/>
    <n v="95"/>
    <n v="191.3"/>
  </r>
  <r>
    <x v="0"/>
    <n v="0"/>
    <n v="141"/>
    <n v="209.1"/>
  </r>
  <r>
    <x v="0"/>
    <n v="0"/>
    <n v="104"/>
    <n v="88.8"/>
  </r>
  <r>
    <x v="0"/>
    <n v="0"/>
    <n v="88"/>
    <n v="97.2"/>
  </r>
  <r>
    <x v="0"/>
    <n v="0"/>
    <n v="96"/>
    <n v="137.9"/>
  </r>
  <r>
    <x v="0"/>
    <n v="0"/>
    <n v="112"/>
    <n v="224.3"/>
  </r>
  <r>
    <x v="0"/>
    <n v="0"/>
    <n v="65"/>
    <n v="207.6"/>
  </r>
  <r>
    <x v="0"/>
    <n v="0"/>
    <n v="95"/>
    <n v="268.10000000000002"/>
  </r>
  <r>
    <x v="1"/>
    <n v="1"/>
    <n v="61"/>
    <n v="166.7"/>
  </r>
  <r>
    <x v="1"/>
    <n v="1"/>
    <n v="104"/>
    <n v="267.10000000000002"/>
  </r>
  <r>
    <x v="0"/>
    <n v="0"/>
    <n v="108"/>
    <n v="181.8"/>
  </r>
  <r>
    <x v="0"/>
    <n v="0"/>
    <n v="80"/>
    <n v="147.1"/>
  </r>
  <r>
    <x v="0"/>
    <n v="0"/>
    <n v="115"/>
    <n v="37.700000000000003"/>
  </r>
  <r>
    <x v="0"/>
    <n v="0"/>
    <n v="88"/>
    <n v="185"/>
  </r>
  <r>
    <x v="0"/>
    <n v="0"/>
    <n v="108"/>
    <n v="156.4"/>
  </r>
  <r>
    <x v="0"/>
    <n v="0"/>
    <n v="129"/>
    <n v="215.5"/>
  </r>
  <r>
    <x v="0"/>
    <n v="0"/>
    <n v="70"/>
    <n v="134.9"/>
  </r>
  <r>
    <x v="0"/>
    <n v="0"/>
    <n v="116"/>
    <n v="194.8"/>
  </r>
  <r>
    <x v="0"/>
    <n v="0"/>
    <n v="105"/>
    <n v="239.1"/>
  </r>
  <r>
    <x v="0"/>
    <n v="0"/>
    <n v="85"/>
    <n v="92.6"/>
  </r>
  <r>
    <x v="0"/>
    <n v="0"/>
    <n v="133"/>
    <n v="209.4"/>
  </r>
  <r>
    <x v="0"/>
    <n v="0"/>
    <n v="83"/>
    <n v="197.6"/>
  </r>
  <r>
    <x v="0"/>
    <n v="0"/>
    <n v="112"/>
    <n v="62.9"/>
  </r>
  <r>
    <x v="0"/>
    <n v="0"/>
    <n v="97"/>
    <n v="202.3"/>
  </r>
  <r>
    <x v="0"/>
    <n v="0"/>
    <n v="116"/>
    <n v="136.1"/>
  </r>
  <r>
    <x v="0"/>
    <n v="0"/>
    <n v="109"/>
    <n v="207"/>
  </r>
  <r>
    <x v="0"/>
    <n v="0"/>
    <n v="95"/>
    <n v="207.9"/>
  </r>
  <r>
    <x v="1"/>
    <n v="1"/>
    <n v="122"/>
    <n v="276.5"/>
  </r>
  <r>
    <x v="0"/>
    <n v="0"/>
    <n v="87"/>
    <n v="313.8"/>
  </r>
  <r>
    <x v="0"/>
    <n v="0"/>
    <n v="114"/>
    <n v="288.5"/>
  </r>
  <r>
    <x v="0"/>
    <n v="0"/>
    <n v="85"/>
    <n v="210.9"/>
  </r>
  <r>
    <x v="0"/>
    <n v="0"/>
    <n v="76"/>
    <n v="64.900000000000006"/>
  </r>
  <r>
    <x v="0"/>
    <n v="0"/>
    <n v="137"/>
    <n v="243.5"/>
  </r>
  <r>
    <x v="0"/>
    <n v="0"/>
    <n v="97"/>
    <n v="197"/>
  </r>
  <r>
    <x v="0"/>
    <n v="0"/>
    <n v="88"/>
    <n v="278"/>
  </r>
  <r>
    <x v="1"/>
    <n v="1"/>
    <n v="103"/>
    <n v="313.2"/>
  </r>
  <r>
    <x v="0"/>
    <n v="0"/>
    <n v="88"/>
    <n v="145.69999999999999"/>
  </r>
  <r>
    <x v="0"/>
    <n v="0"/>
    <n v="102"/>
    <n v="75.8"/>
  </r>
  <r>
    <x v="0"/>
    <n v="0"/>
    <n v="95"/>
    <n v="132"/>
  </r>
  <r>
    <x v="0"/>
    <n v="0"/>
    <n v="102"/>
    <n v="124"/>
  </r>
  <r>
    <x v="0"/>
    <n v="0"/>
    <n v="98"/>
    <n v="171.9"/>
  </r>
  <r>
    <x v="0"/>
    <n v="0"/>
    <n v="70"/>
    <n v="249.4"/>
  </r>
  <r>
    <x v="0"/>
    <n v="0"/>
    <n v="100"/>
    <n v="228.4"/>
  </r>
  <r>
    <x v="0"/>
    <n v="0"/>
    <n v="71"/>
    <n v="168.6"/>
  </r>
  <r>
    <x v="0"/>
    <n v="0"/>
    <n v="138"/>
    <n v="123.7"/>
  </r>
  <r>
    <x v="0"/>
    <n v="0"/>
    <n v="61"/>
    <n v="178.7"/>
  </r>
  <r>
    <x v="0"/>
    <n v="0"/>
    <n v="86"/>
    <n v="113.2"/>
  </r>
  <r>
    <x v="0"/>
    <n v="0"/>
    <n v="106"/>
    <n v="142.4"/>
  </r>
  <r>
    <x v="0"/>
    <n v="0"/>
    <n v="71"/>
    <n v="149.69999999999999"/>
  </r>
  <r>
    <x v="1"/>
    <n v="1"/>
    <n v="116"/>
    <n v="227.1"/>
  </r>
  <r>
    <x v="0"/>
    <n v="0"/>
    <n v="75"/>
    <n v="155.30000000000001"/>
  </r>
  <r>
    <x v="0"/>
    <n v="0"/>
    <n v="105"/>
    <n v="156.4"/>
  </r>
  <r>
    <x v="0"/>
    <n v="0"/>
    <n v="105"/>
    <n v="148.69999999999999"/>
  </r>
  <r>
    <x v="0"/>
    <n v="0"/>
    <n v="112"/>
    <n v="271.7"/>
  </r>
  <r>
    <x v="0"/>
    <n v="0"/>
    <n v="54"/>
    <n v="245.5"/>
  </r>
  <r>
    <x v="1"/>
    <n v="1"/>
    <n v="108"/>
    <n v="245.3"/>
  </r>
  <r>
    <x v="0"/>
    <n v="0"/>
    <n v="87"/>
    <n v="196.1"/>
  </r>
  <r>
    <x v="0"/>
    <n v="0"/>
    <n v="112"/>
    <n v="134.1"/>
  </r>
  <r>
    <x v="0"/>
    <n v="0"/>
    <n v="78"/>
    <n v="225"/>
  </r>
  <r>
    <x v="0"/>
    <n v="0"/>
    <n v="100"/>
    <n v="189.7"/>
  </r>
  <r>
    <x v="0"/>
    <n v="0"/>
    <n v="96"/>
    <n v="142.9"/>
  </r>
  <r>
    <x v="0"/>
    <n v="0"/>
    <n v="80"/>
    <n v="175.6"/>
  </r>
  <r>
    <x v="0"/>
    <n v="0"/>
    <n v="109"/>
    <n v="92.4"/>
  </r>
  <r>
    <x v="0"/>
    <n v="0"/>
    <n v="94"/>
    <n v="159.6"/>
  </r>
  <r>
    <x v="0"/>
    <n v="0"/>
    <n v="100"/>
    <n v="159.1"/>
  </r>
  <r>
    <x v="0"/>
    <n v="0"/>
    <n v="120"/>
    <n v="254.4"/>
  </r>
  <r>
    <x v="0"/>
    <n v="0"/>
    <n v="53"/>
    <n v="270.7"/>
  </r>
  <r>
    <x v="0"/>
    <n v="0"/>
    <n v="112"/>
    <n v="207"/>
  </r>
  <r>
    <x v="0"/>
    <n v="0"/>
    <n v="89"/>
    <n v="145.30000000000001"/>
  </r>
  <r>
    <x v="0"/>
    <n v="0"/>
    <n v="102"/>
    <n v="230.7"/>
  </r>
  <r>
    <x v="0"/>
    <n v="0"/>
    <n v="104"/>
    <n v="151.5"/>
  </r>
  <r>
    <x v="0"/>
    <n v="0"/>
    <n v="57"/>
    <n v="146.1"/>
  </r>
  <r>
    <x v="0"/>
    <n v="0"/>
    <n v="111"/>
    <n v="256"/>
  </r>
  <r>
    <x v="0"/>
    <n v="0"/>
    <n v="52"/>
    <n v="150.69999999999999"/>
  </r>
  <r>
    <x v="0"/>
    <n v="0"/>
    <n v="107"/>
    <n v="186"/>
  </r>
  <r>
    <x v="0"/>
    <n v="0"/>
    <n v="110"/>
    <n v="212.9"/>
  </r>
  <r>
    <x v="0"/>
    <n v="0"/>
    <n v="105"/>
    <n v="272.5"/>
  </r>
  <r>
    <x v="0"/>
    <n v="0"/>
    <n v="109"/>
    <n v="135.1"/>
  </r>
  <r>
    <x v="0"/>
    <n v="0"/>
    <n v="56"/>
    <n v="154.6"/>
  </r>
  <r>
    <x v="0"/>
    <n v="0"/>
    <n v="116"/>
    <n v="230.5"/>
  </r>
  <r>
    <x v="0"/>
    <n v="0"/>
    <n v="84"/>
    <n v="165.4"/>
  </r>
  <r>
    <x v="1"/>
    <n v="1"/>
    <n v="120"/>
    <n v="143.30000000000001"/>
  </r>
  <r>
    <x v="1"/>
    <n v="1"/>
    <n v="108"/>
    <n v="271.10000000000002"/>
  </r>
  <r>
    <x v="0"/>
    <n v="0"/>
    <n v="104"/>
    <n v="253.5"/>
  </r>
  <r>
    <x v="1"/>
    <n v="1"/>
    <n v="77"/>
    <n v="167.1"/>
  </r>
  <r>
    <x v="0"/>
    <n v="0"/>
    <n v="101"/>
    <n v="135.4"/>
  </r>
  <r>
    <x v="0"/>
    <n v="0"/>
    <n v="90"/>
    <n v="158.69999999999999"/>
  </r>
  <r>
    <x v="0"/>
    <n v="0"/>
    <n v="84"/>
    <n v="144.80000000000001"/>
  </r>
  <r>
    <x v="0"/>
    <n v="0"/>
    <n v="97"/>
    <n v="98.8"/>
  </r>
  <r>
    <x v="1"/>
    <n v="1"/>
    <n v="71"/>
    <n v="157.80000000000001"/>
  </r>
  <r>
    <x v="0"/>
    <n v="0"/>
    <n v="107"/>
    <n v="163"/>
  </r>
  <r>
    <x v="0"/>
    <n v="0"/>
    <n v="119"/>
    <n v="181.6"/>
  </r>
  <r>
    <x v="0"/>
    <n v="0"/>
    <n v="78"/>
    <n v="129"/>
  </r>
  <r>
    <x v="0"/>
    <n v="0"/>
    <n v="83"/>
    <n v="86"/>
  </r>
  <r>
    <x v="0"/>
    <n v="0"/>
    <n v="71"/>
    <n v="193.9"/>
  </r>
  <r>
    <x v="0"/>
    <n v="0"/>
    <n v="105"/>
    <n v="188.9"/>
  </r>
  <r>
    <x v="1"/>
    <n v="1"/>
    <n v="72"/>
    <n v="179.9"/>
  </r>
  <r>
    <x v="0"/>
    <n v="0"/>
    <n v="98"/>
    <n v="183.4"/>
  </r>
  <r>
    <x v="0"/>
    <n v="0"/>
    <n v="101"/>
    <n v="288.10000000000002"/>
  </r>
  <r>
    <x v="0"/>
    <n v="0"/>
    <n v="96"/>
    <n v="169.2"/>
  </r>
  <r>
    <x v="1"/>
    <n v="1"/>
    <n v="113"/>
    <n v="195.5"/>
  </r>
  <r>
    <x v="0"/>
    <n v="0"/>
    <n v="102"/>
    <n v="264.39999999999998"/>
  </r>
  <r>
    <x v="0"/>
    <n v="0"/>
    <n v="151"/>
    <n v="169.5"/>
  </r>
  <r>
    <x v="0"/>
    <n v="0"/>
    <n v="102"/>
    <n v="141.5"/>
  </r>
  <r>
    <x v="0"/>
    <n v="0"/>
    <n v="71"/>
    <n v="154.80000000000001"/>
  </r>
  <r>
    <x v="1"/>
    <n v="1"/>
    <n v="85"/>
    <n v="273.2"/>
  </r>
  <r>
    <x v="0"/>
    <n v="0"/>
    <n v="94"/>
    <n v="224.6"/>
  </r>
  <r>
    <x v="1"/>
    <n v="1"/>
    <n v="97"/>
    <n v="273.8"/>
  </r>
  <r>
    <x v="0"/>
    <n v="0"/>
    <n v="92"/>
    <n v="104"/>
  </r>
  <r>
    <x v="0"/>
    <n v="0"/>
    <n v="90"/>
    <n v="115.4"/>
  </r>
  <r>
    <x v="0"/>
    <n v="0"/>
    <n v="107"/>
    <n v="222.1"/>
  </r>
  <r>
    <x v="0"/>
    <n v="0"/>
    <n v="98"/>
    <n v="116.4"/>
  </r>
  <r>
    <x v="0"/>
    <n v="0"/>
    <n v="118"/>
    <n v="217.7"/>
  </r>
  <r>
    <x v="0"/>
    <n v="0"/>
    <n v="84"/>
    <n v="129.4"/>
  </r>
  <r>
    <x v="0"/>
    <n v="0"/>
    <n v="73"/>
    <n v="161.80000000000001"/>
  </r>
  <r>
    <x v="0"/>
    <n v="0"/>
    <n v="122"/>
    <n v="198.8"/>
  </r>
  <r>
    <x v="0"/>
    <n v="0"/>
    <n v="85"/>
    <n v="147.80000000000001"/>
  </r>
  <r>
    <x v="0"/>
    <n v="0"/>
    <n v="114"/>
    <n v="262.3"/>
  </r>
  <r>
    <x v="0"/>
    <n v="0"/>
    <n v="83"/>
    <n v="246.4"/>
  </r>
  <r>
    <x v="0"/>
    <n v="0"/>
    <n v="111"/>
    <n v="183.4"/>
  </r>
  <r>
    <x v="0"/>
    <n v="0"/>
    <n v="95"/>
    <n v="191.9"/>
  </r>
  <r>
    <x v="0"/>
    <n v="0"/>
    <n v="109"/>
    <n v="187.8"/>
  </r>
  <r>
    <x v="0"/>
    <n v="0"/>
    <n v="106"/>
    <n v="259.7"/>
  </r>
  <r>
    <x v="0"/>
    <n v="0"/>
    <n v="123"/>
    <n v="180.4"/>
  </r>
  <r>
    <x v="0"/>
    <n v="0"/>
    <n v="107"/>
    <n v="51.8"/>
  </r>
  <r>
    <x v="1"/>
    <n v="1"/>
    <n v="106"/>
    <n v="303.89999999999998"/>
  </r>
  <r>
    <x v="0"/>
    <n v="0"/>
    <n v="122"/>
    <n v="206.2"/>
  </r>
  <r>
    <x v="0"/>
    <n v="0"/>
    <n v="92"/>
    <n v="164.3"/>
  </r>
  <r>
    <x v="1"/>
    <n v="1"/>
    <n v="117"/>
    <n v="228.6"/>
  </r>
  <r>
    <x v="0"/>
    <n v="0"/>
    <n v="80"/>
    <n v="200.4"/>
  </r>
  <r>
    <x v="0"/>
    <n v="0"/>
    <n v="107"/>
    <n v="154.30000000000001"/>
  </r>
  <r>
    <x v="0"/>
    <n v="0"/>
    <n v="93"/>
    <n v="122.9"/>
  </r>
  <r>
    <x v="0"/>
    <n v="0"/>
    <n v="100"/>
    <n v="220.8"/>
  </r>
  <r>
    <x v="0"/>
    <n v="0"/>
    <n v="78"/>
    <n v="214.6"/>
  </r>
  <r>
    <x v="1"/>
    <n v="1"/>
    <n v="123"/>
    <n v="202"/>
  </r>
  <r>
    <x v="1"/>
    <n v="1"/>
    <n v="108"/>
    <n v="209.5"/>
  </r>
  <r>
    <x v="0"/>
    <n v="0"/>
    <n v="102"/>
    <n v="145.6"/>
  </r>
  <r>
    <x v="0"/>
    <n v="0"/>
    <n v="87"/>
    <n v="152.9"/>
  </r>
  <r>
    <x v="0"/>
    <n v="0"/>
    <n v="96"/>
    <n v="138.30000000000001"/>
  </r>
  <r>
    <x v="0"/>
    <n v="0"/>
    <n v="157"/>
    <n v="189.3"/>
  </r>
  <r>
    <x v="0"/>
    <n v="0"/>
    <n v="86"/>
    <n v="199.3"/>
  </r>
  <r>
    <x v="0"/>
    <n v="0"/>
    <n v="99"/>
    <n v="247.5"/>
  </r>
  <r>
    <x v="0"/>
    <n v="0"/>
    <n v="99"/>
    <n v="175.4"/>
  </r>
  <r>
    <x v="0"/>
    <n v="0"/>
    <n v="70"/>
    <n v="179.4"/>
  </r>
  <r>
    <x v="0"/>
    <n v="0"/>
    <n v="94"/>
    <n v="126.8"/>
  </r>
  <r>
    <x v="1"/>
    <n v="1"/>
    <n v="87"/>
    <n v="239.7"/>
  </r>
  <r>
    <x v="1"/>
    <n v="1"/>
    <n v="101"/>
    <n v="143"/>
  </r>
  <r>
    <x v="0"/>
    <n v="0"/>
    <n v="109"/>
    <n v="91.9"/>
  </r>
  <r>
    <x v="0"/>
    <n v="0"/>
    <n v="80"/>
    <n v="210.4"/>
  </r>
  <r>
    <x v="1"/>
    <n v="1"/>
    <n v="130"/>
    <n v="201.3"/>
  </r>
  <r>
    <x v="0"/>
    <n v="0"/>
    <n v="59"/>
    <n v="145.6"/>
  </r>
  <r>
    <x v="1"/>
    <n v="1"/>
    <n v="82"/>
    <n v="203.5"/>
  </r>
  <r>
    <x v="0"/>
    <n v="0"/>
    <n v="76"/>
    <n v="232.4"/>
  </r>
  <r>
    <x v="0"/>
    <n v="0"/>
    <n v="119"/>
    <n v="86.5"/>
  </r>
  <r>
    <x v="0"/>
    <n v="0"/>
    <n v="102"/>
    <n v="109.9"/>
  </r>
  <r>
    <x v="0"/>
    <n v="0"/>
    <n v="88"/>
    <n v="156"/>
  </r>
  <r>
    <x v="1"/>
    <n v="1"/>
    <n v="112"/>
    <n v="326.3"/>
  </r>
  <r>
    <x v="0"/>
    <n v="0"/>
    <n v="58"/>
    <n v="195"/>
  </r>
  <r>
    <x v="0"/>
    <n v="0"/>
    <n v="91"/>
    <n v="110"/>
  </r>
  <r>
    <x v="1"/>
    <n v="1"/>
    <n v="119"/>
    <n v="147.1"/>
  </r>
  <r>
    <x v="0"/>
    <n v="0"/>
    <n v="141"/>
    <n v="156"/>
  </r>
  <r>
    <x v="0"/>
    <n v="0"/>
    <n v="99"/>
    <n v="98.2"/>
  </r>
  <r>
    <x v="0"/>
    <n v="0"/>
    <n v="120"/>
    <n v="210.6"/>
  </r>
  <r>
    <x v="1"/>
    <n v="1"/>
    <n v="66"/>
    <n v="197.8"/>
  </r>
  <r>
    <x v="0"/>
    <n v="0"/>
    <n v="113"/>
    <n v="123.8"/>
  </r>
  <r>
    <x v="0"/>
    <n v="0"/>
    <n v="97"/>
    <n v="117.6"/>
  </r>
  <r>
    <x v="0"/>
    <n v="0"/>
    <n v="82"/>
    <n v="105.3"/>
  </r>
  <r>
    <x v="0"/>
    <n v="0"/>
    <n v="121"/>
    <n v="111.7"/>
  </r>
  <r>
    <x v="0"/>
    <n v="0"/>
    <n v="104"/>
    <n v="159.30000000000001"/>
  </r>
  <r>
    <x v="1"/>
    <n v="1"/>
    <n v="123"/>
    <n v="81.7"/>
  </r>
  <r>
    <x v="0"/>
    <n v="0"/>
    <n v="88"/>
    <n v="238"/>
  </r>
  <r>
    <x v="0"/>
    <n v="0"/>
    <n v="99"/>
    <n v="128.1"/>
  </r>
  <r>
    <x v="0"/>
    <n v="0"/>
    <n v="104"/>
    <n v="171.2"/>
  </r>
  <r>
    <x v="1"/>
    <n v="1"/>
    <n v="88"/>
    <n v="109"/>
  </r>
  <r>
    <x v="0"/>
    <n v="0"/>
    <n v="114"/>
    <n v="220"/>
  </r>
  <r>
    <x v="0"/>
    <n v="0"/>
    <n v="65"/>
    <n v="55.6"/>
  </r>
  <r>
    <x v="0"/>
    <n v="0"/>
    <n v="96"/>
    <n v="207.6"/>
  </r>
  <r>
    <x v="1"/>
    <n v="1"/>
    <n v="108"/>
    <n v="109.6"/>
  </r>
  <r>
    <x v="0"/>
    <n v="0"/>
    <n v="113"/>
    <n v="197.2"/>
  </r>
  <r>
    <x v="0"/>
    <n v="0"/>
    <n v="120"/>
    <n v="175.7"/>
  </r>
  <r>
    <x v="0"/>
    <n v="0"/>
    <n v="115"/>
    <n v="205.2"/>
  </r>
  <r>
    <x v="0"/>
    <n v="0"/>
    <n v="104"/>
    <n v="193.1"/>
  </r>
  <r>
    <x v="0"/>
    <n v="0"/>
    <n v="121"/>
    <n v="232.6"/>
  </r>
  <r>
    <x v="0"/>
    <n v="0"/>
    <n v="89"/>
    <n v="102.7"/>
  </r>
  <r>
    <x v="0"/>
    <n v="0"/>
    <n v="70"/>
    <n v="263.10000000000002"/>
  </r>
  <r>
    <x v="0"/>
    <n v="0"/>
    <n v="79"/>
    <n v="197"/>
  </r>
  <r>
    <x v="0"/>
    <n v="0"/>
    <n v="90"/>
    <n v="169.3"/>
  </r>
  <r>
    <x v="0"/>
    <n v="0"/>
    <n v="123"/>
    <n v="201.5"/>
  </r>
  <r>
    <x v="0"/>
    <n v="0"/>
    <n v="119"/>
    <n v="251"/>
  </r>
  <r>
    <x v="0"/>
    <n v="0"/>
    <n v="117"/>
    <n v="230.4"/>
  </r>
  <r>
    <x v="0"/>
    <n v="0"/>
    <n v="120"/>
    <n v="109.8"/>
  </r>
  <r>
    <x v="0"/>
    <n v="0"/>
    <n v="107"/>
    <n v="173.4"/>
  </r>
  <r>
    <x v="0"/>
    <n v="0"/>
    <n v="93"/>
    <n v="214.4"/>
  </r>
  <r>
    <x v="0"/>
    <n v="0"/>
    <n v="103"/>
    <n v="96.1"/>
  </r>
  <r>
    <x v="0"/>
    <n v="0"/>
    <n v="145"/>
    <n v="101.4"/>
  </r>
  <r>
    <x v="0"/>
    <n v="0"/>
    <n v="74"/>
    <n v="232.5"/>
  </r>
  <r>
    <x v="0"/>
    <n v="0"/>
    <n v="120"/>
    <n v="174.5"/>
  </r>
  <r>
    <x v="0"/>
    <n v="0"/>
    <n v="99"/>
    <n v="211.1"/>
  </r>
  <r>
    <x v="0"/>
    <n v="0"/>
    <n v="96"/>
    <n v="109.2"/>
  </r>
  <r>
    <x v="0"/>
    <n v="0"/>
    <n v="95"/>
    <n v="220"/>
  </r>
  <r>
    <x v="0"/>
    <n v="0"/>
    <n v="98"/>
    <n v="181.4"/>
  </r>
  <r>
    <x v="0"/>
    <n v="0"/>
    <n v="82"/>
    <n v="180.7"/>
  </r>
  <r>
    <x v="0"/>
    <n v="0"/>
    <n v="109"/>
    <n v="96.5"/>
  </r>
  <r>
    <x v="0"/>
    <n v="0"/>
    <n v="93"/>
    <n v="183.5"/>
  </r>
  <r>
    <x v="0"/>
    <n v="0"/>
    <n v="90"/>
    <n v="107.9"/>
  </r>
  <r>
    <x v="0"/>
    <n v="0"/>
    <n v="96"/>
    <n v="161"/>
  </r>
  <r>
    <x v="0"/>
    <n v="0"/>
    <n v="146"/>
    <n v="149.19999999999999"/>
  </r>
  <r>
    <x v="0"/>
    <n v="0"/>
    <n v="124"/>
    <n v="227.8"/>
  </r>
  <r>
    <x v="1"/>
    <n v="1"/>
    <n v="120"/>
    <n v="137.80000000000001"/>
  </r>
  <r>
    <x v="0"/>
    <n v="0"/>
    <n v="87"/>
    <n v="141.69999999999999"/>
  </r>
  <r>
    <x v="0"/>
    <n v="0"/>
    <n v="115"/>
    <n v="196.4"/>
  </r>
  <r>
    <x v="0"/>
    <n v="0"/>
    <n v="133"/>
    <n v="146.80000000000001"/>
  </r>
  <r>
    <x v="0"/>
    <n v="0"/>
    <n v="111"/>
    <n v="173.9"/>
  </r>
  <r>
    <x v="0"/>
    <n v="0"/>
    <n v="80"/>
    <n v="305.2"/>
  </r>
  <r>
    <x v="0"/>
    <n v="0"/>
    <n v="106"/>
    <n v="150"/>
  </r>
  <r>
    <x v="0"/>
    <n v="0"/>
    <n v="114"/>
    <n v="197.5"/>
  </r>
  <r>
    <x v="0"/>
    <n v="0"/>
    <n v="67"/>
    <n v="240.2"/>
  </r>
  <r>
    <x v="0"/>
    <n v="0"/>
    <n v="117"/>
    <n v="186.2"/>
  </r>
  <r>
    <x v="0"/>
    <n v="0"/>
    <n v="127"/>
    <n v="116.9"/>
  </r>
  <r>
    <x v="0"/>
    <n v="0"/>
    <n v="95"/>
    <n v="236.7"/>
  </r>
  <r>
    <x v="0"/>
    <n v="0"/>
    <n v="93"/>
    <n v="173.2"/>
  </r>
  <r>
    <x v="0"/>
    <n v="0"/>
    <n v="135"/>
    <n v="181.3"/>
  </r>
  <r>
    <x v="1"/>
    <n v="1"/>
    <n v="72"/>
    <n v="167.8"/>
  </r>
  <r>
    <x v="0"/>
    <n v="0"/>
    <n v="112"/>
    <n v="87.6"/>
  </r>
  <r>
    <x v="0"/>
    <n v="0"/>
    <n v="45"/>
    <n v="203.3"/>
  </r>
  <r>
    <x v="1"/>
    <n v="1"/>
    <n v="95"/>
    <n v="92.6"/>
  </r>
  <r>
    <x v="0"/>
    <n v="0"/>
    <n v="135"/>
    <n v="262.89999999999998"/>
  </r>
  <r>
    <x v="0"/>
    <n v="0"/>
    <n v="116"/>
    <n v="141.80000000000001"/>
  </r>
  <r>
    <x v="0"/>
    <n v="0"/>
    <n v="62"/>
    <n v="50.6"/>
  </r>
  <r>
    <x v="0"/>
    <n v="0"/>
    <n v="59"/>
    <n v="134.9"/>
  </r>
  <r>
    <x v="0"/>
    <n v="0"/>
    <n v="110"/>
    <n v="252.1"/>
  </r>
  <r>
    <x v="0"/>
    <n v="0"/>
    <n v="95"/>
    <n v="215.5"/>
  </r>
  <r>
    <x v="0"/>
    <n v="0"/>
    <n v="66"/>
    <n v="124.8"/>
  </r>
  <r>
    <x v="0"/>
    <n v="0"/>
    <n v="131"/>
    <n v="183.2"/>
  </r>
  <r>
    <x v="0"/>
    <n v="0"/>
    <n v="107"/>
    <n v="230.1"/>
  </r>
  <r>
    <x v="0"/>
    <n v="0"/>
    <n v="125"/>
    <n v="135.80000000000001"/>
  </r>
  <r>
    <x v="0"/>
    <n v="0"/>
    <n v="98"/>
    <n v="205.7"/>
  </r>
  <r>
    <x v="0"/>
    <n v="0"/>
    <n v="105"/>
    <n v="73.8"/>
  </r>
  <r>
    <x v="0"/>
    <n v="0"/>
    <n v="119"/>
    <n v="189.3"/>
  </r>
  <r>
    <x v="0"/>
    <n v="0"/>
    <n v="115"/>
    <n v="147.19999999999999"/>
  </r>
  <r>
    <x v="0"/>
    <n v="0"/>
    <n v="95"/>
    <n v="137.30000000000001"/>
  </r>
  <r>
    <x v="0"/>
    <n v="0"/>
    <n v="125"/>
    <n v="70.7"/>
  </r>
  <r>
    <x v="0"/>
    <n v="0"/>
    <n v="117"/>
    <n v="204.6"/>
  </r>
  <r>
    <x v="1"/>
    <n v="1"/>
    <n v="88"/>
    <n v="123.1"/>
  </r>
  <r>
    <x v="0"/>
    <n v="0"/>
    <n v="115"/>
    <n v="129.69999999999999"/>
  </r>
  <r>
    <x v="0"/>
    <n v="0"/>
    <n v="70"/>
    <n v="198.7"/>
  </r>
  <r>
    <x v="0"/>
    <n v="0"/>
    <n v="116"/>
    <n v="145.1"/>
  </r>
  <r>
    <x v="0"/>
    <n v="0"/>
    <n v="101"/>
    <n v="135.19999999999999"/>
  </r>
  <r>
    <x v="0"/>
    <n v="0"/>
    <n v="105"/>
    <n v="124.7"/>
  </r>
  <r>
    <x v="0"/>
    <n v="0"/>
    <n v="76"/>
    <n v="215.9"/>
  </r>
  <r>
    <x v="0"/>
    <n v="0"/>
    <n v="142"/>
    <n v="119.2"/>
  </r>
  <r>
    <x v="0"/>
    <n v="0"/>
    <n v="116"/>
    <n v="144.30000000000001"/>
  </r>
  <r>
    <x v="0"/>
    <n v="0"/>
    <n v="121"/>
    <n v="235.2"/>
  </r>
  <r>
    <x v="0"/>
    <n v="0"/>
    <n v="57"/>
    <n v="174"/>
  </r>
  <r>
    <x v="1"/>
    <n v="1"/>
    <n v="65"/>
    <n v="115"/>
  </r>
  <r>
    <x v="0"/>
    <n v="0"/>
    <n v="93"/>
    <n v="151.69999999999999"/>
  </r>
  <r>
    <x v="0"/>
    <n v="0"/>
    <n v="93"/>
    <n v="218.6"/>
  </r>
  <r>
    <x v="0"/>
    <n v="0"/>
    <n v="98"/>
    <n v="190.3"/>
  </r>
  <r>
    <x v="1"/>
    <n v="1"/>
    <n v="60"/>
    <n v="184.7"/>
  </r>
  <r>
    <x v="0"/>
    <n v="0"/>
    <n v="99"/>
    <n v="115.3"/>
  </r>
  <r>
    <x v="1"/>
    <n v="1"/>
    <n v="108"/>
    <n v="113"/>
  </r>
  <r>
    <x v="1"/>
    <n v="1"/>
    <n v="100"/>
    <n v="294.2"/>
  </r>
  <r>
    <x v="0"/>
    <n v="0"/>
    <n v="86"/>
    <n v="215.6"/>
  </r>
  <r>
    <x v="0"/>
    <n v="0"/>
    <n v="80"/>
    <n v="128.80000000000001"/>
  </r>
  <r>
    <x v="1"/>
    <n v="1"/>
    <n v="117"/>
    <n v="211.2"/>
  </r>
  <r>
    <x v="0"/>
    <n v="0"/>
    <n v="82"/>
    <n v="71.2"/>
  </r>
  <r>
    <x v="0"/>
    <n v="0"/>
    <n v="121"/>
    <n v="94.9"/>
  </r>
  <r>
    <x v="1"/>
    <n v="1"/>
    <n v="116"/>
    <n v="259.39999999999998"/>
  </r>
  <r>
    <x v="0"/>
    <n v="0"/>
    <n v="123"/>
    <n v="215.8"/>
  </r>
  <r>
    <x v="0"/>
    <n v="0"/>
    <n v="113"/>
    <n v="97.5"/>
  </r>
  <r>
    <x v="0"/>
    <n v="0"/>
    <n v="121"/>
    <n v="146.5"/>
  </r>
  <r>
    <x v="0"/>
    <n v="0"/>
    <n v="72"/>
    <n v="157.9"/>
  </r>
  <r>
    <x v="0"/>
    <n v="0"/>
    <n v="117"/>
    <n v="139.9"/>
  </r>
  <r>
    <x v="0"/>
    <n v="0"/>
    <n v="112"/>
    <n v="153.19999999999999"/>
  </r>
  <r>
    <x v="0"/>
    <n v="0"/>
    <n v="119"/>
    <n v="185.8"/>
  </r>
  <r>
    <x v="0"/>
    <n v="0"/>
    <n v="101"/>
    <n v="182.2"/>
  </r>
  <r>
    <x v="0"/>
    <n v="0"/>
    <n v="133"/>
    <n v="185.7"/>
  </r>
  <r>
    <x v="0"/>
    <n v="0"/>
    <n v="81"/>
    <n v="222.6"/>
  </r>
  <r>
    <x v="0"/>
    <n v="0"/>
    <n v="67"/>
    <n v="197.3"/>
  </r>
  <r>
    <x v="0"/>
    <n v="0"/>
    <n v="130"/>
    <n v="141.4"/>
  </r>
  <r>
    <x v="0"/>
    <n v="0"/>
    <n v="69"/>
    <n v="208"/>
  </r>
  <r>
    <x v="0"/>
    <n v="0"/>
    <n v="92"/>
    <n v="118.5"/>
  </r>
  <r>
    <x v="0"/>
    <n v="0"/>
    <n v="65"/>
    <n v="153.19999999999999"/>
  </r>
  <r>
    <x v="0"/>
    <n v="0"/>
    <n v="87"/>
    <n v="108.3"/>
  </r>
  <r>
    <x v="1"/>
    <n v="1"/>
    <n v="116"/>
    <n v="247.2"/>
  </r>
  <r>
    <x v="0"/>
    <n v="0"/>
    <n v="81"/>
    <n v="224.2"/>
  </r>
  <r>
    <x v="0"/>
    <n v="0"/>
    <n v="100"/>
    <n v="118.4"/>
  </r>
  <r>
    <x v="0"/>
    <n v="0"/>
    <n v="62"/>
    <n v="190.9"/>
  </r>
  <r>
    <x v="1"/>
    <n v="1"/>
    <n v="60"/>
    <n v="317.8"/>
  </r>
  <r>
    <x v="1"/>
    <n v="1"/>
    <n v="112"/>
    <n v="312"/>
  </r>
  <r>
    <x v="1"/>
    <n v="1"/>
    <n v="95"/>
    <n v="131.6"/>
  </r>
  <r>
    <x v="0"/>
    <n v="0"/>
    <n v="105"/>
    <n v="193.4"/>
  </r>
  <r>
    <x v="0"/>
    <n v="0"/>
    <n v="92"/>
    <n v="185.1"/>
  </r>
  <r>
    <x v="0"/>
    <n v="0"/>
    <n v="106"/>
    <n v="193.3"/>
  </r>
  <r>
    <x v="0"/>
    <n v="0"/>
    <n v="107"/>
    <n v="146.4"/>
  </r>
  <r>
    <x v="0"/>
    <n v="0"/>
    <n v="90"/>
    <n v="71.2"/>
  </r>
  <r>
    <x v="0"/>
    <n v="0"/>
    <n v="90"/>
    <n v="205"/>
  </r>
  <r>
    <x v="0"/>
    <n v="0"/>
    <n v="78"/>
    <n v="216.9"/>
  </r>
  <r>
    <x v="0"/>
    <n v="0"/>
    <n v="122"/>
    <n v="150"/>
  </r>
  <r>
    <x v="0"/>
    <n v="0"/>
    <n v="106"/>
    <n v="164.1"/>
  </r>
  <r>
    <x v="0"/>
    <n v="0"/>
    <n v="113"/>
    <n v="212"/>
  </r>
  <r>
    <x v="0"/>
    <n v="0"/>
    <n v="99"/>
    <n v="167.3"/>
  </r>
  <r>
    <x v="0"/>
    <n v="0"/>
    <n v="130"/>
    <n v="154.4"/>
  </r>
  <r>
    <x v="0"/>
    <n v="0"/>
    <n v="95"/>
    <n v="177.3"/>
  </r>
  <r>
    <x v="1"/>
    <n v="1"/>
    <n v="141"/>
    <n v="231.2"/>
  </r>
  <r>
    <x v="0"/>
    <n v="0"/>
    <n v="100"/>
    <n v="202.9"/>
  </r>
  <r>
    <x v="0"/>
    <n v="0"/>
    <n v="120"/>
    <n v="149.6"/>
  </r>
  <r>
    <x v="1"/>
    <n v="1"/>
    <n v="81"/>
    <n v="345.3"/>
  </r>
  <r>
    <x v="1"/>
    <n v="1"/>
    <n v="80"/>
    <n v="264.89999999999998"/>
  </r>
  <r>
    <x v="0"/>
    <n v="0"/>
    <n v="92"/>
    <n v="122"/>
  </r>
  <r>
    <x v="0"/>
    <n v="0"/>
    <n v="88"/>
    <n v="177.2"/>
  </r>
  <r>
    <x v="0"/>
    <n v="0"/>
    <n v="80"/>
    <n v="133.1"/>
  </r>
  <r>
    <x v="1"/>
    <n v="1"/>
    <n v="90"/>
    <n v="225.1"/>
  </r>
  <r>
    <x v="0"/>
    <n v="0"/>
    <n v="120"/>
    <n v="208.4"/>
  </r>
  <r>
    <x v="0"/>
    <n v="0"/>
    <n v="107"/>
    <n v="173.1"/>
  </r>
  <r>
    <x v="1"/>
    <n v="1"/>
    <n v="131"/>
    <n v="162.4"/>
  </r>
  <r>
    <x v="0"/>
    <n v="0"/>
    <n v="126"/>
    <n v="243.4"/>
  </r>
  <r>
    <x v="0"/>
    <n v="0"/>
    <n v="100"/>
    <n v="189.3"/>
  </r>
  <r>
    <x v="0"/>
    <n v="0"/>
    <n v="124"/>
    <n v="168.3"/>
  </r>
  <r>
    <x v="0"/>
    <n v="0"/>
    <n v="90"/>
    <n v="232.9"/>
  </r>
  <r>
    <x v="0"/>
    <n v="0"/>
    <n v="98"/>
    <n v="155"/>
  </r>
  <r>
    <x v="0"/>
    <n v="0"/>
    <n v="130"/>
    <n v="154.4"/>
  </r>
  <r>
    <x v="0"/>
    <n v="0"/>
    <n v="102"/>
    <n v="234.7"/>
  </r>
  <r>
    <x v="1"/>
    <n v="1"/>
    <n v="78"/>
    <n v="298.39999999999998"/>
  </r>
  <r>
    <x v="0"/>
    <n v="0"/>
    <n v="140"/>
    <n v="111.6"/>
  </r>
  <r>
    <x v="0"/>
    <n v="0"/>
    <n v="98"/>
    <n v="174.5"/>
  </r>
  <r>
    <x v="0"/>
    <n v="0"/>
    <n v="137"/>
    <n v="175.5"/>
  </r>
  <r>
    <x v="0"/>
    <n v="0"/>
    <n v="138"/>
    <n v="207.5"/>
  </r>
  <r>
    <x v="0"/>
    <n v="0"/>
    <n v="85"/>
    <n v="258.8"/>
  </r>
  <r>
    <x v="1"/>
    <n v="1"/>
    <n v="106"/>
    <n v="226.9"/>
  </r>
  <r>
    <x v="0"/>
    <n v="0"/>
    <n v="119"/>
    <n v="152.9"/>
  </r>
  <r>
    <x v="0"/>
    <n v="0"/>
    <n v="51"/>
    <n v="156.69999999999999"/>
  </r>
  <r>
    <x v="0"/>
    <n v="0"/>
    <n v="85"/>
    <n v="150.80000000000001"/>
  </r>
  <r>
    <x v="0"/>
    <n v="0"/>
    <n v="126"/>
    <n v="221"/>
  </r>
  <r>
    <x v="0"/>
    <n v="0"/>
    <n v="148"/>
    <n v="153.6"/>
  </r>
  <r>
    <x v="0"/>
    <n v="0"/>
    <n v="126"/>
    <n v="180.5"/>
  </r>
  <r>
    <x v="0"/>
    <n v="0"/>
    <n v="106"/>
    <n v="123.1"/>
  </r>
  <r>
    <x v="0"/>
    <n v="0"/>
    <n v="94"/>
    <n v="165.7"/>
  </r>
  <r>
    <x v="0"/>
    <n v="0"/>
    <n v="92"/>
    <n v="200.2"/>
  </r>
  <r>
    <x v="0"/>
    <n v="0"/>
    <n v="82"/>
    <n v="154.80000000000001"/>
  </r>
  <r>
    <x v="0"/>
    <n v="0"/>
    <n v="116"/>
    <n v="125.4"/>
  </r>
  <r>
    <x v="0"/>
    <n v="0"/>
    <n v="111"/>
    <n v="184.2"/>
  </r>
  <r>
    <x v="0"/>
    <n v="0"/>
    <n v="99"/>
    <n v="274.7"/>
  </r>
  <r>
    <x v="0"/>
    <n v="0"/>
    <n v="140"/>
    <n v="142"/>
  </r>
  <r>
    <x v="0"/>
    <n v="0"/>
    <n v="99"/>
    <n v="151.5"/>
  </r>
  <r>
    <x v="0"/>
    <n v="0"/>
    <n v="114"/>
    <n v="124.8"/>
  </r>
  <r>
    <x v="0"/>
    <n v="0"/>
    <n v="114"/>
    <n v="232.7"/>
  </r>
  <r>
    <x v="1"/>
    <n v="1"/>
    <n v="120"/>
    <n v="288"/>
  </r>
  <r>
    <x v="0"/>
    <n v="0"/>
    <n v="145"/>
    <n v="170.8"/>
  </r>
  <r>
    <x v="0"/>
    <n v="0"/>
    <n v="114"/>
    <n v="216.1"/>
  </r>
  <r>
    <x v="0"/>
    <n v="0"/>
    <n v="100"/>
    <n v="138.69999999999999"/>
  </r>
  <r>
    <x v="0"/>
    <n v="0"/>
    <n v="112"/>
    <n v="210.7"/>
  </r>
  <r>
    <x v="0"/>
    <n v="0"/>
    <n v="117"/>
    <n v="181.8"/>
  </r>
  <r>
    <x v="0"/>
    <n v="0"/>
    <n v="103"/>
    <n v="61.6"/>
  </r>
  <r>
    <x v="0"/>
    <n v="0"/>
    <n v="85"/>
    <n v="207.7"/>
  </r>
  <r>
    <x v="0"/>
    <n v="0"/>
    <n v="73"/>
    <n v="219.2"/>
  </r>
  <r>
    <x v="0"/>
    <n v="0"/>
    <n v="73"/>
    <n v="245.9"/>
  </r>
  <r>
    <x v="0"/>
    <n v="0"/>
    <n v="84"/>
    <n v="257.3"/>
  </r>
  <r>
    <x v="0"/>
    <n v="0"/>
    <n v="130"/>
    <n v="121.1"/>
  </r>
  <r>
    <x v="1"/>
    <n v="1"/>
    <n v="136"/>
    <n v="301.5"/>
  </r>
  <r>
    <x v="0"/>
    <n v="0"/>
    <n v="96"/>
    <n v="233.9"/>
  </r>
  <r>
    <x v="1"/>
    <n v="1"/>
    <n v="108"/>
    <n v="99.6"/>
  </r>
  <r>
    <x v="0"/>
    <n v="0"/>
    <n v="123"/>
    <n v="169.8"/>
  </r>
  <r>
    <x v="1"/>
    <n v="1"/>
    <n v="115"/>
    <n v="198.8"/>
  </r>
  <r>
    <x v="0"/>
    <n v="0"/>
    <n v="86"/>
    <n v="116.2"/>
  </r>
  <r>
    <x v="1"/>
    <n v="1"/>
    <n v="128"/>
    <n v="255.9"/>
  </r>
  <r>
    <x v="0"/>
    <n v="0"/>
    <n v="84"/>
    <n v="187.7"/>
  </r>
  <r>
    <x v="0"/>
    <n v="0"/>
    <n v="91"/>
    <n v="195.9"/>
  </r>
  <r>
    <x v="0"/>
    <n v="0"/>
    <n v="97"/>
    <n v="129.4"/>
  </r>
  <r>
    <x v="0"/>
    <n v="0"/>
    <n v="108"/>
    <n v="221"/>
  </r>
  <r>
    <x v="0"/>
    <n v="0"/>
    <n v="92"/>
    <n v="140.5"/>
  </r>
  <r>
    <x v="1"/>
    <n v="1"/>
    <n v="123"/>
    <n v="277.89999999999998"/>
  </r>
  <r>
    <x v="0"/>
    <n v="0"/>
    <n v="117"/>
    <n v="109.1"/>
  </r>
  <r>
    <x v="0"/>
    <n v="0"/>
    <n v="109"/>
    <n v="207.8"/>
  </r>
  <r>
    <x v="0"/>
    <n v="0"/>
    <n v="96"/>
    <n v="205.9"/>
  </r>
  <r>
    <x v="1"/>
    <n v="1"/>
    <n v="139"/>
    <n v="308.60000000000002"/>
  </r>
  <r>
    <x v="0"/>
    <n v="0"/>
    <n v="69"/>
    <n v="242.6"/>
  </r>
  <r>
    <x v="0"/>
    <n v="0"/>
    <n v="82"/>
    <n v="229.6"/>
  </r>
  <r>
    <x v="0"/>
    <n v="0"/>
    <n v="62"/>
    <n v="166"/>
  </r>
  <r>
    <x v="1"/>
    <n v="1"/>
    <n v="126"/>
    <n v="144.80000000000001"/>
  </r>
  <r>
    <x v="0"/>
    <n v="0"/>
    <n v="77"/>
    <n v="106.1"/>
  </r>
  <r>
    <x v="0"/>
    <n v="0"/>
    <n v="84"/>
    <n v="221.8"/>
  </r>
  <r>
    <x v="0"/>
    <n v="0"/>
    <n v="98"/>
    <n v="204.6"/>
  </r>
  <r>
    <x v="0"/>
    <n v="0"/>
    <n v="95"/>
    <n v="152"/>
  </r>
  <r>
    <x v="1"/>
    <n v="1"/>
    <n v="81"/>
    <n v="260.8"/>
  </r>
  <r>
    <x v="0"/>
    <n v="0"/>
    <n v="83"/>
    <n v="177.9"/>
  </r>
  <r>
    <x v="0"/>
    <n v="0"/>
    <n v="97"/>
    <n v="235.1"/>
  </r>
  <r>
    <x v="0"/>
    <n v="0"/>
    <n v="92"/>
    <n v="186.8"/>
  </r>
  <r>
    <x v="0"/>
    <n v="0"/>
    <n v="81"/>
    <n v="268.39999999999998"/>
  </r>
  <r>
    <x v="0"/>
    <n v="0"/>
    <n v="95"/>
    <n v="192.1"/>
  </r>
  <r>
    <x v="1"/>
    <n v="1"/>
    <n v="82"/>
    <n v="240.7"/>
  </r>
  <r>
    <x v="0"/>
    <n v="0"/>
    <n v="113"/>
    <n v="179.9"/>
  </r>
  <r>
    <x v="0"/>
    <n v="0"/>
    <n v="89"/>
    <n v="175.8"/>
  </r>
  <r>
    <x v="0"/>
    <n v="0"/>
    <n v="91"/>
    <n v="109.4"/>
  </r>
  <r>
    <x v="1"/>
    <n v="1"/>
    <n v="124"/>
    <n v="255.1"/>
  </r>
  <r>
    <x v="0"/>
    <n v="0"/>
    <n v="84"/>
    <n v="208.7"/>
  </r>
  <r>
    <x v="0"/>
    <n v="0"/>
    <n v="108"/>
    <n v="214.6"/>
  </r>
  <r>
    <x v="0"/>
    <n v="0"/>
    <n v="121"/>
    <n v="49.2"/>
  </r>
  <r>
    <x v="0"/>
    <n v="0"/>
    <n v="133"/>
    <n v="141.30000000000001"/>
  </r>
  <r>
    <x v="0"/>
    <n v="0"/>
    <n v="89"/>
    <n v="253.2"/>
  </r>
  <r>
    <x v="0"/>
    <n v="0"/>
    <n v="128"/>
    <n v="206"/>
  </r>
  <r>
    <x v="0"/>
    <n v="0"/>
    <n v="58"/>
    <n v="71.2"/>
  </r>
  <r>
    <x v="1"/>
    <n v="1"/>
    <n v="69"/>
    <n v="261.8"/>
  </r>
  <r>
    <x v="0"/>
    <n v="0"/>
    <n v="134"/>
    <n v="191.3"/>
  </r>
  <r>
    <x v="0"/>
    <n v="0"/>
    <n v="101"/>
    <n v="133.30000000000001"/>
  </r>
  <r>
    <x v="0"/>
    <n v="0"/>
    <n v="138"/>
    <n v="183.6"/>
  </r>
  <r>
    <x v="0"/>
    <n v="0"/>
    <n v="116"/>
    <n v="155.19999999999999"/>
  </r>
  <r>
    <x v="0"/>
    <n v="0"/>
    <n v="93"/>
    <n v="283.10000000000002"/>
  </r>
  <r>
    <x v="0"/>
    <n v="0"/>
    <n v="94"/>
    <n v="186.5"/>
  </r>
  <r>
    <x v="0"/>
    <n v="0"/>
    <n v="104"/>
    <n v="163.30000000000001"/>
  </r>
  <r>
    <x v="0"/>
    <n v="0"/>
    <n v="125"/>
    <n v="203.4"/>
  </r>
  <r>
    <x v="0"/>
    <n v="0"/>
    <n v="110"/>
    <n v="178.1"/>
  </r>
  <r>
    <x v="0"/>
    <n v="0"/>
    <n v="103"/>
    <n v="195.9"/>
  </r>
  <r>
    <x v="0"/>
    <n v="0"/>
    <n v="95"/>
    <n v="114.1"/>
  </r>
  <r>
    <x v="1"/>
    <n v="1"/>
    <n v="124"/>
    <n v="279.10000000000002"/>
  </r>
  <r>
    <x v="0"/>
    <n v="0"/>
    <n v="111"/>
    <n v="169.3"/>
  </r>
  <r>
    <x v="0"/>
    <n v="0"/>
    <n v="94"/>
    <n v="214.4"/>
  </r>
  <r>
    <x v="0"/>
    <n v="0"/>
    <n v="125"/>
    <n v="255.8"/>
  </r>
  <r>
    <x v="0"/>
    <n v="0"/>
    <n v="71"/>
    <n v="148.19999999999999"/>
  </r>
  <r>
    <x v="0"/>
    <n v="0"/>
    <n v="93"/>
    <n v="119.3"/>
  </r>
  <r>
    <x v="1"/>
    <n v="1"/>
    <n v="91"/>
    <n v="245.2"/>
  </r>
  <r>
    <x v="0"/>
    <n v="0"/>
    <n v="114"/>
    <n v="172.4"/>
  </r>
  <r>
    <x v="0"/>
    <n v="0"/>
    <n v="107"/>
    <n v="175.3"/>
  </r>
  <r>
    <x v="0"/>
    <n v="0"/>
    <n v="113"/>
    <n v="2.6"/>
  </r>
  <r>
    <x v="0"/>
    <n v="0"/>
    <n v="143"/>
    <n v="184.1"/>
  </r>
  <r>
    <x v="0"/>
    <n v="0"/>
    <n v="90"/>
    <n v="181.9"/>
  </r>
  <r>
    <x v="0"/>
    <n v="0"/>
    <n v="122"/>
    <n v="189.8"/>
  </r>
  <r>
    <x v="0"/>
    <n v="0"/>
    <n v="142"/>
    <n v="223.2"/>
  </r>
  <r>
    <x v="0"/>
    <n v="0"/>
    <n v="94"/>
    <n v="216"/>
  </r>
  <r>
    <x v="0"/>
    <n v="0"/>
    <n v="124"/>
    <n v="198.5"/>
  </r>
  <r>
    <x v="0"/>
    <n v="0"/>
    <n v="115"/>
    <n v="159.5"/>
  </r>
  <r>
    <x v="1"/>
    <n v="1"/>
    <n v="78"/>
    <n v="105"/>
  </r>
  <r>
    <x v="0"/>
    <n v="0"/>
    <n v="108"/>
    <n v="204.5"/>
  </r>
  <r>
    <x v="1"/>
    <n v="1"/>
    <n v="92"/>
    <n v="274"/>
  </r>
  <r>
    <x v="0"/>
    <n v="0"/>
    <n v="97"/>
    <n v="137.80000000000001"/>
  </r>
  <r>
    <x v="0"/>
    <n v="0"/>
    <n v="94"/>
    <n v="179.4"/>
  </r>
  <r>
    <x v="0"/>
    <n v="0"/>
    <n v="101"/>
    <n v="139.30000000000001"/>
  </r>
  <r>
    <x v="0"/>
    <n v="0"/>
    <n v="86"/>
    <n v="7.8"/>
  </r>
  <r>
    <x v="0"/>
    <n v="0"/>
    <n v="88"/>
    <n v="183.1"/>
  </r>
  <r>
    <x v="0"/>
    <n v="0"/>
    <n v="106"/>
    <n v="140"/>
  </r>
  <r>
    <x v="0"/>
    <n v="0"/>
    <n v="59"/>
    <n v="179.2"/>
  </r>
  <r>
    <x v="0"/>
    <n v="0"/>
    <n v="136"/>
    <n v="177.4"/>
  </r>
  <r>
    <x v="0"/>
    <n v="0"/>
    <n v="129"/>
    <n v="115.6"/>
  </r>
  <r>
    <x v="1"/>
    <n v="1"/>
    <n v="103"/>
    <n v="237.3"/>
  </r>
  <r>
    <x v="0"/>
    <n v="0"/>
    <n v="90"/>
    <n v="51.5"/>
  </r>
  <r>
    <x v="0"/>
    <n v="0"/>
    <n v="104"/>
    <n v="155.69999999999999"/>
  </r>
  <r>
    <x v="0"/>
    <n v="0"/>
    <n v="88"/>
    <n v="245"/>
  </r>
  <r>
    <x v="0"/>
    <n v="0"/>
    <n v="126"/>
    <n v="111.1"/>
  </r>
  <r>
    <x v="0"/>
    <n v="0"/>
    <n v="85"/>
    <n v="116"/>
  </r>
  <r>
    <x v="0"/>
    <n v="0"/>
    <n v="81"/>
    <n v="155.5"/>
  </r>
  <r>
    <x v="0"/>
    <n v="0"/>
    <n v="68"/>
    <n v="175.2"/>
  </r>
  <r>
    <x v="1"/>
    <n v="1"/>
    <n v="84"/>
    <n v="154.69999999999999"/>
  </r>
  <r>
    <x v="1"/>
    <n v="1"/>
    <n v="105"/>
    <n v="247.2"/>
  </r>
  <r>
    <x v="0"/>
    <n v="0"/>
    <n v="81"/>
    <n v="227.5"/>
  </r>
  <r>
    <x v="0"/>
    <n v="0"/>
    <n v="117"/>
    <n v="185"/>
  </r>
  <r>
    <x v="0"/>
    <n v="0"/>
    <n v="119"/>
    <n v="158.80000000000001"/>
  </r>
  <r>
    <x v="0"/>
    <n v="0"/>
    <n v="95"/>
    <n v="185.9"/>
  </r>
  <r>
    <x v="0"/>
    <n v="0"/>
    <n v="74"/>
    <n v="222.5"/>
  </r>
  <r>
    <x v="0"/>
    <n v="0"/>
    <n v="101"/>
    <n v="201.1"/>
  </r>
  <r>
    <x v="0"/>
    <n v="0"/>
    <n v="114"/>
    <n v="167.9"/>
  </r>
  <r>
    <x v="1"/>
    <n v="1"/>
    <n v="88"/>
    <n v="239.1"/>
  </r>
  <r>
    <x v="1"/>
    <n v="1"/>
    <n v="109"/>
    <n v="175.7"/>
  </r>
  <r>
    <x v="1"/>
    <n v="1"/>
    <n v="90"/>
    <n v="111.2"/>
  </r>
  <r>
    <x v="0"/>
    <n v="0"/>
    <n v="74"/>
    <n v="87.7"/>
  </r>
  <r>
    <x v="0"/>
    <n v="0"/>
    <n v="99"/>
    <n v="244.1"/>
  </r>
  <r>
    <x v="0"/>
    <n v="0"/>
    <n v="89"/>
    <n v="165"/>
  </r>
  <r>
    <x v="0"/>
    <n v="0"/>
    <n v="110"/>
    <n v="127.4"/>
  </r>
  <r>
    <x v="0"/>
    <n v="0"/>
    <n v="106"/>
    <n v="194.8"/>
  </r>
  <r>
    <x v="0"/>
    <n v="0"/>
    <n v="131"/>
    <n v="54.7"/>
  </r>
  <r>
    <x v="0"/>
    <n v="0"/>
    <n v="142"/>
    <n v="90.5"/>
  </r>
  <r>
    <x v="0"/>
    <n v="0"/>
    <n v="132"/>
    <n v="235.6"/>
  </r>
  <r>
    <x v="0"/>
    <n v="0"/>
    <n v="82"/>
    <n v="142.5"/>
  </r>
  <r>
    <x v="0"/>
    <n v="0"/>
    <n v="68"/>
    <n v="54"/>
  </r>
  <r>
    <x v="0"/>
    <n v="0"/>
    <n v="87"/>
    <n v="214.8"/>
  </r>
  <r>
    <x v="1"/>
    <n v="1"/>
    <n v="118"/>
    <n v="251.4"/>
  </r>
  <r>
    <x v="0"/>
    <n v="0"/>
    <n v="99"/>
    <n v="139"/>
  </r>
  <r>
    <x v="0"/>
    <n v="0"/>
    <n v="114"/>
    <n v="117.3"/>
  </r>
  <r>
    <x v="0"/>
    <n v="0"/>
    <n v="108"/>
    <n v="264"/>
  </r>
  <r>
    <x v="0"/>
    <n v="0"/>
    <n v="105"/>
    <n v="82.6"/>
  </r>
  <r>
    <x v="0"/>
    <n v="0"/>
    <n v="126"/>
    <n v="175.8"/>
  </r>
  <r>
    <x v="0"/>
    <n v="0"/>
    <n v="100"/>
    <n v="220.4"/>
  </r>
  <r>
    <x v="0"/>
    <n v="0"/>
    <n v="104"/>
    <n v="217"/>
  </r>
  <r>
    <x v="0"/>
    <n v="0"/>
    <n v="77"/>
    <n v="129"/>
  </r>
  <r>
    <x v="0"/>
    <n v="0"/>
    <n v="106"/>
    <n v="150.5"/>
  </r>
  <r>
    <x v="0"/>
    <n v="0"/>
    <n v="122"/>
    <n v="189.5"/>
  </r>
  <r>
    <x v="0"/>
    <n v="0"/>
    <n v="95"/>
    <n v="137.80000000000001"/>
  </r>
  <r>
    <x v="0"/>
    <n v="0"/>
    <n v="80"/>
    <n v="129.30000000000001"/>
  </r>
  <r>
    <x v="0"/>
    <n v="0"/>
    <n v="77"/>
    <n v="115.6"/>
  </r>
  <r>
    <x v="0"/>
    <n v="0"/>
    <n v="114"/>
    <n v="221.9"/>
  </r>
  <r>
    <x v="1"/>
    <n v="1"/>
    <n v="113"/>
    <n v="263.7"/>
  </r>
  <r>
    <x v="0"/>
    <n v="0"/>
    <n v="91"/>
    <n v="61.3"/>
  </r>
  <r>
    <x v="0"/>
    <n v="0"/>
    <n v="113"/>
    <n v="183.8"/>
  </r>
  <r>
    <x v="1"/>
    <n v="1"/>
    <n v="68"/>
    <n v="167.4"/>
  </r>
  <r>
    <x v="0"/>
    <n v="0"/>
    <n v="122"/>
    <n v="154.1"/>
  </r>
  <r>
    <x v="0"/>
    <n v="0"/>
    <n v="101"/>
    <n v="252"/>
  </r>
  <r>
    <x v="0"/>
    <n v="0"/>
    <n v="94"/>
    <n v="163.1"/>
  </r>
  <r>
    <x v="0"/>
    <n v="0"/>
    <n v="80"/>
    <n v="198.3"/>
  </r>
  <r>
    <x v="1"/>
    <n v="1"/>
    <n v="48"/>
    <n v="324.7"/>
  </r>
  <r>
    <x v="0"/>
    <n v="0"/>
    <n v="78"/>
    <n v="128.30000000000001"/>
  </r>
  <r>
    <x v="0"/>
    <n v="0"/>
    <n v="110"/>
    <n v="187.9"/>
  </r>
  <r>
    <x v="1"/>
    <n v="1"/>
    <n v="71"/>
    <n v="129.19999999999999"/>
  </r>
  <r>
    <x v="1"/>
    <n v="1"/>
    <n v="106"/>
    <n v="125.5"/>
  </r>
  <r>
    <x v="0"/>
    <n v="0"/>
    <n v="108"/>
    <n v="257.2"/>
  </r>
  <r>
    <x v="0"/>
    <n v="0"/>
    <n v="90"/>
    <n v="124.6"/>
  </r>
  <r>
    <x v="0"/>
    <n v="0"/>
    <n v="144"/>
    <n v="175.1"/>
  </r>
  <r>
    <x v="0"/>
    <n v="0"/>
    <n v="91"/>
    <n v="124.3"/>
  </r>
  <r>
    <x v="0"/>
    <n v="0"/>
    <n v="130"/>
    <n v="271.60000000000002"/>
  </r>
  <r>
    <x v="0"/>
    <n v="0"/>
    <n v="115"/>
    <n v="183.3"/>
  </r>
  <r>
    <x v="0"/>
    <n v="0"/>
    <n v="119"/>
    <n v="101.1"/>
  </r>
  <r>
    <x v="0"/>
    <n v="0"/>
    <n v="70"/>
    <n v="203.3"/>
  </r>
  <r>
    <x v="0"/>
    <n v="0"/>
    <n v="88"/>
    <n v="175.4"/>
  </r>
  <r>
    <x v="1"/>
    <n v="1"/>
    <n v="97"/>
    <n v="266"/>
  </r>
  <r>
    <x v="0"/>
    <n v="0"/>
    <n v="110"/>
    <n v="171.6"/>
  </r>
  <r>
    <x v="0"/>
    <n v="0"/>
    <n v="98"/>
    <n v="78.7"/>
  </r>
  <r>
    <x v="0"/>
    <n v="0"/>
    <n v="110"/>
    <n v="211.9"/>
  </r>
  <r>
    <x v="0"/>
    <n v="0"/>
    <n v="101"/>
    <n v="63.7"/>
  </r>
  <r>
    <x v="0"/>
    <n v="0"/>
    <n v="100"/>
    <n v="173.4"/>
  </r>
  <r>
    <x v="0"/>
    <n v="0"/>
    <n v="123"/>
    <n v="225.9"/>
  </r>
  <r>
    <x v="0"/>
    <n v="0"/>
    <n v="101"/>
    <n v="173"/>
  </r>
  <r>
    <x v="0"/>
    <n v="0"/>
    <n v="102"/>
    <n v="224.9"/>
  </r>
  <r>
    <x v="0"/>
    <n v="0"/>
    <n v="128"/>
    <n v="137"/>
  </r>
  <r>
    <x v="0"/>
    <n v="0"/>
    <n v="109"/>
    <n v="142.5"/>
  </r>
  <r>
    <x v="0"/>
    <n v="0"/>
    <n v="126"/>
    <n v="142.4"/>
  </r>
  <r>
    <x v="0"/>
    <n v="0"/>
    <n v="112"/>
    <n v="147"/>
  </r>
  <r>
    <x v="0"/>
    <n v="0"/>
    <n v="96"/>
    <n v="149.19999999999999"/>
  </r>
  <r>
    <x v="0"/>
    <n v="0"/>
    <n v="77"/>
    <n v="216.8"/>
  </r>
  <r>
    <x v="0"/>
    <n v="0"/>
    <n v="123"/>
    <n v="308"/>
  </r>
  <r>
    <x v="0"/>
    <n v="0"/>
    <n v="125"/>
    <n v="58"/>
  </r>
  <r>
    <x v="0"/>
    <n v="0"/>
    <n v="80"/>
    <n v="173.2"/>
  </r>
  <r>
    <x v="0"/>
    <n v="0"/>
    <n v="90"/>
    <n v="210.3"/>
  </r>
  <r>
    <x v="0"/>
    <n v="0"/>
    <n v="125"/>
    <n v="58.9"/>
  </r>
  <r>
    <x v="0"/>
    <n v="0"/>
    <n v="102"/>
    <n v="236.8"/>
  </r>
  <r>
    <x v="0"/>
    <n v="0"/>
    <n v="102"/>
    <n v="228.9"/>
  </r>
  <r>
    <x v="1"/>
    <n v="1"/>
    <n v="118"/>
    <n v="162.80000000000001"/>
  </r>
  <r>
    <x v="0"/>
    <n v="0"/>
    <n v="100"/>
    <n v="86.1"/>
  </r>
  <r>
    <x v="0"/>
    <n v="0"/>
    <n v="89"/>
    <n v="212.3"/>
  </r>
  <r>
    <x v="0"/>
    <n v="0"/>
    <n v="98"/>
    <n v="151"/>
  </r>
  <r>
    <x v="0"/>
    <n v="0"/>
    <n v="67"/>
    <n v="158.6"/>
  </r>
  <r>
    <x v="1"/>
    <n v="1"/>
    <n v="93"/>
    <n v="296"/>
  </r>
  <r>
    <x v="0"/>
    <n v="0"/>
    <n v="77"/>
    <n v="212.3"/>
  </r>
  <r>
    <x v="0"/>
    <n v="0"/>
    <n v="61"/>
    <n v="234.4"/>
  </r>
  <r>
    <x v="0"/>
    <n v="0"/>
    <n v="92"/>
    <n v="176.8"/>
  </r>
  <r>
    <x v="0"/>
    <n v="0"/>
    <n v="123"/>
    <n v="157.30000000000001"/>
  </r>
  <r>
    <x v="0"/>
    <n v="0"/>
    <n v="108"/>
    <n v="260.5"/>
  </r>
  <r>
    <x v="1"/>
    <n v="1"/>
    <n v="134"/>
    <n v="124.5"/>
  </r>
  <r>
    <x v="0"/>
    <n v="0"/>
    <n v="49"/>
    <n v="209.4"/>
  </r>
  <r>
    <x v="1"/>
    <n v="1"/>
    <n v="44"/>
    <n v="285.7"/>
  </r>
  <r>
    <x v="0"/>
    <n v="0"/>
    <n v="44"/>
    <n v="190.9"/>
  </r>
  <r>
    <x v="0"/>
    <n v="0"/>
    <n v="130"/>
    <n v="208.8"/>
  </r>
  <r>
    <x v="0"/>
    <n v="0"/>
    <n v="141"/>
    <n v="77.599999999999994"/>
  </r>
  <r>
    <x v="1"/>
    <n v="1"/>
    <n v="101"/>
    <n v="271.10000000000002"/>
  </r>
  <r>
    <x v="0"/>
    <n v="0"/>
    <n v="104"/>
    <n v="240.8"/>
  </r>
  <r>
    <x v="0"/>
    <n v="0"/>
    <n v="98"/>
    <n v="114.8"/>
  </r>
  <r>
    <x v="0"/>
    <n v="0"/>
    <n v="80"/>
    <n v="138.80000000000001"/>
  </r>
  <r>
    <x v="0"/>
    <n v="0"/>
    <n v="112"/>
    <n v="209.8"/>
  </r>
  <r>
    <x v="0"/>
    <n v="0"/>
    <n v="98"/>
    <n v="134.9"/>
  </r>
  <r>
    <x v="0"/>
    <n v="0"/>
    <n v="99"/>
    <n v="164"/>
  </r>
  <r>
    <x v="0"/>
    <n v="0"/>
    <n v="130"/>
    <n v="245.5"/>
  </r>
  <r>
    <x v="0"/>
    <n v="0"/>
    <n v="94"/>
    <n v="80.3"/>
  </r>
  <r>
    <x v="0"/>
    <n v="0"/>
    <n v="90"/>
    <n v="90.7"/>
  </r>
  <r>
    <x v="0"/>
    <n v="0"/>
    <n v="115"/>
    <n v="190.3"/>
  </r>
  <r>
    <x v="1"/>
    <n v="1"/>
    <n v="108"/>
    <n v="108.6"/>
  </r>
  <r>
    <x v="0"/>
    <n v="0"/>
    <n v="106"/>
    <n v="252.4"/>
  </r>
  <r>
    <x v="0"/>
    <n v="0"/>
    <n v="94"/>
    <n v="183.4"/>
  </r>
  <r>
    <x v="0"/>
    <n v="0"/>
    <n v="103"/>
    <n v="183.4"/>
  </r>
  <r>
    <x v="0"/>
    <n v="0"/>
    <n v="100"/>
    <n v="155.19999999999999"/>
  </r>
  <r>
    <x v="0"/>
    <n v="0"/>
    <n v="122"/>
    <n v="165.8"/>
  </r>
  <r>
    <x v="0"/>
    <n v="0"/>
    <n v="67"/>
    <n v="209.4"/>
  </r>
  <r>
    <x v="1"/>
    <n v="1"/>
    <n v="104"/>
    <n v="279.3"/>
  </r>
  <r>
    <x v="0"/>
    <n v="0"/>
    <n v="87"/>
    <n v="256.5"/>
  </r>
  <r>
    <x v="0"/>
    <n v="0"/>
    <n v="89"/>
    <n v="170.2"/>
  </r>
  <r>
    <x v="0"/>
    <n v="0"/>
    <n v="92"/>
    <n v="139.6"/>
  </r>
  <r>
    <x v="0"/>
    <n v="0"/>
    <n v="119"/>
    <n v="208.8"/>
  </r>
  <r>
    <x v="0"/>
    <n v="0"/>
    <n v="126"/>
    <n v="210.1"/>
  </r>
  <r>
    <x v="0"/>
    <n v="0"/>
    <n v="89"/>
    <n v="202.6"/>
  </r>
  <r>
    <x v="0"/>
    <n v="0"/>
    <n v="112"/>
    <n v="174.4"/>
  </r>
  <r>
    <x v="0"/>
    <n v="0"/>
    <n v="117"/>
    <n v="210.6"/>
  </r>
  <r>
    <x v="0"/>
    <n v="0"/>
    <n v="88"/>
    <n v="121.5"/>
  </r>
  <r>
    <x v="0"/>
    <n v="0"/>
    <n v="67"/>
    <n v="127.8"/>
  </r>
  <r>
    <x v="0"/>
    <n v="0"/>
    <n v="98"/>
    <n v="135.19999999999999"/>
  </r>
  <r>
    <x v="0"/>
    <n v="0"/>
    <n v="62"/>
    <n v="99.4"/>
  </r>
  <r>
    <x v="1"/>
    <n v="1"/>
    <n v="105"/>
    <n v="276.89999999999998"/>
  </r>
  <r>
    <x v="1"/>
    <n v="1"/>
    <n v="116"/>
    <n v="287.39999999999998"/>
  </r>
  <r>
    <x v="0"/>
    <n v="0"/>
    <n v="104"/>
    <n v="120.5"/>
  </r>
  <r>
    <x v="0"/>
    <n v="0"/>
    <n v="106"/>
    <n v="184.1"/>
  </r>
  <r>
    <x v="0"/>
    <n v="0"/>
    <n v="84"/>
    <n v="185"/>
  </r>
  <r>
    <x v="0"/>
    <n v="0"/>
    <n v="109"/>
    <n v="160.9"/>
  </r>
  <r>
    <x v="0"/>
    <n v="0"/>
    <n v="134"/>
    <n v="209.2"/>
  </r>
  <r>
    <x v="0"/>
    <n v="0"/>
    <n v="71"/>
    <n v="158.4"/>
  </r>
  <r>
    <x v="1"/>
    <n v="1"/>
    <n v="73"/>
    <n v="149"/>
  </r>
  <r>
    <x v="0"/>
    <n v="0"/>
    <n v="63"/>
    <n v="204.5"/>
  </r>
  <r>
    <x v="1"/>
    <n v="1"/>
    <n v="86"/>
    <n v="288.8"/>
  </r>
  <r>
    <x v="0"/>
    <n v="0"/>
    <n v="90"/>
    <n v="108.6"/>
  </r>
  <r>
    <x v="0"/>
    <n v="0"/>
    <n v="129"/>
    <n v="97.5"/>
  </r>
  <r>
    <x v="0"/>
    <n v="0"/>
    <n v="102"/>
    <n v="166.5"/>
  </r>
  <r>
    <x v="0"/>
    <n v="0"/>
    <n v="104"/>
    <n v="156.19999999999999"/>
  </r>
  <r>
    <x v="1"/>
    <n v="1"/>
    <n v="118"/>
    <n v="287.39999999999998"/>
  </r>
  <r>
    <x v="0"/>
    <n v="0"/>
    <n v="96"/>
    <n v="175.3"/>
  </r>
  <r>
    <x v="0"/>
    <n v="0"/>
    <n v="75"/>
    <n v="102.1"/>
  </r>
  <r>
    <x v="0"/>
    <n v="0"/>
    <n v="103"/>
    <n v="157.9"/>
  </r>
  <r>
    <x v="0"/>
    <n v="0"/>
    <n v="73"/>
    <n v="146.5"/>
  </r>
  <r>
    <x v="1"/>
    <n v="1"/>
    <n v="116"/>
    <n v="245.8"/>
  </r>
  <r>
    <x v="0"/>
    <n v="0"/>
    <n v="146"/>
    <n v="250.8"/>
  </r>
  <r>
    <x v="0"/>
    <n v="0"/>
    <n v="113"/>
    <n v="119.7"/>
  </r>
  <r>
    <x v="1"/>
    <n v="1"/>
    <n v="87"/>
    <n v="242.2"/>
  </r>
  <r>
    <x v="0"/>
    <n v="0"/>
    <n v="83"/>
    <n v="163.4"/>
  </r>
  <r>
    <x v="0"/>
    <n v="0"/>
    <n v="113"/>
    <n v="161"/>
  </r>
  <r>
    <x v="0"/>
    <n v="0"/>
    <n v="111"/>
    <n v="128.69999999999999"/>
  </r>
  <r>
    <x v="0"/>
    <n v="0"/>
    <n v="94"/>
    <n v="81.599999999999994"/>
  </r>
  <r>
    <x v="0"/>
    <n v="0"/>
    <n v="91"/>
    <n v="207.7"/>
  </r>
  <r>
    <x v="0"/>
    <n v="0"/>
    <n v="65"/>
    <n v="233.3"/>
  </r>
  <r>
    <x v="1"/>
    <n v="1"/>
    <n v="81"/>
    <n v="168"/>
  </r>
  <r>
    <x v="0"/>
    <n v="0"/>
    <n v="88"/>
    <n v="251.6"/>
  </r>
  <r>
    <x v="0"/>
    <n v="0"/>
    <n v="102"/>
    <n v="183.8"/>
  </r>
  <r>
    <x v="1"/>
    <n v="1"/>
    <n v="44"/>
    <n v="256.39999999999998"/>
  </r>
  <r>
    <x v="0"/>
    <n v="0"/>
    <n v="134"/>
    <n v="180.2"/>
  </r>
  <r>
    <x v="0"/>
    <n v="0"/>
    <n v="81"/>
    <n v="227.8"/>
  </r>
  <r>
    <x v="0"/>
    <n v="0"/>
    <n v="132"/>
    <n v="147.80000000000001"/>
  </r>
  <r>
    <x v="1"/>
    <n v="1"/>
    <n v="136"/>
    <n v="234.9"/>
  </r>
  <r>
    <x v="0"/>
    <n v="0"/>
    <n v="54"/>
    <n v="110.9"/>
  </r>
  <r>
    <x v="1"/>
    <n v="1"/>
    <n v="81"/>
    <n v="233.5"/>
  </r>
  <r>
    <x v="1"/>
    <n v="1"/>
    <n v="134"/>
    <n v="197.3"/>
  </r>
  <r>
    <x v="0"/>
    <n v="0"/>
    <n v="96"/>
    <n v="58.2"/>
  </r>
  <r>
    <x v="0"/>
    <n v="0"/>
    <n v="72"/>
    <n v="212.7"/>
  </r>
  <r>
    <x v="0"/>
    <n v="0"/>
    <n v="89"/>
    <n v="151.5"/>
  </r>
  <r>
    <x v="0"/>
    <n v="0"/>
    <n v="117"/>
    <n v="146.30000000000001"/>
  </r>
  <r>
    <x v="0"/>
    <n v="0"/>
    <n v="100"/>
    <n v="195.1"/>
  </r>
  <r>
    <x v="0"/>
    <n v="0"/>
    <n v="71"/>
    <n v="208.9"/>
  </r>
  <r>
    <x v="1"/>
    <n v="1"/>
    <n v="107"/>
    <n v="135.69999999999999"/>
  </r>
  <r>
    <x v="1"/>
    <n v="1"/>
    <n v="86"/>
    <n v="225.9"/>
  </r>
  <r>
    <x v="0"/>
    <n v="0"/>
    <n v="106"/>
    <n v="153.30000000000001"/>
  </r>
  <r>
    <x v="0"/>
    <n v="0"/>
    <n v="87"/>
    <n v="206.7"/>
  </r>
  <r>
    <x v="0"/>
    <n v="0"/>
    <n v="105"/>
    <n v="188"/>
  </r>
  <r>
    <x v="1"/>
    <n v="1"/>
    <n v="83"/>
    <n v="122.3"/>
  </r>
  <r>
    <x v="0"/>
    <n v="0"/>
    <n v="96"/>
    <n v="259.3"/>
  </r>
  <r>
    <x v="1"/>
    <n v="1"/>
    <n v="114"/>
    <n v="115.1"/>
  </r>
  <r>
    <x v="0"/>
    <n v="0"/>
    <n v="109"/>
    <n v="172.9"/>
  </r>
  <r>
    <x v="0"/>
    <n v="0"/>
    <n v="116"/>
    <n v="156.4"/>
  </r>
  <r>
    <x v="0"/>
    <n v="0"/>
    <n v="104"/>
    <n v="128.1"/>
  </r>
  <r>
    <x v="1"/>
    <n v="1"/>
    <n v="130"/>
    <n v="227.9"/>
  </r>
  <r>
    <x v="0"/>
    <n v="0"/>
    <n v="63"/>
    <n v="194.9"/>
  </r>
  <r>
    <x v="0"/>
    <n v="0"/>
    <n v="63"/>
    <n v="44.9"/>
  </r>
  <r>
    <x v="0"/>
    <n v="0"/>
    <n v="114"/>
    <n v="262.8"/>
  </r>
  <r>
    <x v="0"/>
    <n v="0"/>
    <n v="70"/>
    <n v="211.2"/>
  </r>
  <r>
    <x v="0"/>
    <n v="0"/>
    <n v="109"/>
    <n v="223.2"/>
  </r>
  <r>
    <x v="0"/>
    <n v="0"/>
    <n v="82"/>
    <n v="119"/>
  </r>
  <r>
    <x v="1"/>
    <n v="1"/>
    <n v="91"/>
    <n v="266.10000000000002"/>
  </r>
  <r>
    <x v="0"/>
    <n v="0"/>
    <n v="103"/>
    <n v="170.5"/>
  </r>
  <r>
    <x v="0"/>
    <n v="0"/>
    <n v="124"/>
    <n v="178.5"/>
  </r>
  <r>
    <x v="0"/>
    <n v="0"/>
    <n v="145"/>
    <n v="205.2"/>
  </r>
  <r>
    <x v="0"/>
    <n v="0"/>
    <n v="97"/>
    <n v="232.8"/>
  </r>
  <r>
    <x v="0"/>
    <n v="0"/>
    <n v="107"/>
    <n v="239.9"/>
  </r>
  <r>
    <x v="0"/>
    <n v="0"/>
    <n v="97"/>
    <n v="55.6"/>
  </r>
  <r>
    <x v="0"/>
    <n v="0"/>
    <n v="100"/>
    <n v="109.8"/>
  </r>
  <r>
    <x v="0"/>
    <n v="0"/>
    <n v="89"/>
    <n v="196.1"/>
  </r>
  <r>
    <x v="0"/>
    <n v="0"/>
    <n v="127"/>
    <n v="166.8"/>
  </r>
  <r>
    <x v="0"/>
    <n v="0"/>
    <n v="90"/>
    <n v="242.8"/>
  </r>
  <r>
    <x v="1"/>
    <n v="1"/>
    <n v="105"/>
    <n v="266.7"/>
  </r>
  <r>
    <x v="0"/>
    <n v="0"/>
    <n v="80"/>
    <n v="182"/>
  </r>
  <r>
    <x v="0"/>
    <n v="0"/>
    <n v="92"/>
    <n v="85.9"/>
  </r>
  <r>
    <x v="0"/>
    <n v="0"/>
    <n v="87"/>
    <n v="146.6"/>
  </r>
  <r>
    <x v="1"/>
    <n v="1"/>
    <n v="101"/>
    <n v="110.5"/>
  </r>
  <r>
    <x v="0"/>
    <n v="0"/>
    <n v="89"/>
    <n v="118.6"/>
  </r>
  <r>
    <x v="0"/>
    <n v="0"/>
    <n v="105"/>
    <n v="197.6"/>
  </r>
  <r>
    <x v="0"/>
    <n v="0"/>
    <n v="116"/>
    <n v="210.3"/>
  </r>
  <r>
    <x v="0"/>
    <n v="0"/>
    <n v="96"/>
    <n v="220.3"/>
  </r>
  <r>
    <x v="0"/>
    <n v="0"/>
    <n v="114"/>
    <n v="161.69999999999999"/>
  </r>
  <r>
    <x v="0"/>
    <n v="0"/>
    <n v="83"/>
    <n v="146.69999999999999"/>
  </r>
  <r>
    <x v="0"/>
    <n v="0"/>
    <n v="103"/>
    <n v="109.4"/>
  </r>
  <r>
    <x v="0"/>
    <n v="0"/>
    <n v="115"/>
    <n v="144.1"/>
  </r>
  <r>
    <x v="0"/>
    <n v="0"/>
    <n v="93"/>
    <n v="248.9"/>
  </r>
  <r>
    <x v="1"/>
    <n v="1"/>
    <n v="112"/>
    <n v="85.7"/>
  </r>
  <r>
    <x v="0"/>
    <n v="0"/>
    <n v="112"/>
    <n v="214.8"/>
  </r>
  <r>
    <x v="0"/>
    <n v="0"/>
    <n v="137"/>
    <n v="158.9"/>
  </r>
  <r>
    <x v="0"/>
    <n v="0"/>
    <n v="94"/>
    <n v="110"/>
  </r>
  <r>
    <x v="0"/>
    <n v="0"/>
    <n v="145"/>
    <n v="152.80000000000001"/>
  </r>
  <r>
    <x v="0"/>
    <n v="0"/>
    <n v="103"/>
    <n v="145.6"/>
  </r>
  <r>
    <x v="0"/>
    <n v="0"/>
    <n v="83"/>
    <n v="93.3"/>
  </r>
  <r>
    <x v="0"/>
    <n v="0"/>
    <n v="134"/>
    <n v="216.8"/>
  </r>
  <r>
    <x v="0"/>
    <n v="0"/>
    <n v="101"/>
    <n v="201.9"/>
  </r>
  <r>
    <x v="0"/>
    <n v="0"/>
    <n v="81"/>
    <n v="146.4"/>
  </r>
  <r>
    <x v="1"/>
    <n v="1"/>
    <n v="74"/>
    <n v="272.7"/>
  </r>
  <r>
    <x v="0"/>
    <n v="0"/>
    <n v="81"/>
    <n v="172.8"/>
  </r>
  <r>
    <x v="0"/>
    <n v="0"/>
    <n v="119"/>
    <n v="190.2"/>
  </r>
  <r>
    <x v="0"/>
    <n v="0"/>
    <n v="83"/>
    <n v="130.6"/>
  </r>
  <r>
    <x v="1"/>
    <n v="1"/>
    <n v="92"/>
    <n v="158.4"/>
  </r>
  <r>
    <x v="0"/>
    <n v="0"/>
    <n v="111"/>
    <n v="166.5"/>
  </r>
  <r>
    <x v="0"/>
    <n v="0"/>
    <n v="103"/>
    <n v="129.30000000000001"/>
  </r>
  <r>
    <x v="0"/>
    <n v="0"/>
    <n v="112"/>
    <n v="199.3"/>
  </r>
  <r>
    <x v="0"/>
    <n v="0"/>
    <n v="126"/>
    <n v="185.1"/>
  </r>
  <r>
    <x v="0"/>
    <n v="0"/>
    <n v="80"/>
    <n v="175.4"/>
  </r>
  <r>
    <x v="0"/>
    <n v="0"/>
    <n v="123"/>
    <n v="263.39999999999998"/>
  </r>
  <r>
    <x v="0"/>
    <n v="0"/>
    <n v="108"/>
    <n v="94.2"/>
  </r>
  <r>
    <x v="0"/>
    <n v="0"/>
    <n v="83"/>
    <n v="189.4"/>
  </r>
  <r>
    <x v="0"/>
    <n v="0"/>
    <n v="103"/>
    <n v="118"/>
  </r>
  <r>
    <x v="0"/>
    <n v="0"/>
    <n v="98"/>
    <n v="212.1"/>
  </r>
  <r>
    <x v="0"/>
    <n v="0"/>
    <n v="98"/>
    <n v="222.8"/>
  </r>
  <r>
    <x v="0"/>
    <n v="0"/>
    <n v="137"/>
    <n v="190"/>
  </r>
  <r>
    <x v="1"/>
    <n v="1"/>
    <n v="129"/>
    <n v="271.8"/>
  </r>
  <r>
    <x v="0"/>
    <n v="0"/>
    <n v="83"/>
    <n v="195.4"/>
  </r>
  <r>
    <x v="0"/>
    <n v="0"/>
    <n v="93"/>
    <n v="199.6"/>
  </r>
  <r>
    <x v="0"/>
    <n v="0"/>
    <n v="85"/>
    <n v="160.6"/>
  </r>
  <r>
    <x v="0"/>
    <n v="0"/>
    <n v="91"/>
    <n v="158.69999999999999"/>
  </r>
  <r>
    <x v="1"/>
    <n v="1"/>
    <n v="122"/>
    <n v="154.5"/>
  </r>
  <r>
    <x v="0"/>
    <n v="0"/>
    <n v="114"/>
    <n v="192.3"/>
  </r>
  <r>
    <x v="1"/>
    <n v="1"/>
    <n v="106"/>
    <n v="305.10000000000002"/>
  </r>
  <r>
    <x v="0"/>
    <n v="0"/>
    <n v="88"/>
    <n v="72.5"/>
  </r>
  <r>
    <x v="0"/>
    <n v="0"/>
    <n v="61"/>
    <n v="105.2"/>
  </r>
  <r>
    <x v="0"/>
    <n v="0"/>
    <n v="88"/>
    <n v="180.5"/>
  </r>
  <r>
    <x v="0"/>
    <n v="0"/>
    <n v="86"/>
    <n v="214.7"/>
  </r>
  <r>
    <x v="0"/>
    <n v="0"/>
    <n v="95"/>
    <n v="86.8"/>
  </r>
  <r>
    <x v="1"/>
    <n v="1"/>
    <n v="99"/>
    <n v="131.5"/>
  </r>
  <r>
    <x v="0"/>
    <n v="0"/>
    <n v="102"/>
    <n v="135.4"/>
  </r>
  <r>
    <x v="0"/>
    <n v="0"/>
    <n v="85"/>
    <n v="174.3"/>
  </r>
  <r>
    <x v="0"/>
    <n v="0"/>
    <n v="63"/>
    <n v="203.9"/>
  </r>
  <r>
    <x v="0"/>
    <n v="0"/>
    <n v="108"/>
    <n v="235.5"/>
  </r>
  <r>
    <x v="0"/>
    <n v="0"/>
    <n v="113"/>
    <n v="157"/>
  </r>
  <r>
    <x v="0"/>
    <n v="0"/>
    <n v="55"/>
    <n v="111.9"/>
  </r>
  <r>
    <x v="0"/>
    <n v="0"/>
    <n v="91"/>
    <n v="236.3"/>
  </r>
  <r>
    <x v="0"/>
    <n v="0"/>
    <n v="88"/>
    <n v="163.6"/>
  </r>
  <r>
    <x v="0"/>
    <n v="0"/>
    <n v="127"/>
    <n v="213.6"/>
  </r>
  <r>
    <x v="0"/>
    <n v="0"/>
    <n v="72"/>
    <n v="143.4"/>
  </r>
  <r>
    <x v="0"/>
    <n v="0"/>
    <n v="98"/>
    <n v="97.1"/>
  </r>
  <r>
    <x v="0"/>
    <n v="0"/>
    <n v="93"/>
    <n v="94.1"/>
  </r>
  <r>
    <x v="1"/>
    <n v="1"/>
    <n v="95"/>
    <n v="226.3"/>
  </r>
  <r>
    <x v="0"/>
    <n v="0"/>
    <n v="93"/>
    <n v="190.3"/>
  </r>
  <r>
    <x v="0"/>
    <n v="0"/>
    <n v="114"/>
    <n v="185.4"/>
  </r>
  <r>
    <x v="0"/>
    <n v="0"/>
    <n v="121"/>
    <n v="179.5"/>
  </r>
  <r>
    <x v="0"/>
    <n v="0"/>
    <n v="94"/>
    <n v="158"/>
  </r>
  <r>
    <x v="0"/>
    <n v="0"/>
    <n v="131"/>
    <n v="173"/>
  </r>
  <r>
    <x v="0"/>
    <n v="0"/>
    <n v="101"/>
    <n v="134.19999999999999"/>
  </r>
  <r>
    <x v="0"/>
    <n v="0"/>
    <n v="123"/>
    <n v="125.2"/>
  </r>
  <r>
    <x v="0"/>
    <n v="0"/>
    <n v="111"/>
    <n v="195.9"/>
  </r>
  <r>
    <x v="0"/>
    <n v="0"/>
    <n v="61"/>
    <n v="214.2"/>
  </r>
  <r>
    <x v="0"/>
    <n v="0"/>
    <n v="101"/>
    <n v="221.1"/>
  </r>
  <r>
    <x v="0"/>
    <n v="0"/>
    <n v="100"/>
    <n v="132"/>
  </r>
  <r>
    <x v="0"/>
    <n v="0"/>
    <n v="92"/>
    <n v="157.6"/>
  </r>
  <r>
    <x v="0"/>
    <n v="0"/>
    <n v="71"/>
    <n v="110.3"/>
  </r>
  <r>
    <x v="0"/>
    <n v="0"/>
    <n v="121"/>
    <n v="161.5"/>
  </r>
  <r>
    <x v="0"/>
    <n v="0"/>
    <n v="116"/>
    <n v="171.8"/>
  </r>
  <r>
    <x v="0"/>
    <n v="0"/>
    <n v="99"/>
    <n v="211"/>
  </r>
  <r>
    <x v="1"/>
    <n v="1"/>
    <n v="89"/>
    <n v="139.30000000000001"/>
  </r>
  <r>
    <x v="1"/>
    <n v="1"/>
    <n v="99"/>
    <n v="291.60000000000002"/>
  </r>
  <r>
    <x v="0"/>
    <n v="0"/>
    <n v="110"/>
    <n v="139"/>
  </r>
  <r>
    <x v="0"/>
    <n v="0"/>
    <n v="125"/>
    <n v="234.8"/>
  </r>
  <r>
    <x v="0"/>
    <n v="0"/>
    <n v="83"/>
    <n v="187.6"/>
  </r>
  <r>
    <x v="0"/>
    <n v="0"/>
    <n v="143"/>
    <n v="159.80000000000001"/>
  </r>
  <r>
    <x v="0"/>
    <n v="0"/>
    <n v="100"/>
    <n v="177.1"/>
  </r>
  <r>
    <x v="0"/>
    <n v="0"/>
    <n v="101"/>
    <n v="117.9"/>
  </r>
  <r>
    <x v="0"/>
    <n v="0"/>
    <n v="95"/>
    <n v="247.6"/>
  </r>
  <r>
    <x v="0"/>
    <n v="0"/>
    <n v="77"/>
    <n v="169.9"/>
  </r>
  <r>
    <x v="0"/>
    <n v="0"/>
    <n v="120"/>
    <n v="185"/>
  </r>
  <r>
    <x v="0"/>
    <n v="0"/>
    <n v="84"/>
    <n v="204.9"/>
  </r>
  <r>
    <x v="0"/>
    <n v="0"/>
    <n v="119"/>
    <n v="225.5"/>
  </r>
  <r>
    <x v="1"/>
    <n v="1"/>
    <n v="115"/>
    <n v="169.7"/>
  </r>
  <r>
    <x v="0"/>
    <n v="0"/>
    <n v="102"/>
    <n v="239.3"/>
  </r>
  <r>
    <x v="1"/>
    <n v="1"/>
    <n v="96"/>
    <n v="113.3"/>
  </r>
  <r>
    <x v="0"/>
    <n v="0"/>
    <n v="100"/>
    <n v="161.9"/>
  </r>
  <r>
    <x v="0"/>
    <n v="0"/>
    <n v="110"/>
    <n v="133.30000000000001"/>
  </r>
  <r>
    <x v="0"/>
    <n v="0"/>
    <n v="88"/>
    <n v="170.7"/>
  </r>
  <r>
    <x v="1"/>
    <n v="1"/>
    <n v="100"/>
    <n v="322.3"/>
  </r>
  <r>
    <x v="0"/>
    <n v="0"/>
    <n v="74"/>
    <n v="124.4"/>
  </r>
  <r>
    <x v="0"/>
    <n v="0"/>
    <n v="94"/>
    <n v="146.9"/>
  </r>
  <r>
    <x v="0"/>
    <n v="0"/>
    <n v="123"/>
    <n v="192.6"/>
  </r>
  <r>
    <x v="0"/>
    <n v="0"/>
    <n v="83"/>
    <n v="96.3"/>
  </r>
  <r>
    <x v="0"/>
    <n v="0"/>
    <n v="96"/>
    <n v="131.9"/>
  </r>
  <r>
    <x v="0"/>
    <n v="0"/>
    <n v="121"/>
    <n v="147.19999999999999"/>
  </r>
  <r>
    <x v="0"/>
    <n v="0"/>
    <n v="139"/>
    <n v="143.1"/>
  </r>
  <r>
    <x v="0"/>
    <n v="0"/>
    <n v="127"/>
    <n v="280.39999999999998"/>
  </r>
  <r>
    <x v="0"/>
    <n v="0"/>
    <n v="85"/>
    <n v="237.2"/>
  </r>
  <r>
    <x v="0"/>
    <n v="0"/>
    <n v="95"/>
    <n v="184.2"/>
  </r>
  <r>
    <x v="0"/>
    <n v="0"/>
    <n v="141"/>
    <n v="109.1"/>
  </r>
  <r>
    <x v="1"/>
    <n v="1"/>
    <n v="115"/>
    <n v="138.1"/>
  </r>
  <r>
    <x v="0"/>
    <n v="0"/>
    <n v="112"/>
    <n v="155.4"/>
  </r>
  <r>
    <x v="0"/>
    <n v="0"/>
    <n v="91"/>
    <n v="245.3"/>
  </r>
  <r>
    <x v="1"/>
    <n v="1"/>
    <n v="97"/>
    <n v="205.9"/>
  </r>
  <r>
    <x v="1"/>
    <n v="1"/>
    <n v="112"/>
    <n v="221.9"/>
  </r>
  <r>
    <x v="0"/>
    <n v="0"/>
    <n v="100"/>
    <n v="190"/>
  </r>
  <r>
    <x v="0"/>
    <n v="0"/>
    <n v="111"/>
    <n v="220.8"/>
  </r>
  <r>
    <x v="0"/>
    <n v="0"/>
    <n v="117"/>
    <n v="173.7"/>
  </r>
  <r>
    <x v="0"/>
    <n v="0"/>
    <n v="94"/>
    <n v="114.8"/>
  </r>
  <r>
    <x v="0"/>
    <n v="0"/>
    <n v="97"/>
    <n v="113.8"/>
  </r>
  <r>
    <x v="1"/>
    <n v="1"/>
    <n v="60"/>
    <n v="143.19999999999999"/>
  </r>
  <r>
    <x v="0"/>
    <n v="0"/>
    <n v="111"/>
    <n v="184.4"/>
  </r>
  <r>
    <x v="0"/>
    <n v="0"/>
    <n v="99"/>
    <n v="224"/>
  </r>
  <r>
    <x v="0"/>
    <n v="0"/>
    <n v="95"/>
    <n v="216.2"/>
  </r>
  <r>
    <x v="0"/>
    <n v="0"/>
    <n v="121"/>
    <n v="129.9"/>
  </r>
  <r>
    <x v="0"/>
    <n v="0"/>
    <n v="97"/>
    <n v="204.4"/>
  </r>
  <r>
    <x v="0"/>
    <n v="0"/>
    <n v="101"/>
    <n v="216.6"/>
  </r>
  <r>
    <x v="0"/>
    <n v="0"/>
    <n v="93"/>
    <n v="228.1"/>
  </r>
  <r>
    <x v="1"/>
    <n v="1"/>
    <n v="110"/>
    <n v="225.9"/>
  </r>
  <r>
    <x v="1"/>
    <n v="1"/>
    <n v="115"/>
    <n v="103.5"/>
  </r>
  <r>
    <x v="0"/>
    <n v="0"/>
    <n v="70"/>
    <n v="115.5"/>
  </r>
  <r>
    <x v="0"/>
    <n v="0"/>
    <n v="125"/>
    <n v="218.8"/>
  </r>
  <r>
    <x v="0"/>
    <n v="0"/>
    <n v="67"/>
    <n v="223.8"/>
  </r>
  <r>
    <x v="0"/>
    <n v="0"/>
    <n v="71"/>
    <n v="143.80000000000001"/>
  </r>
  <r>
    <x v="0"/>
    <n v="0"/>
    <n v="123"/>
    <n v="29.9"/>
  </r>
  <r>
    <x v="0"/>
    <n v="0"/>
    <n v="121"/>
    <n v="276.7"/>
  </r>
  <r>
    <x v="0"/>
    <n v="0"/>
    <n v="102"/>
    <n v="153.9"/>
  </r>
  <r>
    <x v="0"/>
    <n v="0"/>
    <n v="128"/>
    <n v="190.5"/>
  </r>
  <r>
    <x v="0"/>
    <n v="0"/>
    <n v="102"/>
    <n v="192.6"/>
  </r>
  <r>
    <x v="0"/>
    <n v="0"/>
    <n v="74"/>
    <n v="215.6"/>
  </r>
  <r>
    <x v="0"/>
    <n v="0"/>
    <n v="100"/>
    <n v="180"/>
  </r>
  <r>
    <x v="0"/>
    <n v="0"/>
    <n v="116"/>
    <n v="157.30000000000001"/>
  </r>
  <r>
    <x v="0"/>
    <n v="0"/>
    <n v="88"/>
    <n v="196.5"/>
  </r>
  <r>
    <x v="0"/>
    <n v="0"/>
    <n v="130"/>
    <n v="240.3"/>
  </r>
  <r>
    <x v="0"/>
    <n v="0"/>
    <n v="126"/>
    <n v="193.3"/>
  </r>
  <r>
    <x v="0"/>
    <n v="0"/>
    <n v="40"/>
    <n v="211.9"/>
  </r>
  <r>
    <x v="1"/>
    <n v="1"/>
    <n v="110"/>
    <n v="246.8"/>
  </r>
  <r>
    <x v="1"/>
    <n v="1"/>
    <n v="151"/>
    <n v="174.7"/>
  </r>
  <r>
    <x v="1"/>
    <n v="1"/>
    <n v="83"/>
    <n v="240"/>
  </r>
  <r>
    <x v="0"/>
    <n v="0"/>
    <n v="76"/>
    <n v="181.2"/>
  </r>
  <r>
    <x v="0"/>
    <n v="0"/>
    <n v="67"/>
    <n v="113.7"/>
  </r>
  <r>
    <x v="0"/>
    <n v="0"/>
    <n v="89"/>
    <n v="211.1"/>
  </r>
  <r>
    <x v="0"/>
    <n v="0"/>
    <n v="107"/>
    <n v="247.4"/>
  </r>
  <r>
    <x v="0"/>
    <n v="0"/>
    <n v="63"/>
    <n v="131.19999999999999"/>
  </r>
  <r>
    <x v="0"/>
    <n v="0"/>
    <n v="84"/>
    <n v="161.4"/>
  </r>
  <r>
    <x v="0"/>
    <n v="0"/>
    <n v="120"/>
    <n v="211.9"/>
  </r>
  <r>
    <x v="0"/>
    <n v="0"/>
    <n v="120"/>
    <n v="160.4"/>
  </r>
  <r>
    <x v="0"/>
    <n v="0"/>
    <n v="101"/>
    <n v="230.7"/>
  </r>
  <r>
    <x v="0"/>
    <n v="0"/>
    <n v="96"/>
    <n v="232.6"/>
  </r>
  <r>
    <x v="1"/>
    <n v="1"/>
    <n v="90"/>
    <n v="294.7"/>
  </r>
  <r>
    <x v="0"/>
    <n v="0"/>
    <n v="107"/>
    <n v="133.4"/>
  </r>
  <r>
    <x v="0"/>
    <n v="0"/>
    <n v="123"/>
    <n v="306.2"/>
  </r>
  <r>
    <x v="0"/>
    <n v="0"/>
    <n v="135"/>
    <n v="236.8"/>
  </r>
  <r>
    <x v="0"/>
    <n v="0"/>
    <n v="114"/>
    <n v="168.4"/>
  </r>
  <r>
    <x v="0"/>
    <n v="0"/>
    <n v="134"/>
    <n v="70.900000000000006"/>
  </r>
  <r>
    <x v="0"/>
    <n v="0"/>
    <n v="141"/>
    <n v="152.1"/>
  </r>
  <r>
    <x v="0"/>
    <n v="0"/>
    <n v="79"/>
    <n v="180.9"/>
  </r>
  <r>
    <x v="0"/>
    <n v="0"/>
    <n v="84"/>
    <n v="156.6"/>
  </r>
  <r>
    <x v="0"/>
    <n v="0"/>
    <n v="85"/>
    <n v="180.5"/>
  </r>
  <r>
    <x v="0"/>
    <n v="0"/>
    <n v="100"/>
    <n v="238.8"/>
  </r>
  <r>
    <x v="0"/>
    <n v="0"/>
    <n v="66"/>
    <n v="182.1"/>
  </r>
  <r>
    <x v="0"/>
    <n v="0"/>
    <n v="72"/>
    <n v="139.6"/>
  </r>
  <r>
    <x v="0"/>
    <n v="0"/>
    <n v="76"/>
    <n v="200.3"/>
  </r>
  <r>
    <x v="0"/>
    <n v="0"/>
    <n v="94"/>
    <n v="153.5"/>
  </r>
  <r>
    <x v="0"/>
    <n v="0"/>
    <n v="119"/>
    <n v="128.19999999999999"/>
  </r>
  <r>
    <x v="0"/>
    <n v="0"/>
    <n v="145"/>
    <n v="159.5"/>
  </r>
  <r>
    <x v="1"/>
    <n v="1"/>
    <n v="101"/>
    <n v="226.4"/>
  </r>
  <r>
    <x v="0"/>
    <n v="0"/>
    <n v="81"/>
    <n v="251.9"/>
  </r>
  <r>
    <x v="1"/>
    <n v="1"/>
    <n v="117"/>
    <n v="264.5"/>
  </r>
  <r>
    <x v="0"/>
    <n v="0"/>
    <n v="105"/>
    <n v="153.69999999999999"/>
  </r>
  <r>
    <x v="0"/>
    <n v="0"/>
    <n v="81"/>
    <n v="232.1"/>
  </r>
  <r>
    <x v="0"/>
    <n v="0"/>
    <n v="86"/>
    <n v="201.9"/>
  </r>
  <r>
    <x v="0"/>
    <n v="0"/>
    <n v="79"/>
    <n v="186.9"/>
  </r>
  <r>
    <x v="0"/>
    <n v="0"/>
    <n v="89"/>
    <n v="196.6"/>
  </r>
  <r>
    <x v="0"/>
    <n v="0"/>
    <n v="102"/>
    <n v="232.1"/>
  </r>
  <r>
    <x v="0"/>
    <n v="0"/>
    <n v="79"/>
    <n v="166"/>
  </r>
  <r>
    <x v="0"/>
    <n v="0"/>
    <n v="96"/>
    <n v="200.6"/>
  </r>
  <r>
    <x v="0"/>
    <n v="0"/>
    <n v="101"/>
    <n v="141"/>
  </r>
  <r>
    <x v="0"/>
    <n v="0"/>
    <n v="95"/>
    <n v="245"/>
  </r>
  <r>
    <x v="0"/>
    <n v="0"/>
    <n v="140"/>
    <n v="140.80000000000001"/>
  </r>
  <r>
    <x v="1"/>
    <n v="1"/>
    <n v="93"/>
    <n v="255.1"/>
  </r>
  <r>
    <x v="0"/>
    <n v="0"/>
    <n v="99"/>
    <n v="125"/>
  </r>
  <r>
    <x v="0"/>
    <n v="0"/>
    <n v="65"/>
    <n v="180.6"/>
  </r>
  <r>
    <x v="1"/>
    <n v="1"/>
    <n v="118"/>
    <n v="248.7"/>
  </r>
  <r>
    <x v="0"/>
    <n v="0"/>
    <n v="111"/>
    <n v="178.1"/>
  </r>
  <r>
    <x v="1"/>
    <n v="1"/>
    <n v="112"/>
    <n v="122.2"/>
  </r>
  <r>
    <x v="0"/>
    <n v="0"/>
    <n v="87"/>
    <n v="231.3"/>
  </r>
  <r>
    <x v="0"/>
    <n v="0"/>
    <n v="101"/>
    <n v="111.2"/>
  </r>
  <r>
    <x v="1"/>
    <n v="1"/>
    <n v="117"/>
    <n v="103.2"/>
  </r>
  <r>
    <x v="1"/>
    <n v="1"/>
    <n v="104"/>
    <n v="138.4"/>
  </r>
  <r>
    <x v="0"/>
    <n v="0"/>
    <n v="85"/>
    <n v="146.30000000000001"/>
  </r>
  <r>
    <x v="0"/>
    <n v="0"/>
    <n v="103"/>
    <n v="132"/>
  </r>
  <r>
    <x v="0"/>
    <n v="0"/>
    <n v="105"/>
    <n v="274.60000000000002"/>
  </r>
  <r>
    <x v="0"/>
    <n v="0"/>
    <n v="87"/>
    <n v="185.3"/>
  </r>
  <r>
    <x v="0"/>
    <n v="0"/>
    <n v="69"/>
    <n v="154.80000000000001"/>
  </r>
  <r>
    <x v="0"/>
    <n v="0"/>
    <n v="105"/>
    <n v="179.2"/>
  </r>
  <r>
    <x v="1"/>
    <n v="1"/>
    <n v="61"/>
    <n v="286.2"/>
  </r>
  <r>
    <x v="0"/>
    <n v="0"/>
    <n v="110"/>
    <n v="137.5"/>
  </r>
  <r>
    <x v="0"/>
    <n v="0"/>
    <n v="115"/>
    <n v="243"/>
  </r>
  <r>
    <x v="0"/>
    <n v="0"/>
    <n v="79"/>
    <n v="134.9"/>
  </r>
  <r>
    <x v="0"/>
    <n v="0"/>
    <n v="76"/>
    <n v="234.2"/>
  </r>
  <r>
    <x v="0"/>
    <n v="0"/>
    <n v="73"/>
    <n v="175.1"/>
  </r>
  <r>
    <x v="0"/>
    <n v="0"/>
    <n v="107"/>
    <n v="142.19999999999999"/>
  </r>
  <r>
    <x v="0"/>
    <n v="0"/>
    <n v="98"/>
    <n v="97.8"/>
  </r>
  <r>
    <x v="1"/>
    <n v="1"/>
    <n v="83"/>
    <n v="266.89999999999998"/>
  </r>
  <r>
    <x v="0"/>
    <n v="0"/>
    <n v="139"/>
    <n v="155.19999999999999"/>
  </r>
  <r>
    <x v="0"/>
    <n v="0"/>
    <n v="92"/>
    <n v="200.2"/>
  </r>
  <r>
    <x v="0"/>
    <n v="0"/>
    <n v="121"/>
    <n v="198.4"/>
  </r>
  <r>
    <x v="0"/>
    <n v="0"/>
    <n v="67"/>
    <n v="180.3"/>
  </r>
  <r>
    <x v="0"/>
    <n v="0"/>
    <n v="84"/>
    <n v="86.3"/>
  </r>
  <r>
    <x v="1"/>
    <n v="1"/>
    <n v="141"/>
    <n v="295"/>
  </r>
  <r>
    <x v="0"/>
    <n v="0"/>
    <n v="108"/>
    <n v="240.9"/>
  </r>
  <r>
    <x v="0"/>
    <n v="0"/>
    <n v="109"/>
    <n v="207.7"/>
  </r>
  <r>
    <x v="0"/>
    <n v="0"/>
    <n v="115"/>
    <n v="128.5"/>
  </r>
  <r>
    <x v="0"/>
    <n v="0"/>
    <n v="114"/>
    <n v="224.4"/>
  </r>
  <r>
    <x v="0"/>
    <n v="0"/>
    <n v="115"/>
    <n v="164.9"/>
  </r>
  <r>
    <x v="0"/>
    <n v="0"/>
    <n v="97"/>
    <n v="238"/>
  </r>
  <r>
    <x v="0"/>
    <n v="0"/>
    <n v="85"/>
    <n v="231"/>
  </r>
  <r>
    <x v="1"/>
    <n v="1"/>
    <n v="140"/>
    <n v="107.3"/>
  </r>
  <r>
    <x v="0"/>
    <n v="0"/>
    <n v="122"/>
    <n v="185"/>
  </r>
  <r>
    <x v="0"/>
    <n v="0"/>
    <n v="71"/>
    <n v="244.1"/>
  </r>
  <r>
    <x v="0"/>
    <n v="0"/>
    <n v="109"/>
    <n v="141.1"/>
  </r>
  <r>
    <x v="0"/>
    <n v="0"/>
    <n v="117"/>
    <n v="158.1"/>
  </r>
  <r>
    <x v="1"/>
    <n v="1"/>
    <n v="119"/>
    <n v="199.5"/>
  </r>
  <r>
    <x v="0"/>
    <n v="0"/>
    <n v="105"/>
    <n v="109.5"/>
  </r>
  <r>
    <x v="0"/>
    <n v="0"/>
    <n v="128"/>
    <n v="107.9"/>
  </r>
  <r>
    <x v="1"/>
    <n v="1"/>
    <n v="119"/>
    <n v="172.1"/>
  </r>
  <r>
    <x v="0"/>
    <n v="0"/>
    <n v="133"/>
    <n v="160"/>
  </r>
  <r>
    <x v="0"/>
    <n v="0"/>
    <n v="88"/>
    <n v="227.7"/>
  </r>
  <r>
    <x v="0"/>
    <n v="0"/>
    <n v="77"/>
    <n v="203.8"/>
  </r>
  <r>
    <x v="0"/>
    <n v="0"/>
    <n v="84"/>
    <n v="241.7"/>
  </r>
  <r>
    <x v="0"/>
    <n v="0"/>
    <n v="70"/>
    <n v="78.099999999999994"/>
  </r>
  <r>
    <x v="0"/>
    <n v="0"/>
    <n v="95"/>
    <n v="187.8"/>
  </r>
  <r>
    <x v="0"/>
    <n v="0"/>
    <n v="94"/>
    <n v="127.1"/>
  </r>
  <r>
    <x v="1"/>
    <n v="1"/>
    <n v="113"/>
    <n v="280"/>
  </r>
  <r>
    <x v="0"/>
    <n v="0"/>
    <n v="78"/>
    <n v="153.19999999999999"/>
  </r>
  <r>
    <x v="0"/>
    <n v="0"/>
    <n v="88"/>
    <n v="137.1"/>
  </r>
  <r>
    <x v="1"/>
    <n v="1"/>
    <n v="114"/>
    <n v="186.1"/>
  </r>
  <r>
    <x v="0"/>
    <n v="0"/>
    <n v="127"/>
    <n v="224.1"/>
  </r>
  <r>
    <x v="0"/>
    <n v="0"/>
    <n v="131"/>
    <n v="83.6"/>
  </r>
  <r>
    <x v="0"/>
    <n v="0"/>
    <n v="109"/>
    <n v="203.9"/>
  </r>
  <r>
    <x v="0"/>
    <n v="0"/>
    <n v="87"/>
    <n v="211.3"/>
  </r>
  <r>
    <x v="0"/>
    <n v="0"/>
    <n v="112"/>
    <n v="219.4"/>
  </r>
  <r>
    <x v="0"/>
    <n v="0"/>
    <n v="91"/>
    <n v="190.4"/>
  </r>
  <r>
    <x v="0"/>
    <n v="0"/>
    <n v="94"/>
    <n v="147.69999999999999"/>
  </r>
  <r>
    <x v="0"/>
    <n v="0"/>
    <n v="130"/>
    <n v="229.9"/>
  </r>
  <r>
    <x v="0"/>
    <n v="0"/>
    <n v="128"/>
    <n v="102.8"/>
  </r>
  <r>
    <x v="0"/>
    <n v="0"/>
    <n v="81"/>
    <n v="178.7"/>
  </r>
  <r>
    <x v="0"/>
    <n v="0"/>
    <n v="106"/>
    <n v="148.5"/>
  </r>
  <r>
    <x v="0"/>
    <n v="0"/>
    <n v="111"/>
    <n v="164.1"/>
  </r>
  <r>
    <x v="0"/>
    <n v="0"/>
    <n v="90"/>
    <n v="197.2"/>
  </r>
  <r>
    <x v="1"/>
    <n v="1"/>
    <n v="101"/>
    <n v="140"/>
  </r>
  <r>
    <x v="0"/>
    <n v="0"/>
    <n v="118"/>
    <n v="193.9"/>
  </r>
  <r>
    <x v="1"/>
    <n v="1"/>
    <n v="105"/>
    <n v="321.10000000000002"/>
  </r>
  <r>
    <x v="1"/>
    <n v="1"/>
    <n v="126"/>
    <n v="118.4"/>
  </r>
  <r>
    <x v="0"/>
    <n v="0"/>
    <n v="114"/>
    <n v="169.8"/>
  </r>
  <r>
    <x v="0"/>
    <n v="0"/>
    <n v="99"/>
    <n v="193.4"/>
  </r>
  <r>
    <x v="0"/>
    <n v="0"/>
    <n v="128"/>
    <n v="106.6"/>
  </r>
  <r>
    <x v="0"/>
    <n v="0"/>
    <n v="98"/>
    <n v="134.69999999999999"/>
  </r>
  <r>
    <x v="0"/>
    <n v="0"/>
    <n v="77"/>
    <n v="156.19999999999999"/>
  </r>
  <r>
    <x v="0"/>
    <n v="0"/>
    <n v="57"/>
    <n v="231.1"/>
  </r>
  <r>
    <x v="0"/>
    <n v="0"/>
    <n v="109"/>
    <n v="180.8"/>
  </r>
  <r>
    <x v="0"/>
    <n v="0"/>
    <n v="105"/>
    <n v="213.8"/>
  </r>
  <r>
    <x v="0"/>
    <n v="0"/>
    <n v="113"/>
    <n v="234.4"/>
  </r>
  <r>
    <x v="0"/>
    <n v="0"/>
    <n v="86"/>
    <n v="223.6"/>
  </r>
  <r>
    <x v="0"/>
    <n v="0"/>
    <n v="95"/>
    <n v="294.7"/>
  </r>
  <r>
    <x v="0"/>
    <n v="0"/>
    <n v="123"/>
    <n v="216.8"/>
  </r>
  <r>
    <x v="0"/>
    <n v="0"/>
    <n v="78"/>
    <n v="197.4"/>
  </r>
  <r>
    <x v="0"/>
    <n v="0"/>
    <n v="85"/>
    <n v="226.5"/>
  </r>
  <r>
    <x v="0"/>
    <n v="0"/>
    <n v="124"/>
    <n v="218.9"/>
  </r>
  <r>
    <x v="0"/>
    <n v="0"/>
    <n v="117"/>
    <n v="89.1"/>
  </r>
  <r>
    <x v="0"/>
    <n v="0"/>
    <n v="100"/>
    <n v="177.8"/>
  </r>
  <r>
    <x v="0"/>
    <n v="0"/>
    <n v="109"/>
    <n v="93.2"/>
  </r>
  <r>
    <x v="0"/>
    <n v="0"/>
    <n v="86"/>
    <n v="228.1"/>
  </r>
  <r>
    <x v="0"/>
    <n v="0"/>
    <n v="93"/>
    <n v="208.1"/>
  </r>
  <r>
    <x v="0"/>
    <n v="0"/>
    <n v="66"/>
    <n v="112.8"/>
  </r>
  <r>
    <x v="0"/>
    <n v="0"/>
    <n v="124"/>
    <n v="225.3"/>
  </r>
  <r>
    <x v="0"/>
    <n v="0"/>
    <n v="105"/>
    <n v="169.4"/>
  </r>
  <r>
    <x v="0"/>
    <n v="0"/>
    <n v="121"/>
    <n v="193.3"/>
  </r>
  <r>
    <x v="0"/>
    <n v="0"/>
    <n v="88"/>
    <n v="95.6"/>
  </r>
  <r>
    <x v="0"/>
    <n v="0"/>
    <n v="99"/>
    <n v="79.8"/>
  </r>
  <r>
    <x v="0"/>
    <n v="0"/>
    <n v="111"/>
    <n v="229.2"/>
  </r>
  <r>
    <x v="0"/>
    <n v="0"/>
    <n v="94"/>
    <n v="259.3"/>
  </r>
  <r>
    <x v="0"/>
    <n v="0"/>
    <n v="110"/>
    <n v="212.6"/>
  </r>
  <r>
    <x v="0"/>
    <n v="0"/>
    <n v="110"/>
    <n v="101"/>
  </r>
  <r>
    <x v="0"/>
    <n v="0"/>
    <n v="125"/>
    <n v="140.1"/>
  </r>
  <r>
    <x v="0"/>
    <n v="0"/>
    <n v="106"/>
    <n v="150.4"/>
  </r>
  <r>
    <x v="0"/>
    <n v="0"/>
    <n v="74"/>
    <n v="100.8"/>
  </r>
  <r>
    <x v="0"/>
    <n v="0"/>
    <n v="131"/>
    <n v="138.1"/>
  </r>
  <r>
    <x v="0"/>
    <n v="0"/>
    <n v="104"/>
    <n v="191.3"/>
  </r>
  <r>
    <x v="0"/>
    <n v="0"/>
    <n v="76"/>
    <n v="168.3"/>
  </r>
  <r>
    <x v="1"/>
    <n v="1"/>
    <n v="113"/>
    <n v="137.6"/>
  </r>
  <r>
    <x v="0"/>
    <n v="0"/>
    <n v="122"/>
    <n v="255.4"/>
  </r>
  <r>
    <x v="0"/>
    <n v="0"/>
    <n v="125"/>
    <n v="166.2"/>
  </r>
  <r>
    <x v="1"/>
    <n v="1"/>
    <n v="112"/>
    <n v="158.69999999999999"/>
  </r>
  <r>
    <x v="1"/>
    <n v="1"/>
    <n v="76"/>
    <n v="258.3"/>
  </r>
  <r>
    <x v="0"/>
    <n v="0"/>
    <n v="106"/>
    <n v="77"/>
  </r>
  <r>
    <x v="0"/>
    <n v="0"/>
    <n v="127"/>
    <n v="168.4"/>
  </r>
  <r>
    <x v="1"/>
    <n v="1"/>
    <n v="65"/>
    <n v="307.2"/>
  </r>
  <r>
    <x v="0"/>
    <n v="0"/>
    <n v="91"/>
    <n v="175.6"/>
  </r>
  <r>
    <x v="0"/>
    <n v="0"/>
    <n v="48"/>
    <n v="169.1"/>
  </r>
  <r>
    <x v="0"/>
    <n v="0"/>
    <n v="111"/>
    <n v="190.7"/>
  </r>
  <r>
    <x v="0"/>
    <n v="0"/>
    <n v="120"/>
    <n v="239.6"/>
  </r>
  <r>
    <x v="0"/>
    <n v="0"/>
    <n v="112"/>
    <n v="121.3"/>
  </r>
  <r>
    <x v="1"/>
    <n v="1"/>
    <n v="102"/>
    <n v="208.4"/>
  </r>
  <r>
    <x v="0"/>
    <n v="0"/>
    <n v="131"/>
    <n v="230.6"/>
  </r>
  <r>
    <x v="0"/>
    <n v="0"/>
    <n v="95"/>
    <n v="112.5"/>
  </r>
  <r>
    <x v="0"/>
    <n v="0"/>
    <n v="93"/>
    <n v="167.7"/>
  </r>
  <r>
    <x v="0"/>
    <n v="0"/>
    <n v="103"/>
    <n v="180.1"/>
  </r>
  <r>
    <x v="0"/>
    <n v="0"/>
    <n v="81"/>
    <n v="129.6"/>
  </r>
  <r>
    <x v="0"/>
    <n v="0"/>
    <n v="108"/>
    <n v="215.5"/>
  </r>
  <r>
    <x v="0"/>
    <n v="0"/>
    <n v="65"/>
    <n v="211.9"/>
  </r>
  <r>
    <x v="0"/>
    <n v="0"/>
    <n v="95"/>
    <n v="82"/>
  </r>
  <r>
    <x v="0"/>
    <n v="0"/>
    <n v="103"/>
    <n v="149.1"/>
  </r>
  <r>
    <x v="1"/>
    <n v="1"/>
    <n v="56"/>
    <n v="304.60000000000002"/>
  </r>
  <r>
    <x v="0"/>
    <n v="0"/>
    <n v="118"/>
    <n v="277.7"/>
  </r>
  <r>
    <x v="0"/>
    <n v="0"/>
    <n v="57"/>
    <n v="209.1"/>
  </r>
  <r>
    <x v="0"/>
    <n v="0"/>
    <n v="95"/>
    <n v="196.1"/>
  </r>
  <r>
    <x v="0"/>
    <n v="0"/>
    <n v="99"/>
    <n v="121.6"/>
  </r>
  <r>
    <x v="0"/>
    <n v="0"/>
    <n v="132"/>
    <n v="204.1"/>
  </r>
  <r>
    <x v="0"/>
    <n v="0"/>
    <n v="114"/>
    <n v="212.1"/>
  </r>
  <r>
    <x v="0"/>
    <n v="0"/>
    <n v="86"/>
    <n v="178.3"/>
  </r>
  <r>
    <x v="0"/>
    <n v="0"/>
    <n v="92"/>
    <n v="181.8"/>
  </r>
  <r>
    <x v="0"/>
    <n v="0"/>
    <n v="104"/>
    <n v="120.6"/>
  </r>
  <r>
    <x v="0"/>
    <n v="0"/>
    <n v="112"/>
    <n v="172.4"/>
  </r>
  <r>
    <x v="1"/>
    <n v="1"/>
    <n v="110"/>
    <n v="160.6"/>
  </r>
  <r>
    <x v="0"/>
    <n v="0"/>
    <n v="100"/>
    <n v="98.4"/>
  </r>
  <r>
    <x v="0"/>
    <n v="0"/>
    <n v="126"/>
    <n v="109"/>
  </r>
  <r>
    <x v="1"/>
    <n v="1"/>
    <n v="119"/>
    <n v="144.5"/>
  </r>
  <r>
    <x v="0"/>
    <n v="0"/>
    <n v="82"/>
    <n v="193.1"/>
  </r>
  <r>
    <x v="0"/>
    <n v="0"/>
    <n v="96"/>
    <n v="182.8"/>
  </r>
  <r>
    <x v="0"/>
    <n v="0"/>
    <n v="86"/>
    <n v="148.4"/>
  </r>
  <r>
    <x v="0"/>
    <n v="0"/>
    <n v="107"/>
    <n v="75.8"/>
  </r>
  <r>
    <x v="0"/>
    <n v="0"/>
    <n v="90"/>
    <n v="198"/>
  </r>
  <r>
    <x v="1"/>
    <n v="1"/>
    <n v="95"/>
    <n v="253.2"/>
  </r>
  <r>
    <x v="0"/>
    <n v="0"/>
    <n v="64"/>
    <n v="199.9"/>
  </r>
  <r>
    <x v="0"/>
    <n v="0"/>
    <n v="105"/>
    <n v="187.5"/>
  </r>
  <r>
    <x v="0"/>
    <n v="0"/>
    <n v="111"/>
    <n v="183.6"/>
  </r>
  <r>
    <x v="0"/>
    <n v="0"/>
    <n v="95"/>
    <n v="86.1"/>
  </r>
  <r>
    <x v="0"/>
    <n v="0"/>
    <n v="83"/>
    <n v="126.8"/>
  </r>
  <r>
    <x v="0"/>
    <n v="0"/>
    <n v="95"/>
    <n v="108.3"/>
  </r>
  <r>
    <x v="1"/>
    <n v="1"/>
    <n v="92"/>
    <n v="160.5"/>
  </r>
  <r>
    <x v="0"/>
    <n v="0"/>
    <n v="81"/>
    <n v="147.30000000000001"/>
  </r>
  <r>
    <x v="0"/>
    <n v="0"/>
    <n v="91"/>
    <n v="165.1"/>
  </r>
  <r>
    <x v="0"/>
    <n v="0"/>
    <n v="88"/>
    <n v="122.2"/>
  </r>
  <r>
    <x v="0"/>
    <n v="0"/>
    <n v="102"/>
    <n v="156.30000000000001"/>
  </r>
  <r>
    <x v="0"/>
    <n v="0"/>
    <n v="109"/>
    <n v="277.7"/>
  </r>
  <r>
    <x v="0"/>
    <n v="0"/>
    <n v="117"/>
    <n v="147.4"/>
  </r>
  <r>
    <x v="0"/>
    <n v="0"/>
    <n v="113"/>
    <n v="228.4"/>
  </r>
  <r>
    <x v="0"/>
    <n v="0"/>
    <n v="133"/>
    <n v="184.6"/>
  </r>
  <r>
    <x v="0"/>
    <n v="0"/>
    <n v="95"/>
    <n v="219"/>
  </r>
  <r>
    <x v="1"/>
    <n v="1"/>
    <n v="100"/>
    <n v="220.9"/>
  </r>
  <r>
    <x v="0"/>
    <n v="0"/>
    <n v="104"/>
    <n v="188.4"/>
  </r>
  <r>
    <x v="0"/>
    <n v="0"/>
    <n v="83"/>
    <n v="254.8"/>
  </r>
  <r>
    <x v="1"/>
    <n v="1"/>
    <n v="86"/>
    <n v="338.4"/>
  </r>
  <r>
    <x v="0"/>
    <n v="0"/>
    <n v="114"/>
    <n v="143.1"/>
  </r>
  <r>
    <x v="0"/>
    <n v="0"/>
    <n v="113"/>
    <n v="118.3"/>
  </r>
  <r>
    <x v="0"/>
    <n v="0"/>
    <n v="111"/>
    <n v="185.9"/>
  </r>
  <r>
    <x v="0"/>
    <n v="0"/>
    <n v="100"/>
    <n v="219"/>
  </r>
  <r>
    <x v="0"/>
    <n v="0"/>
    <n v="90"/>
    <n v="180.1"/>
  </r>
  <r>
    <x v="0"/>
    <n v="0"/>
    <n v="119"/>
    <n v="114.9"/>
  </r>
  <r>
    <x v="0"/>
    <n v="0"/>
    <n v="97"/>
    <n v="158.6"/>
  </r>
  <r>
    <x v="1"/>
    <n v="1"/>
    <n v="147"/>
    <n v="244.2"/>
  </r>
  <r>
    <x v="0"/>
    <n v="0"/>
    <n v="58"/>
    <n v="180"/>
  </r>
  <r>
    <x v="0"/>
    <n v="0"/>
    <n v="104"/>
    <n v="135.4"/>
  </r>
  <r>
    <x v="1"/>
    <n v="1"/>
    <n v="112"/>
    <n v="272.39999999999998"/>
  </r>
  <r>
    <x v="0"/>
    <n v="0"/>
    <n v="95"/>
    <n v="262.89999999999998"/>
  </r>
  <r>
    <x v="0"/>
    <n v="0"/>
    <n v="124"/>
    <n v="66.7"/>
  </r>
  <r>
    <x v="0"/>
    <n v="0"/>
    <n v="72"/>
    <n v="240.8"/>
  </r>
  <r>
    <x v="0"/>
    <n v="0"/>
    <n v="90"/>
    <n v="158.30000000000001"/>
  </r>
  <r>
    <x v="0"/>
    <n v="0"/>
    <n v="87"/>
    <n v="201.7"/>
  </r>
  <r>
    <x v="0"/>
    <n v="0"/>
    <n v="102"/>
    <n v="168.8"/>
  </r>
  <r>
    <x v="0"/>
    <n v="0"/>
    <n v="98"/>
    <n v="141.9"/>
  </r>
  <r>
    <x v="1"/>
    <n v="1"/>
    <n v="75"/>
    <n v="182.6"/>
  </r>
  <r>
    <x v="0"/>
    <n v="0"/>
    <n v="80"/>
    <n v="203.7"/>
  </r>
  <r>
    <x v="0"/>
    <n v="0"/>
    <n v="53"/>
    <n v="191.6"/>
  </r>
  <r>
    <x v="0"/>
    <n v="0"/>
    <n v="147"/>
    <n v="136.4"/>
  </r>
  <r>
    <x v="0"/>
    <n v="0"/>
    <n v="103"/>
    <n v="168.2"/>
  </r>
  <r>
    <x v="0"/>
    <n v="0"/>
    <n v="89"/>
    <n v="217.9"/>
  </r>
  <r>
    <x v="0"/>
    <n v="0"/>
    <n v="93"/>
    <n v="198.1"/>
  </r>
  <r>
    <x v="0"/>
    <n v="0"/>
    <n v="81"/>
    <n v="178.8"/>
  </r>
  <r>
    <x v="0"/>
    <n v="0"/>
    <n v="57"/>
    <n v="262.89999999999998"/>
  </r>
  <r>
    <x v="0"/>
    <n v="0"/>
    <n v="130"/>
    <n v="197"/>
  </r>
  <r>
    <x v="0"/>
    <n v="0"/>
    <n v="94"/>
    <n v="102.9"/>
  </r>
  <r>
    <x v="1"/>
    <n v="1"/>
    <n v="74"/>
    <n v="144.19999999999999"/>
  </r>
  <r>
    <x v="0"/>
    <n v="0"/>
    <n v="109"/>
    <n v="139.80000000000001"/>
  </r>
  <r>
    <x v="0"/>
    <n v="0"/>
    <n v="112"/>
    <n v="139.69999999999999"/>
  </r>
  <r>
    <x v="1"/>
    <n v="1"/>
    <n v="86"/>
    <n v="309.39999999999998"/>
  </r>
  <r>
    <x v="1"/>
    <n v="1"/>
    <n v="102"/>
    <n v="159.6"/>
  </r>
  <r>
    <x v="0"/>
    <n v="0"/>
    <n v="102"/>
    <n v="239.7"/>
  </r>
  <r>
    <x v="0"/>
    <n v="0"/>
    <n v="110"/>
    <n v="161.1"/>
  </r>
  <r>
    <x v="0"/>
    <n v="0"/>
    <n v="88"/>
    <n v="165.4"/>
  </r>
  <r>
    <x v="0"/>
    <n v="0"/>
    <n v="117"/>
    <n v="221.3"/>
  </r>
  <r>
    <x v="1"/>
    <n v="1"/>
    <n v="89"/>
    <n v="176.8"/>
  </r>
  <r>
    <x v="0"/>
    <n v="0"/>
    <n v="75"/>
    <n v="196"/>
  </r>
  <r>
    <x v="0"/>
    <n v="0"/>
    <n v="113"/>
    <n v="174.3"/>
  </r>
  <r>
    <x v="0"/>
    <n v="0"/>
    <n v="107"/>
    <n v="158.4"/>
  </r>
  <r>
    <x v="0"/>
    <n v="0"/>
    <n v="93"/>
    <n v="149.4"/>
  </r>
  <r>
    <x v="0"/>
    <n v="0"/>
    <n v="124"/>
    <n v="145.5"/>
  </r>
  <r>
    <x v="0"/>
    <n v="0"/>
    <n v="101"/>
    <n v="147.69999999999999"/>
  </r>
  <r>
    <x v="0"/>
    <n v="0"/>
    <n v="77"/>
    <n v="89.4"/>
  </r>
  <r>
    <x v="0"/>
    <n v="0"/>
    <n v="68"/>
    <n v="138.69999999999999"/>
  </r>
  <r>
    <x v="0"/>
    <n v="0"/>
    <n v="68"/>
    <n v="205.4"/>
  </r>
  <r>
    <x v="0"/>
    <n v="0"/>
    <n v="86"/>
    <n v="187.4"/>
  </r>
  <r>
    <x v="0"/>
    <n v="0"/>
    <n v="105"/>
    <n v="206.1"/>
  </r>
  <r>
    <x v="0"/>
    <n v="0"/>
    <n v="143"/>
    <n v="131.5"/>
  </r>
  <r>
    <x v="0"/>
    <n v="0"/>
    <n v="103"/>
    <n v="120.1"/>
  </r>
  <r>
    <x v="0"/>
    <n v="0"/>
    <n v="85"/>
    <n v="168.6"/>
  </r>
  <r>
    <x v="0"/>
    <n v="0"/>
    <n v="114"/>
    <n v="189.4"/>
  </r>
  <r>
    <x v="0"/>
    <n v="0"/>
    <n v="90"/>
    <n v="158.5"/>
  </r>
  <r>
    <x v="0"/>
    <n v="0"/>
    <n v="141"/>
    <n v="176"/>
  </r>
  <r>
    <x v="0"/>
    <n v="0"/>
    <n v="142"/>
    <n v="129.19999999999999"/>
  </r>
  <r>
    <x v="0"/>
    <n v="0"/>
    <n v="122"/>
    <n v="174"/>
  </r>
  <r>
    <x v="1"/>
    <n v="1"/>
    <n v="81"/>
    <n v="261.2"/>
  </r>
  <r>
    <x v="0"/>
    <n v="0"/>
    <n v="117"/>
    <n v="264.60000000000002"/>
  </r>
  <r>
    <x v="0"/>
    <n v="0"/>
    <n v="97"/>
    <n v="160.9"/>
  </r>
  <r>
    <x v="0"/>
    <n v="0"/>
    <n v="93"/>
    <n v="124.8"/>
  </r>
  <r>
    <x v="0"/>
    <n v="0"/>
    <n v="92"/>
    <n v="230.6"/>
  </r>
  <r>
    <x v="0"/>
    <n v="0"/>
    <n v="143"/>
    <n v="229.1"/>
  </r>
  <r>
    <x v="0"/>
    <n v="0"/>
    <n v="92"/>
    <n v="212.9"/>
  </r>
  <r>
    <x v="0"/>
    <n v="0"/>
    <n v="99"/>
    <n v="124.8"/>
  </r>
  <r>
    <x v="0"/>
    <n v="0"/>
    <n v="82"/>
    <n v="133.9"/>
  </r>
  <r>
    <x v="0"/>
    <n v="0"/>
    <n v="87"/>
    <n v="129.80000000000001"/>
  </r>
  <r>
    <x v="0"/>
    <n v="0"/>
    <n v="102"/>
    <n v="168.5"/>
  </r>
  <r>
    <x v="0"/>
    <n v="0"/>
    <n v="110"/>
    <n v="81.400000000000006"/>
  </r>
  <r>
    <x v="0"/>
    <n v="0"/>
    <n v="99"/>
    <n v="117.2"/>
  </r>
  <r>
    <x v="1"/>
    <n v="1"/>
    <n v="113"/>
    <n v="300.39999999999998"/>
  </r>
  <r>
    <x v="0"/>
    <n v="0"/>
    <n v="105"/>
    <n v="195.1"/>
  </r>
  <r>
    <x v="0"/>
    <n v="0"/>
    <n v="80"/>
    <n v="172"/>
  </r>
  <r>
    <x v="0"/>
    <n v="0"/>
    <n v="85"/>
    <n v="165.2"/>
  </r>
  <r>
    <x v="0"/>
    <n v="0"/>
    <n v="114"/>
    <n v="149.69999999999999"/>
  </r>
  <r>
    <x v="0"/>
    <n v="0"/>
    <n v="61"/>
    <n v="185.8"/>
  </r>
  <r>
    <x v="0"/>
    <n v="0"/>
    <n v="91"/>
    <n v="244.6"/>
  </r>
  <r>
    <x v="1"/>
    <n v="1"/>
    <n v="83"/>
    <n v="302.60000000000002"/>
  </r>
  <r>
    <x v="1"/>
    <n v="1"/>
    <n v="123"/>
    <n v="195.2"/>
  </r>
  <r>
    <x v="0"/>
    <n v="0"/>
    <n v="113"/>
    <n v="207.8"/>
  </r>
  <r>
    <x v="1"/>
    <n v="1"/>
    <n v="119"/>
    <n v="119"/>
  </r>
  <r>
    <x v="0"/>
    <n v="0"/>
    <n v="116"/>
    <n v="245.8"/>
  </r>
  <r>
    <x v="0"/>
    <n v="0"/>
    <n v="148"/>
    <n v="131"/>
  </r>
  <r>
    <x v="1"/>
    <n v="1"/>
    <n v="106"/>
    <n v="129.80000000000001"/>
  </r>
  <r>
    <x v="1"/>
    <n v="1"/>
    <n v="84"/>
    <n v="275.89999999999998"/>
  </r>
  <r>
    <x v="0"/>
    <n v="0"/>
    <n v="124"/>
    <n v="213.3"/>
  </r>
  <r>
    <x v="0"/>
    <n v="0"/>
    <n v="92"/>
    <n v="128.6"/>
  </r>
  <r>
    <x v="0"/>
    <n v="0"/>
    <n v="103"/>
    <n v="95.3"/>
  </r>
  <r>
    <x v="0"/>
    <n v="0"/>
    <n v="112"/>
    <n v="214.7"/>
  </r>
  <r>
    <x v="0"/>
    <n v="0"/>
    <n v="99"/>
    <n v="180.4"/>
  </r>
  <r>
    <x v="0"/>
    <n v="0"/>
    <n v="84"/>
    <n v="164.1"/>
  </r>
  <r>
    <x v="0"/>
    <n v="0"/>
    <n v="62"/>
    <n v="211.1"/>
  </r>
  <r>
    <x v="0"/>
    <n v="0"/>
    <n v="98"/>
    <n v="312.39999999999998"/>
  </r>
  <r>
    <x v="0"/>
    <n v="0"/>
    <n v="97"/>
    <n v="223.3"/>
  </r>
  <r>
    <x v="0"/>
    <n v="0"/>
    <n v="89"/>
    <n v="236.8"/>
  </r>
  <r>
    <x v="0"/>
    <n v="0"/>
    <n v="99"/>
    <n v="149.69999999999999"/>
  </r>
  <r>
    <x v="0"/>
    <n v="0"/>
    <n v="94"/>
    <n v="268.10000000000002"/>
  </r>
  <r>
    <x v="0"/>
    <n v="0"/>
    <n v="119"/>
    <n v="245"/>
  </r>
  <r>
    <x v="0"/>
    <n v="0"/>
    <n v="105"/>
    <n v="153.80000000000001"/>
  </r>
  <r>
    <x v="0"/>
    <n v="0"/>
    <n v="78"/>
    <n v="229.4"/>
  </r>
  <r>
    <x v="0"/>
    <n v="0"/>
    <n v="124"/>
    <n v="68.8"/>
  </r>
  <r>
    <x v="0"/>
    <n v="0"/>
    <n v="113"/>
    <n v="200.2"/>
  </r>
  <r>
    <x v="0"/>
    <n v="0"/>
    <n v="73"/>
    <n v="134.6"/>
  </r>
  <r>
    <x v="0"/>
    <n v="0"/>
    <n v="101"/>
    <n v="232.4"/>
  </r>
  <r>
    <x v="0"/>
    <n v="0"/>
    <n v="89"/>
    <n v="126"/>
  </r>
  <r>
    <x v="0"/>
    <n v="0"/>
    <n v="121"/>
    <n v="175.9"/>
  </r>
  <r>
    <x v="0"/>
    <n v="0"/>
    <n v="99"/>
    <n v="161.69999999999999"/>
  </r>
  <r>
    <x v="1"/>
    <n v="1"/>
    <n v="80"/>
    <n v="112.6"/>
  </r>
  <r>
    <x v="0"/>
    <n v="0"/>
    <n v="116"/>
    <n v="234"/>
  </r>
  <r>
    <x v="1"/>
    <n v="1"/>
    <n v="88"/>
    <n v="226.3"/>
  </r>
  <r>
    <x v="0"/>
    <n v="0"/>
    <n v="127"/>
    <n v="174.1"/>
  </r>
  <r>
    <x v="0"/>
    <n v="0"/>
    <n v="111"/>
    <n v="195.6"/>
  </r>
  <r>
    <x v="0"/>
    <n v="0"/>
    <n v="104"/>
    <n v="200.8"/>
  </r>
  <r>
    <x v="0"/>
    <n v="0"/>
    <n v="118"/>
    <n v="225.6"/>
  </r>
  <r>
    <x v="0"/>
    <n v="0"/>
    <n v="122"/>
    <n v="272.89999999999998"/>
  </r>
  <r>
    <x v="1"/>
    <n v="1"/>
    <n v="121"/>
    <n v="199.7"/>
  </r>
  <r>
    <x v="0"/>
    <n v="0"/>
    <n v="121"/>
    <n v="281.89999999999998"/>
  </r>
  <r>
    <x v="0"/>
    <n v="0"/>
    <n v="122"/>
    <n v="181.2"/>
  </r>
  <r>
    <x v="0"/>
    <n v="0"/>
    <n v="116"/>
    <n v="63.3"/>
  </r>
  <r>
    <x v="0"/>
    <n v="0"/>
    <n v="73"/>
    <n v="189.3"/>
  </r>
  <r>
    <x v="0"/>
    <n v="0"/>
    <n v="84"/>
    <n v="140"/>
  </r>
  <r>
    <x v="1"/>
    <n v="1"/>
    <n v="94"/>
    <n v="221"/>
  </r>
  <r>
    <x v="0"/>
    <n v="0"/>
    <n v="83"/>
    <n v="191.6"/>
  </r>
  <r>
    <x v="1"/>
    <n v="1"/>
    <n v="83"/>
    <n v="294.3"/>
  </r>
  <r>
    <x v="0"/>
    <n v="0"/>
    <n v="113"/>
    <n v="162.6"/>
  </r>
  <r>
    <x v="0"/>
    <n v="0"/>
    <n v="126"/>
    <n v="233.6"/>
  </r>
  <r>
    <x v="1"/>
    <n v="1"/>
    <n v="119"/>
    <n v="290.5"/>
  </r>
  <r>
    <x v="1"/>
    <n v="1"/>
    <n v="112"/>
    <n v="183.2"/>
  </r>
  <r>
    <x v="0"/>
    <n v="0"/>
    <n v="78"/>
    <n v="155.6"/>
  </r>
  <r>
    <x v="1"/>
    <n v="1"/>
    <n v="93"/>
    <n v="303"/>
  </r>
  <r>
    <x v="0"/>
    <n v="0"/>
    <n v="115"/>
    <n v="114.4"/>
  </r>
  <r>
    <x v="0"/>
    <n v="0"/>
    <n v="106"/>
    <n v="164.8"/>
  </r>
  <r>
    <x v="0"/>
    <n v="0"/>
    <n v="106"/>
    <n v="220.3"/>
  </r>
  <r>
    <x v="0"/>
    <n v="0"/>
    <n v="98"/>
    <n v="189"/>
  </r>
  <r>
    <x v="0"/>
    <n v="0"/>
    <n v="92"/>
    <n v="172.6"/>
  </r>
  <r>
    <x v="0"/>
    <n v="0"/>
    <n v="141"/>
    <n v="168.8"/>
  </r>
  <r>
    <x v="0"/>
    <n v="0"/>
    <n v="137"/>
    <n v="243.1"/>
  </r>
  <r>
    <x v="1"/>
    <n v="1"/>
    <n v="107"/>
    <n v="324.3"/>
  </r>
  <r>
    <x v="0"/>
    <n v="0"/>
    <n v="85"/>
    <n v="69.7"/>
  </r>
  <r>
    <x v="1"/>
    <n v="1"/>
    <n v="118"/>
    <n v="176.9"/>
  </r>
  <r>
    <x v="0"/>
    <n v="0"/>
    <n v="117"/>
    <n v="140.4"/>
  </r>
  <r>
    <x v="0"/>
    <n v="0"/>
    <n v="117"/>
    <n v="167.4"/>
  </r>
  <r>
    <x v="0"/>
    <n v="0"/>
    <n v="112"/>
    <n v="166.4"/>
  </r>
  <r>
    <x v="0"/>
    <n v="0"/>
    <n v="108"/>
    <n v="171.5"/>
  </r>
  <r>
    <x v="0"/>
    <n v="0"/>
    <n v="151"/>
    <n v="177.2"/>
  </r>
  <r>
    <x v="0"/>
    <n v="0"/>
    <n v="64"/>
    <n v="114.5"/>
  </r>
  <r>
    <x v="0"/>
    <n v="0"/>
    <n v="123"/>
    <n v="205.1"/>
  </r>
  <r>
    <x v="1"/>
    <n v="1"/>
    <n v="112"/>
    <n v="208.4"/>
  </r>
  <r>
    <x v="0"/>
    <n v="0"/>
    <n v="102"/>
    <n v="125.8"/>
  </r>
  <r>
    <x v="0"/>
    <n v="0"/>
    <n v="97"/>
    <n v="186.2"/>
  </r>
  <r>
    <x v="0"/>
    <n v="0"/>
    <n v="136"/>
    <n v="128.9"/>
  </r>
  <r>
    <x v="0"/>
    <n v="0"/>
    <n v="91"/>
    <n v="257.39999999999998"/>
  </r>
  <r>
    <x v="0"/>
    <n v="0"/>
    <n v="113"/>
    <n v="189.3"/>
  </r>
  <r>
    <x v="0"/>
    <n v="0"/>
    <n v="134"/>
    <n v="50.1"/>
  </r>
  <r>
    <x v="0"/>
    <n v="0"/>
    <n v="118"/>
    <n v="264.2"/>
  </r>
  <r>
    <x v="0"/>
    <n v="0"/>
    <n v="80"/>
    <n v="192.1"/>
  </r>
  <r>
    <x v="0"/>
    <n v="0"/>
    <n v="98"/>
    <n v="145.4"/>
  </r>
  <r>
    <x v="0"/>
    <n v="0"/>
    <n v="80"/>
    <n v="240.8"/>
  </r>
  <r>
    <x v="0"/>
    <n v="0"/>
    <n v="98"/>
    <n v="170.7"/>
  </r>
  <r>
    <x v="0"/>
    <n v="0"/>
    <n v="118"/>
    <n v="221"/>
  </r>
  <r>
    <x v="0"/>
    <n v="0"/>
    <n v="109"/>
    <n v="180"/>
  </r>
  <r>
    <x v="0"/>
    <n v="0"/>
    <n v="92"/>
    <n v="298.8"/>
  </r>
  <r>
    <x v="1"/>
    <n v="1"/>
    <n v="97"/>
    <n v="317.10000000000002"/>
  </r>
  <r>
    <x v="0"/>
    <n v="0"/>
    <n v="103"/>
    <n v="102.2"/>
  </r>
  <r>
    <x v="0"/>
    <n v="0"/>
    <n v="87"/>
    <n v="182.9"/>
  </r>
  <r>
    <x v="0"/>
    <n v="0"/>
    <n v="126"/>
    <n v="184.8"/>
  </r>
  <r>
    <x v="0"/>
    <n v="0"/>
    <n v="57"/>
    <n v="251.5"/>
  </r>
  <r>
    <x v="0"/>
    <n v="0"/>
    <n v="102"/>
    <n v="131.6"/>
  </r>
  <r>
    <x v="0"/>
    <n v="0"/>
    <n v="128"/>
    <n v="92.3"/>
  </r>
  <r>
    <x v="1"/>
    <n v="1"/>
    <n v="109"/>
    <n v="196.7"/>
  </r>
  <r>
    <x v="0"/>
    <n v="0"/>
    <n v="98"/>
    <n v="131.4"/>
  </r>
  <r>
    <x v="1"/>
    <n v="1"/>
    <n v="122"/>
    <n v="215.9"/>
  </r>
  <r>
    <x v="0"/>
    <n v="0"/>
    <n v="95"/>
    <n v="158.19999999999999"/>
  </r>
  <r>
    <x v="0"/>
    <n v="0"/>
    <n v="111"/>
    <n v="206.4"/>
  </r>
  <r>
    <x v="0"/>
    <n v="0"/>
    <n v="94"/>
    <n v="138.19999999999999"/>
  </r>
  <r>
    <x v="0"/>
    <n v="0"/>
    <n v="125"/>
    <n v="192.3"/>
  </r>
  <r>
    <x v="0"/>
    <n v="0"/>
    <n v="78"/>
    <n v="262.10000000000002"/>
  </r>
  <r>
    <x v="0"/>
    <n v="0"/>
    <n v="106"/>
    <n v="41.2"/>
  </r>
  <r>
    <x v="0"/>
    <n v="0"/>
    <n v="60"/>
    <n v="167"/>
  </r>
  <r>
    <x v="0"/>
    <n v="0"/>
    <n v="95"/>
    <n v="210.2"/>
  </r>
  <r>
    <x v="0"/>
    <n v="0"/>
    <n v="74"/>
    <n v="204.9"/>
  </r>
  <r>
    <x v="0"/>
    <n v="0"/>
    <n v="105"/>
    <n v="184.1"/>
  </r>
  <r>
    <x v="0"/>
    <n v="0"/>
    <n v="84"/>
    <n v="263.8"/>
  </r>
  <r>
    <x v="0"/>
    <n v="0"/>
    <n v="50"/>
    <n v="142.30000000000001"/>
  </r>
  <r>
    <x v="0"/>
    <n v="0"/>
    <n v="103"/>
    <n v="167.1"/>
  </r>
  <r>
    <x v="0"/>
    <n v="0"/>
    <n v="86"/>
    <n v="148.30000000000001"/>
  </r>
  <r>
    <x v="1"/>
    <n v="1"/>
    <n v="88"/>
    <n v="297.8"/>
  </r>
  <r>
    <x v="0"/>
    <n v="0"/>
    <n v="60"/>
    <n v="144.5"/>
  </r>
  <r>
    <x v="1"/>
    <n v="1"/>
    <n v="71"/>
    <n v="233.4"/>
  </r>
  <r>
    <x v="0"/>
    <n v="0"/>
    <n v="98"/>
    <n v="130.5"/>
  </r>
  <r>
    <x v="0"/>
    <n v="0"/>
    <n v="107"/>
    <n v="133.30000000000001"/>
  </r>
  <r>
    <x v="0"/>
    <n v="0"/>
    <n v="103"/>
    <n v="183.7"/>
  </r>
  <r>
    <x v="1"/>
    <n v="1"/>
    <n v="114"/>
    <n v="271"/>
  </r>
  <r>
    <x v="0"/>
    <n v="0"/>
    <n v="70"/>
    <n v="122.5"/>
  </r>
  <r>
    <x v="0"/>
    <n v="0"/>
    <n v="85"/>
    <n v="182.5"/>
  </r>
  <r>
    <x v="0"/>
    <n v="0"/>
    <n v="122"/>
    <n v="110.4"/>
  </r>
  <r>
    <x v="0"/>
    <n v="0"/>
    <n v="109"/>
    <n v="140.80000000000001"/>
  </r>
  <r>
    <x v="0"/>
    <n v="0"/>
    <n v="102"/>
    <n v="137.5"/>
  </r>
  <r>
    <x v="0"/>
    <n v="0"/>
    <n v="81"/>
    <n v="115.9"/>
  </r>
  <r>
    <x v="0"/>
    <n v="0"/>
    <n v="108"/>
    <n v="288.2"/>
  </r>
  <r>
    <x v="0"/>
    <n v="0"/>
    <n v="100"/>
    <n v="60.2"/>
  </r>
  <r>
    <x v="1"/>
    <n v="1"/>
    <n v="100"/>
    <n v="125.5"/>
  </r>
  <r>
    <x v="0"/>
    <n v="0"/>
    <n v="142"/>
    <n v="179.6"/>
  </r>
  <r>
    <x v="0"/>
    <n v="0"/>
    <n v="126"/>
    <n v="99"/>
  </r>
  <r>
    <x v="0"/>
    <n v="0"/>
    <n v="71"/>
    <n v="155.4"/>
  </r>
  <r>
    <x v="0"/>
    <n v="0"/>
    <n v="107"/>
    <n v="177.4"/>
  </r>
  <r>
    <x v="0"/>
    <n v="0"/>
    <n v="72"/>
    <n v="233.6"/>
  </r>
  <r>
    <x v="0"/>
    <n v="0"/>
    <n v="109"/>
    <n v="210.2"/>
  </r>
  <r>
    <x v="0"/>
    <n v="0"/>
    <n v="83"/>
    <n v="126.8"/>
  </r>
  <r>
    <x v="0"/>
    <n v="0"/>
    <n v="80"/>
    <n v="187.1"/>
  </r>
  <r>
    <x v="0"/>
    <n v="0"/>
    <n v="91"/>
    <n v="155.80000000000001"/>
  </r>
  <r>
    <x v="0"/>
    <n v="0"/>
    <n v="130"/>
    <n v="232.1"/>
  </r>
  <r>
    <x v="0"/>
    <n v="0"/>
    <n v="85"/>
    <n v="128.69999999999999"/>
  </r>
  <r>
    <x v="0"/>
    <n v="0"/>
    <n v="87"/>
    <n v="208.9"/>
  </r>
  <r>
    <x v="1"/>
    <n v="1"/>
    <n v="100"/>
    <n v="121.6"/>
  </r>
  <r>
    <x v="0"/>
    <n v="0"/>
    <n v="106"/>
    <n v="145"/>
  </r>
  <r>
    <x v="0"/>
    <n v="0"/>
    <n v="101"/>
    <n v="243.3"/>
  </r>
  <r>
    <x v="0"/>
    <n v="0"/>
    <n v="60"/>
    <n v="214.8"/>
  </r>
  <r>
    <x v="0"/>
    <n v="0"/>
    <n v="56"/>
    <n v="184.5"/>
  </r>
  <r>
    <x v="0"/>
    <n v="0"/>
    <n v="98"/>
    <n v="84.3"/>
  </r>
  <r>
    <x v="0"/>
    <n v="0"/>
    <n v="70"/>
    <n v="142.9"/>
  </r>
  <r>
    <x v="0"/>
    <n v="0"/>
    <n v="82"/>
    <n v="120.6"/>
  </r>
  <r>
    <x v="0"/>
    <n v="0"/>
    <n v="80"/>
    <n v="222.2"/>
  </r>
  <r>
    <x v="0"/>
    <n v="0"/>
    <n v="132"/>
    <n v="219.3"/>
  </r>
  <r>
    <x v="0"/>
    <n v="0"/>
    <n v="100"/>
    <n v="230.2"/>
  </r>
  <r>
    <x v="0"/>
    <n v="0"/>
    <n v="115"/>
    <n v="76.099999999999994"/>
  </r>
  <r>
    <x v="0"/>
    <n v="0"/>
    <n v="105"/>
    <n v="147.69999999999999"/>
  </r>
  <r>
    <x v="0"/>
    <n v="0"/>
    <n v="102"/>
    <n v="139.4"/>
  </r>
  <r>
    <x v="0"/>
    <n v="0"/>
    <n v="91"/>
    <n v="196"/>
  </r>
  <r>
    <x v="0"/>
    <n v="0"/>
    <n v="73"/>
    <n v="160.80000000000001"/>
  </r>
  <r>
    <x v="1"/>
    <n v="1"/>
    <n v="73"/>
    <n v="325.39999999999998"/>
  </r>
  <r>
    <x v="0"/>
    <n v="0"/>
    <n v="92"/>
    <n v="198.2"/>
  </r>
  <r>
    <x v="0"/>
    <n v="0"/>
    <n v="86"/>
    <n v="168.8"/>
  </r>
  <r>
    <x v="0"/>
    <n v="0"/>
    <n v="99"/>
    <n v="273.8"/>
  </r>
  <r>
    <x v="0"/>
    <n v="0"/>
    <n v="114"/>
    <n v="217.7"/>
  </r>
  <r>
    <x v="1"/>
    <n v="1"/>
    <n v="110"/>
    <n v="93.5"/>
  </r>
  <r>
    <x v="0"/>
    <n v="0"/>
    <n v="104"/>
    <n v="195.4"/>
  </r>
  <r>
    <x v="0"/>
    <n v="0"/>
    <n v="96"/>
    <n v="247.8"/>
  </r>
  <r>
    <x v="0"/>
    <n v="0"/>
    <n v="81"/>
    <n v="162.5"/>
  </r>
  <r>
    <x v="0"/>
    <n v="0"/>
    <n v="78"/>
    <n v="86.1"/>
  </r>
  <r>
    <x v="0"/>
    <n v="0"/>
    <n v="124"/>
    <n v="89.1"/>
  </r>
  <r>
    <x v="0"/>
    <n v="0"/>
    <n v="122"/>
    <n v="189.7"/>
  </r>
  <r>
    <x v="0"/>
    <n v="0"/>
    <n v="100"/>
    <n v="190.8"/>
  </r>
  <r>
    <x v="1"/>
    <n v="1"/>
    <n v="115"/>
    <n v="198.6"/>
  </r>
  <r>
    <x v="0"/>
    <n v="0"/>
    <n v="105"/>
    <n v="176.5"/>
  </r>
  <r>
    <x v="0"/>
    <n v="0"/>
    <n v="80"/>
    <n v="188.3"/>
  </r>
  <r>
    <x v="0"/>
    <n v="0"/>
    <n v="105"/>
    <n v="197.6"/>
  </r>
  <r>
    <x v="0"/>
    <n v="0"/>
    <n v="129"/>
    <n v="208.5"/>
  </r>
  <r>
    <x v="0"/>
    <n v="0"/>
    <n v="83"/>
    <n v="261"/>
  </r>
  <r>
    <x v="0"/>
    <n v="0"/>
    <n v="94"/>
    <n v="209.6"/>
  </r>
  <r>
    <x v="0"/>
    <n v="0"/>
    <n v="96"/>
    <n v="157.80000000000001"/>
  </r>
  <r>
    <x v="1"/>
    <n v="1"/>
    <n v="82"/>
    <n v="245.4"/>
  </r>
  <r>
    <x v="0"/>
    <n v="0"/>
    <n v="80"/>
    <n v="72.2"/>
  </r>
  <r>
    <x v="0"/>
    <n v="0"/>
    <n v="106"/>
    <n v="152.9"/>
  </r>
  <r>
    <x v="0"/>
    <n v="0"/>
    <n v="83"/>
    <n v="274"/>
  </r>
  <r>
    <x v="0"/>
    <n v="0"/>
    <n v="109"/>
    <n v="178.2"/>
  </r>
  <r>
    <x v="0"/>
    <n v="0"/>
    <n v="102"/>
    <n v="252.8"/>
  </r>
  <r>
    <x v="0"/>
    <n v="0"/>
    <n v="100"/>
    <n v="216.2"/>
  </r>
  <r>
    <x v="0"/>
    <n v="0"/>
    <n v="120"/>
    <n v="165.1"/>
  </r>
  <r>
    <x v="0"/>
    <n v="0"/>
    <n v="88"/>
    <n v="133.80000000000001"/>
  </r>
  <r>
    <x v="0"/>
    <n v="0"/>
    <n v="122"/>
    <n v="217.2"/>
  </r>
  <r>
    <x v="0"/>
    <n v="0"/>
    <n v="75"/>
    <n v="82.1"/>
  </r>
  <r>
    <x v="0"/>
    <n v="0"/>
    <n v="77"/>
    <n v="157.1"/>
  </r>
  <r>
    <x v="0"/>
    <n v="0"/>
    <n v="95"/>
    <n v="205.5"/>
  </r>
  <r>
    <x v="0"/>
    <n v="0"/>
    <n v="73"/>
    <n v="172.1"/>
  </r>
  <r>
    <x v="0"/>
    <n v="0"/>
    <n v="104"/>
    <n v="206.8"/>
  </r>
  <r>
    <x v="0"/>
    <n v="0"/>
    <n v="51"/>
    <n v="193.3"/>
  </r>
  <r>
    <x v="0"/>
    <n v="0"/>
    <n v="52"/>
    <n v="225.9"/>
  </r>
  <r>
    <x v="0"/>
    <n v="0"/>
    <n v="92"/>
    <n v="202.6"/>
  </r>
  <r>
    <x v="0"/>
    <n v="0"/>
    <n v="105"/>
    <n v="48.4"/>
  </r>
  <r>
    <x v="0"/>
    <n v="0"/>
    <n v="93"/>
    <n v="168.6"/>
  </r>
  <r>
    <x v="0"/>
    <n v="0"/>
    <n v="92"/>
    <n v="142.9"/>
  </r>
  <r>
    <x v="0"/>
    <n v="0"/>
    <n v="102"/>
    <n v="85.2"/>
  </r>
  <r>
    <x v="0"/>
    <n v="0"/>
    <n v="123"/>
    <n v="77.8"/>
  </r>
  <r>
    <x v="0"/>
    <n v="0"/>
    <n v="108"/>
    <n v="179.4"/>
  </r>
  <r>
    <x v="0"/>
    <n v="0"/>
    <n v="98"/>
    <n v="139.80000000000001"/>
  </r>
  <r>
    <x v="0"/>
    <n v="0"/>
    <n v="68"/>
    <n v="177.9"/>
  </r>
  <r>
    <x v="0"/>
    <n v="0"/>
    <n v="98"/>
    <n v="101.9"/>
  </r>
  <r>
    <x v="0"/>
    <n v="0"/>
    <n v="90"/>
    <n v="157.5"/>
  </r>
  <r>
    <x v="0"/>
    <n v="0"/>
    <n v="138"/>
    <n v="167.1"/>
  </r>
  <r>
    <x v="0"/>
    <n v="0"/>
    <n v="92"/>
    <n v="124.1"/>
  </r>
  <r>
    <x v="0"/>
    <n v="0"/>
    <n v="124"/>
    <n v="221.4"/>
  </r>
  <r>
    <x v="0"/>
    <n v="0"/>
    <n v="80"/>
    <n v="227.9"/>
  </r>
  <r>
    <x v="0"/>
    <n v="0"/>
    <n v="112"/>
    <n v="177.8"/>
  </r>
  <r>
    <x v="1"/>
    <n v="1"/>
    <n v="109"/>
    <n v="189.4"/>
  </r>
  <r>
    <x v="0"/>
    <n v="0"/>
    <n v="108"/>
    <n v="188.3"/>
  </r>
  <r>
    <x v="0"/>
    <n v="0"/>
    <n v="94"/>
    <n v="177.1"/>
  </r>
  <r>
    <x v="0"/>
    <n v="0"/>
    <n v="95"/>
    <n v="128.5"/>
  </r>
  <r>
    <x v="0"/>
    <n v="0"/>
    <n v="109"/>
    <n v="130.5"/>
  </r>
  <r>
    <x v="0"/>
    <n v="0"/>
    <n v="141"/>
    <n v="201.1"/>
  </r>
  <r>
    <x v="0"/>
    <n v="0"/>
    <n v="108"/>
    <n v="139.80000000000001"/>
  </r>
  <r>
    <x v="0"/>
    <n v="0"/>
    <n v="105"/>
    <n v="237.6"/>
  </r>
  <r>
    <x v="0"/>
    <n v="0"/>
    <n v="80"/>
    <n v="197.7"/>
  </r>
  <r>
    <x v="0"/>
    <n v="0"/>
    <n v="115"/>
    <n v="222.1"/>
  </r>
  <r>
    <x v="1"/>
    <n v="1"/>
    <n v="58"/>
    <n v="270"/>
  </r>
  <r>
    <x v="0"/>
    <n v="0"/>
    <n v="90"/>
    <n v="148.69999999999999"/>
  </r>
  <r>
    <x v="0"/>
    <n v="0"/>
    <n v="135"/>
    <n v="143.6"/>
  </r>
  <r>
    <x v="0"/>
    <n v="0"/>
    <n v="69"/>
    <n v="205.3"/>
  </r>
  <r>
    <x v="0"/>
    <n v="0"/>
    <n v="77"/>
    <n v="184.5"/>
  </r>
  <r>
    <x v="0"/>
    <n v="0"/>
    <n v="97"/>
    <n v="140.80000000000001"/>
  </r>
  <r>
    <x v="0"/>
    <n v="0"/>
    <n v="107"/>
    <n v="140.80000000000001"/>
  </r>
  <r>
    <x v="0"/>
    <n v="0"/>
    <n v="109"/>
    <n v="169.7"/>
  </r>
  <r>
    <x v="0"/>
    <n v="0"/>
    <n v="83"/>
    <n v="168.1"/>
  </r>
  <r>
    <x v="0"/>
    <n v="0"/>
    <n v="133"/>
    <n v="190.1"/>
  </r>
  <r>
    <x v="0"/>
    <n v="0"/>
    <n v="96"/>
    <n v="192.6"/>
  </r>
  <r>
    <x v="0"/>
    <n v="0"/>
    <n v="95"/>
    <n v="234.8"/>
  </r>
  <r>
    <x v="0"/>
    <n v="0"/>
    <n v="84"/>
    <n v="247.2"/>
  </r>
  <r>
    <x v="0"/>
    <n v="0"/>
    <n v="115"/>
    <n v="185.9"/>
  </r>
  <r>
    <x v="0"/>
    <n v="0"/>
    <n v="85"/>
    <n v="98.5"/>
  </r>
  <r>
    <x v="1"/>
    <n v="1"/>
    <n v="141"/>
    <n v="304"/>
  </r>
  <r>
    <x v="0"/>
    <n v="0"/>
    <n v="127"/>
    <n v="201.5"/>
  </r>
  <r>
    <x v="0"/>
    <n v="0"/>
    <n v="125"/>
    <n v="191.7"/>
  </r>
  <r>
    <x v="0"/>
    <n v="0"/>
    <n v="113"/>
    <n v="71.2"/>
  </r>
  <r>
    <x v="0"/>
    <n v="0"/>
    <n v="110"/>
    <n v="178.4"/>
  </r>
  <r>
    <x v="0"/>
    <n v="0"/>
    <n v="89"/>
    <n v="127.2"/>
  </r>
  <r>
    <x v="0"/>
    <n v="0"/>
    <n v="66"/>
    <n v="230.7"/>
  </r>
  <r>
    <x v="0"/>
    <n v="0"/>
    <n v="84"/>
    <n v="228.3"/>
  </r>
  <r>
    <x v="0"/>
    <n v="0"/>
    <n v="84"/>
    <n v="197.7"/>
  </r>
  <r>
    <x v="0"/>
    <n v="0"/>
    <n v="94"/>
    <n v="273.7"/>
  </r>
  <r>
    <x v="0"/>
    <n v="0"/>
    <n v="106"/>
    <n v="190.5"/>
  </r>
  <r>
    <x v="0"/>
    <n v="0"/>
    <n v="79"/>
    <n v="176.1"/>
  </r>
  <r>
    <x v="0"/>
    <n v="0"/>
    <n v="78"/>
    <n v="210.4"/>
  </r>
  <r>
    <x v="0"/>
    <n v="0"/>
    <n v="59"/>
    <n v="151"/>
  </r>
  <r>
    <x v="0"/>
    <n v="0"/>
    <n v="109"/>
    <n v="144.30000000000001"/>
  </r>
  <r>
    <x v="0"/>
    <n v="0"/>
    <n v="109"/>
    <n v="203.7"/>
  </r>
  <r>
    <x v="1"/>
    <n v="1"/>
    <n v="97"/>
    <n v="210.1"/>
  </r>
  <r>
    <x v="0"/>
    <n v="0"/>
    <n v="88"/>
    <n v="121.9"/>
  </r>
  <r>
    <x v="0"/>
    <n v="0"/>
    <n v="103"/>
    <n v="201.5"/>
  </r>
  <r>
    <x v="0"/>
    <n v="0"/>
    <n v="58"/>
    <n v="146"/>
  </r>
  <r>
    <x v="0"/>
    <n v="0"/>
    <n v="84"/>
    <n v="69.7"/>
  </r>
  <r>
    <x v="0"/>
    <n v="0"/>
    <n v="109"/>
    <n v="183.1"/>
  </r>
  <r>
    <x v="1"/>
    <n v="1"/>
    <n v="95"/>
    <n v="148.69999999999999"/>
  </r>
  <r>
    <x v="1"/>
    <n v="1"/>
    <n v="121"/>
    <n v="240.1"/>
  </r>
  <r>
    <x v="0"/>
    <n v="0"/>
    <n v="97"/>
    <n v="126.4"/>
  </r>
  <r>
    <x v="0"/>
    <n v="0"/>
    <n v="115"/>
    <n v="180.2"/>
  </r>
  <r>
    <x v="0"/>
    <n v="0"/>
    <n v="142"/>
    <n v="172"/>
  </r>
  <r>
    <x v="0"/>
    <n v="0"/>
    <n v="105"/>
    <n v="231.6"/>
  </r>
  <r>
    <x v="0"/>
    <n v="0"/>
    <n v="114"/>
    <n v="42.1"/>
  </r>
  <r>
    <x v="0"/>
    <n v="0"/>
    <n v="90"/>
    <n v="155.6"/>
  </r>
  <r>
    <x v="0"/>
    <n v="0"/>
    <n v="126"/>
    <n v="234.6"/>
  </r>
  <r>
    <x v="0"/>
    <n v="0"/>
    <n v="101"/>
    <n v="115.5"/>
  </r>
  <r>
    <x v="0"/>
    <n v="0"/>
    <n v="67"/>
    <n v="159"/>
  </r>
  <r>
    <x v="0"/>
    <n v="0"/>
    <n v="114"/>
    <n v="286.60000000000002"/>
  </r>
  <r>
    <x v="0"/>
    <n v="0"/>
    <n v="70"/>
    <n v="181.9"/>
  </r>
  <r>
    <x v="1"/>
    <n v="1"/>
    <n v="77"/>
    <n v="235"/>
  </r>
  <r>
    <x v="0"/>
    <n v="0"/>
    <n v="107"/>
    <n v="187.8"/>
  </r>
  <r>
    <x v="0"/>
    <n v="0"/>
    <n v="105"/>
    <n v="167.1"/>
  </r>
  <r>
    <x v="0"/>
    <n v="0"/>
    <n v="107"/>
    <n v="212.3"/>
  </r>
  <r>
    <x v="0"/>
    <n v="0"/>
    <n v="94"/>
    <n v="227.4"/>
  </r>
  <r>
    <x v="1"/>
    <n v="1"/>
    <n v="86"/>
    <n v="162.5"/>
  </r>
  <r>
    <x v="0"/>
    <n v="0"/>
    <n v="138"/>
    <n v="259.60000000000002"/>
  </r>
  <r>
    <x v="0"/>
    <n v="0"/>
    <n v="79"/>
    <n v="159.4"/>
  </r>
  <r>
    <x v="0"/>
    <n v="0"/>
    <n v="94"/>
    <n v="69.5"/>
  </r>
  <r>
    <x v="0"/>
    <n v="0"/>
    <n v="101"/>
    <n v="166.5"/>
  </r>
  <r>
    <x v="0"/>
    <n v="0"/>
    <n v="110"/>
    <n v="134.4"/>
  </r>
  <r>
    <x v="0"/>
    <n v="0"/>
    <n v="128"/>
    <n v="205.2"/>
  </r>
  <r>
    <x v="0"/>
    <n v="0"/>
    <n v="142"/>
    <n v="132.30000000000001"/>
  </r>
  <r>
    <x v="0"/>
    <n v="0"/>
    <n v="144"/>
    <n v="140.30000000000001"/>
  </r>
  <r>
    <x v="0"/>
    <n v="0"/>
    <n v="113"/>
    <n v="284.60000000000002"/>
  </r>
  <r>
    <x v="0"/>
    <n v="0"/>
    <n v="107"/>
    <n v="189.3"/>
  </r>
  <r>
    <x v="0"/>
    <n v="0"/>
    <n v="132"/>
    <n v="184.6"/>
  </r>
  <r>
    <x v="0"/>
    <n v="0"/>
    <n v="96"/>
    <n v="161.6"/>
  </r>
  <r>
    <x v="0"/>
    <n v="0"/>
    <n v="91"/>
    <n v="268.5"/>
  </r>
  <r>
    <x v="0"/>
    <n v="0"/>
    <n v="77"/>
    <n v="178"/>
  </r>
  <r>
    <x v="0"/>
    <n v="0"/>
    <n v="90"/>
    <n v="215.6"/>
  </r>
  <r>
    <x v="0"/>
    <n v="0"/>
    <n v="69"/>
    <n v="253.9"/>
  </r>
  <r>
    <x v="0"/>
    <n v="0"/>
    <n v="142"/>
    <n v="182.8"/>
  </r>
  <r>
    <x v="0"/>
    <n v="0"/>
    <n v="82"/>
    <n v="120"/>
  </r>
  <r>
    <x v="0"/>
    <n v="0"/>
    <n v="124"/>
    <n v="138.69999999999999"/>
  </r>
  <r>
    <x v="0"/>
    <n v="0"/>
    <n v="122"/>
    <n v="189"/>
  </r>
  <r>
    <x v="0"/>
    <n v="0"/>
    <n v="91"/>
    <n v="134.6"/>
  </r>
  <r>
    <x v="0"/>
    <n v="0"/>
    <n v="106"/>
    <n v="181.4"/>
  </r>
  <r>
    <x v="0"/>
    <n v="0"/>
    <n v="106"/>
    <n v="194.6"/>
  </r>
  <r>
    <x v="0"/>
    <n v="0"/>
    <n v="104"/>
    <n v="268.10000000000002"/>
  </r>
  <r>
    <x v="1"/>
    <n v="1"/>
    <n v="143"/>
    <n v="302.8"/>
  </r>
  <r>
    <x v="0"/>
    <n v="0"/>
    <n v="85"/>
    <n v="213.2"/>
  </r>
  <r>
    <x v="0"/>
    <n v="0"/>
    <n v="111"/>
    <n v="107.9"/>
  </r>
  <r>
    <x v="0"/>
    <n v="0"/>
    <n v="102"/>
    <n v="181.7"/>
  </r>
  <r>
    <x v="0"/>
    <n v="0"/>
    <n v="105"/>
    <n v="191.8"/>
  </r>
  <r>
    <x v="0"/>
    <n v="0"/>
    <n v="97"/>
    <n v="180.2"/>
  </r>
  <r>
    <x v="0"/>
    <n v="0"/>
    <n v="105"/>
    <n v="215.1"/>
  </r>
  <r>
    <x v="1"/>
    <n v="1"/>
    <n v="84"/>
    <n v="234.6"/>
  </r>
  <r>
    <x v="0"/>
    <n v="0"/>
    <n v="94"/>
    <n v="158.19999999999999"/>
  </r>
  <r>
    <x v="0"/>
    <n v="0"/>
    <n v="98"/>
    <n v="204.2"/>
  </r>
  <r>
    <x v="0"/>
    <n v="0"/>
    <n v="105"/>
    <n v="221.8"/>
  </r>
  <r>
    <x v="0"/>
    <n v="0"/>
    <n v="113"/>
    <n v="183"/>
  </r>
  <r>
    <x v="0"/>
    <n v="0"/>
    <n v="103"/>
    <n v="221.5"/>
  </r>
  <r>
    <x v="0"/>
    <n v="0"/>
    <n v="77"/>
    <n v="228.1"/>
  </r>
  <r>
    <x v="1"/>
    <n v="1"/>
    <n v="99"/>
    <n v="197.7"/>
  </r>
  <r>
    <x v="0"/>
    <n v="0"/>
    <n v="120"/>
    <n v="135.1"/>
  </r>
  <r>
    <x v="0"/>
    <n v="0"/>
    <n v="86"/>
    <n v="238.3"/>
  </r>
  <r>
    <x v="0"/>
    <n v="0"/>
    <n v="88"/>
    <n v="196.2"/>
  </r>
  <r>
    <x v="0"/>
    <n v="0"/>
    <n v="109"/>
    <n v="205.9"/>
  </r>
  <r>
    <x v="0"/>
    <n v="0"/>
    <n v="97"/>
    <n v="174.1"/>
  </r>
  <r>
    <x v="0"/>
    <n v="0"/>
    <n v="81"/>
    <n v="154.6"/>
  </r>
  <r>
    <x v="0"/>
    <n v="0"/>
    <n v="112"/>
    <n v="186.2"/>
  </r>
  <r>
    <x v="0"/>
    <n v="0"/>
    <n v="113"/>
    <n v="176.1"/>
  </r>
  <r>
    <x v="0"/>
    <n v="0"/>
    <n v="75"/>
    <n v="163"/>
  </r>
  <r>
    <x v="0"/>
    <n v="0"/>
    <n v="78"/>
    <n v="103.6"/>
  </r>
  <r>
    <x v="0"/>
    <n v="0"/>
    <n v="98"/>
    <n v="162.1"/>
  </r>
  <r>
    <x v="0"/>
    <n v="0"/>
    <n v="125"/>
    <n v="149.19999999999999"/>
  </r>
  <r>
    <x v="0"/>
    <n v="0"/>
    <n v="108"/>
    <n v="187.3"/>
  </r>
  <r>
    <x v="1"/>
    <n v="1"/>
    <n v="90"/>
    <n v="222.4"/>
  </r>
  <r>
    <x v="1"/>
    <n v="1"/>
    <n v="94"/>
    <n v="82.7"/>
  </r>
  <r>
    <x v="0"/>
    <n v="0"/>
    <n v="73"/>
    <n v="215.2"/>
  </r>
  <r>
    <x v="0"/>
    <n v="0"/>
    <n v="103"/>
    <n v="168"/>
  </r>
  <r>
    <x v="0"/>
    <n v="0"/>
    <n v="119"/>
    <n v="62.4"/>
  </r>
  <r>
    <x v="0"/>
    <n v="0"/>
    <n v="113"/>
    <n v="226"/>
  </r>
  <r>
    <x v="0"/>
    <n v="0"/>
    <n v="80"/>
    <n v="205.7"/>
  </r>
  <r>
    <x v="0"/>
    <n v="0"/>
    <n v="105"/>
    <n v="184.8"/>
  </r>
  <r>
    <x v="0"/>
    <n v="0"/>
    <n v="93"/>
    <n v="193.1"/>
  </r>
  <r>
    <x v="0"/>
    <n v="0"/>
    <n v="95"/>
    <n v="225.5"/>
  </r>
  <r>
    <x v="0"/>
    <n v="0"/>
    <n v="107"/>
    <n v="163.5"/>
  </r>
  <r>
    <x v="0"/>
    <n v="0"/>
    <n v="104"/>
    <n v="244.7"/>
  </r>
  <r>
    <x v="0"/>
    <n v="0"/>
    <n v="70"/>
    <n v="216.7"/>
  </r>
  <r>
    <x v="0"/>
    <n v="0"/>
    <n v="79"/>
    <n v="196.8"/>
  </r>
  <r>
    <x v="0"/>
    <n v="0"/>
    <n v="120"/>
    <n v="197.3"/>
  </r>
  <r>
    <x v="0"/>
    <n v="0"/>
    <n v="57"/>
    <n v="208.7"/>
  </r>
  <r>
    <x v="0"/>
    <n v="0"/>
    <n v="53"/>
    <n v="168.4"/>
  </r>
  <r>
    <x v="0"/>
    <n v="0"/>
    <n v="69"/>
    <n v="129.4"/>
  </r>
  <r>
    <x v="0"/>
    <n v="0"/>
    <n v="94"/>
    <n v="260.89999999999998"/>
  </r>
  <r>
    <x v="1"/>
    <n v="1"/>
    <n v="80"/>
    <n v="267.89999999999998"/>
  </r>
  <r>
    <x v="0"/>
    <n v="0"/>
    <n v="90"/>
    <n v="172.7"/>
  </r>
  <r>
    <x v="0"/>
    <n v="0"/>
    <n v="80"/>
    <n v="159.1"/>
  </r>
  <r>
    <x v="0"/>
    <n v="0"/>
    <n v="138"/>
    <n v="166.8"/>
  </r>
  <r>
    <x v="0"/>
    <n v="0"/>
    <n v="89"/>
    <n v="145.69999999999999"/>
  </r>
  <r>
    <x v="0"/>
    <n v="0"/>
    <n v="104"/>
    <n v="129.4"/>
  </r>
  <r>
    <x v="0"/>
    <n v="0"/>
    <n v="77"/>
    <n v="171.5"/>
  </r>
  <r>
    <x v="1"/>
    <n v="1"/>
    <n v="134"/>
    <n v="180.6"/>
  </r>
  <r>
    <x v="0"/>
    <n v="0"/>
    <n v="133"/>
    <n v="225.7"/>
  </r>
  <r>
    <x v="0"/>
    <n v="0"/>
    <n v="110"/>
    <n v="176.9"/>
  </r>
  <r>
    <x v="0"/>
    <n v="0"/>
    <n v="89"/>
    <n v="250.5"/>
  </r>
  <r>
    <x v="1"/>
    <n v="1"/>
    <n v="108"/>
    <n v="282.8"/>
  </r>
  <r>
    <x v="0"/>
    <n v="0"/>
    <n v="90"/>
    <n v="142.6"/>
  </r>
  <r>
    <x v="0"/>
    <n v="0"/>
    <n v="120"/>
    <n v="276.10000000000002"/>
  </r>
  <r>
    <x v="0"/>
    <n v="0"/>
    <n v="71"/>
    <n v="154.30000000000001"/>
  </r>
  <r>
    <x v="0"/>
    <n v="0"/>
    <n v="88"/>
    <n v="181"/>
  </r>
  <r>
    <x v="0"/>
    <n v="0"/>
    <n v="81"/>
    <n v="108.1"/>
  </r>
  <r>
    <x v="0"/>
    <n v="0"/>
    <n v="98"/>
    <n v="252.1"/>
  </r>
  <r>
    <x v="1"/>
    <n v="1"/>
    <n v="64"/>
    <n v="160.1"/>
  </r>
  <r>
    <x v="0"/>
    <n v="0"/>
    <n v="82"/>
    <n v="217.6"/>
  </r>
  <r>
    <x v="0"/>
    <n v="0"/>
    <n v="144"/>
    <n v="198.3"/>
  </r>
  <r>
    <x v="0"/>
    <n v="0"/>
    <n v="97"/>
    <n v="190.3"/>
  </r>
  <r>
    <x v="0"/>
    <n v="0"/>
    <n v="63"/>
    <n v="184.7"/>
  </r>
  <r>
    <x v="0"/>
    <n v="0"/>
    <n v="56"/>
    <n v="125.1"/>
  </r>
  <r>
    <x v="0"/>
    <n v="0"/>
    <n v="100"/>
    <n v="181.3"/>
  </r>
  <r>
    <x v="0"/>
    <n v="0"/>
    <n v="101"/>
    <n v="99.8"/>
  </r>
  <r>
    <x v="0"/>
    <n v="0"/>
    <n v="97"/>
    <n v="254.8"/>
  </r>
  <r>
    <x v="1"/>
    <n v="1"/>
    <n v="72"/>
    <n v="244.5"/>
  </r>
  <r>
    <x v="0"/>
    <n v="0"/>
    <n v="74"/>
    <n v="167.7"/>
  </r>
  <r>
    <x v="0"/>
    <n v="0"/>
    <n v="121"/>
    <n v="79.5"/>
  </r>
  <r>
    <x v="1"/>
    <n v="1"/>
    <n v="94"/>
    <n v="133"/>
  </r>
  <r>
    <x v="1"/>
    <n v="1"/>
    <n v="113"/>
    <n v="297.2"/>
  </r>
  <r>
    <x v="0"/>
    <n v="0"/>
    <n v="72"/>
    <n v="214.9"/>
  </r>
  <r>
    <x v="0"/>
    <n v="0"/>
    <n v="99"/>
    <n v="269.89999999999998"/>
  </r>
  <r>
    <x v="0"/>
    <n v="0"/>
    <n v="102"/>
    <n v="143.80000000000001"/>
  </r>
  <r>
    <x v="1"/>
    <n v="1"/>
    <n v="122"/>
    <n v="132.19999999999999"/>
  </r>
  <r>
    <x v="0"/>
    <n v="0"/>
    <n v="117"/>
    <n v="162.80000000000001"/>
  </r>
  <r>
    <x v="1"/>
    <n v="1"/>
    <n v="95"/>
    <n v="351.5"/>
  </r>
  <r>
    <x v="0"/>
    <n v="0"/>
    <n v="96"/>
    <n v="165.8"/>
  </r>
  <r>
    <x v="0"/>
    <n v="0"/>
    <n v="108"/>
    <n v="195.7"/>
  </r>
  <r>
    <x v="0"/>
    <n v="0"/>
    <n v="100"/>
    <n v="250.6"/>
  </r>
  <r>
    <x v="0"/>
    <n v="0"/>
    <n v="112"/>
    <n v="141.9"/>
  </r>
  <r>
    <x v="0"/>
    <n v="0"/>
    <n v="80"/>
    <n v="168.5"/>
  </r>
  <r>
    <x v="0"/>
    <n v="0"/>
    <n v="88"/>
    <n v="127.6"/>
  </r>
  <r>
    <x v="0"/>
    <n v="0"/>
    <n v="111"/>
    <n v="197.2"/>
  </r>
  <r>
    <x v="0"/>
    <n v="0"/>
    <n v="98"/>
    <n v="217.4"/>
  </r>
  <r>
    <x v="1"/>
    <n v="1"/>
    <n v="91"/>
    <n v="97.2"/>
  </r>
  <r>
    <x v="0"/>
    <n v="0"/>
    <n v="91"/>
    <n v="87.7"/>
  </r>
  <r>
    <x v="0"/>
    <n v="0"/>
    <n v="75"/>
    <n v="186.4"/>
  </r>
  <r>
    <x v="0"/>
    <n v="0"/>
    <n v="110"/>
    <n v="180"/>
  </r>
  <r>
    <x v="0"/>
    <n v="0"/>
    <n v="92"/>
    <n v="232.4"/>
  </r>
  <r>
    <x v="0"/>
    <n v="0"/>
    <n v="119"/>
    <n v="151.6"/>
  </r>
  <r>
    <x v="0"/>
    <n v="0"/>
    <n v="81"/>
    <n v="172.2"/>
  </r>
  <r>
    <x v="0"/>
    <n v="0"/>
    <n v="88"/>
    <n v="260.89999999999998"/>
  </r>
  <r>
    <x v="0"/>
    <n v="0"/>
    <n v="109"/>
    <n v="124.4"/>
  </r>
  <r>
    <x v="0"/>
    <n v="0"/>
    <n v="101"/>
    <n v="126.8"/>
  </r>
  <r>
    <x v="0"/>
    <n v="0"/>
    <n v="107"/>
    <n v="110"/>
  </r>
  <r>
    <x v="0"/>
    <n v="0"/>
    <n v="92"/>
    <n v="231.1"/>
  </r>
  <r>
    <x v="0"/>
    <n v="0"/>
    <n v="74"/>
    <n v="187.4"/>
  </r>
  <r>
    <x v="0"/>
    <n v="0"/>
    <n v="114"/>
    <n v="166.4"/>
  </r>
  <r>
    <x v="0"/>
    <n v="0"/>
    <n v="85"/>
    <n v="141.80000000000001"/>
  </r>
  <r>
    <x v="1"/>
    <n v="1"/>
    <n v="95"/>
    <n v="159.5"/>
  </r>
  <r>
    <x v="0"/>
    <n v="0"/>
    <n v="124"/>
    <n v="218.9"/>
  </r>
  <r>
    <x v="0"/>
    <n v="0"/>
    <n v="101"/>
    <n v="138.69999999999999"/>
  </r>
  <r>
    <x v="1"/>
    <n v="1"/>
    <n v="101"/>
    <n v="158.1"/>
  </r>
  <r>
    <x v="0"/>
    <n v="0"/>
    <n v="138"/>
    <n v="97.9"/>
  </r>
  <r>
    <x v="1"/>
    <n v="1"/>
    <n v="105"/>
    <n v="103.5"/>
  </r>
  <r>
    <x v="0"/>
    <n v="0"/>
    <n v="113"/>
    <n v="206.3"/>
  </r>
  <r>
    <x v="0"/>
    <n v="0"/>
    <n v="121"/>
    <n v="211.5"/>
  </r>
  <r>
    <x v="1"/>
    <n v="1"/>
    <n v="96"/>
    <n v="125"/>
  </r>
  <r>
    <x v="0"/>
    <n v="0"/>
    <n v="127"/>
    <n v="141.30000000000001"/>
  </r>
  <r>
    <x v="0"/>
    <n v="0"/>
    <n v="94"/>
    <n v="119"/>
  </r>
  <r>
    <x v="1"/>
    <n v="1"/>
    <n v="81"/>
    <n v="260.60000000000002"/>
  </r>
  <r>
    <x v="0"/>
    <n v="0"/>
    <n v="128"/>
    <n v="149.19999999999999"/>
  </r>
  <r>
    <x v="0"/>
    <n v="0"/>
    <n v="109"/>
    <n v="163.69999999999999"/>
  </r>
  <r>
    <x v="0"/>
    <n v="0"/>
    <n v="109"/>
    <n v="223"/>
  </r>
  <r>
    <x v="0"/>
    <n v="0"/>
    <n v="115"/>
    <n v="200.2"/>
  </r>
  <r>
    <x v="0"/>
    <n v="0"/>
    <n v="59"/>
    <n v="248.6"/>
  </r>
  <r>
    <x v="0"/>
    <n v="0"/>
    <n v="80"/>
    <n v="214.2"/>
  </r>
  <r>
    <x v="0"/>
    <n v="0"/>
    <n v="128"/>
    <n v="245.6"/>
  </r>
  <r>
    <x v="0"/>
    <n v="0"/>
    <n v="85"/>
    <n v="238.6"/>
  </r>
  <r>
    <x v="0"/>
    <n v="0"/>
    <n v="97"/>
    <n v="86.1"/>
  </r>
  <r>
    <x v="0"/>
    <n v="0"/>
    <n v="94"/>
    <n v="161.6"/>
  </r>
  <r>
    <x v="1"/>
    <n v="1"/>
    <n v="80"/>
    <n v="257.89999999999998"/>
  </r>
  <r>
    <x v="0"/>
    <n v="0"/>
    <n v="127"/>
    <n v="209.2"/>
  </r>
  <r>
    <x v="0"/>
    <n v="0"/>
    <n v="57"/>
    <n v="214"/>
  </r>
  <r>
    <x v="0"/>
    <n v="0"/>
    <n v="104"/>
    <n v="196"/>
  </r>
  <r>
    <x v="0"/>
    <n v="0"/>
    <n v="112"/>
    <n v="129.80000000000001"/>
  </r>
  <r>
    <x v="0"/>
    <n v="0"/>
    <n v="96"/>
    <n v="239.1"/>
  </r>
  <r>
    <x v="1"/>
    <n v="1"/>
    <n v="80"/>
    <n v="133.19999999999999"/>
  </r>
  <r>
    <x v="0"/>
    <n v="0"/>
    <n v="34"/>
    <n v="135.69999999999999"/>
  </r>
  <r>
    <x v="0"/>
    <n v="0"/>
    <n v="117"/>
    <n v="211"/>
  </r>
  <r>
    <x v="0"/>
    <n v="0"/>
    <n v="93"/>
    <n v="135.19999999999999"/>
  </r>
  <r>
    <x v="1"/>
    <n v="1"/>
    <n v="126"/>
    <n v="140.80000000000001"/>
  </r>
  <r>
    <x v="0"/>
    <n v="0"/>
    <n v="103"/>
    <n v="160.19999999999999"/>
  </r>
  <r>
    <x v="0"/>
    <n v="0"/>
    <n v="86"/>
    <n v="153.69999999999999"/>
  </r>
  <r>
    <x v="0"/>
    <n v="0"/>
    <n v="86"/>
    <n v="237.6"/>
  </r>
  <r>
    <x v="0"/>
    <n v="0"/>
    <n v="92"/>
    <n v="182.1"/>
  </r>
  <r>
    <x v="0"/>
    <n v="0"/>
    <n v="108"/>
    <n v="198.7"/>
  </r>
  <r>
    <x v="0"/>
    <n v="0"/>
    <n v="117"/>
    <n v="151.1"/>
  </r>
  <r>
    <x v="0"/>
    <n v="0"/>
    <n v="84"/>
    <n v="195.2"/>
  </r>
  <r>
    <x v="1"/>
    <n v="1"/>
    <n v="79"/>
    <n v="209.9"/>
  </r>
  <r>
    <x v="0"/>
    <n v="0"/>
    <n v="86"/>
    <n v="130.69999999999999"/>
  </r>
  <r>
    <x v="0"/>
    <n v="0"/>
    <n v="112"/>
    <n v="265.89999999999998"/>
  </r>
  <r>
    <x v="0"/>
    <n v="0"/>
    <n v="91"/>
    <n v="249.7"/>
  </r>
  <r>
    <x v="0"/>
    <n v="0"/>
    <n v="116"/>
    <n v="204.1"/>
  </r>
  <r>
    <x v="0"/>
    <n v="0"/>
    <n v="108"/>
    <n v="135.80000000000001"/>
  </r>
  <r>
    <x v="0"/>
    <n v="0"/>
    <n v="105"/>
    <n v="211.4"/>
  </r>
  <r>
    <x v="0"/>
    <n v="0"/>
    <n v="102"/>
    <n v="185.8"/>
  </r>
  <r>
    <x v="0"/>
    <n v="0"/>
    <n v="91"/>
    <n v="202.5"/>
  </r>
  <r>
    <x v="0"/>
    <n v="0"/>
    <n v="127"/>
    <n v="169.4"/>
  </r>
  <r>
    <x v="0"/>
    <n v="0"/>
    <n v="76"/>
    <n v="135.19999999999999"/>
  </r>
  <r>
    <x v="0"/>
    <n v="0"/>
    <n v="103"/>
    <n v="125.1"/>
  </r>
  <r>
    <x v="1"/>
    <n v="1"/>
    <n v="83"/>
    <n v="287.10000000000002"/>
  </r>
  <r>
    <x v="0"/>
    <n v="0"/>
    <n v="107"/>
    <n v="199.7"/>
  </r>
  <r>
    <x v="0"/>
    <n v="0"/>
    <n v="114"/>
    <n v="247.6"/>
  </r>
  <r>
    <x v="0"/>
    <n v="0"/>
    <n v="97"/>
    <n v="160.80000000000001"/>
  </r>
  <r>
    <x v="0"/>
    <n v="0"/>
    <n v="92"/>
    <n v="118.5"/>
  </r>
  <r>
    <x v="0"/>
    <n v="0"/>
    <n v="107"/>
    <n v="181"/>
  </r>
  <r>
    <x v="1"/>
    <n v="1"/>
    <n v="101"/>
    <n v="160.6"/>
  </r>
  <r>
    <x v="0"/>
    <n v="0"/>
    <n v="105"/>
    <n v="111.9"/>
  </r>
  <r>
    <x v="0"/>
    <n v="0"/>
    <n v="107"/>
    <n v="120.5"/>
  </r>
  <r>
    <x v="0"/>
    <n v="0"/>
    <n v="89"/>
    <n v="242.4"/>
  </r>
  <r>
    <x v="0"/>
    <n v="0"/>
    <n v="81"/>
    <n v="178.4"/>
  </r>
  <r>
    <x v="1"/>
    <n v="1"/>
    <n v="94"/>
    <n v="258.7"/>
  </r>
  <r>
    <x v="0"/>
    <n v="0"/>
    <n v="104"/>
    <n v="124.3"/>
  </r>
  <r>
    <x v="0"/>
    <n v="0"/>
    <n v="114"/>
    <n v="94.9"/>
  </r>
  <r>
    <x v="0"/>
    <n v="0"/>
    <n v="101"/>
    <n v="182"/>
  </r>
  <r>
    <x v="0"/>
    <n v="0"/>
    <n v="62"/>
    <n v="162"/>
  </r>
  <r>
    <x v="0"/>
    <n v="0"/>
    <n v="83"/>
    <n v="176.6"/>
  </r>
  <r>
    <x v="0"/>
    <n v="0"/>
    <n v="98"/>
    <n v="156.1"/>
  </r>
  <r>
    <x v="0"/>
    <n v="0"/>
    <n v="106"/>
    <n v="150.6"/>
  </r>
  <r>
    <x v="0"/>
    <n v="0"/>
    <n v="141"/>
    <n v="189.1"/>
  </r>
  <r>
    <x v="0"/>
    <n v="0"/>
    <n v="74"/>
    <n v="156.9"/>
  </r>
  <r>
    <x v="0"/>
    <n v="0"/>
    <n v="76"/>
    <n v="67"/>
  </r>
  <r>
    <x v="0"/>
    <n v="0"/>
    <n v="89"/>
    <n v="261.3"/>
  </r>
  <r>
    <x v="0"/>
    <n v="0"/>
    <n v="92"/>
    <n v="135.1"/>
  </r>
  <r>
    <x v="0"/>
    <n v="0"/>
    <n v="109"/>
    <n v="92.1"/>
  </r>
  <r>
    <x v="0"/>
    <n v="0"/>
    <n v="121"/>
    <n v="173.5"/>
  </r>
  <r>
    <x v="0"/>
    <n v="0"/>
    <n v="82"/>
    <n v="156.30000000000001"/>
  </r>
  <r>
    <x v="0"/>
    <n v="0"/>
    <n v="79"/>
    <n v="274.7"/>
  </r>
  <r>
    <x v="1"/>
    <n v="1"/>
    <n v="84"/>
    <n v="244.7"/>
  </r>
  <r>
    <x v="0"/>
    <n v="0"/>
    <n v="96"/>
    <n v="183.6"/>
  </r>
  <r>
    <x v="0"/>
    <n v="0"/>
    <n v="80"/>
    <n v="167.1"/>
  </r>
  <r>
    <x v="0"/>
    <n v="0"/>
    <n v="120"/>
    <n v="177.1"/>
  </r>
  <r>
    <x v="0"/>
    <n v="0"/>
    <n v="120"/>
    <n v="217.8"/>
  </r>
  <r>
    <x v="0"/>
    <n v="0"/>
    <n v="96"/>
    <n v="143.69999999999999"/>
  </r>
  <r>
    <x v="0"/>
    <n v="0"/>
    <n v="104"/>
    <n v="185"/>
  </r>
  <r>
    <x v="0"/>
    <n v="0"/>
    <n v="65"/>
    <n v="235.6"/>
  </r>
  <r>
    <x v="1"/>
    <n v="1"/>
    <n v="75"/>
    <n v="265.5"/>
  </r>
  <r>
    <x v="1"/>
    <n v="1"/>
    <n v="91"/>
    <n v="332.1"/>
  </r>
  <r>
    <x v="0"/>
    <n v="0"/>
    <n v="89"/>
    <n v="223.4"/>
  </r>
  <r>
    <x v="0"/>
    <n v="0"/>
    <n v="109"/>
    <n v="163.6"/>
  </r>
  <r>
    <x v="0"/>
    <n v="0"/>
    <n v="125"/>
    <n v="190"/>
  </r>
  <r>
    <x v="0"/>
    <n v="0"/>
    <n v="100"/>
    <n v="153.69999999999999"/>
  </r>
  <r>
    <x v="0"/>
    <n v="0"/>
    <n v="87"/>
    <n v="160.30000000000001"/>
  </r>
  <r>
    <x v="0"/>
    <n v="0"/>
    <n v="68"/>
    <n v="140.9"/>
  </r>
  <r>
    <x v="0"/>
    <n v="0"/>
    <n v="85"/>
    <n v="168.4"/>
  </r>
  <r>
    <x v="1"/>
    <n v="1"/>
    <n v="92"/>
    <n v="150.9"/>
  </r>
  <r>
    <x v="1"/>
    <n v="1"/>
    <n v="96"/>
    <n v="255.1"/>
  </r>
  <r>
    <x v="0"/>
    <n v="0"/>
    <n v="107"/>
    <n v="94.5"/>
  </r>
  <r>
    <x v="0"/>
    <n v="0"/>
    <n v="116"/>
    <n v="135"/>
  </r>
  <r>
    <x v="1"/>
    <n v="1"/>
    <n v="113"/>
    <n v="286.89999999999998"/>
  </r>
  <r>
    <x v="0"/>
    <n v="0"/>
    <n v="70"/>
    <n v="165.4"/>
  </r>
  <r>
    <x v="1"/>
    <n v="1"/>
    <n v="99"/>
    <n v="222"/>
  </r>
  <r>
    <x v="0"/>
    <n v="0"/>
    <n v="85"/>
    <n v="209.8"/>
  </r>
  <r>
    <x v="0"/>
    <n v="0"/>
    <n v="99"/>
    <n v="158.30000000000001"/>
  </r>
  <r>
    <x v="1"/>
    <n v="1"/>
    <n v="120"/>
    <n v="252.3"/>
  </r>
  <r>
    <x v="1"/>
    <n v="1"/>
    <n v="93"/>
    <n v="255.5"/>
  </r>
  <r>
    <x v="0"/>
    <n v="0"/>
    <n v="105"/>
    <n v="227.9"/>
  </r>
  <r>
    <x v="0"/>
    <n v="0"/>
    <n v="113"/>
    <n v="185"/>
  </r>
  <r>
    <x v="0"/>
    <n v="0"/>
    <n v="100"/>
    <n v="140"/>
  </r>
  <r>
    <x v="0"/>
    <n v="0"/>
    <n v="96"/>
    <n v="157.5"/>
  </r>
  <r>
    <x v="0"/>
    <n v="0"/>
    <n v="130"/>
    <n v="237.5"/>
  </r>
  <r>
    <x v="0"/>
    <n v="0"/>
    <n v="100"/>
    <n v="190.7"/>
  </r>
  <r>
    <x v="0"/>
    <n v="0"/>
    <n v="81"/>
    <n v="215.5"/>
  </r>
  <r>
    <x v="0"/>
    <n v="0"/>
    <n v="83"/>
    <n v="119.9"/>
  </r>
  <r>
    <x v="1"/>
    <n v="1"/>
    <n v="100"/>
    <n v="196.7"/>
  </r>
  <r>
    <x v="0"/>
    <n v="0"/>
    <n v="122"/>
    <n v="230.7"/>
  </r>
  <r>
    <x v="1"/>
    <n v="1"/>
    <n v="102"/>
    <n v="222.3"/>
  </r>
  <r>
    <x v="1"/>
    <n v="1"/>
    <n v="92"/>
    <n v="198.6"/>
  </r>
  <r>
    <x v="0"/>
    <n v="0"/>
    <n v="109"/>
    <n v="139.4"/>
  </r>
  <r>
    <x v="0"/>
    <n v="0"/>
    <n v="121"/>
    <n v="130.4"/>
  </r>
  <r>
    <x v="0"/>
    <n v="0"/>
    <n v="131"/>
    <n v="153.19999999999999"/>
  </r>
  <r>
    <x v="0"/>
    <n v="0"/>
    <n v="104"/>
    <n v="177.1"/>
  </r>
  <r>
    <x v="0"/>
    <n v="0"/>
    <n v="119"/>
    <n v="134.5"/>
  </r>
  <r>
    <x v="0"/>
    <n v="0"/>
    <n v="66"/>
    <n v="201.8"/>
  </r>
  <r>
    <x v="0"/>
    <n v="0"/>
    <n v="114"/>
    <n v="180.5"/>
  </r>
  <r>
    <x v="0"/>
    <n v="0"/>
    <n v="95"/>
    <n v="164.5"/>
  </r>
  <r>
    <x v="1"/>
    <n v="1"/>
    <n v="96"/>
    <n v="171.9"/>
  </r>
  <r>
    <x v="0"/>
    <n v="0"/>
    <n v="69"/>
    <n v="221.4"/>
  </r>
  <r>
    <x v="0"/>
    <n v="0"/>
    <n v="114"/>
    <n v="241.5"/>
  </r>
  <r>
    <x v="0"/>
    <n v="0"/>
    <n v="77"/>
    <n v="116.5"/>
  </r>
  <r>
    <x v="0"/>
    <n v="0"/>
    <n v="107"/>
    <n v="158.1"/>
  </r>
  <r>
    <x v="0"/>
    <n v="0"/>
    <n v="81"/>
    <n v="121.6"/>
  </r>
  <r>
    <x v="0"/>
    <n v="0"/>
    <n v="134"/>
    <n v="222.5"/>
  </r>
  <r>
    <x v="0"/>
    <n v="0"/>
    <n v="93"/>
    <n v="123.7"/>
  </r>
  <r>
    <x v="0"/>
    <n v="0"/>
    <n v="76"/>
    <n v="244.8"/>
  </r>
  <r>
    <x v="1"/>
    <n v="1"/>
    <n v="63"/>
    <n v="297.39999999999998"/>
  </r>
  <r>
    <x v="0"/>
    <n v="0"/>
    <n v="95"/>
    <n v="147.80000000000001"/>
  </r>
  <r>
    <x v="0"/>
    <n v="0"/>
    <n v="108"/>
    <n v="186.5"/>
  </r>
  <r>
    <x v="0"/>
    <n v="0"/>
    <n v="100"/>
    <n v="107.2"/>
  </r>
  <r>
    <x v="0"/>
    <n v="0"/>
    <n v="68"/>
    <n v="93.1"/>
  </r>
  <r>
    <x v="0"/>
    <n v="0"/>
    <n v="110"/>
    <n v="132.4"/>
  </r>
  <r>
    <x v="0"/>
    <n v="0"/>
    <n v="103"/>
    <n v="114.5"/>
  </r>
  <r>
    <x v="0"/>
    <n v="0"/>
    <n v="130"/>
    <n v="184.7"/>
  </r>
  <r>
    <x v="0"/>
    <n v="0"/>
    <n v="127"/>
    <n v="94.1"/>
  </r>
  <r>
    <x v="0"/>
    <n v="0"/>
    <n v="110"/>
    <n v="229.3"/>
  </r>
  <r>
    <x v="0"/>
    <n v="0"/>
    <n v="109"/>
    <n v="223.8"/>
  </r>
  <r>
    <x v="0"/>
    <n v="0"/>
    <n v="141"/>
    <n v="154.4"/>
  </r>
  <r>
    <x v="1"/>
    <n v="1"/>
    <n v="107"/>
    <n v="190.2"/>
  </r>
  <r>
    <x v="0"/>
    <n v="0"/>
    <n v="120"/>
    <n v="167"/>
  </r>
  <r>
    <x v="0"/>
    <n v="0"/>
    <n v="113"/>
    <n v="154.80000000000001"/>
  </r>
  <r>
    <x v="0"/>
    <n v="0"/>
    <n v="122"/>
    <n v="293.39999999999998"/>
  </r>
  <r>
    <x v="0"/>
    <n v="0"/>
    <n v="113"/>
    <n v="160.5"/>
  </r>
  <r>
    <x v="0"/>
    <n v="0"/>
    <n v="110"/>
    <n v="230.2"/>
  </r>
  <r>
    <x v="0"/>
    <n v="0"/>
    <n v="95"/>
    <n v="191.9"/>
  </r>
  <r>
    <x v="0"/>
    <n v="0"/>
    <n v="119"/>
    <n v="131.5"/>
  </r>
  <r>
    <x v="1"/>
    <n v="1"/>
    <n v="116"/>
    <n v="171.6"/>
  </r>
  <r>
    <x v="0"/>
    <n v="0"/>
    <n v="61"/>
    <n v="157.30000000000001"/>
  </r>
  <r>
    <x v="0"/>
    <n v="0"/>
    <n v="82"/>
    <n v="192.7"/>
  </r>
  <r>
    <x v="0"/>
    <n v="0"/>
    <n v="84"/>
    <n v="239.6"/>
  </r>
  <r>
    <x v="0"/>
    <n v="0"/>
    <n v="110"/>
    <n v="96.9"/>
  </r>
  <r>
    <x v="0"/>
    <n v="0"/>
    <n v="104"/>
    <n v="129.5"/>
  </r>
  <r>
    <x v="0"/>
    <n v="0"/>
    <n v="75"/>
    <n v="274"/>
  </r>
  <r>
    <x v="0"/>
    <n v="0"/>
    <n v="86"/>
    <n v="111.7"/>
  </r>
  <r>
    <x v="0"/>
    <n v="0"/>
    <n v="82"/>
    <n v="142.69999999999999"/>
  </r>
  <r>
    <x v="0"/>
    <n v="0"/>
    <n v="91"/>
    <n v="216.7"/>
  </r>
  <r>
    <x v="0"/>
    <n v="0"/>
    <n v="106"/>
    <n v="207.1"/>
  </r>
  <r>
    <x v="0"/>
    <n v="0"/>
    <n v="86"/>
    <n v="214.8"/>
  </r>
  <r>
    <x v="0"/>
    <n v="0"/>
    <n v="67"/>
    <n v="142.9"/>
  </r>
  <r>
    <x v="1"/>
    <n v="1"/>
    <n v="126"/>
    <n v="71.5"/>
  </r>
  <r>
    <x v="0"/>
    <n v="0"/>
    <n v="113"/>
    <n v="77.599999999999994"/>
  </r>
  <r>
    <x v="0"/>
    <n v="0"/>
    <n v="66"/>
    <n v="73.7"/>
  </r>
  <r>
    <x v="1"/>
    <n v="1"/>
    <n v="90"/>
    <n v="264.3"/>
  </r>
  <r>
    <x v="1"/>
    <n v="1"/>
    <n v="156"/>
    <n v="114.8"/>
  </r>
  <r>
    <x v="0"/>
    <n v="0"/>
    <n v="124"/>
    <n v="212.5"/>
  </r>
  <r>
    <x v="0"/>
    <n v="0"/>
    <n v="120"/>
    <n v="288.2"/>
  </r>
  <r>
    <x v="0"/>
    <n v="0"/>
    <n v="98"/>
    <n v="192.4"/>
  </r>
  <r>
    <x v="0"/>
    <n v="0"/>
    <n v="76"/>
    <n v="102.2"/>
  </r>
  <r>
    <x v="0"/>
    <n v="0"/>
    <n v="114"/>
    <n v="49.5"/>
  </r>
  <r>
    <x v="1"/>
    <n v="1"/>
    <n v="70"/>
    <n v="153.19999999999999"/>
  </r>
  <r>
    <x v="0"/>
    <n v="0"/>
    <n v="79"/>
    <n v="55.5"/>
  </r>
  <r>
    <x v="0"/>
    <n v="0"/>
    <n v="61"/>
    <n v="247.2"/>
  </r>
  <r>
    <x v="0"/>
    <n v="0"/>
    <n v="117"/>
    <n v="220.2"/>
  </r>
  <r>
    <x v="0"/>
    <n v="0"/>
    <n v="75"/>
    <n v="116.9"/>
  </r>
  <r>
    <x v="0"/>
    <n v="0"/>
    <n v="98"/>
    <n v="175.9"/>
  </r>
  <r>
    <x v="0"/>
    <n v="0"/>
    <n v="95"/>
    <n v="208"/>
  </r>
  <r>
    <x v="0"/>
    <n v="0"/>
    <n v="110"/>
    <n v="239.9"/>
  </r>
  <r>
    <x v="0"/>
    <n v="0"/>
    <n v="112"/>
    <n v="174.8"/>
  </r>
  <r>
    <x v="0"/>
    <n v="0"/>
    <n v="94"/>
    <n v="141.5"/>
  </r>
  <r>
    <x v="0"/>
    <n v="0"/>
    <n v="123"/>
    <n v="79.2"/>
  </r>
  <r>
    <x v="0"/>
    <n v="0"/>
    <n v="102"/>
    <n v="238.9"/>
  </r>
  <r>
    <x v="0"/>
    <n v="0"/>
    <n v="104"/>
    <n v="179.8"/>
  </r>
  <r>
    <x v="1"/>
    <n v="1"/>
    <n v="78"/>
    <n v="225.9"/>
  </r>
  <r>
    <x v="0"/>
    <n v="0"/>
    <n v="113"/>
    <n v="189.8"/>
  </r>
  <r>
    <x v="1"/>
    <n v="1"/>
    <n v="97"/>
    <n v="267"/>
  </r>
  <r>
    <x v="0"/>
    <n v="0"/>
    <n v="79"/>
    <n v="217.3"/>
  </r>
  <r>
    <x v="0"/>
    <n v="0"/>
    <n v="92"/>
    <n v="129.1"/>
  </r>
  <r>
    <x v="0"/>
    <n v="0"/>
    <n v="110"/>
    <n v="135.5"/>
  </r>
  <r>
    <x v="1"/>
    <n v="1"/>
    <n v="63"/>
    <n v="183.4"/>
  </r>
  <r>
    <x v="1"/>
    <n v="1"/>
    <n v="109"/>
    <n v="223"/>
  </r>
  <r>
    <x v="0"/>
    <n v="0"/>
    <n v="135"/>
    <n v="140"/>
  </r>
  <r>
    <x v="0"/>
    <n v="0"/>
    <n v="90"/>
    <n v="126"/>
  </r>
  <r>
    <x v="0"/>
    <n v="0"/>
    <n v="68"/>
    <n v="228.2"/>
  </r>
  <r>
    <x v="1"/>
    <n v="1"/>
    <n v="121"/>
    <n v="278.39999999999998"/>
  </r>
  <r>
    <x v="0"/>
    <n v="0"/>
    <n v="75"/>
    <n v="285.3"/>
  </r>
  <r>
    <x v="0"/>
    <n v="0"/>
    <n v="100"/>
    <n v="222.9"/>
  </r>
  <r>
    <x v="0"/>
    <n v="0"/>
    <n v="97"/>
    <n v="153.69999999999999"/>
  </r>
  <r>
    <x v="1"/>
    <n v="1"/>
    <n v="88"/>
    <n v="176.1"/>
  </r>
  <r>
    <x v="0"/>
    <n v="0"/>
    <n v="71"/>
    <n v="306.89999999999998"/>
  </r>
  <r>
    <x v="0"/>
    <n v="0"/>
    <n v="85"/>
    <n v="203.4"/>
  </r>
  <r>
    <x v="0"/>
    <n v="0"/>
    <n v="112"/>
    <n v="230.7"/>
  </r>
  <r>
    <x v="0"/>
    <n v="0"/>
    <n v="106"/>
    <n v="118.9"/>
  </r>
  <r>
    <x v="0"/>
    <n v="0"/>
    <n v="85"/>
    <n v="219.5"/>
  </r>
  <r>
    <x v="0"/>
    <n v="0"/>
    <n v="103"/>
    <n v="252.9"/>
  </r>
  <r>
    <x v="0"/>
    <n v="0"/>
    <n v="77"/>
    <n v="172.6"/>
  </r>
  <r>
    <x v="0"/>
    <n v="0"/>
    <n v="112"/>
    <n v="262"/>
  </r>
  <r>
    <x v="0"/>
    <n v="0"/>
    <n v="115"/>
    <n v="123.3"/>
  </r>
  <r>
    <x v="1"/>
    <n v="1"/>
    <n v="90"/>
    <n v="210.9"/>
  </r>
  <r>
    <x v="0"/>
    <n v="0"/>
    <n v="97"/>
    <n v="143.69999999999999"/>
  </r>
  <r>
    <x v="0"/>
    <n v="0"/>
    <n v="90"/>
    <n v="171.2"/>
  </r>
  <r>
    <x v="1"/>
    <n v="1"/>
    <n v="96"/>
    <n v="189.6"/>
  </r>
  <r>
    <x v="0"/>
    <n v="0"/>
    <n v="91"/>
    <n v="229.5"/>
  </r>
  <r>
    <x v="1"/>
    <n v="1"/>
    <n v="108"/>
    <n v="128.6"/>
  </r>
  <r>
    <x v="0"/>
    <n v="0"/>
    <n v="82"/>
    <n v="214.8"/>
  </r>
  <r>
    <x v="0"/>
    <n v="0"/>
    <n v="110"/>
    <n v="187.1"/>
  </r>
  <r>
    <x v="0"/>
    <n v="0"/>
    <n v="90"/>
    <n v="209.3"/>
  </r>
  <r>
    <x v="0"/>
    <n v="0"/>
    <n v="102"/>
    <n v="141.69999999999999"/>
  </r>
  <r>
    <x v="0"/>
    <n v="0"/>
    <n v="66"/>
    <n v="173.6"/>
  </r>
  <r>
    <x v="0"/>
    <n v="0"/>
    <n v="75"/>
    <n v="176.9"/>
  </r>
  <r>
    <x v="0"/>
    <n v="0"/>
    <n v="66"/>
    <n v="109.8"/>
  </r>
  <r>
    <x v="1"/>
    <n v="1"/>
    <n v="105"/>
    <n v="202.3"/>
  </r>
  <r>
    <x v="0"/>
    <n v="0"/>
    <n v="109"/>
    <n v="221.6"/>
  </r>
  <r>
    <x v="1"/>
    <n v="1"/>
    <n v="105"/>
    <n v="131.30000000000001"/>
  </r>
  <r>
    <x v="1"/>
    <n v="1"/>
    <n v="156"/>
    <n v="274"/>
  </r>
  <r>
    <x v="0"/>
    <n v="0"/>
    <n v="103"/>
    <n v="200.3"/>
  </r>
  <r>
    <x v="0"/>
    <n v="0"/>
    <n v="119"/>
    <n v="204"/>
  </r>
  <r>
    <x v="0"/>
    <n v="0"/>
    <n v="114"/>
    <n v="193.1"/>
  </r>
  <r>
    <x v="0"/>
    <n v="0"/>
    <n v="132"/>
    <n v="202.2"/>
  </r>
  <r>
    <x v="0"/>
    <n v="0"/>
    <n v="118"/>
    <n v="245.1"/>
  </r>
  <r>
    <x v="0"/>
    <n v="0"/>
    <n v="71"/>
    <n v="158.30000000000001"/>
  </r>
  <r>
    <x v="0"/>
    <n v="0"/>
    <n v="79"/>
    <n v="138.1"/>
  </r>
  <r>
    <x v="0"/>
    <n v="0"/>
    <n v="92"/>
    <n v="212.7"/>
  </r>
  <r>
    <x v="1"/>
    <n v="1"/>
    <n v="111"/>
    <n v="304.2"/>
  </r>
  <r>
    <x v="0"/>
    <n v="0"/>
    <n v="157"/>
    <n v="212.4"/>
  </r>
  <r>
    <x v="1"/>
    <n v="1"/>
    <n v="68"/>
    <n v="137.30000000000001"/>
  </r>
  <r>
    <x v="0"/>
    <n v="0"/>
    <n v="91"/>
    <n v="161.4"/>
  </r>
  <r>
    <x v="0"/>
    <n v="0"/>
    <n v="108"/>
    <n v="202.9"/>
  </r>
  <r>
    <x v="0"/>
    <n v="0"/>
    <n v="75"/>
    <n v="272.2"/>
  </r>
  <r>
    <x v="0"/>
    <n v="0"/>
    <n v="103"/>
    <n v="98.2"/>
  </r>
  <r>
    <x v="0"/>
    <n v="0"/>
    <n v="81"/>
    <n v="80.8"/>
  </r>
  <r>
    <x v="0"/>
    <n v="0"/>
    <n v="114"/>
    <n v="207.2"/>
  </r>
  <r>
    <x v="0"/>
    <n v="0"/>
    <n v="117"/>
    <n v="208.8"/>
  </r>
  <r>
    <x v="0"/>
    <n v="0"/>
    <n v="61"/>
    <n v="159.9"/>
  </r>
  <r>
    <x v="0"/>
    <n v="0"/>
    <n v="101"/>
    <n v="185.1"/>
  </r>
  <r>
    <x v="0"/>
    <n v="0"/>
    <n v="93"/>
    <n v="139.1"/>
  </r>
  <r>
    <x v="0"/>
    <n v="0"/>
    <n v="99"/>
    <n v="155.5"/>
  </r>
  <r>
    <x v="0"/>
    <n v="0"/>
    <n v="82"/>
    <n v="180.5"/>
  </r>
  <r>
    <x v="0"/>
    <n v="0"/>
    <n v="111"/>
    <n v="204.6"/>
  </r>
  <r>
    <x v="1"/>
    <n v="1"/>
    <n v="76"/>
    <n v="220.4"/>
  </r>
  <r>
    <x v="0"/>
    <n v="0"/>
    <n v="137"/>
    <n v="223.2"/>
  </r>
  <r>
    <x v="0"/>
    <n v="0"/>
    <n v="114"/>
    <n v="109.1"/>
  </r>
  <r>
    <x v="0"/>
    <n v="0"/>
    <n v="101"/>
    <n v="136.5"/>
  </r>
  <r>
    <x v="1"/>
    <n v="1"/>
    <n v="96"/>
    <n v="192.8"/>
  </r>
  <r>
    <x v="1"/>
    <n v="1"/>
    <n v="94"/>
    <n v="293.8"/>
  </r>
  <r>
    <x v="0"/>
    <n v="0"/>
    <n v="66"/>
    <n v="130.5"/>
  </r>
  <r>
    <x v="0"/>
    <n v="0"/>
    <n v="102"/>
    <n v="186.8"/>
  </r>
  <r>
    <x v="0"/>
    <n v="0"/>
    <n v="92"/>
    <n v="110.2"/>
  </r>
  <r>
    <x v="0"/>
    <n v="0"/>
    <n v="85"/>
    <n v="228.2"/>
  </r>
  <r>
    <x v="1"/>
    <n v="1"/>
    <n v="107"/>
    <n v="176.6"/>
  </r>
  <r>
    <x v="0"/>
    <n v="0"/>
    <n v="102"/>
    <n v="241.4"/>
  </r>
  <r>
    <x v="0"/>
    <n v="0"/>
    <n v="88"/>
    <n v="174.8"/>
  </r>
  <r>
    <x v="0"/>
    <n v="0"/>
    <n v="64"/>
    <n v="171.8"/>
  </r>
  <r>
    <x v="0"/>
    <n v="0"/>
    <n v="58"/>
    <n v="190.8"/>
  </r>
  <r>
    <x v="0"/>
    <n v="0"/>
    <n v="106"/>
    <n v="212.3"/>
  </r>
  <r>
    <x v="0"/>
    <n v="0"/>
    <n v="123"/>
    <n v="159"/>
  </r>
  <r>
    <x v="0"/>
    <n v="0"/>
    <n v="103"/>
    <n v="178.4"/>
  </r>
  <r>
    <x v="0"/>
    <n v="0"/>
    <n v="123"/>
    <n v="222.1"/>
  </r>
  <r>
    <x v="0"/>
    <n v="0"/>
    <n v="98"/>
    <n v="190"/>
  </r>
  <r>
    <x v="0"/>
    <n v="0"/>
    <n v="94"/>
    <n v="120"/>
  </r>
  <r>
    <x v="0"/>
    <n v="0"/>
    <n v="90"/>
    <n v="145.9"/>
  </r>
  <r>
    <x v="0"/>
    <n v="0"/>
    <n v="82"/>
    <n v="179.8"/>
  </r>
  <r>
    <x v="0"/>
    <n v="0"/>
    <n v="70"/>
    <n v="225.7"/>
  </r>
  <r>
    <x v="0"/>
    <n v="0"/>
    <n v="109"/>
    <n v="199.7"/>
  </r>
  <r>
    <x v="0"/>
    <n v="0"/>
    <n v="63"/>
    <n v="150"/>
  </r>
  <r>
    <x v="1"/>
    <n v="1"/>
    <n v="114"/>
    <n v="247.1"/>
  </r>
  <r>
    <x v="0"/>
    <n v="0"/>
    <n v="75"/>
    <n v="215.7"/>
  </r>
  <r>
    <x v="0"/>
    <n v="0"/>
    <n v="102"/>
    <n v="94.8"/>
  </r>
  <r>
    <x v="0"/>
    <n v="0"/>
    <n v="115"/>
    <n v="79.3"/>
  </r>
  <r>
    <x v="0"/>
    <n v="0"/>
    <n v="81"/>
    <n v="157.19999999999999"/>
  </r>
  <r>
    <x v="0"/>
    <n v="0"/>
    <n v="123"/>
    <n v="119.8"/>
  </r>
  <r>
    <x v="0"/>
    <n v="0"/>
    <n v="86"/>
    <n v="229.1"/>
  </r>
  <r>
    <x v="0"/>
    <n v="0"/>
    <n v="112"/>
    <n v="135.1"/>
  </r>
  <r>
    <x v="0"/>
    <n v="0"/>
    <n v="112"/>
    <n v="239.7"/>
  </r>
  <r>
    <x v="1"/>
    <n v="1"/>
    <n v="136"/>
    <n v="159.6"/>
  </r>
  <r>
    <x v="0"/>
    <n v="0"/>
    <n v="125"/>
    <n v="231.2"/>
  </r>
  <r>
    <x v="0"/>
    <n v="0"/>
    <n v="95"/>
    <n v="203.7"/>
  </r>
  <r>
    <x v="1"/>
    <n v="1"/>
    <n v="110"/>
    <n v="160.6"/>
  </r>
  <r>
    <x v="1"/>
    <n v="1"/>
    <n v="96"/>
    <n v="261.10000000000002"/>
  </r>
  <r>
    <x v="0"/>
    <n v="0"/>
    <n v="92"/>
    <n v="138.69999999999999"/>
  </r>
  <r>
    <x v="0"/>
    <n v="0"/>
    <n v="126"/>
    <n v="226.6"/>
  </r>
  <r>
    <x v="0"/>
    <n v="0"/>
    <n v="120"/>
    <n v="229.1"/>
  </r>
  <r>
    <x v="0"/>
    <n v="0"/>
    <n v="83"/>
    <n v="157.4"/>
  </r>
  <r>
    <x v="1"/>
    <n v="1"/>
    <n v="109"/>
    <n v="185.6"/>
  </r>
  <r>
    <x v="0"/>
    <n v="0"/>
    <n v="73"/>
    <n v="217.2"/>
  </r>
  <r>
    <x v="0"/>
    <n v="0"/>
    <n v="128"/>
    <n v="183.1"/>
  </r>
  <r>
    <x v="0"/>
    <n v="0"/>
    <n v="89"/>
    <n v="218.5"/>
  </r>
  <r>
    <x v="0"/>
    <n v="0"/>
    <n v="76"/>
    <n v="143.80000000000001"/>
  </r>
  <r>
    <x v="1"/>
    <n v="1"/>
    <n v="100"/>
    <n v="143"/>
  </r>
  <r>
    <x v="0"/>
    <n v="0"/>
    <n v="105"/>
    <n v="147.19999999999999"/>
  </r>
  <r>
    <x v="0"/>
    <n v="0"/>
    <n v="75"/>
    <n v="224"/>
  </r>
  <r>
    <x v="1"/>
    <n v="1"/>
    <n v="132"/>
    <n v="132.9"/>
  </r>
  <r>
    <x v="0"/>
    <n v="0"/>
    <n v="110"/>
    <n v="160.30000000000001"/>
  </r>
  <r>
    <x v="0"/>
    <n v="0"/>
    <n v="103"/>
    <n v="213.8"/>
  </r>
  <r>
    <x v="0"/>
    <n v="0"/>
    <n v="128"/>
    <n v="248.2"/>
  </r>
  <r>
    <x v="0"/>
    <n v="0"/>
    <n v="88"/>
    <n v="174.6"/>
  </r>
  <r>
    <x v="0"/>
    <n v="0"/>
    <n v="102"/>
    <n v="205.5"/>
  </r>
  <r>
    <x v="0"/>
    <n v="0"/>
    <n v="104"/>
    <n v="209.1"/>
  </r>
  <r>
    <x v="0"/>
    <n v="0"/>
    <n v="81"/>
    <n v="251.1"/>
  </r>
  <r>
    <x v="0"/>
    <n v="0"/>
    <n v="113"/>
    <n v="187.6"/>
  </r>
  <r>
    <x v="0"/>
    <n v="0"/>
    <n v="89"/>
    <n v="197.5"/>
  </r>
  <r>
    <x v="0"/>
    <n v="0"/>
    <n v="88"/>
    <n v="221.6"/>
  </r>
  <r>
    <x v="0"/>
    <n v="0"/>
    <n v="151"/>
    <n v="200.7"/>
  </r>
  <r>
    <x v="0"/>
    <n v="0"/>
    <n v="79"/>
    <n v="212.8"/>
  </r>
  <r>
    <x v="0"/>
    <n v="0"/>
    <n v="99"/>
    <n v="213.3"/>
  </r>
  <r>
    <x v="0"/>
    <n v="0"/>
    <n v="102"/>
    <n v="177.1"/>
  </r>
  <r>
    <x v="0"/>
    <n v="0"/>
    <n v="59"/>
    <n v="229.2"/>
  </r>
  <r>
    <x v="1"/>
    <n v="1"/>
    <n v="120"/>
    <n v="129.4"/>
  </r>
  <r>
    <x v="0"/>
    <n v="0"/>
    <n v="97"/>
    <n v="203.1"/>
  </r>
  <r>
    <x v="1"/>
    <n v="1"/>
    <n v="98"/>
    <n v="232.2"/>
  </r>
  <r>
    <x v="0"/>
    <n v="0"/>
    <n v="96"/>
    <n v="138.5"/>
  </r>
  <r>
    <x v="0"/>
    <n v="0"/>
    <n v="74"/>
    <n v="189.3"/>
  </r>
  <r>
    <x v="1"/>
    <n v="1"/>
    <n v="97"/>
    <n v="254.2"/>
  </r>
  <r>
    <x v="0"/>
    <n v="0"/>
    <n v="85"/>
    <n v="176.5"/>
  </r>
  <r>
    <x v="0"/>
    <n v="0"/>
    <n v="111"/>
    <n v="234.3"/>
  </r>
  <r>
    <x v="0"/>
    <n v="0"/>
    <n v="75"/>
    <n v="147.30000000000001"/>
  </r>
  <r>
    <x v="0"/>
    <n v="0"/>
    <n v="129"/>
    <n v="171"/>
  </r>
  <r>
    <x v="0"/>
    <n v="0"/>
    <n v="92"/>
    <n v="240.6"/>
  </r>
  <r>
    <x v="0"/>
    <n v="0"/>
    <n v="108"/>
    <n v="114.4"/>
  </r>
  <r>
    <x v="0"/>
    <n v="0"/>
    <n v="112"/>
    <n v="113.9"/>
  </r>
  <r>
    <x v="0"/>
    <n v="0"/>
    <n v="65"/>
    <n v="180"/>
  </r>
  <r>
    <x v="0"/>
    <n v="0"/>
    <n v="123"/>
    <n v="110.8"/>
  </r>
  <r>
    <x v="0"/>
    <n v="0"/>
    <n v="99"/>
    <n v="138.69999999999999"/>
  </r>
  <r>
    <x v="0"/>
    <n v="0"/>
    <n v="99"/>
    <n v="211.8"/>
  </r>
  <r>
    <x v="0"/>
    <n v="0"/>
    <n v="113"/>
    <n v="234.5"/>
  </r>
  <r>
    <x v="0"/>
    <n v="0"/>
    <n v="86"/>
    <n v="240.2"/>
  </r>
  <r>
    <x v="0"/>
    <n v="0"/>
    <n v="105"/>
    <n v="222.4"/>
  </r>
  <r>
    <x v="0"/>
    <n v="0"/>
    <n v="137"/>
    <n v="113.3"/>
  </r>
  <r>
    <x v="0"/>
    <n v="0"/>
    <n v="146"/>
    <n v="107"/>
  </r>
  <r>
    <x v="0"/>
    <n v="0"/>
    <n v="106"/>
    <n v="163.19999999999999"/>
  </r>
  <r>
    <x v="0"/>
    <n v="0"/>
    <n v="113"/>
    <n v="193.8"/>
  </r>
  <r>
    <x v="0"/>
    <n v="0"/>
    <n v="82"/>
    <n v="143.69999999999999"/>
  </r>
  <r>
    <x v="1"/>
    <n v="1"/>
    <n v="117"/>
    <n v="169.5"/>
  </r>
  <r>
    <x v="0"/>
    <n v="0"/>
    <n v="67"/>
    <n v="184.1"/>
  </r>
  <r>
    <x v="0"/>
    <n v="0"/>
    <n v="122"/>
    <n v="154"/>
  </r>
  <r>
    <x v="0"/>
    <n v="0"/>
    <n v="114"/>
    <n v="166.3"/>
  </r>
  <r>
    <x v="0"/>
    <n v="0"/>
    <n v="128"/>
    <n v="108.6"/>
  </r>
  <r>
    <x v="0"/>
    <n v="0"/>
    <n v="82"/>
    <n v="230.3"/>
  </r>
  <r>
    <x v="0"/>
    <n v="0"/>
    <n v="44"/>
    <n v="200.1"/>
  </r>
  <r>
    <x v="0"/>
    <n v="0"/>
    <n v="95"/>
    <n v="179.2"/>
  </r>
  <r>
    <x v="0"/>
    <n v="0"/>
    <n v="94"/>
    <n v="129.5"/>
  </r>
  <r>
    <x v="0"/>
    <n v="0"/>
    <n v="111"/>
    <n v="164"/>
  </r>
  <r>
    <x v="0"/>
    <n v="0"/>
    <n v="117"/>
    <n v="230.7"/>
  </r>
  <r>
    <x v="0"/>
    <n v="0"/>
    <n v="90"/>
    <n v="207.2"/>
  </r>
  <r>
    <x v="0"/>
    <n v="0"/>
    <n v="99"/>
    <n v="171.9"/>
  </r>
  <r>
    <x v="0"/>
    <n v="0"/>
    <n v="88"/>
    <n v="181.7"/>
  </r>
  <r>
    <x v="0"/>
    <n v="0"/>
    <n v="119"/>
    <n v="240.7"/>
  </r>
  <r>
    <x v="0"/>
    <n v="0"/>
    <n v="108"/>
    <n v="198.2"/>
  </r>
  <r>
    <x v="0"/>
    <n v="0"/>
    <n v="95"/>
    <n v="96"/>
  </r>
  <r>
    <x v="0"/>
    <n v="0"/>
    <n v="75"/>
    <n v="171.5"/>
  </r>
  <r>
    <x v="0"/>
    <n v="0"/>
    <n v="68"/>
    <n v="111.7"/>
  </r>
  <r>
    <x v="0"/>
    <n v="0"/>
    <n v="98"/>
    <n v="152.69999999999999"/>
  </r>
  <r>
    <x v="0"/>
    <n v="0"/>
    <n v="105"/>
    <n v="194.7"/>
  </r>
  <r>
    <x v="0"/>
    <n v="0"/>
    <n v="108"/>
    <n v="119.9"/>
  </r>
  <r>
    <x v="0"/>
    <n v="0"/>
    <n v="129"/>
    <n v="222.9"/>
  </r>
  <r>
    <x v="0"/>
    <n v="0"/>
    <n v="46"/>
    <n v="210.7"/>
  </r>
  <r>
    <x v="1"/>
    <n v="1"/>
    <n v="107"/>
    <n v="254.6"/>
  </r>
  <r>
    <x v="0"/>
    <n v="0"/>
    <n v="100"/>
    <n v="265"/>
  </r>
  <r>
    <x v="0"/>
    <n v="0"/>
    <n v="135"/>
    <n v="172.3"/>
  </r>
  <r>
    <x v="0"/>
    <n v="0"/>
    <n v="140"/>
    <n v="259.10000000000002"/>
  </r>
  <r>
    <x v="0"/>
    <n v="0"/>
    <n v="91"/>
    <n v="211.4"/>
  </r>
  <r>
    <x v="0"/>
    <n v="0"/>
    <n v="87"/>
    <n v="175.9"/>
  </r>
  <r>
    <x v="0"/>
    <n v="0"/>
    <n v="90"/>
    <n v="115.5"/>
  </r>
  <r>
    <x v="0"/>
    <n v="0"/>
    <n v="82"/>
    <n v="193"/>
  </r>
  <r>
    <x v="0"/>
    <n v="0"/>
    <n v="105"/>
    <n v="167.4"/>
  </r>
  <r>
    <x v="0"/>
    <n v="0"/>
    <n v="100"/>
    <n v="190.7"/>
  </r>
  <r>
    <x v="1"/>
    <n v="1"/>
    <n v="128"/>
    <n v="325.5"/>
  </r>
  <r>
    <x v="0"/>
    <n v="0"/>
    <n v="98"/>
    <n v="139"/>
  </r>
  <r>
    <x v="0"/>
    <n v="0"/>
    <n v="110"/>
    <n v="155.9"/>
  </r>
  <r>
    <x v="0"/>
    <n v="0"/>
    <n v="97"/>
    <n v="182.1"/>
  </r>
  <r>
    <x v="0"/>
    <n v="0"/>
    <n v="152"/>
    <n v="139.80000000000001"/>
  </r>
  <r>
    <x v="0"/>
    <n v="0"/>
    <n v="123"/>
    <n v="112.7"/>
  </r>
  <r>
    <x v="0"/>
    <n v="0"/>
    <n v="98"/>
    <n v="173.2"/>
  </r>
  <r>
    <x v="0"/>
    <n v="0"/>
    <n v="102"/>
    <n v="225.6"/>
  </r>
  <r>
    <x v="0"/>
    <n v="0"/>
    <n v="123"/>
    <n v="195.7"/>
  </r>
  <r>
    <x v="0"/>
    <n v="0"/>
    <n v="100"/>
    <n v="214"/>
  </r>
  <r>
    <x v="0"/>
    <n v="0"/>
    <n v="67"/>
    <n v="271.7"/>
  </r>
  <r>
    <x v="0"/>
    <n v="0"/>
    <n v="98"/>
    <n v="257.7"/>
  </r>
  <r>
    <x v="1"/>
    <n v="1"/>
    <n v="90"/>
    <n v="133.19999999999999"/>
  </r>
  <r>
    <x v="1"/>
    <n v="1"/>
    <n v="113"/>
    <n v="248.7"/>
  </r>
  <r>
    <x v="0"/>
    <n v="0"/>
    <n v="93"/>
    <n v="180.8"/>
  </r>
  <r>
    <x v="0"/>
    <n v="0"/>
    <n v="80"/>
    <n v="229"/>
  </r>
  <r>
    <x v="1"/>
    <n v="1"/>
    <n v="94"/>
    <n v="276.3"/>
  </r>
  <r>
    <x v="0"/>
    <n v="0"/>
    <n v="117"/>
    <n v="133.1"/>
  </r>
  <r>
    <x v="0"/>
    <n v="0"/>
    <n v="63"/>
    <n v="248.3"/>
  </r>
  <r>
    <x v="0"/>
    <n v="0"/>
    <n v="95"/>
    <n v="230.4"/>
  </r>
  <r>
    <x v="0"/>
    <n v="0"/>
    <n v="118"/>
    <n v="185.8"/>
  </r>
  <r>
    <x v="0"/>
    <n v="0"/>
    <n v="88"/>
    <n v="183.9"/>
  </r>
  <r>
    <x v="0"/>
    <n v="0"/>
    <n v="86"/>
    <n v="132.9"/>
  </r>
  <r>
    <x v="0"/>
    <n v="0"/>
    <n v="81"/>
    <n v="179"/>
  </r>
  <r>
    <x v="0"/>
    <n v="0"/>
    <n v="119"/>
    <n v="188.8"/>
  </r>
  <r>
    <x v="1"/>
    <n v="1"/>
    <n v="101"/>
    <n v="135.6"/>
  </r>
  <r>
    <x v="0"/>
    <n v="0"/>
    <n v="103"/>
    <n v="172.5"/>
  </r>
  <r>
    <x v="0"/>
    <n v="0"/>
    <n v="75"/>
    <n v="156.30000000000001"/>
  </r>
  <r>
    <x v="1"/>
    <n v="1"/>
    <n v="102"/>
    <n v="234.6"/>
  </r>
  <r>
    <x v="0"/>
    <n v="0"/>
    <n v="95"/>
    <n v="202.1"/>
  </r>
  <r>
    <x v="0"/>
    <n v="0"/>
    <n v="112"/>
    <n v="272.2"/>
  </r>
  <r>
    <x v="0"/>
    <n v="0"/>
    <n v="109"/>
    <n v="245.2"/>
  </r>
  <r>
    <x v="0"/>
    <n v="0"/>
    <n v="82"/>
    <n v="207.6"/>
  </r>
  <r>
    <x v="0"/>
    <n v="0"/>
    <n v="97"/>
    <n v="222.9"/>
  </r>
  <r>
    <x v="1"/>
    <n v="1"/>
    <n v="96"/>
    <n v="273.8"/>
  </r>
  <r>
    <x v="0"/>
    <n v="0"/>
    <n v="98"/>
    <n v="192.8"/>
  </r>
  <r>
    <x v="0"/>
    <n v="0"/>
    <n v="81"/>
    <n v="268.7"/>
  </r>
  <r>
    <x v="0"/>
    <n v="0"/>
    <n v="91"/>
    <n v="178.8"/>
  </r>
  <r>
    <x v="0"/>
    <n v="0"/>
    <n v="82"/>
    <n v="197.3"/>
  </r>
  <r>
    <x v="0"/>
    <n v="0"/>
    <n v="97"/>
    <n v="233.9"/>
  </r>
  <r>
    <x v="0"/>
    <n v="0"/>
    <n v="87"/>
    <n v="207.1"/>
  </r>
  <r>
    <x v="0"/>
    <n v="0"/>
    <n v="84"/>
    <n v="136.80000000000001"/>
  </r>
  <r>
    <x v="0"/>
    <n v="0"/>
    <n v="126"/>
    <n v="159.4"/>
  </r>
  <r>
    <x v="0"/>
    <n v="0"/>
    <n v="122"/>
    <n v="112.1"/>
  </r>
  <r>
    <x v="0"/>
    <n v="0"/>
    <n v="117"/>
    <n v="238.6"/>
  </r>
  <r>
    <x v="0"/>
    <n v="0"/>
    <n v="85"/>
    <n v="163.5"/>
  </r>
  <r>
    <x v="0"/>
    <n v="0"/>
    <n v="94"/>
    <n v="127.2"/>
  </r>
  <r>
    <x v="0"/>
    <n v="0"/>
    <n v="95"/>
    <n v="145.80000000000001"/>
  </r>
  <r>
    <x v="0"/>
    <n v="0"/>
    <n v="108"/>
    <n v="250.1"/>
  </r>
  <r>
    <x v="0"/>
    <n v="0"/>
    <n v="83"/>
    <n v="101.5"/>
  </r>
  <r>
    <x v="0"/>
    <n v="0"/>
    <n v="133"/>
    <n v="119.6"/>
  </r>
  <r>
    <x v="0"/>
    <n v="0"/>
    <n v="85"/>
    <n v="158.19999999999999"/>
  </r>
  <r>
    <x v="0"/>
    <n v="0"/>
    <n v="139"/>
    <n v="193.2"/>
  </r>
  <r>
    <x v="0"/>
    <n v="0"/>
    <n v="108"/>
    <n v="217.7"/>
  </r>
  <r>
    <x v="0"/>
    <n v="0"/>
    <n v="94"/>
    <n v="199.8"/>
  </r>
  <r>
    <x v="0"/>
    <n v="0"/>
    <n v="77"/>
    <n v="171.9"/>
  </r>
  <r>
    <x v="1"/>
    <n v="1"/>
    <n v="67"/>
    <n v="67.7"/>
  </r>
  <r>
    <x v="0"/>
    <n v="0"/>
    <n v="90"/>
    <n v="228.2"/>
  </r>
  <r>
    <x v="0"/>
    <n v="0"/>
    <n v="93"/>
    <n v="191.5"/>
  </r>
  <r>
    <x v="0"/>
    <n v="0"/>
    <n v="86"/>
    <n v="171.5"/>
  </r>
  <r>
    <x v="0"/>
    <n v="0"/>
    <n v="92"/>
    <n v="151.1"/>
  </r>
  <r>
    <x v="0"/>
    <n v="0"/>
    <n v="99"/>
    <n v="134.30000000000001"/>
  </r>
  <r>
    <x v="0"/>
    <n v="0"/>
    <n v="64"/>
    <n v="117.8"/>
  </r>
  <r>
    <x v="0"/>
    <n v="0"/>
    <n v="71"/>
    <n v="181.2"/>
  </r>
  <r>
    <x v="0"/>
    <n v="0"/>
    <n v="91"/>
    <n v="152.30000000000001"/>
  </r>
  <r>
    <x v="0"/>
    <n v="0"/>
    <n v="91"/>
    <n v="204.4"/>
  </r>
  <r>
    <x v="0"/>
    <n v="0"/>
    <n v="98"/>
    <n v="283.89999999999998"/>
  </r>
  <r>
    <x v="0"/>
    <n v="0"/>
    <n v="94"/>
    <n v="142.69999999999999"/>
  </r>
  <r>
    <x v="0"/>
    <n v="0"/>
    <n v="92"/>
    <n v="145.4"/>
  </r>
  <r>
    <x v="0"/>
    <n v="0"/>
    <n v="94"/>
    <n v="211.7"/>
  </r>
  <r>
    <x v="0"/>
    <n v="0"/>
    <n v="129"/>
    <n v="192.6"/>
  </r>
  <r>
    <x v="0"/>
    <n v="0"/>
    <n v="60"/>
    <n v="52"/>
  </r>
  <r>
    <x v="0"/>
    <n v="0"/>
    <n v="94"/>
    <n v="237.7"/>
  </r>
  <r>
    <x v="0"/>
    <n v="0"/>
    <n v="108"/>
    <n v="203.6"/>
  </r>
  <r>
    <x v="0"/>
    <n v="0"/>
    <n v="79"/>
    <n v="192.4"/>
  </r>
  <r>
    <x v="0"/>
    <n v="0"/>
    <n v="88"/>
    <n v="212.5"/>
  </r>
  <r>
    <x v="0"/>
    <n v="0"/>
    <n v="114"/>
    <n v="114.4"/>
  </r>
  <r>
    <x v="0"/>
    <n v="0"/>
    <n v="82"/>
    <n v="222.8"/>
  </r>
  <r>
    <x v="0"/>
    <n v="0"/>
    <n v="75"/>
    <n v="207.7"/>
  </r>
  <r>
    <x v="0"/>
    <n v="0"/>
    <n v="84"/>
    <n v="157.9"/>
  </r>
  <r>
    <x v="1"/>
    <n v="1"/>
    <n v="160"/>
    <n v="137.9"/>
  </r>
  <r>
    <x v="0"/>
    <n v="0"/>
    <n v="97"/>
    <n v="176"/>
  </r>
  <r>
    <x v="0"/>
    <n v="0"/>
    <n v="120"/>
    <n v="158.80000000000001"/>
  </r>
  <r>
    <x v="0"/>
    <n v="0"/>
    <n v="117"/>
    <n v="234"/>
  </r>
  <r>
    <x v="0"/>
    <n v="0"/>
    <n v="105"/>
    <n v="132.30000000000001"/>
  </r>
  <r>
    <x v="0"/>
    <n v="0"/>
    <n v="76"/>
    <n v="276.60000000000002"/>
  </r>
  <r>
    <x v="1"/>
    <n v="1"/>
    <n v="92"/>
    <n v="108.2"/>
  </r>
  <r>
    <x v="0"/>
    <n v="0"/>
    <n v="94"/>
    <n v="156"/>
  </r>
  <r>
    <x v="0"/>
    <n v="0"/>
    <n v="124"/>
    <n v="208.5"/>
  </r>
  <r>
    <x v="0"/>
    <n v="0"/>
    <n v="88"/>
    <n v="243.4"/>
  </r>
  <r>
    <x v="1"/>
    <n v="1"/>
    <n v="89"/>
    <n v="275.39999999999998"/>
  </r>
  <r>
    <x v="0"/>
    <n v="0"/>
    <n v="89"/>
    <n v="198.1"/>
  </r>
  <r>
    <x v="0"/>
    <n v="0"/>
    <n v="112"/>
    <n v="109.8"/>
  </r>
  <r>
    <x v="0"/>
    <n v="0"/>
    <n v="99"/>
    <n v="120.5"/>
  </r>
  <r>
    <x v="1"/>
    <n v="1"/>
    <n v="96"/>
    <n v="256.60000000000002"/>
  </r>
  <r>
    <x v="0"/>
    <n v="0"/>
    <n v="88"/>
    <n v="85.8"/>
  </r>
  <r>
    <x v="0"/>
    <n v="0"/>
    <n v="96"/>
    <n v="174"/>
  </r>
  <r>
    <x v="0"/>
    <n v="0"/>
    <n v="95"/>
    <n v="221.4"/>
  </r>
  <r>
    <x v="0"/>
    <n v="0"/>
    <n v="52"/>
    <n v="133.1"/>
  </r>
  <r>
    <x v="0"/>
    <n v="0"/>
    <n v="77"/>
    <n v="195.2"/>
  </r>
  <r>
    <x v="0"/>
    <n v="0"/>
    <n v="108"/>
    <n v="246.4"/>
  </r>
  <r>
    <x v="0"/>
    <n v="0"/>
    <n v="80"/>
    <n v="199.2"/>
  </r>
  <r>
    <x v="0"/>
    <n v="0"/>
    <n v="92"/>
    <n v="235.4"/>
  </r>
  <r>
    <x v="0"/>
    <n v="0"/>
    <n v="90"/>
    <n v="155.9"/>
  </r>
  <r>
    <x v="0"/>
    <n v="0"/>
    <n v="102"/>
    <n v="102.4"/>
  </r>
  <r>
    <x v="0"/>
    <n v="0"/>
    <n v="101"/>
    <n v="192.2"/>
  </r>
  <r>
    <x v="0"/>
    <n v="0"/>
    <n v="124"/>
    <n v="202.7"/>
  </r>
  <r>
    <x v="1"/>
    <n v="1"/>
    <n v="116"/>
    <n v="84.3"/>
  </r>
  <r>
    <x v="0"/>
    <n v="0"/>
    <n v="127"/>
    <n v="168"/>
  </r>
  <r>
    <x v="0"/>
    <n v="0"/>
    <n v="86"/>
    <n v="278.10000000000002"/>
  </r>
  <r>
    <x v="0"/>
    <n v="0"/>
    <n v="89"/>
    <n v="128.30000000000001"/>
  </r>
  <r>
    <x v="0"/>
    <n v="0"/>
    <n v="107"/>
    <n v="227.8"/>
  </r>
  <r>
    <x v="1"/>
    <n v="1"/>
    <n v="74"/>
    <n v="54.8"/>
  </r>
  <r>
    <x v="0"/>
    <n v="0"/>
    <n v="102"/>
    <n v="140.19999999999999"/>
  </r>
  <r>
    <x v="1"/>
    <n v="1"/>
    <n v="110"/>
    <n v="271.2"/>
  </r>
  <r>
    <x v="0"/>
    <n v="0"/>
    <n v="116"/>
    <n v="180"/>
  </r>
  <r>
    <x v="0"/>
    <n v="0"/>
    <n v="122"/>
    <n v="189.8"/>
  </r>
  <r>
    <x v="0"/>
    <n v="0"/>
    <n v="117"/>
    <n v="257.3"/>
  </r>
  <r>
    <x v="0"/>
    <n v="0"/>
    <n v="93"/>
    <n v="103.3"/>
  </r>
  <r>
    <x v="0"/>
    <n v="0"/>
    <n v="115"/>
    <n v="208.1"/>
  </r>
  <r>
    <x v="0"/>
    <n v="0"/>
    <n v="65"/>
    <n v="195.1"/>
  </r>
  <r>
    <x v="0"/>
    <n v="0"/>
    <n v="97"/>
    <n v="162.6"/>
  </r>
  <r>
    <x v="0"/>
    <n v="0"/>
    <n v="84"/>
    <n v="197.8"/>
  </r>
  <r>
    <x v="0"/>
    <n v="0"/>
    <n v="118"/>
    <n v="212.4"/>
  </r>
  <r>
    <x v="0"/>
    <n v="0"/>
    <n v="114"/>
    <n v="63.7"/>
  </r>
  <r>
    <x v="0"/>
    <n v="0"/>
    <n v="90"/>
    <n v="193.8"/>
  </r>
  <r>
    <x v="0"/>
    <n v="0"/>
    <n v="81"/>
    <n v="144"/>
  </r>
  <r>
    <x v="0"/>
    <n v="0"/>
    <n v="91"/>
    <n v="189"/>
  </r>
  <r>
    <x v="0"/>
    <n v="0"/>
    <n v="98"/>
    <n v="168.9"/>
  </r>
  <r>
    <x v="0"/>
    <n v="0"/>
    <n v="100"/>
    <n v="204.7"/>
  </r>
  <r>
    <x v="0"/>
    <n v="0"/>
    <n v="87"/>
    <n v="226.8"/>
  </r>
  <r>
    <x v="0"/>
    <n v="0"/>
    <n v="114"/>
    <n v="152.1"/>
  </r>
  <r>
    <x v="0"/>
    <n v="0"/>
    <n v="95"/>
    <n v="139.1"/>
  </r>
  <r>
    <x v="0"/>
    <n v="0"/>
    <n v="121"/>
    <n v="150.5"/>
  </r>
  <r>
    <x v="0"/>
    <n v="0"/>
    <n v="73"/>
    <n v="231.9"/>
  </r>
  <r>
    <x v="0"/>
    <n v="0"/>
    <n v="79"/>
    <n v="207.1"/>
  </r>
  <r>
    <x v="1"/>
    <n v="1"/>
    <n v="104"/>
    <n v="225.4"/>
  </r>
  <r>
    <x v="0"/>
    <n v="0"/>
    <n v="115"/>
    <n v="116.4"/>
  </r>
  <r>
    <x v="0"/>
    <n v="0"/>
    <n v="104"/>
    <n v="195.7"/>
  </r>
  <r>
    <x v="0"/>
    <n v="0"/>
    <n v="99"/>
    <n v="79.400000000000006"/>
  </r>
  <r>
    <x v="1"/>
    <n v="1"/>
    <n v="114"/>
    <n v="102.9"/>
  </r>
  <r>
    <x v="0"/>
    <n v="0"/>
    <n v="74"/>
    <n v="99.7"/>
  </r>
  <r>
    <x v="0"/>
    <n v="0"/>
    <n v="107"/>
    <n v="213.4"/>
  </r>
  <r>
    <x v="0"/>
    <n v="0"/>
    <n v="103"/>
    <n v="185.1"/>
  </r>
  <r>
    <x v="0"/>
    <n v="0"/>
    <n v="101"/>
    <n v="166.5"/>
  </r>
  <r>
    <x v="0"/>
    <n v="0"/>
    <n v="100"/>
    <n v="220.1"/>
  </r>
  <r>
    <x v="0"/>
    <n v="0"/>
    <n v="93"/>
    <n v="102.8"/>
  </r>
  <r>
    <x v="0"/>
    <n v="0"/>
    <n v="134"/>
    <n v="181.3"/>
  </r>
  <r>
    <x v="1"/>
    <n v="1"/>
    <n v="113"/>
    <n v="281.10000000000002"/>
  </r>
  <r>
    <x v="1"/>
    <n v="1"/>
    <n v="91"/>
    <n v="251.3"/>
  </r>
  <r>
    <x v="0"/>
    <n v="0"/>
    <n v="103"/>
    <n v="141.9"/>
  </r>
  <r>
    <x v="0"/>
    <n v="0"/>
    <n v="96"/>
    <n v="148"/>
  </r>
  <r>
    <x v="1"/>
    <n v="1"/>
    <n v="72"/>
    <n v="200.7"/>
  </r>
  <r>
    <x v="0"/>
    <n v="0"/>
    <n v="83"/>
    <n v="238.3"/>
  </r>
  <r>
    <x v="0"/>
    <n v="0"/>
    <n v="103"/>
    <n v="220.1"/>
  </r>
  <r>
    <x v="0"/>
    <n v="0"/>
    <n v="99"/>
    <n v="124.7"/>
  </r>
  <r>
    <x v="0"/>
    <n v="0"/>
    <n v="101"/>
    <n v="147"/>
  </r>
  <r>
    <x v="0"/>
    <n v="0"/>
    <n v="107"/>
    <n v="194.2"/>
  </r>
  <r>
    <x v="0"/>
    <n v="0"/>
    <n v="91"/>
    <n v="214.9"/>
  </r>
  <r>
    <x v="1"/>
    <n v="1"/>
    <n v="94"/>
    <n v="269.8"/>
  </r>
  <r>
    <x v="0"/>
    <n v="0"/>
    <n v="147"/>
    <n v="151.19999999999999"/>
  </r>
  <r>
    <x v="0"/>
    <n v="0"/>
    <n v="110"/>
    <n v="111.3"/>
  </r>
  <r>
    <x v="0"/>
    <n v="0"/>
    <n v="120"/>
    <n v="273.8"/>
  </r>
  <r>
    <x v="0"/>
    <n v="0"/>
    <n v="88"/>
    <n v="142.6"/>
  </r>
  <r>
    <x v="0"/>
    <n v="0"/>
    <n v="49"/>
    <n v="178"/>
  </r>
  <r>
    <x v="0"/>
    <n v="0"/>
    <n v="94"/>
    <n v="180.5"/>
  </r>
  <r>
    <x v="0"/>
    <n v="0"/>
    <n v="125"/>
    <n v="141.69999999999999"/>
  </r>
  <r>
    <x v="1"/>
    <n v="1"/>
    <n v="73"/>
    <n v="289.3"/>
  </r>
  <r>
    <x v="0"/>
    <n v="0"/>
    <n v="91"/>
    <n v="193.4"/>
  </r>
  <r>
    <x v="0"/>
    <n v="0"/>
    <n v="92"/>
    <n v="184.2"/>
  </r>
  <r>
    <x v="0"/>
    <n v="0"/>
    <n v="87"/>
    <n v="144.1"/>
  </r>
  <r>
    <x v="0"/>
    <n v="0"/>
    <n v="84"/>
    <n v="180.3"/>
  </r>
  <r>
    <x v="0"/>
    <n v="0"/>
    <n v="76"/>
    <n v="179.2"/>
  </r>
  <r>
    <x v="0"/>
    <n v="0"/>
    <n v="91"/>
    <n v="50.6"/>
  </r>
  <r>
    <x v="0"/>
    <n v="0"/>
    <n v="73"/>
    <n v="223.7"/>
  </r>
  <r>
    <x v="0"/>
    <n v="0"/>
    <n v="110"/>
    <n v="220.5"/>
  </r>
  <r>
    <x v="0"/>
    <n v="0"/>
    <n v="110"/>
    <n v="217.6"/>
  </r>
  <r>
    <x v="0"/>
    <n v="0"/>
    <n v="81"/>
    <n v="138.30000000000001"/>
  </r>
  <r>
    <x v="0"/>
    <n v="0"/>
    <n v="86"/>
    <n v="160.30000000000001"/>
  </r>
  <r>
    <x v="0"/>
    <n v="0"/>
    <n v="67"/>
    <n v="191.8"/>
  </r>
  <r>
    <x v="0"/>
    <n v="0"/>
    <n v="112"/>
    <n v="103.9"/>
  </r>
  <r>
    <x v="0"/>
    <n v="0"/>
    <n v="103"/>
    <n v="214.9"/>
  </r>
  <r>
    <x v="0"/>
    <n v="0"/>
    <n v="122"/>
    <n v="165.9"/>
  </r>
  <r>
    <x v="1"/>
    <n v="1"/>
    <n v="95"/>
    <n v="92.2"/>
  </r>
  <r>
    <x v="0"/>
    <n v="0"/>
    <n v="106"/>
    <n v="182.3"/>
  </r>
  <r>
    <x v="1"/>
    <n v="1"/>
    <n v="94"/>
    <n v="211.4"/>
  </r>
  <r>
    <x v="0"/>
    <n v="0"/>
    <n v="110"/>
    <n v="87.1"/>
  </r>
  <r>
    <x v="0"/>
    <n v="0"/>
    <n v="117"/>
    <n v="196.7"/>
  </r>
  <r>
    <x v="0"/>
    <n v="0"/>
    <n v="94"/>
    <n v="114.6"/>
  </r>
  <r>
    <x v="0"/>
    <n v="0"/>
    <n v="88"/>
    <n v="204.5"/>
  </r>
  <r>
    <x v="1"/>
    <n v="1"/>
    <n v="60"/>
    <n v="272.8"/>
  </r>
  <r>
    <x v="0"/>
    <n v="0"/>
    <n v="110"/>
    <n v="174.8"/>
  </r>
  <r>
    <x v="0"/>
    <n v="0"/>
    <n v="71"/>
    <n v="128.9"/>
  </r>
  <r>
    <x v="0"/>
    <n v="0"/>
    <n v="123"/>
    <n v="54.8"/>
  </r>
  <r>
    <x v="0"/>
    <n v="0"/>
    <n v="105"/>
    <n v="259"/>
  </r>
  <r>
    <x v="1"/>
    <n v="1"/>
    <n v="76"/>
    <n v="182.6"/>
  </r>
  <r>
    <x v="0"/>
    <n v="0"/>
    <n v="111"/>
    <n v="123"/>
  </r>
  <r>
    <x v="0"/>
    <n v="0"/>
    <n v="96"/>
    <n v="169.9"/>
  </r>
  <r>
    <x v="0"/>
    <n v="0"/>
    <n v="85"/>
    <n v="201.4"/>
  </r>
  <r>
    <x v="0"/>
    <n v="0"/>
    <n v="146"/>
    <n v="124.2"/>
  </r>
  <r>
    <x v="0"/>
    <n v="0"/>
    <n v="109"/>
    <n v="128.19999999999999"/>
  </r>
  <r>
    <x v="0"/>
    <n v="0"/>
    <n v="126"/>
    <n v="214.3"/>
  </r>
  <r>
    <x v="0"/>
    <n v="0"/>
    <n v="107"/>
    <n v="243.3"/>
  </r>
  <r>
    <x v="0"/>
    <n v="0"/>
    <n v="107"/>
    <n v="200.7"/>
  </r>
  <r>
    <x v="0"/>
    <n v="0"/>
    <n v="93"/>
    <n v="231.4"/>
  </r>
  <r>
    <x v="0"/>
    <n v="0"/>
    <n v="85"/>
    <n v="235"/>
  </r>
  <r>
    <x v="0"/>
    <n v="0"/>
    <n v="117"/>
    <n v="237.5"/>
  </r>
  <r>
    <x v="0"/>
    <n v="0"/>
    <n v="80"/>
    <n v="228.3"/>
  </r>
  <r>
    <x v="0"/>
    <n v="0"/>
    <n v="123"/>
    <n v="160.5"/>
  </r>
  <r>
    <x v="0"/>
    <n v="0"/>
    <n v="125"/>
    <n v="185.6"/>
  </r>
  <r>
    <x v="0"/>
    <n v="0"/>
    <n v="138"/>
    <n v="214.3"/>
  </r>
  <r>
    <x v="0"/>
    <n v="0"/>
    <n v="105"/>
    <n v="240.8"/>
  </r>
  <r>
    <x v="0"/>
    <n v="0"/>
    <n v="105"/>
    <n v="194.4"/>
  </r>
  <r>
    <x v="0"/>
    <n v="0"/>
    <n v="94"/>
    <n v="130.19999999999999"/>
  </r>
  <r>
    <x v="0"/>
    <n v="0"/>
    <n v="114"/>
    <n v="123.7"/>
  </r>
  <r>
    <x v="0"/>
    <n v="0"/>
    <n v="134"/>
    <n v="206.1"/>
  </r>
  <r>
    <x v="0"/>
    <n v="0"/>
    <n v="92"/>
    <n v="182.4"/>
  </r>
  <r>
    <x v="0"/>
    <n v="0"/>
    <n v="103"/>
    <n v="228.4"/>
  </r>
  <r>
    <x v="0"/>
    <n v="0"/>
    <n v="100"/>
    <n v="202"/>
  </r>
  <r>
    <x v="0"/>
    <n v="0"/>
    <n v="89"/>
    <n v="148.80000000000001"/>
  </r>
  <r>
    <x v="1"/>
    <n v="1"/>
    <n v="120"/>
    <n v="191.3"/>
  </r>
  <r>
    <x v="0"/>
    <n v="0"/>
    <n v="70"/>
    <n v="159.9"/>
  </r>
  <r>
    <x v="0"/>
    <n v="0"/>
    <n v="97"/>
    <n v="191.7"/>
  </r>
  <r>
    <x v="0"/>
    <n v="0"/>
    <n v="89"/>
    <n v="151.19999999999999"/>
  </r>
  <r>
    <x v="0"/>
    <n v="0"/>
    <n v="136"/>
    <n v="182.1"/>
  </r>
  <r>
    <x v="0"/>
    <n v="0"/>
    <n v="110"/>
    <n v="155.1"/>
  </r>
  <r>
    <x v="0"/>
    <n v="0"/>
    <n v="90"/>
    <n v="125.9"/>
  </r>
  <r>
    <x v="0"/>
    <n v="0"/>
    <n v="146"/>
    <n v="136.1"/>
  </r>
  <r>
    <x v="0"/>
    <n v="0"/>
    <n v="115"/>
    <n v="284.3"/>
  </r>
  <r>
    <x v="0"/>
    <n v="0"/>
    <n v="76"/>
    <n v="199.7"/>
  </r>
  <r>
    <x v="0"/>
    <n v="0"/>
    <n v="87"/>
    <n v="98.2"/>
  </r>
  <r>
    <x v="0"/>
    <n v="0"/>
    <n v="65"/>
    <n v="247.6"/>
  </r>
  <r>
    <x v="1"/>
    <n v="1"/>
    <n v="87"/>
    <n v="254.3"/>
  </r>
  <r>
    <x v="0"/>
    <n v="0"/>
    <n v="113"/>
    <n v="241.3"/>
  </r>
  <r>
    <x v="1"/>
    <n v="1"/>
    <n v="106"/>
    <n v="111.8"/>
  </r>
  <r>
    <x v="0"/>
    <n v="0"/>
    <n v="123"/>
    <n v="163.69999999999999"/>
  </r>
  <r>
    <x v="0"/>
    <n v="0"/>
    <n v="112"/>
    <n v="164"/>
  </r>
  <r>
    <x v="0"/>
    <n v="0"/>
    <n v="101"/>
    <n v="195.2"/>
  </r>
  <r>
    <x v="0"/>
    <n v="0"/>
    <n v="101"/>
    <n v="157.6"/>
  </r>
  <r>
    <x v="1"/>
    <n v="1"/>
    <n v="110"/>
    <n v="253.6"/>
  </r>
  <r>
    <x v="0"/>
    <n v="0"/>
    <n v="96"/>
    <n v="199"/>
  </r>
  <r>
    <x v="0"/>
    <n v="0"/>
    <n v="58"/>
    <n v="182.5"/>
  </r>
  <r>
    <x v="0"/>
    <n v="0"/>
    <n v="91"/>
    <n v="81.2"/>
  </r>
  <r>
    <x v="0"/>
    <n v="0"/>
    <n v="110"/>
    <n v="179.1"/>
  </r>
  <r>
    <x v="0"/>
    <n v="0"/>
    <n v="98"/>
    <n v="182.7"/>
  </r>
  <r>
    <x v="0"/>
    <n v="0"/>
    <n v="94"/>
    <n v="207"/>
  </r>
  <r>
    <x v="0"/>
    <n v="0"/>
    <n v="76"/>
    <n v="243.4"/>
  </r>
  <r>
    <x v="0"/>
    <n v="0"/>
    <n v="89"/>
    <n v="157.4"/>
  </r>
  <r>
    <x v="0"/>
    <n v="0"/>
    <n v="76"/>
    <n v="233.9"/>
  </r>
  <r>
    <x v="0"/>
    <n v="0"/>
    <n v="71"/>
    <n v="195.4"/>
  </r>
  <r>
    <x v="0"/>
    <n v="0"/>
    <n v="121"/>
    <n v="180.4"/>
  </r>
  <r>
    <x v="0"/>
    <n v="0"/>
    <n v="119"/>
    <n v="143.6"/>
  </r>
  <r>
    <x v="0"/>
    <n v="0"/>
    <n v="60"/>
    <n v="88.1"/>
  </r>
  <r>
    <x v="0"/>
    <n v="0"/>
    <n v="75"/>
    <n v="254.1"/>
  </r>
  <r>
    <x v="0"/>
    <n v="0"/>
    <n v="64"/>
    <n v="131.5"/>
  </r>
  <r>
    <x v="0"/>
    <n v="0"/>
    <n v="104"/>
    <n v="156.80000000000001"/>
  </r>
  <r>
    <x v="0"/>
    <n v="0"/>
    <n v="58"/>
    <n v="196.9"/>
  </r>
  <r>
    <x v="0"/>
    <n v="0"/>
    <n v="140"/>
    <n v="178"/>
  </r>
  <r>
    <x v="0"/>
    <n v="0"/>
    <n v="105"/>
    <n v="195.8"/>
  </r>
  <r>
    <x v="0"/>
    <n v="0"/>
    <n v="120"/>
    <n v="141.30000000000001"/>
  </r>
  <r>
    <x v="0"/>
    <n v="0"/>
    <n v="67"/>
    <n v="125.5"/>
  </r>
  <r>
    <x v="0"/>
    <n v="0"/>
    <n v="117"/>
    <n v="200.5"/>
  </r>
  <r>
    <x v="0"/>
    <n v="0"/>
    <n v="87"/>
    <n v="205.5"/>
  </r>
  <r>
    <x v="0"/>
    <n v="0"/>
    <n v="116"/>
    <n v="152.1"/>
  </r>
  <r>
    <x v="0"/>
    <n v="0"/>
    <n v="113"/>
    <n v="216.5"/>
  </r>
  <r>
    <x v="1"/>
    <n v="1"/>
    <n v="94"/>
    <n v="119.3"/>
  </r>
  <r>
    <x v="1"/>
    <n v="1"/>
    <n v="90"/>
    <n v="113.9"/>
  </r>
  <r>
    <x v="0"/>
    <n v="0"/>
    <n v="130"/>
    <n v="228.6"/>
  </r>
  <r>
    <x v="0"/>
    <n v="0"/>
    <n v="116"/>
    <n v="106.5"/>
  </r>
  <r>
    <x v="1"/>
    <n v="1"/>
    <n v="112"/>
    <n v="254.1"/>
  </r>
  <r>
    <x v="1"/>
    <n v="1"/>
    <n v="83"/>
    <n v="134"/>
  </r>
  <r>
    <x v="0"/>
    <n v="0"/>
    <n v="84"/>
    <n v="176"/>
  </r>
  <r>
    <x v="0"/>
    <n v="0"/>
    <n v="112"/>
    <n v="180.1"/>
  </r>
  <r>
    <x v="0"/>
    <n v="0"/>
    <n v="77"/>
    <n v="180.1"/>
  </r>
  <r>
    <x v="0"/>
    <n v="0"/>
    <n v="113"/>
    <n v="94.8"/>
  </r>
  <r>
    <x v="0"/>
    <n v="0"/>
    <n v="75"/>
    <n v="210.4"/>
  </r>
  <r>
    <x v="0"/>
    <n v="0"/>
    <n v="93"/>
    <n v="174.2"/>
  </r>
  <r>
    <x v="0"/>
    <n v="0"/>
    <n v="110"/>
    <n v="189.7"/>
  </r>
  <r>
    <x v="0"/>
    <n v="0"/>
    <n v="96"/>
    <n v="259"/>
  </r>
  <r>
    <x v="0"/>
    <n v="0"/>
    <n v="69"/>
    <n v="86.4"/>
  </r>
  <r>
    <x v="1"/>
    <n v="1"/>
    <n v="120"/>
    <n v="136.9"/>
  </r>
  <r>
    <x v="0"/>
    <n v="0"/>
    <n v="104"/>
    <n v="196.5"/>
  </r>
  <r>
    <x v="0"/>
    <n v="0"/>
    <n v="120"/>
    <n v="221.4"/>
  </r>
  <r>
    <x v="0"/>
    <n v="0"/>
    <n v="139"/>
    <n v="191.9"/>
  </r>
  <r>
    <x v="0"/>
    <n v="0"/>
    <n v="138"/>
    <n v="172.1"/>
  </r>
  <r>
    <x v="0"/>
    <n v="0"/>
    <n v="104"/>
    <n v="189.9"/>
  </r>
  <r>
    <x v="0"/>
    <n v="0"/>
    <n v="71"/>
    <n v="147.80000000000001"/>
  </r>
  <r>
    <x v="0"/>
    <n v="0"/>
    <n v="68"/>
    <n v="62.5"/>
  </r>
  <r>
    <x v="1"/>
    <n v="1"/>
    <n v="119"/>
    <n v="256.60000000000002"/>
  </r>
  <r>
    <x v="0"/>
    <n v="0"/>
    <n v="98"/>
    <n v="123.7"/>
  </r>
  <r>
    <x v="0"/>
    <n v="0"/>
    <n v="77"/>
    <n v="113.1"/>
  </r>
  <r>
    <x v="0"/>
    <n v="0"/>
    <n v="102"/>
    <n v="220"/>
  </r>
  <r>
    <x v="0"/>
    <n v="0"/>
    <n v="105"/>
    <n v="147.69999999999999"/>
  </r>
  <r>
    <x v="1"/>
    <n v="1"/>
    <n v="106"/>
    <n v="271.89999999999998"/>
  </r>
  <r>
    <x v="0"/>
    <n v="0"/>
    <n v="107"/>
    <n v="196.2"/>
  </r>
  <r>
    <x v="0"/>
    <n v="0"/>
    <n v="92"/>
    <n v="111.3"/>
  </r>
  <r>
    <x v="0"/>
    <n v="0"/>
    <n v="129"/>
    <n v="176.7"/>
  </r>
  <r>
    <x v="0"/>
    <n v="0"/>
    <n v="91"/>
    <n v="211.3"/>
  </r>
  <r>
    <x v="0"/>
    <n v="0"/>
    <n v="98"/>
    <n v="219"/>
  </r>
  <r>
    <x v="0"/>
    <n v="0"/>
    <n v="94"/>
    <n v="174.1"/>
  </r>
  <r>
    <x v="0"/>
    <n v="0"/>
    <n v="77"/>
    <n v="124"/>
  </r>
  <r>
    <x v="0"/>
    <n v="0"/>
    <n v="127"/>
    <n v="175.6"/>
  </r>
  <r>
    <x v="0"/>
    <n v="0"/>
    <n v="116"/>
    <n v="111.7"/>
  </r>
  <r>
    <x v="0"/>
    <n v="0"/>
    <n v="102"/>
    <n v="37.4"/>
  </r>
  <r>
    <x v="0"/>
    <n v="0"/>
    <n v="112"/>
    <n v="201.4"/>
  </r>
  <r>
    <x v="0"/>
    <n v="0"/>
    <n v="88"/>
    <n v="156"/>
  </r>
  <r>
    <x v="0"/>
    <n v="0"/>
    <n v="103"/>
    <n v="162.9"/>
  </r>
  <r>
    <x v="0"/>
    <n v="0"/>
    <n v="111"/>
    <n v="211.4"/>
  </r>
  <r>
    <x v="0"/>
    <n v="0"/>
    <n v="83"/>
    <n v="157.30000000000001"/>
  </r>
  <r>
    <x v="0"/>
    <n v="0"/>
    <n v="112"/>
    <n v="172.7"/>
  </r>
  <r>
    <x v="0"/>
    <n v="0"/>
    <n v="87"/>
    <n v="196.6"/>
  </r>
  <r>
    <x v="0"/>
    <n v="0"/>
    <n v="95"/>
    <n v="147.69999999999999"/>
  </r>
  <r>
    <x v="1"/>
    <n v="1"/>
    <n v="105"/>
    <n v="197.6"/>
  </r>
  <r>
    <x v="0"/>
    <n v="0"/>
    <n v="74"/>
    <n v="186.7"/>
  </r>
  <r>
    <x v="0"/>
    <n v="0"/>
    <n v="104"/>
    <n v="198.5"/>
  </r>
  <r>
    <x v="0"/>
    <n v="0"/>
    <n v="133"/>
    <n v="161.1"/>
  </r>
  <r>
    <x v="0"/>
    <n v="0"/>
    <n v="76"/>
    <n v="190.8"/>
  </r>
  <r>
    <x v="0"/>
    <n v="0"/>
    <n v="100"/>
    <n v="195.2"/>
  </r>
  <r>
    <x v="1"/>
    <n v="1"/>
    <n v="123"/>
    <n v="290.5"/>
  </r>
  <r>
    <x v="0"/>
    <n v="0"/>
    <n v="103"/>
    <n v="165.2"/>
  </r>
  <r>
    <x v="0"/>
    <n v="0"/>
    <n v="101"/>
    <n v="198.9"/>
  </r>
  <r>
    <x v="0"/>
    <n v="0"/>
    <n v="91"/>
    <n v="169.2"/>
  </r>
  <r>
    <x v="1"/>
    <n v="1"/>
    <n v="76"/>
    <n v="275.5"/>
  </r>
  <r>
    <x v="0"/>
    <n v="0"/>
    <n v="119"/>
    <n v="226.6"/>
  </r>
  <r>
    <x v="0"/>
    <n v="0"/>
    <n v="130"/>
    <n v="158.19999999999999"/>
  </r>
  <r>
    <x v="0"/>
    <n v="0"/>
    <n v="85"/>
    <n v="186.4"/>
  </r>
  <r>
    <x v="0"/>
    <n v="0"/>
    <n v="94"/>
    <n v="165.8"/>
  </r>
  <r>
    <x v="0"/>
    <n v="0"/>
    <n v="127"/>
    <n v="143.19999999999999"/>
  </r>
  <r>
    <x v="0"/>
    <n v="0"/>
    <n v="107"/>
    <n v="238.6"/>
  </r>
  <r>
    <x v="0"/>
    <n v="0"/>
    <n v="63"/>
    <n v="113"/>
  </r>
  <r>
    <x v="0"/>
    <n v="0"/>
    <n v="74"/>
    <n v="149.6"/>
  </r>
  <r>
    <x v="0"/>
    <n v="0"/>
    <n v="80"/>
    <n v="232"/>
  </r>
  <r>
    <x v="0"/>
    <n v="0"/>
    <n v="94"/>
    <n v="167.2"/>
  </r>
  <r>
    <x v="0"/>
    <n v="0"/>
    <n v="87"/>
    <n v="162.4"/>
  </r>
  <r>
    <x v="0"/>
    <n v="0"/>
    <n v="89"/>
    <n v="189.6"/>
  </r>
  <r>
    <x v="0"/>
    <n v="0"/>
    <n v="97"/>
    <n v="247.6"/>
  </r>
  <r>
    <x v="0"/>
    <n v="0"/>
    <n v="108"/>
    <n v="179.4"/>
  </r>
  <r>
    <x v="0"/>
    <n v="0"/>
    <n v="68"/>
    <n v="245.1"/>
  </r>
  <r>
    <x v="0"/>
    <n v="0"/>
    <n v="56"/>
    <n v="127.2"/>
  </r>
  <r>
    <x v="0"/>
    <n v="0"/>
    <n v="80"/>
    <n v="142.69999999999999"/>
  </r>
  <r>
    <x v="0"/>
    <n v="0"/>
    <n v="97"/>
    <n v="94.5"/>
  </r>
  <r>
    <x v="0"/>
    <n v="0"/>
    <n v="115"/>
    <n v="241.7"/>
  </r>
  <r>
    <x v="1"/>
    <n v="1"/>
    <n v="134"/>
    <n v="267.5"/>
  </r>
  <r>
    <x v="1"/>
    <n v="1"/>
    <n v="143"/>
    <n v="290.10000000000002"/>
  </r>
  <r>
    <x v="0"/>
    <n v="0"/>
    <n v="103"/>
    <n v="240.5"/>
  </r>
  <r>
    <x v="0"/>
    <n v="0"/>
    <n v="104"/>
    <n v="284.5"/>
  </r>
  <r>
    <x v="0"/>
    <n v="0"/>
    <n v="85"/>
    <n v="131.69999999999999"/>
  </r>
  <r>
    <x v="0"/>
    <n v="0"/>
    <n v="126"/>
    <n v="211.9"/>
  </r>
  <r>
    <x v="0"/>
    <n v="0"/>
    <n v="88"/>
    <n v="168.9"/>
  </r>
  <r>
    <x v="0"/>
    <n v="0"/>
    <n v="126"/>
    <n v="230.5"/>
  </r>
  <r>
    <x v="0"/>
    <n v="0"/>
    <n v="77"/>
    <n v="195.5"/>
  </r>
  <r>
    <x v="0"/>
    <n v="0"/>
    <n v="101"/>
    <n v="112.3"/>
  </r>
  <r>
    <x v="0"/>
    <n v="0"/>
    <n v="107"/>
    <n v="103.6"/>
  </r>
  <r>
    <x v="0"/>
    <n v="0"/>
    <n v="80"/>
    <n v="121.5"/>
  </r>
  <r>
    <x v="0"/>
    <n v="0"/>
    <n v="116"/>
    <n v="175.8"/>
  </r>
  <r>
    <x v="0"/>
    <n v="0"/>
    <n v="98"/>
    <n v="165.9"/>
  </r>
  <r>
    <x v="0"/>
    <n v="0"/>
    <n v="86"/>
    <n v="152"/>
  </r>
  <r>
    <x v="0"/>
    <n v="0"/>
    <n v="99"/>
    <n v="146.80000000000001"/>
  </r>
  <r>
    <x v="0"/>
    <n v="0"/>
    <n v="114"/>
    <n v="201.9"/>
  </r>
  <r>
    <x v="0"/>
    <n v="0"/>
    <n v="95"/>
    <n v="121.4"/>
  </r>
  <r>
    <x v="0"/>
    <n v="0"/>
    <n v="96"/>
    <n v="243.4"/>
  </r>
  <r>
    <x v="0"/>
    <n v="0"/>
    <n v="101"/>
    <n v="152.4"/>
  </r>
  <r>
    <x v="0"/>
    <n v="0"/>
    <n v="112"/>
    <n v="139.69999999999999"/>
  </r>
  <r>
    <x v="0"/>
    <n v="0"/>
    <n v="83"/>
    <n v="170.2"/>
  </r>
  <r>
    <x v="1"/>
    <n v="1"/>
    <n v="111"/>
    <n v="144.1"/>
  </r>
  <r>
    <x v="0"/>
    <n v="0"/>
    <n v="85"/>
    <n v="128.9"/>
  </r>
  <r>
    <x v="0"/>
    <n v="0"/>
    <n v="107"/>
    <n v="6.6"/>
  </r>
  <r>
    <x v="0"/>
    <n v="0"/>
    <n v="97"/>
    <n v="94.3"/>
  </r>
  <r>
    <x v="0"/>
    <n v="0"/>
    <n v="122"/>
    <n v="230.7"/>
  </r>
  <r>
    <x v="1"/>
    <n v="1"/>
    <n v="70"/>
    <n v="144.30000000000001"/>
  </r>
  <r>
    <x v="0"/>
    <n v="0"/>
    <n v="124"/>
    <n v="126"/>
  </r>
  <r>
    <x v="0"/>
    <n v="0"/>
    <n v="98"/>
    <n v="143.30000000000001"/>
  </r>
  <r>
    <x v="0"/>
    <n v="0"/>
    <n v="81"/>
    <n v="88"/>
  </r>
  <r>
    <x v="0"/>
    <n v="0"/>
    <n v="139"/>
    <n v="121"/>
  </r>
  <r>
    <x v="0"/>
    <n v="0"/>
    <n v="80"/>
    <n v="212.9"/>
  </r>
  <r>
    <x v="0"/>
    <n v="0"/>
    <n v="116"/>
    <n v="217.5"/>
  </r>
  <r>
    <x v="0"/>
    <n v="0"/>
    <n v="115"/>
    <n v="138.1"/>
  </r>
  <r>
    <x v="0"/>
    <n v="0"/>
    <n v="90"/>
    <n v="212.1"/>
  </r>
  <r>
    <x v="0"/>
    <n v="0"/>
    <n v="85"/>
    <n v="196"/>
  </r>
  <r>
    <x v="0"/>
    <n v="0"/>
    <n v="95"/>
    <n v="186.2"/>
  </r>
  <r>
    <x v="0"/>
    <n v="0"/>
    <n v="106"/>
    <n v="145.80000000000001"/>
  </r>
  <r>
    <x v="0"/>
    <n v="0"/>
    <n v="100"/>
    <n v="137"/>
  </r>
  <r>
    <x v="0"/>
    <n v="0"/>
    <n v="120"/>
    <n v="191.3"/>
  </r>
  <r>
    <x v="0"/>
    <n v="0"/>
    <n v="105"/>
    <n v="86"/>
  </r>
  <r>
    <x v="0"/>
    <n v="0"/>
    <n v="58"/>
    <n v="139.80000000000001"/>
  </r>
  <r>
    <x v="1"/>
    <n v="1"/>
    <n v="87"/>
    <n v="301.39999999999998"/>
  </r>
  <r>
    <x v="0"/>
    <n v="0"/>
    <n v="81"/>
    <n v="195"/>
  </r>
  <r>
    <x v="0"/>
    <n v="0"/>
    <n v="106"/>
    <n v="202"/>
  </r>
  <r>
    <x v="1"/>
    <n v="1"/>
    <n v="87"/>
    <n v="211.6"/>
  </r>
  <r>
    <x v="1"/>
    <n v="1"/>
    <n v="106"/>
    <n v="323.7"/>
  </r>
  <r>
    <x v="0"/>
    <n v="0"/>
    <n v="121"/>
    <n v="214.2"/>
  </r>
  <r>
    <x v="1"/>
    <n v="1"/>
    <n v="98"/>
    <n v="143.6"/>
  </r>
  <r>
    <x v="0"/>
    <n v="0"/>
    <n v="108"/>
    <n v="135.69999999999999"/>
  </r>
  <r>
    <x v="0"/>
    <n v="0"/>
    <n v="104"/>
    <n v="203.1"/>
  </r>
  <r>
    <x v="1"/>
    <n v="1"/>
    <n v="78"/>
    <n v="281.2"/>
  </r>
  <r>
    <x v="0"/>
    <n v="0"/>
    <n v="86"/>
    <n v="207.1"/>
  </r>
  <r>
    <x v="0"/>
    <n v="0"/>
    <n v="105"/>
    <n v="145.6"/>
  </r>
  <r>
    <x v="0"/>
    <n v="0"/>
    <n v="96"/>
    <n v="202.9"/>
  </r>
  <r>
    <x v="0"/>
    <n v="0"/>
    <n v="119"/>
    <n v="210.7"/>
  </r>
  <r>
    <x v="0"/>
    <n v="0"/>
    <n v="92"/>
    <n v="217.2"/>
  </r>
  <r>
    <x v="0"/>
    <n v="0"/>
    <n v="101"/>
    <n v="198"/>
  </r>
  <r>
    <x v="0"/>
    <n v="0"/>
    <n v="117"/>
    <n v="212.8"/>
  </r>
  <r>
    <x v="1"/>
    <n v="1"/>
    <n v="121"/>
    <n v="180.9"/>
  </r>
  <r>
    <x v="0"/>
    <n v="0"/>
    <n v="109"/>
    <n v="209.9"/>
  </r>
  <r>
    <x v="1"/>
    <n v="1"/>
    <n v="81"/>
    <n v="112.9"/>
  </r>
  <r>
    <x v="0"/>
    <n v="0"/>
    <n v="71"/>
    <n v="242.5"/>
  </r>
  <r>
    <x v="0"/>
    <n v="0"/>
    <n v="114"/>
    <n v="190.1"/>
  </r>
  <r>
    <x v="0"/>
    <n v="0"/>
    <n v="106"/>
    <n v="185.9"/>
  </r>
  <r>
    <x v="1"/>
    <n v="1"/>
    <n v="122"/>
    <n v="265.8"/>
  </r>
  <r>
    <x v="0"/>
    <n v="0"/>
    <n v="115"/>
    <n v="217.1"/>
  </r>
  <r>
    <x v="0"/>
    <n v="0"/>
    <n v="121"/>
    <n v="161.19999999999999"/>
  </r>
  <r>
    <x v="0"/>
    <n v="0"/>
    <n v="114"/>
    <n v="198.7"/>
  </r>
  <r>
    <x v="1"/>
    <n v="1"/>
    <n v="93"/>
    <n v="136.4"/>
  </r>
  <r>
    <x v="0"/>
    <n v="0"/>
    <n v="87"/>
    <n v="162"/>
  </r>
  <r>
    <x v="0"/>
    <n v="0"/>
    <n v="108"/>
    <n v="189.5"/>
  </r>
  <r>
    <x v="0"/>
    <n v="0"/>
    <n v="76"/>
    <n v="144.4"/>
  </r>
  <r>
    <x v="0"/>
    <n v="0"/>
    <n v="87"/>
    <n v="170.1"/>
  </r>
  <r>
    <x v="1"/>
    <n v="1"/>
    <n v="104"/>
    <n v="104"/>
  </r>
  <r>
    <x v="0"/>
    <n v="0"/>
    <n v="100"/>
    <n v="204.8"/>
  </r>
  <r>
    <x v="0"/>
    <n v="0"/>
    <n v="122"/>
    <n v="197.8"/>
  </r>
  <r>
    <x v="0"/>
    <n v="0"/>
    <n v="112"/>
    <n v="211.1"/>
  </r>
  <r>
    <x v="0"/>
    <n v="0"/>
    <n v="139"/>
    <n v="202.6"/>
  </r>
  <r>
    <x v="1"/>
    <n v="1"/>
    <n v="110"/>
    <n v="312.39999999999998"/>
  </r>
  <r>
    <x v="0"/>
    <n v="0"/>
    <n v="76"/>
    <n v="184.8"/>
  </r>
  <r>
    <x v="0"/>
    <n v="0"/>
    <n v="130"/>
    <n v="123.8"/>
  </r>
  <r>
    <x v="0"/>
    <n v="0"/>
    <n v="85"/>
    <n v="34.5"/>
  </r>
  <r>
    <x v="0"/>
    <n v="0"/>
    <n v="114"/>
    <n v="140.6"/>
  </r>
  <r>
    <x v="0"/>
    <n v="0"/>
    <n v="105"/>
    <n v="150.80000000000001"/>
  </r>
  <r>
    <x v="0"/>
    <n v="0"/>
    <n v="87"/>
    <n v="192.1"/>
  </r>
  <r>
    <x v="0"/>
    <n v="0"/>
    <n v="69"/>
    <n v="175.7"/>
  </r>
  <r>
    <x v="0"/>
    <n v="0"/>
    <n v="109"/>
    <n v="93.3"/>
  </r>
  <r>
    <x v="0"/>
    <n v="0"/>
    <n v="133"/>
    <n v="212.1"/>
  </r>
  <r>
    <x v="0"/>
    <n v="0"/>
    <n v="118"/>
    <n v="43.3"/>
  </r>
  <r>
    <x v="0"/>
    <n v="0"/>
    <n v="126"/>
    <n v="173.1"/>
  </r>
  <r>
    <x v="0"/>
    <n v="0"/>
    <n v="96"/>
    <n v="115.4"/>
  </r>
  <r>
    <x v="0"/>
    <n v="0"/>
    <n v="92"/>
    <n v="190.9"/>
  </r>
  <r>
    <x v="0"/>
    <n v="0"/>
    <n v="105"/>
    <n v="234.1"/>
  </r>
  <r>
    <x v="0"/>
    <n v="0"/>
    <n v="74"/>
    <n v="102.1"/>
  </r>
  <r>
    <x v="0"/>
    <n v="0"/>
    <n v="91"/>
    <n v="131.9"/>
  </r>
  <r>
    <x v="0"/>
    <n v="0"/>
    <n v="122"/>
    <n v="135"/>
  </r>
  <r>
    <x v="0"/>
    <n v="0"/>
    <n v="80"/>
    <n v="145"/>
  </r>
  <r>
    <x v="0"/>
    <n v="0"/>
    <n v="48"/>
    <n v="170.3"/>
  </r>
  <r>
    <x v="0"/>
    <n v="0"/>
    <n v="99"/>
    <n v="188.7"/>
  </r>
  <r>
    <x v="0"/>
    <n v="0"/>
    <n v="97"/>
    <n v="7.2"/>
  </r>
  <r>
    <x v="0"/>
    <n v="0"/>
    <n v="124"/>
    <n v="181.1"/>
  </r>
  <r>
    <x v="0"/>
    <n v="0"/>
    <n v="90"/>
    <n v="151.80000000000001"/>
  </r>
  <r>
    <x v="0"/>
    <n v="0"/>
    <n v="86"/>
    <n v="159.4"/>
  </r>
  <r>
    <x v="0"/>
    <n v="0"/>
    <n v="99"/>
    <n v="226.6"/>
  </r>
  <r>
    <x v="0"/>
    <n v="0"/>
    <n v="115"/>
    <n v="214.7"/>
  </r>
  <r>
    <x v="0"/>
    <n v="0"/>
    <n v="107"/>
    <n v="157.6"/>
  </r>
  <r>
    <x v="0"/>
    <n v="0"/>
    <n v="101"/>
    <n v="157"/>
  </r>
  <r>
    <x v="0"/>
    <n v="0"/>
    <n v="115"/>
    <n v="170"/>
  </r>
  <r>
    <x v="1"/>
    <n v="1"/>
    <n v="115"/>
    <n v="244.7"/>
  </r>
  <r>
    <x v="1"/>
    <n v="1"/>
    <n v="89"/>
    <n v="252.6"/>
  </r>
  <r>
    <x v="0"/>
    <n v="0"/>
    <n v="70"/>
    <n v="188.3"/>
  </r>
  <r>
    <x v="0"/>
    <n v="0"/>
    <n v="89"/>
    <n v="177.9"/>
  </r>
  <r>
    <x v="0"/>
    <n v="0"/>
    <n v="101"/>
    <n v="170.7"/>
  </r>
  <r>
    <x v="0"/>
    <n v="0"/>
    <n v="127"/>
    <n v="235.7"/>
  </r>
  <r>
    <x v="0"/>
    <n v="0"/>
    <n v="102"/>
    <n v="12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0623FD-BB17-490B-B739-64137660AF5F}" name="PivotTable4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M4" firstHeaderRow="0" firstDataRow="1" firstDataCol="1"/>
  <pivotFields count="28">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19"/>
  </rowFields>
  <rowItems count="3">
    <i>
      <x/>
    </i>
    <i>
      <x v="1"/>
    </i>
    <i t="grand">
      <x/>
    </i>
  </rowItems>
  <colFields count="1">
    <field x="-2"/>
  </colFields>
  <colItems count="3">
    <i>
      <x/>
    </i>
    <i i="1">
      <x v="1"/>
    </i>
    <i i="2">
      <x v="2"/>
    </i>
  </colItems>
  <dataFields count="3">
    <dataField name="Average of total_day_charge" fld="8" subtotal="average" baseField="0" baseItem="1"/>
    <dataField name="Average of total_eve_charge" fld="11" subtotal="average" baseField="0" baseItem="1"/>
    <dataField name="Average of total_night_charge" fld="14" subtotal="average" baseField="0" baseItem="1"/>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F51D14-B885-427C-80BE-4C4AF4F4140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Churn">
  <location ref="A1:B4" firstHeaderRow="1" firstDataRow="1" firstDataCol="1"/>
  <pivotFields count="28">
    <pivotField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items count="4">
        <item x="1"/>
        <item x="0"/>
        <item x="2"/>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Count of churn" fld="19" subtotal="count" baseField="0" baseItem="0"/>
  </dataFields>
  <chartFormats count="6">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9" count="1" selected="0">
            <x v="0"/>
          </reference>
        </references>
      </pivotArea>
    </chartFormat>
    <chartFormat chart="5" format="6">
      <pivotArea type="data" outline="0" fieldPosition="0">
        <references count="2">
          <reference field="4294967294" count="1" selected="0">
            <x v="0"/>
          </reference>
          <reference field="19"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9" count="1" selected="0">
            <x v="0"/>
          </reference>
        </references>
      </pivotArea>
    </chartFormat>
    <chartFormat chart="0" format="3">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529FC2-5A3B-4B27-9AE3-5123C42E9DAC}" name="PivotTable4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8:G21"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Average of number_customer_service_calls" fld="18" subtotal="average" baseField="19"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14CF2C-8EB1-4320-8D89-F64D286E35C4}" name="PivotTable5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1:AE4"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Average of total_eve_charge" fld="11" subtotal="average" baseField="19" baseItem="0" numFmtId="2"/>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246519-0EB2-4E57-AB0B-913F5D51B1B8}" name="PivotTable4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18:Q21" firstHeaderRow="0"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19"/>
  </rowFields>
  <rowItems count="3">
    <i>
      <x/>
    </i>
    <i>
      <x v="1"/>
    </i>
    <i t="grand">
      <x/>
    </i>
  </rowItems>
  <colFields count="1">
    <field x="-2"/>
  </colFields>
  <colItems count="2">
    <i>
      <x/>
    </i>
    <i i="1">
      <x v="1"/>
    </i>
  </colItems>
  <dataFields count="2">
    <dataField name="Average of total_intl_minutes" fld="15" subtotal="average" baseField="19" baseItem="0"/>
    <dataField name="Average of total_intl_charge" fld="17" subtotal="average" baseField="19" baseItem="0"/>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20E39C-F1AD-4BF3-8FEE-7648E319D7A9}" name="PivotTable4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21" firstHeaderRow="1" firstDataRow="1" firstDataCol="1"/>
  <pivotFields count="28">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Average of account_length" fld="1" subtotal="average" baseField="19"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1"/>
          </reference>
        </references>
      </pivotArea>
    </chartFormat>
    <chartFormat chart="0" format="2">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4DFA84-1576-471C-99D7-086369E15D5F}" name="PivotTable4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8:K21" firstHeaderRow="1" firstDataRow="1" firstDataCol="1"/>
  <pivotFields count="28">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Average of total_day_minutes" fld="6" subtotal="average" baseField="19" baseItem="0" numFmtId="2"/>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B23F60-4793-4FDF-9A6D-F7EC09E4B746}" name="PivotTable5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Y1:Z4" firstHeaderRow="1" firstDataRow="1" firstDataCol="1"/>
  <pivotFields count="4">
    <pivotField axis="axisRow" showAll="0">
      <items count="3">
        <item x="0"/>
        <item x="1"/>
        <item t="default"/>
      </items>
    </pivotField>
    <pivotField showAll="0"/>
    <pivotField showAll="0"/>
    <pivotField dataField="1" showAll="0"/>
  </pivotFields>
  <rowFields count="1">
    <field x="0"/>
  </rowFields>
  <rowItems count="3">
    <i>
      <x/>
    </i>
    <i>
      <x v="1"/>
    </i>
    <i t="grand">
      <x/>
    </i>
  </rowItems>
  <colItems count="1">
    <i/>
  </colItems>
  <dataFields count="1">
    <dataField name="Average of total_day_minutes" fld="3" subtotal="average" baseField="0" baseItem="0" numFmtId="164"/>
  </dataFields>
  <formats count="1">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63CCB1-4E14-4812-A35F-EAA7ECD316C2}" name="PivotTable4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G4" firstHeaderRow="1" firstDataRow="1" firstDataCol="1"/>
  <pivotFields count="28">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churn" fld="19"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FD3DE2-62AC-4F02-8EA4-11B05E2FA84D}" name="PivotTable4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1:R5" firstHeaderRow="1" firstDataRow="2" firstDataCol="1"/>
  <pivotFields count="28">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19"/>
  </colFields>
  <colItems count="3">
    <i>
      <x/>
    </i>
    <i>
      <x v="1"/>
    </i>
    <i t="grand">
      <x/>
    </i>
  </colItems>
  <dataFields count="1">
    <dataField name="Count of churn" fld="19" subtotal="count" showDataAs="percentOfRow" baseField="0" baseItem="0" numFmtId="10"/>
  </dataFields>
  <formats count="2">
    <format dxfId="6">
      <pivotArea outline="0" collapsedLevelsAreSubtotals="1" fieldPosition="0"/>
    </format>
    <format dxfId="5">
      <pivotArea outline="0" fieldPosition="0">
        <references count="1">
          <reference field="4294967294" count="1">
            <x v="0"/>
          </reference>
        </references>
      </pivotArea>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58BE83-D097-44D4-B693-BE708D54FF52}" name="PivotTable5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1:N6"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s>
  <rowFields count="1">
    <field x="22"/>
  </rowFields>
  <rowItems count="4">
    <i>
      <x/>
    </i>
    <i>
      <x v="1"/>
    </i>
    <i>
      <x v="2"/>
    </i>
    <i t="grand">
      <x/>
    </i>
  </rowItems>
  <colFields count="1">
    <field x="19"/>
  </colFields>
  <colItems count="3">
    <i>
      <x/>
    </i>
    <i>
      <x v="1"/>
    </i>
    <i t="grand">
      <x/>
    </i>
  </colItems>
  <dataFields count="1">
    <dataField name="Count of churn" fld="19" subtotal="count" showDataAs="percentOfRow" baseField="0" baseItem="0" numFmtId="10"/>
  </dataField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040FB4-ED76-4E68-85AD-19C8701C291A}" name="PivotTable5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D23" firstHeaderRow="1" firstDataRow="2" firstDataCol="1"/>
  <pivotFields count="28">
    <pivotField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items count="4">
        <item x="1"/>
        <item x="0"/>
        <item x="2"/>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axis="axisRow" showAll="0">
      <items count="3">
        <item x="0"/>
        <item x="1"/>
        <item t="default"/>
      </items>
    </pivotField>
    <pivotField showAll="0"/>
    <pivotField showAll="0"/>
    <pivotField showAll="0"/>
    <pivotField showAll="0"/>
    <pivotField showAll="0"/>
    <pivotField showAll="0"/>
  </pivotFields>
  <rowFields count="1">
    <field x="21"/>
  </rowFields>
  <rowItems count="3">
    <i>
      <x/>
    </i>
    <i>
      <x v="1"/>
    </i>
    <i t="grand">
      <x/>
    </i>
  </rowItems>
  <colFields count="1">
    <field x="19"/>
  </colFields>
  <colItems count="3">
    <i>
      <x/>
    </i>
    <i>
      <x v="1"/>
    </i>
    <i t="grand">
      <x/>
    </i>
  </colItems>
  <dataFields count="1">
    <dataField name="Count of churn" fld="19" subtotal="count" showDataAs="percentOfRow" baseField="0" baseItem="0" numFmtId="10"/>
  </dataFields>
  <chartFormats count="8">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1" format="2" series="1">
      <pivotArea type="data" outline="0" fieldPosition="0">
        <references count="2">
          <reference field="4294967294" count="1" selected="0">
            <x v="0"/>
          </reference>
          <reference field="19" count="1" selected="0">
            <x v="0"/>
          </reference>
        </references>
      </pivotArea>
    </chartFormat>
    <chartFormat chart="1" format="3" series="1">
      <pivotArea type="data" outline="0" fieldPosition="0">
        <references count="2">
          <reference field="4294967294" count="1" selected="0">
            <x v="0"/>
          </reference>
          <reference field="19" count="1" selected="0">
            <x v="1"/>
          </reference>
        </references>
      </pivotArea>
    </chartFormat>
    <chartFormat chart="2" format="4" series="1">
      <pivotArea type="data" outline="0" fieldPosition="0">
        <references count="2">
          <reference field="4294967294" count="1" selected="0">
            <x v="0"/>
          </reference>
          <reference field="19" count="1" selected="0">
            <x v="0"/>
          </reference>
        </references>
      </pivotArea>
    </chartFormat>
    <chartFormat chart="2" format="5" series="1">
      <pivotArea type="data" outline="0" fieldPosition="0">
        <references count="2">
          <reference field="4294967294" count="1" selected="0">
            <x v="0"/>
          </reference>
          <reference field="19" count="1" selected="0">
            <x v="1"/>
          </reference>
        </references>
      </pivotArea>
    </chartFormat>
    <chartFormat chart="8" format="0" series="1">
      <pivotArea type="data" outline="0" fieldPosition="0">
        <references count="2">
          <reference field="4294967294" count="1" selected="0">
            <x v="0"/>
          </reference>
          <reference field="19" count="1" selected="0">
            <x v="0"/>
          </reference>
        </references>
      </pivotArea>
    </chartFormat>
    <chartFormat chart="8"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41BFC2C-05D6-4ADB-AA5B-BB48285B4047}" name="PivotTable5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21:N26"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showAll="0">
      <items count="1573">
        <item x="1270"/>
        <item x="1339"/>
        <item x="1425"/>
        <item x="1427"/>
        <item x="384"/>
        <item x="593"/>
        <item x="554"/>
        <item x="1483"/>
        <item x="747"/>
        <item x="1025"/>
        <item x="571"/>
        <item x="1485"/>
        <item x="728"/>
        <item x="1405"/>
        <item x="674"/>
        <item x="414"/>
        <item x="798"/>
        <item x="596"/>
        <item x="2"/>
        <item x="146"/>
        <item x="1005"/>
        <item x="1122"/>
        <item x="809"/>
        <item x="1253"/>
        <item x="1105"/>
        <item x="601"/>
        <item x="18"/>
        <item x="964"/>
        <item x="1316"/>
        <item x="46"/>
        <item x="1472"/>
        <item x="978"/>
        <item x="553"/>
        <item x="1433"/>
        <item x="62"/>
        <item x="1457"/>
        <item x="977"/>
        <item x="493"/>
        <item x="790"/>
        <item x="1479"/>
        <item x="1282"/>
        <item x="697"/>
        <item x="610"/>
        <item x="1477"/>
        <item x="655"/>
        <item x="1556"/>
        <item x="846"/>
        <item x="1468"/>
        <item x="259"/>
        <item x="160"/>
        <item x="1388"/>
        <item x="1329"/>
        <item x="1534"/>
        <item x="1504"/>
        <item x="823"/>
        <item x="184"/>
        <item x="1001"/>
        <item x="955"/>
        <item x="1225"/>
        <item x="1530"/>
        <item x="443"/>
        <item x="677"/>
        <item x="1272"/>
        <item x="800"/>
        <item x="1012"/>
        <item x="147"/>
        <item x="1487"/>
        <item x="1413"/>
        <item x="1153"/>
        <item x="714"/>
        <item x="1327"/>
        <item x="875"/>
        <item x="1494"/>
        <item x="290"/>
        <item x="559"/>
        <item x="1058"/>
        <item x="1506"/>
        <item x="1180"/>
        <item x="1132"/>
        <item x="1218"/>
        <item x="1543"/>
        <item x="1484"/>
        <item x="675"/>
        <item x="399"/>
        <item x="1545"/>
        <item x="1040"/>
        <item x="1412"/>
        <item x="456"/>
        <item x="876"/>
        <item x="1404"/>
        <item x="188"/>
        <item x="1260"/>
        <item x="419"/>
        <item x="462"/>
        <item x="5"/>
        <item x="271"/>
        <item x="1239"/>
        <item x="460"/>
        <item x="1389"/>
        <item x="1243"/>
        <item x="1553"/>
        <item x="1364"/>
        <item x="1353"/>
        <item x="1547"/>
        <item x="10"/>
        <item x="484"/>
        <item x="360"/>
        <item x="913"/>
        <item x="611"/>
        <item x="979"/>
        <item x="1450"/>
        <item x="1069"/>
        <item x="549"/>
        <item x="1565"/>
        <item x="994"/>
        <item x="1490"/>
        <item x="857"/>
        <item x="341"/>
        <item x="916"/>
        <item x="1391"/>
        <item x="1139"/>
        <item x="1392"/>
        <item x="1471"/>
        <item x="1418"/>
        <item x="296"/>
        <item x="1299"/>
        <item x="166"/>
        <item x="99"/>
        <item x="226"/>
        <item x="1345"/>
        <item x="292"/>
        <item x="939"/>
        <item x="1150"/>
        <item x="608"/>
        <item x="885"/>
        <item x="1437"/>
        <item x="1131"/>
        <item x="1009"/>
        <item x="1017"/>
        <item x="311"/>
        <item x="1507"/>
        <item x="667"/>
        <item x="1480"/>
        <item x="277"/>
        <item x="1328"/>
        <item x="358"/>
        <item x="1055"/>
        <item x="1281"/>
        <item x="931"/>
        <item x="1323"/>
        <item x="1344"/>
        <item x="820"/>
        <item x="563"/>
        <item x="1522"/>
        <item x="1116"/>
        <item x="891"/>
        <item x="1459"/>
        <item x="1330"/>
        <item x="840"/>
        <item x="887"/>
        <item x="537"/>
        <item x="191"/>
        <item x="524"/>
        <item x="1365"/>
        <item x="279"/>
        <item x="1458"/>
        <item x="698"/>
        <item x="760"/>
        <item x="427"/>
        <item x="181"/>
        <item x="320"/>
        <item x="513"/>
        <item x="1489"/>
        <item x="762"/>
        <item x="1449"/>
        <item x="934"/>
        <item x="394"/>
        <item x="1023"/>
        <item x="1498"/>
        <item x="338"/>
        <item x="1101"/>
        <item x="1256"/>
        <item x="576"/>
        <item x="183"/>
        <item x="842"/>
        <item x="1"/>
        <item x="1496"/>
        <item x="516"/>
        <item x="1318"/>
        <item x="1173"/>
        <item x="1495"/>
        <item x="1302"/>
        <item x="261"/>
        <item x="1523"/>
        <item x="950"/>
        <item x="71"/>
        <item x="1037"/>
        <item x="1080"/>
        <item x="1397"/>
        <item x="555"/>
        <item x="302"/>
        <item x="775"/>
        <item x="948"/>
        <item x="1222"/>
        <item x="1366"/>
        <item x="1343"/>
        <item x="797"/>
        <item x="768"/>
        <item x="363"/>
        <item x="1493"/>
        <item x="1374"/>
        <item x="1252"/>
        <item x="1067"/>
        <item x="1322"/>
        <item x="1383"/>
        <item x="110"/>
        <item x="966"/>
        <item x="1066"/>
        <item x="1238"/>
        <item x="446"/>
        <item x="455"/>
        <item x="819"/>
        <item x="1529"/>
        <item x="217"/>
        <item x="606"/>
        <item x="1417"/>
        <item x="834"/>
        <item x="220"/>
        <item x="884"/>
        <item x="755"/>
        <item x="176"/>
        <item x="1191"/>
        <item x="1387"/>
        <item x="719"/>
        <item x="1514"/>
        <item x="731"/>
        <item x="465"/>
        <item x="309"/>
        <item x="1257"/>
        <item x="291"/>
        <item x="1465"/>
        <item x="1541"/>
        <item x="1136"/>
        <item x="636"/>
        <item x="463"/>
        <item x="1274"/>
        <item x="353"/>
        <item x="1426"/>
        <item x="1240"/>
        <item x="98"/>
        <item x="849"/>
        <item x="1261"/>
        <item x="1198"/>
        <item x="507"/>
        <item x="222"/>
        <item x="676"/>
        <item x="448"/>
        <item x="185"/>
        <item x="946"/>
        <item x="328"/>
        <item x="763"/>
        <item x="38"/>
        <item x="1290"/>
        <item x="897"/>
        <item x="1324"/>
        <item x="643"/>
        <item x="1461"/>
        <item x="128"/>
        <item x="965"/>
        <item x="1265"/>
        <item x="1035"/>
        <item x="1170"/>
        <item x="1414"/>
        <item x="346"/>
        <item x="1476"/>
        <item x="396"/>
        <item x="777"/>
        <item x="879"/>
        <item x="998"/>
        <item x="1558"/>
        <item x="19"/>
        <item x="1441"/>
        <item x="515"/>
        <item x="543"/>
        <item x="1129"/>
        <item x="1096"/>
        <item x="1212"/>
        <item x="1187"/>
        <item x="253"/>
        <item x="917"/>
        <item x="141"/>
        <item x="1351"/>
        <item x="793"/>
        <item x="912"/>
        <item x="1077"/>
        <item x="1226"/>
        <item x="880"/>
        <item x="954"/>
        <item x="960"/>
        <item x="744"/>
        <item x="308"/>
        <item x="1309"/>
        <item x="1183"/>
        <item x="996"/>
        <item x="299"/>
        <item x="907"/>
        <item x="1285"/>
        <item x="605"/>
        <item x="96"/>
        <item x="1165"/>
        <item x="532"/>
        <item x="1268"/>
        <item x="1358"/>
        <item x="982"/>
        <item x="1445"/>
        <item x="718"/>
        <item x="1227"/>
        <item x="1488"/>
        <item x="201"/>
        <item x="592"/>
        <item x="1076"/>
        <item x="534"/>
        <item x="651"/>
        <item x="1219"/>
        <item x="1467"/>
        <item x="1102"/>
        <item x="1269"/>
        <item x="471"/>
        <item x="1097"/>
        <item x="1432"/>
        <item x="1475"/>
        <item x="1464"/>
        <item x="283"/>
        <item x="612"/>
        <item x="640"/>
        <item x="1172"/>
        <item x="362"/>
        <item x="1360"/>
        <item x="1156"/>
        <item x="678"/>
        <item x="121"/>
        <item x="1422"/>
        <item x="837"/>
        <item x="439"/>
        <item x="1481"/>
        <item x="102"/>
        <item x="580"/>
        <item x="962"/>
        <item x="438"/>
        <item x="669"/>
        <item x="1145"/>
        <item x="1134"/>
        <item x="1540"/>
        <item x="447"/>
        <item x="1197"/>
        <item x="88"/>
        <item x="1310"/>
        <item x="1038"/>
        <item x="724"/>
        <item x="3"/>
        <item x="658"/>
        <item x="1528"/>
        <item x="1087"/>
        <item x="1275"/>
        <item x="57"/>
        <item x="991"/>
        <item x="1326"/>
        <item x="1151"/>
        <item x="136"/>
        <item x="1166"/>
        <item x="189"/>
        <item x="638"/>
        <item x="1130"/>
        <item x="567"/>
        <item x="627"/>
        <item x="468"/>
        <item x="1159"/>
        <item x="476"/>
        <item x="644"/>
        <item x="1390"/>
        <item x="1211"/>
        <item x="1207"/>
        <item x="890"/>
        <item x="378"/>
        <item x="682"/>
        <item x="1041"/>
        <item x="162"/>
        <item x="111"/>
        <item x="850"/>
        <item x="1004"/>
        <item x="93"/>
        <item x="491"/>
        <item x="167"/>
        <item x="581"/>
        <item x="1292"/>
        <item x="1011"/>
        <item x="786"/>
        <item x="1059"/>
        <item x="1007"/>
        <item x="1332"/>
        <item x="1424"/>
        <item x="894"/>
        <item x="374"/>
        <item x="1402"/>
        <item x="324"/>
        <item x="429"/>
        <item x="490"/>
        <item x="375"/>
        <item x="435"/>
        <item x="1286"/>
        <item x="717"/>
        <item x="244"/>
        <item x="69"/>
        <item x="64"/>
        <item x="1140"/>
        <item x="282"/>
        <item x="22"/>
        <item x="164"/>
        <item x="1209"/>
        <item x="952"/>
        <item x="1152"/>
        <item x="1369"/>
        <item x="1305"/>
        <item x="919"/>
        <item x="1161"/>
        <item x="843"/>
        <item x="1516"/>
        <item x="801"/>
        <item x="59"/>
        <item x="381"/>
        <item x="101"/>
        <item x="119"/>
        <item x="741"/>
        <item x="1337"/>
        <item x="390"/>
        <item x="349"/>
        <item x="105"/>
        <item x="475"/>
        <item x="595"/>
        <item x="372"/>
        <item x="670"/>
        <item x="1319"/>
        <item x="487"/>
        <item x="957"/>
        <item x="981"/>
        <item x="927"/>
        <item x="15"/>
        <item x="802"/>
        <item x="1440"/>
        <item x="215"/>
        <item x="303"/>
        <item x="866"/>
        <item x="930"/>
        <item x="1135"/>
        <item x="623"/>
        <item x="402"/>
        <item x="281"/>
        <item x="1171"/>
        <item x="295"/>
        <item x="909"/>
        <item x="1499"/>
        <item x="788"/>
        <item x="376"/>
        <item x="1031"/>
        <item x="257"/>
        <item x="461"/>
        <item x="418"/>
        <item x="818"/>
        <item x="116"/>
        <item x="262"/>
        <item x="28"/>
        <item x="37"/>
        <item x="568"/>
        <item x="1251"/>
        <item x="50"/>
        <item x="633"/>
        <item x="294"/>
        <item x="129"/>
        <item x="9"/>
        <item x="511"/>
        <item x="500"/>
        <item x="1512"/>
        <item x="488"/>
        <item x="1234"/>
        <item x="764"/>
        <item x="888"/>
        <item x="63"/>
        <item x="87"/>
        <item x="345"/>
        <item x="413"/>
        <item x="648"/>
        <item x="707"/>
        <item x="666"/>
        <item x="713"/>
        <item x="34"/>
        <item x="577"/>
        <item x="1509"/>
        <item x="672"/>
        <item x="422"/>
        <item x="808"/>
        <item x="1213"/>
        <item x="1428"/>
        <item x="602"/>
        <item x="187"/>
        <item x="149"/>
        <item x="466"/>
        <item x="31"/>
        <item x="527"/>
        <item x="872"/>
        <item x="893"/>
        <item x="650"/>
        <item x="1107"/>
        <item x="1047"/>
        <item x="649"/>
        <item x="343"/>
        <item x="529"/>
        <item x="389"/>
        <item x="859"/>
        <item x="171"/>
        <item x="703"/>
        <item x="904"/>
        <item x="924"/>
        <item x="739"/>
        <item x="748"/>
        <item x="1544"/>
        <item x="54"/>
        <item x="710"/>
        <item x="501"/>
        <item x="929"/>
        <item x="51"/>
        <item x="91"/>
        <item x="508"/>
        <item x="17"/>
        <item x="1073"/>
        <item x="1525"/>
        <item x="1246"/>
        <item x="533"/>
        <item x="55"/>
        <item x="949"/>
        <item x="503"/>
        <item x="1284"/>
        <item x="441"/>
        <item x="1103"/>
        <item x="1192"/>
        <item x="582"/>
        <item x="831"/>
        <item x="838"/>
        <item x="379"/>
        <item x="664"/>
        <item x="827"/>
        <item x="192"/>
        <item x="546"/>
        <item x="870"/>
        <item x="196"/>
        <item x="1562"/>
        <item x="1510"/>
        <item x="736"/>
        <item x="1515"/>
        <item x="74"/>
        <item x="902"/>
        <item x="109"/>
        <item x="557"/>
        <item x="449"/>
        <item x="84"/>
        <item x="1119"/>
        <item x="1470"/>
        <item x="213"/>
        <item x="1395"/>
        <item x="1429"/>
        <item x="1093"/>
        <item x="168"/>
        <item x="586"/>
        <item x="1455"/>
        <item x="304"/>
        <item x="792"/>
        <item x="785"/>
        <item x="578"/>
        <item x="318"/>
        <item x="206"/>
        <item x="216"/>
        <item x="506"/>
        <item x="861"/>
        <item x="789"/>
        <item x="258"/>
        <item x="288"/>
        <item x="152"/>
        <item x="1020"/>
        <item x="255"/>
        <item x="321"/>
        <item x="1371"/>
        <item x="186"/>
        <item x="150"/>
        <item x="264"/>
        <item x="404"/>
        <item x="47"/>
        <item x="114"/>
        <item x="1104"/>
        <item x="241"/>
        <item x="454"/>
        <item x="1224"/>
        <item x="48"/>
        <item x="75"/>
        <item x="974"/>
        <item x="157"/>
        <item x="1050"/>
        <item x="135"/>
        <item x="673"/>
        <item x="260"/>
        <item x="616"/>
        <item x="1301"/>
        <item x="911"/>
        <item x="269"/>
        <item x="1078"/>
        <item x="223"/>
        <item x="45"/>
        <item x="1439"/>
        <item x="575"/>
        <item x="359"/>
        <item x="336"/>
        <item x="198"/>
        <item x="862"/>
        <item x="706"/>
        <item x="61"/>
        <item x="473"/>
        <item x="1106"/>
        <item x="1385"/>
        <item x="344"/>
        <item x="1154"/>
        <item x="1431"/>
        <item x="845"/>
        <item x="317"/>
        <item x="151"/>
        <item x="1164"/>
        <item x="380"/>
        <item x="1315"/>
        <item x="920"/>
        <item x="1399"/>
        <item x="851"/>
        <item x="386"/>
        <item x="411"/>
        <item x="826"/>
        <item x="126"/>
        <item x="97"/>
        <item x="83"/>
        <item x="746"/>
        <item x="156"/>
        <item x="1028"/>
        <item x="795"/>
        <item x="224"/>
        <item x="756"/>
        <item x="689"/>
        <item x="1555"/>
        <item x="1149"/>
        <item x="297"/>
        <item x="758"/>
        <item x="1473"/>
        <item x="440"/>
        <item x="1206"/>
        <item x="310"/>
        <item x="589"/>
        <item x="874"/>
        <item x="1542"/>
        <item x="486"/>
        <item x="1443"/>
        <item x="300"/>
        <item x="514"/>
        <item x="1245"/>
        <item x="754"/>
        <item x="161"/>
        <item x="1208"/>
        <item x="854"/>
        <item x="479"/>
        <item x="85"/>
        <item x="625"/>
        <item x="132"/>
        <item x="642"/>
        <item x="30"/>
        <item x="49"/>
        <item x="1014"/>
        <item x="778"/>
        <item x="1352"/>
        <item x="56"/>
        <item x="709"/>
        <item x="436"/>
        <item x="1314"/>
        <item x="469"/>
        <item x="1099"/>
        <item x="470"/>
        <item x="82"/>
        <item x="696"/>
        <item x="722"/>
        <item x="489"/>
        <item x="1000"/>
        <item x="174"/>
        <item x="474"/>
        <item x="752"/>
        <item x="504"/>
        <item x="1502"/>
        <item x="42"/>
        <item x="137"/>
        <item x="1557"/>
        <item x="76"/>
        <item x="620"/>
        <item x="387"/>
        <item x="73"/>
        <item x="21"/>
        <item x="1382"/>
        <item x="1115"/>
        <item x="968"/>
        <item x="878"/>
        <item x="1291"/>
        <item x="803"/>
        <item x="903"/>
        <item x="635"/>
        <item x="293"/>
        <item x="570"/>
        <item x="1100"/>
        <item x="1263"/>
        <item x="482"/>
        <item x="1296"/>
        <item x="205"/>
        <item x="908"/>
        <item x="131"/>
        <item x="502"/>
        <item x="1196"/>
        <item x="103"/>
        <item x="1034"/>
        <item x="437"/>
        <item x="221"/>
        <item x="138"/>
        <item x="721"/>
        <item x="499"/>
        <item x="203"/>
        <item x="1185"/>
        <item x="210"/>
        <item x="72"/>
        <item x="27"/>
        <item x="497"/>
        <item x="342"/>
        <item x="1232"/>
        <item x="0"/>
        <item x="613"/>
        <item x="886"/>
        <item x="234"/>
        <item x="326"/>
        <item x="1430"/>
        <item x="990"/>
        <item x="569"/>
        <item x="579"/>
        <item x="833"/>
        <item x="889"/>
        <item x="313"/>
        <item x="403"/>
        <item x="251"/>
        <item x="530"/>
        <item x="445"/>
        <item x="972"/>
        <item x="821"/>
        <item x="323"/>
        <item x="1094"/>
        <item x="1298"/>
        <item x="539"/>
        <item x="1221"/>
        <item x="896"/>
        <item x="906"/>
        <item x="450"/>
        <item x="691"/>
        <item x="1010"/>
        <item x="895"/>
        <item x="910"/>
        <item x="1338"/>
        <item x="256"/>
        <item x="1026"/>
        <item x="366"/>
        <item x="153"/>
        <item x="776"/>
        <item x="481"/>
        <item x="1505"/>
        <item x="867"/>
        <item x="432"/>
        <item x="407"/>
        <item x="1018"/>
        <item x="597"/>
        <item x="938"/>
        <item x="182"/>
        <item x="420"/>
        <item x="757"/>
        <item x="107"/>
        <item x="806"/>
        <item x="1167"/>
        <item x="25"/>
        <item x="1266"/>
        <item x="645"/>
        <item x="1546"/>
        <item x="1408"/>
        <item x="1273"/>
        <item x="86"/>
        <item x="190"/>
        <item x="855"/>
        <item x="108"/>
        <item x="552"/>
        <item x="329"/>
        <item x="367"/>
        <item x="494"/>
        <item x="148"/>
        <item x="1377"/>
        <item x="550"/>
        <item x="1563"/>
        <item x="653"/>
        <item x="319"/>
        <item x="32"/>
        <item x="1241"/>
        <item x="687"/>
        <item x="588"/>
        <item x="971"/>
        <item x="285"/>
        <item x="561"/>
        <item x="263"/>
        <item x="66"/>
        <item x="459"/>
        <item x="265"/>
        <item x="289"/>
        <item x="1003"/>
        <item x="236"/>
        <item x="656"/>
        <item x="80"/>
        <item x="1446"/>
        <item x="609"/>
        <item x="90"/>
        <item x="877"/>
        <item x="52"/>
        <item x="684"/>
        <item x="933"/>
        <item x="118"/>
        <item x="1370"/>
        <item x="619"/>
        <item x="528"/>
        <item x="715"/>
        <item x="78"/>
        <item x="361"/>
        <item x="551"/>
        <item x="416"/>
        <item x="865"/>
        <item x="211"/>
        <item x="1287"/>
        <item x="665"/>
        <item x="729"/>
        <item x="70"/>
        <item x="509"/>
        <item x="1174"/>
        <item x="536"/>
        <item x="836"/>
        <item x="1013"/>
        <item x="246"/>
        <item x="200"/>
        <item x="79"/>
        <item x="585"/>
        <item x="773"/>
        <item x="159"/>
        <item x="804"/>
        <item x="1521"/>
        <item x="1036"/>
        <item x="999"/>
        <item x="899"/>
        <item x="451"/>
        <item x="457"/>
        <item x="1306"/>
        <item x="883"/>
        <item x="214"/>
        <item x="41"/>
        <item x="668"/>
        <item x="180"/>
        <item x="572"/>
        <item x="134"/>
        <item x="495"/>
        <item x="928"/>
        <item x="1295"/>
        <item x="1169"/>
        <item x="824"/>
        <item x="1065"/>
        <item x="1178"/>
        <item x="425"/>
        <item x="1356"/>
        <item x="1346"/>
        <item x="14"/>
        <item x="1029"/>
        <item x="36"/>
        <item x="1138"/>
        <item x="77"/>
        <item x="711"/>
        <item x="1526"/>
        <item x="272"/>
        <item x="369"/>
        <item x="1049"/>
        <item x="753"/>
        <item x="774"/>
        <item x="505"/>
        <item x="480"/>
        <item x="140"/>
        <item x="1249"/>
        <item x="701"/>
        <item x="231"/>
        <item x="1403"/>
        <item x="24"/>
        <item x="708"/>
        <item x="1248"/>
        <item x="1200"/>
        <item x="915"/>
        <item x="562"/>
        <item x="370"/>
        <item x="663"/>
        <item x="1202"/>
        <item x="646"/>
        <item x="686"/>
        <item x="312"/>
        <item x="195"/>
        <item x="388"/>
        <item x="492"/>
        <item x="560"/>
        <item x="53"/>
        <item x="178"/>
        <item x="39"/>
        <item x="1008"/>
        <item x="1155"/>
        <item x="104"/>
        <item x="1072"/>
        <item x="1463"/>
        <item x="680"/>
        <item x="1394"/>
        <item x="115"/>
        <item x="1184"/>
        <item x="266"/>
        <item x="225"/>
        <item x="600"/>
        <item x="1204"/>
        <item x="212"/>
        <item x="498"/>
        <item x="453"/>
        <item x="219"/>
        <item x="245"/>
        <item x="737"/>
        <item x="607"/>
        <item x="94"/>
        <item x="233"/>
        <item x="519"/>
        <item x="844"/>
        <item x="113"/>
        <item x="154"/>
        <item x="339"/>
        <item x="783"/>
        <item x="734"/>
        <item x="544"/>
        <item x="688"/>
        <item x="202"/>
        <item x="685"/>
        <item x="117"/>
        <item x="828"/>
        <item x="354"/>
        <item x="864"/>
        <item x="431"/>
        <item x="7"/>
        <item x="1267"/>
        <item x="1051"/>
        <item x="921"/>
        <item x="961"/>
        <item x="621"/>
        <item x="807"/>
        <item x="276"/>
        <item x="1451"/>
        <item x="525"/>
        <item x="538"/>
        <item x="60"/>
        <item x="1297"/>
        <item x="133"/>
        <item x="29"/>
        <item x="967"/>
        <item x="1229"/>
        <item x="811"/>
        <item x="679"/>
        <item x="165"/>
        <item x="822"/>
        <item x="1277"/>
        <item x="444"/>
        <item x="373"/>
        <item x="1070"/>
        <item x="207"/>
        <item x="275"/>
        <item x="424"/>
        <item x="1021"/>
        <item x="1411"/>
        <item x="564"/>
        <item x="1250"/>
        <item x="35"/>
        <item x="68"/>
        <item x="1503"/>
        <item x="873"/>
        <item x="1086"/>
        <item x="1258"/>
        <item x="1375"/>
        <item x="992"/>
        <item x="58"/>
        <item x="1533"/>
        <item x="963"/>
        <item x="521"/>
        <item x="95"/>
        <item x="123"/>
        <item x="1363"/>
        <item x="794"/>
        <item x="1438"/>
        <item x="1294"/>
        <item x="467"/>
        <item x="340"/>
        <item x="8"/>
        <item x="1317"/>
        <item x="868"/>
        <item x="796"/>
        <item x="726"/>
        <item x="1148"/>
        <item x="377"/>
        <item x="1376"/>
        <item x="100"/>
        <item x="1442"/>
        <item x="408"/>
        <item x="1535"/>
        <item x="278"/>
        <item x="193"/>
        <item x="558"/>
        <item x="705"/>
        <item x="106"/>
        <item x="356"/>
        <item x="1217"/>
        <item x="816"/>
        <item x="1552"/>
        <item x="805"/>
        <item x="1500"/>
        <item x="1111"/>
        <item x="751"/>
        <item x="352"/>
        <item x="918"/>
        <item x="829"/>
        <item x="993"/>
        <item x="1378"/>
        <item x="848"/>
        <item x="274"/>
        <item x="270"/>
        <item x="647"/>
        <item x="1335"/>
        <item x="858"/>
        <item x="901"/>
        <item x="732"/>
        <item x="779"/>
        <item x="825"/>
        <item x="478"/>
        <item x="430"/>
        <item x="1108"/>
        <item x="594"/>
        <item x="1121"/>
        <item x="615"/>
        <item x="622"/>
        <item x="1280"/>
        <item x="1518"/>
        <item x="209"/>
        <item x="172"/>
        <item x="1350"/>
        <item x="835"/>
        <item x="1462"/>
        <item x="782"/>
        <item x="348"/>
        <item x="208"/>
        <item x="199"/>
        <item x="871"/>
        <item x="247"/>
        <item x="1527"/>
        <item x="740"/>
        <item x="574"/>
        <item x="327"/>
        <item x="1354"/>
        <item x="1146"/>
        <item x="882"/>
        <item x="1193"/>
        <item x="364"/>
        <item x="702"/>
        <item x="914"/>
        <item x="397"/>
        <item x="1288"/>
        <item x="1006"/>
        <item x="1052"/>
        <item x="1434"/>
        <item x="142"/>
        <item x="1357"/>
        <item x="1220"/>
        <item x="1117"/>
        <item x="1124"/>
        <item x="1062"/>
        <item x="742"/>
        <item x="1420"/>
        <item x="1133"/>
        <item x="1201"/>
        <item x="723"/>
        <item x="1482"/>
        <item x="959"/>
        <item x="690"/>
        <item x="1361"/>
        <item x="727"/>
        <item x="16"/>
        <item x="517"/>
        <item x="1508"/>
        <item x="547"/>
        <item x="743"/>
        <item x="745"/>
        <item x="179"/>
        <item x="681"/>
        <item x="248"/>
        <item x="761"/>
        <item x="1347"/>
        <item x="969"/>
        <item x="738"/>
        <item x="922"/>
        <item x="584"/>
        <item x="617"/>
        <item x="127"/>
        <item x="477"/>
        <item x="1168"/>
        <item x="814"/>
        <item x="548"/>
        <item x="725"/>
        <item x="170"/>
        <item x="301"/>
        <item x="496"/>
        <item x="1147"/>
        <item x="937"/>
        <item x="531"/>
        <item x="391"/>
        <item x="130"/>
        <item x="518"/>
        <item x="1085"/>
        <item x="1236"/>
        <item x="287"/>
        <item x="694"/>
        <item x="657"/>
        <item x="869"/>
        <item x="980"/>
        <item x="173"/>
        <item x="1308"/>
        <item x="1157"/>
        <item x="144"/>
        <item x="20"/>
        <item x="332"/>
        <item x="335"/>
        <item x="1336"/>
        <item x="944"/>
        <item x="716"/>
        <item x="421"/>
        <item x="704"/>
        <item x="1027"/>
        <item x="331"/>
        <item x="695"/>
        <item x="243"/>
        <item x="163"/>
        <item x="1039"/>
        <item x="1237"/>
        <item x="124"/>
        <item x="881"/>
        <item x="1551"/>
        <item x="683"/>
        <item x="11"/>
        <item x="759"/>
        <item x="628"/>
        <item x="630"/>
        <item x="1262"/>
        <item x="120"/>
        <item x="428"/>
        <item x="250"/>
        <item x="472"/>
        <item x="392"/>
        <item x="787"/>
        <item x="1478"/>
        <item x="44"/>
        <item x="662"/>
        <item x="230"/>
        <item x="692"/>
        <item x="598"/>
        <item x="197"/>
        <item x="956"/>
        <item x="1381"/>
        <item x="526"/>
        <item x="512"/>
        <item x="799"/>
        <item x="810"/>
        <item x="1053"/>
        <item x="1567"/>
        <item x="395"/>
        <item x="632"/>
        <item x="298"/>
        <item x="1444"/>
        <item x="1259"/>
        <item x="599"/>
        <item x="730"/>
        <item x="1092"/>
        <item x="81"/>
        <item x="26"/>
        <item x="1084"/>
        <item x="1406"/>
        <item x="989"/>
        <item x="975"/>
        <item x="383"/>
        <item x="1110"/>
        <item x="1536"/>
        <item x="273"/>
        <item x="813"/>
        <item x="229"/>
        <item x="350"/>
        <item x="1064"/>
        <item x="1230"/>
        <item x="417"/>
        <item x="750"/>
        <item x="143"/>
        <item x="997"/>
        <item x="1398"/>
        <item x="1244"/>
        <item x="92"/>
        <item x="749"/>
        <item x="765"/>
        <item x="1223"/>
        <item x="1032"/>
        <item x="1199"/>
        <item x="591"/>
        <item x="1002"/>
        <item x="351"/>
        <item x="654"/>
        <item x="940"/>
        <item x="1015"/>
        <item x="1079"/>
        <item x="125"/>
        <item x="239"/>
        <item x="242"/>
        <item x="1210"/>
        <item x="458"/>
        <item x="400"/>
        <item x="158"/>
        <item x="1203"/>
        <item x="733"/>
        <item x="393"/>
        <item x="947"/>
        <item x="23"/>
        <item x="232"/>
        <item x="1561"/>
        <item x="935"/>
        <item x="629"/>
        <item x="240"/>
        <item x="958"/>
        <item x="542"/>
        <item x="1393"/>
        <item x="67"/>
        <item x="1255"/>
        <item x="970"/>
        <item x="204"/>
        <item x="415"/>
        <item x="941"/>
        <item x="817"/>
        <item x="766"/>
        <item x="315"/>
        <item x="1127"/>
        <item x="1454"/>
        <item x="218"/>
        <item x="523"/>
        <item x="951"/>
        <item x="988"/>
        <item x="936"/>
        <item x="1396"/>
        <item x="1074"/>
        <item x="781"/>
        <item x="1112"/>
        <item x="631"/>
        <item x="812"/>
        <item x="1372"/>
        <item x="772"/>
        <item x="659"/>
        <item x="1367"/>
        <item x="1123"/>
        <item x="1088"/>
        <item x="641"/>
        <item x="1046"/>
        <item x="830"/>
        <item x="535"/>
        <item x="337"/>
        <item x="252"/>
        <item x="398"/>
        <item x="306"/>
        <item x="1179"/>
        <item x="1568"/>
        <item x="267"/>
        <item x="227"/>
        <item x="452"/>
        <item x="735"/>
        <item x="423"/>
        <item x="325"/>
        <item x="1060"/>
        <item x="1334"/>
        <item x="1090"/>
        <item x="637"/>
        <item x="671"/>
        <item x="1231"/>
        <item x="1474"/>
        <item x="1083"/>
        <item x="700"/>
        <item x="1524"/>
        <item x="898"/>
        <item x="522"/>
        <item x="43"/>
        <item x="780"/>
        <item x="1024"/>
        <item x="1491"/>
        <item x="1177"/>
        <item x="583"/>
        <item x="1158"/>
        <item x="145"/>
        <item x="483"/>
        <item x="1019"/>
        <item x="1264"/>
        <item x="1564"/>
        <item x="541"/>
        <item x="1215"/>
        <item x="771"/>
        <item x="1176"/>
        <item x="40"/>
        <item x="1348"/>
        <item x="286"/>
        <item x="238"/>
        <item x="566"/>
        <item x="985"/>
        <item x="942"/>
        <item x="520"/>
        <item x="1190"/>
        <item x="634"/>
        <item x="330"/>
        <item x="1355"/>
        <item x="401"/>
        <item x="254"/>
        <item x="986"/>
        <item x="987"/>
        <item x="1538"/>
        <item x="1469"/>
        <item x="815"/>
        <item x="932"/>
        <item x="926"/>
        <item x="693"/>
        <item x="169"/>
        <item x="194"/>
        <item x="953"/>
        <item x="314"/>
        <item x="1415"/>
        <item x="573"/>
        <item x="485"/>
        <item x="1189"/>
        <item x="334"/>
        <item x="333"/>
        <item x="1517"/>
        <item x="1216"/>
        <item x="433"/>
        <item x="860"/>
        <item x="1063"/>
        <item x="791"/>
        <item x="1214"/>
        <item x="405"/>
        <item x="712"/>
        <item x="973"/>
        <item x="1276"/>
        <item x="1312"/>
        <item x="1144"/>
        <item x="1068"/>
        <item x="112"/>
        <item x="406"/>
        <item x="1569"/>
        <item x="1118"/>
        <item x="1453"/>
        <item x="1048"/>
        <item x="1303"/>
        <item x="856"/>
        <item x="770"/>
        <item x="923"/>
        <item x="1448"/>
        <item x="1304"/>
        <item x="1043"/>
        <item x="1022"/>
        <item x="510"/>
        <item x="357"/>
        <item x="1044"/>
        <item x="368"/>
        <item x="1340"/>
        <item x="1188"/>
        <item x="1320"/>
        <item x="1501"/>
        <item x="1042"/>
        <item x="235"/>
        <item x="1554"/>
        <item x="1570"/>
        <item x="925"/>
        <item x="13"/>
        <item x="385"/>
        <item x="1186"/>
        <item x="1128"/>
        <item x="1142"/>
        <item x="1539"/>
        <item x="33"/>
        <item x="316"/>
        <item x="995"/>
        <item x="307"/>
        <item x="1321"/>
        <item x="1233"/>
        <item x="1293"/>
        <item x="1460"/>
        <item x="1532"/>
        <item x="1409"/>
        <item x="660"/>
        <item x="1089"/>
        <item x="1137"/>
        <item x="1331"/>
        <item x="1228"/>
        <item x="839"/>
        <item x="1283"/>
        <item x="624"/>
        <item x="984"/>
        <item x="1325"/>
        <item x="280"/>
        <item x="540"/>
        <item x="1163"/>
        <item x="1423"/>
        <item x="618"/>
        <item x="1160"/>
        <item x="556"/>
        <item x="1143"/>
        <item x="604"/>
        <item x="1548"/>
        <item x="1071"/>
        <item x="1279"/>
        <item x="1333"/>
        <item x="1359"/>
        <item x="426"/>
        <item x="720"/>
        <item x="832"/>
        <item x="1045"/>
        <item x="603"/>
        <item x="442"/>
        <item x="1242"/>
        <item x="1400"/>
        <item x="590"/>
        <item x="1486"/>
        <item x="434"/>
        <item x="661"/>
        <item x="177"/>
        <item x="1247"/>
        <item x="767"/>
        <item x="122"/>
        <item x="139"/>
        <item x="228"/>
        <item x="355"/>
        <item x="1114"/>
        <item x="699"/>
        <item x="412"/>
        <item x="1141"/>
        <item x="1162"/>
        <item x="900"/>
        <item x="905"/>
        <item x="1095"/>
        <item x="1436"/>
        <item x="1311"/>
        <item x="1416"/>
        <item x="1056"/>
        <item x="1520"/>
        <item x="1379"/>
        <item x="1194"/>
        <item x="1384"/>
        <item x="852"/>
        <item x="1362"/>
        <item x="847"/>
        <item x="1419"/>
        <item x="1082"/>
        <item x="943"/>
        <item x="1307"/>
        <item x="1033"/>
        <item x="1497"/>
        <item x="1057"/>
        <item x="945"/>
        <item x="1016"/>
        <item x="983"/>
        <item x="1401"/>
        <item x="1566"/>
        <item x="1278"/>
        <item x="1386"/>
        <item x="976"/>
        <item x="853"/>
        <item x="1098"/>
        <item x="65"/>
        <item x="1181"/>
        <item x="1120"/>
        <item x="1550"/>
        <item x="1182"/>
        <item x="1075"/>
        <item x="565"/>
        <item x="464"/>
        <item x="1254"/>
        <item x="863"/>
        <item x="1341"/>
        <item x="237"/>
        <item x="639"/>
        <item x="1271"/>
        <item x="371"/>
        <item x="1511"/>
        <item x="1373"/>
        <item x="1205"/>
        <item x="1537"/>
        <item x="1560"/>
        <item x="614"/>
        <item x="1030"/>
        <item x="268"/>
        <item x="1175"/>
        <item x="1195"/>
        <item x="1125"/>
        <item x="249"/>
        <item x="175"/>
        <item x="1235"/>
        <item x="1113"/>
        <item x="1054"/>
        <item x="1435"/>
        <item x="347"/>
        <item x="1447"/>
        <item x="89"/>
        <item x="652"/>
        <item x="1368"/>
        <item x="12"/>
        <item x="1407"/>
        <item x="1061"/>
        <item x="545"/>
        <item x="1091"/>
        <item x="1466"/>
        <item x="626"/>
        <item x="1349"/>
        <item x="1300"/>
        <item x="892"/>
        <item x="284"/>
        <item x="587"/>
        <item x="1492"/>
        <item x="1452"/>
        <item x="1342"/>
        <item x="305"/>
        <item x="155"/>
        <item x="784"/>
        <item x="1109"/>
        <item x="365"/>
        <item x="322"/>
        <item x="1410"/>
        <item x="841"/>
        <item x="1549"/>
        <item x="1313"/>
        <item x="1380"/>
        <item x="409"/>
        <item x="1126"/>
        <item x="769"/>
        <item x="382"/>
        <item x="1081"/>
        <item x="1571"/>
        <item x="1289"/>
        <item x="1421"/>
        <item x="1513"/>
        <item x="1531"/>
        <item x="410"/>
        <item x="4"/>
        <item x="1456"/>
        <item x="6"/>
        <item x="1519"/>
        <item x="1559"/>
        <item t="default"/>
      </items>
    </pivotField>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items count="4">
        <item x="2"/>
        <item x="1"/>
        <item x="0"/>
        <item t="default"/>
      </items>
    </pivotField>
    <pivotField showAll="0"/>
    <pivotField axis="axisRow" showAll="0">
      <items count="4">
        <item x="2"/>
        <item x="1"/>
        <item x="0"/>
        <item t="default"/>
      </items>
    </pivotField>
    <pivotField showAll="0"/>
    <pivotField showAll="0"/>
    <pivotField showAll="0"/>
  </pivotFields>
  <rowFields count="1">
    <field x="24"/>
  </rowFields>
  <rowItems count="4">
    <i>
      <x/>
    </i>
    <i>
      <x v="1"/>
    </i>
    <i>
      <x v="2"/>
    </i>
    <i t="grand">
      <x/>
    </i>
  </rowItems>
  <colFields count="1">
    <field x="19"/>
  </colFields>
  <colItems count="3">
    <i>
      <x/>
    </i>
    <i>
      <x v="1"/>
    </i>
    <i t="grand">
      <x/>
    </i>
  </colItems>
  <dataFields count="1">
    <dataField name="Count of churn" fld="19" subtotal="count" showDataAs="percentOfRow" baseField="0" baseItem="0" numFmtId="10"/>
  </dataField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7B150C-7124-4788-996C-05BFDE0A6A4F}" name="PivotTable5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21:T27" firstHeaderRow="1" firstDataRow="2" firstDataCol="1"/>
  <pivotFields count="28">
    <pivotField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axis="axisRow" showAll="0">
      <items count="5">
        <item x="2"/>
        <item x="3"/>
        <item x="0"/>
        <item x="1"/>
        <item t="default"/>
      </items>
    </pivotField>
    <pivotField showAll="0"/>
  </pivotFields>
  <rowFields count="1">
    <field x="26"/>
  </rowFields>
  <rowItems count="5">
    <i>
      <x/>
    </i>
    <i>
      <x v="1"/>
    </i>
    <i>
      <x v="2"/>
    </i>
    <i>
      <x v="3"/>
    </i>
    <i t="grand">
      <x/>
    </i>
  </rowItems>
  <colFields count="1">
    <field x="19"/>
  </colFields>
  <colItems count="3">
    <i>
      <x/>
    </i>
    <i>
      <x v="1"/>
    </i>
    <i t="grand">
      <x/>
    </i>
  </colItems>
  <dataFields count="1">
    <dataField name="Count of churn" fld="19" subtotal="count" showDataAs="percentOfRow" baseField="0" baseItem="0" numFmtId="10"/>
  </dataFields>
  <chartFormats count="2">
    <chartFormat chart="1" format="0" series="1">
      <pivotArea type="data" outline="0" fieldPosition="0">
        <references count="2">
          <reference field="4294967294" count="1" selected="0">
            <x v="0"/>
          </reference>
          <reference field="19" count="1" selected="0">
            <x v="0"/>
          </reference>
        </references>
      </pivotArea>
    </chartFormat>
    <chartFormat chart="1"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5DDE142-1BF0-4A97-8611-E4AF7C1D2489}"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6" firstHeaderRow="1" firstDataRow="2" firstDataCol="1"/>
  <pivotFields count="28">
    <pivotField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axis="axisRow" showAll="0">
      <items count="4">
        <item x="1"/>
        <item x="0"/>
        <item x="2"/>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9"/>
  </colFields>
  <colItems count="3">
    <i>
      <x/>
    </i>
    <i>
      <x v="1"/>
    </i>
    <i t="grand">
      <x/>
    </i>
  </colItems>
  <dataFields count="1">
    <dataField name="Count of churn" fld="19" subtotal="count" baseField="0" baseItem="0"/>
  </dataFields>
  <chartFormats count="6">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1" format="2" series="1">
      <pivotArea type="data" outline="0" fieldPosition="0">
        <references count="2">
          <reference field="4294967294" count="1" selected="0">
            <x v="0"/>
          </reference>
          <reference field="19" count="1" selected="0">
            <x v="0"/>
          </reference>
        </references>
      </pivotArea>
    </chartFormat>
    <chartFormat chart="1" format="3" series="1">
      <pivotArea type="data" outline="0" fieldPosition="0">
        <references count="2">
          <reference field="4294967294" count="1" selected="0">
            <x v="0"/>
          </reference>
          <reference field="19" count="1" selected="0">
            <x v="1"/>
          </reference>
        </references>
      </pivotArea>
    </chartFormat>
    <chartFormat chart="2" format="4" series="1">
      <pivotArea type="data" outline="0" fieldPosition="0">
        <references count="2">
          <reference field="4294967294" count="1" selected="0">
            <x v="0"/>
          </reference>
          <reference field="19" count="1" selected="0">
            <x v="0"/>
          </reference>
        </references>
      </pivotArea>
    </chartFormat>
    <chartFormat chart="2" format="5"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54EA348-10D9-4414-A123-0DDAE94B76E6}" name="PivotTable6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I1:AL11" firstHeaderRow="1" firstDataRow="2" firstDataCol="1"/>
  <pivotFields count="28">
    <pivotField showAll="0">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axis="axisRow" showAll="0">
      <items count="4">
        <item x="2"/>
        <item x="1"/>
        <item x="0"/>
        <item t="default"/>
      </items>
    </pivotField>
  </pivotFields>
  <rowFields count="2">
    <field x="3"/>
    <field x="27"/>
  </rowFields>
  <rowItems count="9">
    <i>
      <x/>
    </i>
    <i r="1">
      <x/>
    </i>
    <i r="1">
      <x v="1"/>
    </i>
    <i r="1">
      <x v="2"/>
    </i>
    <i>
      <x v="1"/>
    </i>
    <i r="1">
      <x/>
    </i>
    <i r="1">
      <x v="1"/>
    </i>
    <i r="1">
      <x v="2"/>
    </i>
    <i t="grand">
      <x/>
    </i>
  </rowItems>
  <colFields count="1">
    <field x="19"/>
  </colFields>
  <colItems count="3">
    <i>
      <x/>
    </i>
    <i>
      <x v="1"/>
    </i>
    <i t="grand">
      <x/>
    </i>
  </colItems>
  <dataFields count="1">
    <dataField name="Count of churn" fld="19" subtotal="count" showDataAs="percentOfRow" baseField="0" baseItem="0" numFmtId="10"/>
  </dataField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B671F12-4926-4EA9-9851-9AFAC596914F}" name="PivotTable5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1:T5"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items count="4">
        <item x="2"/>
        <item x="1"/>
        <item x="0"/>
        <item t="default"/>
      </items>
    </pivotField>
    <pivotField showAll="0"/>
    <pivotField showAll="0"/>
    <pivotField axis="axisRow" showAll="0">
      <items count="3">
        <item x="1"/>
        <item x="0"/>
        <item t="default"/>
      </items>
    </pivotField>
    <pivotField showAll="0"/>
    <pivotField showAll="0"/>
  </pivotFields>
  <rowFields count="1">
    <field x="25"/>
  </rowFields>
  <rowItems count="3">
    <i>
      <x/>
    </i>
    <i>
      <x v="1"/>
    </i>
    <i t="grand">
      <x/>
    </i>
  </rowItems>
  <colFields count="1">
    <field x="19"/>
  </colFields>
  <colItems count="3">
    <i>
      <x/>
    </i>
    <i>
      <x v="1"/>
    </i>
    <i t="grand">
      <x/>
    </i>
  </colItems>
  <dataFields count="1">
    <dataField name="Count of churn" fld="19" subtotal="count" showDataAs="percentOfRow" baseField="0" baseItem="0" numFmtId="10"/>
  </dataField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60A472-3E2E-4EE2-B966-FE1C7FA961A0}" autoFormatId="16" applyNumberFormats="0" applyBorderFormats="0" applyFontFormats="0" applyPatternFormats="0" applyAlignmentFormats="0" applyWidthHeightFormats="0">
  <queryTableRefresh nextId="33" unboundColumnsRight="9">
    <queryTableFields count="31">
      <queryTableField id="1" name="state" tableColumnId="1"/>
      <queryTableField id="2" name="account_length" tableColumnId="2"/>
      <queryTableField id="3" name="area_code" tableColumnId="3"/>
      <queryTableField id="4" name="international_plan" tableColumnId="4"/>
      <queryTableField id="30" dataBound="0" tableColumnId="30"/>
      <queryTableField id="5" name="voice_mail_plan" tableColumnId="5"/>
      <queryTableField id="31" dataBound="0" tableColumnId="32"/>
      <queryTableField id="6" name="number_vmail_messages" tableColumnId="6"/>
      <queryTableField id="7" name="total_day_minutes" tableColumnId="7"/>
      <queryTableField id="8" name="total_day_calls" tableColumnId="8"/>
      <queryTableField id="9" name="total_day_charge" tableColumnId="9"/>
      <queryTableField id="10" name="total_eve_minutes" tableColumnId="10"/>
      <queryTableField id="11" name="total_eve_calls" tableColumnId="11"/>
      <queryTableField id="12" name="total_eve_charge" tableColumnId="12"/>
      <queryTableField id="13" name="total_night_minutes" tableColumnId="13"/>
      <queryTableField id="14" name="total_night_calls" tableColumnId="14"/>
      <queryTableField id="15" name="total_night_charge" tableColumnId="15"/>
      <queryTableField id="16" name="total_intl_minutes" tableColumnId="16"/>
      <queryTableField id="17" name="total_intl_calls" tableColumnId="17"/>
      <queryTableField id="18" name="total_intl_charge" tableColumnId="18"/>
      <queryTableField id="19" name="number_customer_service_calls" tableColumnId="19"/>
      <queryTableField id="20" name="churn" tableColumnId="20"/>
      <queryTableField id="21" dataBound="0" tableColumnId="21"/>
      <queryTableField id="22" dataBound="0" tableColumnId="22"/>
      <queryTableField id="23" dataBound="0" tableColumnId="23"/>
      <queryTableField id="24" dataBound="0" tableColumnId="24"/>
      <queryTableField id="25" dataBound="0" tableColumnId="25"/>
      <queryTableField id="27" dataBound="0" tableColumnId="27"/>
      <queryTableField id="28" dataBound="0" tableColumnId="28"/>
      <queryTableField id="29" dataBound="0" tableColumnId="29"/>
      <queryTableField id="32" dataBound="0"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FE13D43-D1CB-4DF2-8A34-E1FAB9A4157F}" sourceName="state">
  <pivotTables>
    <pivotTable tabId="1" name="PivotTable1"/>
    <pivotTable tabId="13" name="PivotTable10"/>
    <pivotTable tabId="13" name="PivotTable53"/>
    <pivotTable tabId="13" name="PivotTable57"/>
  </pivotTables>
  <data>
    <tabular pivotCacheId="555096164">
      <items count="51">
        <i x="22" s="1"/>
        <i x="43" s="1"/>
        <i x="25" s="1"/>
        <i x="17" s="1"/>
        <i x="31" s="1"/>
        <i x="16" s="1"/>
        <i x="49" s="1"/>
        <i x="38" s="1"/>
        <i x="29" s="1"/>
        <i x="15" s="1"/>
        <i x="23" s="1"/>
        <i x="20" s="1"/>
        <i x="9" s="1"/>
        <i x="12" s="1"/>
        <i x="47" s="1"/>
        <i x="7" s="1"/>
        <i x="45" s="1"/>
        <i x="40" s="1"/>
        <i x="5" s="1"/>
        <i x="3" s="1"/>
        <i x="24" s="1"/>
        <i x="41" s="1"/>
        <i x="28" s="1"/>
        <i x="35" s="1"/>
        <i x="4" s="1"/>
        <i x="42" s="1"/>
        <i x="10" s="1"/>
        <i x="33" s="1"/>
        <i x="50" s="1"/>
        <i x="44" s="1"/>
        <i x="21" s="1"/>
        <i x="1" s="1"/>
        <i x="36" s="1"/>
        <i x="37" s="1"/>
        <i x="11" s="1"/>
        <i x="0" s="1"/>
        <i x="2" s="1"/>
        <i x="27" s="1"/>
        <i x="48" s="1"/>
        <i x="8" s="1"/>
        <i x="18" s="1"/>
        <i x="32" s="1"/>
        <i x="46" s="1"/>
        <i x="14" s="1"/>
        <i x="30" s="1"/>
        <i x="13" s="1"/>
        <i x="39" s="1"/>
        <i x="34" s="1"/>
        <i x="26" s="1"/>
        <i x="6"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 xr10:uid="{15BAB76C-7CB3-4503-8875-D12CC660DC06}" sourceName="international_plan">
  <pivotTables>
    <pivotTable tabId="13" name="PivotTable10"/>
    <pivotTable tabId="1" name="PivotTable1"/>
    <pivotTable tabId="13" name="PivotTable53"/>
  </pivotTables>
  <data>
    <tabular pivotCacheId="55509616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 xr10:uid="{90B578A8-9C60-4628-BA21-2BBB14FE18CD}" sourceName="voice_mail_plan">
  <pivotTables>
    <pivotTable tabId="13" name="PivotTable10"/>
    <pivotTable tabId="1" name="PivotTable1"/>
    <pivotTable tabId="13" name="PivotTable53"/>
  </pivotTables>
  <data>
    <tabular pivotCacheId="55509616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ode" xr10:uid="{BFCD097F-64F8-4CC2-968D-143977DD0C70}" sourceName="area_code">
  <pivotTables>
    <pivotTable tabId="13" name="PivotTable10"/>
    <pivotTable tabId="1" name="PivotTable1"/>
    <pivotTable tabId="13" name="PivotTable53"/>
  </pivotTables>
  <data>
    <tabular pivotCacheId="55509616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C7633893-533A-4668-AD0E-C2F835E0E189}" cache="Slicer_state" caption="state" startItem="4" columnCount="2" style="SlicerStyleDark5" rowHeight="216000"/>
  <slicer name="international_plan" xr10:uid="{A52DFEC6-6B09-44D9-8BC0-516A7F2CFE72}" cache="Slicer_international_plan" caption="international_plan" style="SlicerStyleDark1" rowHeight="324000"/>
  <slicer name="voice_mail_plan" xr10:uid="{BF8AE6C9-B010-43AF-A44D-07F0182957BA}" cache="Slicer_voice_mail_plan" caption="voice_mail_plan" style="SlicerStyleDark2" rowHeight="324000"/>
  <slicer name="area_code" xr10:uid="{2484DEB0-BCFF-4E30-A8A3-18E765EB5176}" cache="Slicer_area_code" caption="area_code" style="SlicerStyleDark6"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70B659-0259-468D-AB03-269C14B725EE}" name="train" displayName="train" ref="A1:AE4251" tableType="queryTable" totalsRowShown="0">
  <autoFilter ref="A1:AE4251" xr:uid="{F170B659-0259-468D-AB03-269C14B725EE}"/>
  <tableColumns count="31">
    <tableColumn id="1" xr3:uid="{0D45F6BA-D0DB-4E86-8DDC-D975E49FEC4C}" uniqueName="1" name="state" queryTableFieldId="1" dataDxfId="22"/>
    <tableColumn id="2" xr3:uid="{25127ED9-CAC1-4973-B3F2-F5A25BF5E672}" uniqueName="2" name="account_length" queryTableFieldId="2"/>
    <tableColumn id="3" xr3:uid="{70AB758A-8025-4D9E-91FA-628C10D6ADAF}" uniqueName="3" name="area_code" queryTableFieldId="3" dataDxfId="21"/>
    <tableColumn id="4" xr3:uid="{068C9070-975D-4249-B9BD-EFF0AD2DB28F}" uniqueName="4" name="international_plan" queryTableFieldId="4" dataDxfId="20"/>
    <tableColumn id="30" xr3:uid="{1CFC2052-C049-410A-AA10-F7FA9A060CF0}" uniqueName="30" name="IntlPlanNum" queryTableFieldId="30" dataDxfId="19">
      <calculatedColumnFormula>IF(train[[#This Row],[international_plan]]="yes",1,0)</calculatedColumnFormula>
    </tableColumn>
    <tableColumn id="5" xr3:uid="{3957E1EC-06B3-4C1F-ACDB-CA893FED9C64}" uniqueName="5" name="voice_mail_plan" queryTableFieldId="5" dataDxfId="18"/>
    <tableColumn id="32" xr3:uid="{F85292D6-1CE5-4D18-A405-133BE122BDBD}" uniqueName="32" name="VMailNum" queryTableFieldId="31" dataDxfId="17">
      <calculatedColumnFormula>IF(train[[#This Row],[voice_mail_plan]]="yes",1,0)</calculatedColumnFormula>
    </tableColumn>
    <tableColumn id="6" xr3:uid="{90B2DAE6-7801-4CB5-BBE4-9EA6AF498179}" uniqueName="6" name="number_vmail_messages" queryTableFieldId="6"/>
    <tableColumn id="7" xr3:uid="{08A69439-3D72-46BE-9B47-B318265549BB}" uniqueName="7" name="total_day_minutes" queryTableFieldId="7"/>
    <tableColumn id="8" xr3:uid="{34AFA653-EC1B-4CEE-9328-65D1BF8B1942}" uniqueName="8" name="total_day_calls" queryTableFieldId="8"/>
    <tableColumn id="9" xr3:uid="{4F0ED140-39B9-454E-B78B-8CCA8511052F}" uniqueName="9" name="total_day_charge" queryTableFieldId="9"/>
    <tableColumn id="10" xr3:uid="{605006BA-3463-4F1B-A19A-51A8FB9C0E81}" uniqueName="10" name="total_eve_minutes" queryTableFieldId="10"/>
    <tableColumn id="11" xr3:uid="{634028F3-DAF0-43F0-8323-5BCED78CAF48}" uniqueName="11" name="total_eve_calls" queryTableFieldId="11"/>
    <tableColumn id="12" xr3:uid="{32E08890-39A9-48E8-823B-6E0D086D5965}" uniqueName="12" name="total_eve_charge" queryTableFieldId="12"/>
    <tableColumn id="13" xr3:uid="{3AF6FD4F-09FB-4D7F-AB34-35D85BE4BFBA}" uniqueName="13" name="total_night_minutes" queryTableFieldId="13"/>
    <tableColumn id="14" xr3:uid="{E2B2BDAF-1536-4491-9877-FB2F2D478490}" uniqueName="14" name="total_night_calls" queryTableFieldId="14"/>
    <tableColumn id="15" xr3:uid="{331FE064-F3F4-4ABD-9601-CF548A9DDAB2}" uniqueName="15" name="total_night_charge" queryTableFieldId="15"/>
    <tableColumn id="16" xr3:uid="{5E333B74-640D-46D4-A90D-DF464B372E1E}" uniqueName="16" name="total_intl_minutes" queryTableFieldId="16"/>
    <tableColumn id="17" xr3:uid="{5419A6E5-01CF-4191-B2D3-4E959F602680}" uniqueName="17" name="total_intl_calls" queryTableFieldId="17"/>
    <tableColumn id="18" xr3:uid="{AFEDEDF6-F8AB-4876-852E-9C03D900E460}" uniqueName="18" name="total_intl_charge" queryTableFieldId="18"/>
    <tableColumn id="19" xr3:uid="{8FA151AA-7DB2-4EE5-BAFC-CE09D2AB10EC}" uniqueName="19" name="number_customer_service_calls" queryTableFieldId="19"/>
    <tableColumn id="20" xr3:uid="{FF7E5B31-0104-45A1-96F5-B9380C337556}" uniqueName="20" name="churn" queryTableFieldId="20" dataDxfId="16"/>
    <tableColumn id="21" xr3:uid="{883CFE17-2B96-4C41-8E3B-F2BA9FDF67B3}" uniqueName="21" name="Churn_Numeric" queryTableFieldId="21" dataDxfId="15">
      <calculatedColumnFormula>IF(V2="yes",1,0)</calculatedColumnFormula>
    </tableColumn>
    <tableColumn id="22" xr3:uid="{C0B02305-2381-47B6-A8DE-66891ADA75A6}" uniqueName="22" name="Service_callgroup" queryTableFieldId="22" dataDxfId="14">
      <calculatedColumnFormula>IF(U2&gt;3,"More than 3 calls","3 or fewer calls")</calculatedColumnFormula>
    </tableColumn>
    <tableColumn id="23" xr3:uid="{7ECD858D-2721-4D43-ADE3-AB9F86AD87EA}" uniqueName="23" name="High/Low_chare" queryTableFieldId="23" dataDxfId="13">
      <calculatedColumnFormula>IF(T2&lt;2,"Low",IF(T2&lt;4,"Medium","High"))</calculatedColumnFormula>
    </tableColumn>
    <tableColumn id="24" xr3:uid="{7AE3BF3C-4421-489C-B395-57CD357AD57D}" uniqueName="24" name="evng_calls_usage" queryTableFieldId="24" dataDxfId="12">
      <calculatedColumnFormula>IF(M2&lt;80,"Light_usage",IF(M2&lt;120,"Medium_user","Heavy_user"))</calculatedColumnFormula>
    </tableColumn>
    <tableColumn id="25" xr3:uid="{9C02955A-B197-4B54-88B8-D09D404E8783}" uniqueName="25" name="evng_charge_usage" queryTableFieldId="25" dataDxfId="11">
      <calculatedColumnFormula>IF(N2&lt;10,"Light_user",IF(N2&lt;20,"Medium_user","Heavy_user"))</calculatedColumnFormula>
    </tableColumn>
    <tableColumn id="27" xr3:uid="{D13A317B-7978-474D-A996-5CBC4BE6A870}" uniqueName="27" name="Day, Eve, Night, Intl_usage" queryTableFieldId="27" dataDxfId="10">
      <calculatedColumnFormula>IF(AND(I2&gt;250,N2&gt;20,R2&gt;10),"High Usage",
  IF(AND(I2&lt;100,N2&lt;10,R2&lt;5),"Low Usage","Medium Usage"))</calculatedColumnFormula>
    </tableColumn>
    <tableColumn id="28" xr3:uid="{4E10597A-DBB3-4263-82F6-061DE2796AC4}" uniqueName="28" name="Msg_Group" queryTableFieldId="28" dataDxfId="9">
      <calculatedColumnFormula>IF(H2=0,"None",IF(H2&lt;10,"Low",IF(H2&lt;30,"Medium","High")))</calculatedColumnFormula>
    </tableColumn>
    <tableColumn id="29" xr3:uid="{B247C879-D47A-41AD-B348-E444AEE58497}" uniqueName="29" name="Intl Call Level" queryTableFieldId="29" dataDxfId="8">
      <calculatedColumnFormula>IF(T2&lt;=2, "Low Intl Calls", IF(T2&lt;=5, "Medium Intl Calls", "High Intl Calls"))</calculatedColumnFormula>
    </tableColumn>
    <tableColumn id="33" xr3:uid="{321E313B-EA8E-44C6-AFDE-2A0936CF7340}" uniqueName="33" name="Month" queryTableFieldId="32"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0CF07-BEB4-4DBA-B766-02A608960E6C}">
  <dimension ref="A1:AE4251"/>
  <sheetViews>
    <sheetView workbookViewId="0">
      <selection activeCell="B6" sqref="B6"/>
    </sheetView>
  </sheetViews>
  <sheetFormatPr defaultRowHeight="15" x14ac:dyDescent="0.25"/>
  <cols>
    <col min="1" max="1" width="7.28515625" bestFit="1" customWidth="1"/>
    <col min="2" max="2" width="16" bestFit="1" customWidth="1"/>
    <col min="3" max="3" width="13.5703125" bestFit="1" customWidth="1"/>
    <col min="4" max="4" width="18.7109375" bestFit="1" customWidth="1"/>
    <col min="5" max="5" width="14.28515625" customWidth="1"/>
    <col min="6" max="6" width="16.5703125" bestFit="1" customWidth="1"/>
    <col min="7" max="7" width="12.85546875" customWidth="1"/>
    <col min="8" max="8" width="24.42578125" bestFit="1" customWidth="1"/>
    <col min="9" max="9" width="19" bestFit="1" customWidth="1"/>
    <col min="10" max="10" width="15.7109375" bestFit="1" customWidth="1"/>
    <col min="11" max="11" width="17.7109375" bestFit="1" customWidth="1"/>
    <col min="12" max="12" width="19" bestFit="1" customWidth="1"/>
    <col min="13" max="13" width="15.5703125" bestFit="1" customWidth="1"/>
    <col min="14" max="14" width="17.5703125" bestFit="1" customWidth="1"/>
    <col min="15" max="15" width="20.28515625" bestFit="1" customWidth="1"/>
    <col min="16" max="16" width="17" bestFit="1" customWidth="1"/>
    <col min="17" max="17" width="19" bestFit="1" customWidth="1"/>
    <col min="18" max="18" width="18.7109375" bestFit="1" customWidth="1"/>
    <col min="19" max="19" width="15.42578125" bestFit="1" customWidth="1"/>
    <col min="20" max="20" width="17.42578125" bestFit="1" customWidth="1"/>
    <col min="21" max="21" width="30.28515625" bestFit="1" customWidth="1"/>
    <col min="22" max="22" width="8" bestFit="1" customWidth="1"/>
    <col min="24" max="24" width="17.5703125" bestFit="1" customWidth="1"/>
    <col min="27" max="27" width="19.5703125" bestFit="1" customWidth="1"/>
    <col min="28" max="28" width="13.28515625" bestFit="1" customWidth="1"/>
    <col min="30" max="30" width="15.28515625" bestFit="1" customWidth="1"/>
  </cols>
  <sheetData>
    <row r="1" spans="1:31" x14ac:dyDescent="0.25">
      <c r="A1" t="s">
        <v>0</v>
      </c>
      <c r="B1" t="s">
        <v>1</v>
      </c>
      <c r="C1" t="s">
        <v>2</v>
      </c>
      <c r="D1" t="s">
        <v>3</v>
      </c>
      <c r="E1" t="s">
        <v>111</v>
      </c>
      <c r="F1" t="s">
        <v>4</v>
      </c>
      <c r="G1" t="s">
        <v>112</v>
      </c>
      <c r="H1" t="s">
        <v>5</v>
      </c>
      <c r="I1" t="s">
        <v>6</v>
      </c>
      <c r="J1" t="s">
        <v>7</v>
      </c>
      <c r="K1" t="s">
        <v>8</v>
      </c>
      <c r="L1" t="s">
        <v>9</v>
      </c>
      <c r="M1" t="s">
        <v>10</v>
      </c>
      <c r="N1" t="s">
        <v>11</v>
      </c>
      <c r="O1" t="s">
        <v>12</v>
      </c>
      <c r="P1" t="s">
        <v>13</v>
      </c>
      <c r="Q1" t="s">
        <v>14</v>
      </c>
      <c r="R1" t="s">
        <v>15</v>
      </c>
      <c r="S1" t="s">
        <v>16</v>
      </c>
      <c r="T1" t="s">
        <v>17</v>
      </c>
      <c r="U1" t="s">
        <v>18</v>
      </c>
      <c r="V1" t="s">
        <v>19</v>
      </c>
      <c r="W1" t="s">
        <v>89</v>
      </c>
      <c r="X1" t="s">
        <v>90</v>
      </c>
      <c r="Y1" t="s">
        <v>93</v>
      </c>
      <c r="Z1" t="s">
        <v>97</v>
      </c>
      <c r="AA1" t="s">
        <v>98</v>
      </c>
      <c r="AB1" t="s">
        <v>102</v>
      </c>
      <c r="AC1" t="s">
        <v>105</v>
      </c>
      <c r="AD1" t="s">
        <v>107</v>
      </c>
      <c r="AE1" t="s">
        <v>113</v>
      </c>
    </row>
    <row r="2" spans="1:31" x14ac:dyDescent="0.25">
      <c r="A2" t="s">
        <v>20</v>
      </c>
      <c r="B2">
        <v>107</v>
      </c>
      <c r="C2" t="s">
        <v>21</v>
      </c>
      <c r="D2" t="s">
        <v>22</v>
      </c>
      <c r="E2">
        <f>IF(train[[#This Row],[international_plan]]="yes",1,0)</f>
        <v>0</v>
      </c>
      <c r="F2" t="s">
        <v>23</v>
      </c>
      <c r="G2">
        <f>IF(train[[#This Row],[voice_mail_plan]]="yes",1,0)</f>
        <v>1</v>
      </c>
      <c r="H2">
        <v>26</v>
      </c>
      <c r="I2">
        <v>161.6</v>
      </c>
      <c r="J2">
        <v>123</v>
      </c>
      <c r="K2">
        <v>27.47</v>
      </c>
      <c r="L2">
        <v>195.5</v>
      </c>
      <c r="M2">
        <v>103</v>
      </c>
      <c r="N2">
        <v>16.62</v>
      </c>
      <c r="O2">
        <v>254.4</v>
      </c>
      <c r="P2">
        <v>103</v>
      </c>
      <c r="Q2">
        <v>11.45</v>
      </c>
      <c r="R2">
        <v>13.7</v>
      </c>
      <c r="S2">
        <v>3</v>
      </c>
      <c r="T2">
        <v>3.7</v>
      </c>
      <c r="U2">
        <v>1</v>
      </c>
      <c r="V2" t="s">
        <v>22</v>
      </c>
      <c r="W2">
        <f>IF(V2="yes",1,0)</f>
        <v>0</v>
      </c>
      <c r="X2" t="str">
        <f t="shared" ref="X2:X65" si="0">IF(U2&gt;3,"More than 3 calls","3 or fewer calls")</f>
        <v>3 or fewer calls</v>
      </c>
      <c r="Y2" t="str">
        <f>IF(T2&lt;2,"Low",IF(T2&lt;4,"Medium","High"))</f>
        <v>Medium</v>
      </c>
      <c r="Z2" t="str">
        <f t="shared" ref="Z2:Z65" si="1">IF(M2&lt;80,"Light_usage",IF(M2&lt;120,"Medium_user","Heavy_user"))</f>
        <v>Medium_user</v>
      </c>
      <c r="AA2" t="str">
        <f>IF(N2&lt;10,"Light_user",IF(N2&lt;20,"Medium_user","Heavy_user"))</f>
        <v>Medium_user</v>
      </c>
      <c r="AB2" t="str">
        <f>IF(AND(I2&gt;250,N2&gt;20,R2&gt;10),"High Usage",
  IF(AND(I2&lt;100,N2&lt;10,R2&lt;5),"Low Usage","Medium Usage"))</f>
        <v>Medium Usage</v>
      </c>
      <c r="AC2" t="str">
        <f t="shared" ref="AC2:AC65" si="2">IF(H2=0,"None",IF(H2&lt;10,"Low",IF(H2&lt;30,"Medium","High")))</f>
        <v>Medium</v>
      </c>
      <c r="AD2" t="str">
        <f t="shared" ref="AD2:AD65" si="3">IF(T2&lt;=2, "Low Intl Calls", IF(T2&lt;=5, "Medium Intl Calls", "High Intl Calls"))</f>
        <v>Medium Intl Calls</v>
      </c>
    </row>
    <row r="3" spans="1:31" x14ac:dyDescent="0.25">
      <c r="A3" t="s">
        <v>24</v>
      </c>
      <c r="B3">
        <v>137</v>
      </c>
      <c r="C3" t="s">
        <v>21</v>
      </c>
      <c r="D3" t="s">
        <v>22</v>
      </c>
      <c r="E3">
        <f>IF(train[[#This Row],[international_plan]]="yes",1,0)</f>
        <v>0</v>
      </c>
      <c r="F3" t="s">
        <v>22</v>
      </c>
      <c r="G3">
        <f>IF(train[[#This Row],[voice_mail_plan]]="yes",1,0)</f>
        <v>0</v>
      </c>
      <c r="H3">
        <v>0</v>
      </c>
      <c r="I3">
        <v>243.4</v>
      </c>
      <c r="J3">
        <v>114</v>
      </c>
      <c r="K3">
        <v>41.38</v>
      </c>
      <c r="L3">
        <v>121.2</v>
      </c>
      <c r="M3">
        <v>110</v>
      </c>
      <c r="N3">
        <v>10.3</v>
      </c>
      <c r="O3">
        <v>162.6</v>
      </c>
      <c r="P3">
        <v>104</v>
      </c>
      <c r="Q3">
        <v>7.32</v>
      </c>
      <c r="R3">
        <v>12.2</v>
      </c>
      <c r="S3">
        <v>5</v>
      </c>
      <c r="T3">
        <v>3.29</v>
      </c>
      <c r="U3">
        <v>0</v>
      </c>
      <c r="V3" t="s">
        <v>22</v>
      </c>
      <c r="W3">
        <f t="shared" ref="W3:W65" si="4">IF(V3="yes",1,0)</f>
        <v>0</v>
      </c>
      <c r="X3" t="str">
        <f t="shared" si="0"/>
        <v>3 or fewer calls</v>
      </c>
      <c r="Y3" t="str">
        <f t="shared" ref="Y3:Y65" si="5">IF(T3&lt;2,"Low",IF(T3&lt;4,"Medium","High"))</f>
        <v>Medium</v>
      </c>
      <c r="Z3" t="str">
        <f t="shared" si="1"/>
        <v>Medium_user</v>
      </c>
      <c r="AA3" t="str">
        <f t="shared" ref="AA3:AA65" si="6">IF(N3&lt;10,"Light_user",IF(N3&lt;20,"Medium_user","Heavy_user"))</f>
        <v>Medium_user</v>
      </c>
      <c r="AB3" t="str">
        <f t="shared" ref="AB3:AB65" si="7">IF(AND(I3&gt;250,N3&gt;20,R3&gt;10),"High Usage",
  IF(AND(I3&lt;100,N3&lt;10,R3&lt;5),"Low Usage","Medium Usage"))</f>
        <v>Medium Usage</v>
      </c>
      <c r="AC3" t="str">
        <f t="shared" si="2"/>
        <v>None</v>
      </c>
      <c r="AD3" t="str">
        <f t="shared" si="3"/>
        <v>Medium Intl Calls</v>
      </c>
    </row>
    <row r="4" spans="1:31" x14ac:dyDescent="0.25">
      <c r="A4" t="s">
        <v>20</v>
      </c>
      <c r="B4">
        <v>84</v>
      </c>
      <c r="C4" t="s">
        <v>25</v>
      </c>
      <c r="D4" t="s">
        <v>23</v>
      </c>
      <c r="E4">
        <f>IF(train[[#This Row],[international_plan]]="yes",1,0)</f>
        <v>1</v>
      </c>
      <c r="F4" t="s">
        <v>22</v>
      </c>
      <c r="G4">
        <f>IF(train[[#This Row],[voice_mail_plan]]="yes",1,0)</f>
        <v>0</v>
      </c>
      <c r="H4">
        <v>0</v>
      </c>
      <c r="I4">
        <v>299.39999999999998</v>
      </c>
      <c r="J4">
        <v>71</v>
      </c>
      <c r="K4">
        <v>50.9</v>
      </c>
      <c r="L4">
        <v>61.9</v>
      </c>
      <c r="M4">
        <v>88</v>
      </c>
      <c r="N4">
        <v>5.26</v>
      </c>
      <c r="O4">
        <v>196.9</v>
      </c>
      <c r="P4">
        <v>89</v>
      </c>
      <c r="Q4">
        <v>8.86</v>
      </c>
      <c r="R4">
        <v>6.6</v>
      </c>
      <c r="S4">
        <v>7</v>
      </c>
      <c r="T4">
        <v>1.78</v>
      </c>
      <c r="U4">
        <v>2</v>
      </c>
      <c r="V4" t="s">
        <v>22</v>
      </c>
      <c r="W4">
        <f t="shared" si="4"/>
        <v>0</v>
      </c>
      <c r="X4" t="str">
        <f t="shared" si="0"/>
        <v>3 or fewer calls</v>
      </c>
      <c r="Y4" t="str">
        <f t="shared" si="5"/>
        <v>Low</v>
      </c>
      <c r="Z4" t="str">
        <f t="shared" si="1"/>
        <v>Medium_user</v>
      </c>
      <c r="AA4" t="str">
        <f t="shared" si="6"/>
        <v>Light_user</v>
      </c>
      <c r="AB4" t="str">
        <f t="shared" si="7"/>
        <v>Medium Usage</v>
      </c>
      <c r="AC4" t="str">
        <f t="shared" si="2"/>
        <v>None</v>
      </c>
      <c r="AD4" t="str">
        <f t="shared" si="3"/>
        <v>Low Intl Calls</v>
      </c>
    </row>
    <row r="5" spans="1:31" x14ac:dyDescent="0.25">
      <c r="A5" t="s">
        <v>26</v>
      </c>
      <c r="B5">
        <v>75</v>
      </c>
      <c r="C5" t="s">
        <v>21</v>
      </c>
      <c r="D5" t="s">
        <v>23</v>
      </c>
      <c r="E5">
        <f>IF(train[[#This Row],[international_plan]]="yes",1,0)</f>
        <v>1</v>
      </c>
      <c r="F5" t="s">
        <v>22</v>
      </c>
      <c r="G5">
        <f>IF(train[[#This Row],[voice_mail_plan]]="yes",1,0)</f>
        <v>0</v>
      </c>
      <c r="H5">
        <v>0</v>
      </c>
      <c r="I5">
        <v>166.7</v>
      </c>
      <c r="J5">
        <v>113</v>
      </c>
      <c r="K5">
        <v>28.34</v>
      </c>
      <c r="L5">
        <v>148.30000000000001</v>
      </c>
      <c r="M5">
        <v>122</v>
      </c>
      <c r="N5">
        <v>12.61</v>
      </c>
      <c r="O5">
        <v>186.9</v>
      </c>
      <c r="P5">
        <v>121</v>
      </c>
      <c r="Q5">
        <v>8.41</v>
      </c>
      <c r="R5">
        <v>10.1</v>
      </c>
      <c r="S5">
        <v>3</v>
      </c>
      <c r="T5">
        <v>2.73</v>
      </c>
      <c r="U5">
        <v>3</v>
      </c>
      <c r="V5" t="s">
        <v>22</v>
      </c>
      <c r="W5">
        <f t="shared" si="4"/>
        <v>0</v>
      </c>
      <c r="X5" t="str">
        <f t="shared" si="0"/>
        <v>3 or fewer calls</v>
      </c>
      <c r="Y5" t="str">
        <f t="shared" si="5"/>
        <v>Medium</v>
      </c>
      <c r="Z5" t="str">
        <f t="shared" si="1"/>
        <v>Heavy_user</v>
      </c>
      <c r="AA5" t="str">
        <f t="shared" si="6"/>
        <v>Medium_user</v>
      </c>
      <c r="AB5" t="str">
        <f t="shared" si="7"/>
        <v>Medium Usage</v>
      </c>
      <c r="AC5" t="str">
        <f t="shared" si="2"/>
        <v>None</v>
      </c>
      <c r="AD5" t="str">
        <f t="shared" si="3"/>
        <v>Medium Intl Calls</v>
      </c>
    </row>
    <row r="6" spans="1:31" x14ac:dyDescent="0.25">
      <c r="A6" t="s">
        <v>27</v>
      </c>
      <c r="B6">
        <v>121</v>
      </c>
      <c r="C6" t="s">
        <v>28</v>
      </c>
      <c r="D6" t="s">
        <v>22</v>
      </c>
      <c r="E6">
        <f>IF(train[[#This Row],[international_plan]]="yes",1,0)</f>
        <v>0</v>
      </c>
      <c r="F6" t="s">
        <v>23</v>
      </c>
      <c r="G6">
        <f>IF(train[[#This Row],[voice_mail_plan]]="yes",1,0)</f>
        <v>1</v>
      </c>
      <c r="H6">
        <v>24</v>
      </c>
      <c r="I6">
        <v>218.2</v>
      </c>
      <c r="J6">
        <v>88</v>
      </c>
      <c r="K6">
        <v>37.090000000000003</v>
      </c>
      <c r="L6">
        <v>348.5</v>
      </c>
      <c r="M6">
        <v>108</v>
      </c>
      <c r="N6">
        <v>29.62</v>
      </c>
      <c r="O6">
        <v>212.6</v>
      </c>
      <c r="P6">
        <v>118</v>
      </c>
      <c r="Q6">
        <v>9.57</v>
      </c>
      <c r="R6">
        <v>7.5</v>
      </c>
      <c r="S6">
        <v>7</v>
      </c>
      <c r="T6">
        <v>2.0299999999999998</v>
      </c>
      <c r="U6">
        <v>3</v>
      </c>
      <c r="V6" t="s">
        <v>22</v>
      </c>
      <c r="W6">
        <f t="shared" si="4"/>
        <v>0</v>
      </c>
      <c r="X6" t="str">
        <f t="shared" si="0"/>
        <v>3 or fewer calls</v>
      </c>
      <c r="Y6" t="str">
        <f t="shared" si="5"/>
        <v>Medium</v>
      </c>
      <c r="Z6" t="str">
        <f t="shared" si="1"/>
        <v>Medium_user</v>
      </c>
      <c r="AA6" t="str">
        <f t="shared" si="6"/>
        <v>Heavy_user</v>
      </c>
      <c r="AB6" t="str">
        <f t="shared" si="7"/>
        <v>Medium Usage</v>
      </c>
      <c r="AC6" t="str">
        <f t="shared" si="2"/>
        <v>Medium</v>
      </c>
      <c r="AD6" t="str">
        <f t="shared" si="3"/>
        <v>Medium Intl Calls</v>
      </c>
    </row>
    <row r="7" spans="1:31" x14ac:dyDescent="0.25">
      <c r="A7" t="s">
        <v>29</v>
      </c>
      <c r="B7">
        <v>147</v>
      </c>
      <c r="C7" t="s">
        <v>21</v>
      </c>
      <c r="D7" t="s">
        <v>23</v>
      </c>
      <c r="E7">
        <f>IF(train[[#This Row],[international_plan]]="yes",1,0)</f>
        <v>1</v>
      </c>
      <c r="F7" t="s">
        <v>22</v>
      </c>
      <c r="G7">
        <f>IF(train[[#This Row],[voice_mail_plan]]="yes",1,0)</f>
        <v>0</v>
      </c>
      <c r="H7">
        <v>0</v>
      </c>
      <c r="I7">
        <v>157</v>
      </c>
      <c r="J7">
        <v>79</v>
      </c>
      <c r="K7">
        <v>26.69</v>
      </c>
      <c r="L7">
        <v>103.1</v>
      </c>
      <c r="M7">
        <v>94</v>
      </c>
      <c r="N7">
        <v>8.76</v>
      </c>
      <c r="O7">
        <v>211.8</v>
      </c>
      <c r="P7">
        <v>96</v>
      </c>
      <c r="Q7">
        <v>9.5299999999999994</v>
      </c>
      <c r="R7">
        <v>7.1</v>
      </c>
      <c r="S7">
        <v>6</v>
      </c>
      <c r="T7">
        <v>1.92</v>
      </c>
      <c r="U7">
        <v>0</v>
      </c>
      <c r="V7" t="s">
        <v>22</v>
      </c>
      <c r="W7">
        <f t="shared" si="4"/>
        <v>0</v>
      </c>
      <c r="X7" t="str">
        <f t="shared" si="0"/>
        <v>3 or fewer calls</v>
      </c>
      <c r="Y7" t="str">
        <f t="shared" si="5"/>
        <v>Low</v>
      </c>
      <c r="Z7" t="str">
        <f t="shared" si="1"/>
        <v>Medium_user</v>
      </c>
      <c r="AA7" t="str">
        <f t="shared" si="6"/>
        <v>Light_user</v>
      </c>
      <c r="AB7" t="str">
        <f t="shared" si="7"/>
        <v>Medium Usage</v>
      </c>
      <c r="AC7" t="str">
        <f t="shared" si="2"/>
        <v>None</v>
      </c>
      <c r="AD7" t="str">
        <f t="shared" si="3"/>
        <v>Low Intl Calls</v>
      </c>
    </row>
    <row r="8" spans="1:31" x14ac:dyDescent="0.25">
      <c r="A8" t="s">
        <v>30</v>
      </c>
      <c r="B8">
        <v>117</v>
      </c>
      <c r="C8" t="s">
        <v>25</v>
      </c>
      <c r="D8" t="s">
        <v>22</v>
      </c>
      <c r="E8">
        <f>IF(train[[#This Row],[international_plan]]="yes",1,0)</f>
        <v>0</v>
      </c>
      <c r="F8" t="s">
        <v>22</v>
      </c>
      <c r="G8">
        <f>IF(train[[#This Row],[voice_mail_plan]]="yes",1,0)</f>
        <v>0</v>
      </c>
      <c r="H8">
        <v>0</v>
      </c>
      <c r="I8">
        <v>184.5</v>
      </c>
      <c r="J8">
        <v>97</v>
      </c>
      <c r="K8">
        <v>31.37</v>
      </c>
      <c r="L8">
        <v>351.6</v>
      </c>
      <c r="M8">
        <v>80</v>
      </c>
      <c r="N8">
        <v>29.89</v>
      </c>
      <c r="O8">
        <v>215.8</v>
      </c>
      <c r="P8">
        <v>90</v>
      </c>
      <c r="Q8">
        <v>9.7100000000000009</v>
      </c>
      <c r="R8">
        <v>8.6999999999999993</v>
      </c>
      <c r="S8">
        <v>4</v>
      </c>
      <c r="T8">
        <v>2.35</v>
      </c>
      <c r="U8">
        <v>1</v>
      </c>
      <c r="V8" t="s">
        <v>22</v>
      </c>
      <c r="W8">
        <f t="shared" si="4"/>
        <v>0</v>
      </c>
      <c r="X8" t="str">
        <f t="shared" si="0"/>
        <v>3 or fewer calls</v>
      </c>
      <c r="Y8" t="str">
        <f t="shared" si="5"/>
        <v>Medium</v>
      </c>
      <c r="Z8" t="str">
        <f t="shared" si="1"/>
        <v>Medium_user</v>
      </c>
      <c r="AA8" t="str">
        <f t="shared" si="6"/>
        <v>Heavy_user</v>
      </c>
      <c r="AB8" t="str">
        <f t="shared" si="7"/>
        <v>Medium Usage</v>
      </c>
      <c r="AC8" t="str">
        <f t="shared" si="2"/>
        <v>None</v>
      </c>
      <c r="AD8" t="str">
        <f t="shared" si="3"/>
        <v>Medium Intl Calls</v>
      </c>
    </row>
    <row r="9" spans="1:31" x14ac:dyDescent="0.25">
      <c r="A9" t="s">
        <v>31</v>
      </c>
      <c r="B9">
        <v>141</v>
      </c>
      <c r="C9" t="s">
        <v>21</v>
      </c>
      <c r="D9" t="s">
        <v>23</v>
      </c>
      <c r="E9">
        <f>IF(train[[#This Row],[international_plan]]="yes",1,0)</f>
        <v>1</v>
      </c>
      <c r="F9" t="s">
        <v>23</v>
      </c>
      <c r="G9">
        <f>IF(train[[#This Row],[voice_mail_plan]]="yes",1,0)</f>
        <v>1</v>
      </c>
      <c r="H9">
        <v>37</v>
      </c>
      <c r="I9">
        <v>258.60000000000002</v>
      </c>
      <c r="J9">
        <v>84</v>
      </c>
      <c r="K9">
        <v>43.96</v>
      </c>
      <c r="L9">
        <v>222</v>
      </c>
      <c r="M9">
        <v>111</v>
      </c>
      <c r="N9">
        <v>18.87</v>
      </c>
      <c r="O9">
        <v>326.39999999999998</v>
      </c>
      <c r="P9">
        <v>97</v>
      </c>
      <c r="Q9">
        <v>14.69</v>
      </c>
      <c r="R9">
        <v>11.2</v>
      </c>
      <c r="S9">
        <v>5</v>
      </c>
      <c r="T9">
        <v>3.02</v>
      </c>
      <c r="U9">
        <v>0</v>
      </c>
      <c r="V9" t="s">
        <v>22</v>
      </c>
      <c r="W9">
        <f t="shared" si="4"/>
        <v>0</v>
      </c>
      <c r="X9" t="str">
        <f t="shared" si="0"/>
        <v>3 or fewer calls</v>
      </c>
      <c r="Y9" t="str">
        <f t="shared" si="5"/>
        <v>Medium</v>
      </c>
      <c r="Z9" t="str">
        <f t="shared" si="1"/>
        <v>Medium_user</v>
      </c>
      <c r="AA9" t="str">
        <f t="shared" si="6"/>
        <v>Medium_user</v>
      </c>
      <c r="AB9" t="str">
        <f t="shared" si="7"/>
        <v>Medium Usage</v>
      </c>
      <c r="AC9" t="str">
        <f t="shared" si="2"/>
        <v>High</v>
      </c>
      <c r="AD9" t="str">
        <f t="shared" si="3"/>
        <v>Medium Intl Calls</v>
      </c>
    </row>
    <row r="10" spans="1:31" x14ac:dyDescent="0.25">
      <c r="A10" t="s">
        <v>32</v>
      </c>
      <c r="B10">
        <v>65</v>
      </c>
      <c r="C10" t="s">
        <v>21</v>
      </c>
      <c r="D10" t="s">
        <v>22</v>
      </c>
      <c r="E10">
        <f>IF(train[[#This Row],[international_plan]]="yes",1,0)</f>
        <v>0</v>
      </c>
      <c r="F10" t="s">
        <v>22</v>
      </c>
      <c r="G10">
        <f>IF(train[[#This Row],[voice_mail_plan]]="yes",1,0)</f>
        <v>0</v>
      </c>
      <c r="H10">
        <v>0</v>
      </c>
      <c r="I10">
        <v>129.1</v>
      </c>
      <c r="J10">
        <v>137</v>
      </c>
      <c r="K10">
        <v>21.95</v>
      </c>
      <c r="L10">
        <v>228.5</v>
      </c>
      <c r="M10">
        <v>83</v>
      </c>
      <c r="N10">
        <v>19.420000000000002</v>
      </c>
      <c r="O10">
        <v>208.8</v>
      </c>
      <c r="P10">
        <v>111</v>
      </c>
      <c r="Q10">
        <v>9.4</v>
      </c>
      <c r="R10">
        <v>12.7</v>
      </c>
      <c r="S10">
        <v>6</v>
      </c>
      <c r="T10">
        <v>3.43</v>
      </c>
      <c r="U10">
        <v>4</v>
      </c>
      <c r="V10" t="s">
        <v>23</v>
      </c>
      <c r="W10">
        <f t="shared" si="4"/>
        <v>1</v>
      </c>
      <c r="X10" t="str">
        <f t="shared" si="0"/>
        <v>More than 3 calls</v>
      </c>
      <c r="Y10" t="str">
        <f t="shared" si="5"/>
        <v>Medium</v>
      </c>
      <c r="Z10" t="str">
        <f t="shared" si="1"/>
        <v>Medium_user</v>
      </c>
      <c r="AA10" t="str">
        <f t="shared" si="6"/>
        <v>Medium_user</v>
      </c>
      <c r="AB10" t="str">
        <f t="shared" si="7"/>
        <v>Medium Usage</v>
      </c>
      <c r="AC10" t="str">
        <f t="shared" si="2"/>
        <v>None</v>
      </c>
      <c r="AD10" t="str">
        <f t="shared" si="3"/>
        <v>Medium Intl Calls</v>
      </c>
    </row>
    <row r="11" spans="1:31" x14ac:dyDescent="0.25">
      <c r="A11" t="s">
        <v>33</v>
      </c>
      <c r="B11">
        <v>74</v>
      </c>
      <c r="C11" t="s">
        <v>21</v>
      </c>
      <c r="D11" t="s">
        <v>22</v>
      </c>
      <c r="E11">
        <f>IF(train[[#This Row],[international_plan]]="yes",1,0)</f>
        <v>0</v>
      </c>
      <c r="F11" t="s">
        <v>22</v>
      </c>
      <c r="G11">
        <f>IF(train[[#This Row],[voice_mail_plan]]="yes",1,0)</f>
        <v>0</v>
      </c>
      <c r="H11">
        <v>0</v>
      </c>
      <c r="I11">
        <v>187.7</v>
      </c>
      <c r="J11">
        <v>127</v>
      </c>
      <c r="K11">
        <v>31.91</v>
      </c>
      <c r="L11">
        <v>163.4</v>
      </c>
      <c r="M11">
        <v>148</v>
      </c>
      <c r="N11">
        <v>13.89</v>
      </c>
      <c r="O11">
        <v>196</v>
      </c>
      <c r="P11">
        <v>94</v>
      </c>
      <c r="Q11">
        <v>8.82</v>
      </c>
      <c r="R11">
        <v>9.1</v>
      </c>
      <c r="S11">
        <v>5</v>
      </c>
      <c r="T11">
        <v>2.46</v>
      </c>
      <c r="U11">
        <v>0</v>
      </c>
      <c r="V11" t="s">
        <v>22</v>
      </c>
      <c r="W11">
        <f t="shared" si="4"/>
        <v>0</v>
      </c>
      <c r="X11" t="str">
        <f t="shared" si="0"/>
        <v>3 or fewer calls</v>
      </c>
      <c r="Y11" t="str">
        <f t="shared" si="5"/>
        <v>Medium</v>
      </c>
      <c r="Z11" t="str">
        <f t="shared" si="1"/>
        <v>Heavy_user</v>
      </c>
      <c r="AA11" t="str">
        <f t="shared" si="6"/>
        <v>Medium_user</v>
      </c>
      <c r="AB11" t="str">
        <f t="shared" si="7"/>
        <v>Medium Usage</v>
      </c>
      <c r="AC11" t="str">
        <f t="shared" si="2"/>
        <v>None</v>
      </c>
      <c r="AD11" t="str">
        <f t="shared" si="3"/>
        <v>Medium Intl Calls</v>
      </c>
    </row>
    <row r="12" spans="1:31" x14ac:dyDescent="0.25">
      <c r="A12" t="s">
        <v>34</v>
      </c>
      <c r="B12">
        <v>168</v>
      </c>
      <c r="C12" t="s">
        <v>25</v>
      </c>
      <c r="D12" t="s">
        <v>22</v>
      </c>
      <c r="E12">
        <f>IF(train[[#This Row],[international_plan]]="yes",1,0)</f>
        <v>0</v>
      </c>
      <c r="F12" t="s">
        <v>22</v>
      </c>
      <c r="G12">
        <f>IF(train[[#This Row],[voice_mail_plan]]="yes",1,0)</f>
        <v>0</v>
      </c>
      <c r="H12">
        <v>0</v>
      </c>
      <c r="I12">
        <v>128.80000000000001</v>
      </c>
      <c r="J12">
        <v>96</v>
      </c>
      <c r="K12">
        <v>21.9</v>
      </c>
      <c r="L12">
        <v>104.9</v>
      </c>
      <c r="M12">
        <v>71</v>
      </c>
      <c r="N12">
        <v>8.92</v>
      </c>
      <c r="O12">
        <v>141.1</v>
      </c>
      <c r="P12">
        <v>128</v>
      </c>
      <c r="Q12">
        <v>6.35</v>
      </c>
      <c r="R12">
        <v>11.2</v>
      </c>
      <c r="S12">
        <v>2</v>
      </c>
      <c r="T12">
        <v>3.02</v>
      </c>
      <c r="U12">
        <v>1</v>
      </c>
      <c r="V12" t="s">
        <v>22</v>
      </c>
      <c r="W12">
        <f t="shared" si="4"/>
        <v>0</v>
      </c>
      <c r="X12" t="str">
        <f t="shared" si="0"/>
        <v>3 or fewer calls</v>
      </c>
      <c r="Y12" t="str">
        <f t="shared" si="5"/>
        <v>Medium</v>
      </c>
      <c r="Z12" t="str">
        <f t="shared" si="1"/>
        <v>Light_usage</v>
      </c>
      <c r="AA12" t="str">
        <f t="shared" si="6"/>
        <v>Light_user</v>
      </c>
      <c r="AB12" t="str">
        <f t="shared" si="7"/>
        <v>Medium Usage</v>
      </c>
      <c r="AC12" t="str">
        <f t="shared" si="2"/>
        <v>None</v>
      </c>
      <c r="AD12" t="str">
        <f t="shared" si="3"/>
        <v>Medium Intl Calls</v>
      </c>
    </row>
    <row r="13" spans="1:31" x14ac:dyDescent="0.25">
      <c r="A13" t="s">
        <v>35</v>
      </c>
      <c r="B13">
        <v>95</v>
      </c>
      <c r="C13" t="s">
        <v>28</v>
      </c>
      <c r="D13" t="s">
        <v>22</v>
      </c>
      <c r="E13">
        <f>IF(train[[#This Row],[international_plan]]="yes",1,0)</f>
        <v>0</v>
      </c>
      <c r="F13" t="s">
        <v>22</v>
      </c>
      <c r="G13">
        <f>IF(train[[#This Row],[voice_mail_plan]]="yes",1,0)</f>
        <v>0</v>
      </c>
      <c r="H13">
        <v>0</v>
      </c>
      <c r="I13">
        <v>156.6</v>
      </c>
      <c r="J13">
        <v>88</v>
      </c>
      <c r="K13">
        <v>26.62</v>
      </c>
      <c r="L13">
        <v>247.6</v>
      </c>
      <c r="M13">
        <v>75</v>
      </c>
      <c r="N13">
        <v>21.05</v>
      </c>
      <c r="O13">
        <v>192.3</v>
      </c>
      <c r="P13">
        <v>115</v>
      </c>
      <c r="Q13">
        <v>8.65</v>
      </c>
      <c r="R13">
        <v>12.3</v>
      </c>
      <c r="S13">
        <v>5</v>
      </c>
      <c r="T13">
        <v>3.32</v>
      </c>
      <c r="U13">
        <v>3</v>
      </c>
      <c r="V13" t="s">
        <v>22</v>
      </c>
      <c r="W13">
        <f t="shared" si="4"/>
        <v>0</v>
      </c>
      <c r="X13" t="str">
        <f t="shared" si="0"/>
        <v>3 or fewer calls</v>
      </c>
      <c r="Y13" t="str">
        <f t="shared" si="5"/>
        <v>Medium</v>
      </c>
      <c r="Z13" t="str">
        <f t="shared" si="1"/>
        <v>Light_usage</v>
      </c>
      <c r="AA13" t="str">
        <f t="shared" si="6"/>
        <v>Heavy_user</v>
      </c>
      <c r="AB13" t="str">
        <f t="shared" si="7"/>
        <v>Medium Usage</v>
      </c>
      <c r="AC13" t="str">
        <f t="shared" si="2"/>
        <v>None</v>
      </c>
      <c r="AD13" t="str">
        <f t="shared" si="3"/>
        <v>Medium Intl Calls</v>
      </c>
    </row>
    <row r="14" spans="1:31" x14ac:dyDescent="0.25">
      <c r="A14" t="s">
        <v>36</v>
      </c>
      <c r="B14">
        <v>161</v>
      </c>
      <c r="C14" t="s">
        <v>21</v>
      </c>
      <c r="D14" t="s">
        <v>22</v>
      </c>
      <c r="E14">
        <f>IF(train[[#This Row],[international_plan]]="yes",1,0)</f>
        <v>0</v>
      </c>
      <c r="F14" t="s">
        <v>22</v>
      </c>
      <c r="G14">
        <f>IF(train[[#This Row],[voice_mail_plan]]="yes",1,0)</f>
        <v>0</v>
      </c>
      <c r="H14">
        <v>0</v>
      </c>
      <c r="I14">
        <v>332.9</v>
      </c>
      <c r="J14">
        <v>67</v>
      </c>
      <c r="K14">
        <v>56.59</v>
      </c>
      <c r="L14">
        <v>317.8</v>
      </c>
      <c r="M14">
        <v>97</v>
      </c>
      <c r="N14">
        <v>27.01</v>
      </c>
      <c r="O14">
        <v>160.6</v>
      </c>
      <c r="P14">
        <v>128</v>
      </c>
      <c r="Q14">
        <v>7.23</v>
      </c>
      <c r="R14">
        <v>5.4</v>
      </c>
      <c r="S14">
        <v>9</v>
      </c>
      <c r="T14">
        <v>1.46</v>
      </c>
      <c r="U14">
        <v>4</v>
      </c>
      <c r="V14" t="s">
        <v>23</v>
      </c>
      <c r="W14">
        <f t="shared" si="4"/>
        <v>1</v>
      </c>
      <c r="X14" t="str">
        <f t="shared" si="0"/>
        <v>More than 3 calls</v>
      </c>
      <c r="Y14" t="str">
        <f t="shared" si="5"/>
        <v>Low</v>
      </c>
      <c r="Z14" t="str">
        <f t="shared" si="1"/>
        <v>Medium_user</v>
      </c>
      <c r="AA14" t="str">
        <f t="shared" si="6"/>
        <v>Heavy_user</v>
      </c>
      <c r="AB14" t="str">
        <f t="shared" si="7"/>
        <v>Medium Usage</v>
      </c>
      <c r="AC14" t="str">
        <f t="shared" si="2"/>
        <v>None</v>
      </c>
      <c r="AD14" t="str">
        <f t="shared" si="3"/>
        <v>Low Intl Calls</v>
      </c>
    </row>
    <row r="15" spans="1:31" x14ac:dyDescent="0.25">
      <c r="A15" t="s">
        <v>37</v>
      </c>
      <c r="B15">
        <v>85</v>
      </c>
      <c r="C15" t="s">
        <v>25</v>
      </c>
      <c r="D15" t="s">
        <v>22</v>
      </c>
      <c r="E15">
        <f>IF(train[[#This Row],[international_plan]]="yes",1,0)</f>
        <v>0</v>
      </c>
      <c r="F15" t="s">
        <v>23</v>
      </c>
      <c r="G15">
        <f>IF(train[[#This Row],[voice_mail_plan]]="yes",1,0)</f>
        <v>1</v>
      </c>
      <c r="H15">
        <v>27</v>
      </c>
      <c r="I15">
        <v>196.4</v>
      </c>
      <c r="J15">
        <v>139</v>
      </c>
      <c r="K15">
        <v>33.39</v>
      </c>
      <c r="L15">
        <v>280.89999999999998</v>
      </c>
      <c r="M15">
        <v>90</v>
      </c>
      <c r="N15">
        <v>23.88</v>
      </c>
      <c r="O15">
        <v>89.3</v>
      </c>
      <c r="P15">
        <v>75</v>
      </c>
      <c r="Q15">
        <v>4.0199999999999996</v>
      </c>
      <c r="R15">
        <v>13.8</v>
      </c>
      <c r="S15">
        <v>4</v>
      </c>
      <c r="T15">
        <v>3.73</v>
      </c>
      <c r="U15">
        <v>1</v>
      </c>
      <c r="V15" t="s">
        <v>22</v>
      </c>
      <c r="W15">
        <f t="shared" si="4"/>
        <v>0</v>
      </c>
      <c r="X15" t="str">
        <f t="shared" si="0"/>
        <v>3 or fewer calls</v>
      </c>
      <c r="Y15" t="str">
        <f t="shared" si="5"/>
        <v>Medium</v>
      </c>
      <c r="Z15" t="str">
        <f t="shared" si="1"/>
        <v>Medium_user</v>
      </c>
      <c r="AA15" t="str">
        <f t="shared" si="6"/>
        <v>Heavy_user</v>
      </c>
      <c r="AB15" t="str">
        <f t="shared" si="7"/>
        <v>Medium Usage</v>
      </c>
      <c r="AC15" t="str">
        <f t="shared" si="2"/>
        <v>Medium</v>
      </c>
      <c r="AD15" t="str">
        <f t="shared" si="3"/>
        <v>Medium Intl Calls</v>
      </c>
    </row>
    <row r="16" spans="1:31" x14ac:dyDescent="0.25">
      <c r="A16" t="s">
        <v>38</v>
      </c>
      <c r="B16">
        <v>76</v>
      </c>
      <c r="C16" t="s">
        <v>28</v>
      </c>
      <c r="D16" t="s">
        <v>22</v>
      </c>
      <c r="E16">
        <f>IF(train[[#This Row],[international_plan]]="yes",1,0)</f>
        <v>0</v>
      </c>
      <c r="F16" t="s">
        <v>23</v>
      </c>
      <c r="G16">
        <f>IF(train[[#This Row],[voice_mail_plan]]="yes",1,0)</f>
        <v>1</v>
      </c>
      <c r="H16">
        <v>33</v>
      </c>
      <c r="I16">
        <v>189.7</v>
      </c>
      <c r="J16">
        <v>66</v>
      </c>
      <c r="K16">
        <v>32.25</v>
      </c>
      <c r="L16">
        <v>212.8</v>
      </c>
      <c r="M16">
        <v>65</v>
      </c>
      <c r="N16">
        <v>18.09</v>
      </c>
      <c r="O16">
        <v>165.7</v>
      </c>
      <c r="P16">
        <v>108</v>
      </c>
      <c r="Q16">
        <v>7.46</v>
      </c>
      <c r="R16">
        <v>10</v>
      </c>
      <c r="S16">
        <v>5</v>
      </c>
      <c r="T16">
        <v>2.7</v>
      </c>
      <c r="U16">
        <v>1</v>
      </c>
      <c r="V16" t="s">
        <v>22</v>
      </c>
      <c r="W16">
        <f t="shared" si="4"/>
        <v>0</v>
      </c>
      <c r="X16" t="str">
        <f t="shared" si="0"/>
        <v>3 or fewer calls</v>
      </c>
      <c r="Y16" t="str">
        <f t="shared" si="5"/>
        <v>Medium</v>
      </c>
      <c r="Z16" t="str">
        <f t="shared" si="1"/>
        <v>Light_usage</v>
      </c>
      <c r="AA16" t="str">
        <f t="shared" si="6"/>
        <v>Medium_user</v>
      </c>
      <c r="AB16" t="str">
        <f t="shared" si="7"/>
        <v>Medium Usage</v>
      </c>
      <c r="AC16" t="str">
        <f t="shared" si="2"/>
        <v>High</v>
      </c>
      <c r="AD16" t="str">
        <f t="shared" si="3"/>
        <v>Medium Intl Calls</v>
      </c>
    </row>
    <row r="17" spans="1:30" x14ac:dyDescent="0.25">
      <c r="A17" t="s">
        <v>39</v>
      </c>
      <c r="B17">
        <v>73</v>
      </c>
      <c r="C17" t="s">
        <v>21</v>
      </c>
      <c r="D17" t="s">
        <v>22</v>
      </c>
      <c r="E17">
        <f>IF(train[[#This Row],[international_plan]]="yes",1,0)</f>
        <v>0</v>
      </c>
      <c r="F17" t="s">
        <v>22</v>
      </c>
      <c r="G17">
        <f>IF(train[[#This Row],[voice_mail_plan]]="yes",1,0)</f>
        <v>0</v>
      </c>
      <c r="H17">
        <v>0</v>
      </c>
      <c r="I17">
        <v>224.4</v>
      </c>
      <c r="J17">
        <v>90</v>
      </c>
      <c r="K17">
        <v>38.15</v>
      </c>
      <c r="L17">
        <v>159.5</v>
      </c>
      <c r="M17">
        <v>88</v>
      </c>
      <c r="N17">
        <v>13.56</v>
      </c>
      <c r="O17">
        <v>192.8</v>
      </c>
      <c r="P17">
        <v>74</v>
      </c>
      <c r="Q17">
        <v>8.68</v>
      </c>
      <c r="R17">
        <v>13</v>
      </c>
      <c r="S17">
        <v>2</v>
      </c>
      <c r="T17">
        <v>3.51</v>
      </c>
      <c r="U17">
        <v>1</v>
      </c>
      <c r="V17" t="s">
        <v>22</v>
      </c>
      <c r="W17">
        <f t="shared" si="4"/>
        <v>0</v>
      </c>
      <c r="X17" t="str">
        <f t="shared" si="0"/>
        <v>3 or fewer calls</v>
      </c>
      <c r="Y17" t="str">
        <f t="shared" si="5"/>
        <v>Medium</v>
      </c>
      <c r="Z17" t="str">
        <f t="shared" si="1"/>
        <v>Medium_user</v>
      </c>
      <c r="AA17" t="str">
        <f t="shared" si="6"/>
        <v>Medium_user</v>
      </c>
      <c r="AB17" t="str">
        <f t="shared" si="7"/>
        <v>Medium Usage</v>
      </c>
      <c r="AC17" t="str">
        <f t="shared" si="2"/>
        <v>None</v>
      </c>
      <c r="AD17" t="str">
        <f t="shared" si="3"/>
        <v>Medium Intl Calls</v>
      </c>
    </row>
    <row r="18" spans="1:30" x14ac:dyDescent="0.25">
      <c r="A18" t="s">
        <v>40</v>
      </c>
      <c r="B18">
        <v>147</v>
      </c>
      <c r="C18" t="s">
        <v>21</v>
      </c>
      <c r="D18" t="s">
        <v>22</v>
      </c>
      <c r="E18">
        <f>IF(train[[#This Row],[international_plan]]="yes",1,0)</f>
        <v>0</v>
      </c>
      <c r="F18" t="s">
        <v>22</v>
      </c>
      <c r="G18">
        <f>IF(train[[#This Row],[voice_mail_plan]]="yes",1,0)</f>
        <v>0</v>
      </c>
      <c r="H18">
        <v>0</v>
      </c>
      <c r="I18">
        <v>155.1</v>
      </c>
      <c r="J18">
        <v>117</v>
      </c>
      <c r="K18">
        <v>26.37</v>
      </c>
      <c r="L18">
        <v>239.7</v>
      </c>
      <c r="M18">
        <v>93</v>
      </c>
      <c r="N18">
        <v>20.37</v>
      </c>
      <c r="O18">
        <v>208.8</v>
      </c>
      <c r="P18">
        <v>133</v>
      </c>
      <c r="Q18">
        <v>9.4</v>
      </c>
      <c r="R18">
        <v>10.6</v>
      </c>
      <c r="S18">
        <v>4</v>
      </c>
      <c r="T18">
        <v>2.86</v>
      </c>
      <c r="U18">
        <v>0</v>
      </c>
      <c r="V18" t="s">
        <v>22</v>
      </c>
      <c r="W18">
        <f t="shared" si="4"/>
        <v>0</v>
      </c>
      <c r="X18" t="str">
        <f t="shared" si="0"/>
        <v>3 or fewer calls</v>
      </c>
      <c r="Y18" t="str">
        <f t="shared" si="5"/>
        <v>Medium</v>
      </c>
      <c r="Z18" t="str">
        <f t="shared" si="1"/>
        <v>Medium_user</v>
      </c>
      <c r="AA18" t="str">
        <f t="shared" si="6"/>
        <v>Heavy_user</v>
      </c>
      <c r="AB18" t="str">
        <f t="shared" si="7"/>
        <v>Medium Usage</v>
      </c>
      <c r="AC18" t="str">
        <f t="shared" si="2"/>
        <v>None</v>
      </c>
      <c r="AD18" t="str">
        <f t="shared" si="3"/>
        <v>Medium Intl Calls</v>
      </c>
    </row>
    <row r="19" spans="1:30" x14ac:dyDescent="0.25">
      <c r="A19" t="s">
        <v>41</v>
      </c>
      <c r="B19">
        <v>77</v>
      </c>
      <c r="C19" t="s">
        <v>25</v>
      </c>
      <c r="D19" t="s">
        <v>22</v>
      </c>
      <c r="E19">
        <f>IF(train[[#This Row],[international_plan]]="yes",1,0)</f>
        <v>0</v>
      </c>
      <c r="F19" t="s">
        <v>22</v>
      </c>
      <c r="G19">
        <f>IF(train[[#This Row],[voice_mail_plan]]="yes",1,0)</f>
        <v>0</v>
      </c>
      <c r="H19">
        <v>0</v>
      </c>
      <c r="I19">
        <v>62.4</v>
      </c>
      <c r="J19">
        <v>89</v>
      </c>
      <c r="K19">
        <v>10.61</v>
      </c>
      <c r="L19">
        <v>169.9</v>
      </c>
      <c r="M19">
        <v>121</v>
      </c>
      <c r="N19">
        <v>14.44</v>
      </c>
      <c r="O19">
        <v>209.6</v>
      </c>
      <c r="P19">
        <v>64</v>
      </c>
      <c r="Q19">
        <v>9.43</v>
      </c>
      <c r="R19">
        <v>5.7</v>
      </c>
      <c r="S19">
        <v>6</v>
      </c>
      <c r="T19">
        <v>1.54</v>
      </c>
      <c r="U19">
        <v>5</v>
      </c>
      <c r="V19" t="s">
        <v>23</v>
      </c>
      <c r="W19">
        <f t="shared" si="4"/>
        <v>1</v>
      </c>
      <c r="X19" t="str">
        <f t="shared" si="0"/>
        <v>More than 3 calls</v>
      </c>
      <c r="Y19" t="str">
        <f t="shared" si="5"/>
        <v>Low</v>
      </c>
      <c r="Z19" t="str">
        <f t="shared" si="1"/>
        <v>Heavy_user</v>
      </c>
      <c r="AA19" t="str">
        <f t="shared" si="6"/>
        <v>Medium_user</v>
      </c>
      <c r="AB19" t="str">
        <f t="shared" si="7"/>
        <v>Medium Usage</v>
      </c>
      <c r="AC19" t="str">
        <f t="shared" si="2"/>
        <v>None</v>
      </c>
      <c r="AD19" t="str">
        <f t="shared" si="3"/>
        <v>Low Intl Calls</v>
      </c>
    </row>
    <row r="20" spans="1:30" x14ac:dyDescent="0.25">
      <c r="A20" t="s">
        <v>42</v>
      </c>
      <c r="B20">
        <v>130</v>
      </c>
      <c r="C20" t="s">
        <v>21</v>
      </c>
      <c r="D20" t="s">
        <v>22</v>
      </c>
      <c r="E20">
        <f>IF(train[[#This Row],[international_plan]]="yes",1,0)</f>
        <v>0</v>
      </c>
      <c r="F20" t="s">
        <v>22</v>
      </c>
      <c r="G20">
        <f>IF(train[[#This Row],[voice_mail_plan]]="yes",1,0)</f>
        <v>0</v>
      </c>
      <c r="H20">
        <v>0</v>
      </c>
      <c r="I20">
        <v>183</v>
      </c>
      <c r="J20">
        <v>112</v>
      </c>
      <c r="K20">
        <v>31.11</v>
      </c>
      <c r="L20">
        <v>72.900000000000006</v>
      </c>
      <c r="M20">
        <v>99</v>
      </c>
      <c r="N20">
        <v>6.2</v>
      </c>
      <c r="O20">
        <v>181.8</v>
      </c>
      <c r="P20">
        <v>78</v>
      </c>
      <c r="Q20">
        <v>8.18</v>
      </c>
      <c r="R20">
        <v>9.5</v>
      </c>
      <c r="S20">
        <v>19</v>
      </c>
      <c r="T20">
        <v>2.57</v>
      </c>
      <c r="U20">
        <v>0</v>
      </c>
      <c r="V20" t="s">
        <v>22</v>
      </c>
      <c r="W20">
        <f t="shared" si="4"/>
        <v>0</v>
      </c>
      <c r="X20" t="str">
        <f t="shared" si="0"/>
        <v>3 or fewer calls</v>
      </c>
      <c r="Y20" t="str">
        <f t="shared" si="5"/>
        <v>Medium</v>
      </c>
      <c r="Z20" t="str">
        <f t="shared" si="1"/>
        <v>Medium_user</v>
      </c>
      <c r="AA20" t="str">
        <f t="shared" si="6"/>
        <v>Light_user</v>
      </c>
      <c r="AB20" t="str">
        <f t="shared" si="7"/>
        <v>Medium Usage</v>
      </c>
      <c r="AC20" t="str">
        <f t="shared" si="2"/>
        <v>None</v>
      </c>
      <c r="AD20" t="str">
        <f t="shared" si="3"/>
        <v>Medium Intl Calls</v>
      </c>
    </row>
    <row r="21" spans="1:30" x14ac:dyDescent="0.25">
      <c r="A21" t="s">
        <v>43</v>
      </c>
      <c r="B21">
        <v>111</v>
      </c>
      <c r="C21" t="s">
        <v>21</v>
      </c>
      <c r="D21" t="s">
        <v>22</v>
      </c>
      <c r="E21">
        <f>IF(train[[#This Row],[international_plan]]="yes",1,0)</f>
        <v>0</v>
      </c>
      <c r="F21" t="s">
        <v>22</v>
      </c>
      <c r="G21">
        <f>IF(train[[#This Row],[voice_mail_plan]]="yes",1,0)</f>
        <v>0</v>
      </c>
      <c r="H21">
        <v>0</v>
      </c>
      <c r="I21">
        <v>110.4</v>
      </c>
      <c r="J21">
        <v>103</v>
      </c>
      <c r="K21">
        <v>18.77</v>
      </c>
      <c r="L21">
        <v>137.30000000000001</v>
      </c>
      <c r="M21">
        <v>102</v>
      </c>
      <c r="N21">
        <v>11.67</v>
      </c>
      <c r="O21">
        <v>189.6</v>
      </c>
      <c r="P21">
        <v>105</v>
      </c>
      <c r="Q21">
        <v>8.5299999999999994</v>
      </c>
      <c r="R21">
        <v>7.7</v>
      </c>
      <c r="S21">
        <v>6</v>
      </c>
      <c r="T21">
        <v>2.08</v>
      </c>
      <c r="U21">
        <v>2</v>
      </c>
      <c r="V21" t="s">
        <v>22</v>
      </c>
      <c r="W21">
        <f t="shared" si="4"/>
        <v>0</v>
      </c>
      <c r="X21" t="str">
        <f t="shared" si="0"/>
        <v>3 or fewer calls</v>
      </c>
      <c r="Y21" t="str">
        <f t="shared" si="5"/>
        <v>Medium</v>
      </c>
      <c r="Z21" t="str">
        <f t="shared" si="1"/>
        <v>Medium_user</v>
      </c>
      <c r="AA21" t="str">
        <f t="shared" si="6"/>
        <v>Medium_user</v>
      </c>
      <c r="AB21" t="str">
        <f t="shared" si="7"/>
        <v>Medium Usage</v>
      </c>
      <c r="AC21" t="str">
        <f t="shared" si="2"/>
        <v>None</v>
      </c>
      <c r="AD21" t="str">
        <f t="shared" si="3"/>
        <v>Medium Intl Calls</v>
      </c>
    </row>
    <row r="22" spans="1:30" x14ac:dyDescent="0.25">
      <c r="A22" t="s">
        <v>38</v>
      </c>
      <c r="B22">
        <v>132</v>
      </c>
      <c r="C22" t="s">
        <v>28</v>
      </c>
      <c r="D22" t="s">
        <v>22</v>
      </c>
      <c r="E22">
        <f>IF(train[[#This Row],[international_plan]]="yes",1,0)</f>
        <v>0</v>
      </c>
      <c r="F22" t="s">
        <v>22</v>
      </c>
      <c r="G22">
        <f>IF(train[[#This Row],[voice_mail_plan]]="yes",1,0)</f>
        <v>0</v>
      </c>
      <c r="H22">
        <v>0</v>
      </c>
      <c r="I22">
        <v>81.099999999999994</v>
      </c>
      <c r="J22">
        <v>86</v>
      </c>
      <c r="K22">
        <v>13.79</v>
      </c>
      <c r="L22">
        <v>245.2</v>
      </c>
      <c r="M22">
        <v>72</v>
      </c>
      <c r="N22">
        <v>20.84</v>
      </c>
      <c r="O22">
        <v>237</v>
      </c>
      <c r="P22">
        <v>115</v>
      </c>
      <c r="Q22">
        <v>10.67</v>
      </c>
      <c r="R22">
        <v>10.3</v>
      </c>
      <c r="S22">
        <v>2</v>
      </c>
      <c r="T22">
        <v>2.78</v>
      </c>
      <c r="U22">
        <v>0</v>
      </c>
      <c r="V22" t="s">
        <v>22</v>
      </c>
      <c r="W22">
        <f t="shared" si="4"/>
        <v>0</v>
      </c>
      <c r="X22" t="str">
        <f t="shared" si="0"/>
        <v>3 or fewer calls</v>
      </c>
      <c r="Y22" t="str">
        <f t="shared" si="5"/>
        <v>Medium</v>
      </c>
      <c r="Z22" t="str">
        <f t="shared" si="1"/>
        <v>Light_usage</v>
      </c>
      <c r="AA22" t="str">
        <f t="shared" si="6"/>
        <v>Heavy_user</v>
      </c>
      <c r="AB22" t="str">
        <f t="shared" si="7"/>
        <v>Medium Usage</v>
      </c>
      <c r="AC22" t="str">
        <f t="shared" si="2"/>
        <v>None</v>
      </c>
      <c r="AD22" t="str">
        <f t="shared" si="3"/>
        <v>Medium Intl Calls</v>
      </c>
    </row>
    <row r="23" spans="1:30" x14ac:dyDescent="0.25">
      <c r="A23" t="s">
        <v>44</v>
      </c>
      <c r="B23">
        <v>57</v>
      </c>
      <c r="C23" t="s">
        <v>25</v>
      </c>
      <c r="D23" t="s">
        <v>22</v>
      </c>
      <c r="E23">
        <f>IF(train[[#This Row],[international_plan]]="yes",1,0)</f>
        <v>0</v>
      </c>
      <c r="F23" t="s">
        <v>23</v>
      </c>
      <c r="G23">
        <f>IF(train[[#This Row],[voice_mail_plan]]="yes",1,0)</f>
        <v>1</v>
      </c>
      <c r="H23">
        <v>39</v>
      </c>
      <c r="I23">
        <v>213</v>
      </c>
      <c r="J23">
        <v>115</v>
      </c>
      <c r="K23">
        <v>36.21</v>
      </c>
      <c r="L23">
        <v>191.1</v>
      </c>
      <c r="M23">
        <v>112</v>
      </c>
      <c r="N23">
        <v>16.239999999999998</v>
      </c>
      <c r="O23">
        <v>182.7</v>
      </c>
      <c r="P23">
        <v>115</v>
      </c>
      <c r="Q23">
        <v>8.2200000000000006</v>
      </c>
      <c r="R23">
        <v>9.5</v>
      </c>
      <c r="S23">
        <v>3</v>
      </c>
      <c r="T23">
        <v>2.57</v>
      </c>
      <c r="U23">
        <v>0</v>
      </c>
      <c r="V23" t="s">
        <v>22</v>
      </c>
      <c r="W23">
        <f t="shared" si="4"/>
        <v>0</v>
      </c>
      <c r="X23" t="str">
        <f t="shared" si="0"/>
        <v>3 or fewer calls</v>
      </c>
      <c r="Y23" t="str">
        <f t="shared" si="5"/>
        <v>Medium</v>
      </c>
      <c r="Z23" t="str">
        <f t="shared" si="1"/>
        <v>Medium_user</v>
      </c>
      <c r="AA23" t="str">
        <f t="shared" si="6"/>
        <v>Medium_user</v>
      </c>
      <c r="AB23" t="str">
        <f t="shared" si="7"/>
        <v>Medium Usage</v>
      </c>
      <c r="AC23" t="str">
        <f t="shared" si="2"/>
        <v>High</v>
      </c>
      <c r="AD23" t="str">
        <f t="shared" si="3"/>
        <v>Medium Intl Calls</v>
      </c>
    </row>
    <row r="24" spans="1:30" x14ac:dyDescent="0.25">
      <c r="A24" t="s">
        <v>35</v>
      </c>
      <c r="B24">
        <v>54</v>
      </c>
      <c r="C24" t="s">
        <v>25</v>
      </c>
      <c r="D24" t="s">
        <v>22</v>
      </c>
      <c r="E24">
        <f>IF(train[[#This Row],[international_plan]]="yes",1,0)</f>
        <v>0</v>
      </c>
      <c r="F24" t="s">
        <v>22</v>
      </c>
      <c r="G24">
        <f>IF(train[[#This Row],[voice_mail_plan]]="yes",1,0)</f>
        <v>0</v>
      </c>
      <c r="H24">
        <v>0</v>
      </c>
      <c r="I24">
        <v>134.30000000000001</v>
      </c>
      <c r="J24">
        <v>73</v>
      </c>
      <c r="K24">
        <v>22.83</v>
      </c>
      <c r="L24">
        <v>155.5</v>
      </c>
      <c r="M24">
        <v>100</v>
      </c>
      <c r="N24">
        <v>13.22</v>
      </c>
      <c r="O24">
        <v>102.1</v>
      </c>
      <c r="P24">
        <v>68</v>
      </c>
      <c r="Q24">
        <v>4.59</v>
      </c>
      <c r="R24">
        <v>14.7</v>
      </c>
      <c r="S24">
        <v>4</v>
      </c>
      <c r="T24">
        <v>3.97</v>
      </c>
      <c r="U24">
        <v>3</v>
      </c>
      <c r="V24" t="s">
        <v>22</v>
      </c>
      <c r="W24">
        <f t="shared" si="4"/>
        <v>0</v>
      </c>
      <c r="X24" t="str">
        <f t="shared" si="0"/>
        <v>3 or fewer calls</v>
      </c>
      <c r="Y24" t="str">
        <f t="shared" si="5"/>
        <v>Medium</v>
      </c>
      <c r="Z24" t="str">
        <f t="shared" si="1"/>
        <v>Medium_user</v>
      </c>
      <c r="AA24" t="str">
        <f t="shared" si="6"/>
        <v>Medium_user</v>
      </c>
      <c r="AB24" t="str">
        <f t="shared" si="7"/>
        <v>Medium Usage</v>
      </c>
      <c r="AC24" t="str">
        <f t="shared" si="2"/>
        <v>None</v>
      </c>
      <c r="AD24" t="str">
        <f t="shared" si="3"/>
        <v>Medium Intl Calls</v>
      </c>
    </row>
    <row r="25" spans="1:30" x14ac:dyDescent="0.25">
      <c r="A25" t="s">
        <v>29</v>
      </c>
      <c r="B25">
        <v>20</v>
      </c>
      <c r="C25" t="s">
        <v>21</v>
      </c>
      <c r="D25" t="s">
        <v>22</v>
      </c>
      <c r="E25">
        <f>IF(train[[#This Row],[international_plan]]="yes",1,0)</f>
        <v>0</v>
      </c>
      <c r="F25" t="s">
        <v>22</v>
      </c>
      <c r="G25">
        <f>IF(train[[#This Row],[voice_mail_plan]]="yes",1,0)</f>
        <v>0</v>
      </c>
      <c r="H25">
        <v>0</v>
      </c>
      <c r="I25">
        <v>190</v>
      </c>
      <c r="J25">
        <v>109</v>
      </c>
      <c r="K25">
        <v>32.299999999999997</v>
      </c>
      <c r="L25">
        <v>258.2</v>
      </c>
      <c r="M25">
        <v>84</v>
      </c>
      <c r="N25">
        <v>21.95</v>
      </c>
      <c r="O25">
        <v>181.5</v>
      </c>
      <c r="P25">
        <v>102</v>
      </c>
      <c r="Q25">
        <v>8.17</v>
      </c>
      <c r="R25">
        <v>6.3</v>
      </c>
      <c r="S25">
        <v>6</v>
      </c>
      <c r="T25">
        <v>1.7</v>
      </c>
      <c r="U25">
        <v>0</v>
      </c>
      <c r="V25" t="s">
        <v>22</v>
      </c>
      <c r="W25">
        <f t="shared" si="4"/>
        <v>0</v>
      </c>
      <c r="X25" t="str">
        <f t="shared" si="0"/>
        <v>3 or fewer calls</v>
      </c>
      <c r="Y25" t="str">
        <f t="shared" si="5"/>
        <v>Low</v>
      </c>
      <c r="Z25" t="str">
        <f t="shared" si="1"/>
        <v>Medium_user</v>
      </c>
      <c r="AA25" t="str">
        <f t="shared" si="6"/>
        <v>Heavy_user</v>
      </c>
      <c r="AB25" t="str">
        <f t="shared" si="7"/>
        <v>Medium Usage</v>
      </c>
      <c r="AC25" t="str">
        <f t="shared" si="2"/>
        <v>None</v>
      </c>
      <c r="AD25" t="str">
        <f t="shared" si="3"/>
        <v>Low Intl Calls</v>
      </c>
    </row>
    <row r="26" spans="1:30" x14ac:dyDescent="0.25">
      <c r="A26" t="s">
        <v>45</v>
      </c>
      <c r="B26">
        <v>49</v>
      </c>
      <c r="C26" t="s">
        <v>28</v>
      </c>
      <c r="D26" t="s">
        <v>22</v>
      </c>
      <c r="E26">
        <f>IF(train[[#This Row],[international_plan]]="yes",1,0)</f>
        <v>0</v>
      </c>
      <c r="F26" t="s">
        <v>22</v>
      </c>
      <c r="G26">
        <f>IF(train[[#This Row],[voice_mail_plan]]="yes",1,0)</f>
        <v>0</v>
      </c>
      <c r="H26">
        <v>0</v>
      </c>
      <c r="I26">
        <v>119.3</v>
      </c>
      <c r="J26">
        <v>117</v>
      </c>
      <c r="K26">
        <v>20.28</v>
      </c>
      <c r="L26">
        <v>215.1</v>
      </c>
      <c r="M26">
        <v>109</v>
      </c>
      <c r="N26">
        <v>18.28</v>
      </c>
      <c r="O26">
        <v>178.7</v>
      </c>
      <c r="P26">
        <v>90</v>
      </c>
      <c r="Q26">
        <v>8.0399999999999991</v>
      </c>
      <c r="R26">
        <v>11.1</v>
      </c>
      <c r="S26">
        <v>1</v>
      </c>
      <c r="T26">
        <v>3</v>
      </c>
      <c r="U26">
        <v>1</v>
      </c>
      <c r="V26" t="s">
        <v>22</v>
      </c>
      <c r="W26">
        <f t="shared" si="4"/>
        <v>0</v>
      </c>
      <c r="X26" t="str">
        <f t="shared" si="0"/>
        <v>3 or fewer calls</v>
      </c>
      <c r="Y26" t="str">
        <f t="shared" si="5"/>
        <v>Medium</v>
      </c>
      <c r="Z26" t="str">
        <f t="shared" si="1"/>
        <v>Medium_user</v>
      </c>
      <c r="AA26" t="str">
        <f t="shared" si="6"/>
        <v>Medium_user</v>
      </c>
      <c r="AB26" t="str">
        <f t="shared" si="7"/>
        <v>Medium Usage</v>
      </c>
      <c r="AC26" t="str">
        <f t="shared" si="2"/>
        <v>None</v>
      </c>
      <c r="AD26" t="str">
        <f t="shared" si="3"/>
        <v>Medium Intl Calls</v>
      </c>
    </row>
    <row r="27" spans="1:30" x14ac:dyDescent="0.25">
      <c r="A27" t="s">
        <v>46</v>
      </c>
      <c r="B27">
        <v>75</v>
      </c>
      <c r="C27" t="s">
        <v>28</v>
      </c>
      <c r="D27" t="s">
        <v>22</v>
      </c>
      <c r="E27">
        <f>IF(train[[#This Row],[international_plan]]="yes",1,0)</f>
        <v>0</v>
      </c>
      <c r="F27" t="s">
        <v>22</v>
      </c>
      <c r="G27">
        <f>IF(train[[#This Row],[voice_mail_plan]]="yes",1,0)</f>
        <v>0</v>
      </c>
      <c r="H27">
        <v>0</v>
      </c>
      <c r="I27">
        <v>226.1</v>
      </c>
      <c r="J27">
        <v>105</v>
      </c>
      <c r="K27">
        <v>38.44</v>
      </c>
      <c r="L27">
        <v>201.5</v>
      </c>
      <c r="M27">
        <v>107</v>
      </c>
      <c r="N27">
        <v>17.13</v>
      </c>
      <c r="O27">
        <v>246.2</v>
      </c>
      <c r="P27">
        <v>98</v>
      </c>
      <c r="Q27">
        <v>11.08</v>
      </c>
      <c r="R27">
        <v>10.3</v>
      </c>
      <c r="S27">
        <v>5</v>
      </c>
      <c r="T27">
        <v>2.78</v>
      </c>
      <c r="U27">
        <v>1</v>
      </c>
      <c r="V27" t="s">
        <v>22</v>
      </c>
      <c r="W27">
        <f t="shared" si="4"/>
        <v>0</v>
      </c>
      <c r="X27" t="str">
        <f t="shared" si="0"/>
        <v>3 or fewer calls</v>
      </c>
      <c r="Y27" t="str">
        <f t="shared" si="5"/>
        <v>Medium</v>
      </c>
      <c r="Z27" t="str">
        <f t="shared" si="1"/>
        <v>Medium_user</v>
      </c>
      <c r="AA27" t="str">
        <f t="shared" si="6"/>
        <v>Medium_user</v>
      </c>
      <c r="AB27" t="str">
        <f t="shared" si="7"/>
        <v>Medium Usage</v>
      </c>
      <c r="AC27" t="str">
        <f t="shared" si="2"/>
        <v>None</v>
      </c>
      <c r="AD27" t="str">
        <f t="shared" si="3"/>
        <v>Medium Intl Calls</v>
      </c>
    </row>
    <row r="28" spans="1:30" x14ac:dyDescent="0.25">
      <c r="A28" t="s">
        <v>42</v>
      </c>
      <c r="B28">
        <v>12</v>
      </c>
      <c r="C28" t="s">
        <v>25</v>
      </c>
      <c r="D28" t="s">
        <v>22</v>
      </c>
      <c r="E28">
        <f>IF(train[[#This Row],[international_plan]]="yes",1,0)</f>
        <v>0</v>
      </c>
      <c r="F28" t="s">
        <v>22</v>
      </c>
      <c r="G28">
        <f>IF(train[[#This Row],[voice_mail_plan]]="yes",1,0)</f>
        <v>0</v>
      </c>
      <c r="H28">
        <v>0</v>
      </c>
      <c r="I28">
        <v>249.6</v>
      </c>
      <c r="J28">
        <v>118</v>
      </c>
      <c r="K28">
        <v>42.43</v>
      </c>
      <c r="L28">
        <v>252.4</v>
      </c>
      <c r="M28">
        <v>119</v>
      </c>
      <c r="N28">
        <v>21.45</v>
      </c>
      <c r="O28">
        <v>280.2</v>
      </c>
      <c r="P28">
        <v>90</v>
      </c>
      <c r="Q28">
        <v>12.61</v>
      </c>
      <c r="R28">
        <v>11.8</v>
      </c>
      <c r="S28">
        <v>3</v>
      </c>
      <c r="T28">
        <v>3.19</v>
      </c>
      <c r="U28">
        <v>1</v>
      </c>
      <c r="V28" t="s">
        <v>23</v>
      </c>
      <c r="W28">
        <f t="shared" si="4"/>
        <v>1</v>
      </c>
      <c r="X28" t="str">
        <f t="shared" si="0"/>
        <v>3 or fewer calls</v>
      </c>
      <c r="Y28" t="str">
        <f t="shared" si="5"/>
        <v>Medium</v>
      </c>
      <c r="Z28" t="str">
        <f t="shared" si="1"/>
        <v>Medium_user</v>
      </c>
      <c r="AA28" t="str">
        <f t="shared" si="6"/>
        <v>Heavy_user</v>
      </c>
      <c r="AB28" t="str">
        <f t="shared" si="7"/>
        <v>Medium Usage</v>
      </c>
      <c r="AC28" t="str">
        <f t="shared" si="2"/>
        <v>None</v>
      </c>
      <c r="AD28" t="str">
        <f t="shared" si="3"/>
        <v>Medium Intl Calls</v>
      </c>
    </row>
    <row r="29" spans="1:30" x14ac:dyDescent="0.25">
      <c r="A29" t="s">
        <v>26</v>
      </c>
      <c r="B29">
        <v>57</v>
      </c>
      <c r="C29" t="s">
        <v>25</v>
      </c>
      <c r="D29" t="s">
        <v>22</v>
      </c>
      <c r="E29">
        <f>IF(train[[#This Row],[international_plan]]="yes",1,0)</f>
        <v>0</v>
      </c>
      <c r="F29" t="s">
        <v>23</v>
      </c>
      <c r="G29">
        <f>IF(train[[#This Row],[voice_mail_plan]]="yes",1,0)</f>
        <v>1</v>
      </c>
      <c r="H29">
        <v>25</v>
      </c>
      <c r="I29">
        <v>176.8</v>
      </c>
      <c r="J29">
        <v>94</v>
      </c>
      <c r="K29">
        <v>30.06</v>
      </c>
      <c r="L29">
        <v>195</v>
      </c>
      <c r="M29">
        <v>75</v>
      </c>
      <c r="N29">
        <v>16.579999999999998</v>
      </c>
      <c r="O29">
        <v>213.5</v>
      </c>
      <c r="P29">
        <v>116</v>
      </c>
      <c r="Q29">
        <v>9.61</v>
      </c>
      <c r="R29">
        <v>8.3000000000000007</v>
      </c>
      <c r="S29">
        <v>4</v>
      </c>
      <c r="T29">
        <v>2.2400000000000002</v>
      </c>
      <c r="U29">
        <v>0</v>
      </c>
      <c r="V29" t="s">
        <v>22</v>
      </c>
      <c r="W29">
        <f t="shared" si="4"/>
        <v>0</v>
      </c>
      <c r="X29" t="str">
        <f t="shared" si="0"/>
        <v>3 or fewer calls</v>
      </c>
      <c r="Y29" t="str">
        <f t="shared" si="5"/>
        <v>Medium</v>
      </c>
      <c r="Z29" t="str">
        <f t="shared" si="1"/>
        <v>Light_usage</v>
      </c>
      <c r="AA29" t="str">
        <f t="shared" si="6"/>
        <v>Medium_user</v>
      </c>
      <c r="AB29" t="str">
        <f t="shared" si="7"/>
        <v>Medium Usage</v>
      </c>
      <c r="AC29" t="str">
        <f t="shared" si="2"/>
        <v>Medium</v>
      </c>
      <c r="AD29" t="str">
        <f t="shared" si="3"/>
        <v>Medium Intl Calls</v>
      </c>
    </row>
    <row r="30" spans="1:30" x14ac:dyDescent="0.25">
      <c r="A30" t="s">
        <v>47</v>
      </c>
      <c r="B30">
        <v>36</v>
      </c>
      <c r="C30" t="s">
        <v>25</v>
      </c>
      <c r="D30" t="s">
        <v>22</v>
      </c>
      <c r="E30">
        <f>IF(train[[#This Row],[international_plan]]="yes",1,0)</f>
        <v>0</v>
      </c>
      <c r="F30" t="s">
        <v>23</v>
      </c>
      <c r="G30">
        <f>IF(train[[#This Row],[voice_mail_plan]]="yes",1,0)</f>
        <v>1</v>
      </c>
      <c r="H30">
        <v>30</v>
      </c>
      <c r="I30">
        <v>146.30000000000001</v>
      </c>
      <c r="J30">
        <v>128</v>
      </c>
      <c r="K30">
        <v>24.87</v>
      </c>
      <c r="L30">
        <v>162.5</v>
      </c>
      <c r="M30">
        <v>80</v>
      </c>
      <c r="N30">
        <v>13.81</v>
      </c>
      <c r="O30">
        <v>129.30000000000001</v>
      </c>
      <c r="P30">
        <v>109</v>
      </c>
      <c r="Q30">
        <v>5.82</v>
      </c>
      <c r="R30">
        <v>14.5</v>
      </c>
      <c r="S30">
        <v>6</v>
      </c>
      <c r="T30">
        <v>3.92</v>
      </c>
      <c r="U30">
        <v>0</v>
      </c>
      <c r="V30" t="s">
        <v>22</v>
      </c>
      <c r="W30">
        <f t="shared" si="4"/>
        <v>0</v>
      </c>
      <c r="X30" t="str">
        <f t="shared" si="0"/>
        <v>3 or fewer calls</v>
      </c>
      <c r="Y30" t="str">
        <f t="shared" si="5"/>
        <v>Medium</v>
      </c>
      <c r="Z30" t="str">
        <f t="shared" si="1"/>
        <v>Medium_user</v>
      </c>
      <c r="AA30" t="str">
        <f t="shared" si="6"/>
        <v>Medium_user</v>
      </c>
      <c r="AB30" t="str">
        <f t="shared" si="7"/>
        <v>Medium Usage</v>
      </c>
      <c r="AC30" t="str">
        <f t="shared" si="2"/>
        <v>High</v>
      </c>
      <c r="AD30" t="str">
        <f t="shared" si="3"/>
        <v>Medium Intl Calls</v>
      </c>
    </row>
    <row r="31" spans="1:30" x14ac:dyDescent="0.25">
      <c r="A31" t="s">
        <v>27</v>
      </c>
      <c r="B31">
        <v>78</v>
      </c>
      <c r="C31" t="s">
        <v>21</v>
      </c>
      <c r="D31" t="s">
        <v>22</v>
      </c>
      <c r="E31">
        <f>IF(train[[#This Row],[international_plan]]="yes",1,0)</f>
        <v>0</v>
      </c>
      <c r="F31" t="s">
        <v>22</v>
      </c>
      <c r="G31">
        <f>IF(train[[#This Row],[voice_mail_plan]]="yes",1,0)</f>
        <v>0</v>
      </c>
      <c r="H31">
        <v>0</v>
      </c>
      <c r="I31">
        <v>130.80000000000001</v>
      </c>
      <c r="J31">
        <v>64</v>
      </c>
      <c r="K31">
        <v>22.24</v>
      </c>
      <c r="L31">
        <v>223.7</v>
      </c>
      <c r="M31">
        <v>116</v>
      </c>
      <c r="N31">
        <v>19.010000000000002</v>
      </c>
      <c r="O31">
        <v>227.8</v>
      </c>
      <c r="P31">
        <v>108</v>
      </c>
      <c r="Q31">
        <v>10.25</v>
      </c>
      <c r="R31">
        <v>10</v>
      </c>
      <c r="S31">
        <v>5</v>
      </c>
      <c r="T31">
        <v>2.7</v>
      </c>
      <c r="U31">
        <v>1</v>
      </c>
      <c r="V31" t="s">
        <v>22</v>
      </c>
      <c r="W31">
        <f t="shared" si="4"/>
        <v>0</v>
      </c>
      <c r="X31" t="str">
        <f t="shared" si="0"/>
        <v>3 or fewer calls</v>
      </c>
      <c r="Y31" t="str">
        <f t="shared" si="5"/>
        <v>Medium</v>
      </c>
      <c r="Z31" t="str">
        <f t="shared" si="1"/>
        <v>Medium_user</v>
      </c>
      <c r="AA31" t="str">
        <f t="shared" si="6"/>
        <v>Medium_user</v>
      </c>
      <c r="AB31" t="str">
        <f t="shared" si="7"/>
        <v>Medium Usage</v>
      </c>
      <c r="AC31" t="str">
        <f t="shared" si="2"/>
        <v>None</v>
      </c>
      <c r="AD31" t="str">
        <f t="shared" si="3"/>
        <v>Medium Intl Calls</v>
      </c>
    </row>
    <row r="32" spans="1:30" x14ac:dyDescent="0.25">
      <c r="A32" t="s">
        <v>47</v>
      </c>
      <c r="B32">
        <v>136</v>
      </c>
      <c r="C32" t="s">
        <v>21</v>
      </c>
      <c r="D32" t="s">
        <v>23</v>
      </c>
      <c r="E32">
        <f>IF(train[[#This Row],[international_plan]]="yes",1,0)</f>
        <v>1</v>
      </c>
      <c r="F32" t="s">
        <v>23</v>
      </c>
      <c r="G32">
        <f>IF(train[[#This Row],[voice_mail_plan]]="yes",1,0)</f>
        <v>1</v>
      </c>
      <c r="H32">
        <v>33</v>
      </c>
      <c r="I32">
        <v>203.9</v>
      </c>
      <c r="J32">
        <v>106</v>
      </c>
      <c r="K32">
        <v>34.659999999999997</v>
      </c>
      <c r="L32">
        <v>187.6</v>
      </c>
      <c r="M32">
        <v>99</v>
      </c>
      <c r="N32">
        <v>15.95</v>
      </c>
      <c r="O32">
        <v>101.7</v>
      </c>
      <c r="P32">
        <v>107</v>
      </c>
      <c r="Q32">
        <v>4.58</v>
      </c>
      <c r="R32">
        <v>10.5</v>
      </c>
      <c r="S32">
        <v>6</v>
      </c>
      <c r="T32">
        <v>2.84</v>
      </c>
      <c r="U32">
        <v>3</v>
      </c>
      <c r="V32" t="s">
        <v>22</v>
      </c>
      <c r="W32">
        <f t="shared" si="4"/>
        <v>0</v>
      </c>
      <c r="X32" t="str">
        <f t="shared" si="0"/>
        <v>3 or fewer calls</v>
      </c>
      <c r="Y32" t="str">
        <f t="shared" si="5"/>
        <v>Medium</v>
      </c>
      <c r="Z32" t="str">
        <f t="shared" si="1"/>
        <v>Medium_user</v>
      </c>
      <c r="AA32" t="str">
        <f t="shared" si="6"/>
        <v>Medium_user</v>
      </c>
      <c r="AB32" t="str">
        <f t="shared" si="7"/>
        <v>Medium Usage</v>
      </c>
      <c r="AC32" t="str">
        <f t="shared" si="2"/>
        <v>High</v>
      </c>
      <c r="AD32" t="str">
        <f t="shared" si="3"/>
        <v>Medium Intl Calls</v>
      </c>
    </row>
    <row r="33" spans="1:30" x14ac:dyDescent="0.25">
      <c r="A33" t="s">
        <v>48</v>
      </c>
      <c r="B33">
        <v>98</v>
      </c>
      <c r="C33" t="s">
        <v>25</v>
      </c>
      <c r="D33" t="s">
        <v>22</v>
      </c>
      <c r="E33">
        <f>IF(train[[#This Row],[international_plan]]="yes",1,0)</f>
        <v>0</v>
      </c>
      <c r="F33" t="s">
        <v>22</v>
      </c>
      <c r="G33">
        <f>IF(train[[#This Row],[voice_mail_plan]]="yes",1,0)</f>
        <v>0</v>
      </c>
      <c r="H33">
        <v>0</v>
      </c>
      <c r="I33">
        <v>126.3</v>
      </c>
      <c r="J33">
        <v>102</v>
      </c>
      <c r="K33">
        <v>21.47</v>
      </c>
      <c r="L33">
        <v>166.8</v>
      </c>
      <c r="M33">
        <v>85</v>
      </c>
      <c r="N33">
        <v>14.18</v>
      </c>
      <c r="O33">
        <v>187.8</v>
      </c>
      <c r="P33">
        <v>135</v>
      </c>
      <c r="Q33">
        <v>8.4499999999999993</v>
      </c>
      <c r="R33">
        <v>9.4</v>
      </c>
      <c r="S33">
        <v>2</v>
      </c>
      <c r="T33">
        <v>2.54</v>
      </c>
      <c r="U33">
        <v>3</v>
      </c>
      <c r="V33" t="s">
        <v>22</v>
      </c>
      <c r="W33">
        <f t="shared" si="4"/>
        <v>0</v>
      </c>
      <c r="X33" t="str">
        <f t="shared" si="0"/>
        <v>3 or fewer calls</v>
      </c>
      <c r="Y33" t="str">
        <f t="shared" si="5"/>
        <v>Medium</v>
      </c>
      <c r="Z33" t="str">
        <f t="shared" si="1"/>
        <v>Medium_user</v>
      </c>
      <c r="AA33" t="str">
        <f t="shared" si="6"/>
        <v>Medium_user</v>
      </c>
      <c r="AB33" t="str">
        <f t="shared" si="7"/>
        <v>Medium Usage</v>
      </c>
      <c r="AC33" t="str">
        <f t="shared" si="2"/>
        <v>None</v>
      </c>
      <c r="AD33" t="str">
        <f t="shared" si="3"/>
        <v>Medium Intl Calls</v>
      </c>
    </row>
    <row r="34" spans="1:30" x14ac:dyDescent="0.25">
      <c r="A34" t="s">
        <v>49</v>
      </c>
      <c r="B34">
        <v>135</v>
      </c>
      <c r="C34" t="s">
        <v>25</v>
      </c>
      <c r="D34" t="s">
        <v>23</v>
      </c>
      <c r="E34">
        <f>IF(train[[#This Row],[international_plan]]="yes",1,0)</f>
        <v>1</v>
      </c>
      <c r="F34" t="s">
        <v>23</v>
      </c>
      <c r="G34">
        <f>IF(train[[#This Row],[voice_mail_plan]]="yes",1,0)</f>
        <v>1</v>
      </c>
      <c r="H34">
        <v>41</v>
      </c>
      <c r="I34">
        <v>173.1</v>
      </c>
      <c r="J34">
        <v>85</v>
      </c>
      <c r="K34">
        <v>29.43</v>
      </c>
      <c r="L34">
        <v>203.9</v>
      </c>
      <c r="M34">
        <v>107</v>
      </c>
      <c r="N34">
        <v>17.329999999999998</v>
      </c>
      <c r="O34">
        <v>122.2</v>
      </c>
      <c r="P34">
        <v>78</v>
      </c>
      <c r="Q34">
        <v>5.5</v>
      </c>
      <c r="R34">
        <v>14.6</v>
      </c>
      <c r="S34">
        <v>15</v>
      </c>
      <c r="T34">
        <v>3.94</v>
      </c>
      <c r="U34">
        <v>0</v>
      </c>
      <c r="V34" t="s">
        <v>23</v>
      </c>
      <c r="W34">
        <f t="shared" si="4"/>
        <v>1</v>
      </c>
      <c r="X34" t="str">
        <f t="shared" si="0"/>
        <v>3 or fewer calls</v>
      </c>
      <c r="Y34" t="str">
        <f t="shared" si="5"/>
        <v>Medium</v>
      </c>
      <c r="Z34" t="str">
        <f t="shared" si="1"/>
        <v>Medium_user</v>
      </c>
      <c r="AA34" t="str">
        <f t="shared" si="6"/>
        <v>Medium_user</v>
      </c>
      <c r="AB34" t="str">
        <f t="shared" si="7"/>
        <v>Medium Usage</v>
      </c>
      <c r="AC34" t="str">
        <f t="shared" si="2"/>
        <v>High</v>
      </c>
      <c r="AD34" t="str">
        <f t="shared" si="3"/>
        <v>Medium Intl Calls</v>
      </c>
    </row>
    <row r="35" spans="1:30" x14ac:dyDescent="0.25">
      <c r="A35" t="s">
        <v>50</v>
      </c>
      <c r="B35">
        <v>34</v>
      </c>
      <c r="C35" t="s">
        <v>28</v>
      </c>
      <c r="D35" t="s">
        <v>22</v>
      </c>
      <c r="E35">
        <f>IF(train[[#This Row],[international_plan]]="yes",1,0)</f>
        <v>0</v>
      </c>
      <c r="F35" t="s">
        <v>22</v>
      </c>
      <c r="G35">
        <f>IF(train[[#This Row],[voice_mail_plan]]="yes",1,0)</f>
        <v>0</v>
      </c>
      <c r="H35">
        <v>0</v>
      </c>
      <c r="I35">
        <v>124.8</v>
      </c>
      <c r="J35">
        <v>82</v>
      </c>
      <c r="K35">
        <v>21.22</v>
      </c>
      <c r="L35">
        <v>282.2</v>
      </c>
      <c r="M35">
        <v>98</v>
      </c>
      <c r="N35">
        <v>23.99</v>
      </c>
      <c r="O35">
        <v>311.5</v>
      </c>
      <c r="P35">
        <v>78</v>
      </c>
      <c r="Q35">
        <v>14.02</v>
      </c>
      <c r="R35">
        <v>10</v>
      </c>
      <c r="S35">
        <v>4</v>
      </c>
      <c r="T35">
        <v>2.7</v>
      </c>
      <c r="U35">
        <v>2</v>
      </c>
      <c r="V35" t="s">
        <v>22</v>
      </c>
      <c r="W35">
        <f t="shared" si="4"/>
        <v>0</v>
      </c>
      <c r="X35" t="str">
        <f t="shared" si="0"/>
        <v>3 or fewer calls</v>
      </c>
      <c r="Y35" t="str">
        <f t="shared" si="5"/>
        <v>Medium</v>
      </c>
      <c r="Z35" t="str">
        <f t="shared" si="1"/>
        <v>Medium_user</v>
      </c>
      <c r="AA35" t="str">
        <f t="shared" si="6"/>
        <v>Heavy_user</v>
      </c>
      <c r="AB35" t="str">
        <f t="shared" si="7"/>
        <v>Medium Usage</v>
      </c>
      <c r="AC35" t="str">
        <f t="shared" si="2"/>
        <v>None</v>
      </c>
      <c r="AD35" t="str">
        <f t="shared" si="3"/>
        <v>Medium Intl Calls</v>
      </c>
    </row>
    <row r="36" spans="1:30" x14ac:dyDescent="0.25">
      <c r="A36" t="s">
        <v>37</v>
      </c>
      <c r="B36">
        <v>160</v>
      </c>
      <c r="C36" t="s">
        <v>21</v>
      </c>
      <c r="D36" t="s">
        <v>22</v>
      </c>
      <c r="E36">
        <f>IF(train[[#This Row],[international_plan]]="yes",1,0)</f>
        <v>0</v>
      </c>
      <c r="F36" t="s">
        <v>22</v>
      </c>
      <c r="G36">
        <f>IF(train[[#This Row],[voice_mail_plan]]="yes",1,0)</f>
        <v>0</v>
      </c>
      <c r="H36">
        <v>0</v>
      </c>
      <c r="I36">
        <v>85.8</v>
      </c>
      <c r="J36">
        <v>77</v>
      </c>
      <c r="K36">
        <v>14.59</v>
      </c>
      <c r="L36">
        <v>165.3</v>
      </c>
      <c r="M36">
        <v>110</v>
      </c>
      <c r="N36">
        <v>14.05</v>
      </c>
      <c r="O36">
        <v>178.5</v>
      </c>
      <c r="P36">
        <v>92</v>
      </c>
      <c r="Q36">
        <v>8.0299999999999994</v>
      </c>
      <c r="R36">
        <v>9.1999999999999993</v>
      </c>
      <c r="S36">
        <v>4</v>
      </c>
      <c r="T36">
        <v>2.48</v>
      </c>
      <c r="U36">
        <v>3</v>
      </c>
      <c r="V36" t="s">
        <v>22</v>
      </c>
      <c r="W36">
        <f t="shared" si="4"/>
        <v>0</v>
      </c>
      <c r="X36" t="str">
        <f t="shared" si="0"/>
        <v>3 or fewer calls</v>
      </c>
      <c r="Y36" t="str">
        <f t="shared" si="5"/>
        <v>Medium</v>
      </c>
      <c r="Z36" t="str">
        <f t="shared" si="1"/>
        <v>Medium_user</v>
      </c>
      <c r="AA36" t="str">
        <f t="shared" si="6"/>
        <v>Medium_user</v>
      </c>
      <c r="AB36" t="str">
        <f t="shared" si="7"/>
        <v>Medium Usage</v>
      </c>
      <c r="AC36" t="str">
        <f t="shared" si="2"/>
        <v>None</v>
      </c>
      <c r="AD36" t="str">
        <f t="shared" si="3"/>
        <v>Medium Intl Calls</v>
      </c>
    </row>
    <row r="37" spans="1:30" x14ac:dyDescent="0.25">
      <c r="A37" t="s">
        <v>51</v>
      </c>
      <c r="B37">
        <v>64</v>
      </c>
      <c r="C37" t="s">
        <v>28</v>
      </c>
      <c r="D37" t="s">
        <v>22</v>
      </c>
      <c r="E37">
        <f>IF(train[[#This Row],[international_plan]]="yes",1,0)</f>
        <v>0</v>
      </c>
      <c r="F37" t="s">
        <v>22</v>
      </c>
      <c r="G37">
        <f>IF(train[[#This Row],[voice_mail_plan]]="yes",1,0)</f>
        <v>0</v>
      </c>
      <c r="H37">
        <v>0</v>
      </c>
      <c r="I37">
        <v>154</v>
      </c>
      <c r="J37">
        <v>67</v>
      </c>
      <c r="K37">
        <v>26.18</v>
      </c>
      <c r="L37">
        <v>225.8</v>
      </c>
      <c r="M37">
        <v>118</v>
      </c>
      <c r="N37">
        <v>19.190000000000001</v>
      </c>
      <c r="O37">
        <v>265.3</v>
      </c>
      <c r="P37">
        <v>86</v>
      </c>
      <c r="Q37">
        <v>11.94</v>
      </c>
      <c r="R37">
        <v>3.5</v>
      </c>
      <c r="S37">
        <v>3</v>
      </c>
      <c r="T37">
        <v>0.95</v>
      </c>
      <c r="U37">
        <v>1</v>
      </c>
      <c r="V37" t="s">
        <v>22</v>
      </c>
      <c r="W37">
        <f t="shared" si="4"/>
        <v>0</v>
      </c>
      <c r="X37" t="str">
        <f t="shared" si="0"/>
        <v>3 or fewer calls</v>
      </c>
      <c r="Y37" t="str">
        <f t="shared" si="5"/>
        <v>Low</v>
      </c>
      <c r="Z37" t="str">
        <f t="shared" si="1"/>
        <v>Medium_user</v>
      </c>
      <c r="AA37" t="str">
        <f t="shared" si="6"/>
        <v>Medium_user</v>
      </c>
      <c r="AB37" t="str">
        <f t="shared" si="7"/>
        <v>Medium Usage</v>
      </c>
      <c r="AC37" t="str">
        <f t="shared" si="2"/>
        <v>None</v>
      </c>
      <c r="AD37" t="str">
        <f t="shared" si="3"/>
        <v>Low Intl Calls</v>
      </c>
    </row>
    <row r="38" spans="1:30" x14ac:dyDescent="0.25">
      <c r="A38" t="s">
        <v>52</v>
      </c>
      <c r="B38">
        <v>59</v>
      </c>
      <c r="C38" t="s">
        <v>25</v>
      </c>
      <c r="D38" t="s">
        <v>22</v>
      </c>
      <c r="E38">
        <f>IF(train[[#This Row],[international_plan]]="yes",1,0)</f>
        <v>0</v>
      </c>
      <c r="F38" t="s">
        <v>23</v>
      </c>
      <c r="G38">
        <f>IF(train[[#This Row],[voice_mail_plan]]="yes",1,0)</f>
        <v>1</v>
      </c>
      <c r="H38">
        <v>28</v>
      </c>
      <c r="I38">
        <v>120.9</v>
      </c>
      <c r="J38">
        <v>97</v>
      </c>
      <c r="K38">
        <v>20.55</v>
      </c>
      <c r="L38">
        <v>213</v>
      </c>
      <c r="M38">
        <v>92</v>
      </c>
      <c r="N38">
        <v>18.11</v>
      </c>
      <c r="O38">
        <v>163.1</v>
      </c>
      <c r="P38">
        <v>116</v>
      </c>
      <c r="Q38">
        <v>7.34</v>
      </c>
      <c r="R38">
        <v>8.5</v>
      </c>
      <c r="S38">
        <v>5</v>
      </c>
      <c r="T38">
        <v>2.2999999999999998</v>
      </c>
      <c r="U38">
        <v>2</v>
      </c>
      <c r="V38" t="s">
        <v>22</v>
      </c>
      <c r="W38">
        <f t="shared" si="4"/>
        <v>0</v>
      </c>
      <c r="X38" t="str">
        <f t="shared" si="0"/>
        <v>3 or fewer calls</v>
      </c>
      <c r="Y38" t="str">
        <f t="shared" si="5"/>
        <v>Medium</v>
      </c>
      <c r="Z38" t="str">
        <f t="shared" si="1"/>
        <v>Medium_user</v>
      </c>
      <c r="AA38" t="str">
        <f t="shared" si="6"/>
        <v>Medium_user</v>
      </c>
      <c r="AB38" t="str">
        <f t="shared" si="7"/>
        <v>Medium Usage</v>
      </c>
      <c r="AC38" t="str">
        <f t="shared" si="2"/>
        <v>Medium</v>
      </c>
      <c r="AD38" t="str">
        <f t="shared" si="3"/>
        <v>Medium Intl Calls</v>
      </c>
    </row>
    <row r="39" spans="1:30" x14ac:dyDescent="0.25">
      <c r="A39" t="s">
        <v>53</v>
      </c>
      <c r="B39">
        <v>65</v>
      </c>
      <c r="C39" t="s">
        <v>21</v>
      </c>
      <c r="D39" t="s">
        <v>22</v>
      </c>
      <c r="E39">
        <f>IF(train[[#This Row],[international_plan]]="yes",1,0)</f>
        <v>0</v>
      </c>
      <c r="F39" t="s">
        <v>22</v>
      </c>
      <c r="G39">
        <f>IF(train[[#This Row],[voice_mail_plan]]="yes",1,0)</f>
        <v>0</v>
      </c>
      <c r="H39">
        <v>0</v>
      </c>
      <c r="I39">
        <v>211.3</v>
      </c>
      <c r="J39">
        <v>120</v>
      </c>
      <c r="K39">
        <v>35.92</v>
      </c>
      <c r="L39">
        <v>162.6</v>
      </c>
      <c r="M39">
        <v>122</v>
      </c>
      <c r="N39">
        <v>13.82</v>
      </c>
      <c r="O39">
        <v>134.69999999999999</v>
      </c>
      <c r="P39">
        <v>118</v>
      </c>
      <c r="Q39">
        <v>6.06</v>
      </c>
      <c r="R39">
        <v>13.2</v>
      </c>
      <c r="S39">
        <v>5</v>
      </c>
      <c r="T39">
        <v>3.56</v>
      </c>
      <c r="U39">
        <v>3</v>
      </c>
      <c r="V39" t="s">
        <v>22</v>
      </c>
      <c r="W39">
        <f t="shared" si="4"/>
        <v>0</v>
      </c>
      <c r="X39" t="str">
        <f t="shared" si="0"/>
        <v>3 or fewer calls</v>
      </c>
      <c r="Y39" t="str">
        <f t="shared" si="5"/>
        <v>Medium</v>
      </c>
      <c r="Z39" t="str">
        <f t="shared" si="1"/>
        <v>Heavy_user</v>
      </c>
      <c r="AA39" t="str">
        <f t="shared" si="6"/>
        <v>Medium_user</v>
      </c>
      <c r="AB39" t="str">
        <f t="shared" si="7"/>
        <v>Medium Usage</v>
      </c>
      <c r="AC39" t="str">
        <f t="shared" si="2"/>
        <v>None</v>
      </c>
      <c r="AD39" t="str">
        <f t="shared" si="3"/>
        <v>Medium Intl Calls</v>
      </c>
    </row>
    <row r="40" spans="1:30" x14ac:dyDescent="0.25">
      <c r="A40" t="s">
        <v>54</v>
      </c>
      <c r="B40">
        <v>142</v>
      </c>
      <c r="C40" t="s">
        <v>25</v>
      </c>
      <c r="D40" t="s">
        <v>22</v>
      </c>
      <c r="E40">
        <f>IF(train[[#This Row],[international_plan]]="yes",1,0)</f>
        <v>0</v>
      </c>
      <c r="F40" t="s">
        <v>22</v>
      </c>
      <c r="G40">
        <f>IF(train[[#This Row],[voice_mail_plan]]="yes",1,0)</f>
        <v>0</v>
      </c>
      <c r="H40">
        <v>0</v>
      </c>
      <c r="I40">
        <v>187</v>
      </c>
      <c r="J40">
        <v>133</v>
      </c>
      <c r="K40">
        <v>31.79</v>
      </c>
      <c r="L40">
        <v>134.6</v>
      </c>
      <c r="M40">
        <v>74</v>
      </c>
      <c r="N40">
        <v>11.44</v>
      </c>
      <c r="O40">
        <v>242.2</v>
      </c>
      <c r="P40">
        <v>127</v>
      </c>
      <c r="Q40">
        <v>10.9</v>
      </c>
      <c r="R40">
        <v>7.4</v>
      </c>
      <c r="S40">
        <v>5</v>
      </c>
      <c r="T40">
        <v>2</v>
      </c>
      <c r="U40">
        <v>2</v>
      </c>
      <c r="V40" t="s">
        <v>22</v>
      </c>
      <c r="W40">
        <f t="shared" si="4"/>
        <v>0</v>
      </c>
      <c r="X40" t="str">
        <f t="shared" si="0"/>
        <v>3 or fewer calls</v>
      </c>
      <c r="Y40" t="str">
        <f t="shared" si="5"/>
        <v>Medium</v>
      </c>
      <c r="Z40" t="str">
        <f t="shared" si="1"/>
        <v>Light_usage</v>
      </c>
      <c r="AA40" t="str">
        <f t="shared" si="6"/>
        <v>Medium_user</v>
      </c>
      <c r="AB40" t="str">
        <f t="shared" si="7"/>
        <v>Medium Usage</v>
      </c>
      <c r="AC40" t="str">
        <f t="shared" si="2"/>
        <v>None</v>
      </c>
      <c r="AD40" t="str">
        <f t="shared" si="3"/>
        <v>Low Intl Calls</v>
      </c>
    </row>
    <row r="41" spans="1:30" x14ac:dyDescent="0.25">
      <c r="A41" t="s">
        <v>44</v>
      </c>
      <c r="B41">
        <v>97</v>
      </c>
      <c r="C41" t="s">
        <v>21</v>
      </c>
      <c r="D41" t="s">
        <v>22</v>
      </c>
      <c r="E41">
        <f>IF(train[[#This Row],[international_plan]]="yes",1,0)</f>
        <v>0</v>
      </c>
      <c r="F41" t="s">
        <v>23</v>
      </c>
      <c r="G41">
        <f>IF(train[[#This Row],[voice_mail_plan]]="yes",1,0)</f>
        <v>1</v>
      </c>
      <c r="H41">
        <v>24</v>
      </c>
      <c r="I41">
        <v>133.19999999999999</v>
      </c>
      <c r="J41">
        <v>135</v>
      </c>
      <c r="K41">
        <v>22.64</v>
      </c>
      <c r="L41">
        <v>217.2</v>
      </c>
      <c r="M41">
        <v>58</v>
      </c>
      <c r="N41">
        <v>18.46</v>
      </c>
      <c r="O41">
        <v>70.599999999999994</v>
      </c>
      <c r="P41">
        <v>79</v>
      </c>
      <c r="Q41">
        <v>3.18</v>
      </c>
      <c r="R41">
        <v>11</v>
      </c>
      <c r="S41">
        <v>3</v>
      </c>
      <c r="T41">
        <v>2.97</v>
      </c>
      <c r="U41">
        <v>1</v>
      </c>
      <c r="V41" t="s">
        <v>22</v>
      </c>
      <c r="W41">
        <f t="shared" si="4"/>
        <v>0</v>
      </c>
      <c r="X41" t="str">
        <f t="shared" si="0"/>
        <v>3 or fewer calls</v>
      </c>
      <c r="Y41" t="str">
        <f t="shared" si="5"/>
        <v>Medium</v>
      </c>
      <c r="Z41" t="str">
        <f t="shared" si="1"/>
        <v>Light_usage</v>
      </c>
      <c r="AA41" t="str">
        <f t="shared" si="6"/>
        <v>Medium_user</v>
      </c>
      <c r="AB41" t="str">
        <f t="shared" si="7"/>
        <v>Medium Usage</v>
      </c>
      <c r="AC41" t="str">
        <f t="shared" si="2"/>
        <v>Medium</v>
      </c>
      <c r="AD41" t="str">
        <f t="shared" si="3"/>
        <v>Medium Intl Calls</v>
      </c>
    </row>
    <row r="42" spans="1:30" x14ac:dyDescent="0.25">
      <c r="A42" t="s">
        <v>34</v>
      </c>
      <c r="B42">
        <v>52</v>
      </c>
      <c r="C42" t="s">
        <v>25</v>
      </c>
      <c r="D42" t="s">
        <v>22</v>
      </c>
      <c r="E42">
        <f>IF(train[[#This Row],[international_plan]]="yes",1,0)</f>
        <v>0</v>
      </c>
      <c r="F42" t="s">
        <v>22</v>
      </c>
      <c r="G42">
        <f>IF(train[[#This Row],[voice_mail_plan]]="yes",1,0)</f>
        <v>0</v>
      </c>
      <c r="H42">
        <v>0</v>
      </c>
      <c r="I42">
        <v>191.9</v>
      </c>
      <c r="J42">
        <v>108</v>
      </c>
      <c r="K42">
        <v>32.619999999999997</v>
      </c>
      <c r="L42">
        <v>269.8</v>
      </c>
      <c r="M42">
        <v>96</v>
      </c>
      <c r="N42">
        <v>22.93</v>
      </c>
      <c r="O42">
        <v>236.8</v>
      </c>
      <c r="P42">
        <v>87</v>
      </c>
      <c r="Q42">
        <v>10.66</v>
      </c>
      <c r="R42">
        <v>7.8</v>
      </c>
      <c r="S42">
        <v>5</v>
      </c>
      <c r="T42">
        <v>2.11</v>
      </c>
      <c r="U42">
        <v>3</v>
      </c>
      <c r="V42" t="s">
        <v>22</v>
      </c>
      <c r="W42">
        <f t="shared" si="4"/>
        <v>0</v>
      </c>
      <c r="X42" t="str">
        <f t="shared" si="0"/>
        <v>3 or fewer calls</v>
      </c>
      <c r="Y42" t="str">
        <f t="shared" si="5"/>
        <v>Medium</v>
      </c>
      <c r="Z42" t="str">
        <f t="shared" si="1"/>
        <v>Medium_user</v>
      </c>
      <c r="AA42" t="str">
        <f t="shared" si="6"/>
        <v>Heavy_user</v>
      </c>
      <c r="AB42" t="str">
        <f t="shared" si="7"/>
        <v>Medium Usage</v>
      </c>
      <c r="AC42" t="str">
        <f t="shared" si="2"/>
        <v>None</v>
      </c>
      <c r="AD42" t="str">
        <f t="shared" si="3"/>
        <v>Medium Intl Calls</v>
      </c>
    </row>
    <row r="43" spans="1:30" x14ac:dyDescent="0.25">
      <c r="A43" t="s">
        <v>32</v>
      </c>
      <c r="B43">
        <v>60</v>
      </c>
      <c r="C43" t="s">
        <v>25</v>
      </c>
      <c r="D43" t="s">
        <v>22</v>
      </c>
      <c r="E43">
        <f>IF(train[[#This Row],[international_plan]]="yes",1,0)</f>
        <v>0</v>
      </c>
      <c r="F43" t="s">
        <v>22</v>
      </c>
      <c r="G43">
        <f>IF(train[[#This Row],[voice_mail_plan]]="yes",1,0)</f>
        <v>0</v>
      </c>
      <c r="H43">
        <v>0</v>
      </c>
      <c r="I43">
        <v>220.6</v>
      </c>
      <c r="J43">
        <v>57</v>
      </c>
      <c r="K43">
        <v>37.5</v>
      </c>
      <c r="L43">
        <v>211.1</v>
      </c>
      <c r="M43">
        <v>115</v>
      </c>
      <c r="N43">
        <v>17.940000000000001</v>
      </c>
      <c r="O43">
        <v>249</v>
      </c>
      <c r="P43">
        <v>129</v>
      </c>
      <c r="Q43">
        <v>11.21</v>
      </c>
      <c r="R43">
        <v>6.8</v>
      </c>
      <c r="S43">
        <v>3</v>
      </c>
      <c r="T43">
        <v>1.84</v>
      </c>
      <c r="U43">
        <v>1</v>
      </c>
      <c r="V43" t="s">
        <v>22</v>
      </c>
      <c r="W43">
        <f t="shared" si="4"/>
        <v>0</v>
      </c>
      <c r="X43" t="str">
        <f t="shared" si="0"/>
        <v>3 or fewer calls</v>
      </c>
      <c r="Y43" t="str">
        <f t="shared" si="5"/>
        <v>Low</v>
      </c>
      <c r="Z43" t="str">
        <f t="shared" si="1"/>
        <v>Medium_user</v>
      </c>
      <c r="AA43" t="str">
        <f t="shared" si="6"/>
        <v>Medium_user</v>
      </c>
      <c r="AB43" t="str">
        <f t="shared" si="7"/>
        <v>Medium Usage</v>
      </c>
      <c r="AC43" t="str">
        <f t="shared" si="2"/>
        <v>None</v>
      </c>
      <c r="AD43" t="str">
        <f t="shared" si="3"/>
        <v>Low Intl Calls</v>
      </c>
    </row>
    <row r="44" spans="1:30" x14ac:dyDescent="0.25">
      <c r="A44" t="s">
        <v>38</v>
      </c>
      <c r="B44">
        <v>10</v>
      </c>
      <c r="C44" t="s">
        <v>25</v>
      </c>
      <c r="D44" t="s">
        <v>22</v>
      </c>
      <c r="E44">
        <f>IF(train[[#This Row],[international_plan]]="yes",1,0)</f>
        <v>0</v>
      </c>
      <c r="F44" t="s">
        <v>22</v>
      </c>
      <c r="G44">
        <f>IF(train[[#This Row],[voice_mail_plan]]="yes",1,0)</f>
        <v>0</v>
      </c>
      <c r="H44">
        <v>0</v>
      </c>
      <c r="I44">
        <v>186.1</v>
      </c>
      <c r="J44">
        <v>112</v>
      </c>
      <c r="K44">
        <v>31.64</v>
      </c>
      <c r="L44">
        <v>190.2</v>
      </c>
      <c r="M44">
        <v>66</v>
      </c>
      <c r="N44">
        <v>16.170000000000002</v>
      </c>
      <c r="O44">
        <v>282.8</v>
      </c>
      <c r="P44">
        <v>57</v>
      </c>
      <c r="Q44">
        <v>12.73</v>
      </c>
      <c r="R44">
        <v>11.4</v>
      </c>
      <c r="S44">
        <v>6</v>
      </c>
      <c r="T44">
        <v>3.08</v>
      </c>
      <c r="U44">
        <v>2</v>
      </c>
      <c r="V44" t="s">
        <v>22</v>
      </c>
      <c r="W44">
        <f t="shared" si="4"/>
        <v>0</v>
      </c>
      <c r="X44" t="str">
        <f t="shared" si="0"/>
        <v>3 or fewer calls</v>
      </c>
      <c r="Y44" t="str">
        <f t="shared" si="5"/>
        <v>Medium</v>
      </c>
      <c r="Z44" t="str">
        <f t="shared" si="1"/>
        <v>Light_usage</v>
      </c>
      <c r="AA44" t="str">
        <f t="shared" si="6"/>
        <v>Medium_user</v>
      </c>
      <c r="AB44" t="str">
        <f t="shared" si="7"/>
        <v>Medium Usage</v>
      </c>
      <c r="AC44" t="str">
        <f t="shared" si="2"/>
        <v>None</v>
      </c>
      <c r="AD44" t="str">
        <f t="shared" si="3"/>
        <v>Medium Intl Calls</v>
      </c>
    </row>
    <row r="45" spans="1:30" x14ac:dyDescent="0.25">
      <c r="A45" t="s">
        <v>55</v>
      </c>
      <c r="B45">
        <v>96</v>
      </c>
      <c r="C45" t="s">
        <v>21</v>
      </c>
      <c r="D45" t="s">
        <v>22</v>
      </c>
      <c r="E45">
        <f>IF(train[[#This Row],[international_plan]]="yes",1,0)</f>
        <v>0</v>
      </c>
      <c r="F45" t="s">
        <v>22</v>
      </c>
      <c r="G45">
        <f>IF(train[[#This Row],[voice_mail_plan]]="yes",1,0)</f>
        <v>0</v>
      </c>
      <c r="H45">
        <v>0</v>
      </c>
      <c r="I45">
        <v>160.19999999999999</v>
      </c>
      <c r="J45">
        <v>117</v>
      </c>
      <c r="K45">
        <v>27.23</v>
      </c>
      <c r="L45">
        <v>267.5</v>
      </c>
      <c r="M45">
        <v>67</v>
      </c>
      <c r="N45">
        <v>22.74</v>
      </c>
      <c r="O45">
        <v>228.5</v>
      </c>
      <c r="P45">
        <v>68</v>
      </c>
      <c r="Q45">
        <v>10.28</v>
      </c>
      <c r="R45">
        <v>9.3000000000000007</v>
      </c>
      <c r="S45">
        <v>5</v>
      </c>
      <c r="T45">
        <v>2.5099999999999998</v>
      </c>
      <c r="U45">
        <v>2</v>
      </c>
      <c r="V45" t="s">
        <v>22</v>
      </c>
      <c r="W45">
        <f t="shared" si="4"/>
        <v>0</v>
      </c>
      <c r="X45" t="str">
        <f t="shared" si="0"/>
        <v>3 or fewer calls</v>
      </c>
      <c r="Y45" t="str">
        <f t="shared" si="5"/>
        <v>Medium</v>
      </c>
      <c r="Z45" t="str">
        <f t="shared" si="1"/>
        <v>Light_usage</v>
      </c>
      <c r="AA45" t="str">
        <f t="shared" si="6"/>
        <v>Heavy_user</v>
      </c>
      <c r="AB45" t="str">
        <f t="shared" si="7"/>
        <v>Medium Usage</v>
      </c>
      <c r="AC45" t="str">
        <f t="shared" si="2"/>
        <v>None</v>
      </c>
      <c r="AD45" t="str">
        <f t="shared" si="3"/>
        <v>Medium Intl Calls</v>
      </c>
    </row>
    <row r="46" spans="1:30" x14ac:dyDescent="0.25">
      <c r="A46" t="s">
        <v>32</v>
      </c>
      <c r="B46">
        <v>81</v>
      </c>
      <c r="C46" t="s">
        <v>25</v>
      </c>
      <c r="D46" t="s">
        <v>22</v>
      </c>
      <c r="E46">
        <f>IF(train[[#This Row],[international_plan]]="yes",1,0)</f>
        <v>0</v>
      </c>
      <c r="F46" t="s">
        <v>22</v>
      </c>
      <c r="G46">
        <f>IF(train[[#This Row],[voice_mail_plan]]="yes",1,0)</f>
        <v>0</v>
      </c>
      <c r="H46">
        <v>0</v>
      </c>
      <c r="I46">
        <v>175.5</v>
      </c>
      <c r="J46">
        <v>67</v>
      </c>
      <c r="K46">
        <v>29.84</v>
      </c>
      <c r="L46">
        <v>249.3</v>
      </c>
      <c r="M46">
        <v>85</v>
      </c>
      <c r="N46">
        <v>21.19</v>
      </c>
      <c r="O46">
        <v>270.2</v>
      </c>
      <c r="P46">
        <v>98</v>
      </c>
      <c r="Q46">
        <v>12.16</v>
      </c>
      <c r="R46">
        <v>10.199999999999999</v>
      </c>
      <c r="S46">
        <v>3</v>
      </c>
      <c r="T46">
        <v>2.75</v>
      </c>
      <c r="U46">
        <v>1</v>
      </c>
      <c r="V46" t="s">
        <v>22</v>
      </c>
      <c r="W46">
        <f t="shared" si="4"/>
        <v>0</v>
      </c>
      <c r="X46" t="str">
        <f t="shared" si="0"/>
        <v>3 or fewer calls</v>
      </c>
      <c r="Y46" t="str">
        <f t="shared" si="5"/>
        <v>Medium</v>
      </c>
      <c r="Z46" t="str">
        <f t="shared" si="1"/>
        <v>Medium_user</v>
      </c>
      <c r="AA46" t="str">
        <f t="shared" si="6"/>
        <v>Heavy_user</v>
      </c>
      <c r="AB46" t="str">
        <f t="shared" si="7"/>
        <v>Medium Usage</v>
      </c>
      <c r="AC46" t="str">
        <f t="shared" si="2"/>
        <v>None</v>
      </c>
      <c r="AD46" t="str">
        <f t="shared" si="3"/>
        <v>Medium Intl Calls</v>
      </c>
    </row>
    <row r="47" spans="1:30" x14ac:dyDescent="0.25">
      <c r="A47" t="s">
        <v>41</v>
      </c>
      <c r="B47">
        <v>141</v>
      </c>
      <c r="C47" t="s">
        <v>21</v>
      </c>
      <c r="D47" t="s">
        <v>22</v>
      </c>
      <c r="E47">
        <f>IF(train[[#This Row],[international_plan]]="yes",1,0)</f>
        <v>0</v>
      </c>
      <c r="F47" t="s">
        <v>22</v>
      </c>
      <c r="G47">
        <f>IF(train[[#This Row],[voice_mail_plan]]="yes",1,0)</f>
        <v>0</v>
      </c>
      <c r="H47">
        <v>0</v>
      </c>
      <c r="I47">
        <v>126.9</v>
      </c>
      <c r="J47">
        <v>98</v>
      </c>
      <c r="K47">
        <v>21.57</v>
      </c>
      <c r="L47">
        <v>180</v>
      </c>
      <c r="M47">
        <v>62</v>
      </c>
      <c r="N47">
        <v>15.3</v>
      </c>
      <c r="O47">
        <v>140.80000000000001</v>
      </c>
      <c r="P47">
        <v>128</v>
      </c>
      <c r="Q47">
        <v>6.34</v>
      </c>
      <c r="R47">
        <v>8</v>
      </c>
      <c r="S47">
        <v>2</v>
      </c>
      <c r="T47">
        <v>2.16</v>
      </c>
      <c r="U47">
        <v>1</v>
      </c>
      <c r="V47" t="s">
        <v>22</v>
      </c>
      <c r="W47">
        <f t="shared" si="4"/>
        <v>0</v>
      </c>
      <c r="X47" t="str">
        <f t="shared" si="0"/>
        <v>3 or fewer calls</v>
      </c>
      <c r="Y47" t="str">
        <f t="shared" si="5"/>
        <v>Medium</v>
      </c>
      <c r="Z47" t="str">
        <f t="shared" si="1"/>
        <v>Light_usage</v>
      </c>
      <c r="AA47" t="str">
        <f t="shared" si="6"/>
        <v>Medium_user</v>
      </c>
      <c r="AB47" t="str">
        <f t="shared" si="7"/>
        <v>Medium Usage</v>
      </c>
      <c r="AC47" t="str">
        <f t="shared" si="2"/>
        <v>None</v>
      </c>
      <c r="AD47" t="str">
        <f t="shared" si="3"/>
        <v>Medium Intl Calls</v>
      </c>
    </row>
    <row r="48" spans="1:30" x14ac:dyDescent="0.25">
      <c r="A48" t="s">
        <v>41</v>
      </c>
      <c r="B48">
        <v>121</v>
      </c>
      <c r="C48" t="s">
        <v>25</v>
      </c>
      <c r="D48" t="s">
        <v>22</v>
      </c>
      <c r="E48">
        <f>IF(train[[#This Row],[international_plan]]="yes",1,0)</f>
        <v>0</v>
      </c>
      <c r="F48" t="s">
        <v>23</v>
      </c>
      <c r="G48">
        <f>IF(train[[#This Row],[voice_mail_plan]]="yes",1,0)</f>
        <v>1</v>
      </c>
      <c r="H48">
        <v>30</v>
      </c>
      <c r="I48">
        <v>198.4</v>
      </c>
      <c r="J48">
        <v>129</v>
      </c>
      <c r="K48">
        <v>33.729999999999997</v>
      </c>
      <c r="L48">
        <v>75.3</v>
      </c>
      <c r="M48">
        <v>77</v>
      </c>
      <c r="N48">
        <v>6.4</v>
      </c>
      <c r="O48">
        <v>181.2</v>
      </c>
      <c r="P48">
        <v>77</v>
      </c>
      <c r="Q48">
        <v>8.15</v>
      </c>
      <c r="R48">
        <v>5.8</v>
      </c>
      <c r="S48">
        <v>3</v>
      </c>
      <c r="T48">
        <v>1.57</v>
      </c>
      <c r="U48">
        <v>3</v>
      </c>
      <c r="V48" t="s">
        <v>23</v>
      </c>
      <c r="W48">
        <f t="shared" si="4"/>
        <v>1</v>
      </c>
      <c r="X48" t="str">
        <f t="shared" si="0"/>
        <v>3 or fewer calls</v>
      </c>
      <c r="Y48" t="str">
        <f t="shared" si="5"/>
        <v>Low</v>
      </c>
      <c r="Z48" t="str">
        <f t="shared" si="1"/>
        <v>Light_usage</v>
      </c>
      <c r="AA48" t="str">
        <f t="shared" si="6"/>
        <v>Light_user</v>
      </c>
      <c r="AB48" t="str">
        <f t="shared" si="7"/>
        <v>Medium Usage</v>
      </c>
      <c r="AC48" t="str">
        <f t="shared" si="2"/>
        <v>High</v>
      </c>
      <c r="AD48" t="str">
        <f t="shared" si="3"/>
        <v>Low Intl Calls</v>
      </c>
    </row>
    <row r="49" spans="1:30" x14ac:dyDescent="0.25">
      <c r="A49" t="s">
        <v>26</v>
      </c>
      <c r="B49">
        <v>125</v>
      </c>
      <c r="C49" t="s">
        <v>25</v>
      </c>
      <c r="D49" t="s">
        <v>22</v>
      </c>
      <c r="E49">
        <f>IF(train[[#This Row],[international_plan]]="yes",1,0)</f>
        <v>0</v>
      </c>
      <c r="F49" t="s">
        <v>22</v>
      </c>
      <c r="G49">
        <f>IF(train[[#This Row],[voice_mail_plan]]="yes",1,0)</f>
        <v>0</v>
      </c>
      <c r="H49">
        <v>0</v>
      </c>
      <c r="I49">
        <v>229.3</v>
      </c>
      <c r="J49">
        <v>103</v>
      </c>
      <c r="K49">
        <v>38.979999999999997</v>
      </c>
      <c r="L49">
        <v>177.4</v>
      </c>
      <c r="M49">
        <v>126</v>
      </c>
      <c r="N49">
        <v>15.08</v>
      </c>
      <c r="O49">
        <v>189.3</v>
      </c>
      <c r="P49">
        <v>95</v>
      </c>
      <c r="Q49">
        <v>8.52</v>
      </c>
      <c r="R49">
        <v>12</v>
      </c>
      <c r="S49">
        <v>8</v>
      </c>
      <c r="T49">
        <v>3.24</v>
      </c>
      <c r="U49">
        <v>1</v>
      </c>
      <c r="V49" t="s">
        <v>22</v>
      </c>
      <c r="W49">
        <f t="shared" si="4"/>
        <v>0</v>
      </c>
      <c r="X49" t="str">
        <f t="shared" si="0"/>
        <v>3 or fewer calls</v>
      </c>
      <c r="Y49" t="str">
        <f t="shared" si="5"/>
        <v>Medium</v>
      </c>
      <c r="Z49" t="str">
        <f t="shared" si="1"/>
        <v>Heavy_user</v>
      </c>
      <c r="AA49" t="str">
        <f t="shared" si="6"/>
        <v>Medium_user</v>
      </c>
      <c r="AB49" t="str">
        <f t="shared" si="7"/>
        <v>Medium Usage</v>
      </c>
      <c r="AC49" t="str">
        <f t="shared" si="2"/>
        <v>None</v>
      </c>
      <c r="AD49" t="str">
        <f t="shared" si="3"/>
        <v>Medium Intl Calls</v>
      </c>
    </row>
    <row r="50" spans="1:30" x14ac:dyDescent="0.25">
      <c r="A50" t="s">
        <v>37</v>
      </c>
      <c r="B50">
        <v>174</v>
      </c>
      <c r="C50" t="s">
        <v>25</v>
      </c>
      <c r="D50" t="s">
        <v>22</v>
      </c>
      <c r="E50">
        <f>IF(train[[#This Row],[international_plan]]="yes",1,0)</f>
        <v>0</v>
      </c>
      <c r="F50" t="s">
        <v>22</v>
      </c>
      <c r="G50">
        <f>IF(train[[#This Row],[voice_mail_plan]]="yes",1,0)</f>
        <v>0</v>
      </c>
      <c r="H50">
        <v>0</v>
      </c>
      <c r="I50">
        <v>192.1</v>
      </c>
      <c r="J50">
        <v>97</v>
      </c>
      <c r="K50">
        <v>32.659999999999997</v>
      </c>
      <c r="L50">
        <v>169.9</v>
      </c>
      <c r="M50">
        <v>94</v>
      </c>
      <c r="N50">
        <v>14.44</v>
      </c>
      <c r="O50">
        <v>166.6</v>
      </c>
      <c r="P50">
        <v>54</v>
      </c>
      <c r="Q50">
        <v>7.5</v>
      </c>
      <c r="R50">
        <v>11.4</v>
      </c>
      <c r="S50">
        <v>4</v>
      </c>
      <c r="T50">
        <v>3.08</v>
      </c>
      <c r="U50">
        <v>1</v>
      </c>
      <c r="V50" t="s">
        <v>22</v>
      </c>
      <c r="W50">
        <f t="shared" si="4"/>
        <v>0</v>
      </c>
      <c r="X50" t="str">
        <f t="shared" si="0"/>
        <v>3 or fewer calls</v>
      </c>
      <c r="Y50" t="str">
        <f t="shared" si="5"/>
        <v>Medium</v>
      </c>
      <c r="Z50" t="str">
        <f t="shared" si="1"/>
        <v>Medium_user</v>
      </c>
      <c r="AA50" t="str">
        <f t="shared" si="6"/>
        <v>Medium_user</v>
      </c>
      <c r="AB50" t="str">
        <f t="shared" si="7"/>
        <v>Medium Usage</v>
      </c>
      <c r="AC50" t="str">
        <f t="shared" si="2"/>
        <v>None</v>
      </c>
      <c r="AD50" t="str">
        <f t="shared" si="3"/>
        <v>Medium Intl Calls</v>
      </c>
    </row>
    <row r="51" spans="1:30" x14ac:dyDescent="0.25">
      <c r="A51" t="s">
        <v>56</v>
      </c>
      <c r="B51">
        <v>116</v>
      </c>
      <c r="C51" t="s">
        <v>21</v>
      </c>
      <c r="D51" t="s">
        <v>22</v>
      </c>
      <c r="E51">
        <f>IF(train[[#This Row],[international_plan]]="yes",1,0)</f>
        <v>0</v>
      </c>
      <c r="F51" t="s">
        <v>23</v>
      </c>
      <c r="G51">
        <f>IF(train[[#This Row],[voice_mail_plan]]="yes",1,0)</f>
        <v>1</v>
      </c>
      <c r="H51">
        <v>34</v>
      </c>
      <c r="I51">
        <v>268.60000000000002</v>
      </c>
      <c r="J51">
        <v>83</v>
      </c>
      <c r="K51">
        <v>45.66</v>
      </c>
      <c r="L51">
        <v>178.2</v>
      </c>
      <c r="M51">
        <v>142</v>
      </c>
      <c r="N51">
        <v>15.15</v>
      </c>
      <c r="O51">
        <v>166.3</v>
      </c>
      <c r="P51">
        <v>106</v>
      </c>
      <c r="Q51">
        <v>7.48</v>
      </c>
      <c r="R51">
        <v>11.6</v>
      </c>
      <c r="S51">
        <v>3</v>
      </c>
      <c r="T51">
        <v>3.13</v>
      </c>
      <c r="U51">
        <v>2</v>
      </c>
      <c r="V51" t="s">
        <v>22</v>
      </c>
      <c r="W51">
        <f t="shared" si="4"/>
        <v>0</v>
      </c>
      <c r="X51" t="str">
        <f t="shared" si="0"/>
        <v>3 or fewer calls</v>
      </c>
      <c r="Y51" t="str">
        <f t="shared" si="5"/>
        <v>Medium</v>
      </c>
      <c r="Z51" t="str">
        <f t="shared" si="1"/>
        <v>Heavy_user</v>
      </c>
      <c r="AA51" t="str">
        <f t="shared" si="6"/>
        <v>Medium_user</v>
      </c>
      <c r="AB51" t="str">
        <f t="shared" si="7"/>
        <v>Medium Usage</v>
      </c>
      <c r="AC51" t="str">
        <f t="shared" si="2"/>
        <v>High</v>
      </c>
      <c r="AD51" t="str">
        <f t="shared" si="3"/>
        <v>Medium Intl Calls</v>
      </c>
    </row>
    <row r="52" spans="1:30" x14ac:dyDescent="0.25">
      <c r="A52" t="s">
        <v>57</v>
      </c>
      <c r="B52">
        <v>149</v>
      </c>
      <c r="C52" t="s">
        <v>25</v>
      </c>
      <c r="D52" t="s">
        <v>22</v>
      </c>
      <c r="E52">
        <f>IF(train[[#This Row],[international_plan]]="yes",1,0)</f>
        <v>0</v>
      </c>
      <c r="F52" t="s">
        <v>23</v>
      </c>
      <c r="G52">
        <f>IF(train[[#This Row],[voice_mail_plan]]="yes",1,0)</f>
        <v>1</v>
      </c>
      <c r="H52">
        <v>28</v>
      </c>
      <c r="I52">
        <v>180.7</v>
      </c>
      <c r="J52">
        <v>92</v>
      </c>
      <c r="K52">
        <v>30.72</v>
      </c>
      <c r="L52">
        <v>187.8</v>
      </c>
      <c r="M52">
        <v>64</v>
      </c>
      <c r="N52">
        <v>15.96</v>
      </c>
      <c r="O52">
        <v>265.5</v>
      </c>
      <c r="P52">
        <v>53</v>
      </c>
      <c r="Q52">
        <v>11.95</v>
      </c>
      <c r="R52">
        <v>12.6</v>
      </c>
      <c r="S52">
        <v>3</v>
      </c>
      <c r="T52">
        <v>3.4</v>
      </c>
      <c r="U52">
        <v>3</v>
      </c>
      <c r="V52" t="s">
        <v>22</v>
      </c>
      <c r="W52">
        <f t="shared" si="4"/>
        <v>0</v>
      </c>
      <c r="X52" t="str">
        <f t="shared" si="0"/>
        <v>3 or fewer calls</v>
      </c>
      <c r="Y52" t="str">
        <f t="shared" si="5"/>
        <v>Medium</v>
      </c>
      <c r="Z52" t="str">
        <f t="shared" si="1"/>
        <v>Light_usage</v>
      </c>
      <c r="AA52" t="str">
        <f t="shared" si="6"/>
        <v>Medium_user</v>
      </c>
      <c r="AB52" t="str">
        <f t="shared" si="7"/>
        <v>Medium Usage</v>
      </c>
      <c r="AC52" t="str">
        <f t="shared" si="2"/>
        <v>Medium</v>
      </c>
      <c r="AD52" t="str">
        <f t="shared" si="3"/>
        <v>Medium Intl Calls</v>
      </c>
    </row>
    <row r="53" spans="1:30" x14ac:dyDescent="0.25">
      <c r="A53" t="s">
        <v>58</v>
      </c>
      <c r="B53">
        <v>38</v>
      </c>
      <c r="C53" t="s">
        <v>25</v>
      </c>
      <c r="D53" t="s">
        <v>22</v>
      </c>
      <c r="E53">
        <f>IF(train[[#This Row],[international_plan]]="yes",1,0)</f>
        <v>0</v>
      </c>
      <c r="F53" t="s">
        <v>22</v>
      </c>
      <c r="G53">
        <f>IF(train[[#This Row],[voice_mail_plan]]="yes",1,0)</f>
        <v>0</v>
      </c>
      <c r="H53">
        <v>0</v>
      </c>
      <c r="I53">
        <v>131.19999999999999</v>
      </c>
      <c r="J53">
        <v>98</v>
      </c>
      <c r="K53">
        <v>22.3</v>
      </c>
      <c r="L53">
        <v>162.9</v>
      </c>
      <c r="M53">
        <v>97</v>
      </c>
      <c r="N53">
        <v>13.85</v>
      </c>
      <c r="O53">
        <v>159</v>
      </c>
      <c r="P53">
        <v>106</v>
      </c>
      <c r="Q53">
        <v>7.15</v>
      </c>
      <c r="R53">
        <v>8.1999999999999993</v>
      </c>
      <c r="S53">
        <v>6</v>
      </c>
      <c r="T53">
        <v>2.21</v>
      </c>
      <c r="U53">
        <v>2</v>
      </c>
      <c r="V53" t="s">
        <v>22</v>
      </c>
      <c r="W53">
        <f t="shared" si="4"/>
        <v>0</v>
      </c>
      <c r="X53" t="str">
        <f t="shared" si="0"/>
        <v>3 or fewer calls</v>
      </c>
      <c r="Y53" t="str">
        <f t="shared" si="5"/>
        <v>Medium</v>
      </c>
      <c r="Z53" t="str">
        <f t="shared" si="1"/>
        <v>Medium_user</v>
      </c>
      <c r="AA53" t="str">
        <f t="shared" si="6"/>
        <v>Medium_user</v>
      </c>
      <c r="AB53" t="str">
        <f t="shared" si="7"/>
        <v>Medium Usage</v>
      </c>
      <c r="AC53" t="str">
        <f t="shared" si="2"/>
        <v>None</v>
      </c>
      <c r="AD53" t="str">
        <f t="shared" si="3"/>
        <v>Medium Intl Calls</v>
      </c>
    </row>
    <row r="54" spans="1:30" x14ac:dyDescent="0.25">
      <c r="A54" t="s">
        <v>59</v>
      </c>
      <c r="B54">
        <v>40</v>
      </c>
      <c r="C54" t="s">
        <v>21</v>
      </c>
      <c r="D54" t="s">
        <v>22</v>
      </c>
      <c r="E54">
        <f>IF(train[[#This Row],[international_plan]]="yes",1,0)</f>
        <v>0</v>
      </c>
      <c r="F54" t="s">
        <v>23</v>
      </c>
      <c r="G54">
        <f>IF(train[[#This Row],[voice_mail_plan]]="yes",1,0)</f>
        <v>1</v>
      </c>
      <c r="H54">
        <v>41</v>
      </c>
      <c r="I54">
        <v>148.1</v>
      </c>
      <c r="J54">
        <v>74</v>
      </c>
      <c r="K54">
        <v>25.18</v>
      </c>
      <c r="L54">
        <v>169.5</v>
      </c>
      <c r="M54">
        <v>88</v>
      </c>
      <c r="N54">
        <v>14.41</v>
      </c>
      <c r="O54">
        <v>214.1</v>
      </c>
      <c r="P54">
        <v>102</v>
      </c>
      <c r="Q54">
        <v>9.6300000000000008</v>
      </c>
      <c r="R54">
        <v>6.2</v>
      </c>
      <c r="S54">
        <v>5</v>
      </c>
      <c r="T54">
        <v>1.67</v>
      </c>
      <c r="U54">
        <v>2</v>
      </c>
      <c r="V54" t="s">
        <v>22</v>
      </c>
      <c r="W54">
        <f t="shared" si="4"/>
        <v>0</v>
      </c>
      <c r="X54" t="str">
        <f t="shared" si="0"/>
        <v>3 or fewer calls</v>
      </c>
      <c r="Y54" t="str">
        <f t="shared" si="5"/>
        <v>Low</v>
      </c>
      <c r="Z54" t="str">
        <f t="shared" si="1"/>
        <v>Medium_user</v>
      </c>
      <c r="AA54" t="str">
        <f t="shared" si="6"/>
        <v>Medium_user</v>
      </c>
      <c r="AB54" t="str">
        <f t="shared" si="7"/>
        <v>Medium Usage</v>
      </c>
      <c r="AC54" t="str">
        <f t="shared" si="2"/>
        <v>High</v>
      </c>
      <c r="AD54" t="str">
        <f t="shared" si="3"/>
        <v>Low Intl Calls</v>
      </c>
    </row>
    <row r="55" spans="1:30" x14ac:dyDescent="0.25">
      <c r="A55" t="s">
        <v>44</v>
      </c>
      <c r="B55">
        <v>43</v>
      </c>
      <c r="C55" t="s">
        <v>21</v>
      </c>
      <c r="D55" t="s">
        <v>23</v>
      </c>
      <c r="E55">
        <f>IF(train[[#This Row],[international_plan]]="yes",1,0)</f>
        <v>1</v>
      </c>
      <c r="F55" t="s">
        <v>22</v>
      </c>
      <c r="G55">
        <f>IF(train[[#This Row],[voice_mail_plan]]="yes",1,0)</f>
        <v>0</v>
      </c>
      <c r="H55">
        <v>0</v>
      </c>
      <c r="I55">
        <v>251.5</v>
      </c>
      <c r="J55">
        <v>105</v>
      </c>
      <c r="K55">
        <v>42.76</v>
      </c>
      <c r="L55">
        <v>212.8</v>
      </c>
      <c r="M55">
        <v>104</v>
      </c>
      <c r="N55">
        <v>18.09</v>
      </c>
      <c r="O55">
        <v>157.80000000000001</v>
      </c>
      <c r="P55">
        <v>67</v>
      </c>
      <c r="Q55">
        <v>7.1</v>
      </c>
      <c r="R55">
        <v>9.3000000000000007</v>
      </c>
      <c r="S55">
        <v>4</v>
      </c>
      <c r="T55">
        <v>2.5099999999999998</v>
      </c>
      <c r="U55">
        <v>0</v>
      </c>
      <c r="V55" t="s">
        <v>22</v>
      </c>
      <c r="W55">
        <f t="shared" si="4"/>
        <v>0</v>
      </c>
      <c r="X55" t="str">
        <f t="shared" si="0"/>
        <v>3 or fewer calls</v>
      </c>
      <c r="Y55" t="str">
        <f t="shared" si="5"/>
        <v>Medium</v>
      </c>
      <c r="Z55" t="str">
        <f t="shared" si="1"/>
        <v>Medium_user</v>
      </c>
      <c r="AA55" t="str">
        <f t="shared" si="6"/>
        <v>Medium_user</v>
      </c>
      <c r="AB55" t="str">
        <f t="shared" si="7"/>
        <v>Medium Usage</v>
      </c>
      <c r="AC55" t="str">
        <f t="shared" si="2"/>
        <v>None</v>
      </c>
      <c r="AD55" t="str">
        <f t="shared" si="3"/>
        <v>Medium Intl Calls</v>
      </c>
    </row>
    <row r="56" spans="1:30" x14ac:dyDescent="0.25">
      <c r="A56" t="s">
        <v>60</v>
      </c>
      <c r="B56">
        <v>113</v>
      </c>
      <c r="C56" t="s">
        <v>25</v>
      </c>
      <c r="D56" t="s">
        <v>23</v>
      </c>
      <c r="E56">
        <f>IF(train[[#This Row],[international_plan]]="yes",1,0)</f>
        <v>1</v>
      </c>
      <c r="F56" t="s">
        <v>22</v>
      </c>
      <c r="G56">
        <f>IF(train[[#This Row],[voice_mail_plan]]="yes",1,0)</f>
        <v>0</v>
      </c>
      <c r="H56">
        <v>0</v>
      </c>
      <c r="I56">
        <v>125.2</v>
      </c>
      <c r="J56">
        <v>93</v>
      </c>
      <c r="K56">
        <v>21.28</v>
      </c>
      <c r="L56">
        <v>206.4</v>
      </c>
      <c r="M56">
        <v>119</v>
      </c>
      <c r="N56">
        <v>17.54</v>
      </c>
      <c r="O56">
        <v>129.30000000000001</v>
      </c>
      <c r="P56">
        <v>139</v>
      </c>
      <c r="Q56">
        <v>5.82</v>
      </c>
      <c r="R56">
        <v>8.3000000000000007</v>
      </c>
      <c r="S56">
        <v>8</v>
      </c>
      <c r="T56">
        <v>2.2400000000000002</v>
      </c>
      <c r="U56">
        <v>0</v>
      </c>
      <c r="V56" t="s">
        <v>22</v>
      </c>
      <c r="W56">
        <f t="shared" si="4"/>
        <v>0</v>
      </c>
      <c r="X56" t="str">
        <f t="shared" si="0"/>
        <v>3 or fewer calls</v>
      </c>
      <c r="Y56" t="str">
        <f t="shared" si="5"/>
        <v>Medium</v>
      </c>
      <c r="Z56" t="str">
        <f t="shared" si="1"/>
        <v>Medium_user</v>
      </c>
      <c r="AA56" t="str">
        <f t="shared" si="6"/>
        <v>Medium_user</v>
      </c>
      <c r="AB56" t="str">
        <f t="shared" si="7"/>
        <v>Medium Usage</v>
      </c>
      <c r="AC56" t="str">
        <f t="shared" si="2"/>
        <v>None</v>
      </c>
      <c r="AD56" t="str">
        <f t="shared" si="3"/>
        <v>Medium Intl Calls</v>
      </c>
    </row>
    <row r="57" spans="1:30" x14ac:dyDescent="0.25">
      <c r="A57" t="s">
        <v>55</v>
      </c>
      <c r="B57">
        <v>126</v>
      </c>
      <c r="C57" t="s">
        <v>25</v>
      </c>
      <c r="D57" t="s">
        <v>22</v>
      </c>
      <c r="E57">
        <f>IF(train[[#This Row],[international_plan]]="yes",1,0)</f>
        <v>0</v>
      </c>
      <c r="F57" t="s">
        <v>22</v>
      </c>
      <c r="G57">
        <f>IF(train[[#This Row],[voice_mail_plan]]="yes",1,0)</f>
        <v>0</v>
      </c>
      <c r="H57">
        <v>0</v>
      </c>
      <c r="I57">
        <v>211.6</v>
      </c>
      <c r="J57">
        <v>70</v>
      </c>
      <c r="K57">
        <v>35.97</v>
      </c>
      <c r="L57">
        <v>216.9</v>
      </c>
      <c r="M57">
        <v>80</v>
      </c>
      <c r="N57">
        <v>18.440000000000001</v>
      </c>
      <c r="O57">
        <v>153.5</v>
      </c>
      <c r="P57">
        <v>60</v>
      </c>
      <c r="Q57">
        <v>6.91</v>
      </c>
      <c r="R57">
        <v>7.8</v>
      </c>
      <c r="S57">
        <v>1</v>
      </c>
      <c r="T57">
        <v>2.11</v>
      </c>
      <c r="U57">
        <v>1</v>
      </c>
      <c r="V57" t="s">
        <v>22</v>
      </c>
      <c r="W57">
        <f t="shared" si="4"/>
        <v>0</v>
      </c>
      <c r="X57" t="str">
        <f t="shared" si="0"/>
        <v>3 or fewer calls</v>
      </c>
      <c r="Y57" t="str">
        <f t="shared" si="5"/>
        <v>Medium</v>
      </c>
      <c r="Z57" t="str">
        <f t="shared" si="1"/>
        <v>Medium_user</v>
      </c>
      <c r="AA57" t="str">
        <f t="shared" si="6"/>
        <v>Medium_user</v>
      </c>
      <c r="AB57" t="str">
        <f t="shared" si="7"/>
        <v>Medium Usage</v>
      </c>
      <c r="AC57" t="str">
        <f t="shared" si="2"/>
        <v>None</v>
      </c>
      <c r="AD57" t="str">
        <f t="shared" si="3"/>
        <v>Medium Intl Calls</v>
      </c>
    </row>
    <row r="58" spans="1:30" x14ac:dyDescent="0.25">
      <c r="A58" t="s">
        <v>39</v>
      </c>
      <c r="B58">
        <v>150</v>
      </c>
      <c r="C58" t="s">
        <v>28</v>
      </c>
      <c r="D58" t="s">
        <v>22</v>
      </c>
      <c r="E58">
        <f>IF(train[[#This Row],[international_plan]]="yes",1,0)</f>
        <v>0</v>
      </c>
      <c r="F58" t="s">
        <v>22</v>
      </c>
      <c r="G58">
        <f>IF(train[[#This Row],[voice_mail_plan]]="yes",1,0)</f>
        <v>0</v>
      </c>
      <c r="H58">
        <v>0</v>
      </c>
      <c r="I58">
        <v>178.9</v>
      </c>
      <c r="J58">
        <v>101</v>
      </c>
      <c r="K58">
        <v>30.41</v>
      </c>
      <c r="L58">
        <v>169.1</v>
      </c>
      <c r="M58">
        <v>110</v>
      </c>
      <c r="N58">
        <v>14.37</v>
      </c>
      <c r="O58">
        <v>148.6</v>
      </c>
      <c r="P58">
        <v>100</v>
      </c>
      <c r="Q58">
        <v>6.69</v>
      </c>
      <c r="R58">
        <v>13.8</v>
      </c>
      <c r="S58">
        <v>3</v>
      </c>
      <c r="T58">
        <v>3.73</v>
      </c>
      <c r="U58">
        <v>4</v>
      </c>
      <c r="V58" t="s">
        <v>23</v>
      </c>
      <c r="W58">
        <f t="shared" si="4"/>
        <v>1</v>
      </c>
      <c r="X58" t="str">
        <f t="shared" si="0"/>
        <v>More than 3 calls</v>
      </c>
      <c r="Y58" t="str">
        <f t="shared" si="5"/>
        <v>Medium</v>
      </c>
      <c r="Z58" t="str">
        <f t="shared" si="1"/>
        <v>Medium_user</v>
      </c>
      <c r="AA58" t="str">
        <f t="shared" si="6"/>
        <v>Medium_user</v>
      </c>
      <c r="AB58" t="str">
        <f t="shared" si="7"/>
        <v>Medium Usage</v>
      </c>
      <c r="AC58" t="str">
        <f t="shared" si="2"/>
        <v>None</v>
      </c>
      <c r="AD58" t="str">
        <f t="shared" si="3"/>
        <v>Medium Intl Calls</v>
      </c>
    </row>
    <row r="59" spans="1:30" x14ac:dyDescent="0.25">
      <c r="A59" t="s">
        <v>24</v>
      </c>
      <c r="B59">
        <v>138</v>
      </c>
      <c r="C59" t="s">
        <v>25</v>
      </c>
      <c r="D59" t="s">
        <v>22</v>
      </c>
      <c r="E59">
        <f>IF(train[[#This Row],[international_plan]]="yes",1,0)</f>
        <v>0</v>
      </c>
      <c r="F59" t="s">
        <v>22</v>
      </c>
      <c r="G59">
        <f>IF(train[[#This Row],[voice_mail_plan]]="yes",1,0)</f>
        <v>0</v>
      </c>
      <c r="H59">
        <v>0</v>
      </c>
      <c r="I59">
        <v>241.8</v>
      </c>
      <c r="J59">
        <v>93</v>
      </c>
      <c r="K59">
        <v>41.11</v>
      </c>
      <c r="L59">
        <v>170.5</v>
      </c>
      <c r="M59">
        <v>83</v>
      </c>
      <c r="N59">
        <v>14.49</v>
      </c>
      <c r="O59">
        <v>295.3</v>
      </c>
      <c r="P59">
        <v>104</v>
      </c>
      <c r="Q59">
        <v>13.29</v>
      </c>
      <c r="R59">
        <v>11.8</v>
      </c>
      <c r="S59">
        <v>7</v>
      </c>
      <c r="T59">
        <v>3.19</v>
      </c>
      <c r="U59">
        <v>3</v>
      </c>
      <c r="V59" t="s">
        <v>22</v>
      </c>
      <c r="W59">
        <f t="shared" si="4"/>
        <v>0</v>
      </c>
      <c r="X59" t="str">
        <f t="shared" si="0"/>
        <v>3 or fewer calls</v>
      </c>
      <c r="Y59" t="str">
        <f t="shared" si="5"/>
        <v>Medium</v>
      </c>
      <c r="Z59" t="str">
        <f t="shared" si="1"/>
        <v>Medium_user</v>
      </c>
      <c r="AA59" t="str">
        <f t="shared" si="6"/>
        <v>Medium_user</v>
      </c>
      <c r="AB59" t="str">
        <f t="shared" si="7"/>
        <v>Medium Usage</v>
      </c>
      <c r="AC59" t="str">
        <f t="shared" si="2"/>
        <v>None</v>
      </c>
      <c r="AD59" t="str">
        <f t="shared" si="3"/>
        <v>Medium Intl Calls</v>
      </c>
    </row>
    <row r="60" spans="1:30" x14ac:dyDescent="0.25">
      <c r="A60" t="s">
        <v>60</v>
      </c>
      <c r="B60">
        <v>162</v>
      </c>
      <c r="C60" t="s">
        <v>28</v>
      </c>
      <c r="D60" t="s">
        <v>22</v>
      </c>
      <c r="E60">
        <f>IF(train[[#This Row],[international_plan]]="yes",1,0)</f>
        <v>0</v>
      </c>
      <c r="F60" t="s">
        <v>23</v>
      </c>
      <c r="G60">
        <f>IF(train[[#This Row],[voice_mail_plan]]="yes",1,0)</f>
        <v>1</v>
      </c>
      <c r="H60">
        <v>46</v>
      </c>
      <c r="I60">
        <v>224.9</v>
      </c>
      <c r="J60">
        <v>97</v>
      </c>
      <c r="K60">
        <v>38.229999999999997</v>
      </c>
      <c r="L60">
        <v>188.2</v>
      </c>
      <c r="M60">
        <v>84</v>
      </c>
      <c r="N60">
        <v>16</v>
      </c>
      <c r="O60">
        <v>254.6</v>
      </c>
      <c r="P60">
        <v>61</v>
      </c>
      <c r="Q60">
        <v>11.46</v>
      </c>
      <c r="R60">
        <v>12.1</v>
      </c>
      <c r="S60">
        <v>2</v>
      </c>
      <c r="T60">
        <v>3.27</v>
      </c>
      <c r="U60">
        <v>0</v>
      </c>
      <c r="V60" t="s">
        <v>22</v>
      </c>
      <c r="W60">
        <f t="shared" si="4"/>
        <v>0</v>
      </c>
      <c r="X60" t="str">
        <f t="shared" si="0"/>
        <v>3 or fewer calls</v>
      </c>
      <c r="Y60" t="str">
        <f t="shared" si="5"/>
        <v>Medium</v>
      </c>
      <c r="Z60" t="str">
        <f t="shared" si="1"/>
        <v>Medium_user</v>
      </c>
      <c r="AA60" t="str">
        <f t="shared" si="6"/>
        <v>Medium_user</v>
      </c>
      <c r="AB60" t="str">
        <f t="shared" si="7"/>
        <v>Medium Usage</v>
      </c>
      <c r="AC60" t="str">
        <f t="shared" si="2"/>
        <v>High</v>
      </c>
      <c r="AD60" t="str">
        <f t="shared" si="3"/>
        <v>Medium Intl Calls</v>
      </c>
    </row>
    <row r="61" spans="1:30" x14ac:dyDescent="0.25">
      <c r="A61" t="s">
        <v>61</v>
      </c>
      <c r="B61">
        <v>147</v>
      </c>
      <c r="C61" t="s">
        <v>28</v>
      </c>
      <c r="D61" t="s">
        <v>22</v>
      </c>
      <c r="E61">
        <f>IF(train[[#This Row],[international_plan]]="yes",1,0)</f>
        <v>0</v>
      </c>
      <c r="F61" t="s">
        <v>22</v>
      </c>
      <c r="G61">
        <f>IF(train[[#This Row],[voice_mail_plan]]="yes",1,0)</f>
        <v>0</v>
      </c>
      <c r="H61">
        <v>0</v>
      </c>
      <c r="I61">
        <v>248.6</v>
      </c>
      <c r="J61">
        <v>83</v>
      </c>
      <c r="K61">
        <v>42.26</v>
      </c>
      <c r="L61">
        <v>148.9</v>
      </c>
      <c r="M61">
        <v>85</v>
      </c>
      <c r="N61">
        <v>12.66</v>
      </c>
      <c r="O61">
        <v>172.5</v>
      </c>
      <c r="P61">
        <v>109</v>
      </c>
      <c r="Q61">
        <v>7.76</v>
      </c>
      <c r="R61">
        <v>8</v>
      </c>
      <c r="S61">
        <v>4</v>
      </c>
      <c r="T61">
        <v>2.16</v>
      </c>
      <c r="U61">
        <v>3</v>
      </c>
      <c r="V61" t="s">
        <v>22</v>
      </c>
      <c r="W61">
        <f t="shared" si="4"/>
        <v>0</v>
      </c>
      <c r="X61" t="str">
        <f t="shared" si="0"/>
        <v>3 or fewer calls</v>
      </c>
      <c r="Y61" t="str">
        <f t="shared" si="5"/>
        <v>Medium</v>
      </c>
      <c r="Z61" t="str">
        <f t="shared" si="1"/>
        <v>Medium_user</v>
      </c>
      <c r="AA61" t="str">
        <f t="shared" si="6"/>
        <v>Medium_user</v>
      </c>
      <c r="AB61" t="str">
        <f t="shared" si="7"/>
        <v>Medium Usage</v>
      </c>
      <c r="AC61" t="str">
        <f t="shared" si="2"/>
        <v>None</v>
      </c>
      <c r="AD61" t="str">
        <f t="shared" si="3"/>
        <v>Medium Intl Calls</v>
      </c>
    </row>
    <row r="62" spans="1:30" x14ac:dyDescent="0.25">
      <c r="A62" t="s">
        <v>62</v>
      </c>
      <c r="B62">
        <v>90</v>
      </c>
      <c r="C62" t="s">
        <v>21</v>
      </c>
      <c r="D62" t="s">
        <v>22</v>
      </c>
      <c r="E62">
        <f>IF(train[[#This Row],[international_plan]]="yes",1,0)</f>
        <v>0</v>
      </c>
      <c r="F62" t="s">
        <v>22</v>
      </c>
      <c r="G62">
        <f>IF(train[[#This Row],[voice_mail_plan]]="yes",1,0)</f>
        <v>0</v>
      </c>
      <c r="H62">
        <v>0</v>
      </c>
      <c r="I62">
        <v>203.4</v>
      </c>
      <c r="J62">
        <v>146</v>
      </c>
      <c r="K62">
        <v>34.58</v>
      </c>
      <c r="L62">
        <v>226.7</v>
      </c>
      <c r="M62">
        <v>117</v>
      </c>
      <c r="N62">
        <v>19.27</v>
      </c>
      <c r="O62">
        <v>152.4</v>
      </c>
      <c r="P62">
        <v>105</v>
      </c>
      <c r="Q62">
        <v>6.86</v>
      </c>
      <c r="R62">
        <v>7.3</v>
      </c>
      <c r="S62">
        <v>4</v>
      </c>
      <c r="T62">
        <v>1.97</v>
      </c>
      <c r="U62">
        <v>1</v>
      </c>
      <c r="V62" t="s">
        <v>22</v>
      </c>
      <c r="W62">
        <f t="shared" si="4"/>
        <v>0</v>
      </c>
      <c r="X62" t="str">
        <f t="shared" si="0"/>
        <v>3 or fewer calls</v>
      </c>
      <c r="Y62" t="str">
        <f t="shared" si="5"/>
        <v>Low</v>
      </c>
      <c r="Z62" t="str">
        <f t="shared" si="1"/>
        <v>Medium_user</v>
      </c>
      <c r="AA62" t="str">
        <f t="shared" si="6"/>
        <v>Medium_user</v>
      </c>
      <c r="AB62" t="str">
        <f t="shared" si="7"/>
        <v>Medium Usage</v>
      </c>
      <c r="AC62" t="str">
        <f t="shared" si="2"/>
        <v>None</v>
      </c>
      <c r="AD62" t="str">
        <f t="shared" si="3"/>
        <v>Low Intl Calls</v>
      </c>
    </row>
    <row r="63" spans="1:30" x14ac:dyDescent="0.25">
      <c r="A63" t="s">
        <v>45</v>
      </c>
      <c r="B63">
        <v>85</v>
      </c>
      <c r="C63" t="s">
        <v>21</v>
      </c>
      <c r="D63" t="s">
        <v>22</v>
      </c>
      <c r="E63">
        <f>IF(train[[#This Row],[international_plan]]="yes",1,0)</f>
        <v>0</v>
      </c>
      <c r="F63" t="s">
        <v>22</v>
      </c>
      <c r="G63">
        <f>IF(train[[#This Row],[voice_mail_plan]]="yes",1,0)</f>
        <v>0</v>
      </c>
      <c r="H63">
        <v>0</v>
      </c>
      <c r="I63">
        <v>235.8</v>
      </c>
      <c r="J63">
        <v>109</v>
      </c>
      <c r="K63">
        <v>40.090000000000003</v>
      </c>
      <c r="L63">
        <v>157.19999999999999</v>
      </c>
      <c r="M63">
        <v>94</v>
      </c>
      <c r="N63">
        <v>13.36</v>
      </c>
      <c r="O63">
        <v>188.2</v>
      </c>
      <c r="P63">
        <v>99</v>
      </c>
      <c r="Q63">
        <v>8.4700000000000006</v>
      </c>
      <c r="R63">
        <v>12</v>
      </c>
      <c r="S63">
        <v>3</v>
      </c>
      <c r="T63">
        <v>3.24</v>
      </c>
      <c r="U63">
        <v>0</v>
      </c>
      <c r="V63" t="s">
        <v>22</v>
      </c>
      <c r="W63">
        <f t="shared" si="4"/>
        <v>0</v>
      </c>
      <c r="X63" t="str">
        <f t="shared" si="0"/>
        <v>3 or fewer calls</v>
      </c>
      <c r="Y63" t="str">
        <f t="shared" si="5"/>
        <v>Medium</v>
      </c>
      <c r="Z63" t="str">
        <f t="shared" si="1"/>
        <v>Medium_user</v>
      </c>
      <c r="AA63" t="str">
        <f t="shared" si="6"/>
        <v>Medium_user</v>
      </c>
      <c r="AB63" t="str">
        <f t="shared" si="7"/>
        <v>Medium Usage</v>
      </c>
      <c r="AC63" t="str">
        <f t="shared" si="2"/>
        <v>None</v>
      </c>
      <c r="AD63" t="str">
        <f t="shared" si="3"/>
        <v>Medium Intl Calls</v>
      </c>
    </row>
    <row r="64" spans="1:30" x14ac:dyDescent="0.25">
      <c r="A64" t="s">
        <v>60</v>
      </c>
      <c r="B64">
        <v>50</v>
      </c>
      <c r="C64" t="s">
        <v>21</v>
      </c>
      <c r="D64" t="s">
        <v>22</v>
      </c>
      <c r="E64">
        <f>IF(train[[#This Row],[international_plan]]="yes",1,0)</f>
        <v>0</v>
      </c>
      <c r="F64" t="s">
        <v>22</v>
      </c>
      <c r="G64">
        <f>IF(train[[#This Row],[voice_mail_plan]]="yes",1,0)</f>
        <v>0</v>
      </c>
      <c r="H64">
        <v>0</v>
      </c>
      <c r="I64">
        <v>157.1</v>
      </c>
      <c r="J64">
        <v>90</v>
      </c>
      <c r="K64">
        <v>26.71</v>
      </c>
      <c r="L64">
        <v>223.3</v>
      </c>
      <c r="M64">
        <v>72</v>
      </c>
      <c r="N64">
        <v>18.98</v>
      </c>
      <c r="O64">
        <v>181.4</v>
      </c>
      <c r="P64">
        <v>111</v>
      </c>
      <c r="Q64">
        <v>8.16</v>
      </c>
      <c r="R64">
        <v>6.1</v>
      </c>
      <c r="S64">
        <v>2</v>
      </c>
      <c r="T64">
        <v>1.65</v>
      </c>
      <c r="U64">
        <v>1</v>
      </c>
      <c r="V64" t="s">
        <v>22</v>
      </c>
      <c r="W64">
        <f t="shared" si="4"/>
        <v>0</v>
      </c>
      <c r="X64" t="str">
        <f t="shared" si="0"/>
        <v>3 or fewer calls</v>
      </c>
      <c r="Y64" t="str">
        <f t="shared" si="5"/>
        <v>Low</v>
      </c>
      <c r="Z64" t="str">
        <f t="shared" si="1"/>
        <v>Light_usage</v>
      </c>
      <c r="AA64" t="str">
        <f t="shared" si="6"/>
        <v>Medium_user</v>
      </c>
      <c r="AB64" t="str">
        <f t="shared" si="7"/>
        <v>Medium Usage</v>
      </c>
      <c r="AC64" t="str">
        <f t="shared" si="2"/>
        <v>None</v>
      </c>
      <c r="AD64" t="str">
        <f t="shared" si="3"/>
        <v>Low Intl Calls</v>
      </c>
    </row>
    <row r="65" spans="1:30" x14ac:dyDescent="0.25">
      <c r="A65" t="s">
        <v>63</v>
      </c>
      <c r="B65">
        <v>82</v>
      </c>
      <c r="C65" t="s">
        <v>21</v>
      </c>
      <c r="D65" t="s">
        <v>22</v>
      </c>
      <c r="E65">
        <f>IF(train[[#This Row],[international_plan]]="yes",1,0)</f>
        <v>0</v>
      </c>
      <c r="F65" t="s">
        <v>22</v>
      </c>
      <c r="G65">
        <f>IF(train[[#This Row],[voice_mail_plan]]="yes",1,0)</f>
        <v>0</v>
      </c>
      <c r="H65">
        <v>0</v>
      </c>
      <c r="I65">
        <v>300.3</v>
      </c>
      <c r="J65">
        <v>109</v>
      </c>
      <c r="K65">
        <v>51.05</v>
      </c>
      <c r="L65">
        <v>181</v>
      </c>
      <c r="M65">
        <v>100</v>
      </c>
      <c r="N65">
        <v>15.39</v>
      </c>
      <c r="O65">
        <v>270.10000000000002</v>
      </c>
      <c r="P65">
        <v>73</v>
      </c>
      <c r="Q65">
        <v>12.15</v>
      </c>
      <c r="R65">
        <v>11.7</v>
      </c>
      <c r="S65">
        <v>4</v>
      </c>
      <c r="T65">
        <v>3.16</v>
      </c>
      <c r="U65">
        <v>0</v>
      </c>
      <c r="V65" t="s">
        <v>23</v>
      </c>
      <c r="W65">
        <f t="shared" si="4"/>
        <v>1</v>
      </c>
      <c r="X65" t="str">
        <f t="shared" si="0"/>
        <v>3 or fewer calls</v>
      </c>
      <c r="Y65" t="str">
        <f t="shared" si="5"/>
        <v>Medium</v>
      </c>
      <c r="Z65" t="str">
        <f t="shared" si="1"/>
        <v>Medium_user</v>
      </c>
      <c r="AA65" t="str">
        <f t="shared" si="6"/>
        <v>Medium_user</v>
      </c>
      <c r="AB65" t="str">
        <f t="shared" si="7"/>
        <v>Medium Usage</v>
      </c>
      <c r="AC65" t="str">
        <f t="shared" si="2"/>
        <v>None</v>
      </c>
      <c r="AD65" t="str">
        <f t="shared" si="3"/>
        <v>Medium Intl Calls</v>
      </c>
    </row>
    <row r="66" spans="1:30" x14ac:dyDescent="0.25">
      <c r="A66" t="s">
        <v>36</v>
      </c>
      <c r="B66">
        <v>144</v>
      </c>
      <c r="C66" t="s">
        <v>25</v>
      </c>
      <c r="D66" t="s">
        <v>22</v>
      </c>
      <c r="E66">
        <f>IF(train[[#This Row],[international_plan]]="yes",1,0)</f>
        <v>0</v>
      </c>
      <c r="F66" t="s">
        <v>22</v>
      </c>
      <c r="G66">
        <f>IF(train[[#This Row],[voice_mail_plan]]="yes",1,0)</f>
        <v>0</v>
      </c>
      <c r="H66">
        <v>0</v>
      </c>
      <c r="I66">
        <v>61.6</v>
      </c>
      <c r="J66">
        <v>117</v>
      </c>
      <c r="K66">
        <v>10.47</v>
      </c>
      <c r="L66">
        <v>77.099999999999994</v>
      </c>
      <c r="M66">
        <v>85</v>
      </c>
      <c r="N66">
        <v>6.55</v>
      </c>
      <c r="O66">
        <v>173</v>
      </c>
      <c r="P66">
        <v>99</v>
      </c>
      <c r="Q66">
        <v>7.79</v>
      </c>
      <c r="R66">
        <v>8.1999999999999993</v>
      </c>
      <c r="S66">
        <v>7</v>
      </c>
      <c r="T66">
        <v>2.21</v>
      </c>
      <c r="U66">
        <v>4</v>
      </c>
      <c r="V66" t="s">
        <v>23</v>
      </c>
      <c r="W66">
        <f t="shared" ref="W66:W129" si="8">IF(V66="yes",1,0)</f>
        <v>1</v>
      </c>
      <c r="X66" t="str">
        <f t="shared" ref="X66:X129" si="9">IF(U66&gt;3,"More than 3 calls","3 or fewer calls")</f>
        <v>More than 3 calls</v>
      </c>
      <c r="Y66" t="str">
        <f t="shared" ref="Y66:Y129" si="10">IF(T66&lt;2,"Low",IF(T66&lt;4,"Medium","High"))</f>
        <v>Medium</v>
      </c>
      <c r="Z66" t="str">
        <f t="shared" ref="Z66:Z129" si="11">IF(M66&lt;80,"Light_usage",IF(M66&lt;120,"Medium_user","Heavy_user"))</f>
        <v>Medium_user</v>
      </c>
      <c r="AA66" t="str">
        <f t="shared" ref="AA66:AA129" si="12">IF(N66&lt;10,"Light_user",IF(N66&lt;20,"Medium_user","Heavy_user"))</f>
        <v>Light_user</v>
      </c>
      <c r="AB66" t="str">
        <f t="shared" ref="AB66:AB129" si="13">IF(AND(I66&gt;250,N66&gt;20,R66&gt;10),"High Usage",
  IF(AND(I66&lt;100,N66&lt;10,R66&lt;5),"Low Usage","Medium Usage"))</f>
        <v>Medium Usage</v>
      </c>
      <c r="AC66" t="str">
        <f t="shared" ref="AC66:AC129" si="14">IF(H66=0,"None",IF(H66&lt;10,"Low",IF(H66&lt;30,"Medium","High")))</f>
        <v>None</v>
      </c>
      <c r="AD66" t="str">
        <f t="shared" ref="AD66:AD129" si="15">IF(T66&lt;=2, "Low Intl Calls", IF(T66&lt;=5, "Medium Intl Calls", "High Intl Calls"))</f>
        <v>Medium Intl Calls</v>
      </c>
    </row>
    <row r="67" spans="1:30" x14ac:dyDescent="0.25">
      <c r="A67" t="s">
        <v>60</v>
      </c>
      <c r="B67">
        <v>46</v>
      </c>
      <c r="C67" t="s">
        <v>21</v>
      </c>
      <c r="D67" t="s">
        <v>22</v>
      </c>
      <c r="E67">
        <f>IF(train[[#This Row],[international_plan]]="yes",1,0)</f>
        <v>0</v>
      </c>
      <c r="F67" t="s">
        <v>22</v>
      </c>
      <c r="G67">
        <f>IF(train[[#This Row],[voice_mail_plan]]="yes",1,0)</f>
        <v>0</v>
      </c>
      <c r="H67">
        <v>0</v>
      </c>
      <c r="I67">
        <v>214.1</v>
      </c>
      <c r="J67">
        <v>72</v>
      </c>
      <c r="K67">
        <v>36.4</v>
      </c>
      <c r="L67">
        <v>164.4</v>
      </c>
      <c r="M67">
        <v>104</v>
      </c>
      <c r="N67">
        <v>13.97</v>
      </c>
      <c r="O67">
        <v>177.5</v>
      </c>
      <c r="P67">
        <v>113</v>
      </c>
      <c r="Q67">
        <v>7.99</v>
      </c>
      <c r="R67">
        <v>8.1999999999999993</v>
      </c>
      <c r="S67">
        <v>3</v>
      </c>
      <c r="T67">
        <v>2.21</v>
      </c>
      <c r="U67">
        <v>2</v>
      </c>
      <c r="V67" t="s">
        <v>22</v>
      </c>
      <c r="W67">
        <f t="shared" si="8"/>
        <v>0</v>
      </c>
      <c r="X67" t="str">
        <f t="shared" si="9"/>
        <v>3 or fewer calls</v>
      </c>
      <c r="Y67" t="str">
        <f t="shared" si="10"/>
        <v>Medium</v>
      </c>
      <c r="Z67" t="str">
        <f t="shared" si="11"/>
        <v>Medium_user</v>
      </c>
      <c r="AA67" t="str">
        <f t="shared" si="12"/>
        <v>Medium_user</v>
      </c>
      <c r="AB67" t="str">
        <f t="shared" si="13"/>
        <v>Medium Usage</v>
      </c>
      <c r="AC67" t="str">
        <f t="shared" si="14"/>
        <v>None</v>
      </c>
      <c r="AD67" t="str">
        <f t="shared" si="15"/>
        <v>Medium Intl Calls</v>
      </c>
    </row>
    <row r="68" spans="1:30" x14ac:dyDescent="0.25">
      <c r="A68" t="s">
        <v>49</v>
      </c>
      <c r="B68">
        <v>70</v>
      </c>
      <c r="C68" t="s">
        <v>25</v>
      </c>
      <c r="D68" t="s">
        <v>22</v>
      </c>
      <c r="E68">
        <f>IF(train[[#This Row],[international_plan]]="yes",1,0)</f>
        <v>0</v>
      </c>
      <c r="F68" t="s">
        <v>22</v>
      </c>
      <c r="G68">
        <f>IF(train[[#This Row],[voice_mail_plan]]="yes",1,0)</f>
        <v>0</v>
      </c>
      <c r="H68">
        <v>0</v>
      </c>
      <c r="I68">
        <v>170.2</v>
      </c>
      <c r="J68">
        <v>98</v>
      </c>
      <c r="K68">
        <v>28.93</v>
      </c>
      <c r="L68">
        <v>155.19999999999999</v>
      </c>
      <c r="M68">
        <v>102</v>
      </c>
      <c r="N68">
        <v>13.19</v>
      </c>
      <c r="O68">
        <v>228.6</v>
      </c>
      <c r="P68">
        <v>76</v>
      </c>
      <c r="Q68">
        <v>10.29</v>
      </c>
      <c r="R68">
        <v>15</v>
      </c>
      <c r="S68">
        <v>2</v>
      </c>
      <c r="T68">
        <v>4.05</v>
      </c>
      <c r="U68">
        <v>1</v>
      </c>
      <c r="V68" t="s">
        <v>22</v>
      </c>
      <c r="W68">
        <f t="shared" si="8"/>
        <v>0</v>
      </c>
      <c r="X68" t="str">
        <f t="shared" si="9"/>
        <v>3 or fewer calls</v>
      </c>
      <c r="Y68" t="str">
        <f t="shared" si="10"/>
        <v>High</v>
      </c>
      <c r="Z68" t="str">
        <f t="shared" si="11"/>
        <v>Medium_user</v>
      </c>
      <c r="AA68" t="str">
        <f t="shared" si="12"/>
        <v>Medium_user</v>
      </c>
      <c r="AB68" t="str">
        <f t="shared" si="13"/>
        <v>Medium Usage</v>
      </c>
      <c r="AC68" t="str">
        <f t="shared" si="14"/>
        <v>None</v>
      </c>
      <c r="AD68" t="str">
        <f t="shared" si="15"/>
        <v>Medium Intl Calls</v>
      </c>
    </row>
    <row r="69" spans="1:30" x14ac:dyDescent="0.25">
      <c r="A69" t="s">
        <v>31</v>
      </c>
      <c r="B69">
        <v>144</v>
      </c>
      <c r="C69" t="s">
        <v>21</v>
      </c>
      <c r="D69" t="s">
        <v>22</v>
      </c>
      <c r="E69">
        <f>IF(train[[#This Row],[international_plan]]="yes",1,0)</f>
        <v>0</v>
      </c>
      <c r="F69" t="s">
        <v>22</v>
      </c>
      <c r="G69">
        <f>IF(train[[#This Row],[voice_mail_plan]]="yes",1,0)</f>
        <v>0</v>
      </c>
      <c r="H69">
        <v>0</v>
      </c>
      <c r="I69">
        <v>201.1</v>
      </c>
      <c r="J69">
        <v>99</v>
      </c>
      <c r="K69">
        <v>34.19</v>
      </c>
      <c r="L69">
        <v>303.5</v>
      </c>
      <c r="M69">
        <v>74</v>
      </c>
      <c r="N69">
        <v>25.8</v>
      </c>
      <c r="O69">
        <v>224</v>
      </c>
      <c r="P69">
        <v>119</v>
      </c>
      <c r="Q69">
        <v>10.08</v>
      </c>
      <c r="R69">
        <v>13.2</v>
      </c>
      <c r="S69">
        <v>2</v>
      </c>
      <c r="T69">
        <v>3.56</v>
      </c>
      <c r="U69">
        <v>1</v>
      </c>
      <c r="V69" t="s">
        <v>22</v>
      </c>
      <c r="W69">
        <f t="shared" si="8"/>
        <v>0</v>
      </c>
      <c r="X69" t="str">
        <f t="shared" si="9"/>
        <v>3 or fewer calls</v>
      </c>
      <c r="Y69" t="str">
        <f t="shared" si="10"/>
        <v>Medium</v>
      </c>
      <c r="Z69" t="str">
        <f t="shared" si="11"/>
        <v>Light_usage</v>
      </c>
      <c r="AA69" t="str">
        <f t="shared" si="12"/>
        <v>Heavy_user</v>
      </c>
      <c r="AB69" t="str">
        <f t="shared" si="13"/>
        <v>Medium Usage</v>
      </c>
      <c r="AC69" t="str">
        <f t="shared" si="14"/>
        <v>None</v>
      </c>
      <c r="AD69" t="str">
        <f t="shared" si="15"/>
        <v>Medium Intl Calls</v>
      </c>
    </row>
    <row r="70" spans="1:30" x14ac:dyDescent="0.25">
      <c r="A70" t="s">
        <v>52</v>
      </c>
      <c r="B70">
        <v>116</v>
      </c>
      <c r="C70" t="s">
        <v>21</v>
      </c>
      <c r="D70" t="s">
        <v>23</v>
      </c>
      <c r="E70">
        <f>IF(train[[#This Row],[international_plan]]="yes",1,0)</f>
        <v>1</v>
      </c>
      <c r="F70" t="s">
        <v>22</v>
      </c>
      <c r="G70">
        <f>IF(train[[#This Row],[voice_mail_plan]]="yes",1,0)</f>
        <v>0</v>
      </c>
      <c r="H70">
        <v>0</v>
      </c>
      <c r="I70">
        <v>215.4</v>
      </c>
      <c r="J70">
        <v>104</v>
      </c>
      <c r="K70">
        <v>36.619999999999997</v>
      </c>
      <c r="L70">
        <v>204.8</v>
      </c>
      <c r="M70">
        <v>79</v>
      </c>
      <c r="N70">
        <v>17.41</v>
      </c>
      <c r="O70">
        <v>278.5</v>
      </c>
      <c r="P70">
        <v>109</v>
      </c>
      <c r="Q70">
        <v>12.53</v>
      </c>
      <c r="R70">
        <v>12.6</v>
      </c>
      <c r="S70">
        <v>5</v>
      </c>
      <c r="T70">
        <v>3.4</v>
      </c>
      <c r="U70">
        <v>3</v>
      </c>
      <c r="V70" t="s">
        <v>22</v>
      </c>
      <c r="W70">
        <f t="shared" si="8"/>
        <v>0</v>
      </c>
      <c r="X70" t="str">
        <f t="shared" si="9"/>
        <v>3 or fewer calls</v>
      </c>
      <c r="Y70" t="str">
        <f t="shared" si="10"/>
        <v>Medium</v>
      </c>
      <c r="Z70" t="str">
        <f t="shared" si="11"/>
        <v>Light_usage</v>
      </c>
      <c r="AA70" t="str">
        <f t="shared" si="12"/>
        <v>Medium_user</v>
      </c>
      <c r="AB70" t="str">
        <f t="shared" si="13"/>
        <v>Medium Usage</v>
      </c>
      <c r="AC70" t="str">
        <f t="shared" si="14"/>
        <v>None</v>
      </c>
      <c r="AD70" t="str">
        <f t="shared" si="15"/>
        <v>Medium Intl Calls</v>
      </c>
    </row>
    <row r="71" spans="1:30" x14ac:dyDescent="0.25">
      <c r="A71" t="s">
        <v>48</v>
      </c>
      <c r="B71">
        <v>70</v>
      </c>
      <c r="C71" t="s">
        <v>21</v>
      </c>
      <c r="D71" t="s">
        <v>22</v>
      </c>
      <c r="E71">
        <f>IF(train[[#This Row],[international_plan]]="yes",1,0)</f>
        <v>0</v>
      </c>
      <c r="F71" t="s">
        <v>23</v>
      </c>
      <c r="G71">
        <f>IF(train[[#This Row],[voice_mail_plan]]="yes",1,0)</f>
        <v>1</v>
      </c>
      <c r="H71">
        <v>24</v>
      </c>
      <c r="I71">
        <v>249.5</v>
      </c>
      <c r="J71">
        <v>101</v>
      </c>
      <c r="K71">
        <v>42.42</v>
      </c>
      <c r="L71">
        <v>259.7</v>
      </c>
      <c r="M71">
        <v>98</v>
      </c>
      <c r="N71">
        <v>22.07</v>
      </c>
      <c r="O71">
        <v>222.7</v>
      </c>
      <c r="P71">
        <v>68</v>
      </c>
      <c r="Q71">
        <v>10.02</v>
      </c>
      <c r="R71">
        <v>9.8000000000000007</v>
      </c>
      <c r="S71">
        <v>4</v>
      </c>
      <c r="T71">
        <v>2.65</v>
      </c>
      <c r="U71">
        <v>1</v>
      </c>
      <c r="V71" t="s">
        <v>22</v>
      </c>
      <c r="W71">
        <f t="shared" si="8"/>
        <v>0</v>
      </c>
      <c r="X71" t="str">
        <f t="shared" si="9"/>
        <v>3 or fewer calls</v>
      </c>
      <c r="Y71" t="str">
        <f t="shared" si="10"/>
        <v>Medium</v>
      </c>
      <c r="Z71" t="str">
        <f t="shared" si="11"/>
        <v>Medium_user</v>
      </c>
      <c r="AA71" t="str">
        <f t="shared" si="12"/>
        <v>Heavy_user</v>
      </c>
      <c r="AB71" t="str">
        <f t="shared" si="13"/>
        <v>Medium Usage</v>
      </c>
      <c r="AC71" t="str">
        <f t="shared" si="14"/>
        <v>Medium</v>
      </c>
      <c r="AD71" t="str">
        <f t="shared" si="15"/>
        <v>Medium Intl Calls</v>
      </c>
    </row>
    <row r="72" spans="1:30" x14ac:dyDescent="0.25">
      <c r="A72" t="s">
        <v>64</v>
      </c>
      <c r="B72">
        <v>128</v>
      </c>
      <c r="C72" t="s">
        <v>28</v>
      </c>
      <c r="D72" t="s">
        <v>22</v>
      </c>
      <c r="E72">
        <f>IF(train[[#This Row],[international_plan]]="yes",1,0)</f>
        <v>0</v>
      </c>
      <c r="F72" t="s">
        <v>23</v>
      </c>
      <c r="G72">
        <f>IF(train[[#This Row],[voice_mail_plan]]="yes",1,0)</f>
        <v>1</v>
      </c>
      <c r="H72">
        <v>29</v>
      </c>
      <c r="I72">
        <v>179.3</v>
      </c>
      <c r="J72">
        <v>104</v>
      </c>
      <c r="K72">
        <v>30.48</v>
      </c>
      <c r="L72">
        <v>225.9</v>
      </c>
      <c r="M72">
        <v>86</v>
      </c>
      <c r="N72">
        <v>19.2</v>
      </c>
      <c r="O72">
        <v>323</v>
      </c>
      <c r="P72">
        <v>78</v>
      </c>
      <c r="Q72">
        <v>14.54</v>
      </c>
      <c r="R72">
        <v>8.6</v>
      </c>
      <c r="S72">
        <v>7</v>
      </c>
      <c r="T72">
        <v>2.3199999999999998</v>
      </c>
      <c r="U72">
        <v>0</v>
      </c>
      <c r="V72" t="s">
        <v>22</v>
      </c>
      <c r="W72">
        <f t="shared" si="8"/>
        <v>0</v>
      </c>
      <c r="X72" t="str">
        <f t="shared" si="9"/>
        <v>3 or fewer calls</v>
      </c>
      <c r="Y72" t="str">
        <f t="shared" si="10"/>
        <v>Medium</v>
      </c>
      <c r="Z72" t="str">
        <f t="shared" si="11"/>
        <v>Medium_user</v>
      </c>
      <c r="AA72" t="str">
        <f t="shared" si="12"/>
        <v>Medium_user</v>
      </c>
      <c r="AB72" t="str">
        <f t="shared" si="13"/>
        <v>Medium Usage</v>
      </c>
      <c r="AC72" t="str">
        <f t="shared" si="14"/>
        <v>Medium</v>
      </c>
      <c r="AD72" t="str">
        <f t="shared" si="15"/>
        <v>Medium Intl Calls</v>
      </c>
    </row>
    <row r="73" spans="1:30" x14ac:dyDescent="0.25">
      <c r="A73" t="s">
        <v>32</v>
      </c>
      <c r="B73">
        <v>94</v>
      </c>
      <c r="C73" t="s">
        <v>25</v>
      </c>
      <c r="D73" t="s">
        <v>22</v>
      </c>
      <c r="E73">
        <f>IF(train[[#This Row],[international_plan]]="yes",1,0)</f>
        <v>0</v>
      </c>
      <c r="F73" t="s">
        <v>22</v>
      </c>
      <c r="G73">
        <f>IF(train[[#This Row],[voice_mail_plan]]="yes",1,0)</f>
        <v>0</v>
      </c>
      <c r="H73">
        <v>0</v>
      </c>
      <c r="I73">
        <v>157.9</v>
      </c>
      <c r="J73">
        <v>105</v>
      </c>
      <c r="K73">
        <v>26.84</v>
      </c>
      <c r="L73">
        <v>155</v>
      </c>
      <c r="M73">
        <v>101</v>
      </c>
      <c r="N73">
        <v>13.18</v>
      </c>
      <c r="O73">
        <v>189.6</v>
      </c>
      <c r="P73">
        <v>84</v>
      </c>
      <c r="Q73">
        <v>8.5299999999999994</v>
      </c>
      <c r="R73">
        <v>8</v>
      </c>
      <c r="S73">
        <v>5</v>
      </c>
      <c r="T73">
        <v>2.16</v>
      </c>
      <c r="U73">
        <v>4</v>
      </c>
      <c r="V73" t="s">
        <v>23</v>
      </c>
      <c r="W73">
        <f t="shared" si="8"/>
        <v>1</v>
      </c>
      <c r="X73" t="str">
        <f t="shared" si="9"/>
        <v>More than 3 calls</v>
      </c>
      <c r="Y73" t="str">
        <f t="shared" si="10"/>
        <v>Medium</v>
      </c>
      <c r="Z73" t="str">
        <f t="shared" si="11"/>
        <v>Medium_user</v>
      </c>
      <c r="AA73" t="str">
        <f t="shared" si="12"/>
        <v>Medium_user</v>
      </c>
      <c r="AB73" t="str">
        <f t="shared" si="13"/>
        <v>Medium Usage</v>
      </c>
      <c r="AC73" t="str">
        <f t="shared" si="14"/>
        <v>None</v>
      </c>
      <c r="AD73" t="str">
        <f t="shared" si="15"/>
        <v>Medium Intl Calls</v>
      </c>
    </row>
    <row r="74" spans="1:30" x14ac:dyDescent="0.25">
      <c r="A74" t="s">
        <v>31</v>
      </c>
      <c r="B74">
        <v>111</v>
      </c>
      <c r="C74" t="s">
        <v>28</v>
      </c>
      <c r="D74" t="s">
        <v>22</v>
      </c>
      <c r="E74">
        <f>IF(train[[#This Row],[international_plan]]="yes",1,0)</f>
        <v>0</v>
      </c>
      <c r="F74" t="s">
        <v>22</v>
      </c>
      <c r="G74">
        <f>IF(train[[#This Row],[voice_mail_plan]]="yes",1,0)</f>
        <v>0</v>
      </c>
      <c r="H74">
        <v>0</v>
      </c>
      <c r="I74">
        <v>214.3</v>
      </c>
      <c r="J74">
        <v>118</v>
      </c>
      <c r="K74">
        <v>36.43</v>
      </c>
      <c r="L74">
        <v>208.5</v>
      </c>
      <c r="M74">
        <v>76</v>
      </c>
      <c r="N74">
        <v>17.72</v>
      </c>
      <c r="O74">
        <v>182.4</v>
      </c>
      <c r="P74">
        <v>98</v>
      </c>
      <c r="Q74">
        <v>8.2100000000000009</v>
      </c>
      <c r="R74">
        <v>12</v>
      </c>
      <c r="S74">
        <v>2</v>
      </c>
      <c r="T74">
        <v>3.24</v>
      </c>
      <c r="U74">
        <v>1</v>
      </c>
      <c r="V74" t="s">
        <v>22</v>
      </c>
      <c r="W74">
        <f t="shared" si="8"/>
        <v>0</v>
      </c>
      <c r="X74" t="str">
        <f t="shared" si="9"/>
        <v>3 or fewer calls</v>
      </c>
      <c r="Y74" t="str">
        <f t="shared" si="10"/>
        <v>Medium</v>
      </c>
      <c r="Z74" t="str">
        <f t="shared" si="11"/>
        <v>Light_usage</v>
      </c>
      <c r="AA74" t="str">
        <f t="shared" si="12"/>
        <v>Medium_user</v>
      </c>
      <c r="AB74" t="str">
        <f t="shared" si="13"/>
        <v>Medium Usage</v>
      </c>
      <c r="AC74" t="str">
        <f t="shared" si="14"/>
        <v>None</v>
      </c>
      <c r="AD74" t="str">
        <f t="shared" si="15"/>
        <v>Medium Intl Calls</v>
      </c>
    </row>
    <row r="75" spans="1:30" x14ac:dyDescent="0.25">
      <c r="A75" t="s">
        <v>65</v>
      </c>
      <c r="B75">
        <v>74</v>
      </c>
      <c r="C75" t="s">
        <v>21</v>
      </c>
      <c r="D75" t="s">
        <v>22</v>
      </c>
      <c r="E75">
        <f>IF(train[[#This Row],[international_plan]]="yes",1,0)</f>
        <v>0</v>
      </c>
      <c r="F75" t="s">
        <v>23</v>
      </c>
      <c r="G75">
        <f>IF(train[[#This Row],[voice_mail_plan]]="yes",1,0)</f>
        <v>1</v>
      </c>
      <c r="H75">
        <v>35</v>
      </c>
      <c r="I75">
        <v>154.1</v>
      </c>
      <c r="J75">
        <v>104</v>
      </c>
      <c r="K75">
        <v>26.2</v>
      </c>
      <c r="L75">
        <v>123.4</v>
      </c>
      <c r="M75">
        <v>84</v>
      </c>
      <c r="N75">
        <v>10.49</v>
      </c>
      <c r="O75">
        <v>202.1</v>
      </c>
      <c r="P75">
        <v>57</v>
      </c>
      <c r="Q75">
        <v>9.09</v>
      </c>
      <c r="R75">
        <v>10.9</v>
      </c>
      <c r="S75">
        <v>9</v>
      </c>
      <c r="T75">
        <v>2.94</v>
      </c>
      <c r="U75">
        <v>2</v>
      </c>
      <c r="V75" t="s">
        <v>22</v>
      </c>
      <c r="W75">
        <f t="shared" si="8"/>
        <v>0</v>
      </c>
      <c r="X75" t="str">
        <f t="shared" si="9"/>
        <v>3 or fewer calls</v>
      </c>
      <c r="Y75" t="str">
        <f t="shared" si="10"/>
        <v>Medium</v>
      </c>
      <c r="Z75" t="str">
        <f t="shared" si="11"/>
        <v>Medium_user</v>
      </c>
      <c r="AA75" t="str">
        <f t="shared" si="12"/>
        <v>Medium_user</v>
      </c>
      <c r="AB75" t="str">
        <f t="shared" si="13"/>
        <v>Medium Usage</v>
      </c>
      <c r="AC75" t="str">
        <f t="shared" si="14"/>
        <v>High</v>
      </c>
      <c r="AD75" t="str">
        <f t="shared" si="15"/>
        <v>Medium Intl Calls</v>
      </c>
    </row>
    <row r="76" spans="1:30" x14ac:dyDescent="0.25">
      <c r="A76" t="s">
        <v>24</v>
      </c>
      <c r="B76">
        <v>128</v>
      </c>
      <c r="C76" t="s">
        <v>21</v>
      </c>
      <c r="D76" t="s">
        <v>22</v>
      </c>
      <c r="E76">
        <f>IF(train[[#This Row],[international_plan]]="yes",1,0)</f>
        <v>0</v>
      </c>
      <c r="F76" t="s">
        <v>22</v>
      </c>
      <c r="G76">
        <f>IF(train[[#This Row],[voice_mail_plan]]="yes",1,0)</f>
        <v>0</v>
      </c>
      <c r="H76">
        <v>0</v>
      </c>
      <c r="I76">
        <v>237.9</v>
      </c>
      <c r="J76">
        <v>125</v>
      </c>
      <c r="K76">
        <v>40.44</v>
      </c>
      <c r="L76">
        <v>247.6</v>
      </c>
      <c r="M76">
        <v>93</v>
      </c>
      <c r="N76">
        <v>21.05</v>
      </c>
      <c r="O76">
        <v>208.9</v>
      </c>
      <c r="P76">
        <v>68</v>
      </c>
      <c r="Q76">
        <v>9.4</v>
      </c>
      <c r="R76">
        <v>13.9</v>
      </c>
      <c r="S76">
        <v>4</v>
      </c>
      <c r="T76">
        <v>3.75</v>
      </c>
      <c r="U76">
        <v>1</v>
      </c>
      <c r="V76" t="s">
        <v>23</v>
      </c>
      <c r="W76">
        <f t="shared" si="8"/>
        <v>1</v>
      </c>
      <c r="X76" t="str">
        <f t="shared" si="9"/>
        <v>3 or fewer calls</v>
      </c>
      <c r="Y76" t="str">
        <f t="shared" si="10"/>
        <v>Medium</v>
      </c>
      <c r="Z76" t="str">
        <f t="shared" si="11"/>
        <v>Medium_user</v>
      </c>
      <c r="AA76" t="str">
        <f t="shared" si="12"/>
        <v>Heavy_user</v>
      </c>
      <c r="AB76" t="str">
        <f t="shared" si="13"/>
        <v>Medium Usage</v>
      </c>
      <c r="AC76" t="str">
        <f t="shared" si="14"/>
        <v>None</v>
      </c>
      <c r="AD76" t="str">
        <f t="shared" si="15"/>
        <v>Medium Intl Calls</v>
      </c>
    </row>
    <row r="77" spans="1:30" x14ac:dyDescent="0.25">
      <c r="A77" t="s">
        <v>63</v>
      </c>
      <c r="B77">
        <v>82</v>
      </c>
      <c r="C77" t="s">
        <v>28</v>
      </c>
      <c r="D77" t="s">
        <v>22</v>
      </c>
      <c r="E77">
        <f>IF(train[[#This Row],[international_plan]]="yes",1,0)</f>
        <v>0</v>
      </c>
      <c r="F77" t="s">
        <v>22</v>
      </c>
      <c r="G77">
        <f>IF(train[[#This Row],[voice_mail_plan]]="yes",1,0)</f>
        <v>0</v>
      </c>
      <c r="H77">
        <v>0</v>
      </c>
      <c r="I77">
        <v>143.9</v>
      </c>
      <c r="J77">
        <v>61</v>
      </c>
      <c r="K77">
        <v>24.46</v>
      </c>
      <c r="L77">
        <v>194.9</v>
      </c>
      <c r="M77">
        <v>105</v>
      </c>
      <c r="N77">
        <v>16.57</v>
      </c>
      <c r="O77">
        <v>109.6</v>
      </c>
      <c r="P77">
        <v>94</v>
      </c>
      <c r="Q77">
        <v>4.93</v>
      </c>
      <c r="R77">
        <v>11.1</v>
      </c>
      <c r="S77">
        <v>2</v>
      </c>
      <c r="T77">
        <v>3</v>
      </c>
      <c r="U77">
        <v>1</v>
      </c>
      <c r="V77" t="s">
        <v>22</v>
      </c>
      <c r="W77">
        <f t="shared" si="8"/>
        <v>0</v>
      </c>
      <c r="X77" t="str">
        <f t="shared" si="9"/>
        <v>3 or fewer calls</v>
      </c>
      <c r="Y77" t="str">
        <f t="shared" si="10"/>
        <v>Medium</v>
      </c>
      <c r="Z77" t="str">
        <f t="shared" si="11"/>
        <v>Medium_user</v>
      </c>
      <c r="AA77" t="str">
        <f t="shared" si="12"/>
        <v>Medium_user</v>
      </c>
      <c r="AB77" t="str">
        <f t="shared" si="13"/>
        <v>Medium Usage</v>
      </c>
      <c r="AC77" t="str">
        <f t="shared" si="14"/>
        <v>None</v>
      </c>
      <c r="AD77" t="str">
        <f t="shared" si="15"/>
        <v>Medium Intl Calls</v>
      </c>
    </row>
    <row r="78" spans="1:30" x14ac:dyDescent="0.25">
      <c r="A78" t="s">
        <v>30</v>
      </c>
      <c r="B78">
        <v>155</v>
      </c>
      <c r="C78" t="s">
        <v>21</v>
      </c>
      <c r="D78" t="s">
        <v>22</v>
      </c>
      <c r="E78">
        <f>IF(train[[#This Row],[international_plan]]="yes",1,0)</f>
        <v>0</v>
      </c>
      <c r="F78" t="s">
        <v>22</v>
      </c>
      <c r="G78">
        <f>IF(train[[#This Row],[voice_mail_plan]]="yes",1,0)</f>
        <v>0</v>
      </c>
      <c r="H78">
        <v>0</v>
      </c>
      <c r="I78">
        <v>203.4</v>
      </c>
      <c r="J78">
        <v>100</v>
      </c>
      <c r="K78">
        <v>34.58</v>
      </c>
      <c r="L78">
        <v>190.9</v>
      </c>
      <c r="M78">
        <v>104</v>
      </c>
      <c r="N78">
        <v>16.23</v>
      </c>
      <c r="O78">
        <v>196</v>
      </c>
      <c r="P78">
        <v>119</v>
      </c>
      <c r="Q78">
        <v>8.82</v>
      </c>
      <c r="R78">
        <v>8.9</v>
      </c>
      <c r="S78">
        <v>4</v>
      </c>
      <c r="T78">
        <v>2.4</v>
      </c>
      <c r="U78">
        <v>0</v>
      </c>
      <c r="V78" t="s">
        <v>23</v>
      </c>
      <c r="W78">
        <f t="shared" si="8"/>
        <v>1</v>
      </c>
      <c r="X78" t="str">
        <f t="shared" si="9"/>
        <v>3 or fewer calls</v>
      </c>
      <c r="Y78" t="str">
        <f t="shared" si="10"/>
        <v>Medium</v>
      </c>
      <c r="Z78" t="str">
        <f t="shared" si="11"/>
        <v>Medium_user</v>
      </c>
      <c r="AA78" t="str">
        <f t="shared" si="12"/>
        <v>Medium_user</v>
      </c>
      <c r="AB78" t="str">
        <f t="shared" si="13"/>
        <v>Medium Usage</v>
      </c>
      <c r="AC78" t="str">
        <f t="shared" si="14"/>
        <v>None</v>
      </c>
      <c r="AD78" t="str">
        <f t="shared" si="15"/>
        <v>Medium Intl Calls</v>
      </c>
    </row>
    <row r="79" spans="1:30" x14ac:dyDescent="0.25">
      <c r="A79" t="s">
        <v>50</v>
      </c>
      <c r="B79">
        <v>80</v>
      </c>
      <c r="C79" t="s">
        <v>21</v>
      </c>
      <c r="D79" t="s">
        <v>22</v>
      </c>
      <c r="E79">
        <f>IF(train[[#This Row],[international_plan]]="yes",1,0)</f>
        <v>0</v>
      </c>
      <c r="F79" t="s">
        <v>22</v>
      </c>
      <c r="G79">
        <f>IF(train[[#This Row],[voice_mail_plan]]="yes",1,0)</f>
        <v>0</v>
      </c>
      <c r="H79">
        <v>0</v>
      </c>
      <c r="I79">
        <v>124.3</v>
      </c>
      <c r="J79">
        <v>100</v>
      </c>
      <c r="K79">
        <v>21.13</v>
      </c>
      <c r="L79">
        <v>173</v>
      </c>
      <c r="M79">
        <v>107</v>
      </c>
      <c r="N79">
        <v>14.71</v>
      </c>
      <c r="O79">
        <v>253.2</v>
      </c>
      <c r="P79">
        <v>62</v>
      </c>
      <c r="Q79">
        <v>11.39</v>
      </c>
      <c r="R79">
        <v>7.9</v>
      </c>
      <c r="S79">
        <v>9</v>
      </c>
      <c r="T79">
        <v>2.13</v>
      </c>
      <c r="U79">
        <v>1</v>
      </c>
      <c r="V79" t="s">
        <v>22</v>
      </c>
      <c r="W79">
        <f t="shared" si="8"/>
        <v>0</v>
      </c>
      <c r="X79" t="str">
        <f t="shared" si="9"/>
        <v>3 or fewer calls</v>
      </c>
      <c r="Y79" t="str">
        <f t="shared" si="10"/>
        <v>Medium</v>
      </c>
      <c r="Z79" t="str">
        <f t="shared" si="11"/>
        <v>Medium_user</v>
      </c>
      <c r="AA79" t="str">
        <f t="shared" si="12"/>
        <v>Medium_user</v>
      </c>
      <c r="AB79" t="str">
        <f t="shared" si="13"/>
        <v>Medium Usage</v>
      </c>
      <c r="AC79" t="str">
        <f t="shared" si="14"/>
        <v>None</v>
      </c>
      <c r="AD79" t="str">
        <f t="shared" si="15"/>
        <v>Medium Intl Calls</v>
      </c>
    </row>
    <row r="80" spans="1:30" x14ac:dyDescent="0.25">
      <c r="A80" t="s">
        <v>66</v>
      </c>
      <c r="B80">
        <v>78</v>
      </c>
      <c r="C80" t="s">
        <v>21</v>
      </c>
      <c r="D80" t="s">
        <v>22</v>
      </c>
      <c r="E80">
        <f>IF(train[[#This Row],[international_plan]]="yes",1,0)</f>
        <v>0</v>
      </c>
      <c r="F80" t="s">
        <v>22</v>
      </c>
      <c r="G80">
        <f>IF(train[[#This Row],[voice_mail_plan]]="yes",1,0)</f>
        <v>0</v>
      </c>
      <c r="H80">
        <v>0</v>
      </c>
      <c r="I80">
        <v>252.9</v>
      </c>
      <c r="J80">
        <v>93</v>
      </c>
      <c r="K80">
        <v>42.99</v>
      </c>
      <c r="L80">
        <v>178.4</v>
      </c>
      <c r="M80">
        <v>112</v>
      </c>
      <c r="N80">
        <v>15.16</v>
      </c>
      <c r="O80">
        <v>263.89999999999998</v>
      </c>
      <c r="P80">
        <v>105</v>
      </c>
      <c r="Q80">
        <v>11.88</v>
      </c>
      <c r="R80">
        <v>9.5</v>
      </c>
      <c r="S80">
        <v>7</v>
      </c>
      <c r="T80">
        <v>2.57</v>
      </c>
      <c r="U80">
        <v>3</v>
      </c>
      <c r="V80" t="s">
        <v>22</v>
      </c>
      <c r="W80">
        <f t="shared" si="8"/>
        <v>0</v>
      </c>
      <c r="X80" t="str">
        <f t="shared" si="9"/>
        <v>3 or fewer calls</v>
      </c>
      <c r="Y80" t="str">
        <f t="shared" si="10"/>
        <v>Medium</v>
      </c>
      <c r="Z80" t="str">
        <f t="shared" si="11"/>
        <v>Medium_user</v>
      </c>
      <c r="AA80" t="str">
        <f t="shared" si="12"/>
        <v>Medium_user</v>
      </c>
      <c r="AB80" t="str">
        <f t="shared" si="13"/>
        <v>Medium Usage</v>
      </c>
      <c r="AC80" t="str">
        <f t="shared" si="14"/>
        <v>None</v>
      </c>
      <c r="AD80" t="str">
        <f t="shared" si="15"/>
        <v>Medium Intl Calls</v>
      </c>
    </row>
    <row r="81" spans="1:30" x14ac:dyDescent="0.25">
      <c r="A81" t="s">
        <v>42</v>
      </c>
      <c r="B81">
        <v>90</v>
      </c>
      <c r="C81" t="s">
        <v>21</v>
      </c>
      <c r="D81" t="s">
        <v>22</v>
      </c>
      <c r="E81">
        <f>IF(train[[#This Row],[international_plan]]="yes",1,0)</f>
        <v>0</v>
      </c>
      <c r="F81" t="s">
        <v>22</v>
      </c>
      <c r="G81">
        <f>IF(train[[#This Row],[voice_mail_plan]]="yes",1,0)</f>
        <v>0</v>
      </c>
      <c r="H81">
        <v>0</v>
      </c>
      <c r="I81">
        <v>179.1</v>
      </c>
      <c r="J81">
        <v>71</v>
      </c>
      <c r="K81">
        <v>30.45</v>
      </c>
      <c r="L81">
        <v>190.6</v>
      </c>
      <c r="M81">
        <v>81</v>
      </c>
      <c r="N81">
        <v>16.2</v>
      </c>
      <c r="O81">
        <v>127.7</v>
      </c>
      <c r="P81">
        <v>91</v>
      </c>
      <c r="Q81">
        <v>5.75</v>
      </c>
      <c r="R81">
        <v>10.6</v>
      </c>
      <c r="S81">
        <v>7</v>
      </c>
      <c r="T81">
        <v>2.86</v>
      </c>
      <c r="U81">
        <v>3</v>
      </c>
      <c r="V81" t="s">
        <v>22</v>
      </c>
      <c r="W81">
        <f t="shared" si="8"/>
        <v>0</v>
      </c>
      <c r="X81" t="str">
        <f t="shared" si="9"/>
        <v>3 or fewer calls</v>
      </c>
      <c r="Y81" t="str">
        <f t="shared" si="10"/>
        <v>Medium</v>
      </c>
      <c r="Z81" t="str">
        <f t="shared" si="11"/>
        <v>Medium_user</v>
      </c>
      <c r="AA81" t="str">
        <f t="shared" si="12"/>
        <v>Medium_user</v>
      </c>
      <c r="AB81" t="str">
        <f t="shared" si="13"/>
        <v>Medium Usage</v>
      </c>
      <c r="AC81" t="str">
        <f t="shared" si="14"/>
        <v>None</v>
      </c>
      <c r="AD81" t="str">
        <f t="shared" si="15"/>
        <v>Medium Intl Calls</v>
      </c>
    </row>
    <row r="82" spans="1:30" x14ac:dyDescent="0.25">
      <c r="A82" t="s">
        <v>35</v>
      </c>
      <c r="B82">
        <v>73</v>
      </c>
      <c r="C82" t="s">
        <v>21</v>
      </c>
      <c r="D82" t="s">
        <v>22</v>
      </c>
      <c r="E82">
        <f>IF(train[[#This Row],[international_plan]]="yes",1,0)</f>
        <v>0</v>
      </c>
      <c r="F82" t="s">
        <v>22</v>
      </c>
      <c r="G82">
        <f>IF(train[[#This Row],[voice_mail_plan]]="yes",1,0)</f>
        <v>0</v>
      </c>
      <c r="H82">
        <v>0</v>
      </c>
      <c r="I82">
        <v>160.1</v>
      </c>
      <c r="J82">
        <v>110</v>
      </c>
      <c r="K82">
        <v>27.22</v>
      </c>
      <c r="L82">
        <v>213.3</v>
      </c>
      <c r="M82">
        <v>72</v>
      </c>
      <c r="N82">
        <v>18.13</v>
      </c>
      <c r="O82">
        <v>174.1</v>
      </c>
      <c r="P82">
        <v>72</v>
      </c>
      <c r="Q82">
        <v>7.83</v>
      </c>
      <c r="R82">
        <v>13</v>
      </c>
      <c r="S82">
        <v>4</v>
      </c>
      <c r="T82">
        <v>3.51</v>
      </c>
      <c r="U82">
        <v>0</v>
      </c>
      <c r="V82" t="s">
        <v>22</v>
      </c>
      <c r="W82">
        <f t="shared" si="8"/>
        <v>0</v>
      </c>
      <c r="X82" t="str">
        <f t="shared" si="9"/>
        <v>3 or fewer calls</v>
      </c>
      <c r="Y82" t="str">
        <f t="shared" si="10"/>
        <v>Medium</v>
      </c>
      <c r="Z82" t="str">
        <f t="shared" si="11"/>
        <v>Light_usage</v>
      </c>
      <c r="AA82" t="str">
        <f t="shared" si="12"/>
        <v>Medium_user</v>
      </c>
      <c r="AB82" t="str">
        <f t="shared" si="13"/>
        <v>Medium Usage</v>
      </c>
      <c r="AC82" t="str">
        <f t="shared" si="14"/>
        <v>None</v>
      </c>
      <c r="AD82" t="str">
        <f t="shared" si="15"/>
        <v>Medium Intl Calls</v>
      </c>
    </row>
    <row r="83" spans="1:30" x14ac:dyDescent="0.25">
      <c r="A83" t="s">
        <v>42</v>
      </c>
      <c r="B83">
        <v>99</v>
      </c>
      <c r="C83" t="s">
        <v>21</v>
      </c>
      <c r="D83" t="s">
        <v>22</v>
      </c>
      <c r="E83">
        <f>IF(train[[#This Row],[international_plan]]="yes",1,0)</f>
        <v>0</v>
      </c>
      <c r="F83" t="s">
        <v>22</v>
      </c>
      <c r="G83">
        <f>IF(train[[#This Row],[voice_mail_plan]]="yes",1,0)</f>
        <v>0</v>
      </c>
      <c r="H83">
        <v>0</v>
      </c>
      <c r="I83">
        <v>198.2</v>
      </c>
      <c r="J83">
        <v>87</v>
      </c>
      <c r="K83">
        <v>33.69</v>
      </c>
      <c r="L83">
        <v>207.3</v>
      </c>
      <c r="M83">
        <v>76</v>
      </c>
      <c r="N83">
        <v>17.62</v>
      </c>
      <c r="O83">
        <v>190.9</v>
      </c>
      <c r="P83">
        <v>113</v>
      </c>
      <c r="Q83">
        <v>8.59</v>
      </c>
      <c r="R83">
        <v>8.6999999999999993</v>
      </c>
      <c r="S83">
        <v>3</v>
      </c>
      <c r="T83">
        <v>2.35</v>
      </c>
      <c r="U83">
        <v>4</v>
      </c>
      <c r="V83" t="s">
        <v>22</v>
      </c>
      <c r="W83">
        <f t="shared" si="8"/>
        <v>0</v>
      </c>
      <c r="X83" t="str">
        <f t="shared" si="9"/>
        <v>More than 3 calls</v>
      </c>
      <c r="Y83" t="str">
        <f t="shared" si="10"/>
        <v>Medium</v>
      </c>
      <c r="Z83" t="str">
        <f t="shared" si="11"/>
        <v>Light_usage</v>
      </c>
      <c r="AA83" t="str">
        <f t="shared" si="12"/>
        <v>Medium_user</v>
      </c>
      <c r="AB83" t="str">
        <f t="shared" si="13"/>
        <v>Medium Usage</v>
      </c>
      <c r="AC83" t="str">
        <f t="shared" si="14"/>
        <v>None</v>
      </c>
      <c r="AD83" t="str">
        <f t="shared" si="15"/>
        <v>Medium Intl Calls</v>
      </c>
    </row>
    <row r="84" spans="1:30" x14ac:dyDescent="0.25">
      <c r="A84" t="s">
        <v>67</v>
      </c>
      <c r="B84">
        <v>120</v>
      </c>
      <c r="C84" t="s">
        <v>25</v>
      </c>
      <c r="D84" t="s">
        <v>22</v>
      </c>
      <c r="E84">
        <f>IF(train[[#This Row],[international_plan]]="yes",1,0)</f>
        <v>0</v>
      </c>
      <c r="F84" t="s">
        <v>22</v>
      </c>
      <c r="G84">
        <f>IF(train[[#This Row],[voice_mail_plan]]="yes",1,0)</f>
        <v>0</v>
      </c>
      <c r="H84">
        <v>0</v>
      </c>
      <c r="I84">
        <v>212.1</v>
      </c>
      <c r="J84">
        <v>131</v>
      </c>
      <c r="K84">
        <v>36.06</v>
      </c>
      <c r="L84">
        <v>209.4</v>
      </c>
      <c r="M84">
        <v>104</v>
      </c>
      <c r="N84">
        <v>17.8</v>
      </c>
      <c r="O84">
        <v>167.2</v>
      </c>
      <c r="P84">
        <v>96</v>
      </c>
      <c r="Q84">
        <v>7.52</v>
      </c>
      <c r="R84">
        <v>5.3</v>
      </c>
      <c r="S84">
        <v>5</v>
      </c>
      <c r="T84">
        <v>1.43</v>
      </c>
      <c r="U84">
        <v>1</v>
      </c>
      <c r="V84" t="s">
        <v>23</v>
      </c>
      <c r="W84">
        <f t="shared" si="8"/>
        <v>1</v>
      </c>
      <c r="X84" t="str">
        <f t="shared" si="9"/>
        <v>3 or fewer calls</v>
      </c>
      <c r="Y84" t="str">
        <f t="shared" si="10"/>
        <v>Low</v>
      </c>
      <c r="Z84" t="str">
        <f t="shared" si="11"/>
        <v>Medium_user</v>
      </c>
      <c r="AA84" t="str">
        <f t="shared" si="12"/>
        <v>Medium_user</v>
      </c>
      <c r="AB84" t="str">
        <f t="shared" si="13"/>
        <v>Medium Usage</v>
      </c>
      <c r="AC84" t="str">
        <f t="shared" si="14"/>
        <v>None</v>
      </c>
      <c r="AD84" t="str">
        <f t="shared" si="15"/>
        <v>Low Intl Calls</v>
      </c>
    </row>
    <row r="85" spans="1:30" x14ac:dyDescent="0.25">
      <c r="A85" t="s">
        <v>37</v>
      </c>
      <c r="B85">
        <v>77</v>
      </c>
      <c r="C85" t="s">
        <v>21</v>
      </c>
      <c r="D85" t="s">
        <v>22</v>
      </c>
      <c r="E85">
        <f>IF(train[[#This Row],[international_plan]]="yes",1,0)</f>
        <v>0</v>
      </c>
      <c r="F85" t="s">
        <v>22</v>
      </c>
      <c r="G85">
        <f>IF(train[[#This Row],[voice_mail_plan]]="yes",1,0)</f>
        <v>0</v>
      </c>
      <c r="H85">
        <v>0</v>
      </c>
      <c r="I85">
        <v>251.8</v>
      </c>
      <c r="J85">
        <v>72</v>
      </c>
      <c r="K85">
        <v>42.81</v>
      </c>
      <c r="L85">
        <v>205.7</v>
      </c>
      <c r="M85">
        <v>126</v>
      </c>
      <c r="N85">
        <v>17.48</v>
      </c>
      <c r="O85">
        <v>275.2</v>
      </c>
      <c r="P85">
        <v>109</v>
      </c>
      <c r="Q85">
        <v>12.38</v>
      </c>
      <c r="R85">
        <v>9.8000000000000007</v>
      </c>
      <c r="S85">
        <v>7</v>
      </c>
      <c r="T85">
        <v>2.65</v>
      </c>
      <c r="U85">
        <v>2</v>
      </c>
      <c r="V85" t="s">
        <v>23</v>
      </c>
      <c r="W85">
        <f t="shared" si="8"/>
        <v>1</v>
      </c>
      <c r="X85" t="str">
        <f t="shared" si="9"/>
        <v>3 or fewer calls</v>
      </c>
      <c r="Y85" t="str">
        <f t="shared" si="10"/>
        <v>Medium</v>
      </c>
      <c r="Z85" t="str">
        <f t="shared" si="11"/>
        <v>Heavy_user</v>
      </c>
      <c r="AA85" t="str">
        <f t="shared" si="12"/>
        <v>Medium_user</v>
      </c>
      <c r="AB85" t="str">
        <f t="shared" si="13"/>
        <v>Medium Usage</v>
      </c>
      <c r="AC85" t="str">
        <f t="shared" si="14"/>
        <v>None</v>
      </c>
      <c r="AD85" t="str">
        <f t="shared" si="15"/>
        <v>Medium Intl Calls</v>
      </c>
    </row>
    <row r="86" spans="1:30" x14ac:dyDescent="0.25">
      <c r="A86" t="s">
        <v>34</v>
      </c>
      <c r="B86">
        <v>98</v>
      </c>
      <c r="C86" t="s">
        <v>28</v>
      </c>
      <c r="D86" t="s">
        <v>22</v>
      </c>
      <c r="E86">
        <f>IF(train[[#This Row],[international_plan]]="yes",1,0)</f>
        <v>0</v>
      </c>
      <c r="F86" t="s">
        <v>23</v>
      </c>
      <c r="G86">
        <f>IF(train[[#This Row],[voice_mail_plan]]="yes",1,0)</f>
        <v>1</v>
      </c>
      <c r="H86">
        <v>21</v>
      </c>
      <c r="I86">
        <v>161.19999999999999</v>
      </c>
      <c r="J86">
        <v>114</v>
      </c>
      <c r="K86">
        <v>27.4</v>
      </c>
      <c r="L86">
        <v>252.2</v>
      </c>
      <c r="M86">
        <v>83</v>
      </c>
      <c r="N86">
        <v>21.44</v>
      </c>
      <c r="O86">
        <v>160.19999999999999</v>
      </c>
      <c r="P86">
        <v>92</v>
      </c>
      <c r="Q86">
        <v>7.21</v>
      </c>
      <c r="R86">
        <v>4.4000000000000004</v>
      </c>
      <c r="S86">
        <v>8</v>
      </c>
      <c r="T86">
        <v>1.19</v>
      </c>
      <c r="U86">
        <v>4</v>
      </c>
      <c r="V86" t="s">
        <v>22</v>
      </c>
      <c r="W86">
        <f t="shared" si="8"/>
        <v>0</v>
      </c>
      <c r="X86" t="str">
        <f t="shared" si="9"/>
        <v>More than 3 calls</v>
      </c>
      <c r="Y86" t="str">
        <f t="shared" si="10"/>
        <v>Low</v>
      </c>
      <c r="Z86" t="str">
        <f t="shared" si="11"/>
        <v>Medium_user</v>
      </c>
      <c r="AA86" t="str">
        <f t="shared" si="12"/>
        <v>Heavy_user</v>
      </c>
      <c r="AB86" t="str">
        <f t="shared" si="13"/>
        <v>Medium Usage</v>
      </c>
      <c r="AC86" t="str">
        <f t="shared" si="14"/>
        <v>Medium</v>
      </c>
      <c r="AD86" t="str">
        <f t="shared" si="15"/>
        <v>Low Intl Calls</v>
      </c>
    </row>
    <row r="87" spans="1:30" x14ac:dyDescent="0.25">
      <c r="A87" t="s">
        <v>27</v>
      </c>
      <c r="B87">
        <v>108</v>
      </c>
      <c r="C87" t="s">
        <v>21</v>
      </c>
      <c r="D87" t="s">
        <v>22</v>
      </c>
      <c r="E87">
        <f>IF(train[[#This Row],[international_plan]]="yes",1,0)</f>
        <v>0</v>
      </c>
      <c r="F87" t="s">
        <v>22</v>
      </c>
      <c r="G87">
        <f>IF(train[[#This Row],[voice_mail_plan]]="yes",1,0)</f>
        <v>0</v>
      </c>
      <c r="H87">
        <v>0</v>
      </c>
      <c r="I87">
        <v>178.3</v>
      </c>
      <c r="J87">
        <v>137</v>
      </c>
      <c r="K87">
        <v>30.31</v>
      </c>
      <c r="L87">
        <v>189</v>
      </c>
      <c r="M87">
        <v>76</v>
      </c>
      <c r="N87">
        <v>16.07</v>
      </c>
      <c r="O87">
        <v>129.1</v>
      </c>
      <c r="P87">
        <v>102</v>
      </c>
      <c r="Q87">
        <v>5.81</v>
      </c>
      <c r="R87">
        <v>14.6</v>
      </c>
      <c r="S87">
        <v>5</v>
      </c>
      <c r="T87">
        <v>3.94</v>
      </c>
      <c r="U87">
        <v>0</v>
      </c>
      <c r="V87" t="s">
        <v>22</v>
      </c>
      <c r="W87">
        <f t="shared" si="8"/>
        <v>0</v>
      </c>
      <c r="X87" t="str">
        <f t="shared" si="9"/>
        <v>3 or fewer calls</v>
      </c>
      <c r="Y87" t="str">
        <f t="shared" si="10"/>
        <v>Medium</v>
      </c>
      <c r="Z87" t="str">
        <f t="shared" si="11"/>
        <v>Light_usage</v>
      </c>
      <c r="AA87" t="str">
        <f t="shared" si="12"/>
        <v>Medium_user</v>
      </c>
      <c r="AB87" t="str">
        <f t="shared" si="13"/>
        <v>Medium Usage</v>
      </c>
      <c r="AC87" t="str">
        <f t="shared" si="14"/>
        <v>None</v>
      </c>
      <c r="AD87" t="str">
        <f t="shared" si="15"/>
        <v>Medium Intl Calls</v>
      </c>
    </row>
    <row r="88" spans="1:30" x14ac:dyDescent="0.25">
      <c r="A88" t="s">
        <v>65</v>
      </c>
      <c r="B88">
        <v>95</v>
      </c>
      <c r="C88" t="s">
        <v>25</v>
      </c>
      <c r="D88" t="s">
        <v>22</v>
      </c>
      <c r="E88">
        <f>IF(train[[#This Row],[international_plan]]="yes",1,0)</f>
        <v>0</v>
      </c>
      <c r="F88" t="s">
        <v>22</v>
      </c>
      <c r="G88">
        <f>IF(train[[#This Row],[voice_mail_plan]]="yes",1,0)</f>
        <v>0</v>
      </c>
      <c r="H88">
        <v>0</v>
      </c>
      <c r="I88">
        <v>135</v>
      </c>
      <c r="J88">
        <v>99</v>
      </c>
      <c r="K88">
        <v>22.95</v>
      </c>
      <c r="L88">
        <v>183.6</v>
      </c>
      <c r="M88">
        <v>106</v>
      </c>
      <c r="N88">
        <v>15.61</v>
      </c>
      <c r="O88">
        <v>245.3</v>
      </c>
      <c r="P88">
        <v>102</v>
      </c>
      <c r="Q88">
        <v>11.04</v>
      </c>
      <c r="R88">
        <v>12.5</v>
      </c>
      <c r="S88">
        <v>9</v>
      </c>
      <c r="T88">
        <v>3.38</v>
      </c>
      <c r="U88">
        <v>1</v>
      </c>
      <c r="V88" t="s">
        <v>22</v>
      </c>
      <c r="W88">
        <f t="shared" si="8"/>
        <v>0</v>
      </c>
      <c r="X88" t="str">
        <f t="shared" si="9"/>
        <v>3 or fewer calls</v>
      </c>
      <c r="Y88" t="str">
        <f t="shared" si="10"/>
        <v>Medium</v>
      </c>
      <c r="Z88" t="str">
        <f t="shared" si="11"/>
        <v>Medium_user</v>
      </c>
      <c r="AA88" t="str">
        <f t="shared" si="12"/>
        <v>Medium_user</v>
      </c>
      <c r="AB88" t="str">
        <f t="shared" si="13"/>
        <v>Medium Usage</v>
      </c>
      <c r="AC88" t="str">
        <f t="shared" si="14"/>
        <v>None</v>
      </c>
      <c r="AD88" t="str">
        <f t="shared" si="15"/>
        <v>Medium Intl Calls</v>
      </c>
    </row>
    <row r="89" spans="1:30" x14ac:dyDescent="0.25">
      <c r="A89" t="s">
        <v>32</v>
      </c>
      <c r="B89">
        <v>122</v>
      </c>
      <c r="C89" t="s">
        <v>25</v>
      </c>
      <c r="D89" t="s">
        <v>22</v>
      </c>
      <c r="E89">
        <f>IF(train[[#This Row],[international_plan]]="yes",1,0)</f>
        <v>0</v>
      </c>
      <c r="F89" t="s">
        <v>22</v>
      </c>
      <c r="G89">
        <f>IF(train[[#This Row],[voice_mail_plan]]="yes",1,0)</f>
        <v>0</v>
      </c>
      <c r="H89">
        <v>0</v>
      </c>
      <c r="I89">
        <v>170.5</v>
      </c>
      <c r="J89">
        <v>94</v>
      </c>
      <c r="K89">
        <v>28.99</v>
      </c>
      <c r="L89">
        <v>173.7</v>
      </c>
      <c r="M89">
        <v>109</v>
      </c>
      <c r="N89">
        <v>14.76</v>
      </c>
      <c r="O89">
        <v>248.6</v>
      </c>
      <c r="P89">
        <v>75</v>
      </c>
      <c r="Q89">
        <v>11.19</v>
      </c>
      <c r="R89">
        <v>11.3</v>
      </c>
      <c r="S89">
        <v>2</v>
      </c>
      <c r="T89">
        <v>3.05</v>
      </c>
      <c r="U89">
        <v>1</v>
      </c>
      <c r="V89" t="s">
        <v>22</v>
      </c>
      <c r="W89">
        <f t="shared" si="8"/>
        <v>0</v>
      </c>
      <c r="X89" t="str">
        <f t="shared" si="9"/>
        <v>3 or fewer calls</v>
      </c>
      <c r="Y89" t="str">
        <f t="shared" si="10"/>
        <v>Medium</v>
      </c>
      <c r="Z89" t="str">
        <f t="shared" si="11"/>
        <v>Medium_user</v>
      </c>
      <c r="AA89" t="str">
        <f t="shared" si="12"/>
        <v>Medium_user</v>
      </c>
      <c r="AB89" t="str">
        <f t="shared" si="13"/>
        <v>Medium Usage</v>
      </c>
      <c r="AC89" t="str">
        <f t="shared" si="14"/>
        <v>None</v>
      </c>
      <c r="AD89" t="str">
        <f t="shared" si="15"/>
        <v>Medium Intl Calls</v>
      </c>
    </row>
    <row r="90" spans="1:30" x14ac:dyDescent="0.25">
      <c r="A90" t="s">
        <v>42</v>
      </c>
      <c r="B90">
        <v>95</v>
      </c>
      <c r="C90" t="s">
        <v>25</v>
      </c>
      <c r="D90" t="s">
        <v>22</v>
      </c>
      <c r="E90">
        <f>IF(train[[#This Row],[international_plan]]="yes",1,0)</f>
        <v>0</v>
      </c>
      <c r="F90" t="s">
        <v>22</v>
      </c>
      <c r="G90">
        <f>IF(train[[#This Row],[voice_mail_plan]]="yes",1,0)</f>
        <v>0</v>
      </c>
      <c r="H90">
        <v>0</v>
      </c>
      <c r="I90">
        <v>238.1</v>
      </c>
      <c r="J90">
        <v>65</v>
      </c>
      <c r="K90">
        <v>40.479999999999997</v>
      </c>
      <c r="L90">
        <v>187.2</v>
      </c>
      <c r="M90">
        <v>98</v>
      </c>
      <c r="N90">
        <v>15.91</v>
      </c>
      <c r="O90">
        <v>190</v>
      </c>
      <c r="P90">
        <v>115</v>
      </c>
      <c r="Q90">
        <v>8.5500000000000007</v>
      </c>
      <c r="R90">
        <v>11.8</v>
      </c>
      <c r="S90">
        <v>4</v>
      </c>
      <c r="T90">
        <v>3.19</v>
      </c>
      <c r="U90">
        <v>4</v>
      </c>
      <c r="V90" t="s">
        <v>22</v>
      </c>
      <c r="W90">
        <f t="shared" si="8"/>
        <v>0</v>
      </c>
      <c r="X90" t="str">
        <f t="shared" si="9"/>
        <v>More than 3 calls</v>
      </c>
      <c r="Y90" t="str">
        <f t="shared" si="10"/>
        <v>Medium</v>
      </c>
      <c r="Z90" t="str">
        <f t="shared" si="11"/>
        <v>Medium_user</v>
      </c>
      <c r="AA90" t="str">
        <f t="shared" si="12"/>
        <v>Medium_user</v>
      </c>
      <c r="AB90" t="str">
        <f t="shared" si="13"/>
        <v>Medium Usage</v>
      </c>
      <c r="AC90" t="str">
        <f t="shared" si="14"/>
        <v>None</v>
      </c>
      <c r="AD90" t="str">
        <f t="shared" si="15"/>
        <v>Medium Intl Calls</v>
      </c>
    </row>
    <row r="91" spans="1:30" x14ac:dyDescent="0.25">
      <c r="A91" t="s">
        <v>53</v>
      </c>
      <c r="B91">
        <v>36</v>
      </c>
      <c r="C91" t="s">
        <v>28</v>
      </c>
      <c r="D91" t="s">
        <v>22</v>
      </c>
      <c r="E91">
        <f>IF(train[[#This Row],[international_plan]]="yes",1,0)</f>
        <v>0</v>
      </c>
      <c r="F91" t="s">
        <v>23</v>
      </c>
      <c r="G91">
        <f>IF(train[[#This Row],[voice_mail_plan]]="yes",1,0)</f>
        <v>1</v>
      </c>
      <c r="H91">
        <v>29</v>
      </c>
      <c r="I91">
        <v>281.39999999999998</v>
      </c>
      <c r="J91">
        <v>102</v>
      </c>
      <c r="K91">
        <v>47.84</v>
      </c>
      <c r="L91">
        <v>202.2</v>
      </c>
      <c r="M91">
        <v>76</v>
      </c>
      <c r="N91">
        <v>17.190000000000001</v>
      </c>
      <c r="O91">
        <v>187.2</v>
      </c>
      <c r="P91">
        <v>113</v>
      </c>
      <c r="Q91">
        <v>8.42</v>
      </c>
      <c r="R91">
        <v>9</v>
      </c>
      <c r="S91">
        <v>6</v>
      </c>
      <c r="T91">
        <v>2.4300000000000002</v>
      </c>
      <c r="U91">
        <v>2</v>
      </c>
      <c r="V91" t="s">
        <v>22</v>
      </c>
      <c r="W91">
        <f t="shared" si="8"/>
        <v>0</v>
      </c>
      <c r="X91" t="str">
        <f t="shared" si="9"/>
        <v>3 or fewer calls</v>
      </c>
      <c r="Y91" t="str">
        <f t="shared" si="10"/>
        <v>Medium</v>
      </c>
      <c r="Z91" t="str">
        <f t="shared" si="11"/>
        <v>Light_usage</v>
      </c>
      <c r="AA91" t="str">
        <f t="shared" si="12"/>
        <v>Medium_user</v>
      </c>
      <c r="AB91" t="str">
        <f t="shared" si="13"/>
        <v>Medium Usage</v>
      </c>
      <c r="AC91" t="str">
        <f t="shared" si="14"/>
        <v>Medium</v>
      </c>
      <c r="AD91" t="str">
        <f t="shared" si="15"/>
        <v>Medium Intl Calls</v>
      </c>
    </row>
    <row r="92" spans="1:30" x14ac:dyDescent="0.25">
      <c r="A92" t="s">
        <v>61</v>
      </c>
      <c r="B92">
        <v>93</v>
      </c>
      <c r="C92" t="s">
        <v>28</v>
      </c>
      <c r="D92" t="s">
        <v>22</v>
      </c>
      <c r="E92">
        <f>IF(train[[#This Row],[international_plan]]="yes",1,0)</f>
        <v>0</v>
      </c>
      <c r="F92" t="s">
        <v>23</v>
      </c>
      <c r="G92">
        <f>IF(train[[#This Row],[voice_mail_plan]]="yes",1,0)</f>
        <v>1</v>
      </c>
      <c r="H92">
        <v>21</v>
      </c>
      <c r="I92">
        <v>117.9</v>
      </c>
      <c r="J92">
        <v>131</v>
      </c>
      <c r="K92">
        <v>20.04</v>
      </c>
      <c r="L92">
        <v>164.5</v>
      </c>
      <c r="M92">
        <v>115</v>
      </c>
      <c r="N92">
        <v>13.98</v>
      </c>
      <c r="O92">
        <v>217</v>
      </c>
      <c r="P92">
        <v>86</v>
      </c>
      <c r="Q92">
        <v>9.76</v>
      </c>
      <c r="R92">
        <v>9.8000000000000007</v>
      </c>
      <c r="S92">
        <v>3</v>
      </c>
      <c r="T92">
        <v>2.65</v>
      </c>
      <c r="U92">
        <v>1</v>
      </c>
      <c r="V92" t="s">
        <v>22</v>
      </c>
      <c r="W92">
        <f t="shared" si="8"/>
        <v>0</v>
      </c>
      <c r="X92" t="str">
        <f t="shared" si="9"/>
        <v>3 or fewer calls</v>
      </c>
      <c r="Y92" t="str">
        <f t="shared" si="10"/>
        <v>Medium</v>
      </c>
      <c r="Z92" t="str">
        <f t="shared" si="11"/>
        <v>Medium_user</v>
      </c>
      <c r="AA92" t="str">
        <f t="shared" si="12"/>
        <v>Medium_user</v>
      </c>
      <c r="AB92" t="str">
        <f t="shared" si="13"/>
        <v>Medium Usage</v>
      </c>
      <c r="AC92" t="str">
        <f t="shared" si="14"/>
        <v>Medium</v>
      </c>
      <c r="AD92" t="str">
        <f t="shared" si="15"/>
        <v>Medium Intl Calls</v>
      </c>
    </row>
    <row r="93" spans="1:30" x14ac:dyDescent="0.25">
      <c r="A93" t="s">
        <v>55</v>
      </c>
      <c r="B93">
        <v>157</v>
      </c>
      <c r="C93" t="s">
        <v>25</v>
      </c>
      <c r="D93" t="s">
        <v>22</v>
      </c>
      <c r="E93">
        <f>IF(train[[#This Row],[international_plan]]="yes",1,0)</f>
        <v>0</v>
      </c>
      <c r="F93" t="s">
        <v>22</v>
      </c>
      <c r="G93">
        <f>IF(train[[#This Row],[voice_mail_plan]]="yes",1,0)</f>
        <v>0</v>
      </c>
      <c r="H93">
        <v>0</v>
      </c>
      <c r="I93">
        <v>229.8</v>
      </c>
      <c r="J93">
        <v>90</v>
      </c>
      <c r="K93">
        <v>39.07</v>
      </c>
      <c r="L93">
        <v>147.9</v>
      </c>
      <c r="M93">
        <v>121</v>
      </c>
      <c r="N93">
        <v>12.57</v>
      </c>
      <c r="O93">
        <v>241.4</v>
      </c>
      <c r="P93">
        <v>108</v>
      </c>
      <c r="Q93">
        <v>10.86</v>
      </c>
      <c r="R93">
        <v>9.6</v>
      </c>
      <c r="S93">
        <v>7</v>
      </c>
      <c r="T93">
        <v>2.59</v>
      </c>
      <c r="U93">
        <v>3</v>
      </c>
      <c r="V93" t="s">
        <v>22</v>
      </c>
      <c r="W93">
        <f t="shared" si="8"/>
        <v>0</v>
      </c>
      <c r="X93" t="str">
        <f t="shared" si="9"/>
        <v>3 or fewer calls</v>
      </c>
      <c r="Y93" t="str">
        <f t="shared" si="10"/>
        <v>Medium</v>
      </c>
      <c r="Z93" t="str">
        <f t="shared" si="11"/>
        <v>Heavy_user</v>
      </c>
      <c r="AA93" t="str">
        <f t="shared" si="12"/>
        <v>Medium_user</v>
      </c>
      <c r="AB93" t="str">
        <f t="shared" si="13"/>
        <v>Medium Usage</v>
      </c>
      <c r="AC93" t="str">
        <f t="shared" si="14"/>
        <v>None</v>
      </c>
      <c r="AD93" t="str">
        <f t="shared" si="15"/>
        <v>Medium Intl Calls</v>
      </c>
    </row>
    <row r="94" spans="1:30" x14ac:dyDescent="0.25">
      <c r="A94" t="s">
        <v>53</v>
      </c>
      <c r="B94">
        <v>120</v>
      </c>
      <c r="C94" t="s">
        <v>25</v>
      </c>
      <c r="D94" t="s">
        <v>22</v>
      </c>
      <c r="E94">
        <f>IF(train[[#This Row],[international_plan]]="yes",1,0)</f>
        <v>0</v>
      </c>
      <c r="F94" t="s">
        <v>22</v>
      </c>
      <c r="G94">
        <f>IF(train[[#This Row],[voice_mail_plan]]="yes",1,0)</f>
        <v>0</v>
      </c>
      <c r="H94">
        <v>0</v>
      </c>
      <c r="I94">
        <v>165</v>
      </c>
      <c r="J94">
        <v>100</v>
      </c>
      <c r="K94">
        <v>28.05</v>
      </c>
      <c r="L94">
        <v>317.2</v>
      </c>
      <c r="M94">
        <v>83</v>
      </c>
      <c r="N94">
        <v>26.96</v>
      </c>
      <c r="O94">
        <v>119.2</v>
      </c>
      <c r="P94">
        <v>86</v>
      </c>
      <c r="Q94">
        <v>5.36</v>
      </c>
      <c r="R94">
        <v>8.3000000000000007</v>
      </c>
      <c r="S94">
        <v>8</v>
      </c>
      <c r="T94">
        <v>2.2400000000000002</v>
      </c>
      <c r="U94">
        <v>1</v>
      </c>
      <c r="V94" t="s">
        <v>22</v>
      </c>
      <c r="W94">
        <f t="shared" si="8"/>
        <v>0</v>
      </c>
      <c r="X94" t="str">
        <f t="shared" si="9"/>
        <v>3 or fewer calls</v>
      </c>
      <c r="Y94" t="str">
        <f t="shared" si="10"/>
        <v>Medium</v>
      </c>
      <c r="Z94" t="str">
        <f t="shared" si="11"/>
        <v>Medium_user</v>
      </c>
      <c r="AA94" t="str">
        <f t="shared" si="12"/>
        <v>Heavy_user</v>
      </c>
      <c r="AB94" t="str">
        <f t="shared" si="13"/>
        <v>Medium Usage</v>
      </c>
      <c r="AC94" t="str">
        <f t="shared" si="14"/>
        <v>None</v>
      </c>
      <c r="AD94" t="str">
        <f t="shared" si="15"/>
        <v>Medium Intl Calls</v>
      </c>
    </row>
    <row r="95" spans="1:30" x14ac:dyDescent="0.25">
      <c r="A95" t="s">
        <v>68</v>
      </c>
      <c r="B95">
        <v>98</v>
      </c>
      <c r="C95" t="s">
        <v>25</v>
      </c>
      <c r="D95" t="s">
        <v>22</v>
      </c>
      <c r="E95">
        <f>IF(train[[#This Row],[international_plan]]="yes",1,0)</f>
        <v>0</v>
      </c>
      <c r="F95" t="s">
        <v>22</v>
      </c>
      <c r="G95">
        <f>IF(train[[#This Row],[voice_mail_plan]]="yes",1,0)</f>
        <v>0</v>
      </c>
      <c r="H95">
        <v>0</v>
      </c>
      <c r="I95">
        <v>161</v>
      </c>
      <c r="J95">
        <v>117</v>
      </c>
      <c r="K95">
        <v>27.37</v>
      </c>
      <c r="L95">
        <v>190.9</v>
      </c>
      <c r="M95">
        <v>113</v>
      </c>
      <c r="N95">
        <v>16.23</v>
      </c>
      <c r="O95">
        <v>227.7</v>
      </c>
      <c r="P95">
        <v>113</v>
      </c>
      <c r="Q95">
        <v>10.25</v>
      </c>
      <c r="R95">
        <v>12.1</v>
      </c>
      <c r="S95">
        <v>4</v>
      </c>
      <c r="T95">
        <v>3.27</v>
      </c>
      <c r="U95">
        <v>4</v>
      </c>
      <c r="V95" t="s">
        <v>22</v>
      </c>
      <c r="W95">
        <f t="shared" si="8"/>
        <v>0</v>
      </c>
      <c r="X95" t="str">
        <f t="shared" si="9"/>
        <v>More than 3 calls</v>
      </c>
      <c r="Y95" t="str">
        <f t="shared" si="10"/>
        <v>Medium</v>
      </c>
      <c r="Z95" t="str">
        <f t="shared" si="11"/>
        <v>Medium_user</v>
      </c>
      <c r="AA95" t="str">
        <f t="shared" si="12"/>
        <v>Medium_user</v>
      </c>
      <c r="AB95" t="str">
        <f t="shared" si="13"/>
        <v>Medium Usage</v>
      </c>
      <c r="AC95" t="str">
        <f t="shared" si="14"/>
        <v>None</v>
      </c>
      <c r="AD95" t="str">
        <f t="shared" si="15"/>
        <v>Medium Intl Calls</v>
      </c>
    </row>
    <row r="96" spans="1:30" x14ac:dyDescent="0.25">
      <c r="A96" t="s">
        <v>54</v>
      </c>
      <c r="B96">
        <v>125</v>
      </c>
      <c r="C96" t="s">
        <v>25</v>
      </c>
      <c r="D96" t="s">
        <v>22</v>
      </c>
      <c r="E96">
        <f>IF(train[[#This Row],[international_plan]]="yes",1,0)</f>
        <v>0</v>
      </c>
      <c r="F96" t="s">
        <v>22</v>
      </c>
      <c r="G96">
        <f>IF(train[[#This Row],[voice_mail_plan]]="yes",1,0)</f>
        <v>0</v>
      </c>
      <c r="H96">
        <v>0</v>
      </c>
      <c r="I96">
        <v>126.7</v>
      </c>
      <c r="J96">
        <v>108</v>
      </c>
      <c r="K96">
        <v>21.54</v>
      </c>
      <c r="L96">
        <v>206</v>
      </c>
      <c r="M96">
        <v>90</v>
      </c>
      <c r="N96">
        <v>17.510000000000002</v>
      </c>
      <c r="O96">
        <v>247.8</v>
      </c>
      <c r="P96">
        <v>114</v>
      </c>
      <c r="Q96">
        <v>11.15</v>
      </c>
      <c r="R96">
        <v>13.3</v>
      </c>
      <c r="S96">
        <v>7</v>
      </c>
      <c r="T96">
        <v>3.59</v>
      </c>
      <c r="U96">
        <v>1</v>
      </c>
      <c r="V96" t="s">
        <v>22</v>
      </c>
      <c r="W96">
        <f t="shared" si="8"/>
        <v>0</v>
      </c>
      <c r="X96" t="str">
        <f t="shared" si="9"/>
        <v>3 or fewer calls</v>
      </c>
      <c r="Y96" t="str">
        <f t="shared" si="10"/>
        <v>Medium</v>
      </c>
      <c r="Z96" t="str">
        <f t="shared" si="11"/>
        <v>Medium_user</v>
      </c>
      <c r="AA96" t="str">
        <f t="shared" si="12"/>
        <v>Medium_user</v>
      </c>
      <c r="AB96" t="str">
        <f t="shared" si="13"/>
        <v>Medium Usage</v>
      </c>
      <c r="AC96" t="str">
        <f t="shared" si="14"/>
        <v>None</v>
      </c>
      <c r="AD96" t="str">
        <f t="shared" si="15"/>
        <v>Medium Intl Calls</v>
      </c>
    </row>
    <row r="97" spans="1:30" x14ac:dyDescent="0.25">
      <c r="A97" t="s">
        <v>42</v>
      </c>
      <c r="B97">
        <v>63</v>
      </c>
      <c r="C97" t="s">
        <v>21</v>
      </c>
      <c r="D97" t="s">
        <v>22</v>
      </c>
      <c r="E97">
        <f>IF(train[[#This Row],[international_plan]]="yes",1,0)</f>
        <v>0</v>
      </c>
      <c r="F97" t="s">
        <v>22</v>
      </c>
      <c r="G97">
        <f>IF(train[[#This Row],[voice_mail_plan]]="yes",1,0)</f>
        <v>0</v>
      </c>
      <c r="H97">
        <v>0</v>
      </c>
      <c r="I97">
        <v>58.9</v>
      </c>
      <c r="J97">
        <v>125</v>
      </c>
      <c r="K97">
        <v>10.01</v>
      </c>
      <c r="L97">
        <v>169.6</v>
      </c>
      <c r="M97">
        <v>59</v>
      </c>
      <c r="N97">
        <v>14.42</v>
      </c>
      <c r="O97">
        <v>211.4</v>
      </c>
      <c r="P97">
        <v>88</v>
      </c>
      <c r="Q97">
        <v>9.51</v>
      </c>
      <c r="R97">
        <v>9.4</v>
      </c>
      <c r="S97">
        <v>3</v>
      </c>
      <c r="T97">
        <v>2.54</v>
      </c>
      <c r="U97">
        <v>1</v>
      </c>
      <c r="V97" t="s">
        <v>22</v>
      </c>
      <c r="W97">
        <f t="shared" si="8"/>
        <v>0</v>
      </c>
      <c r="X97" t="str">
        <f t="shared" si="9"/>
        <v>3 or fewer calls</v>
      </c>
      <c r="Y97" t="str">
        <f t="shared" si="10"/>
        <v>Medium</v>
      </c>
      <c r="Z97" t="str">
        <f t="shared" si="11"/>
        <v>Light_usage</v>
      </c>
      <c r="AA97" t="str">
        <f t="shared" si="12"/>
        <v>Medium_user</v>
      </c>
      <c r="AB97" t="str">
        <f t="shared" si="13"/>
        <v>Medium Usage</v>
      </c>
      <c r="AC97" t="str">
        <f t="shared" si="14"/>
        <v>None</v>
      </c>
      <c r="AD97" t="str">
        <f t="shared" si="15"/>
        <v>Medium Intl Calls</v>
      </c>
    </row>
    <row r="98" spans="1:30" x14ac:dyDescent="0.25">
      <c r="A98" t="s">
        <v>66</v>
      </c>
      <c r="B98">
        <v>36</v>
      </c>
      <c r="C98" t="s">
        <v>28</v>
      </c>
      <c r="D98" t="s">
        <v>23</v>
      </c>
      <c r="E98">
        <f>IF(train[[#This Row],[international_plan]]="yes",1,0)</f>
        <v>1</v>
      </c>
      <c r="F98" t="s">
        <v>23</v>
      </c>
      <c r="G98">
        <f>IF(train[[#This Row],[voice_mail_plan]]="yes",1,0)</f>
        <v>1</v>
      </c>
      <c r="H98">
        <v>42</v>
      </c>
      <c r="I98">
        <v>196.8</v>
      </c>
      <c r="J98">
        <v>89</v>
      </c>
      <c r="K98">
        <v>33.46</v>
      </c>
      <c r="L98">
        <v>254.9</v>
      </c>
      <c r="M98">
        <v>122</v>
      </c>
      <c r="N98">
        <v>21.67</v>
      </c>
      <c r="O98">
        <v>138.30000000000001</v>
      </c>
      <c r="P98">
        <v>126</v>
      </c>
      <c r="Q98">
        <v>6.22</v>
      </c>
      <c r="R98">
        <v>20</v>
      </c>
      <c r="S98">
        <v>6</v>
      </c>
      <c r="T98">
        <v>5.4</v>
      </c>
      <c r="U98">
        <v>0</v>
      </c>
      <c r="V98" t="s">
        <v>23</v>
      </c>
      <c r="W98">
        <f t="shared" si="8"/>
        <v>1</v>
      </c>
      <c r="X98" t="str">
        <f t="shared" si="9"/>
        <v>3 or fewer calls</v>
      </c>
      <c r="Y98" t="str">
        <f t="shared" si="10"/>
        <v>High</v>
      </c>
      <c r="Z98" t="str">
        <f t="shared" si="11"/>
        <v>Heavy_user</v>
      </c>
      <c r="AA98" t="str">
        <f t="shared" si="12"/>
        <v>Heavy_user</v>
      </c>
      <c r="AB98" t="str">
        <f t="shared" si="13"/>
        <v>Medium Usage</v>
      </c>
      <c r="AC98" t="str">
        <f t="shared" si="14"/>
        <v>High</v>
      </c>
      <c r="AD98" t="str">
        <f t="shared" si="15"/>
        <v>High Intl Calls</v>
      </c>
    </row>
    <row r="99" spans="1:30" x14ac:dyDescent="0.25">
      <c r="A99" t="s">
        <v>24</v>
      </c>
      <c r="B99">
        <v>64</v>
      </c>
      <c r="C99" t="s">
        <v>28</v>
      </c>
      <c r="D99" t="s">
        <v>22</v>
      </c>
      <c r="E99">
        <f>IF(train[[#This Row],[international_plan]]="yes",1,0)</f>
        <v>0</v>
      </c>
      <c r="F99" t="s">
        <v>22</v>
      </c>
      <c r="G99">
        <f>IF(train[[#This Row],[voice_mail_plan]]="yes",1,0)</f>
        <v>0</v>
      </c>
      <c r="H99">
        <v>0</v>
      </c>
      <c r="I99">
        <v>162.6</v>
      </c>
      <c r="J99">
        <v>83</v>
      </c>
      <c r="K99">
        <v>27.64</v>
      </c>
      <c r="L99">
        <v>152.30000000000001</v>
      </c>
      <c r="M99">
        <v>109</v>
      </c>
      <c r="N99">
        <v>12.95</v>
      </c>
      <c r="O99">
        <v>57.5</v>
      </c>
      <c r="P99">
        <v>122</v>
      </c>
      <c r="Q99">
        <v>2.59</v>
      </c>
      <c r="R99">
        <v>14.2</v>
      </c>
      <c r="S99">
        <v>3</v>
      </c>
      <c r="T99">
        <v>3.83</v>
      </c>
      <c r="U99">
        <v>1</v>
      </c>
      <c r="V99" t="s">
        <v>22</v>
      </c>
      <c r="W99">
        <f t="shared" si="8"/>
        <v>0</v>
      </c>
      <c r="X99" t="str">
        <f t="shared" si="9"/>
        <v>3 or fewer calls</v>
      </c>
      <c r="Y99" t="str">
        <f t="shared" si="10"/>
        <v>Medium</v>
      </c>
      <c r="Z99" t="str">
        <f t="shared" si="11"/>
        <v>Medium_user</v>
      </c>
      <c r="AA99" t="str">
        <f t="shared" si="12"/>
        <v>Medium_user</v>
      </c>
      <c r="AB99" t="str">
        <f t="shared" si="13"/>
        <v>Medium Usage</v>
      </c>
      <c r="AC99" t="str">
        <f t="shared" si="14"/>
        <v>None</v>
      </c>
      <c r="AD99" t="str">
        <f t="shared" si="15"/>
        <v>Medium Intl Calls</v>
      </c>
    </row>
    <row r="100" spans="1:30" x14ac:dyDescent="0.25">
      <c r="A100" t="s">
        <v>62</v>
      </c>
      <c r="B100">
        <v>74</v>
      </c>
      <c r="C100" t="s">
        <v>21</v>
      </c>
      <c r="D100" t="s">
        <v>22</v>
      </c>
      <c r="E100">
        <f>IF(train[[#This Row],[international_plan]]="yes",1,0)</f>
        <v>0</v>
      </c>
      <c r="F100" t="s">
        <v>22</v>
      </c>
      <c r="G100">
        <f>IF(train[[#This Row],[voice_mail_plan]]="yes",1,0)</f>
        <v>0</v>
      </c>
      <c r="H100">
        <v>0</v>
      </c>
      <c r="I100">
        <v>282.5</v>
      </c>
      <c r="J100">
        <v>114</v>
      </c>
      <c r="K100">
        <v>48.03</v>
      </c>
      <c r="L100">
        <v>219.9</v>
      </c>
      <c r="M100">
        <v>48</v>
      </c>
      <c r="N100">
        <v>18.690000000000001</v>
      </c>
      <c r="O100">
        <v>170</v>
      </c>
      <c r="P100">
        <v>115</v>
      </c>
      <c r="Q100">
        <v>7.65</v>
      </c>
      <c r="R100">
        <v>9.4</v>
      </c>
      <c r="S100">
        <v>4</v>
      </c>
      <c r="T100">
        <v>2.54</v>
      </c>
      <c r="U100">
        <v>1</v>
      </c>
      <c r="V100" t="s">
        <v>23</v>
      </c>
      <c r="W100">
        <f t="shared" si="8"/>
        <v>1</v>
      </c>
      <c r="X100" t="str">
        <f t="shared" si="9"/>
        <v>3 or fewer calls</v>
      </c>
      <c r="Y100" t="str">
        <f t="shared" si="10"/>
        <v>Medium</v>
      </c>
      <c r="Z100" t="str">
        <f t="shared" si="11"/>
        <v>Light_usage</v>
      </c>
      <c r="AA100" t="str">
        <f t="shared" si="12"/>
        <v>Medium_user</v>
      </c>
      <c r="AB100" t="str">
        <f t="shared" si="13"/>
        <v>Medium Usage</v>
      </c>
      <c r="AC100" t="str">
        <f t="shared" si="14"/>
        <v>None</v>
      </c>
      <c r="AD100" t="str">
        <f t="shared" si="15"/>
        <v>Medium Intl Calls</v>
      </c>
    </row>
    <row r="101" spans="1:30" x14ac:dyDescent="0.25">
      <c r="A101" t="s">
        <v>69</v>
      </c>
      <c r="B101">
        <v>46</v>
      </c>
      <c r="C101" t="s">
        <v>25</v>
      </c>
      <c r="D101" t="s">
        <v>22</v>
      </c>
      <c r="E101">
        <f>IF(train[[#This Row],[international_plan]]="yes",1,0)</f>
        <v>0</v>
      </c>
      <c r="F101" t="s">
        <v>22</v>
      </c>
      <c r="G101">
        <f>IF(train[[#This Row],[voice_mail_plan]]="yes",1,0)</f>
        <v>0</v>
      </c>
      <c r="H101">
        <v>0</v>
      </c>
      <c r="I101">
        <v>210.2</v>
      </c>
      <c r="J101">
        <v>92</v>
      </c>
      <c r="K101">
        <v>35.729999999999997</v>
      </c>
      <c r="L101">
        <v>227.3</v>
      </c>
      <c r="M101">
        <v>77</v>
      </c>
      <c r="N101">
        <v>19.32</v>
      </c>
      <c r="O101">
        <v>200.1</v>
      </c>
      <c r="P101">
        <v>116</v>
      </c>
      <c r="Q101">
        <v>9</v>
      </c>
      <c r="R101">
        <v>13.1</v>
      </c>
      <c r="S101">
        <v>7</v>
      </c>
      <c r="T101">
        <v>3.54</v>
      </c>
      <c r="U101">
        <v>1</v>
      </c>
      <c r="V101" t="s">
        <v>22</v>
      </c>
      <c r="W101">
        <f t="shared" si="8"/>
        <v>0</v>
      </c>
      <c r="X101" t="str">
        <f t="shared" si="9"/>
        <v>3 or fewer calls</v>
      </c>
      <c r="Y101" t="str">
        <f t="shared" si="10"/>
        <v>Medium</v>
      </c>
      <c r="Z101" t="str">
        <f t="shared" si="11"/>
        <v>Light_usage</v>
      </c>
      <c r="AA101" t="str">
        <f t="shared" si="12"/>
        <v>Medium_user</v>
      </c>
      <c r="AB101" t="str">
        <f t="shared" si="13"/>
        <v>Medium Usage</v>
      </c>
      <c r="AC101" t="str">
        <f t="shared" si="14"/>
        <v>None</v>
      </c>
      <c r="AD101" t="str">
        <f t="shared" si="15"/>
        <v>Medium Intl Calls</v>
      </c>
    </row>
    <row r="102" spans="1:30" x14ac:dyDescent="0.25">
      <c r="A102" t="s">
        <v>39</v>
      </c>
      <c r="B102">
        <v>41</v>
      </c>
      <c r="C102" t="s">
        <v>25</v>
      </c>
      <c r="D102" t="s">
        <v>22</v>
      </c>
      <c r="E102">
        <f>IF(train[[#This Row],[international_plan]]="yes",1,0)</f>
        <v>0</v>
      </c>
      <c r="F102" t="s">
        <v>23</v>
      </c>
      <c r="G102">
        <f>IF(train[[#This Row],[voice_mail_plan]]="yes",1,0)</f>
        <v>1</v>
      </c>
      <c r="H102">
        <v>22</v>
      </c>
      <c r="I102">
        <v>213.8</v>
      </c>
      <c r="J102">
        <v>102</v>
      </c>
      <c r="K102">
        <v>36.35</v>
      </c>
      <c r="L102">
        <v>141.80000000000001</v>
      </c>
      <c r="M102">
        <v>86</v>
      </c>
      <c r="N102">
        <v>12.05</v>
      </c>
      <c r="O102">
        <v>142.19999999999999</v>
      </c>
      <c r="P102">
        <v>123</v>
      </c>
      <c r="Q102">
        <v>6.4</v>
      </c>
      <c r="R102">
        <v>7.2</v>
      </c>
      <c r="S102">
        <v>3</v>
      </c>
      <c r="T102">
        <v>1.94</v>
      </c>
      <c r="U102">
        <v>0</v>
      </c>
      <c r="V102" t="s">
        <v>22</v>
      </c>
      <c r="W102">
        <f t="shared" si="8"/>
        <v>0</v>
      </c>
      <c r="X102" t="str">
        <f t="shared" si="9"/>
        <v>3 or fewer calls</v>
      </c>
      <c r="Y102" t="str">
        <f t="shared" si="10"/>
        <v>Low</v>
      </c>
      <c r="Z102" t="str">
        <f t="shared" si="11"/>
        <v>Medium_user</v>
      </c>
      <c r="AA102" t="str">
        <f t="shared" si="12"/>
        <v>Medium_user</v>
      </c>
      <c r="AB102" t="str">
        <f t="shared" si="13"/>
        <v>Medium Usage</v>
      </c>
      <c r="AC102" t="str">
        <f t="shared" si="14"/>
        <v>Medium</v>
      </c>
      <c r="AD102" t="str">
        <f t="shared" si="15"/>
        <v>Low Intl Calls</v>
      </c>
    </row>
    <row r="103" spans="1:30" x14ac:dyDescent="0.25">
      <c r="A103" t="s">
        <v>49</v>
      </c>
      <c r="B103">
        <v>121</v>
      </c>
      <c r="C103" t="s">
        <v>28</v>
      </c>
      <c r="D103" t="s">
        <v>22</v>
      </c>
      <c r="E103">
        <f>IF(train[[#This Row],[international_plan]]="yes",1,0)</f>
        <v>0</v>
      </c>
      <c r="F103" t="s">
        <v>22</v>
      </c>
      <c r="G103">
        <f>IF(train[[#This Row],[voice_mail_plan]]="yes",1,0)</f>
        <v>0</v>
      </c>
      <c r="H103">
        <v>0</v>
      </c>
      <c r="I103">
        <v>190.7</v>
      </c>
      <c r="J103">
        <v>103</v>
      </c>
      <c r="K103">
        <v>32.42</v>
      </c>
      <c r="L103">
        <v>183.5</v>
      </c>
      <c r="M103">
        <v>117</v>
      </c>
      <c r="N103">
        <v>15.6</v>
      </c>
      <c r="O103">
        <v>220.8</v>
      </c>
      <c r="P103">
        <v>103</v>
      </c>
      <c r="Q103">
        <v>9.94</v>
      </c>
      <c r="R103">
        <v>9.8000000000000007</v>
      </c>
      <c r="S103">
        <v>4</v>
      </c>
      <c r="T103">
        <v>2.65</v>
      </c>
      <c r="U103">
        <v>3</v>
      </c>
      <c r="V103" t="s">
        <v>22</v>
      </c>
      <c r="W103">
        <f t="shared" si="8"/>
        <v>0</v>
      </c>
      <c r="X103" t="str">
        <f t="shared" si="9"/>
        <v>3 or fewer calls</v>
      </c>
      <c r="Y103" t="str">
        <f t="shared" si="10"/>
        <v>Medium</v>
      </c>
      <c r="Z103" t="str">
        <f t="shared" si="11"/>
        <v>Medium_user</v>
      </c>
      <c r="AA103" t="str">
        <f t="shared" si="12"/>
        <v>Medium_user</v>
      </c>
      <c r="AB103" t="str">
        <f t="shared" si="13"/>
        <v>Medium Usage</v>
      </c>
      <c r="AC103" t="str">
        <f t="shared" si="14"/>
        <v>None</v>
      </c>
      <c r="AD103" t="str">
        <f t="shared" si="15"/>
        <v>Medium Intl Calls</v>
      </c>
    </row>
    <row r="104" spans="1:30" x14ac:dyDescent="0.25">
      <c r="A104" t="s">
        <v>67</v>
      </c>
      <c r="B104">
        <v>193</v>
      </c>
      <c r="C104" t="s">
        <v>21</v>
      </c>
      <c r="D104" t="s">
        <v>22</v>
      </c>
      <c r="E104">
        <f>IF(train[[#This Row],[international_plan]]="yes",1,0)</f>
        <v>0</v>
      </c>
      <c r="F104" t="s">
        <v>22</v>
      </c>
      <c r="G104">
        <f>IF(train[[#This Row],[voice_mail_plan]]="yes",1,0)</f>
        <v>0</v>
      </c>
      <c r="H104">
        <v>0</v>
      </c>
      <c r="I104">
        <v>170.9</v>
      </c>
      <c r="J104">
        <v>124</v>
      </c>
      <c r="K104">
        <v>29.05</v>
      </c>
      <c r="L104">
        <v>132.30000000000001</v>
      </c>
      <c r="M104">
        <v>95</v>
      </c>
      <c r="N104">
        <v>11.25</v>
      </c>
      <c r="O104">
        <v>112.9</v>
      </c>
      <c r="P104">
        <v>89</v>
      </c>
      <c r="Q104">
        <v>5.08</v>
      </c>
      <c r="R104">
        <v>11.6</v>
      </c>
      <c r="S104">
        <v>3</v>
      </c>
      <c r="T104">
        <v>3.13</v>
      </c>
      <c r="U104">
        <v>1</v>
      </c>
      <c r="V104" t="s">
        <v>22</v>
      </c>
      <c r="W104">
        <f t="shared" si="8"/>
        <v>0</v>
      </c>
      <c r="X104" t="str">
        <f t="shared" si="9"/>
        <v>3 or fewer calls</v>
      </c>
      <c r="Y104" t="str">
        <f t="shared" si="10"/>
        <v>Medium</v>
      </c>
      <c r="Z104" t="str">
        <f t="shared" si="11"/>
        <v>Medium_user</v>
      </c>
      <c r="AA104" t="str">
        <f t="shared" si="12"/>
        <v>Medium_user</v>
      </c>
      <c r="AB104" t="str">
        <f t="shared" si="13"/>
        <v>Medium Usage</v>
      </c>
      <c r="AC104" t="str">
        <f t="shared" si="14"/>
        <v>None</v>
      </c>
      <c r="AD104" t="str">
        <f t="shared" si="15"/>
        <v>Medium Intl Calls</v>
      </c>
    </row>
    <row r="105" spans="1:30" x14ac:dyDescent="0.25">
      <c r="A105" t="s">
        <v>62</v>
      </c>
      <c r="B105">
        <v>130</v>
      </c>
      <c r="C105" t="s">
        <v>28</v>
      </c>
      <c r="D105" t="s">
        <v>22</v>
      </c>
      <c r="E105">
        <f>IF(train[[#This Row],[international_plan]]="yes",1,0)</f>
        <v>0</v>
      </c>
      <c r="F105" t="s">
        <v>22</v>
      </c>
      <c r="G105">
        <f>IF(train[[#This Row],[voice_mail_plan]]="yes",1,0)</f>
        <v>0</v>
      </c>
      <c r="H105">
        <v>0</v>
      </c>
      <c r="I105">
        <v>154.19999999999999</v>
      </c>
      <c r="J105">
        <v>119</v>
      </c>
      <c r="K105">
        <v>26.21</v>
      </c>
      <c r="L105">
        <v>110.2</v>
      </c>
      <c r="M105">
        <v>98</v>
      </c>
      <c r="N105">
        <v>9.3699999999999992</v>
      </c>
      <c r="O105">
        <v>227.4</v>
      </c>
      <c r="P105">
        <v>117</v>
      </c>
      <c r="Q105">
        <v>10.23</v>
      </c>
      <c r="R105">
        <v>9.1999999999999993</v>
      </c>
      <c r="S105">
        <v>5</v>
      </c>
      <c r="T105">
        <v>2.48</v>
      </c>
      <c r="U105">
        <v>2</v>
      </c>
      <c r="V105" t="s">
        <v>22</v>
      </c>
      <c r="W105">
        <f t="shared" si="8"/>
        <v>0</v>
      </c>
      <c r="X105" t="str">
        <f t="shared" si="9"/>
        <v>3 or fewer calls</v>
      </c>
      <c r="Y105" t="str">
        <f t="shared" si="10"/>
        <v>Medium</v>
      </c>
      <c r="Z105" t="str">
        <f t="shared" si="11"/>
        <v>Medium_user</v>
      </c>
      <c r="AA105" t="str">
        <f t="shared" si="12"/>
        <v>Light_user</v>
      </c>
      <c r="AB105" t="str">
        <f t="shared" si="13"/>
        <v>Medium Usage</v>
      </c>
      <c r="AC105" t="str">
        <f t="shared" si="14"/>
        <v>None</v>
      </c>
      <c r="AD105" t="str">
        <f t="shared" si="15"/>
        <v>Medium Intl Calls</v>
      </c>
    </row>
    <row r="106" spans="1:30" x14ac:dyDescent="0.25">
      <c r="A106" t="s">
        <v>42</v>
      </c>
      <c r="B106">
        <v>85</v>
      </c>
      <c r="C106" t="s">
        <v>25</v>
      </c>
      <c r="D106" t="s">
        <v>22</v>
      </c>
      <c r="E106">
        <f>IF(train[[#This Row],[international_plan]]="yes",1,0)</f>
        <v>0</v>
      </c>
      <c r="F106" t="s">
        <v>22</v>
      </c>
      <c r="G106">
        <f>IF(train[[#This Row],[voice_mail_plan]]="yes",1,0)</f>
        <v>0</v>
      </c>
      <c r="H106">
        <v>0</v>
      </c>
      <c r="I106">
        <v>201.4</v>
      </c>
      <c r="J106">
        <v>52</v>
      </c>
      <c r="K106">
        <v>34.24</v>
      </c>
      <c r="L106">
        <v>229.4</v>
      </c>
      <c r="M106">
        <v>104</v>
      </c>
      <c r="N106">
        <v>19.5</v>
      </c>
      <c r="O106">
        <v>252.5</v>
      </c>
      <c r="P106">
        <v>106</v>
      </c>
      <c r="Q106">
        <v>11.36</v>
      </c>
      <c r="R106">
        <v>12</v>
      </c>
      <c r="S106">
        <v>3</v>
      </c>
      <c r="T106">
        <v>3.24</v>
      </c>
      <c r="U106">
        <v>1</v>
      </c>
      <c r="V106" t="s">
        <v>22</v>
      </c>
      <c r="W106">
        <f t="shared" si="8"/>
        <v>0</v>
      </c>
      <c r="X106" t="str">
        <f t="shared" si="9"/>
        <v>3 or fewer calls</v>
      </c>
      <c r="Y106" t="str">
        <f t="shared" si="10"/>
        <v>Medium</v>
      </c>
      <c r="Z106" t="str">
        <f t="shared" si="11"/>
        <v>Medium_user</v>
      </c>
      <c r="AA106" t="str">
        <f t="shared" si="12"/>
        <v>Medium_user</v>
      </c>
      <c r="AB106" t="str">
        <f t="shared" si="13"/>
        <v>Medium Usage</v>
      </c>
      <c r="AC106" t="str">
        <f t="shared" si="14"/>
        <v>None</v>
      </c>
      <c r="AD106" t="str">
        <f t="shared" si="15"/>
        <v>Medium Intl Calls</v>
      </c>
    </row>
    <row r="107" spans="1:30" x14ac:dyDescent="0.25">
      <c r="A107" t="s">
        <v>67</v>
      </c>
      <c r="B107">
        <v>162</v>
      </c>
      <c r="C107" t="s">
        <v>21</v>
      </c>
      <c r="D107" t="s">
        <v>22</v>
      </c>
      <c r="E107">
        <f>IF(train[[#This Row],[international_plan]]="yes",1,0)</f>
        <v>0</v>
      </c>
      <c r="F107" t="s">
        <v>22</v>
      </c>
      <c r="G107">
        <f>IF(train[[#This Row],[voice_mail_plan]]="yes",1,0)</f>
        <v>0</v>
      </c>
      <c r="H107">
        <v>0</v>
      </c>
      <c r="I107">
        <v>70.7</v>
      </c>
      <c r="J107">
        <v>108</v>
      </c>
      <c r="K107">
        <v>12.02</v>
      </c>
      <c r="L107">
        <v>157.5</v>
      </c>
      <c r="M107">
        <v>87</v>
      </c>
      <c r="N107">
        <v>13.39</v>
      </c>
      <c r="O107">
        <v>154.80000000000001</v>
      </c>
      <c r="P107">
        <v>82</v>
      </c>
      <c r="Q107">
        <v>6.97</v>
      </c>
      <c r="R107">
        <v>9.1</v>
      </c>
      <c r="S107">
        <v>3</v>
      </c>
      <c r="T107">
        <v>2.46</v>
      </c>
      <c r="U107">
        <v>4</v>
      </c>
      <c r="V107" t="s">
        <v>23</v>
      </c>
      <c r="W107">
        <f t="shared" si="8"/>
        <v>1</v>
      </c>
      <c r="X107" t="str">
        <f t="shared" si="9"/>
        <v>More than 3 calls</v>
      </c>
      <c r="Y107" t="str">
        <f t="shared" si="10"/>
        <v>Medium</v>
      </c>
      <c r="Z107" t="str">
        <f t="shared" si="11"/>
        <v>Medium_user</v>
      </c>
      <c r="AA107" t="str">
        <f t="shared" si="12"/>
        <v>Medium_user</v>
      </c>
      <c r="AB107" t="str">
        <f t="shared" si="13"/>
        <v>Medium Usage</v>
      </c>
      <c r="AC107" t="str">
        <f t="shared" si="14"/>
        <v>None</v>
      </c>
      <c r="AD107" t="str">
        <f t="shared" si="15"/>
        <v>Medium Intl Calls</v>
      </c>
    </row>
    <row r="108" spans="1:30" x14ac:dyDescent="0.25">
      <c r="A108" t="s">
        <v>67</v>
      </c>
      <c r="B108">
        <v>61</v>
      </c>
      <c r="C108" t="s">
        <v>28</v>
      </c>
      <c r="D108" t="s">
        <v>22</v>
      </c>
      <c r="E108">
        <f>IF(train[[#This Row],[international_plan]]="yes",1,0)</f>
        <v>0</v>
      </c>
      <c r="F108" t="s">
        <v>23</v>
      </c>
      <c r="G108">
        <f>IF(train[[#This Row],[voice_mail_plan]]="yes",1,0)</f>
        <v>1</v>
      </c>
      <c r="H108">
        <v>27</v>
      </c>
      <c r="I108">
        <v>187.5</v>
      </c>
      <c r="J108">
        <v>124</v>
      </c>
      <c r="K108">
        <v>31.88</v>
      </c>
      <c r="L108">
        <v>146.6</v>
      </c>
      <c r="M108">
        <v>103</v>
      </c>
      <c r="N108">
        <v>12.46</v>
      </c>
      <c r="O108">
        <v>225.7</v>
      </c>
      <c r="P108">
        <v>129</v>
      </c>
      <c r="Q108">
        <v>10.16</v>
      </c>
      <c r="R108">
        <v>6.4</v>
      </c>
      <c r="S108">
        <v>6</v>
      </c>
      <c r="T108">
        <v>1.73</v>
      </c>
      <c r="U108">
        <v>4</v>
      </c>
      <c r="V108" t="s">
        <v>23</v>
      </c>
      <c r="W108">
        <f t="shared" si="8"/>
        <v>1</v>
      </c>
      <c r="X108" t="str">
        <f t="shared" si="9"/>
        <v>More than 3 calls</v>
      </c>
      <c r="Y108" t="str">
        <f t="shared" si="10"/>
        <v>Low</v>
      </c>
      <c r="Z108" t="str">
        <f t="shared" si="11"/>
        <v>Medium_user</v>
      </c>
      <c r="AA108" t="str">
        <f t="shared" si="12"/>
        <v>Medium_user</v>
      </c>
      <c r="AB108" t="str">
        <f t="shared" si="13"/>
        <v>Medium Usage</v>
      </c>
      <c r="AC108" t="str">
        <f t="shared" si="14"/>
        <v>Medium</v>
      </c>
      <c r="AD108" t="str">
        <f t="shared" si="15"/>
        <v>Low Intl Calls</v>
      </c>
    </row>
    <row r="109" spans="1:30" x14ac:dyDescent="0.25">
      <c r="A109" t="s">
        <v>39</v>
      </c>
      <c r="B109">
        <v>92</v>
      </c>
      <c r="C109" t="s">
        <v>25</v>
      </c>
      <c r="D109" t="s">
        <v>22</v>
      </c>
      <c r="E109">
        <f>IF(train[[#This Row],[international_plan]]="yes",1,0)</f>
        <v>0</v>
      </c>
      <c r="F109" t="s">
        <v>22</v>
      </c>
      <c r="G109">
        <f>IF(train[[#This Row],[voice_mail_plan]]="yes",1,0)</f>
        <v>0</v>
      </c>
      <c r="H109">
        <v>0</v>
      </c>
      <c r="I109">
        <v>91.7</v>
      </c>
      <c r="J109">
        <v>90</v>
      </c>
      <c r="K109">
        <v>15.59</v>
      </c>
      <c r="L109">
        <v>193.7</v>
      </c>
      <c r="M109">
        <v>123</v>
      </c>
      <c r="N109">
        <v>16.46</v>
      </c>
      <c r="O109">
        <v>175</v>
      </c>
      <c r="P109">
        <v>86</v>
      </c>
      <c r="Q109">
        <v>7.88</v>
      </c>
      <c r="R109">
        <v>9.1999999999999993</v>
      </c>
      <c r="S109">
        <v>4</v>
      </c>
      <c r="T109">
        <v>2.48</v>
      </c>
      <c r="U109">
        <v>2</v>
      </c>
      <c r="V109" t="s">
        <v>22</v>
      </c>
      <c r="W109">
        <f t="shared" si="8"/>
        <v>0</v>
      </c>
      <c r="X109" t="str">
        <f t="shared" si="9"/>
        <v>3 or fewer calls</v>
      </c>
      <c r="Y109" t="str">
        <f t="shared" si="10"/>
        <v>Medium</v>
      </c>
      <c r="Z109" t="str">
        <f t="shared" si="11"/>
        <v>Heavy_user</v>
      </c>
      <c r="AA109" t="str">
        <f t="shared" si="12"/>
        <v>Medium_user</v>
      </c>
      <c r="AB109" t="str">
        <f t="shared" si="13"/>
        <v>Medium Usage</v>
      </c>
      <c r="AC109" t="str">
        <f t="shared" si="14"/>
        <v>None</v>
      </c>
      <c r="AD109" t="str">
        <f t="shared" si="15"/>
        <v>Medium Intl Calls</v>
      </c>
    </row>
    <row r="110" spans="1:30" x14ac:dyDescent="0.25">
      <c r="A110" t="s">
        <v>69</v>
      </c>
      <c r="B110">
        <v>90</v>
      </c>
      <c r="C110" t="s">
        <v>21</v>
      </c>
      <c r="D110" t="s">
        <v>22</v>
      </c>
      <c r="E110">
        <f>IF(train[[#This Row],[international_plan]]="yes",1,0)</f>
        <v>0</v>
      </c>
      <c r="F110" t="s">
        <v>22</v>
      </c>
      <c r="G110">
        <f>IF(train[[#This Row],[voice_mail_plan]]="yes",1,0)</f>
        <v>0</v>
      </c>
      <c r="H110">
        <v>0</v>
      </c>
      <c r="I110">
        <v>145.5</v>
      </c>
      <c r="J110">
        <v>92</v>
      </c>
      <c r="K110">
        <v>24.74</v>
      </c>
      <c r="L110">
        <v>217.7</v>
      </c>
      <c r="M110">
        <v>114</v>
      </c>
      <c r="N110">
        <v>18.5</v>
      </c>
      <c r="O110">
        <v>146.9</v>
      </c>
      <c r="P110">
        <v>123</v>
      </c>
      <c r="Q110">
        <v>6.61</v>
      </c>
      <c r="R110">
        <v>10.9</v>
      </c>
      <c r="S110">
        <v>2</v>
      </c>
      <c r="T110">
        <v>2.94</v>
      </c>
      <c r="U110">
        <v>3</v>
      </c>
      <c r="V110" t="s">
        <v>22</v>
      </c>
      <c r="W110">
        <f t="shared" si="8"/>
        <v>0</v>
      </c>
      <c r="X110" t="str">
        <f t="shared" si="9"/>
        <v>3 or fewer calls</v>
      </c>
      <c r="Y110" t="str">
        <f t="shared" si="10"/>
        <v>Medium</v>
      </c>
      <c r="Z110" t="str">
        <f t="shared" si="11"/>
        <v>Medium_user</v>
      </c>
      <c r="AA110" t="str">
        <f t="shared" si="12"/>
        <v>Medium_user</v>
      </c>
      <c r="AB110" t="str">
        <f t="shared" si="13"/>
        <v>Medium Usage</v>
      </c>
      <c r="AC110" t="str">
        <f t="shared" si="14"/>
        <v>None</v>
      </c>
      <c r="AD110" t="str">
        <f t="shared" si="15"/>
        <v>Medium Intl Calls</v>
      </c>
    </row>
    <row r="111" spans="1:30" x14ac:dyDescent="0.25">
      <c r="A111" t="s">
        <v>56</v>
      </c>
      <c r="B111">
        <v>75</v>
      </c>
      <c r="C111" t="s">
        <v>25</v>
      </c>
      <c r="D111" t="s">
        <v>22</v>
      </c>
      <c r="E111">
        <f>IF(train[[#This Row],[international_plan]]="yes",1,0)</f>
        <v>0</v>
      </c>
      <c r="F111" t="s">
        <v>22</v>
      </c>
      <c r="G111">
        <f>IF(train[[#This Row],[voice_mail_plan]]="yes",1,0)</f>
        <v>0</v>
      </c>
      <c r="H111">
        <v>0</v>
      </c>
      <c r="I111">
        <v>166.3</v>
      </c>
      <c r="J111">
        <v>125</v>
      </c>
      <c r="K111">
        <v>28.27</v>
      </c>
      <c r="L111">
        <v>158.19999999999999</v>
      </c>
      <c r="M111">
        <v>86</v>
      </c>
      <c r="N111">
        <v>13.45</v>
      </c>
      <c r="O111">
        <v>256.7</v>
      </c>
      <c r="P111">
        <v>80</v>
      </c>
      <c r="Q111">
        <v>11.55</v>
      </c>
      <c r="R111">
        <v>6.1</v>
      </c>
      <c r="S111">
        <v>5</v>
      </c>
      <c r="T111">
        <v>1.65</v>
      </c>
      <c r="U111">
        <v>1</v>
      </c>
      <c r="V111" t="s">
        <v>22</v>
      </c>
      <c r="W111">
        <f t="shared" si="8"/>
        <v>0</v>
      </c>
      <c r="X111" t="str">
        <f t="shared" si="9"/>
        <v>3 or fewer calls</v>
      </c>
      <c r="Y111" t="str">
        <f t="shared" si="10"/>
        <v>Low</v>
      </c>
      <c r="Z111" t="str">
        <f t="shared" si="11"/>
        <v>Medium_user</v>
      </c>
      <c r="AA111" t="str">
        <f t="shared" si="12"/>
        <v>Medium_user</v>
      </c>
      <c r="AB111" t="str">
        <f t="shared" si="13"/>
        <v>Medium Usage</v>
      </c>
      <c r="AC111" t="str">
        <f t="shared" si="14"/>
        <v>None</v>
      </c>
      <c r="AD111" t="str">
        <f t="shared" si="15"/>
        <v>Low Intl Calls</v>
      </c>
    </row>
    <row r="112" spans="1:30" x14ac:dyDescent="0.25">
      <c r="A112" t="s">
        <v>24</v>
      </c>
      <c r="B112">
        <v>78</v>
      </c>
      <c r="C112" t="s">
        <v>21</v>
      </c>
      <c r="D112" t="s">
        <v>22</v>
      </c>
      <c r="E112">
        <f>IF(train[[#This Row],[international_plan]]="yes",1,0)</f>
        <v>0</v>
      </c>
      <c r="F112" t="s">
        <v>22</v>
      </c>
      <c r="G112">
        <f>IF(train[[#This Row],[voice_mail_plan]]="yes",1,0)</f>
        <v>0</v>
      </c>
      <c r="H112">
        <v>0</v>
      </c>
      <c r="I112">
        <v>231</v>
      </c>
      <c r="J112">
        <v>115</v>
      </c>
      <c r="K112">
        <v>39.270000000000003</v>
      </c>
      <c r="L112">
        <v>230.4</v>
      </c>
      <c r="M112">
        <v>140</v>
      </c>
      <c r="N112">
        <v>19.579999999999998</v>
      </c>
      <c r="O112">
        <v>261.39999999999998</v>
      </c>
      <c r="P112">
        <v>120</v>
      </c>
      <c r="Q112">
        <v>11.76</v>
      </c>
      <c r="R112">
        <v>9.5</v>
      </c>
      <c r="S112">
        <v>3</v>
      </c>
      <c r="T112">
        <v>2.57</v>
      </c>
      <c r="U112">
        <v>1</v>
      </c>
      <c r="V112" t="s">
        <v>22</v>
      </c>
      <c r="W112">
        <f t="shared" si="8"/>
        <v>0</v>
      </c>
      <c r="X112" t="str">
        <f t="shared" si="9"/>
        <v>3 or fewer calls</v>
      </c>
      <c r="Y112" t="str">
        <f t="shared" si="10"/>
        <v>Medium</v>
      </c>
      <c r="Z112" t="str">
        <f t="shared" si="11"/>
        <v>Heavy_user</v>
      </c>
      <c r="AA112" t="str">
        <f t="shared" si="12"/>
        <v>Medium_user</v>
      </c>
      <c r="AB112" t="str">
        <f t="shared" si="13"/>
        <v>Medium Usage</v>
      </c>
      <c r="AC112" t="str">
        <f t="shared" si="14"/>
        <v>None</v>
      </c>
      <c r="AD112" t="str">
        <f t="shared" si="15"/>
        <v>Medium Intl Calls</v>
      </c>
    </row>
    <row r="113" spans="1:30" x14ac:dyDescent="0.25">
      <c r="A113" t="s">
        <v>39</v>
      </c>
      <c r="B113">
        <v>82</v>
      </c>
      <c r="C113" t="s">
        <v>25</v>
      </c>
      <c r="D113" t="s">
        <v>22</v>
      </c>
      <c r="E113">
        <f>IF(train[[#This Row],[international_plan]]="yes",1,0)</f>
        <v>0</v>
      </c>
      <c r="F113" t="s">
        <v>22</v>
      </c>
      <c r="G113">
        <f>IF(train[[#This Row],[voice_mail_plan]]="yes",1,0)</f>
        <v>0</v>
      </c>
      <c r="H113">
        <v>0</v>
      </c>
      <c r="I113">
        <v>200.3</v>
      </c>
      <c r="J113">
        <v>96</v>
      </c>
      <c r="K113">
        <v>34.049999999999997</v>
      </c>
      <c r="L113">
        <v>201.2</v>
      </c>
      <c r="M113">
        <v>102</v>
      </c>
      <c r="N113">
        <v>17.100000000000001</v>
      </c>
      <c r="O113">
        <v>206.1</v>
      </c>
      <c r="P113">
        <v>60</v>
      </c>
      <c r="Q113">
        <v>9.27</v>
      </c>
      <c r="R113">
        <v>7.1</v>
      </c>
      <c r="S113">
        <v>1</v>
      </c>
      <c r="T113">
        <v>1.92</v>
      </c>
      <c r="U113">
        <v>4</v>
      </c>
      <c r="V113" t="s">
        <v>22</v>
      </c>
      <c r="W113">
        <f t="shared" si="8"/>
        <v>0</v>
      </c>
      <c r="X113" t="str">
        <f t="shared" si="9"/>
        <v>More than 3 calls</v>
      </c>
      <c r="Y113" t="str">
        <f t="shared" si="10"/>
        <v>Low</v>
      </c>
      <c r="Z113" t="str">
        <f t="shared" si="11"/>
        <v>Medium_user</v>
      </c>
      <c r="AA113" t="str">
        <f t="shared" si="12"/>
        <v>Medium_user</v>
      </c>
      <c r="AB113" t="str">
        <f t="shared" si="13"/>
        <v>Medium Usage</v>
      </c>
      <c r="AC113" t="str">
        <f t="shared" si="14"/>
        <v>None</v>
      </c>
      <c r="AD113" t="str">
        <f t="shared" si="15"/>
        <v>Low Intl Calls</v>
      </c>
    </row>
    <row r="114" spans="1:30" x14ac:dyDescent="0.25">
      <c r="A114" t="s">
        <v>50</v>
      </c>
      <c r="B114">
        <v>163</v>
      </c>
      <c r="C114" t="s">
        <v>25</v>
      </c>
      <c r="D114" t="s">
        <v>22</v>
      </c>
      <c r="E114">
        <f>IF(train[[#This Row],[international_plan]]="yes",1,0)</f>
        <v>0</v>
      </c>
      <c r="F114" t="s">
        <v>22</v>
      </c>
      <c r="G114">
        <f>IF(train[[#This Row],[voice_mail_plan]]="yes",1,0)</f>
        <v>0</v>
      </c>
      <c r="H114">
        <v>0</v>
      </c>
      <c r="I114">
        <v>197</v>
      </c>
      <c r="J114">
        <v>109</v>
      </c>
      <c r="K114">
        <v>33.49</v>
      </c>
      <c r="L114">
        <v>202.6</v>
      </c>
      <c r="M114">
        <v>128</v>
      </c>
      <c r="N114">
        <v>17.22</v>
      </c>
      <c r="O114">
        <v>206.4</v>
      </c>
      <c r="P114">
        <v>80</v>
      </c>
      <c r="Q114">
        <v>9.2899999999999991</v>
      </c>
      <c r="R114">
        <v>9.1</v>
      </c>
      <c r="S114">
        <v>10</v>
      </c>
      <c r="T114">
        <v>2.46</v>
      </c>
      <c r="U114">
        <v>1</v>
      </c>
      <c r="V114" t="s">
        <v>22</v>
      </c>
      <c r="W114">
        <f t="shared" si="8"/>
        <v>0</v>
      </c>
      <c r="X114" t="str">
        <f t="shared" si="9"/>
        <v>3 or fewer calls</v>
      </c>
      <c r="Y114" t="str">
        <f t="shared" si="10"/>
        <v>Medium</v>
      </c>
      <c r="Z114" t="str">
        <f t="shared" si="11"/>
        <v>Heavy_user</v>
      </c>
      <c r="AA114" t="str">
        <f t="shared" si="12"/>
        <v>Medium_user</v>
      </c>
      <c r="AB114" t="str">
        <f t="shared" si="13"/>
        <v>Medium Usage</v>
      </c>
      <c r="AC114" t="str">
        <f t="shared" si="14"/>
        <v>None</v>
      </c>
      <c r="AD114" t="str">
        <f t="shared" si="15"/>
        <v>Medium Intl Calls</v>
      </c>
    </row>
    <row r="115" spans="1:30" x14ac:dyDescent="0.25">
      <c r="A115" t="s">
        <v>68</v>
      </c>
      <c r="B115">
        <v>91</v>
      </c>
      <c r="C115" t="s">
        <v>28</v>
      </c>
      <c r="D115" t="s">
        <v>23</v>
      </c>
      <c r="E115">
        <f>IF(train[[#This Row],[international_plan]]="yes",1,0)</f>
        <v>1</v>
      </c>
      <c r="F115" t="s">
        <v>22</v>
      </c>
      <c r="G115">
        <f>IF(train[[#This Row],[voice_mail_plan]]="yes",1,0)</f>
        <v>0</v>
      </c>
      <c r="H115">
        <v>0</v>
      </c>
      <c r="I115">
        <v>129.9</v>
      </c>
      <c r="J115">
        <v>112</v>
      </c>
      <c r="K115">
        <v>22.08</v>
      </c>
      <c r="L115">
        <v>173.3</v>
      </c>
      <c r="M115">
        <v>83</v>
      </c>
      <c r="N115">
        <v>14.73</v>
      </c>
      <c r="O115">
        <v>247.2</v>
      </c>
      <c r="P115">
        <v>130</v>
      </c>
      <c r="Q115">
        <v>11.12</v>
      </c>
      <c r="R115">
        <v>11.2</v>
      </c>
      <c r="S115">
        <v>3</v>
      </c>
      <c r="T115">
        <v>3.02</v>
      </c>
      <c r="U115">
        <v>3</v>
      </c>
      <c r="V115" t="s">
        <v>22</v>
      </c>
      <c r="W115">
        <f t="shared" si="8"/>
        <v>0</v>
      </c>
      <c r="X115" t="str">
        <f t="shared" si="9"/>
        <v>3 or fewer calls</v>
      </c>
      <c r="Y115" t="str">
        <f t="shared" si="10"/>
        <v>Medium</v>
      </c>
      <c r="Z115" t="str">
        <f t="shared" si="11"/>
        <v>Medium_user</v>
      </c>
      <c r="AA115" t="str">
        <f t="shared" si="12"/>
        <v>Medium_user</v>
      </c>
      <c r="AB115" t="str">
        <f t="shared" si="13"/>
        <v>Medium Usage</v>
      </c>
      <c r="AC115" t="str">
        <f t="shared" si="14"/>
        <v>None</v>
      </c>
      <c r="AD115" t="str">
        <f t="shared" si="15"/>
        <v>Medium Intl Calls</v>
      </c>
    </row>
    <row r="116" spans="1:30" x14ac:dyDescent="0.25">
      <c r="A116" t="s">
        <v>47</v>
      </c>
      <c r="B116">
        <v>127</v>
      </c>
      <c r="C116" t="s">
        <v>28</v>
      </c>
      <c r="D116" t="s">
        <v>22</v>
      </c>
      <c r="E116">
        <f>IF(train[[#This Row],[international_plan]]="yes",1,0)</f>
        <v>0</v>
      </c>
      <c r="F116" t="s">
        <v>23</v>
      </c>
      <c r="G116">
        <f>IF(train[[#This Row],[voice_mail_plan]]="yes",1,0)</f>
        <v>1</v>
      </c>
      <c r="H116">
        <v>36</v>
      </c>
      <c r="I116">
        <v>183.2</v>
      </c>
      <c r="J116">
        <v>117</v>
      </c>
      <c r="K116">
        <v>31.14</v>
      </c>
      <c r="L116">
        <v>126.8</v>
      </c>
      <c r="M116">
        <v>76</v>
      </c>
      <c r="N116">
        <v>10.78</v>
      </c>
      <c r="O116">
        <v>263.3</v>
      </c>
      <c r="P116">
        <v>71</v>
      </c>
      <c r="Q116">
        <v>11.85</v>
      </c>
      <c r="R116">
        <v>11.2</v>
      </c>
      <c r="S116">
        <v>8</v>
      </c>
      <c r="T116">
        <v>3.02</v>
      </c>
      <c r="U116">
        <v>1</v>
      </c>
      <c r="V116" t="s">
        <v>22</v>
      </c>
      <c r="W116">
        <f t="shared" si="8"/>
        <v>0</v>
      </c>
      <c r="X116" t="str">
        <f t="shared" si="9"/>
        <v>3 or fewer calls</v>
      </c>
      <c r="Y116" t="str">
        <f t="shared" si="10"/>
        <v>Medium</v>
      </c>
      <c r="Z116" t="str">
        <f t="shared" si="11"/>
        <v>Light_usage</v>
      </c>
      <c r="AA116" t="str">
        <f t="shared" si="12"/>
        <v>Medium_user</v>
      </c>
      <c r="AB116" t="str">
        <f t="shared" si="13"/>
        <v>Medium Usage</v>
      </c>
      <c r="AC116" t="str">
        <f t="shared" si="14"/>
        <v>High</v>
      </c>
      <c r="AD116" t="str">
        <f t="shared" si="15"/>
        <v>Medium Intl Calls</v>
      </c>
    </row>
    <row r="117" spans="1:30" x14ac:dyDescent="0.25">
      <c r="A117" t="s">
        <v>62</v>
      </c>
      <c r="B117">
        <v>113</v>
      </c>
      <c r="C117" t="s">
        <v>21</v>
      </c>
      <c r="D117" t="s">
        <v>22</v>
      </c>
      <c r="E117">
        <f>IF(train[[#This Row],[international_plan]]="yes",1,0)</f>
        <v>0</v>
      </c>
      <c r="F117" t="s">
        <v>23</v>
      </c>
      <c r="G117">
        <f>IF(train[[#This Row],[voice_mail_plan]]="yes",1,0)</f>
        <v>1</v>
      </c>
      <c r="H117">
        <v>23</v>
      </c>
      <c r="I117">
        <v>205</v>
      </c>
      <c r="J117">
        <v>101</v>
      </c>
      <c r="K117">
        <v>34.85</v>
      </c>
      <c r="L117">
        <v>152</v>
      </c>
      <c r="M117">
        <v>60</v>
      </c>
      <c r="N117">
        <v>12.92</v>
      </c>
      <c r="O117">
        <v>158.6</v>
      </c>
      <c r="P117">
        <v>59</v>
      </c>
      <c r="Q117">
        <v>7.14</v>
      </c>
      <c r="R117">
        <v>10.199999999999999</v>
      </c>
      <c r="S117">
        <v>5</v>
      </c>
      <c r="T117">
        <v>2.75</v>
      </c>
      <c r="U117">
        <v>2</v>
      </c>
      <c r="V117" t="s">
        <v>22</v>
      </c>
      <c r="W117">
        <f t="shared" si="8"/>
        <v>0</v>
      </c>
      <c r="X117" t="str">
        <f t="shared" si="9"/>
        <v>3 or fewer calls</v>
      </c>
      <c r="Y117" t="str">
        <f t="shared" si="10"/>
        <v>Medium</v>
      </c>
      <c r="Z117" t="str">
        <f t="shared" si="11"/>
        <v>Light_usage</v>
      </c>
      <c r="AA117" t="str">
        <f t="shared" si="12"/>
        <v>Medium_user</v>
      </c>
      <c r="AB117" t="str">
        <f t="shared" si="13"/>
        <v>Medium Usage</v>
      </c>
      <c r="AC117" t="str">
        <f t="shared" si="14"/>
        <v>Medium</v>
      </c>
      <c r="AD117" t="str">
        <f t="shared" si="15"/>
        <v>Medium Intl Calls</v>
      </c>
    </row>
    <row r="118" spans="1:30" x14ac:dyDescent="0.25">
      <c r="A118" t="s">
        <v>54</v>
      </c>
      <c r="B118">
        <v>110</v>
      </c>
      <c r="C118" t="s">
        <v>28</v>
      </c>
      <c r="D118" t="s">
        <v>22</v>
      </c>
      <c r="E118">
        <f>IF(train[[#This Row],[international_plan]]="yes",1,0)</f>
        <v>0</v>
      </c>
      <c r="F118" t="s">
        <v>22</v>
      </c>
      <c r="G118">
        <f>IF(train[[#This Row],[voice_mail_plan]]="yes",1,0)</f>
        <v>0</v>
      </c>
      <c r="H118">
        <v>0</v>
      </c>
      <c r="I118">
        <v>148.5</v>
      </c>
      <c r="J118">
        <v>115</v>
      </c>
      <c r="K118">
        <v>25.25</v>
      </c>
      <c r="L118">
        <v>276.39999999999998</v>
      </c>
      <c r="M118">
        <v>84</v>
      </c>
      <c r="N118">
        <v>23.49</v>
      </c>
      <c r="O118">
        <v>193.6</v>
      </c>
      <c r="P118">
        <v>112</v>
      </c>
      <c r="Q118">
        <v>8.7100000000000009</v>
      </c>
      <c r="R118">
        <v>12.4</v>
      </c>
      <c r="S118">
        <v>3</v>
      </c>
      <c r="T118">
        <v>3.35</v>
      </c>
      <c r="U118">
        <v>1</v>
      </c>
      <c r="V118" t="s">
        <v>22</v>
      </c>
      <c r="W118">
        <f t="shared" si="8"/>
        <v>0</v>
      </c>
      <c r="X118" t="str">
        <f t="shared" si="9"/>
        <v>3 or fewer calls</v>
      </c>
      <c r="Y118" t="str">
        <f t="shared" si="10"/>
        <v>Medium</v>
      </c>
      <c r="Z118" t="str">
        <f t="shared" si="11"/>
        <v>Medium_user</v>
      </c>
      <c r="AA118" t="str">
        <f t="shared" si="12"/>
        <v>Heavy_user</v>
      </c>
      <c r="AB118" t="str">
        <f t="shared" si="13"/>
        <v>Medium Usage</v>
      </c>
      <c r="AC118" t="str">
        <f t="shared" si="14"/>
        <v>None</v>
      </c>
      <c r="AD118" t="str">
        <f t="shared" si="15"/>
        <v>Medium Intl Calls</v>
      </c>
    </row>
    <row r="119" spans="1:30" x14ac:dyDescent="0.25">
      <c r="A119" t="s">
        <v>49</v>
      </c>
      <c r="B119">
        <v>120</v>
      </c>
      <c r="C119" t="s">
        <v>21</v>
      </c>
      <c r="D119" t="s">
        <v>22</v>
      </c>
      <c r="E119">
        <f>IF(train[[#This Row],[international_plan]]="yes",1,0)</f>
        <v>0</v>
      </c>
      <c r="F119" t="s">
        <v>23</v>
      </c>
      <c r="G119">
        <f>IF(train[[#This Row],[voice_mail_plan]]="yes",1,0)</f>
        <v>1</v>
      </c>
      <c r="H119">
        <v>39</v>
      </c>
      <c r="I119">
        <v>200.3</v>
      </c>
      <c r="J119">
        <v>68</v>
      </c>
      <c r="K119">
        <v>34.049999999999997</v>
      </c>
      <c r="L119">
        <v>220.4</v>
      </c>
      <c r="M119">
        <v>97</v>
      </c>
      <c r="N119">
        <v>18.73</v>
      </c>
      <c r="O119">
        <v>253.8</v>
      </c>
      <c r="P119">
        <v>116</v>
      </c>
      <c r="Q119">
        <v>11.42</v>
      </c>
      <c r="R119">
        <v>10.5</v>
      </c>
      <c r="S119">
        <v>4</v>
      </c>
      <c r="T119">
        <v>2.84</v>
      </c>
      <c r="U119">
        <v>0</v>
      </c>
      <c r="V119" t="s">
        <v>22</v>
      </c>
      <c r="W119">
        <f t="shared" si="8"/>
        <v>0</v>
      </c>
      <c r="X119" t="str">
        <f t="shared" si="9"/>
        <v>3 or fewer calls</v>
      </c>
      <c r="Y119" t="str">
        <f t="shared" si="10"/>
        <v>Medium</v>
      </c>
      <c r="Z119" t="str">
        <f t="shared" si="11"/>
        <v>Medium_user</v>
      </c>
      <c r="AA119" t="str">
        <f t="shared" si="12"/>
        <v>Medium_user</v>
      </c>
      <c r="AB119" t="str">
        <f t="shared" si="13"/>
        <v>Medium Usage</v>
      </c>
      <c r="AC119" t="str">
        <f t="shared" si="14"/>
        <v>High</v>
      </c>
      <c r="AD119" t="str">
        <f t="shared" si="15"/>
        <v>Medium Intl Calls</v>
      </c>
    </row>
    <row r="120" spans="1:30" x14ac:dyDescent="0.25">
      <c r="A120" t="s">
        <v>53</v>
      </c>
      <c r="B120">
        <v>157</v>
      </c>
      <c r="C120" t="s">
        <v>21</v>
      </c>
      <c r="D120" t="s">
        <v>22</v>
      </c>
      <c r="E120">
        <f>IF(train[[#This Row],[international_plan]]="yes",1,0)</f>
        <v>0</v>
      </c>
      <c r="F120" t="s">
        <v>23</v>
      </c>
      <c r="G120">
        <f>IF(train[[#This Row],[voice_mail_plan]]="yes",1,0)</f>
        <v>1</v>
      </c>
      <c r="H120">
        <v>28</v>
      </c>
      <c r="I120">
        <v>192.6</v>
      </c>
      <c r="J120">
        <v>107</v>
      </c>
      <c r="K120">
        <v>32.74</v>
      </c>
      <c r="L120">
        <v>195.5</v>
      </c>
      <c r="M120">
        <v>74</v>
      </c>
      <c r="N120">
        <v>16.62</v>
      </c>
      <c r="O120">
        <v>109.7</v>
      </c>
      <c r="P120">
        <v>139</v>
      </c>
      <c r="Q120">
        <v>4.9400000000000004</v>
      </c>
      <c r="R120">
        <v>6.8</v>
      </c>
      <c r="S120">
        <v>5</v>
      </c>
      <c r="T120">
        <v>1.84</v>
      </c>
      <c r="U120">
        <v>3</v>
      </c>
      <c r="V120" t="s">
        <v>22</v>
      </c>
      <c r="W120">
        <f t="shared" si="8"/>
        <v>0</v>
      </c>
      <c r="X120" t="str">
        <f t="shared" si="9"/>
        <v>3 or fewer calls</v>
      </c>
      <c r="Y120" t="str">
        <f t="shared" si="10"/>
        <v>Low</v>
      </c>
      <c r="Z120" t="str">
        <f t="shared" si="11"/>
        <v>Light_usage</v>
      </c>
      <c r="AA120" t="str">
        <f t="shared" si="12"/>
        <v>Medium_user</v>
      </c>
      <c r="AB120" t="str">
        <f t="shared" si="13"/>
        <v>Medium Usage</v>
      </c>
      <c r="AC120" t="str">
        <f t="shared" si="14"/>
        <v>Medium</v>
      </c>
      <c r="AD120" t="str">
        <f t="shared" si="15"/>
        <v>Low Intl Calls</v>
      </c>
    </row>
    <row r="121" spans="1:30" x14ac:dyDescent="0.25">
      <c r="A121" t="s">
        <v>64</v>
      </c>
      <c r="B121">
        <v>103</v>
      </c>
      <c r="C121" t="s">
        <v>28</v>
      </c>
      <c r="D121" t="s">
        <v>22</v>
      </c>
      <c r="E121">
        <f>IF(train[[#This Row],[international_plan]]="yes",1,0)</f>
        <v>0</v>
      </c>
      <c r="F121" t="s">
        <v>22</v>
      </c>
      <c r="G121">
        <f>IF(train[[#This Row],[voice_mail_plan]]="yes",1,0)</f>
        <v>0</v>
      </c>
      <c r="H121">
        <v>0</v>
      </c>
      <c r="I121">
        <v>246.5</v>
      </c>
      <c r="J121">
        <v>47</v>
      </c>
      <c r="K121">
        <v>41.91</v>
      </c>
      <c r="L121">
        <v>195.5</v>
      </c>
      <c r="M121">
        <v>84</v>
      </c>
      <c r="N121">
        <v>16.62</v>
      </c>
      <c r="O121">
        <v>200.5</v>
      </c>
      <c r="P121">
        <v>96</v>
      </c>
      <c r="Q121">
        <v>9.02</v>
      </c>
      <c r="R121">
        <v>11.7</v>
      </c>
      <c r="S121">
        <v>4</v>
      </c>
      <c r="T121">
        <v>3.16</v>
      </c>
      <c r="U121">
        <v>1</v>
      </c>
      <c r="V121" t="s">
        <v>22</v>
      </c>
      <c r="W121">
        <f t="shared" si="8"/>
        <v>0</v>
      </c>
      <c r="X121" t="str">
        <f t="shared" si="9"/>
        <v>3 or fewer calls</v>
      </c>
      <c r="Y121" t="str">
        <f t="shared" si="10"/>
        <v>Medium</v>
      </c>
      <c r="Z121" t="str">
        <f t="shared" si="11"/>
        <v>Medium_user</v>
      </c>
      <c r="AA121" t="str">
        <f t="shared" si="12"/>
        <v>Medium_user</v>
      </c>
      <c r="AB121" t="str">
        <f t="shared" si="13"/>
        <v>Medium Usage</v>
      </c>
      <c r="AC121" t="str">
        <f t="shared" si="14"/>
        <v>None</v>
      </c>
      <c r="AD121" t="str">
        <f t="shared" si="15"/>
        <v>Medium Intl Calls</v>
      </c>
    </row>
    <row r="122" spans="1:30" x14ac:dyDescent="0.25">
      <c r="A122" t="s">
        <v>64</v>
      </c>
      <c r="B122">
        <v>117</v>
      </c>
      <c r="C122" t="s">
        <v>25</v>
      </c>
      <c r="D122" t="s">
        <v>23</v>
      </c>
      <c r="E122">
        <f>IF(train[[#This Row],[international_plan]]="yes",1,0)</f>
        <v>1</v>
      </c>
      <c r="F122" t="s">
        <v>22</v>
      </c>
      <c r="G122">
        <f>IF(train[[#This Row],[voice_mail_plan]]="yes",1,0)</f>
        <v>0</v>
      </c>
      <c r="H122">
        <v>0</v>
      </c>
      <c r="I122">
        <v>167.1</v>
      </c>
      <c r="J122">
        <v>86</v>
      </c>
      <c r="K122">
        <v>28.41</v>
      </c>
      <c r="L122">
        <v>177.5</v>
      </c>
      <c r="M122">
        <v>87</v>
      </c>
      <c r="N122">
        <v>15.09</v>
      </c>
      <c r="O122">
        <v>249.4</v>
      </c>
      <c r="P122">
        <v>132</v>
      </c>
      <c r="Q122">
        <v>11.22</v>
      </c>
      <c r="R122">
        <v>14.1</v>
      </c>
      <c r="S122">
        <v>7</v>
      </c>
      <c r="T122">
        <v>3.81</v>
      </c>
      <c r="U122">
        <v>2</v>
      </c>
      <c r="V122" t="s">
        <v>23</v>
      </c>
      <c r="W122">
        <f t="shared" si="8"/>
        <v>1</v>
      </c>
      <c r="X122" t="str">
        <f t="shared" si="9"/>
        <v>3 or fewer calls</v>
      </c>
      <c r="Y122" t="str">
        <f t="shared" si="10"/>
        <v>Medium</v>
      </c>
      <c r="Z122" t="str">
        <f t="shared" si="11"/>
        <v>Medium_user</v>
      </c>
      <c r="AA122" t="str">
        <f t="shared" si="12"/>
        <v>Medium_user</v>
      </c>
      <c r="AB122" t="str">
        <f t="shared" si="13"/>
        <v>Medium Usage</v>
      </c>
      <c r="AC122" t="str">
        <f t="shared" si="14"/>
        <v>None</v>
      </c>
      <c r="AD122" t="str">
        <f t="shared" si="15"/>
        <v>Medium Intl Calls</v>
      </c>
    </row>
    <row r="123" spans="1:30" x14ac:dyDescent="0.25">
      <c r="A123" t="s">
        <v>30</v>
      </c>
      <c r="B123">
        <v>121</v>
      </c>
      <c r="C123" t="s">
        <v>25</v>
      </c>
      <c r="D123" t="s">
        <v>22</v>
      </c>
      <c r="E123">
        <f>IF(train[[#This Row],[international_plan]]="yes",1,0)</f>
        <v>0</v>
      </c>
      <c r="F123" t="s">
        <v>22</v>
      </c>
      <c r="G123">
        <f>IF(train[[#This Row],[voice_mail_plan]]="yes",1,0)</f>
        <v>0</v>
      </c>
      <c r="H123">
        <v>0</v>
      </c>
      <c r="I123">
        <v>181.5</v>
      </c>
      <c r="J123">
        <v>121</v>
      </c>
      <c r="K123">
        <v>30.86</v>
      </c>
      <c r="L123">
        <v>218.4</v>
      </c>
      <c r="M123">
        <v>98</v>
      </c>
      <c r="N123">
        <v>18.559999999999999</v>
      </c>
      <c r="O123">
        <v>161.6</v>
      </c>
      <c r="P123">
        <v>103</v>
      </c>
      <c r="Q123">
        <v>7.27</v>
      </c>
      <c r="R123">
        <v>8.5</v>
      </c>
      <c r="S123">
        <v>5</v>
      </c>
      <c r="T123">
        <v>2.2999999999999998</v>
      </c>
      <c r="U123">
        <v>1</v>
      </c>
      <c r="V123" t="s">
        <v>22</v>
      </c>
      <c r="W123">
        <f t="shared" si="8"/>
        <v>0</v>
      </c>
      <c r="X123" t="str">
        <f t="shared" si="9"/>
        <v>3 or fewer calls</v>
      </c>
      <c r="Y123" t="str">
        <f t="shared" si="10"/>
        <v>Medium</v>
      </c>
      <c r="Z123" t="str">
        <f t="shared" si="11"/>
        <v>Medium_user</v>
      </c>
      <c r="AA123" t="str">
        <f t="shared" si="12"/>
        <v>Medium_user</v>
      </c>
      <c r="AB123" t="str">
        <f t="shared" si="13"/>
        <v>Medium Usage</v>
      </c>
      <c r="AC123" t="str">
        <f t="shared" si="14"/>
        <v>None</v>
      </c>
      <c r="AD123" t="str">
        <f t="shared" si="15"/>
        <v>Medium Intl Calls</v>
      </c>
    </row>
    <row r="124" spans="1:30" x14ac:dyDescent="0.25">
      <c r="A124" t="s">
        <v>33</v>
      </c>
      <c r="B124">
        <v>145</v>
      </c>
      <c r="C124" t="s">
        <v>25</v>
      </c>
      <c r="D124" t="s">
        <v>22</v>
      </c>
      <c r="E124">
        <f>IF(train[[#This Row],[international_plan]]="yes",1,0)</f>
        <v>0</v>
      </c>
      <c r="F124" t="s">
        <v>23</v>
      </c>
      <c r="G124">
        <f>IF(train[[#This Row],[voice_mail_plan]]="yes",1,0)</f>
        <v>1</v>
      </c>
      <c r="H124">
        <v>43</v>
      </c>
      <c r="I124">
        <v>257.7</v>
      </c>
      <c r="J124">
        <v>97</v>
      </c>
      <c r="K124">
        <v>43.81</v>
      </c>
      <c r="L124">
        <v>162.1</v>
      </c>
      <c r="M124">
        <v>95</v>
      </c>
      <c r="N124">
        <v>13.78</v>
      </c>
      <c r="O124">
        <v>286.89999999999998</v>
      </c>
      <c r="P124">
        <v>86</v>
      </c>
      <c r="Q124">
        <v>12.91</v>
      </c>
      <c r="R124">
        <v>11.1</v>
      </c>
      <c r="S124">
        <v>4</v>
      </c>
      <c r="T124">
        <v>3</v>
      </c>
      <c r="U124">
        <v>2</v>
      </c>
      <c r="V124" t="s">
        <v>22</v>
      </c>
      <c r="W124">
        <f t="shared" si="8"/>
        <v>0</v>
      </c>
      <c r="X124" t="str">
        <f t="shared" si="9"/>
        <v>3 or fewer calls</v>
      </c>
      <c r="Y124" t="str">
        <f t="shared" si="10"/>
        <v>Medium</v>
      </c>
      <c r="Z124" t="str">
        <f t="shared" si="11"/>
        <v>Medium_user</v>
      </c>
      <c r="AA124" t="str">
        <f t="shared" si="12"/>
        <v>Medium_user</v>
      </c>
      <c r="AB124" t="str">
        <f t="shared" si="13"/>
        <v>Medium Usage</v>
      </c>
      <c r="AC124" t="str">
        <f t="shared" si="14"/>
        <v>High</v>
      </c>
      <c r="AD124" t="str">
        <f t="shared" si="15"/>
        <v>Medium Intl Calls</v>
      </c>
    </row>
    <row r="125" spans="1:30" x14ac:dyDescent="0.25">
      <c r="A125" t="s">
        <v>34</v>
      </c>
      <c r="B125">
        <v>113</v>
      </c>
      <c r="C125" t="s">
        <v>25</v>
      </c>
      <c r="D125" t="s">
        <v>22</v>
      </c>
      <c r="E125">
        <f>IF(train[[#This Row],[international_plan]]="yes",1,0)</f>
        <v>0</v>
      </c>
      <c r="F125" t="s">
        <v>22</v>
      </c>
      <c r="G125">
        <f>IF(train[[#This Row],[voice_mail_plan]]="yes",1,0)</f>
        <v>0</v>
      </c>
      <c r="H125">
        <v>0</v>
      </c>
      <c r="I125">
        <v>193.8</v>
      </c>
      <c r="J125">
        <v>99</v>
      </c>
      <c r="K125">
        <v>32.950000000000003</v>
      </c>
      <c r="L125">
        <v>221.4</v>
      </c>
      <c r="M125">
        <v>125</v>
      </c>
      <c r="N125">
        <v>18.82</v>
      </c>
      <c r="O125">
        <v>172.3</v>
      </c>
      <c r="P125">
        <v>67</v>
      </c>
      <c r="Q125">
        <v>7.75</v>
      </c>
      <c r="R125">
        <v>10.6</v>
      </c>
      <c r="S125">
        <v>6</v>
      </c>
      <c r="T125">
        <v>2.86</v>
      </c>
      <c r="U125">
        <v>1</v>
      </c>
      <c r="V125" t="s">
        <v>22</v>
      </c>
      <c r="W125">
        <f t="shared" si="8"/>
        <v>0</v>
      </c>
      <c r="X125" t="str">
        <f t="shared" si="9"/>
        <v>3 or fewer calls</v>
      </c>
      <c r="Y125" t="str">
        <f t="shared" si="10"/>
        <v>Medium</v>
      </c>
      <c r="Z125" t="str">
        <f t="shared" si="11"/>
        <v>Heavy_user</v>
      </c>
      <c r="AA125" t="str">
        <f t="shared" si="12"/>
        <v>Medium_user</v>
      </c>
      <c r="AB125" t="str">
        <f t="shared" si="13"/>
        <v>Medium Usage</v>
      </c>
      <c r="AC125" t="str">
        <f t="shared" si="14"/>
        <v>None</v>
      </c>
      <c r="AD125" t="str">
        <f t="shared" si="15"/>
        <v>Medium Intl Calls</v>
      </c>
    </row>
    <row r="126" spans="1:30" x14ac:dyDescent="0.25">
      <c r="A126" t="s">
        <v>69</v>
      </c>
      <c r="B126">
        <v>117</v>
      </c>
      <c r="C126" t="s">
        <v>21</v>
      </c>
      <c r="D126" t="s">
        <v>22</v>
      </c>
      <c r="E126">
        <f>IF(train[[#This Row],[international_plan]]="yes",1,0)</f>
        <v>0</v>
      </c>
      <c r="F126" t="s">
        <v>22</v>
      </c>
      <c r="G126">
        <f>IF(train[[#This Row],[voice_mail_plan]]="yes",1,0)</f>
        <v>0</v>
      </c>
      <c r="H126">
        <v>0</v>
      </c>
      <c r="I126">
        <v>102.8</v>
      </c>
      <c r="J126">
        <v>119</v>
      </c>
      <c r="K126">
        <v>17.48</v>
      </c>
      <c r="L126">
        <v>206.7</v>
      </c>
      <c r="M126">
        <v>91</v>
      </c>
      <c r="N126">
        <v>17.57</v>
      </c>
      <c r="O126">
        <v>299</v>
      </c>
      <c r="P126">
        <v>105</v>
      </c>
      <c r="Q126">
        <v>13.46</v>
      </c>
      <c r="R126">
        <v>10.1</v>
      </c>
      <c r="S126">
        <v>7</v>
      </c>
      <c r="T126">
        <v>2.73</v>
      </c>
      <c r="U126">
        <v>1</v>
      </c>
      <c r="V126" t="s">
        <v>22</v>
      </c>
      <c r="W126">
        <f t="shared" si="8"/>
        <v>0</v>
      </c>
      <c r="X126" t="str">
        <f t="shared" si="9"/>
        <v>3 or fewer calls</v>
      </c>
      <c r="Y126" t="str">
        <f t="shared" si="10"/>
        <v>Medium</v>
      </c>
      <c r="Z126" t="str">
        <f t="shared" si="11"/>
        <v>Medium_user</v>
      </c>
      <c r="AA126" t="str">
        <f t="shared" si="12"/>
        <v>Medium_user</v>
      </c>
      <c r="AB126" t="str">
        <f t="shared" si="13"/>
        <v>Medium Usage</v>
      </c>
      <c r="AC126" t="str">
        <f t="shared" si="14"/>
        <v>None</v>
      </c>
      <c r="AD126" t="str">
        <f t="shared" si="15"/>
        <v>Medium Intl Calls</v>
      </c>
    </row>
    <row r="127" spans="1:30" x14ac:dyDescent="0.25">
      <c r="A127" t="s">
        <v>20</v>
      </c>
      <c r="B127">
        <v>65</v>
      </c>
      <c r="C127" t="s">
        <v>25</v>
      </c>
      <c r="D127" t="s">
        <v>22</v>
      </c>
      <c r="E127">
        <f>IF(train[[#This Row],[international_plan]]="yes",1,0)</f>
        <v>0</v>
      </c>
      <c r="F127" t="s">
        <v>22</v>
      </c>
      <c r="G127">
        <f>IF(train[[#This Row],[voice_mail_plan]]="yes",1,0)</f>
        <v>0</v>
      </c>
      <c r="H127">
        <v>0</v>
      </c>
      <c r="I127">
        <v>187.9</v>
      </c>
      <c r="J127">
        <v>116</v>
      </c>
      <c r="K127">
        <v>31.94</v>
      </c>
      <c r="L127">
        <v>157.6</v>
      </c>
      <c r="M127">
        <v>117</v>
      </c>
      <c r="N127">
        <v>13.4</v>
      </c>
      <c r="O127">
        <v>227.3</v>
      </c>
      <c r="P127">
        <v>86</v>
      </c>
      <c r="Q127">
        <v>10.23</v>
      </c>
      <c r="R127">
        <v>7.5</v>
      </c>
      <c r="S127">
        <v>6</v>
      </c>
      <c r="T127">
        <v>2.0299999999999998</v>
      </c>
      <c r="U127">
        <v>1</v>
      </c>
      <c r="V127" t="s">
        <v>22</v>
      </c>
      <c r="W127">
        <f t="shared" si="8"/>
        <v>0</v>
      </c>
      <c r="X127" t="str">
        <f t="shared" si="9"/>
        <v>3 or fewer calls</v>
      </c>
      <c r="Y127" t="str">
        <f t="shared" si="10"/>
        <v>Medium</v>
      </c>
      <c r="Z127" t="str">
        <f t="shared" si="11"/>
        <v>Medium_user</v>
      </c>
      <c r="AA127" t="str">
        <f t="shared" si="12"/>
        <v>Medium_user</v>
      </c>
      <c r="AB127" t="str">
        <f t="shared" si="13"/>
        <v>Medium Usage</v>
      </c>
      <c r="AC127" t="str">
        <f t="shared" si="14"/>
        <v>None</v>
      </c>
      <c r="AD127" t="str">
        <f t="shared" si="15"/>
        <v>Medium Intl Calls</v>
      </c>
    </row>
    <row r="128" spans="1:30" x14ac:dyDescent="0.25">
      <c r="A128" t="s">
        <v>33</v>
      </c>
      <c r="B128">
        <v>56</v>
      </c>
      <c r="C128" t="s">
        <v>21</v>
      </c>
      <c r="D128" t="s">
        <v>22</v>
      </c>
      <c r="E128">
        <f>IF(train[[#This Row],[international_plan]]="yes",1,0)</f>
        <v>0</v>
      </c>
      <c r="F128" t="s">
        <v>22</v>
      </c>
      <c r="G128">
        <f>IF(train[[#This Row],[voice_mail_plan]]="yes",1,0)</f>
        <v>0</v>
      </c>
      <c r="H128">
        <v>0</v>
      </c>
      <c r="I128">
        <v>226</v>
      </c>
      <c r="J128">
        <v>112</v>
      </c>
      <c r="K128">
        <v>38.42</v>
      </c>
      <c r="L128">
        <v>248.5</v>
      </c>
      <c r="M128">
        <v>118</v>
      </c>
      <c r="N128">
        <v>21.12</v>
      </c>
      <c r="O128">
        <v>140.5</v>
      </c>
      <c r="P128">
        <v>142</v>
      </c>
      <c r="Q128">
        <v>6.32</v>
      </c>
      <c r="R128">
        <v>6.9</v>
      </c>
      <c r="S128">
        <v>11</v>
      </c>
      <c r="T128">
        <v>1.86</v>
      </c>
      <c r="U128">
        <v>1</v>
      </c>
      <c r="V128" t="s">
        <v>22</v>
      </c>
      <c r="W128">
        <f t="shared" si="8"/>
        <v>0</v>
      </c>
      <c r="X128" t="str">
        <f t="shared" si="9"/>
        <v>3 or fewer calls</v>
      </c>
      <c r="Y128" t="str">
        <f t="shared" si="10"/>
        <v>Low</v>
      </c>
      <c r="Z128" t="str">
        <f t="shared" si="11"/>
        <v>Medium_user</v>
      </c>
      <c r="AA128" t="str">
        <f t="shared" si="12"/>
        <v>Heavy_user</v>
      </c>
      <c r="AB128" t="str">
        <f t="shared" si="13"/>
        <v>Medium Usage</v>
      </c>
      <c r="AC128" t="str">
        <f t="shared" si="14"/>
        <v>None</v>
      </c>
      <c r="AD128" t="str">
        <f t="shared" si="15"/>
        <v>Low Intl Calls</v>
      </c>
    </row>
    <row r="129" spans="1:30" x14ac:dyDescent="0.25">
      <c r="A129" t="s">
        <v>26</v>
      </c>
      <c r="B129">
        <v>96</v>
      </c>
      <c r="C129" t="s">
        <v>21</v>
      </c>
      <c r="D129" t="s">
        <v>22</v>
      </c>
      <c r="E129">
        <f>IF(train[[#This Row],[international_plan]]="yes",1,0)</f>
        <v>0</v>
      </c>
      <c r="F129" t="s">
        <v>22</v>
      </c>
      <c r="G129">
        <f>IF(train[[#This Row],[voice_mail_plan]]="yes",1,0)</f>
        <v>0</v>
      </c>
      <c r="H129">
        <v>0</v>
      </c>
      <c r="I129">
        <v>260.39999999999998</v>
      </c>
      <c r="J129">
        <v>115</v>
      </c>
      <c r="K129">
        <v>44.27</v>
      </c>
      <c r="L129">
        <v>146</v>
      </c>
      <c r="M129">
        <v>46</v>
      </c>
      <c r="N129">
        <v>12.41</v>
      </c>
      <c r="O129">
        <v>269.5</v>
      </c>
      <c r="P129">
        <v>87</v>
      </c>
      <c r="Q129">
        <v>12.13</v>
      </c>
      <c r="R129">
        <v>11.5</v>
      </c>
      <c r="S129">
        <v>4</v>
      </c>
      <c r="T129">
        <v>3.11</v>
      </c>
      <c r="U129">
        <v>5</v>
      </c>
      <c r="V129" t="s">
        <v>22</v>
      </c>
      <c r="W129">
        <f t="shared" si="8"/>
        <v>0</v>
      </c>
      <c r="X129" t="str">
        <f t="shared" si="9"/>
        <v>More than 3 calls</v>
      </c>
      <c r="Y129" t="str">
        <f t="shared" si="10"/>
        <v>Medium</v>
      </c>
      <c r="Z129" t="str">
        <f t="shared" si="11"/>
        <v>Light_usage</v>
      </c>
      <c r="AA129" t="str">
        <f t="shared" si="12"/>
        <v>Medium_user</v>
      </c>
      <c r="AB129" t="str">
        <f t="shared" si="13"/>
        <v>Medium Usage</v>
      </c>
      <c r="AC129" t="str">
        <f t="shared" si="14"/>
        <v>None</v>
      </c>
      <c r="AD129" t="str">
        <f t="shared" si="15"/>
        <v>Medium Intl Calls</v>
      </c>
    </row>
    <row r="130" spans="1:30" x14ac:dyDescent="0.25">
      <c r="A130" t="s">
        <v>30</v>
      </c>
      <c r="B130">
        <v>151</v>
      </c>
      <c r="C130" t="s">
        <v>25</v>
      </c>
      <c r="D130" t="s">
        <v>22</v>
      </c>
      <c r="E130">
        <f>IF(train[[#This Row],[international_plan]]="yes",1,0)</f>
        <v>0</v>
      </c>
      <c r="F130" t="s">
        <v>22</v>
      </c>
      <c r="G130">
        <f>IF(train[[#This Row],[voice_mail_plan]]="yes",1,0)</f>
        <v>0</v>
      </c>
      <c r="H130">
        <v>0</v>
      </c>
      <c r="I130">
        <v>178.7</v>
      </c>
      <c r="J130">
        <v>116</v>
      </c>
      <c r="K130">
        <v>30.38</v>
      </c>
      <c r="L130">
        <v>292.10000000000002</v>
      </c>
      <c r="M130">
        <v>138</v>
      </c>
      <c r="N130">
        <v>24.83</v>
      </c>
      <c r="O130">
        <v>265.89999999999998</v>
      </c>
      <c r="P130">
        <v>101</v>
      </c>
      <c r="Q130">
        <v>11.97</v>
      </c>
      <c r="R130">
        <v>9.8000000000000007</v>
      </c>
      <c r="S130">
        <v>4</v>
      </c>
      <c r="T130">
        <v>2.65</v>
      </c>
      <c r="U130">
        <v>0</v>
      </c>
      <c r="V130" t="s">
        <v>22</v>
      </c>
      <c r="W130">
        <f t="shared" ref="W130:W193" si="16">IF(V130="yes",1,0)</f>
        <v>0</v>
      </c>
      <c r="X130" t="str">
        <f t="shared" ref="X130:X193" si="17">IF(U130&gt;3,"More than 3 calls","3 or fewer calls")</f>
        <v>3 or fewer calls</v>
      </c>
      <c r="Y130" t="str">
        <f t="shared" ref="Y130:Y193" si="18">IF(T130&lt;2,"Low",IF(T130&lt;4,"Medium","High"))</f>
        <v>Medium</v>
      </c>
      <c r="Z130" t="str">
        <f t="shared" ref="Z130:Z193" si="19">IF(M130&lt;80,"Light_usage",IF(M130&lt;120,"Medium_user","Heavy_user"))</f>
        <v>Heavy_user</v>
      </c>
      <c r="AA130" t="str">
        <f t="shared" ref="AA130:AA193" si="20">IF(N130&lt;10,"Light_user",IF(N130&lt;20,"Medium_user","Heavy_user"))</f>
        <v>Heavy_user</v>
      </c>
      <c r="AB130" t="str">
        <f t="shared" ref="AB130:AB193" si="21">IF(AND(I130&gt;250,N130&gt;20,R130&gt;10),"High Usage",
  IF(AND(I130&lt;100,N130&lt;10,R130&lt;5),"Low Usage","Medium Usage"))</f>
        <v>Medium Usage</v>
      </c>
      <c r="AC130" t="str">
        <f t="shared" ref="AC130:AC193" si="22">IF(H130=0,"None",IF(H130&lt;10,"Low",IF(H130&lt;30,"Medium","High")))</f>
        <v>None</v>
      </c>
      <c r="AD130" t="str">
        <f t="shared" ref="AD130:AD193" si="23">IF(T130&lt;=2, "Low Intl Calls", IF(T130&lt;=5, "Medium Intl Calls", "High Intl Calls"))</f>
        <v>Medium Intl Calls</v>
      </c>
    </row>
    <row r="131" spans="1:30" x14ac:dyDescent="0.25">
      <c r="A131" t="s">
        <v>20</v>
      </c>
      <c r="B131">
        <v>83</v>
      </c>
      <c r="C131" t="s">
        <v>21</v>
      </c>
      <c r="D131" t="s">
        <v>22</v>
      </c>
      <c r="E131">
        <f>IF(train[[#This Row],[international_plan]]="yes",1,0)</f>
        <v>0</v>
      </c>
      <c r="F131" t="s">
        <v>22</v>
      </c>
      <c r="G131">
        <f>IF(train[[#This Row],[voice_mail_plan]]="yes",1,0)</f>
        <v>0</v>
      </c>
      <c r="H131">
        <v>0</v>
      </c>
      <c r="I131">
        <v>337.4</v>
      </c>
      <c r="J131">
        <v>120</v>
      </c>
      <c r="K131">
        <v>57.36</v>
      </c>
      <c r="L131">
        <v>227.4</v>
      </c>
      <c r="M131">
        <v>116</v>
      </c>
      <c r="N131">
        <v>19.329999999999998</v>
      </c>
      <c r="O131">
        <v>153.9</v>
      </c>
      <c r="P131">
        <v>114</v>
      </c>
      <c r="Q131">
        <v>6.93</v>
      </c>
      <c r="R131">
        <v>15.8</v>
      </c>
      <c r="S131">
        <v>7</v>
      </c>
      <c r="T131">
        <v>4.2699999999999996</v>
      </c>
      <c r="U131">
        <v>0</v>
      </c>
      <c r="V131" t="s">
        <v>23</v>
      </c>
      <c r="W131">
        <f t="shared" si="16"/>
        <v>1</v>
      </c>
      <c r="X131" t="str">
        <f t="shared" si="17"/>
        <v>3 or fewer calls</v>
      </c>
      <c r="Y131" t="str">
        <f t="shared" si="18"/>
        <v>High</v>
      </c>
      <c r="Z131" t="str">
        <f t="shared" si="19"/>
        <v>Medium_user</v>
      </c>
      <c r="AA131" t="str">
        <f t="shared" si="20"/>
        <v>Medium_user</v>
      </c>
      <c r="AB131" t="str">
        <f t="shared" si="21"/>
        <v>Medium Usage</v>
      </c>
      <c r="AC131" t="str">
        <f t="shared" si="22"/>
        <v>None</v>
      </c>
      <c r="AD131" t="str">
        <f t="shared" si="23"/>
        <v>Medium Intl Calls</v>
      </c>
    </row>
    <row r="132" spans="1:30" x14ac:dyDescent="0.25">
      <c r="A132" t="s">
        <v>38</v>
      </c>
      <c r="B132">
        <v>139</v>
      </c>
      <c r="C132" t="s">
        <v>28</v>
      </c>
      <c r="D132" t="s">
        <v>22</v>
      </c>
      <c r="E132">
        <f>IF(train[[#This Row],[international_plan]]="yes",1,0)</f>
        <v>0</v>
      </c>
      <c r="F132" t="s">
        <v>23</v>
      </c>
      <c r="G132">
        <f>IF(train[[#This Row],[voice_mail_plan]]="yes",1,0)</f>
        <v>1</v>
      </c>
      <c r="H132">
        <v>23</v>
      </c>
      <c r="I132">
        <v>157.6</v>
      </c>
      <c r="J132">
        <v>129</v>
      </c>
      <c r="K132">
        <v>26.79</v>
      </c>
      <c r="L132">
        <v>247</v>
      </c>
      <c r="M132">
        <v>96</v>
      </c>
      <c r="N132">
        <v>21</v>
      </c>
      <c r="O132">
        <v>259.2</v>
      </c>
      <c r="P132">
        <v>112</v>
      </c>
      <c r="Q132">
        <v>11.66</v>
      </c>
      <c r="R132">
        <v>13.7</v>
      </c>
      <c r="S132">
        <v>2</v>
      </c>
      <c r="T132">
        <v>3.7</v>
      </c>
      <c r="U132">
        <v>0</v>
      </c>
      <c r="V132" t="s">
        <v>22</v>
      </c>
      <c r="W132">
        <f t="shared" si="16"/>
        <v>0</v>
      </c>
      <c r="X132" t="str">
        <f t="shared" si="17"/>
        <v>3 or fewer calls</v>
      </c>
      <c r="Y132" t="str">
        <f t="shared" si="18"/>
        <v>Medium</v>
      </c>
      <c r="Z132" t="str">
        <f t="shared" si="19"/>
        <v>Medium_user</v>
      </c>
      <c r="AA132" t="str">
        <f t="shared" si="20"/>
        <v>Heavy_user</v>
      </c>
      <c r="AB132" t="str">
        <f t="shared" si="21"/>
        <v>Medium Usage</v>
      </c>
      <c r="AC132" t="str">
        <f t="shared" si="22"/>
        <v>Medium</v>
      </c>
      <c r="AD132" t="str">
        <f t="shared" si="23"/>
        <v>Medium Intl Calls</v>
      </c>
    </row>
    <row r="133" spans="1:30" x14ac:dyDescent="0.25">
      <c r="A133" t="s">
        <v>29</v>
      </c>
      <c r="B133">
        <v>6</v>
      </c>
      <c r="C133" t="s">
        <v>28</v>
      </c>
      <c r="D133" t="s">
        <v>22</v>
      </c>
      <c r="E133">
        <f>IF(train[[#This Row],[international_plan]]="yes",1,0)</f>
        <v>0</v>
      </c>
      <c r="F133" t="s">
        <v>22</v>
      </c>
      <c r="G133">
        <f>IF(train[[#This Row],[voice_mail_plan]]="yes",1,0)</f>
        <v>0</v>
      </c>
      <c r="H133">
        <v>0</v>
      </c>
      <c r="I133">
        <v>183.6</v>
      </c>
      <c r="J133">
        <v>117</v>
      </c>
      <c r="K133">
        <v>31.21</v>
      </c>
      <c r="L133">
        <v>256.7</v>
      </c>
      <c r="M133">
        <v>72</v>
      </c>
      <c r="N133">
        <v>21.82</v>
      </c>
      <c r="O133">
        <v>178.6</v>
      </c>
      <c r="P133">
        <v>79</v>
      </c>
      <c r="Q133">
        <v>8.0399999999999991</v>
      </c>
      <c r="R133">
        <v>10.199999999999999</v>
      </c>
      <c r="S133">
        <v>2</v>
      </c>
      <c r="T133">
        <v>2.75</v>
      </c>
      <c r="U133">
        <v>1</v>
      </c>
      <c r="V133" t="s">
        <v>22</v>
      </c>
      <c r="W133">
        <f t="shared" si="16"/>
        <v>0</v>
      </c>
      <c r="X133" t="str">
        <f t="shared" si="17"/>
        <v>3 or fewer calls</v>
      </c>
      <c r="Y133" t="str">
        <f t="shared" si="18"/>
        <v>Medium</v>
      </c>
      <c r="Z133" t="str">
        <f t="shared" si="19"/>
        <v>Light_usage</v>
      </c>
      <c r="AA133" t="str">
        <f t="shared" si="20"/>
        <v>Heavy_user</v>
      </c>
      <c r="AB133" t="str">
        <f t="shared" si="21"/>
        <v>Medium Usage</v>
      </c>
      <c r="AC133" t="str">
        <f t="shared" si="22"/>
        <v>None</v>
      </c>
      <c r="AD133" t="str">
        <f t="shared" si="23"/>
        <v>Medium Intl Calls</v>
      </c>
    </row>
    <row r="134" spans="1:30" x14ac:dyDescent="0.25">
      <c r="A134" t="s">
        <v>40</v>
      </c>
      <c r="B134">
        <v>115</v>
      </c>
      <c r="C134" t="s">
        <v>28</v>
      </c>
      <c r="D134" t="s">
        <v>22</v>
      </c>
      <c r="E134">
        <f>IF(train[[#This Row],[international_plan]]="yes",1,0)</f>
        <v>0</v>
      </c>
      <c r="F134" t="s">
        <v>23</v>
      </c>
      <c r="G134">
        <f>IF(train[[#This Row],[voice_mail_plan]]="yes",1,0)</f>
        <v>1</v>
      </c>
      <c r="H134">
        <v>24</v>
      </c>
      <c r="I134">
        <v>142.1</v>
      </c>
      <c r="J134">
        <v>124</v>
      </c>
      <c r="K134">
        <v>24.16</v>
      </c>
      <c r="L134">
        <v>183.4</v>
      </c>
      <c r="M134">
        <v>129</v>
      </c>
      <c r="N134">
        <v>15.59</v>
      </c>
      <c r="O134">
        <v>164.8</v>
      </c>
      <c r="P134">
        <v>114</v>
      </c>
      <c r="Q134">
        <v>7.42</v>
      </c>
      <c r="R134">
        <v>9.6</v>
      </c>
      <c r="S134">
        <v>4</v>
      </c>
      <c r="T134">
        <v>2.59</v>
      </c>
      <c r="U134">
        <v>1</v>
      </c>
      <c r="V134" t="s">
        <v>22</v>
      </c>
      <c r="W134">
        <f t="shared" si="16"/>
        <v>0</v>
      </c>
      <c r="X134" t="str">
        <f t="shared" si="17"/>
        <v>3 or fewer calls</v>
      </c>
      <c r="Y134" t="str">
        <f t="shared" si="18"/>
        <v>Medium</v>
      </c>
      <c r="Z134" t="str">
        <f t="shared" si="19"/>
        <v>Heavy_user</v>
      </c>
      <c r="AA134" t="str">
        <f t="shared" si="20"/>
        <v>Medium_user</v>
      </c>
      <c r="AB134" t="str">
        <f t="shared" si="21"/>
        <v>Medium Usage</v>
      </c>
      <c r="AC134" t="str">
        <f t="shared" si="22"/>
        <v>Medium</v>
      </c>
      <c r="AD134" t="str">
        <f t="shared" si="23"/>
        <v>Medium Intl Calls</v>
      </c>
    </row>
    <row r="135" spans="1:30" x14ac:dyDescent="0.25">
      <c r="A135" t="s">
        <v>38</v>
      </c>
      <c r="B135">
        <v>141</v>
      </c>
      <c r="C135" t="s">
        <v>21</v>
      </c>
      <c r="D135" t="s">
        <v>22</v>
      </c>
      <c r="E135">
        <f>IF(train[[#This Row],[international_plan]]="yes",1,0)</f>
        <v>0</v>
      </c>
      <c r="F135" t="s">
        <v>22</v>
      </c>
      <c r="G135">
        <f>IF(train[[#This Row],[voice_mail_plan]]="yes",1,0)</f>
        <v>0</v>
      </c>
      <c r="H135">
        <v>0</v>
      </c>
      <c r="I135">
        <v>217.1</v>
      </c>
      <c r="J135">
        <v>110</v>
      </c>
      <c r="K135">
        <v>36.909999999999997</v>
      </c>
      <c r="L135">
        <v>241.5</v>
      </c>
      <c r="M135">
        <v>111</v>
      </c>
      <c r="N135">
        <v>20.53</v>
      </c>
      <c r="O135">
        <v>253.5</v>
      </c>
      <c r="P135">
        <v>103</v>
      </c>
      <c r="Q135">
        <v>11.41</v>
      </c>
      <c r="R135">
        <v>12</v>
      </c>
      <c r="S135">
        <v>6</v>
      </c>
      <c r="T135">
        <v>3.24</v>
      </c>
      <c r="U135">
        <v>0</v>
      </c>
      <c r="V135" t="s">
        <v>22</v>
      </c>
      <c r="W135">
        <f t="shared" si="16"/>
        <v>0</v>
      </c>
      <c r="X135" t="str">
        <f t="shared" si="17"/>
        <v>3 or fewer calls</v>
      </c>
      <c r="Y135" t="str">
        <f t="shared" si="18"/>
        <v>Medium</v>
      </c>
      <c r="Z135" t="str">
        <f t="shared" si="19"/>
        <v>Medium_user</v>
      </c>
      <c r="AA135" t="str">
        <f t="shared" si="20"/>
        <v>Heavy_user</v>
      </c>
      <c r="AB135" t="str">
        <f t="shared" si="21"/>
        <v>Medium Usage</v>
      </c>
      <c r="AC135" t="str">
        <f t="shared" si="22"/>
        <v>None</v>
      </c>
      <c r="AD135" t="str">
        <f t="shared" si="23"/>
        <v>Medium Intl Calls</v>
      </c>
    </row>
    <row r="136" spans="1:30" x14ac:dyDescent="0.25">
      <c r="A136" t="s">
        <v>53</v>
      </c>
      <c r="B136">
        <v>62</v>
      </c>
      <c r="C136" t="s">
        <v>21</v>
      </c>
      <c r="D136" t="s">
        <v>22</v>
      </c>
      <c r="E136">
        <f>IF(train[[#This Row],[international_plan]]="yes",1,0)</f>
        <v>0</v>
      </c>
      <c r="F136" t="s">
        <v>22</v>
      </c>
      <c r="G136">
        <f>IF(train[[#This Row],[voice_mail_plan]]="yes",1,0)</f>
        <v>0</v>
      </c>
      <c r="H136">
        <v>0</v>
      </c>
      <c r="I136">
        <v>98.9</v>
      </c>
      <c r="J136">
        <v>103</v>
      </c>
      <c r="K136">
        <v>16.809999999999999</v>
      </c>
      <c r="L136">
        <v>135.4</v>
      </c>
      <c r="M136">
        <v>122</v>
      </c>
      <c r="N136">
        <v>11.51</v>
      </c>
      <c r="O136">
        <v>236.6</v>
      </c>
      <c r="P136">
        <v>82</v>
      </c>
      <c r="Q136">
        <v>10.65</v>
      </c>
      <c r="R136">
        <v>12.2</v>
      </c>
      <c r="S136">
        <v>1</v>
      </c>
      <c r="T136">
        <v>3.29</v>
      </c>
      <c r="U136">
        <v>1</v>
      </c>
      <c r="V136" t="s">
        <v>22</v>
      </c>
      <c r="W136">
        <f t="shared" si="16"/>
        <v>0</v>
      </c>
      <c r="X136" t="str">
        <f t="shared" si="17"/>
        <v>3 or fewer calls</v>
      </c>
      <c r="Y136" t="str">
        <f t="shared" si="18"/>
        <v>Medium</v>
      </c>
      <c r="Z136" t="str">
        <f t="shared" si="19"/>
        <v>Heavy_user</v>
      </c>
      <c r="AA136" t="str">
        <f t="shared" si="20"/>
        <v>Medium_user</v>
      </c>
      <c r="AB136" t="str">
        <f t="shared" si="21"/>
        <v>Medium Usage</v>
      </c>
      <c r="AC136" t="str">
        <f t="shared" si="22"/>
        <v>None</v>
      </c>
      <c r="AD136" t="str">
        <f t="shared" si="23"/>
        <v>Medium Intl Calls</v>
      </c>
    </row>
    <row r="137" spans="1:30" x14ac:dyDescent="0.25">
      <c r="A137" t="s">
        <v>48</v>
      </c>
      <c r="B137">
        <v>185</v>
      </c>
      <c r="C137" t="s">
        <v>28</v>
      </c>
      <c r="D137" t="s">
        <v>22</v>
      </c>
      <c r="E137">
        <f>IF(train[[#This Row],[international_plan]]="yes",1,0)</f>
        <v>0</v>
      </c>
      <c r="F137" t="s">
        <v>23</v>
      </c>
      <c r="G137">
        <f>IF(train[[#This Row],[voice_mail_plan]]="yes",1,0)</f>
        <v>1</v>
      </c>
      <c r="H137">
        <v>31</v>
      </c>
      <c r="I137">
        <v>189.8</v>
      </c>
      <c r="J137">
        <v>126</v>
      </c>
      <c r="K137">
        <v>32.270000000000003</v>
      </c>
      <c r="L137">
        <v>163.30000000000001</v>
      </c>
      <c r="M137">
        <v>133</v>
      </c>
      <c r="N137">
        <v>13.88</v>
      </c>
      <c r="O137">
        <v>264.8</v>
      </c>
      <c r="P137">
        <v>126</v>
      </c>
      <c r="Q137">
        <v>11.92</v>
      </c>
      <c r="R137">
        <v>7.5</v>
      </c>
      <c r="S137">
        <v>3</v>
      </c>
      <c r="T137">
        <v>2.0299999999999998</v>
      </c>
      <c r="U137">
        <v>1</v>
      </c>
      <c r="V137" t="s">
        <v>22</v>
      </c>
      <c r="W137">
        <f t="shared" si="16"/>
        <v>0</v>
      </c>
      <c r="X137" t="str">
        <f t="shared" si="17"/>
        <v>3 or fewer calls</v>
      </c>
      <c r="Y137" t="str">
        <f t="shared" si="18"/>
        <v>Medium</v>
      </c>
      <c r="Z137" t="str">
        <f t="shared" si="19"/>
        <v>Heavy_user</v>
      </c>
      <c r="AA137" t="str">
        <f t="shared" si="20"/>
        <v>Medium_user</v>
      </c>
      <c r="AB137" t="str">
        <f t="shared" si="21"/>
        <v>Medium Usage</v>
      </c>
      <c r="AC137" t="str">
        <f t="shared" si="22"/>
        <v>High</v>
      </c>
      <c r="AD137" t="str">
        <f t="shared" si="23"/>
        <v>Medium Intl Calls</v>
      </c>
    </row>
    <row r="138" spans="1:30" x14ac:dyDescent="0.25">
      <c r="A138" t="s">
        <v>63</v>
      </c>
      <c r="B138">
        <v>148</v>
      </c>
      <c r="C138" t="s">
        <v>21</v>
      </c>
      <c r="D138" t="s">
        <v>22</v>
      </c>
      <c r="E138">
        <f>IF(train[[#This Row],[international_plan]]="yes",1,0)</f>
        <v>0</v>
      </c>
      <c r="F138" t="s">
        <v>22</v>
      </c>
      <c r="G138">
        <f>IF(train[[#This Row],[voice_mail_plan]]="yes",1,0)</f>
        <v>0</v>
      </c>
      <c r="H138">
        <v>0</v>
      </c>
      <c r="I138">
        <v>202</v>
      </c>
      <c r="J138">
        <v>102</v>
      </c>
      <c r="K138">
        <v>34.340000000000003</v>
      </c>
      <c r="L138">
        <v>243.2</v>
      </c>
      <c r="M138">
        <v>128</v>
      </c>
      <c r="N138">
        <v>20.67</v>
      </c>
      <c r="O138">
        <v>261.3</v>
      </c>
      <c r="P138">
        <v>90</v>
      </c>
      <c r="Q138">
        <v>11.76</v>
      </c>
      <c r="R138">
        <v>10.9</v>
      </c>
      <c r="S138">
        <v>3</v>
      </c>
      <c r="T138">
        <v>2.94</v>
      </c>
      <c r="U138">
        <v>1</v>
      </c>
      <c r="V138" t="s">
        <v>22</v>
      </c>
      <c r="W138">
        <f t="shared" si="16"/>
        <v>0</v>
      </c>
      <c r="X138" t="str">
        <f t="shared" si="17"/>
        <v>3 or fewer calls</v>
      </c>
      <c r="Y138" t="str">
        <f t="shared" si="18"/>
        <v>Medium</v>
      </c>
      <c r="Z138" t="str">
        <f t="shared" si="19"/>
        <v>Heavy_user</v>
      </c>
      <c r="AA138" t="str">
        <f t="shared" si="20"/>
        <v>Heavy_user</v>
      </c>
      <c r="AB138" t="str">
        <f t="shared" si="21"/>
        <v>Medium Usage</v>
      </c>
      <c r="AC138" t="str">
        <f t="shared" si="22"/>
        <v>None</v>
      </c>
      <c r="AD138" t="str">
        <f t="shared" si="23"/>
        <v>Medium Intl Calls</v>
      </c>
    </row>
    <row r="139" spans="1:30" x14ac:dyDescent="0.25">
      <c r="A139" t="s">
        <v>42</v>
      </c>
      <c r="B139">
        <v>94</v>
      </c>
      <c r="C139" t="s">
        <v>25</v>
      </c>
      <c r="D139" t="s">
        <v>22</v>
      </c>
      <c r="E139">
        <f>IF(train[[#This Row],[international_plan]]="yes",1,0)</f>
        <v>0</v>
      </c>
      <c r="F139" t="s">
        <v>23</v>
      </c>
      <c r="G139">
        <f>IF(train[[#This Row],[voice_mail_plan]]="yes",1,0)</f>
        <v>1</v>
      </c>
      <c r="H139">
        <v>38</v>
      </c>
      <c r="I139">
        <v>170.1</v>
      </c>
      <c r="J139">
        <v>124</v>
      </c>
      <c r="K139">
        <v>28.92</v>
      </c>
      <c r="L139">
        <v>193.3</v>
      </c>
      <c r="M139">
        <v>116</v>
      </c>
      <c r="N139">
        <v>16.43</v>
      </c>
      <c r="O139">
        <v>105.9</v>
      </c>
      <c r="P139">
        <v>73</v>
      </c>
      <c r="Q139">
        <v>4.7699999999999996</v>
      </c>
      <c r="R139">
        <v>12.8</v>
      </c>
      <c r="S139">
        <v>4</v>
      </c>
      <c r="T139">
        <v>3.46</v>
      </c>
      <c r="U139">
        <v>1</v>
      </c>
      <c r="V139" t="s">
        <v>22</v>
      </c>
      <c r="W139">
        <f t="shared" si="16"/>
        <v>0</v>
      </c>
      <c r="X139" t="str">
        <f t="shared" si="17"/>
        <v>3 or fewer calls</v>
      </c>
      <c r="Y139" t="str">
        <f t="shared" si="18"/>
        <v>Medium</v>
      </c>
      <c r="Z139" t="str">
        <f t="shared" si="19"/>
        <v>Medium_user</v>
      </c>
      <c r="AA139" t="str">
        <f t="shared" si="20"/>
        <v>Medium_user</v>
      </c>
      <c r="AB139" t="str">
        <f t="shared" si="21"/>
        <v>Medium Usage</v>
      </c>
      <c r="AC139" t="str">
        <f t="shared" si="22"/>
        <v>High</v>
      </c>
      <c r="AD139" t="str">
        <f t="shared" si="23"/>
        <v>Medium Intl Calls</v>
      </c>
    </row>
    <row r="140" spans="1:30" x14ac:dyDescent="0.25">
      <c r="A140" t="s">
        <v>68</v>
      </c>
      <c r="B140">
        <v>32</v>
      </c>
      <c r="C140" t="s">
        <v>28</v>
      </c>
      <c r="D140" t="s">
        <v>22</v>
      </c>
      <c r="E140">
        <f>IF(train[[#This Row],[international_plan]]="yes",1,0)</f>
        <v>0</v>
      </c>
      <c r="F140" t="s">
        <v>22</v>
      </c>
      <c r="G140">
        <f>IF(train[[#This Row],[voice_mail_plan]]="yes",1,0)</f>
        <v>0</v>
      </c>
      <c r="H140">
        <v>0</v>
      </c>
      <c r="I140">
        <v>230.9</v>
      </c>
      <c r="J140">
        <v>87</v>
      </c>
      <c r="K140">
        <v>39.25</v>
      </c>
      <c r="L140">
        <v>187.4</v>
      </c>
      <c r="M140">
        <v>90</v>
      </c>
      <c r="N140">
        <v>15.93</v>
      </c>
      <c r="O140">
        <v>154</v>
      </c>
      <c r="P140">
        <v>53</v>
      </c>
      <c r="Q140">
        <v>6.93</v>
      </c>
      <c r="R140">
        <v>6.3</v>
      </c>
      <c r="S140">
        <v>2</v>
      </c>
      <c r="T140">
        <v>1.7</v>
      </c>
      <c r="U140">
        <v>0</v>
      </c>
      <c r="V140" t="s">
        <v>22</v>
      </c>
      <c r="W140">
        <f t="shared" si="16"/>
        <v>0</v>
      </c>
      <c r="X140" t="str">
        <f t="shared" si="17"/>
        <v>3 or fewer calls</v>
      </c>
      <c r="Y140" t="str">
        <f t="shared" si="18"/>
        <v>Low</v>
      </c>
      <c r="Z140" t="str">
        <f t="shared" si="19"/>
        <v>Medium_user</v>
      </c>
      <c r="AA140" t="str">
        <f t="shared" si="20"/>
        <v>Medium_user</v>
      </c>
      <c r="AB140" t="str">
        <f t="shared" si="21"/>
        <v>Medium Usage</v>
      </c>
      <c r="AC140" t="str">
        <f t="shared" si="22"/>
        <v>None</v>
      </c>
      <c r="AD140" t="str">
        <f t="shared" si="23"/>
        <v>Low Intl Calls</v>
      </c>
    </row>
    <row r="141" spans="1:30" x14ac:dyDescent="0.25">
      <c r="A141" t="s">
        <v>41</v>
      </c>
      <c r="B141">
        <v>68</v>
      </c>
      <c r="C141" t="s">
        <v>25</v>
      </c>
      <c r="D141" t="s">
        <v>22</v>
      </c>
      <c r="E141">
        <f>IF(train[[#This Row],[international_plan]]="yes",1,0)</f>
        <v>0</v>
      </c>
      <c r="F141" t="s">
        <v>22</v>
      </c>
      <c r="G141">
        <f>IF(train[[#This Row],[voice_mail_plan]]="yes",1,0)</f>
        <v>0</v>
      </c>
      <c r="H141">
        <v>0</v>
      </c>
      <c r="I141">
        <v>237.1</v>
      </c>
      <c r="J141">
        <v>105</v>
      </c>
      <c r="K141">
        <v>40.31</v>
      </c>
      <c r="L141">
        <v>223.5</v>
      </c>
      <c r="M141">
        <v>105</v>
      </c>
      <c r="N141">
        <v>19</v>
      </c>
      <c r="O141">
        <v>97.4</v>
      </c>
      <c r="P141">
        <v>79</v>
      </c>
      <c r="Q141">
        <v>4.38</v>
      </c>
      <c r="R141">
        <v>13.2</v>
      </c>
      <c r="S141">
        <v>2</v>
      </c>
      <c r="T141">
        <v>3.56</v>
      </c>
      <c r="U141">
        <v>1</v>
      </c>
      <c r="V141" t="s">
        <v>22</v>
      </c>
      <c r="W141">
        <f t="shared" si="16"/>
        <v>0</v>
      </c>
      <c r="X141" t="str">
        <f t="shared" si="17"/>
        <v>3 or fewer calls</v>
      </c>
      <c r="Y141" t="str">
        <f t="shared" si="18"/>
        <v>Medium</v>
      </c>
      <c r="Z141" t="str">
        <f t="shared" si="19"/>
        <v>Medium_user</v>
      </c>
      <c r="AA141" t="str">
        <f t="shared" si="20"/>
        <v>Medium_user</v>
      </c>
      <c r="AB141" t="str">
        <f t="shared" si="21"/>
        <v>Medium Usage</v>
      </c>
      <c r="AC141" t="str">
        <f t="shared" si="22"/>
        <v>None</v>
      </c>
      <c r="AD141" t="str">
        <f t="shared" si="23"/>
        <v>Medium Intl Calls</v>
      </c>
    </row>
    <row r="142" spans="1:30" x14ac:dyDescent="0.25">
      <c r="A142" t="s">
        <v>61</v>
      </c>
      <c r="B142">
        <v>25</v>
      </c>
      <c r="C142" t="s">
        <v>21</v>
      </c>
      <c r="D142" t="s">
        <v>22</v>
      </c>
      <c r="E142">
        <f>IF(train[[#This Row],[international_plan]]="yes",1,0)</f>
        <v>0</v>
      </c>
      <c r="F142" t="s">
        <v>22</v>
      </c>
      <c r="G142">
        <f>IF(train[[#This Row],[voice_mail_plan]]="yes",1,0)</f>
        <v>0</v>
      </c>
      <c r="H142">
        <v>0</v>
      </c>
      <c r="I142">
        <v>119.3</v>
      </c>
      <c r="J142">
        <v>87</v>
      </c>
      <c r="K142">
        <v>20.28</v>
      </c>
      <c r="L142">
        <v>211.5</v>
      </c>
      <c r="M142">
        <v>101</v>
      </c>
      <c r="N142">
        <v>17.98</v>
      </c>
      <c r="O142">
        <v>268.89999999999998</v>
      </c>
      <c r="P142">
        <v>86</v>
      </c>
      <c r="Q142">
        <v>12.1</v>
      </c>
      <c r="R142">
        <v>10.5</v>
      </c>
      <c r="S142">
        <v>4</v>
      </c>
      <c r="T142">
        <v>2.84</v>
      </c>
      <c r="U142">
        <v>3</v>
      </c>
      <c r="V142" t="s">
        <v>22</v>
      </c>
      <c r="W142">
        <f t="shared" si="16"/>
        <v>0</v>
      </c>
      <c r="X142" t="str">
        <f t="shared" si="17"/>
        <v>3 or fewer calls</v>
      </c>
      <c r="Y142" t="str">
        <f t="shared" si="18"/>
        <v>Medium</v>
      </c>
      <c r="Z142" t="str">
        <f t="shared" si="19"/>
        <v>Medium_user</v>
      </c>
      <c r="AA142" t="str">
        <f t="shared" si="20"/>
        <v>Medium_user</v>
      </c>
      <c r="AB142" t="str">
        <f t="shared" si="21"/>
        <v>Medium Usage</v>
      </c>
      <c r="AC142" t="str">
        <f t="shared" si="22"/>
        <v>None</v>
      </c>
      <c r="AD142" t="str">
        <f t="shared" si="23"/>
        <v>Medium Intl Calls</v>
      </c>
    </row>
    <row r="143" spans="1:30" x14ac:dyDescent="0.25">
      <c r="A143" t="s">
        <v>52</v>
      </c>
      <c r="B143">
        <v>65</v>
      </c>
      <c r="C143" t="s">
        <v>21</v>
      </c>
      <c r="D143" t="s">
        <v>22</v>
      </c>
      <c r="E143">
        <f>IF(train[[#This Row],[international_plan]]="yes",1,0)</f>
        <v>0</v>
      </c>
      <c r="F143" t="s">
        <v>22</v>
      </c>
      <c r="G143">
        <f>IF(train[[#This Row],[voice_mail_plan]]="yes",1,0)</f>
        <v>0</v>
      </c>
      <c r="H143">
        <v>0</v>
      </c>
      <c r="I143">
        <v>116.8</v>
      </c>
      <c r="J143">
        <v>87</v>
      </c>
      <c r="K143">
        <v>19.86</v>
      </c>
      <c r="L143">
        <v>178.9</v>
      </c>
      <c r="M143">
        <v>93</v>
      </c>
      <c r="N143">
        <v>15.21</v>
      </c>
      <c r="O143">
        <v>182.4</v>
      </c>
      <c r="P143">
        <v>150</v>
      </c>
      <c r="Q143">
        <v>8.2100000000000009</v>
      </c>
      <c r="R143">
        <v>14.1</v>
      </c>
      <c r="S143">
        <v>2</v>
      </c>
      <c r="T143">
        <v>3.81</v>
      </c>
      <c r="U143">
        <v>1</v>
      </c>
      <c r="V143" t="s">
        <v>22</v>
      </c>
      <c r="W143">
        <f t="shared" si="16"/>
        <v>0</v>
      </c>
      <c r="X143" t="str">
        <f t="shared" si="17"/>
        <v>3 or fewer calls</v>
      </c>
      <c r="Y143" t="str">
        <f t="shared" si="18"/>
        <v>Medium</v>
      </c>
      <c r="Z143" t="str">
        <f t="shared" si="19"/>
        <v>Medium_user</v>
      </c>
      <c r="AA143" t="str">
        <f t="shared" si="20"/>
        <v>Medium_user</v>
      </c>
      <c r="AB143" t="str">
        <f t="shared" si="21"/>
        <v>Medium Usage</v>
      </c>
      <c r="AC143" t="str">
        <f t="shared" si="22"/>
        <v>None</v>
      </c>
      <c r="AD143" t="str">
        <f t="shared" si="23"/>
        <v>Medium Intl Calls</v>
      </c>
    </row>
    <row r="144" spans="1:30" x14ac:dyDescent="0.25">
      <c r="A144" t="s">
        <v>30</v>
      </c>
      <c r="B144">
        <v>179</v>
      </c>
      <c r="C144" t="s">
        <v>25</v>
      </c>
      <c r="D144" t="s">
        <v>22</v>
      </c>
      <c r="E144">
        <f>IF(train[[#This Row],[international_plan]]="yes",1,0)</f>
        <v>0</v>
      </c>
      <c r="F144" t="s">
        <v>22</v>
      </c>
      <c r="G144">
        <f>IF(train[[#This Row],[voice_mail_plan]]="yes",1,0)</f>
        <v>0</v>
      </c>
      <c r="H144">
        <v>0</v>
      </c>
      <c r="I144">
        <v>219.2</v>
      </c>
      <c r="J144">
        <v>92</v>
      </c>
      <c r="K144">
        <v>37.26</v>
      </c>
      <c r="L144">
        <v>149.4</v>
      </c>
      <c r="M144">
        <v>125</v>
      </c>
      <c r="N144">
        <v>12.7</v>
      </c>
      <c r="O144">
        <v>244.7</v>
      </c>
      <c r="P144">
        <v>104</v>
      </c>
      <c r="Q144">
        <v>11.01</v>
      </c>
      <c r="R144">
        <v>6.1</v>
      </c>
      <c r="S144">
        <v>5</v>
      </c>
      <c r="T144">
        <v>1.65</v>
      </c>
      <c r="U144">
        <v>0</v>
      </c>
      <c r="V144" t="s">
        <v>22</v>
      </c>
      <c r="W144">
        <f t="shared" si="16"/>
        <v>0</v>
      </c>
      <c r="X144" t="str">
        <f t="shared" si="17"/>
        <v>3 or fewer calls</v>
      </c>
      <c r="Y144" t="str">
        <f t="shared" si="18"/>
        <v>Low</v>
      </c>
      <c r="Z144" t="str">
        <f t="shared" si="19"/>
        <v>Heavy_user</v>
      </c>
      <c r="AA144" t="str">
        <f t="shared" si="20"/>
        <v>Medium_user</v>
      </c>
      <c r="AB144" t="str">
        <f t="shared" si="21"/>
        <v>Medium Usage</v>
      </c>
      <c r="AC144" t="str">
        <f t="shared" si="22"/>
        <v>None</v>
      </c>
      <c r="AD144" t="str">
        <f t="shared" si="23"/>
        <v>Low Intl Calls</v>
      </c>
    </row>
    <row r="145" spans="1:30" x14ac:dyDescent="0.25">
      <c r="A145" t="s">
        <v>69</v>
      </c>
      <c r="B145">
        <v>94</v>
      </c>
      <c r="C145" t="s">
        <v>21</v>
      </c>
      <c r="D145" t="s">
        <v>22</v>
      </c>
      <c r="E145">
        <f>IF(train[[#This Row],[international_plan]]="yes",1,0)</f>
        <v>0</v>
      </c>
      <c r="F145" t="s">
        <v>22</v>
      </c>
      <c r="G145">
        <f>IF(train[[#This Row],[voice_mail_plan]]="yes",1,0)</f>
        <v>0</v>
      </c>
      <c r="H145">
        <v>0</v>
      </c>
      <c r="I145">
        <v>252.6</v>
      </c>
      <c r="J145">
        <v>104</v>
      </c>
      <c r="K145">
        <v>42.94</v>
      </c>
      <c r="L145">
        <v>169</v>
      </c>
      <c r="M145">
        <v>125</v>
      </c>
      <c r="N145">
        <v>14.37</v>
      </c>
      <c r="O145">
        <v>170.9</v>
      </c>
      <c r="P145">
        <v>106</v>
      </c>
      <c r="Q145">
        <v>7.69</v>
      </c>
      <c r="R145">
        <v>11.1</v>
      </c>
      <c r="S145">
        <v>7</v>
      </c>
      <c r="T145">
        <v>3</v>
      </c>
      <c r="U145">
        <v>2</v>
      </c>
      <c r="V145" t="s">
        <v>22</v>
      </c>
      <c r="W145">
        <f t="shared" si="16"/>
        <v>0</v>
      </c>
      <c r="X145" t="str">
        <f t="shared" si="17"/>
        <v>3 or fewer calls</v>
      </c>
      <c r="Y145" t="str">
        <f t="shared" si="18"/>
        <v>Medium</v>
      </c>
      <c r="Z145" t="str">
        <f t="shared" si="19"/>
        <v>Heavy_user</v>
      </c>
      <c r="AA145" t="str">
        <f t="shared" si="20"/>
        <v>Medium_user</v>
      </c>
      <c r="AB145" t="str">
        <f t="shared" si="21"/>
        <v>Medium Usage</v>
      </c>
      <c r="AC145" t="str">
        <f t="shared" si="22"/>
        <v>None</v>
      </c>
      <c r="AD145" t="str">
        <f t="shared" si="23"/>
        <v>Medium Intl Calls</v>
      </c>
    </row>
    <row r="146" spans="1:30" x14ac:dyDescent="0.25">
      <c r="A146" t="s">
        <v>60</v>
      </c>
      <c r="B146">
        <v>62</v>
      </c>
      <c r="C146" t="s">
        <v>21</v>
      </c>
      <c r="D146" t="s">
        <v>22</v>
      </c>
      <c r="E146">
        <f>IF(train[[#This Row],[international_plan]]="yes",1,0)</f>
        <v>0</v>
      </c>
      <c r="F146" t="s">
        <v>22</v>
      </c>
      <c r="G146">
        <f>IF(train[[#This Row],[voice_mail_plan]]="yes",1,0)</f>
        <v>0</v>
      </c>
      <c r="H146">
        <v>0</v>
      </c>
      <c r="I146">
        <v>147.1</v>
      </c>
      <c r="J146">
        <v>91</v>
      </c>
      <c r="K146">
        <v>25.01</v>
      </c>
      <c r="L146">
        <v>190.4</v>
      </c>
      <c r="M146">
        <v>107</v>
      </c>
      <c r="N146">
        <v>16.18</v>
      </c>
      <c r="O146">
        <v>195.2</v>
      </c>
      <c r="P146">
        <v>115</v>
      </c>
      <c r="Q146">
        <v>8.7799999999999994</v>
      </c>
      <c r="R146">
        <v>12.2</v>
      </c>
      <c r="S146">
        <v>3</v>
      </c>
      <c r="T146">
        <v>3.29</v>
      </c>
      <c r="U146">
        <v>0</v>
      </c>
      <c r="V146" t="s">
        <v>22</v>
      </c>
      <c r="W146">
        <f t="shared" si="16"/>
        <v>0</v>
      </c>
      <c r="X146" t="str">
        <f t="shared" si="17"/>
        <v>3 or fewer calls</v>
      </c>
      <c r="Y146" t="str">
        <f t="shared" si="18"/>
        <v>Medium</v>
      </c>
      <c r="Z146" t="str">
        <f t="shared" si="19"/>
        <v>Medium_user</v>
      </c>
      <c r="AA146" t="str">
        <f t="shared" si="20"/>
        <v>Medium_user</v>
      </c>
      <c r="AB146" t="str">
        <f t="shared" si="21"/>
        <v>Medium Usage</v>
      </c>
      <c r="AC146" t="str">
        <f t="shared" si="22"/>
        <v>None</v>
      </c>
      <c r="AD146" t="str">
        <f t="shared" si="23"/>
        <v>Medium Intl Calls</v>
      </c>
    </row>
    <row r="147" spans="1:30" x14ac:dyDescent="0.25">
      <c r="A147" t="s">
        <v>50</v>
      </c>
      <c r="B147">
        <v>116</v>
      </c>
      <c r="C147" t="s">
        <v>25</v>
      </c>
      <c r="D147" t="s">
        <v>22</v>
      </c>
      <c r="E147">
        <f>IF(train[[#This Row],[international_plan]]="yes",1,0)</f>
        <v>0</v>
      </c>
      <c r="F147" t="s">
        <v>22</v>
      </c>
      <c r="G147">
        <f>IF(train[[#This Row],[voice_mail_plan]]="yes",1,0)</f>
        <v>0</v>
      </c>
      <c r="H147">
        <v>0</v>
      </c>
      <c r="I147">
        <v>173.5</v>
      </c>
      <c r="J147">
        <v>93</v>
      </c>
      <c r="K147">
        <v>29.5</v>
      </c>
      <c r="L147">
        <v>194.1</v>
      </c>
      <c r="M147">
        <v>76</v>
      </c>
      <c r="N147">
        <v>16.5</v>
      </c>
      <c r="O147">
        <v>208</v>
      </c>
      <c r="P147">
        <v>112</v>
      </c>
      <c r="Q147">
        <v>9.36</v>
      </c>
      <c r="R147">
        <v>16.2</v>
      </c>
      <c r="S147">
        <v>10</v>
      </c>
      <c r="T147">
        <v>4.37</v>
      </c>
      <c r="U147">
        <v>3</v>
      </c>
      <c r="V147" t="s">
        <v>22</v>
      </c>
      <c r="W147">
        <f t="shared" si="16"/>
        <v>0</v>
      </c>
      <c r="X147" t="str">
        <f t="shared" si="17"/>
        <v>3 or fewer calls</v>
      </c>
      <c r="Y147" t="str">
        <f t="shared" si="18"/>
        <v>High</v>
      </c>
      <c r="Z147" t="str">
        <f t="shared" si="19"/>
        <v>Light_usage</v>
      </c>
      <c r="AA147" t="str">
        <f t="shared" si="20"/>
        <v>Medium_user</v>
      </c>
      <c r="AB147" t="str">
        <f t="shared" si="21"/>
        <v>Medium Usage</v>
      </c>
      <c r="AC147" t="str">
        <f t="shared" si="22"/>
        <v>None</v>
      </c>
      <c r="AD147" t="str">
        <f t="shared" si="23"/>
        <v>Medium Intl Calls</v>
      </c>
    </row>
    <row r="148" spans="1:30" x14ac:dyDescent="0.25">
      <c r="A148" t="s">
        <v>70</v>
      </c>
      <c r="B148">
        <v>70</v>
      </c>
      <c r="C148" t="s">
        <v>25</v>
      </c>
      <c r="D148" t="s">
        <v>22</v>
      </c>
      <c r="E148">
        <f>IF(train[[#This Row],[international_plan]]="yes",1,0)</f>
        <v>0</v>
      </c>
      <c r="F148" t="s">
        <v>22</v>
      </c>
      <c r="G148">
        <f>IF(train[[#This Row],[voice_mail_plan]]="yes",1,0)</f>
        <v>0</v>
      </c>
      <c r="H148">
        <v>0</v>
      </c>
      <c r="I148">
        <v>232.1</v>
      </c>
      <c r="J148">
        <v>122</v>
      </c>
      <c r="K148">
        <v>39.46</v>
      </c>
      <c r="L148">
        <v>292.3</v>
      </c>
      <c r="M148">
        <v>112</v>
      </c>
      <c r="N148">
        <v>24.85</v>
      </c>
      <c r="O148">
        <v>201.2</v>
      </c>
      <c r="P148">
        <v>112</v>
      </c>
      <c r="Q148">
        <v>9.0500000000000007</v>
      </c>
      <c r="R148">
        <v>0</v>
      </c>
      <c r="S148">
        <v>0</v>
      </c>
      <c r="T148">
        <v>0</v>
      </c>
      <c r="U148">
        <v>3</v>
      </c>
      <c r="V148" t="s">
        <v>22</v>
      </c>
      <c r="W148">
        <f t="shared" si="16"/>
        <v>0</v>
      </c>
      <c r="X148" t="str">
        <f t="shared" si="17"/>
        <v>3 or fewer calls</v>
      </c>
      <c r="Y148" t="str">
        <f t="shared" si="18"/>
        <v>Low</v>
      </c>
      <c r="Z148" t="str">
        <f t="shared" si="19"/>
        <v>Medium_user</v>
      </c>
      <c r="AA148" t="str">
        <f t="shared" si="20"/>
        <v>Heavy_user</v>
      </c>
      <c r="AB148" t="str">
        <f t="shared" si="21"/>
        <v>Medium Usage</v>
      </c>
      <c r="AC148" t="str">
        <f t="shared" si="22"/>
        <v>None</v>
      </c>
      <c r="AD148" t="str">
        <f t="shared" si="23"/>
        <v>Low Intl Calls</v>
      </c>
    </row>
    <row r="149" spans="1:30" x14ac:dyDescent="0.25">
      <c r="A149" t="s">
        <v>31</v>
      </c>
      <c r="B149">
        <v>94</v>
      </c>
      <c r="C149" t="s">
        <v>28</v>
      </c>
      <c r="D149" t="s">
        <v>23</v>
      </c>
      <c r="E149">
        <f>IF(train[[#This Row],[international_plan]]="yes",1,0)</f>
        <v>1</v>
      </c>
      <c r="F149" t="s">
        <v>23</v>
      </c>
      <c r="G149">
        <f>IF(train[[#This Row],[voice_mail_plan]]="yes",1,0)</f>
        <v>1</v>
      </c>
      <c r="H149">
        <v>23</v>
      </c>
      <c r="I149">
        <v>197.1</v>
      </c>
      <c r="J149">
        <v>125</v>
      </c>
      <c r="K149">
        <v>33.51</v>
      </c>
      <c r="L149">
        <v>214.5</v>
      </c>
      <c r="M149">
        <v>136</v>
      </c>
      <c r="N149">
        <v>18.23</v>
      </c>
      <c r="O149">
        <v>282.2</v>
      </c>
      <c r="P149">
        <v>103</v>
      </c>
      <c r="Q149">
        <v>12.7</v>
      </c>
      <c r="R149">
        <v>9.5</v>
      </c>
      <c r="S149">
        <v>5</v>
      </c>
      <c r="T149">
        <v>2.57</v>
      </c>
      <c r="U149">
        <v>4</v>
      </c>
      <c r="V149" t="s">
        <v>22</v>
      </c>
      <c r="W149">
        <f t="shared" si="16"/>
        <v>0</v>
      </c>
      <c r="X149" t="str">
        <f t="shared" si="17"/>
        <v>More than 3 calls</v>
      </c>
      <c r="Y149" t="str">
        <f t="shared" si="18"/>
        <v>Medium</v>
      </c>
      <c r="Z149" t="str">
        <f t="shared" si="19"/>
        <v>Heavy_user</v>
      </c>
      <c r="AA149" t="str">
        <f t="shared" si="20"/>
        <v>Medium_user</v>
      </c>
      <c r="AB149" t="str">
        <f t="shared" si="21"/>
        <v>Medium Usage</v>
      </c>
      <c r="AC149" t="str">
        <f t="shared" si="22"/>
        <v>Medium</v>
      </c>
      <c r="AD149" t="str">
        <f t="shared" si="23"/>
        <v>Medium Intl Calls</v>
      </c>
    </row>
    <row r="150" spans="1:30" x14ac:dyDescent="0.25">
      <c r="A150" t="s">
        <v>47</v>
      </c>
      <c r="B150">
        <v>126</v>
      </c>
      <c r="C150" t="s">
        <v>21</v>
      </c>
      <c r="D150" t="s">
        <v>22</v>
      </c>
      <c r="E150">
        <f>IF(train[[#This Row],[international_plan]]="yes",1,0)</f>
        <v>0</v>
      </c>
      <c r="F150" t="s">
        <v>22</v>
      </c>
      <c r="G150">
        <f>IF(train[[#This Row],[voice_mail_plan]]="yes",1,0)</f>
        <v>0</v>
      </c>
      <c r="H150">
        <v>0</v>
      </c>
      <c r="I150">
        <v>58.2</v>
      </c>
      <c r="J150">
        <v>94</v>
      </c>
      <c r="K150">
        <v>9.89</v>
      </c>
      <c r="L150">
        <v>138.69999999999999</v>
      </c>
      <c r="M150">
        <v>118</v>
      </c>
      <c r="N150">
        <v>11.79</v>
      </c>
      <c r="O150">
        <v>136.80000000000001</v>
      </c>
      <c r="P150">
        <v>91</v>
      </c>
      <c r="Q150">
        <v>6.16</v>
      </c>
      <c r="R150">
        <v>11.9</v>
      </c>
      <c r="S150">
        <v>1</v>
      </c>
      <c r="T150">
        <v>3.21</v>
      </c>
      <c r="U150">
        <v>5</v>
      </c>
      <c r="V150" t="s">
        <v>23</v>
      </c>
      <c r="W150">
        <f t="shared" si="16"/>
        <v>1</v>
      </c>
      <c r="X150" t="str">
        <f t="shared" si="17"/>
        <v>More than 3 calls</v>
      </c>
      <c r="Y150" t="str">
        <f t="shared" si="18"/>
        <v>Medium</v>
      </c>
      <c r="Z150" t="str">
        <f t="shared" si="19"/>
        <v>Medium_user</v>
      </c>
      <c r="AA150" t="str">
        <f t="shared" si="20"/>
        <v>Medium_user</v>
      </c>
      <c r="AB150" t="str">
        <f t="shared" si="21"/>
        <v>Medium Usage</v>
      </c>
      <c r="AC150" t="str">
        <f t="shared" si="22"/>
        <v>None</v>
      </c>
      <c r="AD150" t="str">
        <f t="shared" si="23"/>
        <v>Medium Intl Calls</v>
      </c>
    </row>
    <row r="151" spans="1:30" x14ac:dyDescent="0.25">
      <c r="A151" t="s">
        <v>36</v>
      </c>
      <c r="B151">
        <v>67</v>
      </c>
      <c r="C151" t="s">
        <v>25</v>
      </c>
      <c r="D151" t="s">
        <v>22</v>
      </c>
      <c r="E151">
        <f>IF(train[[#This Row],[international_plan]]="yes",1,0)</f>
        <v>0</v>
      </c>
      <c r="F151" t="s">
        <v>23</v>
      </c>
      <c r="G151">
        <f>IF(train[[#This Row],[voice_mail_plan]]="yes",1,0)</f>
        <v>1</v>
      </c>
      <c r="H151">
        <v>36</v>
      </c>
      <c r="I151">
        <v>115.6</v>
      </c>
      <c r="J151">
        <v>111</v>
      </c>
      <c r="K151">
        <v>19.649999999999999</v>
      </c>
      <c r="L151">
        <v>237.7</v>
      </c>
      <c r="M151">
        <v>94</v>
      </c>
      <c r="N151">
        <v>20.2</v>
      </c>
      <c r="O151">
        <v>169.9</v>
      </c>
      <c r="P151">
        <v>103</v>
      </c>
      <c r="Q151">
        <v>7.65</v>
      </c>
      <c r="R151">
        <v>9.9</v>
      </c>
      <c r="S151">
        <v>12</v>
      </c>
      <c r="T151">
        <v>2.67</v>
      </c>
      <c r="U151">
        <v>2</v>
      </c>
      <c r="V151" t="s">
        <v>22</v>
      </c>
      <c r="W151">
        <f t="shared" si="16"/>
        <v>0</v>
      </c>
      <c r="X151" t="str">
        <f t="shared" si="17"/>
        <v>3 or fewer calls</v>
      </c>
      <c r="Y151" t="str">
        <f t="shared" si="18"/>
        <v>Medium</v>
      </c>
      <c r="Z151" t="str">
        <f t="shared" si="19"/>
        <v>Medium_user</v>
      </c>
      <c r="AA151" t="str">
        <f t="shared" si="20"/>
        <v>Heavy_user</v>
      </c>
      <c r="AB151" t="str">
        <f t="shared" si="21"/>
        <v>Medium Usage</v>
      </c>
      <c r="AC151" t="str">
        <f t="shared" si="22"/>
        <v>High</v>
      </c>
      <c r="AD151" t="str">
        <f t="shared" si="23"/>
        <v>Medium Intl Calls</v>
      </c>
    </row>
    <row r="152" spans="1:30" x14ac:dyDescent="0.25">
      <c r="A152" t="s">
        <v>46</v>
      </c>
      <c r="B152">
        <v>19</v>
      </c>
      <c r="C152" t="s">
        <v>25</v>
      </c>
      <c r="D152" t="s">
        <v>22</v>
      </c>
      <c r="E152">
        <f>IF(train[[#This Row],[international_plan]]="yes",1,0)</f>
        <v>0</v>
      </c>
      <c r="F152" t="s">
        <v>22</v>
      </c>
      <c r="G152">
        <f>IF(train[[#This Row],[voice_mail_plan]]="yes",1,0)</f>
        <v>0</v>
      </c>
      <c r="H152">
        <v>0</v>
      </c>
      <c r="I152">
        <v>186.1</v>
      </c>
      <c r="J152">
        <v>98</v>
      </c>
      <c r="K152">
        <v>31.64</v>
      </c>
      <c r="L152">
        <v>254.3</v>
      </c>
      <c r="M152">
        <v>57</v>
      </c>
      <c r="N152">
        <v>21.62</v>
      </c>
      <c r="O152">
        <v>214</v>
      </c>
      <c r="P152">
        <v>127</v>
      </c>
      <c r="Q152">
        <v>9.6300000000000008</v>
      </c>
      <c r="R152">
        <v>14.6</v>
      </c>
      <c r="S152">
        <v>7</v>
      </c>
      <c r="T152">
        <v>3.94</v>
      </c>
      <c r="U152">
        <v>2</v>
      </c>
      <c r="V152" t="s">
        <v>22</v>
      </c>
      <c r="W152">
        <f t="shared" si="16"/>
        <v>0</v>
      </c>
      <c r="X152" t="str">
        <f t="shared" si="17"/>
        <v>3 or fewer calls</v>
      </c>
      <c r="Y152" t="str">
        <f t="shared" si="18"/>
        <v>Medium</v>
      </c>
      <c r="Z152" t="str">
        <f t="shared" si="19"/>
        <v>Light_usage</v>
      </c>
      <c r="AA152" t="str">
        <f t="shared" si="20"/>
        <v>Heavy_user</v>
      </c>
      <c r="AB152" t="str">
        <f t="shared" si="21"/>
        <v>Medium Usage</v>
      </c>
      <c r="AC152" t="str">
        <f t="shared" si="22"/>
        <v>None</v>
      </c>
      <c r="AD152" t="str">
        <f t="shared" si="23"/>
        <v>Medium Intl Calls</v>
      </c>
    </row>
    <row r="153" spans="1:30" x14ac:dyDescent="0.25">
      <c r="A153" t="s">
        <v>38</v>
      </c>
      <c r="B153">
        <v>170</v>
      </c>
      <c r="C153" t="s">
        <v>28</v>
      </c>
      <c r="D153" t="s">
        <v>23</v>
      </c>
      <c r="E153">
        <f>IF(train[[#This Row],[international_plan]]="yes",1,0)</f>
        <v>1</v>
      </c>
      <c r="F153" t="s">
        <v>22</v>
      </c>
      <c r="G153">
        <f>IF(train[[#This Row],[voice_mail_plan]]="yes",1,0)</f>
        <v>0</v>
      </c>
      <c r="H153">
        <v>0</v>
      </c>
      <c r="I153">
        <v>259.89999999999998</v>
      </c>
      <c r="J153">
        <v>68</v>
      </c>
      <c r="K153">
        <v>44.18</v>
      </c>
      <c r="L153">
        <v>245</v>
      </c>
      <c r="M153">
        <v>122</v>
      </c>
      <c r="N153">
        <v>20.83</v>
      </c>
      <c r="O153">
        <v>134.4</v>
      </c>
      <c r="P153">
        <v>121</v>
      </c>
      <c r="Q153">
        <v>6.05</v>
      </c>
      <c r="R153">
        <v>8.4</v>
      </c>
      <c r="S153">
        <v>3</v>
      </c>
      <c r="T153">
        <v>2.27</v>
      </c>
      <c r="U153">
        <v>3</v>
      </c>
      <c r="V153" t="s">
        <v>22</v>
      </c>
      <c r="W153">
        <f t="shared" si="16"/>
        <v>0</v>
      </c>
      <c r="X153" t="str">
        <f t="shared" si="17"/>
        <v>3 or fewer calls</v>
      </c>
      <c r="Y153" t="str">
        <f t="shared" si="18"/>
        <v>Medium</v>
      </c>
      <c r="Z153" t="str">
        <f t="shared" si="19"/>
        <v>Heavy_user</v>
      </c>
      <c r="AA153" t="str">
        <f t="shared" si="20"/>
        <v>Heavy_user</v>
      </c>
      <c r="AB153" t="str">
        <f t="shared" si="21"/>
        <v>Medium Usage</v>
      </c>
      <c r="AC153" t="str">
        <f t="shared" si="22"/>
        <v>None</v>
      </c>
      <c r="AD153" t="str">
        <f t="shared" si="23"/>
        <v>Medium Intl Calls</v>
      </c>
    </row>
    <row r="154" spans="1:30" x14ac:dyDescent="0.25">
      <c r="A154" t="s">
        <v>61</v>
      </c>
      <c r="B154">
        <v>73</v>
      </c>
      <c r="C154" t="s">
        <v>21</v>
      </c>
      <c r="D154" t="s">
        <v>22</v>
      </c>
      <c r="E154">
        <f>IF(train[[#This Row],[international_plan]]="yes",1,0)</f>
        <v>0</v>
      </c>
      <c r="F154" t="s">
        <v>22</v>
      </c>
      <c r="G154">
        <f>IF(train[[#This Row],[voice_mail_plan]]="yes",1,0)</f>
        <v>0</v>
      </c>
      <c r="H154">
        <v>0</v>
      </c>
      <c r="I154">
        <v>214.3</v>
      </c>
      <c r="J154">
        <v>145</v>
      </c>
      <c r="K154">
        <v>36.43</v>
      </c>
      <c r="L154">
        <v>268.5</v>
      </c>
      <c r="M154">
        <v>135</v>
      </c>
      <c r="N154">
        <v>22.82</v>
      </c>
      <c r="O154">
        <v>241.2</v>
      </c>
      <c r="P154">
        <v>92</v>
      </c>
      <c r="Q154">
        <v>10.85</v>
      </c>
      <c r="R154">
        <v>10.8</v>
      </c>
      <c r="S154">
        <v>13</v>
      </c>
      <c r="T154">
        <v>2.92</v>
      </c>
      <c r="U154">
        <v>1</v>
      </c>
      <c r="V154" t="s">
        <v>22</v>
      </c>
      <c r="W154">
        <f t="shared" si="16"/>
        <v>0</v>
      </c>
      <c r="X154" t="str">
        <f t="shared" si="17"/>
        <v>3 or fewer calls</v>
      </c>
      <c r="Y154" t="str">
        <f t="shared" si="18"/>
        <v>Medium</v>
      </c>
      <c r="Z154" t="str">
        <f t="shared" si="19"/>
        <v>Heavy_user</v>
      </c>
      <c r="AA154" t="str">
        <f t="shared" si="20"/>
        <v>Heavy_user</v>
      </c>
      <c r="AB154" t="str">
        <f t="shared" si="21"/>
        <v>Medium Usage</v>
      </c>
      <c r="AC154" t="str">
        <f t="shared" si="22"/>
        <v>None</v>
      </c>
      <c r="AD154" t="str">
        <f t="shared" si="23"/>
        <v>Medium Intl Calls</v>
      </c>
    </row>
    <row r="155" spans="1:30" x14ac:dyDescent="0.25">
      <c r="A155" t="s">
        <v>36</v>
      </c>
      <c r="B155">
        <v>106</v>
      </c>
      <c r="C155" t="s">
        <v>25</v>
      </c>
      <c r="D155" t="s">
        <v>22</v>
      </c>
      <c r="E155">
        <f>IF(train[[#This Row],[international_plan]]="yes",1,0)</f>
        <v>0</v>
      </c>
      <c r="F155" t="s">
        <v>22</v>
      </c>
      <c r="G155">
        <f>IF(train[[#This Row],[voice_mail_plan]]="yes",1,0)</f>
        <v>0</v>
      </c>
      <c r="H155">
        <v>0</v>
      </c>
      <c r="I155">
        <v>158.69999999999999</v>
      </c>
      <c r="J155">
        <v>74</v>
      </c>
      <c r="K155">
        <v>26.98</v>
      </c>
      <c r="L155">
        <v>64.3</v>
      </c>
      <c r="M155">
        <v>139</v>
      </c>
      <c r="N155">
        <v>5.47</v>
      </c>
      <c r="O155">
        <v>198.5</v>
      </c>
      <c r="P155">
        <v>103</v>
      </c>
      <c r="Q155">
        <v>8.93</v>
      </c>
      <c r="R155">
        <v>10.199999999999999</v>
      </c>
      <c r="S155">
        <v>4</v>
      </c>
      <c r="T155">
        <v>2.75</v>
      </c>
      <c r="U155">
        <v>1</v>
      </c>
      <c r="V155" t="s">
        <v>22</v>
      </c>
      <c r="W155">
        <f t="shared" si="16"/>
        <v>0</v>
      </c>
      <c r="X155" t="str">
        <f t="shared" si="17"/>
        <v>3 or fewer calls</v>
      </c>
      <c r="Y155" t="str">
        <f t="shared" si="18"/>
        <v>Medium</v>
      </c>
      <c r="Z155" t="str">
        <f t="shared" si="19"/>
        <v>Heavy_user</v>
      </c>
      <c r="AA155" t="str">
        <f t="shared" si="20"/>
        <v>Light_user</v>
      </c>
      <c r="AB155" t="str">
        <f t="shared" si="21"/>
        <v>Medium Usage</v>
      </c>
      <c r="AC155" t="str">
        <f t="shared" si="22"/>
        <v>None</v>
      </c>
      <c r="AD155" t="str">
        <f t="shared" si="23"/>
        <v>Medium Intl Calls</v>
      </c>
    </row>
    <row r="156" spans="1:30" x14ac:dyDescent="0.25">
      <c r="A156" t="s">
        <v>42</v>
      </c>
      <c r="B156">
        <v>93</v>
      </c>
      <c r="C156" t="s">
        <v>21</v>
      </c>
      <c r="D156" t="s">
        <v>22</v>
      </c>
      <c r="E156">
        <f>IF(train[[#This Row],[international_plan]]="yes",1,0)</f>
        <v>0</v>
      </c>
      <c r="F156" t="s">
        <v>22</v>
      </c>
      <c r="G156">
        <f>IF(train[[#This Row],[voice_mail_plan]]="yes",1,0)</f>
        <v>0</v>
      </c>
      <c r="H156">
        <v>0</v>
      </c>
      <c r="I156">
        <v>271.60000000000002</v>
      </c>
      <c r="J156">
        <v>71</v>
      </c>
      <c r="K156">
        <v>46.17</v>
      </c>
      <c r="L156">
        <v>229.4</v>
      </c>
      <c r="M156">
        <v>108</v>
      </c>
      <c r="N156">
        <v>19.5</v>
      </c>
      <c r="O156">
        <v>77.3</v>
      </c>
      <c r="P156">
        <v>121</v>
      </c>
      <c r="Q156">
        <v>3.48</v>
      </c>
      <c r="R156">
        <v>10.9</v>
      </c>
      <c r="S156">
        <v>3</v>
      </c>
      <c r="T156">
        <v>2.94</v>
      </c>
      <c r="U156">
        <v>2</v>
      </c>
      <c r="V156" t="s">
        <v>22</v>
      </c>
      <c r="W156">
        <f t="shared" si="16"/>
        <v>0</v>
      </c>
      <c r="X156" t="str">
        <f t="shared" si="17"/>
        <v>3 or fewer calls</v>
      </c>
      <c r="Y156" t="str">
        <f t="shared" si="18"/>
        <v>Medium</v>
      </c>
      <c r="Z156" t="str">
        <f t="shared" si="19"/>
        <v>Medium_user</v>
      </c>
      <c r="AA156" t="str">
        <f t="shared" si="20"/>
        <v>Medium_user</v>
      </c>
      <c r="AB156" t="str">
        <f t="shared" si="21"/>
        <v>Medium Usage</v>
      </c>
      <c r="AC156" t="str">
        <f t="shared" si="22"/>
        <v>None</v>
      </c>
      <c r="AD156" t="str">
        <f t="shared" si="23"/>
        <v>Medium Intl Calls</v>
      </c>
    </row>
    <row r="157" spans="1:30" x14ac:dyDescent="0.25">
      <c r="A157" t="s">
        <v>59</v>
      </c>
      <c r="B157">
        <v>51</v>
      </c>
      <c r="C157" t="s">
        <v>25</v>
      </c>
      <c r="D157" t="s">
        <v>22</v>
      </c>
      <c r="E157">
        <f>IF(train[[#This Row],[international_plan]]="yes",1,0)</f>
        <v>0</v>
      </c>
      <c r="F157" t="s">
        <v>22</v>
      </c>
      <c r="G157">
        <f>IF(train[[#This Row],[voice_mail_plan]]="yes",1,0)</f>
        <v>0</v>
      </c>
      <c r="H157">
        <v>0</v>
      </c>
      <c r="I157">
        <v>232.4</v>
      </c>
      <c r="J157">
        <v>109</v>
      </c>
      <c r="K157">
        <v>39.51</v>
      </c>
      <c r="L157">
        <v>187.4</v>
      </c>
      <c r="M157">
        <v>95</v>
      </c>
      <c r="N157">
        <v>15.93</v>
      </c>
      <c r="O157">
        <v>231.2</v>
      </c>
      <c r="P157">
        <v>107</v>
      </c>
      <c r="Q157">
        <v>10.4</v>
      </c>
      <c r="R157">
        <v>9.1</v>
      </c>
      <c r="S157">
        <v>3</v>
      </c>
      <c r="T157">
        <v>2.46</v>
      </c>
      <c r="U157">
        <v>1</v>
      </c>
      <c r="V157" t="s">
        <v>22</v>
      </c>
      <c r="W157">
        <f t="shared" si="16"/>
        <v>0</v>
      </c>
      <c r="X157" t="str">
        <f t="shared" si="17"/>
        <v>3 or fewer calls</v>
      </c>
      <c r="Y157" t="str">
        <f t="shared" si="18"/>
        <v>Medium</v>
      </c>
      <c r="Z157" t="str">
        <f t="shared" si="19"/>
        <v>Medium_user</v>
      </c>
      <c r="AA157" t="str">
        <f t="shared" si="20"/>
        <v>Medium_user</v>
      </c>
      <c r="AB157" t="str">
        <f t="shared" si="21"/>
        <v>Medium Usage</v>
      </c>
      <c r="AC157" t="str">
        <f t="shared" si="22"/>
        <v>None</v>
      </c>
      <c r="AD157" t="str">
        <f t="shared" si="23"/>
        <v>Medium Intl Calls</v>
      </c>
    </row>
    <row r="158" spans="1:30" x14ac:dyDescent="0.25">
      <c r="A158" t="s">
        <v>39</v>
      </c>
      <c r="B158">
        <v>130</v>
      </c>
      <c r="C158" t="s">
        <v>21</v>
      </c>
      <c r="D158" t="s">
        <v>22</v>
      </c>
      <c r="E158">
        <f>IF(train[[#This Row],[international_plan]]="yes",1,0)</f>
        <v>0</v>
      </c>
      <c r="F158" t="s">
        <v>22</v>
      </c>
      <c r="G158">
        <f>IF(train[[#This Row],[voice_mail_plan]]="yes",1,0)</f>
        <v>0</v>
      </c>
      <c r="H158">
        <v>0</v>
      </c>
      <c r="I158">
        <v>176.9</v>
      </c>
      <c r="J158">
        <v>109</v>
      </c>
      <c r="K158">
        <v>30.07</v>
      </c>
      <c r="L158">
        <v>90.7</v>
      </c>
      <c r="M158">
        <v>104</v>
      </c>
      <c r="N158">
        <v>7.71</v>
      </c>
      <c r="O158">
        <v>238</v>
      </c>
      <c r="P158">
        <v>69</v>
      </c>
      <c r="Q158">
        <v>10.71</v>
      </c>
      <c r="R158">
        <v>9.5</v>
      </c>
      <c r="S158">
        <v>2</v>
      </c>
      <c r="T158">
        <v>2.57</v>
      </c>
      <c r="U158">
        <v>1</v>
      </c>
      <c r="V158" t="s">
        <v>22</v>
      </c>
      <c r="W158">
        <f t="shared" si="16"/>
        <v>0</v>
      </c>
      <c r="X158" t="str">
        <f t="shared" si="17"/>
        <v>3 or fewer calls</v>
      </c>
      <c r="Y158" t="str">
        <f t="shared" si="18"/>
        <v>Medium</v>
      </c>
      <c r="Z158" t="str">
        <f t="shared" si="19"/>
        <v>Medium_user</v>
      </c>
      <c r="AA158" t="str">
        <f t="shared" si="20"/>
        <v>Light_user</v>
      </c>
      <c r="AB158" t="str">
        <f t="shared" si="21"/>
        <v>Medium Usage</v>
      </c>
      <c r="AC158" t="str">
        <f t="shared" si="22"/>
        <v>None</v>
      </c>
      <c r="AD158" t="str">
        <f t="shared" si="23"/>
        <v>Medium Intl Calls</v>
      </c>
    </row>
    <row r="159" spans="1:30" x14ac:dyDescent="0.25">
      <c r="A159" t="s">
        <v>65</v>
      </c>
      <c r="B159">
        <v>80</v>
      </c>
      <c r="C159" t="s">
        <v>25</v>
      </c>
      <c r="D159" t="s">
        <v>22</v>
      </c>
      <c r="E159">
        <f>IF(train[[#This Row],[international_plan]]="yes",1,0)</f>
        <v>0</v>
      </c>
      <c r="F159" t="s">
        <v>22</v>
      </c>
      <c r="G159">
        <f>IF(train[[#This Row],[voice_mail_plan]]="yes",1,0)</f>
        <v>0</v>
      </c>
      <c r="H159">
        <v>0</v>
      </c>
      <c r="I159">
        <v>209.9</v>
      </c>
      <c r="J159">
        <v>74</v>
      </c>
      <c r="K159">
        <v>35.68</v>
      </c>
      <c r="L159">
        <v>195.1</v>
      </c>
      <c r="M159">
        <v>77</v>
      </c>
      <c r="N159">
        <v>16.579999999999998</v>
      </c>
      <c r="O159">
        <v>208.2</v>
      </c>
      <c r="P159">
        <v>119</v>
      </c>
      <c r="Q159">
        <v>9.3699999999999992</v>
      </c>
      <c r="R159">
        <v>8.8000000000000007</v>
      </c>
      <c r="S159">
        <v>4</v>
      </c>
      <c r="T159">
        <v>2.38</v>
      </c>
      <c r="U159">
        <v>2</v>
      </c>
      <c r="V159" t="s">
        <v>22</v>
      </c>
      <c r="W159">
        <f t="shared" si="16"/>
        <v>0</v>
      </c>
      <c r="X159" t="str">
        <f t="shared" si="17"/>
        <v>3 or fewer calls</v>
      </c>
      <c r="Y159" t="str">
        <f t="shared" si="18"/>
        <v>Medium</v>
      </c>
      <c r="Z159" t="str">
        <f t="shared" si="19"/>
        <v>Light_usage</v>
      </c>
      <c r="AA159" t="str">
        <f t="shared" si="20"/>
        <v>Medium_user</v>
      </c>
      <c r="AB159" t="str">
        <f t="shared" si="21"/>
        <v>Medium Usage</v>
      </c>
      <c r="AC159" t="str">
        <f t="shared" si="22"/>
        <v>None</v>
      </c>
      <c r="AD159" t="str">
        <f t="shared" si="23"/>
        <v>Medium Intl Calls</v>
      </c>
    </row>
    <row r="160" spans="1:30" x14ac:dyDescent="0.25">
      <c r="A160" t="s">
        <v>35</v>
      </c>
      <c r="B160">
        <v>94</v>
      </c>
      <c r="C160" t="s">
        <v>21</v>
      </c>
      <c r="D160" t="s">
        <v>22</v>
      </c>
      <c r="E160">
        <f>IF(train[[#This Row],[international_plan]]="yes",1,0)</f>
        <v>0</v>
      </c>
      <c r="F160" t="s">
        <v>22</v>
      </c>
      <c r="G160">
        <f>IF(train[[#This Row],[voice_mail_plan]]="yes",1,0)</f>
        <v>0</v>
      </c>
      <c r="H160">
        <v>0</v>
      </c>
      <c r="I160">
        <v>137.5</v>
      </c>
      <c r="J160">
        <v>118</v>
      </c>
      <c r="K160">
        <v>23.38</v>
      </c>
      <c r="L160">
        <v>203.2</v>
      </c>
      <c r="M160">
        <v>88</v>
      </c>
      <c r="N160">
        <v>17.27</v>
      </c>
      <c r="O160">
        <v>150</v>
      </c>
      <c r="P160">
        <v>131</v>
      </c>
      <c r="Q160">
        <v>6.75</v>
      </c>
      <c r="R160">
        <v>13.4</v>
      </c>
      <c r="S160">
        <v>2</v>
      </c>
      <c r="T160">
        <v>3.62</v>
      </c>
      <c r="U160">
        <v>0</v>
      </c>
      <c r="V160" t="s">
        <v>22</v>
      </c>
      <c r="W160">
        <f t="shared" si="16"/>
        <v>0</v>
      </c>
      <c r="X160" t="str">
        <f t="shared" si="17"/>
        <v>3 or fewer calls</v>
      </c>
      <c r="Y160" t="str">
        <f t="shared" si="18"/>
        <v>Medium</v>
      </c>
      <c r="Z160" t="str">
        <f t="shared" si="19"/>
        <v>Medium_user</v>
      </c>
      <c r="AA160" t="str">
        <f t="shared" si="20"/>
        <v>Medium_user</v>
      </c>
      <c r="AB160" t="str">
        <f t="shared" si="21"/>
        <v>Medium Usage</v>
      </c>
      <c r="AC160" t="str">
        <f t="shared" si="22"/>
        <v>None</v>
      </c>
      <c r="AD160" t="str">
        <f t="shared" si="23"/>
        <v>Medium Intl Calls</v>
      </c>
    </row>
    <row r="161" spans="1:30" x14ac:dyDescent="0.25">
      <c r="A161" t="s">
        <v>26</v>
      </c>
      <c r="B161">
        <v>118</v>
      </c>
      <c r="C161" t="s">
        <v>25</v>
      </c>
      <c r="D161" t="s">
        <v>22</v>
      </c>
      <c r="E161">
        <f>IF(train[[#This Row],[international_plan]]="yes",1,0)</f>
        <v>0</v>
      </c>
      <c r="F161" t="s">
        <v>23</v>
      </c>
      <c r="G161">
        <f>IF(train[[#This Row],[voice_mail_plan]]="yes",1,0)</f>
        <v>1</v>
      </c>
      <c r="H161">
        <v>23</v>
      </c>
      <c r="I161">
        <v>289.5</v>
      </c>
      <c r="J161">
        <v>52</v>
      </c>
      <c r="K161">
        <v>49.22</v>
      </c>
      <c r="L161">
        <v>166.6</v>
      </c>
      <c r="M161">
        <v>111</v>
      </c>
      <c r="N161">
        <v>14.16</v>
      </c>
      <c r="O161">
        <v>119.1</v>
      </c>
      <c r="P161">
        <v>88</v>
      </c>
      <c r="Q161">
        <v>5.36</v>
      </c>
      <c r="R161">
        <v>9.5</v>
      </c>
      <c r="S161">
        <v>4</v>
      </c>
      <c r="T161">
        <v>2.57</v>
      </c>
      <c r="U161">
        <v>1</v>
      </c>
      <c r="V161" t="s">
        <v>22</v>
      </c>
      <c r="W161">
        <f t="shared" si="16"/>
        <v>0</v>
      </c>
      <c r="X161" t="str">
        <f t="shared" si="17"/>
        <v>3 or fewer calls</v>
      </c>
      <c r="Y161" t="str">
        <f t="shared" si="18"/>
        <v>Medium</v>
      </c>
      <c r="Z161" t="str">
        <f t="shared" si="19"/>
        <v>Medium_user</v>
      </c>
      <c r="AA161" t="str">
        <f t="shared" si="20"/>
        <v>Medium_user</v>
      </c>
      <c r="AB161" t="str">
        <f t="shared" si="21"/>
        <v>Medium Usage</v>
      </c>
      <c r="AC161" t="str">
        <f t="shared" si="22"/>
        <v>Medium</v>
      </c>
      <c r="AD161" t="str">
        <f t="shared" si="23"/>
        <v>Medium Intl Calls</v>
      </c>
    </row>
    <row r="162" spans="1:30" x14ac:dyDescent="0.25">
      <c r="A162" t="s">
        <v>49</v>
      </c>
      <c r="B162">
        <v>117</v>
      </c>
      <c r="C162" t="s">
        <v>21</v>
      </c>
      <c r="D162" t="s">
        <v>22</v>
      </c>
      <c r="E162">
        <f>IF(train[[#This Row],[international_plan]]="yes",1,0)</f>
        <v>0</v>
      </c>
      <c r="F162" t="s">
        <v>23</v>
      </c>
      <c r="G162">
        <f>IF(train[[#This Row],[voice_mail_plan]]="yes",1,0)</f>
        <v>1</v>
      </c>
      <c r="H162">
        <v>23</v>
      </c>
      <c r="I162">
        <v>198.1</v>
      </c>
      <c r="J162">
        <v>86</v>
      </c>
      <c r="K162">
        <v>33.68</v>
      </c>
      <c r="L162">
        <v>177</v>
      </c>
      <c r="M162">
        <v>86</v>
      </c>
      <c r="N162">
        <v>15.05</v>
      </c>
      <c r="O162">
        <v>180.5</v>
      </c>
      <c r="P162">
        <v>92</v>
      </c>
      <c r="Q162">
        <v>8.1199999999999992</v>
      </c>
      <c r="R162">
        <v>6.8</v>
      </c>
      <c r="S162">
        <v>6</v>
      </c>
      <c r="T162">
        <v>1.84</v>
      </c>
      <c r="U162">
        <v>1</v>
      </c>
      <c r="V162" t="s">
        <v>22</v>
      </c>
      <c r="W162">
        <f t="shared" si="16"/>
        <v>0</v>
      </c>
      <c r="X162" t="str">
        <f t="shared" si="17"/>
        <v>3 or fewer calls</v>
      </c>
      <c r="Y162" t="str">
        <f t="shared" si="18"/>
        <v>Low</v>
      </c>
      <c r="Z162" t="str">
        <f t="shared" si="19"/>
        <v>Medium_user</v>
      </c>
      <c r="AA162" t="str">
        <f t="shared" si="20"/>
        <v>Medium_user</v>
      </c>
      <c r="AB162" t="str">
        <f t="shared" si="21"/>
        <v>Medium Usage</v>
      </c>
      <c r="AC162" t="str">
        <f t="shared" si="22"/>
        <v>Medium</v>
      </c>
      <c r="AD162" t="str">
        <f t="shared" si="23"/>
        <v>Low Intl Calls</v>
      </c>
    </row>
    <row r="163" spans="1:30" x14ac:dyDescent="0.25">
      <c r="A163" t="s">
        <v>71</v>
      </c>
      <c r="B163">
        <v>78</v>
      </c>
      <c r="C163" t="s">
        <v>21</v>
      </c>
      <c r="D163" t="s">
        <v>22</v>
      </c>
      <c r="E163">
        <f>IF(train[[#This Row],[international_plan]]="yes",1,0)</f>
        <v>0</v>
      </c>
      <c r="F163" t="s">
        <v>22</v>
      </c>
      <c r="G163">
        <f>IF(train[[#This Row],[voice_mail_plan]]="yes",1,0)</f>
        <v>0</v>
      </c>
      <c r="H163">
        <v>0</v>
      </c>
      <c r="I163">
        <v>149.69999999999999</v>
      </c>
      <c r="J163">
        <v>119</v>
      </c>
      <c r="K163">
        <v>25.45</v>
      </c>
      <c r="L163">
        <v>182.2</v>
      </c>
      <c r="M163">
        <v>115</v>
      </c>
      <c r="N163">
        <v>15.49</v>
      </c>
      <c r="O163">
        <v>261.5</v>
      </c>
      <c r="P163">
        <v>126</v>
      </c>
      <c r="Q163">
        <v>11.77</v>
      </c>
      <c r="R163">
        <v>9.6999999999999993</v>
      </c>
      <c r="S163">
        <v>8</v>
      </c>
      <c r="T163">
        <v>2.62</v>
      </c>
      <c r="U163">
        <v>0</v>
      </c>
      <c r="V163" t="s">
        <v>22</v>
      </c>
      <c r="W163">
        <f t="shared" si="16"/>
        <v>0</v>
      </c>
      <c r="X163" t="str">
        <f t="shared" si="17"/>
        <v>3 or fewer calls</v>
      </c>
      <c r="Y163" t="str">
        <f t="shared" si="18"/>
        <v>Medium</v>
      </c>
      <c r="Z163" t="str">
        <f t="shared" si="19"/>
        <v>Medium_user</v>
      </c>
      <c r="AA163" t="str">
        <f t="shared" si="20"/>
        <v>Medium_user</v>
      </c>
      <c r="AB163" t="str">
        <f t="shared" si="21"/>
        <v>Medium Usage</v>
      </c>
      <c r="AC163" t="str">
        <f t="shared" si="22"/>
        <v>None</v>
      </c>
      <c r="AD163" t="str">
        <f t="shared" si="23"/>
        <v>Medium Intl Calls</v>
      </c>
    </row>
    <row r="164" spans="1:30" x14ac:dyDescent="0.25">
      <c r="A164" t="s">
        <v>39</v>
      </c>
      <c r="B164">
        <v>208</v>
      </c>
      <c r="C164" t="s">
        <v>28</v>
      </c>
      <c r="D164" t="s">
        <v>22</v>
      </c>
      <c r="E164">
        <f>IF(train[[#This Row],[international_plan]]="yes",1,0)</f>
        <v>0</v>
      </c>
      <c r="F164" t="s">
        <v>22</v>
      </c>
      <c r="G164">
        <f>IF(train[[#This Row],[voice_mail_plan]]="yes",1,0)</f>
        <v>0</v>
      </c>
      <c r="H164">
        <v>0</v>
      </c>
      <c r="I164">
        <v>326.5</v>
      </c>
      <c r="J164">
        <v>67</v>
      </c>
      <c r="K164">
        <v>55.51</v>
      </c>
      <c r="L164">
        <v>176.3</v>
      </c>
      <c r="M164">
        <v>113</v>
      </c>
      <c r="N164">
        <v>14.99</v>
      </c>
      <c r="O164">
        <v>181.7</v>
      </c>
      <c r="P164">
        <v>102</v>
      </c>
      <c r="Q164">
        <v>8.18</v>
      </c>
      <c r="R164">
        <v>10.7</v>
      </c>
      <c r="S164">
        <v>6</v>
      </c>
      <c r="T164">
        <v>2.89</v>
      </c>
      <c r="U164">
        <v>2</v>
      </c>
      <c r="V164" t="s">
        <v>23</v>
      </c>
      <c r="W164">
        <f t="shared" si="16"/>
        <v>1</v>
      </c>
      <c r="X164" t="str">
        <f t="shared" si="17"/>
        <v>3 or fewer calls</v>
      </c>
      <c r="Y164" t="str">
        <f t="shared" si="18"/>
        <v>Medium</v>
      </c>
      <c r="Z164" t="str">
        <f t="shared" si="19"/>
        <v>Medium_user</v>
      </c>
      <c r="AA164" t="str">
        <f t="shared" si="20"/>
        <v>Medium_user</v>
      </c>
      <c r="AB164" t="str">
        <f t="shared" si="21"/>
        <v>Medium Usage</v>
      </c>
      <c r="AC164" t="str">
        <f t="shared" si="22"/>
        <v>None</v>
      </c>
      <c r="AD164" t="str">
        <f t="shared" si="23"/>
        <v>Medium Intl Calls</v>
      </c>
    </row>
    <row r="165" spans="1:30" x14ac:dyDescent="0.25">
      <c r="A165" t="s">
        <v>66</v>
      </c>
      <c r="B165">
        <v>131</v>
      </c>
      <c r="C165" t="s">
        <v>28</v>
      </c>
      <c r="D165" t="s">
        <v>23</v>
      </c>
      <c r="E165">
        <f>IF(train[[#This Row],[international_plan]]="yes",1,0)</f>
        <v>1</v>
      </c>
      <c r="F165" t="s">
        <v>23</v>
      </c>
      <c r="G165">
        <f>IF(train[[#This Row],[voice_mail_plan]]="yes",1,0)</f>
        <v>1</v>
      </c>
      <c r="H165">
        <v>26</v>
      </c>
      <c r="I165">
        <v>292.89999999999998</v>
      </c>
      <c r="J165">
        <v>101</v>
      </c>
      <c r="K165">
        <v>49.79</v>
      </c>
      <c r="L165">
        <v>199.7</v>
      </c>
      <c r="M165">
        <v>97</v>
      </c>
      <c r="N165">
        <v>16.97</v>
      </c>
      <c r="O165">
        <v>255.3</v>
      </c>
      <c r="P165">
        <v>127</v>
      </c>
      <c r="Q165">
        <v>11.49</v>
      </c>
      <c r="R165">
        <v>13.8</v>
      </c>
      <c r="S165">
        <v>7</v>
      </c>
      <c r="T165">
        <v>3.73</v>
      </c>
      <c r="U165">
        <v>4</v>
      </c>
      <c r="V165" t="s">
        <v>23</v>
      </c>
      <c r="W165">
        <f t="shared" si="16"/>
        <v>1</v>
      </c>
      <c r="X165" t="str">
        <f t="shared" si="17"/>
        <v>More than 3 calls</v>
      </c>
      <c r="Y165" t="str">
        <f t="shared" si="18"/>
        <v>Medium</v>
      </c>
      <c r="Z165" t="str">
        <f t="shared" si="19"/>
        <v>Medium_user</v>
      </c>
      <c r="AA165" t="str">
        <f t="shared" si="20"/>
        <v>Medium_user</v>
      </c>
      <c r="AB165" t="str">
        <f t="shared" si="21"/>
        <v>Medium Usage</v>
      </c>
      <c r="AC165" t="str">
        <f t="shared" si="22"/>
        <v>Medium</v>
      </c>
      <c r="AD165" t="str">
        <f t="shared" si="23"/>
        <v>Medium Intl Calls</v>
      </c>
    </row>
    <row r="166" spans="1:30" x14ac:dyDescent="0.25">
      <c r="A166" t="s">
        <v>63</v>
      </c>
      <c r="B166">
        <v>63</v>
      </c>
      <c r="C166" t="s">
        <v>25</v>
      </c>
      <c r="D166" t="s">
        <v>22</v>
      </c>
      <c r="E166">
        <f>IF(train[[#This Row],[international_plan]]="yes",1,0)</f>
        <v>0</v>
      </c>
      <c r="F166" t="s">
        <v>22</v>
      </c>
      <c r="G166">
        <f>IF(train[[#This Row],[voice_mail_plan]]="yes",1,0)</f>
        <v>0</v>
      </c>
      <c r="H166">
        <v>0</v>
      </c>
      <c r="I166">
        <v>83</v>
      </c>
      <c r="J166">
        <v>64</v>
      </c>
      <c r="K166">
        <v>14.11</v>
      </c>
      <c r="L166">
        <v>177</v>
      </c>
      <c r="M166">
        <v>106</v>
      </c>
      <c r="N166">
        <v>15.05</v>
      </c>
      <c r="O166">
        <v>245.7</v>
      </c>
      <c r="P166">
        <v>89</v>
      </c>
      <c r="Q166">
        <v>11.06</v>
      </c>
      <c r="R166">
        <v>13</v>
      </c>
      <c r="S166">
        <v>3</v>
      </c>
      <c r="T166">
        <v>3.51</v>
      </c>
      <c r="U166">
        <v>0</v>
      </c>
      <c r="V166" t="s">
        <v>22</v>
      </c>
      <c r="W166">
        <f t="shared" si="16"/>
        <v>0</v>
      </c>
      <c r="X166" t="str">
        <f t="shared" si="17"/>
        <v>3 or fewer calls</v>
      </c>
      <c r="Y166" t="str">
        <f t="shared" si="18"/>
        <v>Medium</v>
      </c>
      <c r="Z166" t="str">
        <f t="shared" si="19"/>
        <v>Medium_user</v>
      </c>
      <c r="AA166" t="str">
        <f t="shared" si="20"/>
        <v>Medium_user</v>
      </c>
      <c r="AB166" t="str">
        <f t="shared" si="21"/>
        <v>Medium Usage</v>
      </c>
      <c r="AC166" t="str">
        <f t="shared" si="22"/>
        <v>None</v>
      </c>
      <c r="AD166" t="str">
        <f t="shared" si="23"/>
        <v>Medium Intl Calls</v>
      </c>
    </row>
    <row r="167" spans="1:30" x14ac:dyDescent="0.25">
      <c r="A167" t="s">
        <v>60</v>
      </c>
      <c r="B167">
        <v>53</v>
      </c>
      <c r="C167" t="s">
        <v>21</v>
      </c>
      <c r="D167" t="s">
        <v>22</v>
      </c>
      <c r="E167">
        <f>IF(train[[#This Row],[international_plan]]="yes",1,0)</f>
        <v>0</v>
      </c>
      <c r="F167" t="s">
        <v>23</v>
      </c>
      <c r="G167">
        <f>IF(train[[#This Row],[voice_mail_plan]]="yes",1,0)</f>
        <v>1</v>
      </c>
      <c r="H167">
        <v>24</v>
      </c>
      <c r="I167">
        <v>145.69999999999999</v>
      </c>
      <c r="J167">
        <v>146</v>
      </c>
      <c r="K167">
        <v>24.77</v>
      </c>
      <c r="L167">
        <v>220.5</v>
      </c>
      <c r="M167">
        <v>136</v>
      </c>
      <c r="N167">
        <v>18.739999999999998</v>
      </c>
      <c r="O167">
        <v>249.9</v>
      </c>
      <c r="P167">
        <v>96</v>
      </c>
      <c r="Q167">
        <v>11.25</v>
      </c>
      <c r="R167">
        <v>13.1</v>
      </c>
      <c r="S167">
        <v>5</v>
      </c>
      <c r="T167">
        <v>3.54</v>
      </c>
      <c r="U167">
        <v>3</v>
      </c>
      <c r="V167" t="s">
        <v>22</v>
      </c>
      <c r="W167">
        <f t="shared" si="16"/>
        <v>0</v>
      </c>
      <c r="X167" t="str">
        <f t="shared" si="17"/>
        <v>3 or fewer calls</v>
      </c>
      <c r="Y167" t="str">
        <f t="shared" si="18"/>
        <v>Medium</v>
      </c>
      <c r="Z167" t="str">
        <f t="shared" si="19"/>
        <v>Heavy_user</v>
      </c>
      <c r="AA167" t="str">
        <f t="shared" si="20"/>
        <v>Medium_user</v>
      </c>
      <c r="AB167" t="str">
        <f t="shared" si="21"/>
        <v>Medium Usage</v>
      </c>
      <c r="AC167" t="str">
        <f t="shared" si="22"/>
        <v>Medium</v>
      </c>
      <c r="AD167" t="str">
        <f t="shared" si="23"/>
        <v>Medium Intl Calls</v>
      </c>
    </row>
    <row r="168" spans="1:30" x14ac:dyDescent="0.25">
      <c r="A168" t="s">
        <v>54</v>
      </c>
      <c r="B168">
        <v>62</v>
      </c>
      <c r="C168" t="s">
        <v>25</v>
      </c>
      <c r="D168" t="s">
        <v>22</v>
      </c>
      <c r="E168">
        <f>IF(train[[#This Row],[international_plan]]="yes",1,0)</f>
        <v>0</v>
      </c>
      <c r="F168" t="s">
        <v>22</v>
      </c>
      <c r="G168">
        <f>IF(train[[#This Row],[voice_mail_plan]]="yes",1,0)</f>
        <v>0</v>
      </c>
      <c r="H168">
        <v>0</v>
      </c>
      <c r="I168">
        <v>182.3</v>
      </c>
      <c r="J168">
        <v>101</v>
      </c>
      <c r="K168">
        <v>30.99</v>
      </c>
      <c r="L168">
        <v>328.2</v>
      </c>
      <c r="M168">
        <v>93</v>
      </c>
      <c r="N168">
        <v>27.9</v>
      </c>
      <c r="O168">
        <v>245</v>
      </c>
      <c r="P168">
        <v>131</v>
      </c>
      <c r="Q168">
        <v>11.03</v>
      </c>
      <c r="R168">
        <v>11.2</v>
      </c>
      <c r="S168">
        <v>1</v>
      </c>
      <c r="T168">
        <v>3.02</v>
      </c>
      <c r="U168">
        <v>2</v>
      </c>
      <c r="V168" t="s">
        <v>22</v>
      </c>
      <c r="W168">
        <f t="shared" si="16"/>
        <v>0</v>
      </c>
      <c r="X168" t="str">
        <f t="shared" si="17"/>
        <v>3 or fewer calls</v>
      </c>
      <c r="Y168" t="str">
        <f t="shared" si="18"/>
        <v>Medium</v>
      </c>
      <c r="Z168" t="str">
        <f t="shared" si="19"/>
        <v>Medium_user</v>
      </c>
      <c r="AA168" t="str">
        <f t="shared" si="20"/>
        <v>Heavy_user</v>
      </c>
      <c r="AB168" t="str">
        <f t="shared" si="21"/>
        <v>Medium Usage</v>
      </c>
      <c r="AC168" t="str">
        <f t="shared" si="22"/>
        <v>None</v>
      </c>
      <c r="AD168" t="str">
        <f t="shared" si="23"/>
        <v>Medium Intl Calls</v>
      </c>
    </row>
    <row r="169" spans="1:30" x14ac:dyDescent="0.25">
      <c r="A169" t="s">
        <v>49</v>
      </c>
      <c r="B169">
        <v>97</v>
      </c>
      <c r="C169" t="s">
        <v>21</v>
      </c>
      <c r="D169" t="s">
        <v>22</v>
      </c>
      <c r="E169">
        <f>IF(train[[#This Row],[international_plan]]="yes",1,0)</f>
        <v>0</v>
      </c>
      <c r="F169" t="s">
        <v>22</v>
      </c>
      <c r="G169">
        <f>IF(train[[#This Row],[voice_mail_plan]]="yes",1,0)</f>
        <v>0</v>
      </c>
      <c r="H169">
        <v>0</v>
      </c>
      <c r="I169">
        <v>218</v>
      </c>
      <c r="J169">
        <v>86</v>
      </c>
      <c r="K169">
        <v>37.06</v>
      </c>
      <c r="L169">
        <v>184</v>
      </c>
      <c r="M169">
        <v>94</v>
      </c>
      <c r="N169">
        <v>15.64</v>
      </c>
      <c r="O169">
        <v>240.5</v>
      </c>
      <c r="P169">
        <v>110</v>
      </c>
      <c r="Q169">
        <v>10.82</v>
      </c>
      <c r="R169">
        <v>6.4</v>
      </c>
      <c r="S169">
        <v>8</v>
      </c>
      <c r="T169">
        <v>1.73</v>
      </c>
      <c r="U169">
        <v>3</v>
      </c>
      <c r="V169" t="s">
        <v>22</v>
      </c>
      <c r="W169">
        <f t="shared" si="16"/>
        <v>0</v>
      </c>
      <c r="X169" t="str">
        <f t="shared" si="17"/>
        <v>3 or fewer calls</v>
      </c>
      <c r="Y169" t="str">
        <f t="shared" si="18"/>
        <v>Low</v>
      </c>
      <c r="Z169" t="str">
        <f t="shared" si="19"/>
        <v>Medium_user</v>
      </c>
      <c r="AA169" t="str">
        <f t="shared" si="20"/>
        <v>Medium_user</v>
      </c>
      <c r="AB169" t="str">
        <f t="shared" si="21"/>
        <v>Medium Usage</v>
      </c>
      <c r="AC169" t="str">
        <f t="shared" si="22"/>
        <v>None</v>
      </c>
      <c r="AD169" t="str">
        <f t="shared" si="23"/>
        <v>Low Intl Calls</v>
      </c>
    </row>
    <row r="170" spans="1:30" x14ac:dyDescent="0.25">
      <c r="A170" t="s">
        <v>53</v>
      </c>
      <c r="B170">
        <v>105</v>
      </c>
      <c r="C170" t="s">
        <v>28</v>
      </c>
      <c r="D170" t="s">
        <v>22</v>
      </c>
      <c r="E170">
        <f>IF(train[[#This Row],[international_plan]]="yes",1,0)</f>
        <v>0</v>
      </c>
      <c r="F170" t="s">
        <v>22</v>
      </c>
      <c r="G170">
        <f>IF(train[[#This Row],[voice_mail_plan]]="yes",1,0)</f>
        <v>0</v>
      </c>
      <c r="H170">
        <v>0</v>
      </c>
      <c r="I170">
        <v>140.6</v>
      </c>
      <c r="J170">
        <v>109</v>
      </c>
      <c r="K170">
        <v>23.9</v>
      </c>
      <c r="L170">
        <v>178.6</v>
      </c>
      <c r="M170">
        <v>51</v>
      </c>
      <c r="N170">
        <v>15.18</v>
      </c>
      <c r="O170">
        <v>217</v>
      </c>
      <c r="P170">
        <v>83</v>
      </c>
      <c r="Q170">
        <v>9.76</v>
      </c>
      <c r="R170">
        <v>6.8</v>
      </c>
      <c r="S170">
        <v>3</v>
      </c>
      <c r="T170">
        <v>1.84</v>
      </c>
      <c r="U170">
        <v>2</v>
      </c>
      <c r="V170" t="s">
        <v>22</v>
      </c>
      <c r="W170">
        <f t="shared" si="16"/>
        <v>0</v>
      </c>
      <c r="X170" t="str">
        <f t="shared" si="17"/>
        <v>3 or fewer calls</v>
      </c>
      <c r="Y170" t="str">
        <f t="shared" si="18"/>
        <v>Low</v>
      </c>
      <c r="Z170" t="str">
        <f t="shared" si="19"/>
        <v>Light_usage</v>
      </c>
      <c r="AA170" t="str">
        <f t="shared" si="20"/>
        <v>Medium_user</v>
      </c>
      <c r="AB170" t="str">
        <f t="shared" si="21"/>
        <v>Medium Usage</v>
      </c>
      <c r="AC170" t="str">
        <f t="shared" si="22"/>
        <v>None</v>
      </c>
      <c r="AD170" t="str">
        <f t="shared" si="23"/>
        <v>Low Intl Calls</v>
      </c>
    </row>
    <row r="171" spans="1:30" x14ac:dyDescent="0.25">
      <c r="A171" t="s">
        <v>59</v>
      </c>
      <c r="B171">
        <v>157</v>
      </c>
      <c r="C171" t="s">
        <v>21</v>
      </c>
      <c r="D171" t="s">
        <v>22</v>
      </c>
      <c r="E171">
        <f>IF(train[[#This Row],[international_plan]]="yes",1,0)</f>
        <v>0</v>
      </c>
      <c r="F171" t="s">
        <v>22</v>
      </c>
      <c r="G171">
        <f>IF(train[[#This Row],[voice_mail_plan]]="yes",1,0)</f>
        <v>0</v>
      </c>
      <c r="H171">
        <v>0</v>
      </c>
      <c r="I171">
        <v>152.69999999999999</v>
      </c>
      <c r="J171">
        <v>105</v>
      </c>
      <c r="K171">
        <v>25.96</v>
      </c>
      <c r="L171">
        <v>257.5</v>
      </c>
      <c r="M171">
        <v>80</v>
      </c>
      <c r="N171">
        <v>21.89</v>
      </c>
      <c r="O171">
        <v>198.1</v>
      </c>
      <c r="P171">
        <v>93</v>
      </c>
      <c r="Q171">
        <v>8.91</v>
      </c>
      <c r="R171">
        <v>9.4</v>
      </c>
      <c r="S171">
        <v>4</v>
      </c>
      <c r="T171">
        <v>2.54</v>
      </c>
      <c r="U171">
        <v>1</v>
      </c>
      <c r="V171" t="s">
        <v>22</v>
      </c>
      <c r="W171">
        <f t="shared" si="16"/>
        <v>0</v>
      </c>
      <c r="X171" t="str">
        <f t="shared" si="17"/>
        <v>3 or fewer calls</v>
      </c>
      <c r="Y171" t="str">
        <f t="shared" si="18"/>
        <v>Medium</v>
      </c>
      <c r="Z171" t="str">
        <f t="shared" si="19"/>
        <v>Medium_user</v>
      </c>
      <c r="AA171" t="str">
        <f t="shared" si="20"/>
        <v>Heavy_user</v>
      </c>
      <c r="AB171" t="str">
        <f t="shared" si="21"/>
        <v>Medium Usage</v>
      </c>
      <c r="AC171" t="str">
        <f t="shared" si="22"/>
        <v>None</v>
      </c>
      <c r="AD171" t="str">
        <f t="shared" si="23"/>
        <v>Medium Intl Calls</v>
      </c>
    </row>
    <row r="172" spans="1:30" x14ac:dyDescent="0.25">
      <c r="A172" t="s">
        <v>29</v>
      </c>
      <c r="B172">
        <v>66</v>
      </c>
      <c r="C172" t="s">
        <v>21</v>
      </c>
      <c r="D172" t="s">
        <v>22</v>
      </c>
      <c r="E172">
        <f>IF(train[[#This Row],[international_plan]]="yes",1,0)</f>
        <v>0</v>
      </c>
      <c r="F172" t="s">
        <v>23</v>
      </c>
      <c r="G172">
        <f>IF(train[[#This Row],[voice_mail_plan]]="yes",1,0)</f>
        <v>1</v>
      </c>
      <c r="H172">
        <v>36</v>
      </c>
      <c r="I172">
        <v>106.7</v>
      </c>
      <c r="J172">
        <v>76</v>
      </c>
      <c r="K172">
        <v>18.14</v>
      </c>
      <c r="L172">
        <v>209.8</v>
      </c>
      <c r="M172">
        <v>77</v>
      </c>
      <c r="N172">
        <v>17.829999999999998</v>
      </c>
      <c r="O172">
        <v>190.4</v>
      </c>
      <c r="P172">
        <v>117</v>
      </c>
      <c r="Q172">
        <v>8.57</v>
      </c>
      <c r="R172">
        <v>12.1</v>
      </c>
      <c r="S172">
        <v>2</v>
      </c>
      <c r="T172">
        <v>3.27</v>
      </c>
      <c r="U172">
        <v>1</v>
      </c>
      <c r="V172" t="s">
        <v>22</v>
      </c>
      <c r="W172">
        <f t="shared" si="16"/>
        <v>0</v>
      </c>
      <c r="X172" t="str">
        <f t="shared" si="17"/>
        <v>3 or fewer calls</v>
      </c>
      <c r="Y172" t="str">
        <f t="shared" si="18"/>
        <v>Medium</v>
      </c>
      <c r="Z172" t="str">
        <f t="shared" si="19"/>
        <v>Light_usage</v>
      </c>
      <c r="AA172" t="str">
        <f t="shared" si="20"/>
        <v>Medium_user</v>
      </c>
      <c r="AB172" t="str">
        <f t="shared" si="21"/>
        <v>Medium Usage</v>
      </c>
      <c r="AC172" t="str">
        <f t="shared" si="22"/>
        <v>High</v>
      </c>
      <c r="AD172" t="str">
        <f t="shared" si="23"/>
        <v>Medium Intl Calls</v>
      </c>
    </row>
    <row r="173" spans="1:30" x14ac:dyDescent="0.25">
      <c r="A173" t="s">
        <v>32</v>
      </c>
      <c r="B173">
        <v>122</v>
      </c>
      <c r="C173" t="s">
        <v>21</v>
      </c>
      <c r="D173" t="s">
        <v>22</v>
      </c>
      <c r="E173">
        <f>IF(train[[#This Row],[international_plan]]="yes",1,0)</f>
        <v>0</v>
      </c>
      <c r="F173" t="s">
        <v>22</v>
      </c>
      <c r="G173">
        <f>IF(train[[#This Row],[voice_mail_plan]]="yes",1,0)</f>
        <v>0</v>
      </c>
      <c r="H173">
        <v>0</v>
      </c>
      <c r="I173">
        <v>243.8</v>
      </c>
      <c r="J173">
        <v>98</v>
      </c>
      <c r="K173">
        <v>41.45</v>
      </c>
      <c r="L173">
        <v>83.9</v>
      </c>
      <c r="M173">
        <v>72</v>
      </c>
      <c r="N173">
        <v>7.13</v>
      </c>
      <c r="O173">
        <v>179.8</v>
      </c>
      <c r="P173">
        <v>84</v>
      </c>
      <c r="Q173">
        <v>8.09</v>
      </c>
      <c r="R173">
        <v>13.7</v>
      </c>
      <c r="S173">
        <v>8</v>
      </c>
      <c r="T173">
        <v>3.7</v>
      </c>
      <c r="U173">
        <v>2</v>
      </c>
      <c r="V173" t="s">
        <v>22</v>
      </c>
      <c r="W173">
        <f t="shared" si="16"/>
        <v>0</v>
      </c>
      <c r="X173" t="str">
        <f t="shared" si="17"/>
        <v>3 or fewer calls</v>
      </c>
      <c r="Y173" t="str">
        <f t="shared" si="18"/>
        <v>Medium</v>
      </c>
      <c r="Z173" t="str">
        <f t="shared" si="19"/>
        <v>Light_usage</v>
      </c>
      <c r="AA173" t="str">
        <f t="shared" si="20"/>
        <v>Light_user</v>
      </c>
      <c r="AB173" t="str">
        <f t="shared" si="21"/>
        <v>Medium Usage</v>
      </c>
      <c r="AC173" t="str">
        <f t="shared" si="22"/>
        <v>None</v>
      </c>
      <c r="AD173" t="str">
        <f t="shared" si="23"/>
        <v>Medium Intl Calls</v>
      </c>
    </row>
    <row r="174" spans="1:30" x14ac:dyDescent="0.25">
      <c r="A174" t="s">
        <v>52</v>
      </c>
      <c r="B174">
        <v>38</v>
      </c>
      <c r="C174" t="s">
        <v>21</v>
      </c>
      <c r="D174" t="s">
        <v>22</v>
      </c>
      <c r="E174">
        <f>IF(train[[#This Row],[international_plan]]="yes",1,0)</f>
        <v>0</v>
      </c>
      <c r="F174" t="s">
        <v>22</v>
      </c>
      <c r="G174">
        <f>IF(train[[#This Row],[voice_mail_plan]]="yes",1,0)</f>
        <v>0</v>
      </c>
      <c r="H174">
        <v>0</v>
      </c>
      <c r="I174">
        <v>194.4</v>
      </c>
      <c r="J174">
        <v>94</v>
      </c>
      <c r="K174">
        <v>33.049999999999997</v>
      </c>
      <c r="L174">
        <v>186.7</v>
      </c>
      <c r="M174">
        <v>95</v>
      </c>
      <c r="N174">
        <v>15.87</v>
      </c>
      <c r="O174">
        <v>223.3</v>
      </c>
      <c r="P174">
        <v>90</v>
      </c>
      <c r="Q174">
        <v>10.050000000000001</v>
      </c>
      <c r="R174">
        <v>10.8</v>
      </c>
      <c r="S174">
        <v>5</v>
      </c>
      <c r="T174">
        <v>2.92</v>
      </c>
      <c r="U174">
        <v>3</v>
      </c>
      <c r="V174" t="s">
        <v>22</v>
      </c>
      <c r="W174">
        <f t="shared" si="16"/>
        <v>0</v>
      </c>
      <c r="X174" t="str">
        <f t="shared" si="17"/>
        <v>3 or fewer calls</v>
      </c>
      <c r="Y174" t="str">
        <f t="shared" si="18"/>
        <v>Medium</v>
      </c>
      <c r="Z174" t="str">
        <f t="shared" si="19"/>
        <v>Medium_user</v>
      </c>
      <c r="AA174" t="str">
        <f t="shared" si="20"/>
        <v>Medium_user</v>
      </c>
      <c r="AB174" t="str">
        <f t="shared" si="21"/>
        <v>Medium Usage</v>
      </c>
      <c r="AC174" t="str">
        <f t="shared" si="22"/>
        <v>None</v>
      </c>
      <c r="AD174" t="str">
        <f t="shared" si="23"/>
        <v>Medium Intl Calls</v>
      </c>
    </row>
    <row r="175" spans="1:30" x14ac:dyDescent="0.25">
      <c r="A175" t="s">
        <v>49</v>
      </c>
      <c r="B175">
        <v>106</v>
      </c>
      <c r="C175" t="s">
        <v>28</v>
      </c>
      <c r="D175" t="s">
        <v>22</v>
      </c>
      <c r="E175">
        <f>IF(train[[#This Row],[international_plan]]="yes",1,0)</f>
        <v>0</v>
      </c>
      <c r="F175" t="s">
        <v>22</v>
      </c>
      <c r="G175">
        <f>IF(train[[#This Row],[voice_mail_plan]]="yes",1,0)</f>
        <v>0</v>
      </c>
      <c r="H175">
        <v>0</v>
      </c>
      <c r="I175">
        <v>213.9</v>
      </c>
      <c r="J175">
        <v>95</v>
      </c>
      <c r="K175">
        <v>36.36</v>
      </c>
      <c r="L175">
        <v>151.9</v>
      </c>
      <c r="M175">
        <v>70</v>
      </c>
      <c r="N175">
        <v>12.91</v>
      </c>
      <c r="O175">
        <v>260.10000000000002</v>
      </c>
      <c r="P175">
        <v>124</v>
      </c>
      <c r="Q175">
        <v>11.7</v>
      </c>
      <c r="R175">
        <v>12.2</v>
      </c>
      <c r="S175">
        <v>5</v>
      </c>
      <c r="T175">
        <v>3.29</v>
      </c>
      <c r="U175">
        <v>3</v>
      </c>
      <c r="V175" t="s">
        <v>22</v>
      </c>
      <c r="W175">
        <f t="shared" si="16"/>
        <v>0</v>
      </c>
      <c r="X175" t="str">
        <f t="shared" si="17"/>
        <v>3 or fewer calls</v>
      </c>
      <c r="Y175" t="str">
        <f t="shared" si="18"/>
        <v>Medium</v>
      </c>
      <c r="Z175" t="str">
        <f t="shared" si="19"/>
        <v>Light_usage</v>
      </c>
      <c r="AA175" t="str">
        <f t="shared" si="20"/>
        <v>Medium_user</v>
      </c>
      <c r="AB175" t="str">
        <f t="shared" si="21"/>
        <v>Medium Usage</v>
      </c>
      <c r="AC175" t="str">
        <f t="shared" si="22"/>
        <v>None</v>
      </c>
      <c r="AD175" t="str">
        <f t="shared" si="23"/>
        <v>Medium Intl Calls</v>
      </c>
    </row>
    <row r="176" spans="1:30" x14ac:dyDescent="0.25">
      <c r="A176" t="s">
        <v>33</v>
      </c>
      <c r="B176">
        <v>99</v>
      </c>
      <c r="C176" t="s">
        <v>28</v>
      </c>
      <c r="D176" t="s">
        <v>22</v>
      </c>
      <c r="E176">
        <f>IF(train[[#This Row],[international_plan]]="yes",1,0)</f>
        <v>0</v>
      </c>
      <c r="F176" t="s">
        <v>22</v>
      </c>
      <c r="G176">
        <f>IF(train[[#This Row],[voice_mail_plan]]="yes",1,0)</f>
        <v>0</v>
      </c>
      <c r="H176">
        <v>0</v>
      </c>
      <c r="I176">
        <v>217.2</v>
      </c>
      <c r="J176">
        <v>112</v>
      </c>
      <c r="K176">
        <v>36.92</v>
      </c>
      <c r="L176">
        <v>246.7</v>
      </c>
      <c r="M176">
        <v>89</v>
      </c>
      <c r="N176">
        <v>20.97</v>
      </c>
      <c r="O176">
        <v>226.1</v>
      </c>
      <c r="P176">
        <v>89</v>
      </c>
      <c r="Q176">
        <v>10.17</v>
      </c>
      <c r="R176">
        <v>15.8</v>
      </c>
      <c r="S176">
        <v>7</v>
      </c>
      <c r="T176">
        <v>4.2699999999999996</v>
      </c>
      <c r="U176">
        <v>3</v>
      </c>
      <c r="V176" t="s">
        <v>22</v>
      </c>
      <c r="W176">
        <f t="shared" si="16"/>
        <v>0</v>
      </c>
      <c r="X176" t="str">
        <f t="shared" si="17"/>
        <v>3 or fewer calls</v>
      </c>
      <c r="Y176" t="str">
        <f t="shared" si="18"/>
        <v>High</v>
      </c>
      <c r="Z176" t="str">
        <f t="shared" si="19"/>
        <v>Medium_user</v>
      </c>
      <c r="AA176" t="str">
        <f t="shared" si="20"/>
        <v>Heavy_user</v>
      </c>
      <c r="AB176" t="str">
        <f t="shared" si="21"/>
        <v>Medium Usage</v>
      </c>
      <c r="AC176" t="str">
        <f t="shared" si="22"/>
        <v>None</v>
      </c>
      <c r="AD176" t="str">
        <f t="shared" si="23"/>
        <v>Medium Intl Calls</v>
      </c>
    </row>
    <row r="177" spans="1:30" x14ac:dyDescent="0.25">
      <c r="A177" t="s">
        <v>30</v>
      </c>
      <c r="B177">
        <v>99</v>
      </c>
      <c r="C177" t="s">
        <v>21</v>
      </c>
      <c r="D177" t="s">
        <v>22</v>
      </c>
      <c r="E177">
        <f>IF(train[[#This Row],[international_plan]]="yes",1,0)</f>
        <v>0</v>
      </c>
      <c r="F177" t="s">
        <v>22</v>
      </c>
      <c r="G177">
        <f>IF(train[[#This Row],[voice_mail_plan]]="yes",1,0)</f>
        <v>0</v>
      </c>
      <c r="H177">
        <v>0</v>
      </c>
      <c r="I177">
        <v>241.1</v>
      </c>
      <c r="J177">
        <v>72</v>
      </c>
      <c r="K177">
        <v>40.99</v>
      </c>
      <c r="L177">
        <v>155.6</v>
      </c>
      <c r="M177">
        <v>98</v>
      </c>
      <c r="N177">
        <v>13.23</v>
      </c>
      <c r="O177">
        <v>188.2</v>
      </c>
      <c r="P177">
        <v>109</v>
      </c>
      <c r="Q177">
        <v>8.4700000000000006</v>
      </c>
      <c r="R177">
        <v>11.6</v>
      </c>
      <c r="S177">
        <v>10</v>
      </c>
      <c r="T177">
        <v>3.13</v>
      </c>
      <c r="U177">
        <v>1</v>
      </c>
      <c r="V177" t="s">
        <v>22</v>
      </c>
      <c r="W177">
        <f t="shared" si="16"/>
        <v>0</v>
      </c>
      <c r="X177" t="str">
        <f t="shared" si="17"/>
        <v>3 or fewer calls</v>
      </c>
      <c r="Y177" t="str">
        <f t="shared" si="18"/>
        <v>Medium</v>
      </c>
      <c r="Z177" t="str">
        <f t="shared" si="19"/>
        <v>Medium_user</v>
      </c>
      <c r="AA177" t="str">
        <f t="shared" si="20"/>
        <v>Medium_user</v>
      </c>
      <c r="AB177" t="str">
        <f t="shared" si="21"/>
        <v>Medium Usage</v>
      </c>
      <c r="AC177" t="str">
        <f t="shared" si="22"/>
        <v>None</v>
      </c>
      <c r="AD177" t="str">
        <f t="shared" si="23"/>
        <v>Medium Intl Calls</v>
      </c>
    </row>
    <row r="178" spans="1:30" x14ac:dyDescent="0.25">
      <c r="A178" t="s">
        <v>42</v>
      </c>
      <c r="B178">
        <v>144</v>
      </c>
      <c r="C178" t="s">
        <v>28</v>
      </c>
      <c r="D178" t="s">
        <v>23</v>
      </c>
      <c r="E178">
        <f>IF(train[[#This Row],[international_plan]]="yes",1,0)</f>
        <v>1</v>
      </c>
      <c r="F178" t="s">
        <v>22</v>
      </c>
      <c r="G178">
        <f>IF(train[[#This Row],[voice_mail_plan]]="yes",1,0)</f>
        <v>0</v>
      </c>
      <c r="H178">
        <v>0</v>
      </c>
      <c r="I178">
        <v>203.5</v>
      </c>
      <c r="J178">
        <v>100</v>
      </c>
      <c r="K178">
        <v>34.6</v>
      </c>
      <c r="L178">
        <v>247.6</v>
      </c>
      <c r="M178">
        <v>103</v>
      </c>
      <c r="N178">
        <v>21.05</v>
      </c>
      <c r="O178">
        <v>194.3</v>
      </c>
      <c r="P178">
        <v>94</v>
      </c>
      <c r="Q178">
        <v>8.74</v>
      </c>
      <c r="R178">
        <v>11.9</v>
      </c>
      <c r="S178">
        <v>11</v>
      </c>
      <c r="T178">
        <v>3.21</v>
      </c>
      <c r="U178">
        <v>0</v>
      </c>
      <c r="V178" t="s">
        <v>22</v>
      </c>
      <c r="W178">
        <f t="shared" si="16"/>
        <v>0</v>
      </c>
      <c r="X178" t="str">
        <f t="shared" si="17"/>
        <v>3 or fewer calls</v>
      </c>
      <c r="Y178" t="str">
        <f t="shared" si="18"/>
        <v>Medium</v>
      </c>
      <c r="Z178" t="str">
        <f t="shared" si="19"/>
        <v>Medium_user</v>
      </c>
      <c r="AA178" t="str">
        <f t="shared" si="20"/>
        <v>Heavy_user</v>
      </c>
      <c r="AB178" t="str">
        <f t="shared" si="21"/>
        <v>Medium Usage</v>
      </c>
      <c r="AC178" t="str">
        <f t="shared" si="22"/>
        <v>None</v>
      </c>
      <c r="AD178" t="str">
        <f t="shared" si="23"/>
        <v>Medium Intl Calls</v>
      </c>
    </row>
    <row r="179" spans="1:30" x14ac:dyDescent="0.25">
      <c r="A179" t="s">
        <v>30</v>
      </c>
      <c r="B179">
        <v>93</v>
      </c>
      <c r="C179" t="s">
        <v>21</v>
      </c>
      <c r="D179" t="s">
        <v>22</v>
      </c>
      <c r="E179">
        <f>IF(train[[#This Row],[international_plan]]="yes",1,0)</f>
        <v>0</v>
      </c>
      <c r="F179" t="s">
        <v>22</v>
      </c>
      <c r="G179">
        <f>IF(train[[#This Row],[voice_mail_plan]]="yes",1,0)</f>
        <v>0</v>
      </c>
      <c r="H179">
        <v>0</v>
      </c>
      <c r="I179">
        <v>179.3</v>
      </c>
      <c r="J179">
        <v>93</v>
      </c>
      <c r="K179">
        <v>30.48</v>
      </c>
      <c r="L179">
        <v>178.6</v>
      </c>
      <c r="M179">
        <v>98</v>
      </c>
      <c r="N179">
        <v>15.18</v>
      </c>
      <c r="O179">
        <v>225.2</v>
      </c>
      <c r="P179">
        <v>131</v>
      </c>
      <c r="Q179">
        <v>10.130000000000001</v>
      </c>
      <c r="R179">
        <v>11.5</v>
      </c>
      <c r="S179">
        <v>6</v>
      </c>
      <c r="T179">
        <v>3.11</v>
      </c>
      <c r="U179">
        <v>3</v>
      </c>
      <c r="V179" t="s">
        <v>22</v>
      </c>
      <c r="W179">
        <f t="shared" si="16"/>
        <v>0</v>
      </c>
      <c r="X179" t="str">
        <f t="shared" si="17"/>
        <v>3 or fewer calls</v>
      </c>
      <c r="Y179" t="str">
        <f t="shared" si="18"/>
        <v>Medium</v>
      </c>
      <c r="Z179" t="str">
        <f t="shared" si="19"/>
        <v>Medium_user</v>
      </c>
      <c r="AA179" t="str">
        <f t="shared" si="20"/>
        <v>Medium_user</v>
      </c>
      <c r="AB179" t="str">
        <f t="shared" si="21"/>
        <v>Medium Usage</v>
      </c>
      <c r="AC179" t="str">
        <f t="shared" si="22"/>
        <v>None</v>
      </c>
      <c r="AD179" t="str">
        <f t="shared" si="23"/>
        <v>Medium Intl Calls</v>
      </c>
    </row>
    <row r="180" spans="1:30" x14ac:dyDescent="0.25">
      <c r="A180" t="s">
        <v>40</v>
      </c>
      <c r="B180">
        <v>120</v>
      </c>
      <c r="C180" t="s">
        <v>21</v>
      </c>
      <c r="D180" t="s">
        <v>22</v>
      </c>
      <c r="E180">
        <f>IF(train[[#This Row],[international_plan]]="yes",1,0)</f>
        <v>0</v>
      </c>
      <c r="F180" t="s">
        <v>22</v>
      </c>
      <c r="G180">
        <f>IF(train[[#This Row],[voice_mail_plan]]="yes",1,0)</f>
        <v>0</v>
      </c>
      <c r="H180">
        <v>0</v>
      </c>
      <c r="I180">
        <v>180</v>
      </c>
      <c r="J180">
        <v>80</v>
      </c>
      <c r="K180">
        <v>30.6</v>
      </c>
      <c r="L180">
        <v>224.2</v>
      </c>
      <c r="M180">
        <v>82</v>
      </c>
      <c r="N180">
        <v>19.059999999999999</v>
      </c>
      <c r="O180">
        <v>265.39999999999998</v>
      </c>
      <c r="P180">
        <v>91</v>
      </c>
      <c r="Q180">
        <v>11.94</v>
      </c>
      <c r="R180">
        <v>4.7</v>
      </c>
      <c r="S180">
        <v>7</v>
      </c>
      <c r="T180">
        <v>1.27</v>
      </c>
      <c r="U180">
        <v>3</v>
      </c>
      <c r="V180" t="s">
        <v>22</v>
      </c>
      <c r="W180">
        <f t="shared" si="16"/>
        <v>0</v>
      </c>
      <c r="X180" t="str">
        <f t="shared" si="17"/>
        <v>3 or fewer calls</v>
      </c>
      <c r="Y180" t="str">
        <f t="shared" si="18"/>
        <v>Low</v>
      </c>
      <c r="Z180" t="str">
        <f t="shared" si="19"/>
        <v>Medium_user</v>
      </c>
      <c r="AA180" t="str">
        <f t="shared" si="20"/>
        <v>Medium_user</v>
      </c>
      <c r="AB180" t="str">
        <f t="shared" si="21"/>
        <v>Medium Usage</v>
      </c>
      <c r="AC180" t="str">
        <f t="shared" si="22"/>
        <v>None</v>
      </c>
      <c r="AD180" t="str">
        <f t="shared" si="23"/>
        <v>Low Intl Calls</v>
      </c>
    </row>
    <row r="181" spans="1:30" x14ac:dyDescent="0.25">
      <c r="A181" t="s">
        <v>68</v>
      </c>
      <c r="B181">
        <v>106</v>
      </c>
      <c r="C181" t="s">
        <v>21</v>
      </c>
      <c r="D181" t="s">
        <v>22</v>
      </c>
      <c r="E181">
        <f>IF(train[[#This Row],[international_plan]]="yes",1,0)</f>
        <v>0</v>
      </c>
      <c r="F181" t="s">
        <v>22</v>
      </c>
      <c r="G181">
        <f>IF(train[[#This Row],[voice_mail_plan]]="yes",1,0)</f>
        <v>0</v>
      </c>
      <c r="H181">
        <v>0</v>
      </c>
      <c r="I181">
        <v>223</v>
      </c>
      <c r="J181">
        <v>121</v>
      </c>
      <c r="K181">
        <v>37.909999999999997</v>
      </c>
      <c r="L181">
        <v>110.1</v>
      </c>
      <c r="M181">
        <v>98</v>
      </c>
      <c r="N181">
        <v>9.36</v>
      </c>
      <c r="O181">
        <v>188.7</v>
      </c>
      <c r="P181">
        <v>107</v>
      </c>
      <c r="Q181">
        <v>8.49</v>
      </c>
      <c r="R181">
        <v>7.1</v>
      </c>
      <c r="S181">
        <v>12</v>
      </c>
      <c r="T181">
        <v>1.92</v>
      </c>
      <c r="U181">
        <v>0</v>
      </c>
      <c r="V181" t="s">
        <v>22</v>
      </c>
      <c r="W181">
        <f t="shared" si="16"/>
        <v>0</v>
      </c>
      <c r="X181" t="str">
        <f t="shared" si="17"/>
        <v>3 or fewer calls</v>
      </c>
      <c r="Y181" t="str">
        <f t="shared" si="18"/>
        <v>Low</v>
      </c>
      <c r="Z181" t="str">
        <f t="shared" si="19"/>
        <v>Medium_user</v>
      </c>
      <c r="AA181" t="str">
        <f t="shared" si="20"/>
        <v>Light_user</v>
      </c>
      <c r="AB181" t="str">
        <f t="shared" si="21"/>
        <v>Medium Usage</v>
      </c>
      <c r="AC181" t="str">
        <f t="shared" si="22"/>
        <v>None</v>
      </c>
      <c r="AD181" t="str">
        <f t="shared" si="23"/>
        <v>Low Intl Calls</v>
      </c>
    </row>
    <row r="182" spans="1:30" x14ac:dyDescent="0.25">
      <c r="A182" t="s">
        <v>59</v>
      </c>
      <c r="B182">
        <v>81</v>
      </c>
      <c r="C182" t="s">
        <v>21</v>
      </c>
      <c r="D182" t="s">
        <v>22</v>
      </c>
      <c r="E182">
        <f>IF(train[[#This Row],[international_plan]]="yes",1,0)</f>
        <v>0</v>
      </c>
      <c r="F182" t="s">
        <v>22</v>
      </c>
      <c r="G182">
        <f>IF(train[[#This Row],[voice_mail_plan]]="yes",1,0)</f>
        <v>0</v>
      </c>
      <c r="H182">
        <v>0</v>
      </c>
      <c r="I182">
        <v>183.6</v>
      </c>
      <c r="J182">
        <v>116</v>
      </c>
      <c r="K182">
        <v>31.21</v>
      </c>
      <c r="L182">
        <v>152.6</v>
      </c>
      <c r="M182">
        <v>98</v>
      </c>
      <c r="N182">
        <v>12.97</v>
      </c>
      <c r="O182">
        <v>212.2</v>
      </c>
      <c r="P182">
        <v>99</v>
      </c>
      <c r="Q182">
        <v>9.5500000000000007</v>
      </c>
      <c r="R182">
        <v>12.2</v>
      </c>
      <c r="S182">
        <v>6</v>
      </c>
      <c r="T182">
        <v>3.29</v>
      </c>
      <c r="U182">
        <v>3</v>
      </c>
      <c r="V182" t="s">
        <v>22</v>
      </c>
      <c r="W182">
        <f t="shared" si="16"/>
        <v>0</v>
      </c>
      <c r="X182" t="str">
        <f t="shared" si="17"/>
        <v>3 or fewer calls</v>
      </c>
      <c r="Y182" t="str">
        <f t="shared" si="18"/>
        <v>Medium</v>
      </c>
      <c r="Z182" t="str">
        <f t="shared" si="19"/>
        <v>Medium_user</v>
      </c>
      <c r="AA182" t="str">
        <f t="shared" si="20"/>
        <v>Medium_user</v>
      </c>
      <c r="AB182" t="str">
        <f t="shared" si="21"/>
        <v>Medium Usage</v>
      </c>
      <c r="AC182" t="str">
        <f t="shared" si="22"/>
        <v>None</v>
      </c>
      <c r="AD182" t="str">
        <f t="shared" si="23"/>
        <v>Medium Intl Calls</v>
      </c>
    </row>
    <row r="183" spans="1:30" x14ac:dyDescent="0.25">
      <c r="A183" t="s">
        <v>71</v>
      </c>
      <c r="B183">
        <v>127</v>
      </c>
      <c r="C183" t="s">
        <v>25</v>
      </c>
      <c r="D183" t="s">
        <v>22</v>
      </c>
      <c r="E183">
        <f>IF(train[[#This Row],[international_plan]]="yes",1,0)</f>
        <v>0</v>
      </c>
      <c r="F183" t="s">
        <v>23</v>
      </c>
      <c r="G183">
        <f>IF(train[[#This Row],[voice_mail_plan]]="yes",1,0)</f>
        <v>1</v>
      </c>
      <c r="H183">
        <v>22</v>
      </c>
      <c r="I183">
        <v>166</v>
      </c>
      <c r="J183">
        <v>114</v>
      </c>
      <c r="K183">
        <v>28.22</v>
      </c>
      <c r="L183">
        <v>174.5</v>
      </c>
      <c r="M183">
        <v>103</v>
      </c>
      <c r="N183">
        <v>14.83</v>
      </c>
      <c r="O183">
        <v>244.9</v>
      </c>
      <c r="P183">
        <v>68</v>
      </c>
      <c r="Q183">
        <v>11.02</v>
      </c>
      <c r="R183">
        <v>10.199999999999999</v>
      </c>
      <c r="S183">
        <v>6</v>
      </c>
      <c r="T183">
        <v>2.75</v>
      </c>
      <c r="U183">
        <v>1</v>
      </c>
      <c r="V183" t="s">
        <v>22</v>
      </c>
      <c r="W183">
        <f t="shared" si="16"/>
        <v>0</v>
      </c>
      <c r="X183" t="str">
        <f t="shared" si="17"/>
        <v>3 or fewer calls</v>
      </c>
      <c r="Y183" t="str">
        <f t="shared" si="18"/>
        <v>Medium</v>
      </c>
      <c r="Z183" t="str">
        <f t="shared" si="19"/>
        <v>Medium_user</v>
      </c>
      <c r="AA183" t="str">
        <f t="shared" si="20"/>
        <v>Medium_user</v>
      </c>
      <c r="AB183" t="str">
        <f t="shared" si="21"/>
        <v>Medium Usage</v>
      </c>
      <c r="AC183" t="str">
        <f t="shared" si="22"/>
        <v>Medium</v>
      </c>
      <c r="AD183" t="str">
        <f t="shared" si="23"/>
        <v>Medium Intl Calls</v>
      </c>
    </row>
    <row r="184" spans="1:30" x14ac:dyDescent="0.25">
      <c r="A184" t="s">
        <v>67</v>
      </c>
      <c r="B184">
        <v>65</v>
      </c>
      <c r="C184" t="s">
        <v>21</v>
      </c>
      <c r="D184" t="s">
        <v>22</v>
      </c>
      <c r="E184">
        <f>IF(train[[#This Row],[international_plan]]="yes",1,0)</f>
        <v>0</v>
      </c>
      <c r="F184" t="s">
        <v>22</v>
      </c>
      <c r="G184">
        <f>IF(train[[#This Row],[voice_mail_plan]]="yes",1,0)</f>
        <v>0</v>
      </c>
      <c r="H184">
        <v>0</v>
      </c>
      <c r="I184">
        <v>136.1</v>
      </c>
      <c r="J184">
        <v>112</v>
      </c>
      <c r="K184">
        <v>23.14</v>
      </c>
      <c r="L184">
        <v>272.89999999999998</v>
      </c>
      <c r="M184">
        <v>96</v>
      </c>
      <c r="N184">
        <v>23.2</v>
      </c>
      <c r="O184">
        <v>220.2</v>
      </c>
      <c r="P184">
        <v>104</v>
      </c>
      <c r="Q184">
        <v>9.91</v>
      </c>
      <c r="R184">
        <v>4.4000000000000004</v>
      </c>
      <c r="S184">
        <v>2</v>
      </c>
      <c r="T184">
        <v>1.19</v>
      </c>
      <c r="U184">
        <v>1</v>
      </c>
      <c r="V184" t="s">
        <v>22</v>
      </c>
      <c r="W184">
        <f t="shared" si="16"/>
        <v>0</v>
      </c>
      <c r="X184" t="str">
        <f t="shared" si="17"/>
        <v>3 or fewer calls</v>
      </c>
      <c r="Y184" t="str">
        <f t="shared" si="18"/>
        <v>Low</v>
      </c>
      <c r="Z184" t="str">
        <f t="shared" si="19"/>
        <v>Medium_user</v>
      </c>
      <c r="AA184" t="str">
        <f t="shared" si="20"/>
        <v>Heavy_user</v>
      </c>
      <c r="AB184" t="str">
        <f t="shared" si="21"/>
        <v>Medium Usage</v>
      </c>
      <c r="AC184" t="str">
        <f t="shared" si="22"/>
        <v>None</v>
      </c>
      <c r="AD184" t="str">
        <f t="shared" si="23"/>
        <v>Low Intl Calls</v>
      </c>
    </row>
    <row r="185" spans="1:30" x14ac:dyDescent="0.25">
      <c r="A185" t="s">
        <v>66</v>
      </c>
      <c r="B185">
        <v>35</v>
      </c>
      <c r="C185" t="s">
        <v>25</v>
      </c>
      <c r="D185" t="s">
        <v>22</v>
      </c>
      <c r="E185">
        <f>IF(train[[#This Row],[international_plan]]="yes",1,0)</f>
        <v>0</v>
      </c>
      <c r="F185" t="s">
        <v>22</v>
      </c>
      <c r="G185">
        <f>IF(train[[#This Row],[voice_mail_plan]]="yes",1,0)</f>
        <v>0</v>
      </c>
      <c r="H185">
        <v>0</v>
      </c>
      <c r="I185">
        <v>149.30000000000001</v>
      </c>
      <c r="J185">
        <v>113</v>
      </c>
      <c r="K185">
        <v>25.38</v>
      </c>
      <c r="L185">
        <v>242.2</v>
      </c>
      <c r="M185">
        <v>122</v>
      </c>
      <c r="N185">
        <v>20.59</v>
      </c>
      <c r="O185">
        <v>174.3</v>
      </c>
      <c r="P185">
        <v>104</v>
      </c>
      <c r="Q185">
        <v>7.84</v>
      </c>
      <c r="R185">
        <v>8.9</v>
      </c>
      <c r="S185">
        <v>6</v>
      </c>
      <c r="T185">
        <v>2.4</v>
      </c>
      <c r="U185">
        <v>2</v>
      </c>
      <c r="V185" t="s">
        <v>22</v>
      </c>
      <c r="W185">
        <f t="shared" si="16"/>
        <v>0</v>
      </c>
      <c r="X185" t="str">
        <f t="shared" si="17"/>
        <v>3 or fewer calls</v>
      </c>
      <c r="Y185" t="str">
        <f t="shared" si="18"/>
        <v>Medium</v>
      </c>
      <c r="Z185" t="str">
        <f t="shared" si="19"/>
        <v>Heavy_user</v>
      </c>
      <c r="AA185" t="str">
        <f t="shared" si="20"/>
        <v>Heavy_user</v>
      </c>
      <c r="AB185" t="str">
        <f t="shared" si="21"/>
        <v>Medium Usage</v>
      </c>
      <c r="AC185" t="str">
        <f t="shared" si="22"/>
        <v>None</v>
      </c>
      <c r="AD185" t="str">
        <f t="shared" si="23"/>
        <v>Medium Intl Calls</v>
      </c>
    </row>
    <row r="186" spans="1:30" x14ac:dyDescent="0.25">
      <c r="A186" t="s">
        <v>26</v>
      </c>
      <c r="B186">
        <v>88</v>
      </c>
      <c r="C186" t="s">
        <v>25</v>
      </c>
      <c r="D186" t="s">
        <v>22</v>
      </c>
      <c r="E186">
        <f>IF(train[[#This Row],[international_plan]]="yes",1,0)</f>
        <v>0</v>
      </c>
      <c r="F186" t="s">
        <v>22</v>
      </c>
      <c r="G186">
        <f>IF(train[[#This Row],[voice_mail_plan]]="yes",1,0)</f>
        <v>0</v>
      </c>
      <c r="H186">
        <v>0</v>
      </c>
      <c r="I186">
        <v>65.400000000000006</v>
      </c>
      <c r="J186">
        <v>97</v>
      </c>
      <c r="K186">
        <v>11.12</v>
      </c>
      <c r="L186">
        <v>168.2</v>
      </c>
      <c r="M186">
        <v>76</v>
      </c>
      <c r="N186">
        <v>14.3</v>
      </c>
      <c r="O186">
        <v>236</v>
      </c>
      <c r="P186">
        <v>113</v>
      </c>
      <c r="Q186">
        <v>10.62</v>
      </c>
      <c r="R186">
        <v>13.8</v>
      </c>
      <c r="S186">
        <v>1</v>
      </c>
      <c r="T186">
        <v>3.73</v>
      </c>
      <c r="U186">
        <v>2</v>
      </c>
      <c r="V186" t="s">
        <v>22</v>
      </c>
      <c r="W186">
        <f t="shared" si="16"/>
        <v>0</v>
      </c>
      <c r="X186" t="str">
        <f t="shared" si="17"/>
        <v>3 or fewer calls</v>
      </c>
      <c r="Y186" t="str">
        <f t="shared" si="18"/>
        <v>Medium</v>
      </c>
      <c r="Z186" t="str">
        <f t="shared" si="19"/>
        <v>Light_usage</v>
      </c>
      <c r="AA186" t="str">
        <f t="shared" si="20"/>
        <v>Medium_user</v>
      </c>
      <c r="AB186" t="str">
        <f t="shared" si="21"/>
        <v>Medium Usage</v>
      </c>
      <c r="AC186" t="str">
        <f t="shared" si="22"/>
        <v>None</v>
      </c>
      <c r="AD186" t="str">
        <f t="shared" si="23"/>
        <v>Medium Intl Calls</v>
      </c>
    </row>
    <row r="187" spans="1:30" x14ac:dyDescent="0.25">
      <c r="A187" t="s">
        <v>32</v>
      </c>
      <c r="B187">
        <v>65</v>
      </c>
      <c r="C187" t="s">
        <v>21</v>
      </c>
      <c r="D187" t="s">
        <v>22</v>
      </c>
      <c r="E187">
        <f>IF(train[[#This Row],[international_plan]]="yes",1,0)</f>
        <v>0</v>
      </c>
      <c r="F187" t="s">
        <v>22</v>
      </c>
      <c r="G187">
        <f>IF(train[[#This Row],[voice_mail_plan]]="yes",1,0)</f>
        <v>0</v>
      </c>
      <c r="H187">
        <v>0</v>
      </c>
      <c r="I187">
        <v>213.4</v>
      </c>
      <c r="J187">
        <v>111</v>
      </c>
      <c r="K187">
        <v>36.28</v>
      </c>
      <c r="L187">
        <v>234.5</v>
      </c>
      <c r="M187">
        <v>94</v>
      </c>
      <c r="N187">
        <v>19.93</v>
      </c>
      <c r="O187">
        <v>250.1</v>
      </c>
      <c r="P187">
        <v>123</v>
      </c>
      <c r="Q187">
        <v>11.25</v>
      </c>
      <c r="R187">
        <v>2.7</v>
      </c>
      <c r="S187">
        <v>4</v>
      </c>
      <c r="T187">
        <v>0.73</v>
      </c>
      <c r="U187">
        <v>1</v>
      </c>
      <c r="V187" t="s">
        <v>22</v>
      </c>
      <c r="W187">
        <f t="shared" si="16"/>
        <v>0</v>
      </c>
      <c r="X187" t="str">
        <f t="shared" si="17"/>
        <v>3 or fewer calls</v>
      </c>
      <c r="Y187" t="str">
        <f t="shared" si="18"/>
        <v>Low</v>
      </c>
      <c r="Z187" t="str">
        <f t="shared" si="19"/>
        <v>Medium_user</v>
      </c>
      <c r="AA187" t="str">
        <f t="shared" si="20"/>
        <v>Medium_user</v>
      </c>
      <c r="AB187" t="str">
        <f t="shared" si="21"/>
        <v>Medium Usage</v>
      </c>
      <c r="AC187" t="str">
        <f t="shared" si="22"/>
        <v>None</v>
      </c>
      <c r="AD187" t="str">
        <f t="shared" si="23"/>
        <v>Low Intl Calls</v>
      </c>
    </row>
    <row r="188" spans="1:30" x14ac:dyDescent="0.25">
      <c r="A188" t="s">
        <v>29</v>
      </c>
      <c r="B188">
        <v>123</v>
      </c>
      <c r="C188" t="s">
        <v>21</v>
      </c>
      <c r="D188" t="s">
        <v>22</v>
      </c>
      <c r="E188">
        <f>IF(train[[#This Row],[international_plan]]="yes",1,0)</f>
        <v>0</v>
      </c>
      <c r="F188" t="s">
        <v>22</v>
      </c>
      <c r="G188">
        <f>IF(train[[#This Row],[voice_mail_plan]]="yes",1,0)</f>
        <v>0</v>
      </c>
      <c r="H188">
        <v>0</v>
      </c>
      <c r="I188">
        <v>206.9</v>
      </c>
      <c r="J188">
        <v>85</v>
      </c>
      <c r="K188">
        <v>35.17</v>
      </c>
      <c r="L188">
        <v>244.7</v>
      </c>
      <c r="M188">
        <v>78</v>
      </c>
      <c r="N188">
        <v>20.8</v>
      </c>
      <c r="O188">
        <v>221.5</v>
      </c>
      <c r="P188">
        <v>136</v>
      </c>
      <c r="Q188">
        <v>9.9700000000000006</v>
      </c>
      <c r="R188">
        <v>7.7</v>
      </c>
      <c r="S188">
        <v>2</v>
      </c>
      <c r="T188">
        <v>2.08</v>
      </c>
      <c r="U188">
        <v>3</v>
      </c>
      <c r="V188" t="s">
        <v>22</v>
      </c>
      <c r="W188">
        <f t="shared" si="16"/>
        <v>0</v>
      </c>
      <c r="X188" t="str">
        <f t="shared" si="17"/>
        <v>3 or fewer calls</v>
      </c>
      <c r="Y188" t="str">
        <f t="shared" si="18"/>
        <v>Medium</v>
      </c>
      <c r="Z188" t="str">
        <f t="shared" si="19"/>
        <v>Light_usage</v>
      </c>
      <c r="AA188" t="str">
        <f t="shared" si="20"/>
        <v>Heavy_user</v>
      </c>
      <c r="AB188" t="str">
        <f t="shared" si="21"/>
        <v>Medium Usage</v>
      </c>
      <c r="AC188" t="str">
        <f t="shared" si="22"/>
        <v>None</v>
      </c>
      <c r="AD188" t="str">
        <f t="shared" si="23"/>
        <v>Medium Intl Calls</v>
      </c>
    </row>
    <row r="189" spans="1:30" x14ac:dyDescent="0.25">
      <c r="A189" t="s">
        <v>34</v>
      </c>
      <c r="B189">
        <v>126</v>
      </c>
      <c r="C189" t="s">
        <v>25</v>
      </c>
      <c r="D189" t="s">
        <v>22</v>
      </c>
      <c r="E189">
        <f>IF(train[[#This Row],[international_plan]]="yes",1,0)</f>
        <v>0</v>
      </c>
      <c r="F189" t="s">
        <v>23</v>
      </c>
      <c r="G189">
        <f>IF(train[[#This Row],[voice_mail_plan]]="yes",1,0)</f>
        <v>1</v>
      </c>
      <c r="H189">
        <v>27</v>
      </c>
      <c r="I189">
        <v>186.2</v>
      </c>
      <c r="J189">
        <v>78</v>
      </c>
      <c r="K189">
        <v>31.65</v>
      </c>
      <c r="L189">
        <v>189.6</v>
      </c>
      <c r="M189">
        <v>83</v>
      </c>
      <c r="N189">
        <v>16.12</v>
      </c>
      <c r="O189">
        <v>76.5</v>
      </c>
      <c r="P189">
        <v>139</v>
      </c>
      <c r="Q189">
        <v>3.44</v>
      </c>
      <c r="R189">
        <v>9.6</v>
      </c>
      <c r="S189">
        <v>3</v>
      </c>
      <c r="T189">
        <v>2.59</v>
      </c>
      <c r="U189">
        <v>2</v>
      </c>
      <c r="V189" t="s">
        <v>22</v>
      </c>
      <c r="W189">
        <f t="shared" si="16"/>
        <v>0</v>
      </c>
      <c r="X189" t="str">
        <f t="shared" si="17"/>
        <v>3 or fewer calls</v>
      </c>
      <c r="Y189" t="str">
        <f t="shared" si="18"/>
        <v>Medium</v>
      </c>
      <c r="Z189" t="str">
        <f t="shared" si="19"/>
        <v>Medium_user</v>
      </c>
      <c r="AA189" t="str">
        <f t="shared" si="20"/>
        <v>Medium_user</v>
      </c>
      <c r="AB189" t="str">
        <f t="shared" si="21"/>
        <v>Medium Usage</v>
      </c>
      <c r="AC189" t="str">
        <f t="shared" si="22"/>
        <v>Medium</v>
      </c>
      <c r="AD189" t="str">
        <f t="shared" si="23"/>
        <v>Medium Intl Calls</v>
      </c>
    </row>
    <row r="190" spans="1:30" x14ac:dyDescent="0.25">
      <c r="A190" t="s">
        <v>65</v>
      </c>
      <c r="B190">
        <v>45</v>
      </c>
      <c r="C190" t="s">
        <v>21</v>
      </c>
      <c r="D190" t="s">
        <v>22</v>
      </c>
      <c r="E190">
        <f>IF(train[[#This Row],[international_plan]]="yes",1,0)</f>
        <v>0</v>
      </c>
      <c r="F190" t="s">
        <v>23</v>
      </c>
      <c r="G190">
        <f>IF(train[[#This Row],[voice_mail_plan]]="yes",1,0)</f>
        <v>1</v>
      </c>
      <c r="H190">
        <v>22</v>
      </c>
      <c r="I190">
        <v>196.6</v>
      </c>
      <c r="J190">
        <v>84</v>
      </c>
      <c r="K190">
        <v>33.42</v>
      </c>
      <c r="L190">
        <v>313.2</v>
      </c>
      <c r="M190">
        <v>92</v>
      </c>
      <c r="N190">
        <v>26.62</v>
      </c>
      <c r="O190">
        <v>163.30000000000001</v>
      </c>
      <c r="P190">
        <v>108</v>
      </c>
      <c r="Q190">
        <v>7.35</v>
      </c>
      <c r="R190">
        <v>11.9</v>
      </c>
      <c r="S190">
        <v>3</v>
      </c>
      <c r="T190">
        <v>3.21</v>
      </c>
      <c r="U190">
        <v>0</v>
      </c>
      <c r="V190" t="s">
        <v>22</v>
      </c>
      <c r="W190">
        <f t="shared" si="16"/>
        <v>0</v>
      </c>
      <c r="X190" t="str">
        <f t="shared" si="17"/>
        <v>3 or fewer calls</v>
      </c>
      <c r="Y190" t="str">
        <f t="shared" si="18"/>
        <v>Medium</v>
      </c>
      <c r="Z190" t="str">
        <f t="shared" si="19"/>
        <v>Medium_user</v>
      </c>
      <c r="AA190" t="str">
        <f t="shared" si="20"/>
        <v>Heavy_user</v>
      </c>
      <c r="AB190" t="str">
        <f t="shared" si="21"/>
        <v>Medium Usage</v>
      </c>
      <c r="AC190" t="str">
        <f t="shared" si="22"/>
        <v>Medium</v>
      </c>
      <c r="AD190" t="str">
        <f t="shared" si="23"/>
        <v>Medium Intl Calls</v>
      </c>
    </row>
    <row r="191" spans="1:30" x14ac:dyDescent="0.25">
      <c r="A191" t="s">
        <v>49</v>
      </c>
      <c r="B191">
        <v>93</v>
      </c>
      <c r="C191" t="s">
        <v>25</v>
      </c>
      <c r="D191" t="s">
        <v>23</v>
      </c>
      <c r="E191">
        <f>IF(train[[#This Row],[international_plan]]="yes",1,0)</f>
        <v>1</v>
      </c>
      <c r="F191" t="s">
        <v>22</v>
      </c>
      <c r="G191">
        <f>IF(train[[#This Row],[voice_mail_plan]]="yes",1,0)</f>
        <v>0</v>
      </c>
      <c r="H191">
        <v>0</v>
      </c>
      <c r="I191">
        <v>312</v>
      </c>
      <c r="J191">
        <v>109</v>
      </c>
      <c r="K191">
        <v>53.04</v>
      </c>
      <c r="L191">
        <v>129.4</v>
      </c>
      <c r="M191">
        <v>100</v>
      </c>
      <c r="N191">
        <v>11</v>
      </c>
      <c r="O191">
        <v>217.6</v>
      </c>
      <c r="P191">
        <v>74</v>
      </c>
      <c r="Q191">
        <v>9.7899999999999991</v>
      </c>
      <c r="R191">
        <v>10.5</v>
      </c>
      <c r="S191">
        <v>2</v>
      </c>
      <c r="T191">
        <v>2.84</v>
      </c>
      <c r="U191">
        <v>0</v>
      </c>
      <c r="V191" t="s">
        <v>23</v>
      </c>
      <c r="W191">
        <f t="shared" si="16"/>
        <v>1</v>
      </c>
      <c r="X191" t="str">
        <f t="shared" si="17"/>
        <v>3 or fewer calls</v>
      </c>
      <c r="Y191" t="str">
        <f t="shared" si="18"/>
        <v>Medium</v>
      </c>
      <c r="Z191" t="str">
        <f t="shared" si="19"/>
        <v>Medium_user</v>
      </c>
      <c r="AA191" t="str">
        <f t="shared" si="20"/>
        <v>Medium_user</v>
      </c>
      <c r="AB191" t="str">
        <f t="shared" si="21"/>
        <v>Medium Usage</v>
      </c>
      <c r="AC191" t="str">
        <f t="shared" si="22"/>
        <v>None</v>
      </c>
      <c r="AD191" t="str">
        <f t="shared" si="23"/>
        <v>Medium Intl Calls</v>
      </c>
    </row>
    <row r="192" spans="1:30" x14ac:dyDescent="0.25">
      <c r="A192" t="s">
        <v>20</v>
      </c>
      <c r="B192">
        <v>63</v>
      </c>
      <c r="C192" t="s">
        <v>21</v>
      </c>
      <c r="D192" t="s">
        <v>23</v>
      </c>
      <c r="E192">
        <f>IF(train[[#This Row],[international_plan]]="yes",1,0)</f>
        <v>1</v>
      </c>
      <c r="F192" t="s">
        <v>23</v>
      </c>
      <c r="G192">
        <f>IF(train[[#This Row],[voice_mail_plan]]="yes",1,0)</f>
        <v>1</v>
      </c>
      <c r="H192">
        <v>36</v>
      </c>
      <c r="I192">
        <v>199</v>
      </c>
      <c r="J192">
        <v>110</v>
      </c>
      <c r="K192">
        <v>33.83</v>
      </c>
      <c r="L192">
        <v>291.3</v>
      </c>
      <c r="M192">
        <v>111</v>
      </c>
      <c r="N192">
        <v>24.76</v>
      </c>
      <c r="O192">
        <v>197.6</v>
      </c>
      <c r="P192">
        <v>92</v>
      </c>
      <c r="Q192">
        <v>8.89</v>
      </c>
      <c r="R192">
        <v>11</v>
      </c>
      <c r="S192">
        <v>6</v>
      </c>
      <c r="T192">
        <v>2.97</v>
      </c>
      <c r="U192">
        <v>1</v>
      </c>
      <c r="V192" t="s">
        <v>22</v>
      </c>
      <c r="W192">
        <f t="shared" si="16"/>
        <v>0</v>
      </c>
      <c r="X192" t="str">
        <f t="shared" si="17"/>
        <v>3 or fewer calls</v>
      </c>
      <c r="Y192" t="str">
        <f t="shared" si="18"/>
        <v>Medium</v>
      </c>
      <c r="Z192" t="str">
        <f t="shared" si="19"/>
        <v>Medium_user</v>
      </c>
      <c r="AA192" t="str">
        <f t="shared" si="20"/>
        <v>Heavy_user</v>
      </c>
      <c r="AB192" t="str">
        <f t="shared" si="21"/>
        <v>Medium Usage</v>
      </c>
      <c r="AC192" t="str">
        <f t="shared" si="22"/>
        <v>High</v>
      </c>
      <c r="AD192" t="str">
        <f t="shared" si="23"/>
        <v>Medium Intl Calls</v>
      </c>
    </row>
    <row r="193" spans="1:30" x14ac:dyDescent="0.25">
      <c r="A193" t="s">
        <v>26</v>
      </c>
      <c r="B193">
        <v>100</v>
      </c>
      <c r="C193" t="s">
        <v>21</v>
      </c>
      <c r="D193" t="s">
        <v>22</v>
      </c>
      <c r="E193">
        <f>IF(train[[#This Row],[international_plan]]="yes",1,0)</f>
        <v>0</v>
      </c>
      <c r="F193" t="s">
        <v>22</v>
      </c>
      <c r="G193">
        <f>IF(train[[#This Row],[voice_mail_plan]]="yes",1,0)</f>
        <v>0</v>
      </c>
      <c r="H193">
        <v>0</v>
      </c>
      <c r="I193">
        <v>203.1</v>
      </c>
      <c r="J193">
        <v>96</v>
      </c>
      <c r="K193">
        <v>34.53</v>
      </c>
      <c r="L193">
        <v>217</v>
      </c>
      <c r="M193">
        <v>126</v>
      </c>
      <c r="N193">
        <v>18.45</v>
      </c>
      <c r="O193">
        <v>180.9</v>
      </c>
      <c r="P193">
        <v>122</v>
      </c>
      <c r="Q193">
        <v>8.14</v>
      </c>
      <c r="R193">
        <v>13.5</v>
      </c>
      <c r="S193">
        <v>2</v>
      </c>
      <c r="T193">
        <v>3.65</v>
      </c>
      <c r="U193">
        <v>3</v>
      </c>
      <c r="V193" t="s">
        <v>22</v>
      </c>
      <c r="W193">
        <f t="shared" si="16"/>
        <v>0</v>
      </c>
      <c r="X193" t="str">
        <f t="shared" si="17"/>
        <v>3 or fewer calls</v>
      </c>
      <c r="Y193" t="str">
        <f t="shared" si="18"/>
        <v>Medium</v>
      </c>
      <c r="Z193" t="str">
        <f t="shared" si="19"/>
        <v>Heavy_user</v>
      </c>
      <c r="AA193" t="str">
        <f t="shared" si="20"/>
        <v>Medium_user</v>
      </c>
      <c r="AB193" t="str">
        <f t="shared" si="21"/>
        <v>Medium Usage</v>
      </c>
      <c r="AC193" t="str">
        <f t="shared" si="22"/>
        <v>None</v>
      </c>
      <c r="AD193" t="str">
        <f t="shared" si="23"/>
        <v>Medium Intl Calls</v>
      </c>
    </row>
    <row r="194" spans="1:30" x14ac:dyDescent="0.25">
      <c r="A194" t="s">
        <v>62</v>
      </c>
      <c r="B194">
        <v>53</v>
      </c>
      <c r="C194" t="s">
        <v>21</v>
      </c>
      <c r="D194" t="s">
        <v>22</v>
      </c>
      <c r="E194">
        <f>IF(train[[#This Row],[international_plan]]="yes",1,0)</f>
        <v>0</v>
      </c>
      <c r="F194" t="s">
        <v>22</v>
      </c>
      <c r="G194">
        <f>IF(train[[#This Row],[voice_mail_plan]]="yes",1,0)</f>
        <v>0</v>
      </c>
      <c r="H194">
        <v>0</v>
      </c>
      <c r="I194">
        <v>168.8</v>
      </c>
      <c r="J194">
        <v>97</v>
      </c>
      <c r="K194">
        <v>28.7</v>
      </c>
      <c r="L194">
        <v>220.3</v>
      </c>
      <c r="M194">
        <v>87</v>
      </c>
      <c r="N194">
        <v>18.73</v>
      </c>
      <c r="O194">
        <v>154.30000000000001</v>
      </c>
      <c r="P194">
        <v>113</v>
      </c>
      <c r="Q194">
        <v>6.94</v>
      </c>
      <c r="R194">
        <v>10.9</v>
      </c>
      <c r="S194">
        <v>2</v>
      </c>
      <c r="T194">
        <v>2.94</v>
      </c>
      <c r="U194">
        <v>0</v>
      </c>
      <c r="V194" t="s">
        <v>22</v>
      </c>
      <c r="W194">
        <f t="shared" ref="W194:W257" si="24">IF(V194="yes",1,0)</f>
        <v>0</v>
      </c>
      <c r="X194" t="str">
        <f t="shared" ref="X194:X257" si="25">IF(U194&gt;3,"More than 3 calls","3 or fewer calls")</f>
        <v>3 or fewer calls</v>
      </c>
      <c r="Y194" t="str">
        <f t="shared" ref="Y194:Y257" si="26">IF(T194&lt;2,"Low",IF(T194&lt;4,"Medium","High"))</f>
        <v>Medium</v>
      </c>
      <c r="Z194" t="str">
        <f t="shared" ref="Z194:Z257" si="27">IF(M194&lt;80,"Light_usage",IF(M194&lt;120,"Medium_user","Heavy_user"))</f>
        <v>Medium_user</v>
      </c>
      <c r="AA194" t="str">
        <f t="shared" ref="AA194:AA257" si="28">IF(N194&lt;10,"Light_user",IF(N194&lt;20,"Medium_user","Heavy_user"))</f>
        <v>Medium_user</v>
      </c>
      <c r="AB194" t="str">
        <f t="shared" ref="AB194:AB257" si="29">IF(AND(I194&gt;250,N194&gt;20,R194&gt;10),"High Usage",
  IF(AND(I194&lt;100,N194&lt;10,R194&lt;5),"Low Usage","Medium Usage"))</f>
        <v>Medium Usage</v>
      </c>
      <c r="AC194" t="str">
        <f t="shared" ref="AC194:AC257" si="30">IF(H194=0,"None",IF(H194&lt;10,"Low",IF(H194&lt;30,"Medium","High")))</f>
        <v>None</v>
      </c>
      <c r="AD194" t="str">
        <f t="shared" ref="AD194:AD257" si="31">IF(T194&lt;=2, "Low Intl Calls", IF(T194&lt;=5, "Medium Intl Calls", "High Intl Calls"))</f>
        <v>Medium Intl Calls</v>
      </c>
    </row>
    <row r="195" spans="1:30" x14ac:dyDescent="0.25">
      <c r="A195" t="s">
        <v>37</v>
      </c>
      <c r="B195">
        <v>92</v>
      </c>
      <c r="C195" t="s">
        <v>21</v>
      </c>
      <c r="D195" t="s">
        <v>23</v>
      </c>
      <c r="E195">
        <f>IF(train[[#This Row],[international_plan]]="yes",1,0)</f>
        <v>1</v>
      </c>
      <c r="F195" t="s">
        <v>22</v>
      </c>
      <c r="G195">
        <f>IF(train[[#This Row],[voice_mail_plan]]="yes",1,0)</f>
        <v>0</v>
      </c>
      <c r="H195">
        <v>0</v>
      </c>
      <c r="I195">
        <v>173.1</v>
      </c>
      <c r="J195">
        <v>140</v>
      </c>
      <c r="K195">
        <v>29.43</v>
      </c>
      <c r="L195">
        <v>240.3</v>
      </c>
      <c r="M195">
        <v>105</v>
      </c>
      <c r="N195">
        <v>20.43</v>
      </c>
      <c r="O195">
        <v>233.2</v>
      </c>
      <c r="P195">
        <v>117</v>
      </c>
      <c r="Q195">
        <v>10.49</v>
      </c>
      <c r="R195">
        <v>9</v>
      </c>
      <c r="S195">
        <v>5</v>
      </c>
      <c r="T195">
        <v>2.4300000000000002</v>
      </c>
      <c r="U195">
        <v>1</v>
      </c>
      <c r="V195" t="s">
        <v>22</v>
      </c>
      <c r="W195">
        <f t="shared" si="24"/>
        <v>0</v>
      </c>
      <c r="X195" t="str">
        <f t="shared" si="25"/>
        <v>3 or fewer calls</v>
      </c>
      <c r="Y195" t="str">
        <f t="shared" si="26"/>
        <v>Medium</v>
      </c>
      <c r="Z195" t="str">
        <f t="shared" si="27"/>
        <v>Medium_user</v>
      </c>
      <c r="AA195" t="str">
        <f t="shared" si="28"/>
        <v>Heavy_user</v>
      </c>
      <c r="AB195" t="str">
        <f t="shared" si="29"/>
        <v>Medium Usage</v>
      </c>
      <c r="AC195" t="str">
        <f t="shared" si="30"/>
        <v>None</v>
      </c>
      <c r="AD195" t="str">
        <f t="shared" si="31"/>
        <v>Medium Intl Calls</v>
      </c>
    </row>
    <row r="196" spans="1:30" x14ac:dyDescent="0.25">
      <c r="A196" t="s">
        <v>60</v>
      </c>
      <c r="B196">
        <v>139</v>
      </c>
      <c r="C196" t="s">
        <v>28</v>
      </c>
      <c r="D196" t="s">
        <v>22</v>
      </c>
      <c r="E196">
        <f>IF(train[[#This Row],[international_plan]]="yes",1,0)</f>
        <v>0</v>
      </c>
      <c r="F196" t="s">
        <v>22</v>
      </c>
      <c r="G196">
        <f>IF(train[[#This Row],[voice_mail_plan]]="yes",1,0)</f>
        <v>0</v>
      </c>
      <c r="H196">
        <v>0</v>
      </c>
      <c r="I196">
        <v>134.4</v>
      </c>
      <c r="J196">
        <v>106</v>
      </c>
      <c r="K196">
        <v>22.85</v>
      </c>
      <c r="L196">
        <v>211.3</v>
      </c>
      <c r="M196">
        <v>98</v>
      </c>
      <c r="N196">
        <v>17.96</v>
      </c>
      <c r="O196">
        <v>193.6</v>
      </c>
      <c r="P196">
        <v>125</v>
      </c>
      <c r="Q196">
        <v>8.7100000000000009</v>
      </c>
      <c r="R196">
        <v>10.199999999999999</v>
      </c>
      <c r="S196">
        <v>2</v>
      </c>
      <c r="T196">
        <v>2.75</v>
      </c>
      <c r="U196">
        <v>5</v>
      </c>
      <c r="V196" t="s">
        <v>23</v>
      </c>
      <c r="W196">
        <f t="shared" si="24"/>
        <v>1</v>
      </c>
      <c r="X196" t="str">
        <f t="shared" si="25"/>
        <v>More than 3 calls</v>
      </c>
      <c r="Y196" t="str">
        <f t="shared" si="26"/>
        <v>Medium</v>
      </c>
      <c r="Z196" t="str">
        <f t="shared" si="27"/>
        <v>Medium_user</v>
      </c>
      <c r="AA196" t="str">
        <f t="shared" si="28"/>
        <v>Medium_user</v>
      </c>
      <c r="AB196" t="str">
        <f t="shared" si="29"/>
        <v>Medium Usage</v>
      </c>
      <c r="AC196" t="str">
        <f t="shared" si="30"/>
        <v>None</v>
      </c>
      <c r="AD196" t="str">
        <f t="shared" si="31"/>
        <v>Medium Intl Calls</v>
      </c>
    </row>
    <row r="197" spans="1:30" x14ac:dyDescent="0.25">
      <c r="A197" t="s">
        <v>57</v>
      </c>
      <c r="B197">
        <v>110</v>
      </c>
      <c r="C197" t="s">
        <v>25</v>
      </c>
      <c r="D197" t="s">
        <v>22</v>
      </c>
      <c r="E197">
        <f>IF(train[[#This Row],[international_plan]]="yes",1,0)</f>
        <v>0</v>
      </c>
      <c r="F197" t="s">
        <v>23</v>
      </c>
      <c r="G197">
        <f>IF(train[[#This Row],[voice_mail_plan]]="yes",1,0)</f>
        <v>1</v>
      </c>
      <c r="H197">
        <v>40</v>
      </c>
      <c r="I197">
        <v>202.6</v>
      </c>
      <c r="J197">
        <v>103</v>
      </c>
      <c r="K197">
        <v>34.44</v>
      </c>
      <c r="L197">
        <v>118.8</v>
      </c>
      <c r="M197">
        <v>128</v>
      </c>
      <c r="N197">
        <v>10.1</v>
      </c>
      <c r="O197">
        <v>234.9</v>
      </c>
      <c r="P197">
        <v>98</v>
      </c>
      <c r="Q197">
        <v>10.57</v>
      </c>
      <c r="R197">
        <v>9</v>
      </c>
      <c r="S197">
        <v>9</v>
      </c>
      <c r="T197">
        <v>2.4300000000000002</v>
      </c>
      <c r="U197">
        <v>2</v>
      </c>
      <c r="V197" t="s">
        <v>22</v>
      </c>
      <c r="W197">
        <f t="shared" si="24"/>
        <v>0</v>
      </c>
      <c r="X197" t="str">
        <f t="shared" si="25"/>
        <v>3 or fewer calls</v>
      </c>
      <c r="Y197" t="str">
        <f t="shared" si="26"/>
        <v>Medium</v>
      </c>
      <c r="Z197" t="str">
        <f t="shared" si="27"/>
        <v>Heavy_user</v>
      </c>
      <c r="AA197" t="str">
        <f t="shared" si="28"/>
        <v>Medium_user</v>
      </c>
      <c r="AB197" t="str">
        <f t="shared" si="29"/>
        <v>Medium Usage</v>
      </c>
      <c r="AC197" t="str">
        <f t="shared" si="30"/>
        <v>High</v>
      </c>
      <c r="AD197" t="str">
        <f t="shared" si="31"/>
        <v>Medium Intl Calls</v>
      </c>
    </row>
    <row r="198" spans="1:30" x14ac:dyDescent="0.25">
      <c r="A198" t="s">
        <v>72</v>
      </c>
      <c r="B198">
        <v>110</v>
      </c>
      <c r="C198" t="s">
        <v>25</v>
      </c>
      <c r="D198" t="s">
        <v>22</v>
      </c>
      <c r="E198">
        <f>IF(train[[#This Row],[international_plan]]="yes",1,0)</f>
        <v>0</v>
      </c>
      <c r="F198" t="s">
        <v>22</v>
      </c>
      <c r="G198">
        <f>IF(train[[#This Row],[voice_mail_plan]]="yes",1,0)</f>
        <v>0</v>
      </c>
      <c r="H198">
        <v>0</v>
      </c>
      <c r="I198">
        <v>74.5</v>
      </c>
      <c r="J198">
        <v>117</v>
      </c>
      <c r="K198">
        <v>12.67</v>
      </c>
      <c r="L198">
        <v>200.8</v>
      </c>
      <c r="M198">
        <v>98</v>
      </c>
      <c r="N198">
        <v>17.07</v>
      </c>
      <c r="O198">
        <v>192.2</v>
      </c>
      <c r="P198">
        <v>101</v>
      </c>
      <c r="Q198">
        <v>8.65</v>
      </c>
      <c r="R198">
        <v>9.8000000000000007</v>
      </c>
      <c r="S198">
        <v>7</v>
      </c>
      <c r="T198">
        <v>2.65</v>
      </c>
      <c r="U198">
        <v>3</v>
      </c>
      <c r="V198" t="s">
        <v>22</v>
      </c>
      <c r="W198">
        <f t="shared" si="24"/>
        <v>0</v>
      </c>
      <c r="X198" t="str">
        <f t="shared" si="25"/>
        <v>3 or fewer calls</v>
      </c>
      <c r="Y198" t="str">
        <f t="shared" si="26"/>
        <v>Medium</v>
      </c>
      <c r="Z198" t="str">
        <f t="shared" si="27"/>
        <v>Medium_user</v>
      </c>
      <c r="AA198" t="str">
        <f t="shared" si="28"/>
        <v>Medium_user</v>
      </c>
      <c r="AB198" t="str">
        <f t="shared" si="29"/>
        <v>Medium Usage</v>
      </c>
      <c r="AC198" t="str">
        <f t="shared" si="30"/>
        <v>None</v>
      </c>
      <c r="AD198" t="str">
        <f t="shared" si="31"/>
        <v>Medium Intl Calls</v>
      </c>
    </row>
    <row r="199" spans="1:30" x14ac:dyDescent="0.25">
      <c r="A199" t="s">
        <v>44</v>
      </c>
      <c r="B199">
        <v>215</v>
      </c>
      <c r="C199" t="s">
        <v>28</v>
      </c>
      <c r="D199" t="s">
        <v>22</v>
      </c>
      <c r="E199">
        <f>IF(train[[#This Row],[international_plan]]="yes",1,0)</f>
        <v>0</v>
      </c>
      <c r="F199" t="s">
        <v>22</v>
      </c>
      <c r="G199">
        <f>IF(train[[#This Row],[voice_mail_plan]]="yes",1,0)</f>
        <v>0</v>
      </c>
      <c r="H199">
        <v>0</v>
      </c>
      <c r="I199">
        <v>83.6</v>
      </c>
      <c r="J199">
        <v>148</v>
      </c>
      <c r="K199">
        <v>14.21</v>
      </c>
      <c r="L199">
        <v>120.9</v>
      </c>
      <c r="M199">
        <v>91</v>
      </c>
      <c r="N199">
        <v>10.28</v>
      </c>
      <c r="O199">
        <v>226.6</v>
      </c>
      <c r="P199">
        <v>110</v>
      </c>
      <c r="Q199">
        <v>10.199999999999999</v>
      </c>
      <c r="R199">
        <v>10.7</v>
      </c>
      <c r="S199">
        <v>9</v>
      </c>
      <c r="T199">
        <v>2.89</v>
      </c>
      <c r="U199">
        <v>0</v>
      </c>
      <c r="V199" t="s">
        <v>22</v>
      </c>
      <c r="W199">
        <f t="shared" si="24"/>
        <v>0</v>
      </c>
      <c r="X199" t="str">
        <f t="shared" si="25"/>
        <v>3 or fewer calls</v>
      </c>
      <c r="Y199" t="str">
        <f t="shared" si="26"/>
        <v>Medium</v>
      </c>
      <c r="Z199" t="str">
        <f t="shared" si="27"/>
        <v>Medium_user</v>
      </c>
      <c r="AA199" t="str">
        <f t="shared" si="28"/>
        <v>Medium_user</v>
      </c>
      <c r="AB199" t="str">
        <f t="shared" si="29"/>
        <v>Medium Usage</v>
      </c>
      <c r="AC199" t="str">
        <f t="shared" si="30"/>
        <v>None</v>
      </c>
      <c r="AD199" t="str">
        <f t="shared" si="31"/>
        <v>Medium Intl Calls</v>
      </c>
    </row>
    <row r="200" spans="1:30" x14ac:dyDescent="0.25">
      <c r="A200" t="s">
        <v>24</v>
      </c>
      <c r="B200">
        <v>138</v>
      </c>
      <c r="C200" t="s">
        <v>28</v>
      </c>
      <c r="D200" t="s">
        <v>22</v>
      </c>
      <c r="E200">
        <f>IF(train[[#This Row],[international_plan]]="yes",1,0)</f>
        <v>0</v>
      </c>
      <c r="F200" t="s">
        <v>22</v>
      </c>
      <c r="G200">
        <f>IF(train[[#This Row],[voice_mail_plan]]="yes",1,0)</f>
        <v>0</v>
      </c>
      <c r="H200">
        <v>0</v>
      </c>
      <c r="I200">
        <v>220.2</v>
      </c>
      <c r="J200">
        <v>89</v>
      </c>
      <c r="K200">
        <v>37.43</v>
      </c>
      <c r="L200">
        <v>88.3</v>
      </c>
      <c r="M200">
        <v>125</v>
      </c>
      <c r="N200">
        <v>7.51</v>
      </c>
      <c r="O200">
        <v>195.3</v>
      </c>
      <c r="P200">
        <v>79</v>
      </c>
      <c r="Q200">
        <v>8.7899999999999991</v>
      </c>
      <c r="R200">
        <v>12.9</v>
      </c>
      <c r="S200">
        <v>5</v>
      </c>
      <c r="T200">
        <v>3.48</v>
      </c>
      <c r="U200">
        <v>0</v>
      </c>
      <c r="V200" t="s">
        <v>22</v>
      </c>
      <c r="W200">
        <f t="shared" si="24"/>
        <v>0</v>
      </c>
      <c r="X200" t="str">
        <f t="shared" si="25"/>
        <v>3 or fewer calls</v>
      </c>
      <c r="Y200" t="str">
        <f t="shared" si="26"/>
        <v>Medium</v>
      </c>
      <c r="Z200" t="str">
        <f t="shared" si="27"/>
        <v>Heavy_user</v>
      </c>
      <c r="AA200" t="str">
        <f t="shared" si="28"/>
        <v>Light_user</v>
      </c>
      <c r="AB200" t="str">
        <f t="shared" si="29"/>
        <v>Medium Usage</v>
      </c>
      <c r="AC200" t="str">
        <f t="shared" si="30"/>
        <v>None</v>
      </c>
      <c r="AD200" t="str">
        <f t="shared" si="31"/>
        <v>Medium Intl Calls</v>
      </c>
    </row>
    <row r="201" spans="1:30" x14ac:dyDescent="0.25">
      <c r="A201" t="s">
        <v>62</v>
      </c>
      <c r="B201">
        <v>137</v>
      </c>
      <c r="C201" t="s">
        <v>21</v>
      </c>
      <c r="D201" t="s">
        <v>23</v>
      </c>
      <c r="E201">
        <f>IF(train[[#This Row],[international_plan]]="yes",1,0)</f>
        <v>1</v>
      </c>
      <c r="F201" t="s">
        <v>22</v>
      </c>
      <c r="G201">
        <f>IF(train[[#This Row],[voice_mail_plan]]="yes",1,0)</f>
        <v>0</v>
      </c>
      <c r="H201">
        <v>0</v>
      </c>
      <c r="I201">
        <v>135.1</v>
      </c>
      <c r="J201">
        <v>95</v>
      </c>
      <c r="K201">
        <v>22.97</v>
      </c>
      <c r="L201">
        <v>134.1</v>
      </c>
      <c r="M201">
        <v>102</v>
      </c>
      <c r="N201">
        <v>11.4</v>
      </c>
      <c r="O201">
        <v>223.1</v>
      </c>
      <c r="P201">
        <v>81</v>
      </c>
      <c r="Q201">
        <v>10.039999999999999</v>
      </c>
      <c r="R201">
        <v>12.3</v>
      </c>
      <c r="S201">
        <v>2</v>
      </c>
      <c r="T201">
        <v>3.32</v>
      </c>
      <c r="U201">
        <v>2</v>
      </c>
      <c r="V201" t="s">
        <v>23</v>
      </c>
      <c r="W201">
        <f t="shared" si="24"/>
        <v>1</v>
      </c>
      <c r="X201" t="str">
        <f t="shared" si="25"/>
        <v>3 or fewer calls</v>
      </c>
      <c r="Y201" t="str">
        <f t="shared" si="26"/>
        <v>Medium</v>
      </c>
      <c r="Z201" t="str">
        <f t="shared" si="27"/>
        <v>Medium_user</v>
      </c>
      <c r="AA201" t="str">
        <f t="shared" si="28"/>
        <v>Medium_user</v>
      </c>
      <c r="AB201" t="str">
        <f t="shared" si="29"/>
        <v>Medium Usage</v>
      </c>
      <c r="AC201" t="str">
        <f t="shared" si="30"/>
        <v>None</v>
      </c>
      <c r="AD201" t="str">
        <f t="shared" si="31"/>
        <v>Medium Intl Calls</v>
      </c>
    </row>
    <row r="202" spans="1:30" x14ac:dyDescent="0.25">
      <c r="A202" t="s">
        <v>31</v>
      </c>
      <c r="B202">
        <v>85</v>
      </c>
      <c r="C202" t="s">
        <v>25</v>
      </c>
      <c r="D202" t="s">
        <v>22</v>
      </c>
      <c r="E202">
        <f>IF(train[[#This Row],[international_plan]]="yes",1,0)</f>
        <v>0</v>
      </c>
      <c r="F202" t="s">
        <v>22</v>
      </c>
      <c r="G202">
        <f>IF(train[[#This Row],[voice_mail_plan]]="yes",1,0)</f>
        <v>0</v>
      </c>
      <c r="H202">
        <v>0</v>
      </c>
      <c r="I202">
        <v>225</v>
      </c>
      <c r="J202">
        <v>81</v>
      </c>
      <c r="K202">
        <v>38.25</v>
      </c>
      <c r="L202">
        <v>176.9</v>
      </c>
      <c r="M202">
        <v>63</v>
      </c>
      <c r="N202">
        <v>15.04</v>
      </c>
      <c r="O202">
        <v>194.3</v>
      </c>
      <c r="P202">
        <v>110</v>
      </c>
      <c r="Q202">
        <v>8.74</v>
      </c>
      <c r="R202">
        <v>7.1</v>
      </c>
      <c r="S202">
        <v>2</v>
      </c>
      <c r="T202">
        <v>1.92</v>
      </c>
      <c r="U202">
        <v>3</v>
      </c>
      <c r="V202" t="s">
        <v>22</v>
      </c>
      <c r="W202">
        <f t="shared" si="24"/>
        <v>0</v>
      </c>
      <c r="X202" t="str">
        <f t="shared" si="25"/>
        <v>3 or fewer calls</v>
      </c>
      <c r="Y202" t="str">
        <f t="shared" si="26"/>
        <v>Low</v>
      </c>
      <c r="Z202" t="str">
        <f t="shared" si="27"/>
        <v>Light_usage</v>
      </c>
      <c r="AA202" t="str">
        <f t="shared" si="28"/>
        <v>Medium_user</v>
      </c>
      <c r="AB202" t="str">
        <f t="shared" si="29"/>
        <v>Medium Usage</v>
      </c>
      <c r="AC202" t="str">
        <f t="shared" si="30"/>
        <v>None</v>
      </c>
      <c r="AD202" t="str">
        <f t="shared" si="31"/>
        <v>Low Intl Calls</v>
      </c>
    </row>
    <row r="203" spans="1:30" x14ac:dyDescent="0.25">
      <c r="A203" t="s">
        <v>43</v>
      </c>
      <c r="B203">
        <v>22</v>
      </c>
      <c r="C203" t="s">
        <v>25</v>
      </c>
      <c r="D203" t="s">
        <v>22</v>
      </c>
      <c r="E203">
        <f>IF(train[[#This Row],[international_plan]]="yes",1,0)</f>
        <v>0</v>
      </c>
      <c r="F203" t="s">
        <v>22</v>
      </c>
      <c r="G203">
        <f>IF(train[[#This Row],[voice_mail_plan]]="yes",1,0)</f>
        <v>0</v>
      </c>
      <c r="H203">
        <v>0</v>
      </c>
      <c r="I203">
        <v>110.3</v>
      </c>
      <c r="J203">
        <v>107</v>
      </c>
      <c r="K203">
        <v>18.75</v>
      </c>
      <c r="L203">
        <v>166.5</v>
      </c>
      <c r="M203">
        <v>93</v>
      </c>
      <c r="N203">
        <v>14.15</v>
      </c>
      <c r="O203">
        <v>202.3</v>
      </c>
      <c r="P203">
        <v>96</v>
      </c>
      <c r="Q203">
        <v>9.1</v>
      </c>
      <c r="R203">
        <v>9.5</v>
      </c>
      <c r="S203">
        <v>5</v>
      </c>
      <c r="T203">
        <v>2.57</v>
      </c>
      <c r="U203">
        <v>0</v>
      </c>
      <c r="V203" t="s">
        <v>22</v>
      </c>
      <c r="W203">
        <f t="shared" si="24"/>
        <v>0</v>
      </c>
      <c r="X203" t="str">
        <f t="shared" si="25"/>
        <v>3 or fewer calls</v>
      </c>
      <c r="Y203" t="str">
        <f t="shared" si="26"/>
        <v>Medium</v>
      </c>
      <c r="Z203" t="str">
        <f t="shared" si="27"/>
        <v>Medium_user</v>
      </c>
      <c r="AA203" t="str">
        <f t="shared" si="28"/>
        <v>Medium_user</v>
      </c>
      <c r="AB203" t="str">
        <f t="shared" si="29"/>
        <v>Medium Usage</v>
      </c>
      <c r="AC203" t="str">
        <f t="shared" si="30"/>
        <v>None</v>
      </c>
      <c r="AD203" t="str">
        <f t="shared" si="31"/>
        <v>Medium Intl Calls</v>
      </c>
    </row>
    <row r="204" spans="1:30" x14ac:dyDescent="0.25">
      <c r="A204" t="s">
        <v>33</v>
      </c>
      <c r="B204">
        <v>107</v>
      </c>
      <c r="C204" t="s">
        <v>21</v>
      </c>
      <c r="D204" t="s">
        <v>22</v>
      </c>
      <c r="E204">
        <f>IF(train[[#This Row],[international_plan]]="yes",1,0)</f>
        <v>0</v>
      </c>
      <c r="F204" t="s">
        <v>23</v>
      </c>
      <c r="G204">
        <f>IF(train[[#This Row],[voice_mail_plan]]="yes",1,0)</f>
        <v>1</v>
      </c>
      <c r="H204">
        <v>37</v>
      </c>
      <c r="I204">
        <v>60</v>
      </c>
      <c r="J204">
        <v>102</v>
      </c>
      <c r="K204">
        <v>10.199999999999999</v>
      </c>
      <c r="L204">
        <v>102.2</v>
      </c>
      <c r="M204">
        <v>80</v>
      </c>
      <c r="N204">
        <v>8.69</v>
      </c>
      <c r="O204">
        <v>261.8</v>
      </c>
      <c r="P204">
        <v>106</v>
      </c>
      <c r="Q204">
        <v>11.78</v>
      </c>
      <c r="R204">
        <v>11.1</v>
      </c>
      <c r="S204">
        <v>3</v>
      </c>
      <c r="T204">
        <v>3</v>
      </c>
      <c r="U204">
        <v>0</v>
      </c>
      <c r="V204" t="s">
        <v>22</v>
      </c>
      <c r="W204">
        <f t="shared" si="24"/>
        <v>0</v>
      </c>
      <c r="X204" t="str">
        <f t="shared" si="25"/>
        <v>3 or fewer calls</v>
      </c>
      <c r="Y204" t="str">
        <f t="shared" si="26"/>
        <v>Medium</v>
      </c>
      <c r="Z204" t="str">
        <f t="shared" si="27"/>
        <v>Medium_user</v>
      </c>
      <c r="AA204" t="str">
        <f t="shared" si="28"/>
        <v>Light_user</v>
      </c>
      <c r="AB204" t="str">
        <f t="shared" si="29"/>
        <v>Medium Usage</v>
      </c>
      <c r="AC204" t="str">
        <f t="shared" si="30"/>
        <v>High</v>
      </c>
      <c r="AD204" t="str">
        <f t="shared" si="31"/>
        <v>Medium Intl Calls</v>
      </c>
    </row>
    <row r="205" spans="1:30" x14ac:dyDescent="0.25">
      <c r="A205" t="s">
        <v>32</v>
      </c>
      <c r="B205">
        <v>51</v>
      </c>
      <c r="C205" t="s">
        <v>28</v>
      </c>
      <c r="D205" t="s">
        <v>22</v>
      </c>
      <c r="E205">
        <f>IF(train[[#This Row],[international_plan]]="yes",1,0)</f>
        <v>0</v>
      </c>
      <c r="F205" t="s">
        <v>22</v>
      </c>
      <c r="G205">
        <f>IF(train[[#This Row],[voice_mail_plan]]="yes",1,0)</f>
        <v>0</v>
      </c>
      <c r="H205">
        <v>0</v>
      </c>
      <c r="I205">
        <v>214.8</v>
      </c>
      <c r="J205">
        <v>94</v>
      </c>
      <c r="K205">
        <v>36.520000000000003</v>
      </c>
      <c r="L205">
        <v>149.69999999999999</v>
      </c>
      <c r="M205">
        <v>58</v>
      </c>
      <c r="N205">
        <v>12.72</v>
      </c>
      <c r="O205">
        <v>283.39999999999998</v>
      </c>
      <c r="P205">
        <v>66</v>
      </c>
      <c r="Q205">
        <v>12.75</v>
      </c>
      <c r="R205">
        <v>10.199999999999999</v>
      </c>
      <c r="S205">
        <v>5</v>
      </c>
      <c r="T205">
        <v>2.75</v>
      </c>
      <c r="U205">
        <v>0</v>
      </c>
      <c r="V205" t="s">
        <v>22</v>
      </c>
      <c r="W205">
        <f t="shared" si="24"/>
        <v>0</v>
      </c>
      <c r="X205" t="str">
        <f t="shared" si="25"/>
        <v>3 or fewer calls</v>
      </c>
      <c r="Y205" t="str">
        <f t="shared" si="26"/>
        <v>Medium</v>
      </c>
      <c r="Z205" t="str">
        <f t="shared" si="27"/>
        <v>Light_usage</v>
      </c>
      <c r="AA205" t="str">
        <f t="shared" si="28"/>
        <v>Medium_user</v>
      </c>
      <c r="AB205" t="str">
        <f t="shared" si="29"/>
        <v>Medium Usage</v>
      </c>
      <c r="AC205" t="str">
        <f t="shared" si="30"/>
        <v>None</v>
      </c>
      <c r="AD205" t="str">
        <f t="shared" si="31"/>
        <v>Medium Intl Calls</v>
      </c>
    </row>
    <row r="206" spans="1:30" x14ac:dyDescent="0.25">
      <c r="A206" t="s">
        <v>42</v>
      </c>
      <c r="B206">
        <v>94</v>
      </c>
      <c r="C206" t="s">
        <v>25</v>
      </c>
      <c r="D206" t="s">
        <v>22</v>
      </c>
      <c r="E206">
        <f>IF(train[[#This Row],[international_plan]]="yes",1,0)</f>
        <v>0</v>
      </c>
      <c r="F206" t="s">
        <v>22</v>
      </c>
      <c r="G206">
        <f>IF(train[[#This Row],[voice_mail_plan]]="yes",1,0)</f>
        <v>0</v>
      </c>
      <c r="H206">
        <v>0</v>
      </c>
      <c r="I206">
        <v>181.8</v>
      </c>
      <c r="J206">
        <v>85</v>
      </c>
      <c r="K206">
        <v>30.91</v>
      </c>
      <c r="L206">
        <v>202.4</v>
      </c>
      <c r="M206">
        <v>98</v>
      </c>
      <c r="N206">
        <v>17.2</v>
      </c>
      <c r="O206">
        <v>245.9</v>
      </c>
      <c r="P206">
        <v>97</v>
      </c>
      <c r="Q206">
        <v>11.07</v>
      </c>
      <c r="R206">
        <v>9.1999999999999993</v>
      </c>
      <c r="S206">
        <v>2</v>
      </c>
      <c r="T206">
        <v>2.48</v>
      </c>
      <c r="U206">
        <v>4</v>
      </c>
      <c r="V206" t="s">
        <v>22</v>
      </c>
      <c r="W206">
        <f t="shared" si="24"/>
        <v>0</v>
      </c>
      <c r="X206" t="str">
        <f t="shared" si="25"/>
        <v>More than 3 calls</v>
      </c>
      <c r="Y206" t="str">
        <f t="shared" si="26"/>
        <v>Medium</v>
      </c>
      <c r="Z206" t="str">
        <f t="shared" si="27"/>
        <v>Medium_user</v>
      </c>
      <c r="AA206" t="str">
        <f t="shared" si="28"/>
        <v>Medium_user</v>
      </c>
      <c r="AB206" t="str">
        <f t="shared" si="29"/>
        <v>Medium Usage</v>
      </c>
      <c r="AC206" t="str">
        <f t="shared" si="30"/>
        <v>None</v>
      </c>
      <c r="AD206" t="str">
        <f t="shared" si="31"/>
        <v>Medium Intl Calls</v>
      </c>
    </row>
    <row r="207" spans="1:30" x14ac:dyDescent="0.25">
      <c r="A207" t="s">
        <v>52</v>
      </c>
      <c r="B207">
        <v>33</v>
      </c>
      <c r="C207" t="s">
        <v>21</v>
      </c>
      <c r="D207" t="s">
        <v>22</v>
      </c>
      <c r="E207">
        <f>IF(train[[#This Row],[international_plan]]="yes",1,0)</f>
        <v>0</v>
      </c>
      <c r="F207" t="s">
        <v>23</v>
      </c>
      <c r="G207">
        <f>IF(train[[#This Row],[voice_mail_plan]]="yes",1,0)</f>
        <v>1</v>
      </c>
      <c r="H207">
        <v>29</v>
      </c>
      <c r="I207">
        <v>157.4</v>
      </c>
      <c r="J207">
        <v>99</v>
      </c>
      <c r="K207">
        <v>26.76</v>
      </c>
      <c r="L207">
        <v>117.9</v>
      </c>
      <c r="M207">
        <v>80</v>
      </c>
      <c r="N207">
        <v>10.02</v>
      </c>
      <c r="O207">
        <v>279.2</v>
      </c>
      <c r="P207">
        <v>79</v>
      </c>
      <c r="Q207">
        <v>12.56</v>
      </c>
      <c r="R207">
        <v>13.9</v>
      </c>
      <c r="S207">
        <v>11</v>
      </c>
      <c r="T207">
        <v>3.75</v>
      </c>
      <c r="U207">
        <v>4</v>
      </c>
      <c r="V207" t="s">
        <v>23</v>
      </c>
      <c r="W207">
        <f t="shared" si="24"/>
        <v>1</v>
      </c>
      <c r="X207" t="str">
        <f t="shared" si="25"/>
        <v>More than 3 calls</v>
      </c>
      <c r="Y207" t="str">
        <f t="shared" si="26"/>
        <v>Medium</v>
      </c>
      <c r="Z207" t="str">
        <f t="shared" si="27"/>
        <v>Medium_user</v>
      </c>
      <c r="AA207" t="str">
        <f t="shared" si="28"/>
        <v>Medium_user</v>
      </c>
      <c r="AB207" t="str">
        <f t="shared" si="29"/>
        <v>Medium Usage</v>
      </c>
      <c r="AC207" t="str">
        <f t="shared" si="30"/>
        <v>Medium</v>
      </c>
      <c r="AD207" t="str">
        <f t="shared" si="31"/>
        <v>Medium Intl Calls</v>
      </c>
    </row>
    <row r="208" spans="1:30" x14ac:dyDescent="0.25">
      <c r="A208" t="s">
        <v>24</v>
      </c>
      <c r="B208">
        <v>106</v>
      </c>
      <c r="C208" t="s">
        <v>21</v>
      </c>
      <c r="D208" t="s">
        <v>22</v>
      </c>
      <c r="E208">
        <f>IF(train[[#This Row],[international_plan]]="yes",1,0)</f>
        <v>0</v>
      </c>
      <c r="F208" t="s">
        <v>22</v>
      </c>
      <c r="G208">
        <f>IF(train[[#This Row],[voice_mail_plan]]="yes",1,0)</f>
        <v>0</v>
      </c>
      <c r="H208">
        <v>0</v>
      </c>
      <c r="I208">
        <v>207.9</v>
      </c>
      <c r="J208">
        <v>91</v>
      </c>
      <c r="K208">
        <v>35.340000000000003</v>
      </c>
      <c r="L208">
        <v>172</v>
      </c>
      <c r="M208">
        <v>109</v>
      </c>
      <c r="N208">
        <v>14.62</v>
      </c>
      <c r="O208">
        <v>191.8</v>
      </c>
      <c r="P208">
        <v>143</v>
      </c>
      <c r="Q208">
        <v>8.6300000000000008</v>
      </c>
      <c r="R208">
        <v>14.4</v>
      </c>
      <c r="S208">
        <v>7</v>
      </c>
      <c r="T208">
        <v>3.89</v>
      </c>
      <c r="U208">
        <v>4</v>
      </c>
      <c r="V208" t="s">
        <v>22</v>
      </c>
      <c r="W208">
        <f t="shared" si="24"/>
        <v>0</v>
      </c>
      <c r="X208" t="str">
        <f t="shared" si="25"/>
        <v>More than 3 calls</v>
      </c>
      <c r="Y208" t="str">
        <f t="shared" si="26"/>
        <v>Medium</v>
      </c>
      <c r="Z208" t="str">
        <f t="shared" si="27"/>
        <v>Medium_user</v>
      </c>
      <c r="AA208" t="str">
        <f t="shared" si="28"/>
        <v>Medium_user</v>
      </c>
      <c r="AB208" t="str">
        <f t="shared" si="29"/>
        <v>Medium Usage</v>
      </c>
      <c r="AC208" t="str">
        <f t="shared" si="30"/>
        <v>None</v>
      </c>
      <c r="AD208" t="str">
        <f t="shared" si="31"/>
        <v>Medium Intl Calls</v>
      </c>
    </row>
    <row r="209" spans="1:30" x14ac:dyDescent="0.25">
      <c r="A209" t="s">
        <v>53</v>
      </c>
      <c r="B209">
        <v>86</v>
      </c>
      <c r="C209" t="s">
        <v>28</v>
      </c>
      <c r="D209" t="s">
        <v>22</v>
      </c>
      <c r="E209">
        <f>IF(train[[#This Row],[international_plan]]="yes",1,0)</f>
        <v>0</v>
      </c>
      <c r="F209" t="s">
        <v>23</v>
      </c>
      <c r="G209">
        <f>IF(train[[#This Row],[voice_mail_plan]]="yes",1,0)</f>
        <v>1</v>
      </c>
      <c r="H209">
        <v>41</v>
      </c>
      <c r="I209">
        <v>119</v>
      </c>
      <c r="J209">
        <v>101</v>
      </c>
      <c r="K209">
        <v>20.23</v>
      </c>
      <c r="L209">
        <v>230</v>
      </c>
      <c r="M209">
        <v>134</v>
      </c>
      <c r="N209">
        <v>19.55</v>
      </c>
      <c r="O209">
        <v>236.9</v>
      </c>
      <c r="P209">
        <v>58</v>
      </c>
      <c r="Q209">
        <v>10.66</v>
      </c>
      <c r="R209">
        <v>9.5</v>
      </c>
      <c r="S209">
        <v>3</v>
      </c>
      <c r="T209">
        <v>2.57</v>
      </c>
      <c r="U209">
        <v>0</v>
      </c>
      <c r="V209" t="s">
        <v>22</v>
      </c>
      <c r="W209">
        <f t="shared" si="24"/>
        <v>0</v>
      </c>
      <c r="X209" t="str">
        <f t="shared" si="25"/>
        <v>3 or fewer calls</v>
      </c>
      <c r="Y209" t="str">
        <f t="shared" si="26"/>
        <v>Medium</v>
      </c>
      <c r="Z209" t="str">
        <f t="shared" si="27"/>
        <v>Heavy_user</v>
      </c>
      <c r="AA209" t="str">
        <f t="shared" si="28"/>
        <v>Medium_user</v>
      </c>
      <c r="AB209" t="str">
        <f t="shared" si="29"/>
        <v>Medium Usage</v>
      </c>
      <c r="AC209" t="str">
        <f t="shared" si="30"/>
        <v>High</v>
      </c>
      <c r="AD209" t="str">
        <f t="shared" si="31"/>
        <v>Medium Intl Calls</v>
      </c>
    </row>
    <row r="210" spans="1:30" x14ac:dyDescent="0.25">
      <c r="A210" t="s">
        <v>39</v>
      </c>
      <c r="B210">
        <v>97</v>
      </c>
      <c r="C210" t="s">
        <v>21</v>
      </c>
      <c r="D210" t="s">
        <v>23</v>
      </c>
      <c r="E210">
        <f>IF(train[[#This Row],[international_plan]]="yes",1,0)</f>
        <v>1</v>
      </c>
      <c r="F210" t="s">
        <v>22</v>
      </c>
      <c r="G210">
        <f>IF(train[[#This Row],[voice_mail_plan]]="yes",1,0)</f>
        <v>0</v>
      </c>
      <c r="H210">
        <v>0</v>
      </c>
      <c r="I210">
        <v>143.69999999999999</v>
      </c>
      <c r="J210">
        <v>117</v>
      </c>
      <c r="K210">
        <v>24.43</v>
      </c>
      <c r="L210">
        <v>273</v>
      </c>
      <c r="M210">
        <v>82</v>
      </c>
      <c r="N210">
        <v>23.21</v>
      </c>
      <c r="O210">
        <v>178.3</v>
      </c>
      <c r="P210">
        <v>81</v>
      </c>
      <c r="Q210">
        <v>8.02</v>
      </c>
      <c r="R210">
        <v>10.9</v>
      </c>
      <c r="S210">
        <v>3</v>
      </c>
      <c r="T210">
        <v>2.94</v>
      </c>
      <c r="U210">
        <v>0</v>
      </c>
      <c r="V210" t="s">
        <v>22</v>
      </c>
      <c r="W210">
        <f t="shared" si="24"/>
        <v>0</v>
      </c>
      <c r="X210" t="str">
        <f t="shared" si="25"/>
        <v>3 or fewer calls</v>
      </c>
      <c r="Y210" t="str">
        <f t="shared" si="26"/>
        <v>Medium</v>
      </c>
      <c r="Z210" t="str">
        <f t="shared" si="27"/>
        <v>Medium_user</v>
      </c>
      <c r="AA210" t="str">
        <f t="shared" si="28"/>
        <v>Heavy_user</v>
      </c>
      <c r="AB210" t="str">
        <f t="shared" si="29"/>
        <v>Medium Usage</v>
      </c>
      <c r="AC210" t="str">
        <f t="shared" si="30"/>
        <v>None</v>
      </c>
      <c r="AD210" t="str">
        <f t="shared" si="31"/>
        <v>Medium Intl Calls</v>
      </c>
    </row>
    <row r="211" spans="1:30" x14ac:dyDescent="0.25">
      <c r="A211" t="s">
        <v>40</v>
      </c>
      <c r="B211">
        <v>106</v>
      </c>
      <c r="C211" t="s">
        <v>25</v>
      </c>
      <c r="D211" t="s">
        <v>22</v>
      </c>
      <c r="E211">
        <f>IF(train[[#This Row],[international_plan]]="yes",1,0)</f>
        <v>0</v>
      </c>
      <c r="F211" t="s">
        <v>23</v>
      </c>
      <c r="G211">
        <f>IF(train[[#This Row],[voice_mail_plan]]="yes",1,0)</f>
        <v>1</v>
      </c>
      <c r="H211">
        <v>32</v>
      </c>
      <c r="I211">
        <v>165.9</v>
      </c>
      <c r="J211">
        <v>126</v>
      </c>
      <c r="K211">
        <v>28.2</v>
      </c>
      <c r="L211">
        <v>216.5</v>
      </c>
      <c r="M211">
        <v>93</v>
      </c>
      <c r="N211">
        <v>18.399999999999999</v>
      </c>
      <c r="O211">
        <v>173.1</v>
      </c>
      <c r="P211">
        <v>86</v>
      </c>
      <c r="Q211">
        <v>7.79</v>
      </c>
      <c r="R211">
        <v>14.1</v>
      </c>
      <c r="S211">
        <v>8</v>
      </c>
      <c r="T211">
        <v>3.81</v>
      </c>
      <c r="U211">
        <v>4</v>
      </c>
      <c r="V211" t="s">
        <v>22</v>
      </c>
      <c r="W211">
        <f t="shared" si="24"/>
        <v>0</v>
      </c>
      <c r="X211" t="str">
        <f t="shared" si="25"/>
        <v>More than 3 calls</v>
      </c>
      <c r="Y211" t="str">
        <f t="shared" si="26"/>
        <v>Medium</v>
      </c>
      <c r="Z211" t="str">
        <f t="shared" si="27"/>
        <v>Medium_user</v>
      </c>
      <c r="AA211" t="str">
        <f t="shared" si="28"/>
        <v>Medium_user</v>
      </c>
      <c r="AB211" t="str">
        <f t="shared" si="29"/>
        <v>Medium Usage</v>
      </c>
      <c r="AC211" t="str">
        <f t="shared" si="30"/>
        <v>High</v>
      </c>
      <c r="AD211" t="str">
        <f t="shared" si="31"/>
        <v>Medium Intl Calls</v>
      </c>
    </row>
    <row r="212" spans="1:30" x14ac:dyDescent="0.25">
      <c r="A212" t="s">
        <v>63</v>
      </c>
      <c r="B212">
        <v>108</v>
      </c>
      <c r="C212" t="s">
        <v>28</v>
      </c>
      <c r="D212" t="s">
        <v>22</v>
      </c>
      <c r="E212">
        <f>IF(train[[#This Row],[international_plan]]="yes",1,0)</f>
        <v>0</v>
      </c>
      <c r="F212" t="s">
        <v>22</v>
      </c>
      <c r="G212">
        <f>IF(train[[#This Row],[voice_mail_plan]]="yes",1,0)</f>
        <v>0</v>
      </c>
      <c r="H212">
        <v>0</v>
      </c>
      <c r="I212">
        <v>138.6</v>
      </c>
      <c r="J212">
        <v>122</v>
      </c>
      <c r="K212">
        <v>23.56</v>
      </c>
      <c r="L212">
        <v>172.3</v>
      </c>
      <c r="M212">
        <v>117</v>
      </c>
      <c r="N212">
        <v>14.65</v>
      </c>
      <c r="O212">
        <v>231.6</v>
      </c>
      <c r="P212">
        <v>92</v>
      </c>
      <c r="Q212">
        <v>10.42</v>
      </c>
      <c r="R212">
        <v>9.8000000000000007</v>
      </c>
      <c r="S212">
        <v>3</v>
      </c>
      <c r="T212">
        <v>2.65</v>
      </c>
      <c r="U212">
        <v>1</v>
      </c>
      <c r="V212" t="s">
        <v>22</v>
      </c>
      <c r="W212">
        <f t="shared" si="24"/>
        <v>0</v>
      </c>
      <c r="X212" t="str">
        <f t="shared" si="25"/>
        <v>3 or fewer calls</v>
      </c>
      <c r="Y212" t="str">
        <f t="shared" si="26"/>
        <v>Medium</v>
      </c>
      <c r="Z212" t="str">
        <f t="shared" si="27"/>
        <v>Medium_user</v>
      </c>
      <c r="AA212" t="str">
        <f t="shared" si="28"/>
        <v>Medium_user</v>
      </c>
      <c r="AB212" t="str">
        <f t="shared" si="29"/>
        <v>Medium Usage</v>
      </c>
      <c r="AC212" t="str">
        <f t="shared" si="30"/>
        <v>None</v>
      </c>
      <c r="AD212" t="str">
        <f t="shared" si="31"/>
        <v>Medium Intl Calls</v>
      </c>
    </row>
    <row r="213" spans="1:30" x14ac:dyDescent="0.25">
      <c r="A213" t="s">
        <v>39</v>
      </c>
      <c r="B213">
        <v>114</v>
      </c>
      <c r="C213" t="s">
        <v>21</v>
      </c>
      <c r="D213" t="s">
        <v>22</v>
      </c>
      <c r="E213">
        <f>IF(train[[#This Row],[international_plan]]="yes",1,0)</f>
        <v>0</v>
      </c>
      <c r="F213" t="s">
        <v>22</v>
      </c>
      <c r="G213">
        <f>IF(train[[#This Row],[voice_mail_plan]]="yes",1,0)</f>
        <v>0</v>
      </c>
      <c r="H213">
        <v>0</v>
      </c>
      <c r="I213">
        <v>84.7</v>
      </c>
      <c r="J213">
        <v>118</v>
      </c>
      <c r="K213">
        <v>14.4</v>
      </c>
      <c r="L213">
        <v>249.9</v>
      </c>
      <c r="M213">
        <v>86</v>
      </c>
      <c r="N213">
        <v>21.24</v>
      </c>
      <c r="O213">
        <v>193.4</v>
      </c>
      <c r="P213">
        <v>95</v>
      </c>
      <c r="Q213">
        <v>8.6999999999999993</v>
      </c>
      <c r="R213">
        <v>14.5</v>
      </c>
      <c r="S213">
        <v>8</v>
      </c>
      <c r="T213">
        <v>3.92</v>
      </c>
      <c r="U213">
        <v>1</v>
      </c>
      <c r="V213" t="s">
        <v>22</v>
      </c>
      <c r="W213">
        <f t="shared" si="24"/>
        <v>0</v>
      </c>
      <c r="X213" t="str">
        <f t="shared" si="25"/>
        <v>3 or fewer calls</v>
      </c>
      <c r="Y213" t="str">
        <f t="shared" si="26"/>
        <v>Medium</v>
      </c>
      <c r="Z213" t="str">
        <f t="shared" si="27"/>
        <v>Medium_user</v>
      </c>
      <c r="AA213" t="str">
        <f t="shared" si="28"/>
        <v>Heavy_user</v>
      </c>
      <c r="AB213" t="str">
        <f t="shared" si="29"/>
        <v>Medium Usage</v>
      </c>
      <c r="AC213" t="str">
        <f t="shared" si="30"/>
        <v>None</v>
      </c>
      <c r="AD213" t="str">
        <f t="shared" si="31"/>
        <v>Medium Intl Calls</v>
      </c>
    </row>
    <row r="214" spans="1:30" x14ac:dyDescent="0.25">
      <c r="A214" t="s">
        <v>70</v>
      </c>
      <c r="B214">
        <v>92</v>
      </c>
      <c r="C214" t="s">
        <v>25</v>
      </c>
      <c r="D214" t="s">
        <v>23</v>
      </c>
      <c r="E214">
        <f>IF(train[[#This Row],[international_plan]]="yes",1,0)</f>
        <v>1</v>
      </c>
      <c r="F214" t="s">
        <v>22</v>
      </c>
      <c r="G214">
        <f>IF(train[[#This Row],[voice_mail_plan]]="yes",1,0)</f>
        <v>0</v>
      </c>
      <c r="H214">
        <v>0</v>
      </c>
      <c r="I214">
        <v>62.6</v>
      </c>
      <c r="J214">
        <v>111</v>
      </c>
      <c r="K214">
        <v>10.64</v>
      </c>
      <c r="L214">
        <v>180.6</v>
      </c>
      <c r="M214">
        <v>126</v>
      </c>
      <c r="N214">
        <v>15.35</v>
      </c>
      <c r="O214">
        <v>221.7</v>
      </c>
      <c r="P214">
        <v>80</v>
      </c>
      <c r="Q214">
        <v>9.98</v>
      </c>
      <c r="R214">
        <v>10.4</v>
      </c>
      <c r="S214">
        <v>2</v>
      </c>
      <c r="T214">
        <v>2.81</v>
      </c>
      <c r="U214">
        <v>1</v>
      </c>
      <c r="V214" t="s">
        <v>23</v>
      </c>
      <c r="W214">
        <f t="shared" si="24"/>
        <v>1</v>
      </c>
      <c r="X214" t="str">
        <f t="shared" si="25"/>
        <v>3 or fewer calls</v>
      </c>
      <c r="Y214" t="str">
        <f t="shared" si="26"/>
        <v>Medium</v>
      </c>
      <c r="Z214" t="str">
        <f t="shared" si="27"/>
        <v>Heavy_user</v>
      </c>
      <c r="AA214" t="str">
        <f t="shared" si="28"/>
        <v>Medium_user</v>
      </c>
      <c r="AB214" t="str">
        <f t="shared" si="29"/>
        <v>Medium Usage</v>
      </c>
      <c r="AC214" t="str">
        <f t="shared" si="30"/>
        <v>None</v>
      </c>
      <c r="AD214" t="str">
        <f t="shared" si="31"/>
        <v>Medium Intl Calls</v>
      </c>
    </row>
    <row r="215" spans="1:30" x14ac:dyDescent="0.25">
      <c r="A215" t="s">
        <v>55</v>
      </c>
      <c r="B215">
        <v>59</v>
      </c>
      <c r="C215" t="s">
        <v>28</v>
      </c>
      <c r="D215" t="s">
        <v>22</v>
      </c>
      <c r="E215">
        <f>IF(train[[#This Row],[international_plan]]="yes",1,0)</f>
        <v>0</v>
      </c>
      <c r="F215" t="s">
        <v>22</v>
      </c>
      <c r="G215">
        <f>IF(train[[#This Row],[voice_mail_plan]]="yes",1,0)</f>
        <v>0</v>
      </c>
      <c r="H215">
        <v>0</v>
      </c>
      <c r="I215">
        <v>155.19999999999999</v>
      </c>
      <c r="J215">
        <v>79</v>
      </c>
      <c r="K215">
        <v>26.38</v>
      </c>
      <c r="L215">
        <v>235.3</v>
      </c>
      <c r="M215">
        <v>123</v>
      </c>
      <c r="N215">
        <v>20</v>
      </c>
      <c r="O215">
        <v>169.4</v>
      </c>
      <c r="P215">
        <v>80</v>
      </c>
      <c r="Q215">
        <v>7.62</v>
      </c>
      <c r="R215">
        <v>8.6999999999999993</v>
      </c>
      <c r="S215">
        <v>4</v>
      </c>
      <c r="T215">
        <v>2.35</v>
      </c>
      <c r="U215">
        <v>1</v>
      </c>
      <c r="V215" t="s">
        <v>22</v>
      </c>
      <c r="W215">
        <f t="shared" si="24"/>
        <v>0</v>
      </c>
      <c r="X215" t="str">
        <f t="shared" si="25"/>
        <v>3 or fewer calls</v>
      </c>
      <c r="Y215" t="str">
        <f t="shared" si="26"/>
        <v>Medium</v>
      </c>
      <c r="Z215" t="str">
        <f t="shared" si="27"/>
        <v>Heavy_user</v>
      </c>
      <c r="AA215" t="str">
        <f t="shared" si="28"/>
        <v>Heavy_user</v>
      </c>
      <c r="AB215" t="str">
        <f t="shared" si="29"/>
        <v>Medium Usage</v>
      </c>
      <c r="AC215" t="str">
        <f t="shared" si="30"/>
        <v>None</v>
      </c>
      <c r="AD215" t="str">
        <f t="shared" si="31"/>
        <v>Medium Intl Calls</v>
      </c>
    </row>
    <row r="216" spans="1:30" x14ac:dyDescent="0.25">
      <c r="A216" t="s">
        <v>60</v>
      </c>
      <c r="B216">
        <v>24</v>
      </c>
      <c r="C216" t="s">
        <v>28</v>
      </c>
      <c r="D216" t="s">
        <v>22</v>
      </c>
      <c r="E216">
        <f>IF(train[[#This Row],[international_plan]]="yes",1,0)</f>
        <v>0</v>
      </c>
      <c r="F216" t="s">
        <v>23</v>
      </c>
      <c r="G216">
        <f>IF(train[[#This Row],[voice_mail_plan]]="yes",1,0)</f>
        <v>1</v>
      </c>
      <c r="H216">
        <v>25</v>
      </c>
      <c r="I216">
        <v>164.9</v>
      </c>
      <c r="J216">
        <v>110</v>
      </c>
      <c r="K216">
        <v>28.03</v>
      </c>
      <c r="L216">
        <v>209.3</v>
      </c>
      <c r="M216">
        <v>105</v>
      </c>
      <c r="N216">
        <v>17.79</v>
      </c>
      <c r="O216">
        <v>231.2</v>
      </c>
      <c r="P216">
        <v>55</v>
      </c>
      <c r="Q216">
        <v>10.4</v>
      </c>
      <c r="R216">
        <v>6.7</v>
      </c>
      <c r="S216">
        <v>9</v>
      </c>
      <c r="T216">
        <v>1.81</v>
      </c>
      <c r="U216">
        <v>1</v>
      </c>
      <c r="V216" t="s">
        <v>22</v>
      </c>
      <c r="W216">
        <f t="shared" si="24"/>
        <v>0</v>
      </c>
      <c r="X216" t="str">
        <f t="shared" si="25"/>
        <v>3 or fewer calls</v>
      </c>
      <c r="Y216" t="str">
        <f t="shared" si="26"/>
        <v>Low</v>
      </c>
      <c r="Z216" t="str">
        <f t="shared" si="27"/>
        <v>Medium_user</v>
      </c>
      <c r="AA216" t="str">
        <f t="shared" si="28"/>
        <v>Medium_user</v>
      </c>
      <c r="AB216" t="str">
        <f t="shared" si="29"/>
        <v>Medium Usage</v>
      </c>
      <c r="AC216" t="str">
        <f t="shared" si="30"/>
        <v>Medium</v>
      </c>
      <c r="AD216" t="str">
        <f t="shared" si="31"/>
        <v>Low Intl Calls</v>
      </c>
    </row>
    <row r="217" spans="1:30" x14ac:dyDescent="0.25">
      <c r="A217" t="s">
        <v>72</v>
      </c>
      <c r="B217">
        <v>151</v>
      </c>
      <c r="C217" t="s">
        <v>25</v>
      </c>
      <c r="D217" t="s">
        <v>22</v>
      </c>
      <c r="E217">
        <f>IF(train[[#This Row],[international_plan]]="yes",1,0)</f>
        <v>0</v>
      </c>
      <c r="F217" t="s">
        <v>22</v>
      </c>
      <c r="G217">
        <f>IF(train[[#This Row],[voice_mail_plan]]="yes",1,0)</f>
        <v>0</v>
      </c>
      <c r="H217">
        <v>0</v>
      </c>
      <c r="I217">
        <v>134.5</v>
      </c>
      <c r="J217">
        <v>88</v>
      </c>
      <c r="K217">
        <v>22.87</v>
      </c>
      <c r="L217">
        <v>143.1</v>
      </c>
      <c r="M217">
        <v>112</v>
      </c>
      <c r="N217">
        <v>12.16</v>
      </c>
      <c r="O217">
        <v>223.9</v>
      </c>
      <c r="P217">
        <v>61</v>
      </c>
      <c r="Q217">
        <v>10.08</v>
      </c>
      <c r="R217">
        <v>15.4</v>
      </c>
      <c r="S217">
        <v>1</v>
      </c>
      <c r="T217">
        <v>4.16</v>
      </c>
      <c r="U217">
        <v>1</v>
      </c>
      <c r="V217" t="s">
        <v>22</v>
      </c>
      <c r="W217">
        <f t="shared" si="24"/>
        <v>0</v>
      </c>
      <c r="X217" t="str">
        <f t="shared" si="25"/>
        <v>3 or fewer calls</v>
      </c>
      <c r="Y217" t="str">
        <f t="shared" si="26"/>
        <v>High</v>
      </c>
      <c r="Z217" t="str">
        <f t="shared" si="27"/>
        <v>Medium_user</v>
      </c>
      <c r="AA217" t="str">
        <f t="shared" si="28"/>
        <v>Medium_user</v>
      </c>
      <c r="AB217" t="str">
        <f t="shared" si="29"/>
        <v>Medium Usage</v>
      </c>
      <c r="AC217" t="str">
        <f t="shared" si="30"/>
        <v>None</v>
      </c>
      <c r="AD217" t="str">
        <f t="shared" si="31"/>
        <v>Medium Intl Calls</v>
      </c>
    </row>
    <row r="218" spans="1:30" x14ac:dyDescent="0.25">
      <c r="A218" t="s">
        <v>61</v>
      </c>
      <c r="B218">
        <v>117</v>
      </c>
      <c r="C218" t="s">
        <v>21</v>
      </c>
      <c r="D218" t="s">
        <v>22</v>
      </c>
      <c r="E218">
        <f>IF(train[[#This Row],[international_plan]]="yes",1,0)</f>
        <v>0</v>
      </c>
      <c r="F218" t="s">
        <v>22</v>
      </c>
      <c r="G218">
        <f>IF(train[[#This Row],[voice_mail_plan]]="yes",1,0)</f>
        <v>0</v>
      </c>
      <c r="H218">
        <v>0</v>
      </c>
      <c r="I218">
        <v>143.30000000000001</v>
      </c>
      <c r="J218">
        <v>103</v>
      </c>
      <c r="K218">
        <v>24.36</v>
      </c>
      <c r="L218">
        <v>211.3</v>
      </c>
      <c r="M218">
        <v>108</v>
      </c>
      <c r="N218">
        <v>17.96</v>
      </c>
      <c r="O218">
        <v>185.2</v>
      </c>
      <c r="P218">
        <v>96</v>
      </c>
      <c r="Q218">
        <v>8.33</v>
      </c>
      <c r="R218">
        <v>11.5</v>
      </c>
      <c r="S218">
        <v>3</v>
      </c>
      <c r="T218">
        <v>3.11</v>
      </c>
      <c r="U218">
        <v>1</v>
      </c>
      <c r="V218" t="s">
        <v>22</v>
      </c>
      <c r="W218">
        <f t="shared" si="24"/>
        <v>0</v>
      </c>
      <c r="X218" t="str">
        <f t="shared" si="25"/>
        <v>3 or fewer calls</v>
      </c>
      <c r="Y218" t="str">
        <f t="shared" si="26"/>
        <v>Medium</v>
      </c>
      <c r="Z218" t="str">
        <f t="shared" si="27"/>
        <v>Medium_user</v>
      </c>
      <c r="AA218" t="str">
        <f t="shared" si="28"/>
        <v>Medium_user</v>
      </c>
      <c r="AB218" t="str">
        <f t="shared" si="29"/>
        <v>Medium Usage</v>
      </c>
      <c r="AC218" t="str">
        <f t="shared" si="30"/>
        <v>None</v>
      </c>
      <c r="AD218" t="str">
        <f t="shared" si="31"/>
        <v>Medium Intl Calls</v>
      </c>
    </row>
    <row r="219" spans="1:30" x14ac:dyDescent="0.25">
      <c r="A219" t="s">
        <v>43</v>
      </c>
      <c r="B219">
        <v>78</v>
      </c>
      <c r="C219" t="s">
        <v>28</v>
      </c>
      <c r="D219" t="s">
        <v>22</v>
      </c>
      <c r="E219">
        <f>IF(train[[#This Row],[international_plan]]="yes",1,0)</f>
        <v>0</v>
      </c>
      <c r="F219" t="s">
        <v>22</v>
      </c>
      <c r="G219">
        <f>IF(train[[#This Row],[voice_mail_plan]]="yes",1,0)</f>
        <v>0</v>
      </c>
      <c r="H219">
        <v>0</v>
      </c>
      <c r="I219">
        <v>168.3</v>
      </c>
      <c r="J219">
        <v>110</v>
      </c>
      <c r="K219">
        <v>28.61</v>
      </c>
      <c r="L219">
        <v>221.2</v>
      </c>
      <c r="M219">
        <v>73</v>
      </c>
      <c r="N219">
        <v>18.8</v>
      </c>
      <c r="O219">
        <v>241</v>
      </c>
      <c r="P219">
        <v>136</v>
      </c>
      <c r="Q219">
        <v>10.85</v>
      </c>
      <c r="R219">
        <v>12.5</v>
      </c>
      <c r="S219">
        <v>1</v>
      </c>
      <c r="T219">
        <v>3.38</v>
      </c>
      <c r="U219">
        <v>1</v>
      </c>
      <c r="V219" t="s">
        <v>22</v>
      </c>
      <c r="W219">
        <f t="shared" si="24"/>
        <v>0</v>
      </c>
      <c r="X219" t="str">
        <f t="shared" si="25"/>
        <v>3 or fewer calls</v>
      </c>
      <c r="Y219" t="str">
        <f t="shared" si="26"/>
        <v>Medium</v>
      </c>
      <c r="Z219" t="str">
        <f t="shared" si="27"/>
        <v>Light_usage</v>
      </c>
      <c r="AA219" t="str">
        <f t="shared" si="28"/>
        <v>Medium_user</v>
      </c>
      <c r="AB219" t="str">
        <f t="shared" si="29"/>
        <v>Medium Usage</v>
      </c>
      <c r="AC219" t="str">
        <f t="shared" si="30"/>
        <v>None</v>
      </c>
      <c r="AD219" t="str">
        <f t="shared" si="31"/>
        <v>Medium Intl Calls</v>
      </c>
    </row>
    <row r="220" spans="1:30" x14ac:dyDescent="0.25">
      <c r="A220" t="s">
        <v>58</v>
      </c>
      <c r="B220">
        <v>155</v>
      </c>
      <c r="C220" t="s">
        <v>25</v>
      </c>
      <c r="D220" t="s">
        <v>22</v>
      </c>
      <c r="E220">
        <f>IF(train[[#This Row],[international_plan]]="yes",1,0)</f>
        <v>0</v>
      </c>
      <c r="F220" t="s">
        <v>22</v>
      </c>
      <c r="G220">
        <f>IF(train[[#This Row],[voice_mail_plan]]="yes",1,0)</f>
        <v>0</v>
      </c>
      <c r="H220">
        <v>0</v>
      </c>
      <c r="I220">
        <v>262.39999999999998</v>
      </c>
      <c r="J220">
        <v>55</v>
      </c>
      <c r="K220">
        <v>44.61</v>
      </c>
      <c r="L220">
        <v>194.6</v>
      </c>
      <c r="M220">
        <v>113</v>
      </c>
      <c r="N220">
        <v>16.54</v>
      </c>
      <c r="O220">
        <v>146.5</v>
      </c>
      <c r="P220">
        <v>85</v>
      </c>
      <c r="Q220">
        <v>6.59</v>
      </c>
      <c r="R220">
        <v>8.3000000000000007</v>
      </c>
      <c r="S220">
        <v>6</v>
      </c>
      <c r="T220">
        <v>2.2400000000000002</v>
      </c>
      <c r="U220">
        <v>2</v>
      </c>
      <c r="V220" t="s">
        <v>22</v>
      </c>
      <c r="W220">
        <f t="shared" si="24"/>
        <v>0</v>
      </c>
      <c r="X220" t="str">
        <f t="shared" si="25"/>
        <v>3 or fewer calls</v>
      </c>
      <c r="Y220" t="str">
        <f t="shared" si="26"/>
        <v>Medium</v>
      </c>
      <c r="Z220" t="str">
        <f t="shared" si="27"/>
        <v>Medium_user</v>
      </c>
      <c r="AA220" t="str">
        <f t="shared" si="28"/>
        <v>Medium_user</v>
      </c>
      <c r="AB220" t="str">
        <f t="shared" si="29"/>
        <v>Medium Usage</v>
      </c>
      <c r="AC220" t="str">
        <f t="shared" si="30"/>
        <v>None</v>
      </c>
      <c r="AD220" t="str">
        <f t="shared" si="31"/>
        <v>Medium Intl Calls</v>
      </c>
    </row>
    <row r="221" spans="1:30" x14ac:dyDescent="0.25">
      <c r="A221" t="s">
        <v>31</v>
      </c>
      <c r="B221">
        <v>114</v>
      </c>
      <c r="C221" t="s">
        <v>28</v>
      </c>
      <c r="D221" t="s">
        <v>22</v>
      </c>
      <c r="E221">
        <f>IF(train[[#This Row],[international_plan]]="yes",1,0)</f>
        <v>0</v>
      </c>
      <c r="F221" t="s">
        <v>23</v>
      </c>
      <c r="G221">
        <f>IF(train[[#This Row],[voice_mail_plan]]="yes",1,0)</f>
        <v>1</v>
      </c>
      <c r="H221">
        <v>30</v>
      </c>
      <c r="I221">
        <v>206.2</v>
      </c>
      <c r="J221">
        <v>79</v>
      </c>
      <c r="K221">
        <v>35.049999999999997</v>
      </c>
      <c r="L221">
        <v>260</v>
      </c>
      <c r="M221">
        <v>91</v>
      </c>
      <c r="N221">
        <v>22.1</v>
      </c>
      <c r="O221">
        <v>291.60000000000002</v>
      </c>
      <c r="P221">
        <v>83</v>
      </c>
      <c r="Q221">
        <v>13.12</v>
      </c>
      <c r="R221">
        <v>11.4</v>
      </c>
      <c r="S221">
        <v>6</v>
      </c>
      <c r="T221">
        <v>3.08</v>
      </c>
      <c r="U221">
        <v>1</v>
      </c>
      <c r="V221" t="s">
        <v>22</v>
      </c>
      <c r="W221">
        <f t="shared" si="24"/>
        <v>0</v>
      </c>
      <c r="X221" t="str">
        <f t="shared" si="25"/>
        <v>3 or fewer calls</v>
      </c>
      <c r="Y221" t="str">
        <f t="shared" si="26"/>
        <v>Medium</v>
      </c>
      <c r="Z221" t="str">
        <f t="shared" si="27"/>
        <v>Medium_user</v>
      </c>
      <c r="AA221" t="str">
        <f t="shared" si="28"/>
        <v>Heavy_user</v>
      </c>
      <c r="AB221" t="str">
        <f t="shared" si="29"/>
        <v>Medium Usage</v>
      </c>
      <c r="AC221" t="str">
        <f t="shared" si="30"/>
        <v>High</v>
      </c>
      <c r="AD221" t="str">
        <f t="shared" si="31"/>
        <v>Medium Intl Calls</v>
      </c>
    </row>
    <row r="222" spans="1:30" x14ac:dyDescent="0.25">
      <c r="A222" t="s">
        <v>33</v>
      </c>
      <c r="B222">
        <v>114</v>
      </c>
      <c r="C222" t="s">
        <v>28</v>
      </c>
      <c r="D222" t="s">
        <v>22</v>
      </c>
      <c r="E222">
        <f>IF(train[[#This Row],[international_plan]]="yes",1,0)</f>
        <v>0</v>
      </c>
      <c r="F222" t="s">
        <v>23</v>
      </c>
      <c r="G222">
        <f>IF(train[[#This Row],[voice_mail_plan]]="yes",1,0)</f>
        <v>1</v>
      </c>
      <c r="H222">
        <v>28</v>
      </c>
      <c r="I222">
        <v>225.8</v>
      </c>
      <c r="J222">
        <v>94</v>
      </c>
      <c r="K222">
        <v>38.39</v>
      </c>
      <c r="L222">
        <v>193</v>
      </c>
      <c r="M222">
        <v>117</v>
      </c>
      <c r="N222">
        <v>16.41</v>
      </c>
      <c r="O222">
        <v>232.4</v>
      </c>
      <c r="P222">
        <v>100</v>
      </c>
      <c r="Q222">
        <v>10.46</v>
      </c>
      <c r="R222">
        <v>8.4</v>
      </c>
      <c r="S222">
        <v>9</v>
      </c>
      <c r="T222">
        <v>2.27</v>
      </c>
      <c r="U222">
        <v>4</v>
      </c>
      <c r="V222" t="s">
        <v>22</v>
      </c>
      <c r="W222">
        <f t="shared" si="24"/>
        <v>0</v>
      </c>
      <c r="X222" t="str">
        <f t="shared" si="25"/>
        <v>More than 3 calls</v>
      </c>
      <c r="Y222" t="str">
        <f t="shared" si="26"/>
        <v>Medium</v>
      </c>
      <c r="Z222" t="str">
        <f t="shared" si="27"/>
        <v>Medium_user</v>
      </c>
      <c r="AA222" t="str">
        <f t="shared" si="28"/>
        <v>Medium_user</v>
      </c>
      <c r="AB222" t="str">
        <f t="shared" si="29"/>
        <v>Medium Usage</v>
      </c>
      <c r="AC222" t="str">
        <f t="shared" si="30"/>
        <v>Medium</v>
      </c>
      <c r="AD222" t="str">
        <f t="shared" si="31"/>
        <v>Medium Intl Calls</v>
      </c>
    </row>
    <row r="223" spans="1:30" x14ac:dyDescent="0.25">
      <c r="A223" t="s">
        <v>46</v>
      </c>
      <c r="B223">
        <v>119</v>
      </c>
      <c r="C223" t="s">
        <v>25</v>
      </c>
      <c r="D223" t="s">
        <v>22</v>
      </c>
      <c r="E223">
        <f>IF(train[[#This Row],[international_plan]]="yes",1,0)</f>
        <v>0</v>
      </c>
      <c r="F223" t="s">
        <v>22</v>
      </c>
      <c r="G223">
        <f>IF(train[[#This Row],[voice_mail_plan]]="yes",1,0)</f>
        <v>0</v>
      </c>
      <c r="H223">
        <v>0</v>
      </c>
      <c r="I223">
        <v>138.30000000000001</v>
      </c>
      <c r="J223">
        <v>89</v>
      </c>
      <c r="K223">
        <v>23.51</v>
      </c>
      <c r="L223">
        <v>170.5</v>
      </c>
      <c r="M223">
        <v>78</v>
      </c>
      <c r="N223">
        <v>14.49</v>
      </c>
      <c r="O223">
        <v>263.89999999999998</v>
      </c>
      <c r="P223">
        <v>98</v>
      </c>
      <c r="Q223">
        <v>11.88</v>
      </c>
      <c r="R223">
        <v>13.5</v>
      </c>
      <c r="S223">
        <v>6</v>
      </c>
      <c r="T223">
        <v>3.65</v>
      </c>
      <c r="U223">
        <v>3</v>
      </c>
      <c r="V223" t="s">
        <v>22</v>
      </c>
      <c r="W223">
        <f t="shared" si="24"/>
        <v>0</v>
      </c>
      <c r="X223" t="str">
        <f t="shared" si="25"/>
        <v>3 or fewer calls</v>
      </c>
      <c r="Y223" t="str">
        <f t="shared" si="26"/>
        <v>Medium</v>
      </c>
      <c r="Z223" t="str">
        <f t="shared" si="27"/>
        <v>Light_usage</v>
      </c>
      <c r="AA223" t="str">
        <f t="shared" si="28"/>
        <v>Medium_user</v>
      </c>
      <c r="AB223" t="str">
        <f t="shared" si="29"/>
        <v>Medium Usage</v>
      </c>
      <c r="AC223" t="str">
        <f t="shared" si="30"/>
        <v>None</v>
      </c>
      <c r="AD223" t="str">
        <f t="shared" si="31"/>
        <v>Medium Intl Calls</v>
      </c>
    </row>
    <row r="224" spans="1:30" x14ac:dyDescent="0.25">
      <c r="A224" t="s">
        <v>27</v>
      </c>
      <c r="B224">
        <v>118</v>
      </c>
      <c r="C224" t="s">
        <v>25</v>
      </c>
      <c r="D224" t="s">
        <v>23</v>
      </c>
      <c r="E224">
        <f>IF(train[[#This Row],[international_plan]]="yes",1,0)</f>
        <v>1</v>
      </c>
      <c r="F224" t="s">
        <v>22</v>
      </c>
      <c r="G224">
        <f>IF(train[[#This Row],[voice_mail_plan]]="yes",1,0)</f>
        <v>0</v>
      </c>
      <c r="H224">
        <v>0</v>
      </c>
      <c r="I224">
        <v>160</v>
      </c>
      <c r="J224">
        <v>123</v>
      </c>
      <c r="K224">
        <v>27.2</v>
      </c>
      <c r="L224">
        <v>175.4</v>
      </c>
      <c r="M224">
        <v>96</v>
      </c>
      <c r="N224">
        <v>14.91</v>
      </c>
      <c r="O224">
        <v>184.8</v>
      </c>
      <c r="P224">
        <v>99</v>
      </c>
      <c r="Q224">
        <v>8.32</v>
      </c>
      <c r="R224">
        <v>9.9</v>
      </c>
      <c r="S224">
        <v>3</v>
      </c>
      <c r="T224">
        <v>2.67</v>
      </c>
      <c r="U224">
        <v>2</v>
      </c>
      <c r="V224" t="s">
        <v>22</v>
      </c>
      <c r="W224">
        <f t="shared" si="24"/>
        <v>0</v>
      </c>
      <c r="X224" t="str">
        <f t="shared" si="25"/>
        <v>3 or fewer calls</v>
      </c>
      <c r="Y224" t="str">
        <f t="shared" si="26"/>
        <v>Medium</v>
      </c>
      <c r="Z224" t="str">
        <f t="shared" si="27"/>
        <v>Medium_user</v>
      </c>
      <c r="AA224" t="str">
        <f t="shared" si="28"/>
        <v>Medium_user</v>
      </c>
      <c r="AB224" t="str">
        <f t="shared" si="29"/>
        <v>Medium Usage</v>
      </c>
      <c r="AC224" t="str">
        <f t="shared" si="30"/>
        <v>None</v>
      </c>
      <c r="AD224" t="str">
        <f t="shared" si="31"/>
        <v>Medium Intl Calls</v>
      </c>
    </row>
    <row r="225" spans="1:30" x14ac:dyDescent="0.25">
      <c r="A225" t="s">
        <v>73</v>
      </c>
      <c r="B225">
        <v>101</v>
      </c>
      <c r="C225" t="s">
        <v>21</v>
      </c>
      <c r="D225" t="s">
        <v>22</v>
      </c>
      <c r="E225">
        <f>IF(train[[#This Row],[international_plan]]="yes",1,0)</f>
        <v>0</v>
      </c>
      <c r="F225" t="s">
        <v>22</v>
      </c>
      <c r="G225">
        <f>IF(train[[#This Row],[voice_mail_plan]]="yes",1,0)</f>
        <v>0</v>
      </c>
      <c r="H225">
        <v>0</v>
      </c>
      <c r="I225">
        <v>206.6</v>
      </c>
      <c r="J225">
        <v>105</v>
      </c>
      <c r="K225">
        <v>35.119999999999997</v>
      </c>
      <c r="L225">
        <v>224.9</v>
      </c>
      <c r="M225">
        <v>117</v>
      </c>
      <c r="N225">
        <v>19.12</v>
      </c>
      <c r="O225">
        <v>249.9</v>
      </c>
      <c r="P225">
        <v>100</v>
      </c>
      <c r="Q225">
        <v>11.25</v>
      </c>
      <c r="R225">
        <v>14.6</v>
      </c>
      <c r="S225">
        <v>3</v>
      </c>
      <c r="T225">
        <v>3.94</v>
      </c>
      <c r="U225">
        <v>0</v>
      </c>
      <c r="V225" t="s">
        <v>22</v>
      </c>
      <c r="W225">
        <f t="shared" si="24"/>
        <v>0</v>
      </c>
      <c r="X225" t="str">
        <f t="shared" si="25"/>
        <v>3 or fewer calls</v>
      </c>
      <c r="Y225" t="str">
        <f t="shared" si="26"/>
        <v>Medium</v>
      </c>
      <c r="Z225" t="str">
        <f t="shared" si="27"/>
        <v>Medium_user</v>
      </c>
      <c r="AA225" t="str">
        <f t="shared" si="28"/>
        <v>Medium_user</v>
      </c>
      <c r="AB225" t="str">
        <f t="shared" si="29"/>
        <v>Medium Usage</v>
      </c>
      <c r="AC225" t="str">
        <f t="shared" si="30"/>
        <v>None</v>
      </c>
      <c r="AD225" t="str">
        <f t="shared" si="31"/>
        <v>Medium Intl Calls</v>
      </c>
    </row>
    <row r="226" spans="1:30" x14ac:dyDescent="0.25">
      <c r="A226" t="s">
        <v>26</v>
      </c>
      <c r="B226">
        <v>117</v>
      </c>
      <c r="C226" t="s">
        <v>21</v>
      </c>
      <c r="D226" t="s">
        <v>22</v>
      </c>
      <c r="E226">
        <f>IF(train[[#This Row],[international_plan]]="yes",1,0)</f>
        <v>0</v>
      </c>
      <c r="F226" t="s">
        <v>22</v>
      </c>
      <c r="G226">
        <f>IF(train[[#This Row],[voice_mail_plan]]="yes",1,0)</f>
        <v>0</v>
      </c>
      <c r="H226">
        <v>0</v>
      </c>
      <c r="I226">
        <v>134.69999999999999</v>
      </c>
      <c r="J226">
        <v>121</v>
      </c>
      <c r="K226">
        <v>22.9</v>
      </c>
      <c r="L226">
        <v>180</v>
      </c>
      <c r="M226">
        <v>83</v>
      </c>
      <c r="N226">
        <v>15.3</v>
      </c>
      <c r="O226">
        <v>200.9</v>
      </c>
      <c r="P226">
        <v>104</v>
      </c>
      <c r="Q226">
        <v>9.0399999999999991</v>
      </c>
      <c r="R226">
        <v>7.7</v>
      </c>
      <c r="S226">
        <v>3</v>
      </c>
      <c r="T226">
        <v>2.08</v>
      </c>
      <c r="U226">
        <v>1</v>
      </c>
      <c r="V226" t="s">
        <v>22</v>
      </c>
      <c r="W226">
        <f t="shared" si="24"/>
        <v>0</v>
      </c>
      <c r="X226" t="str">
        <f t="shared" si="25"/>
        <v>3 or fewer calls</v>
      </c>
      <c r="Y226" t="str">
        <f t="shared" si="26"/>
        <v>Medium</v>
      </c>
      <c r="Z226" t="str">
        <f t="shared" si="27"/>
        <v>Medium_user</v>
      </c>
      <c r="AA226" t="str">
        <f t="shared" si="28"/>
        <v>Medium_user</v>
      </c>
      <c r="AB226" t="str">
        <f t="shared" si="29"/>
        <v>Medium Usage</v>
      </c>
      <c r="AC226" t="str">
        <f t="shared" si="30"/>
        <v>None</v>
      </c>
      <c r="AD226" t="str">
        <f t="shared" si="31"/>
        <v>Medium Intl Calls</v>
      </c>
    </row>
    <row r="227" spans="1:30" x14ac:dyDescent="0.25">
      <c r="A227" t="s">
        <v>68</v>
      </c>
      <c r="B227">
        <v>49</v>
      </c>
      <c r="C227" t="s">
        <v>21</v>
      </c>
      <c r="D227" t="s">
        <v>22</v>
      </c>
      <c r="E227">
        <f>IF(train[[#This Row],[international_plan]]="yes",1,0)</f>
        <v>0</v>
      </c>
      <c r="F227" t="s">
        <v>23</v>
      </c>
      <c r="G227">
        <f>IF(train[[#This Row],[voice_mail_plan]]="yes",1,0)</f>
        <v>1</v>
      </c>
      <c r="H227">
        <v>28</v>
      </c>
      <c r="I227">
        <v>214.4</v>
      </c>
      <c r="J227">
        <v>78</v>
      </c>
      <c r="K227">
        <v>36.450000000000003</v>
      </c>
      <c r="L227">
        <v>235.2</v>
      </c>
      <c r="M227">
        <v>100</v>
      </c>
      <c r="N227">
        <v>19.989999999999998</v>
      </c>
      <c r="O227">
        <v>206.2</v>
      </c>
      <c r="P227">
        <v>107</v>
      </c>
      <c r="Q227">
        <v>9.2799999999999994</v>
      </c>
      <c r="R227">
        <v>8</v>
      </c>
      <c r="S227">
        <v>13</v>
      </c>
      <c r="T227">
        <v>2.16</v>
      </c>
      <c r="U227">
        <v>3</v>
      </c>
      <c r="V227" t="s">
        <v>22</v>
      </c>
      <c r="W227">
        <f t="shared" si="24"/>
        <v>0</v>
      </c>
      <c r="X227" t="str">
        <f t="shared" si="25"/>
        <v>3 or fewer calls</v>
      </c>
      <c r="Y227" t="str">
        <f t="shared" si="26"/>
        <v>Medium</v>
      </c>
      <c r="Z227" t="str">
        <f t="shared" si="27"/>
        <v>Medium_user</v>
      </c>
      <c r="AA227" t="str">
        <f t="shared" si="28"/>
        <v>Medium_user</v>
      </c>
      <c r="AB227" t="str">
        <f t="shared" si="29"/>
        <v>Medium Usage</v>
      </c>
      <c r="AC227" t="str">
        <f t="shared" si="30"/>
        <v>Medium</v>
      </c>
      <c r="AD227" t="str">
        <f t="shared" si="31"/>
        <v>Medium Intl Calls</v>
      </c>
    </row>
    <row r="228" spans="1:30" x14ac:dyDescent="0.25">
      <c r="A228" t="s">
        <v>44</v>
      </c>
      <c r="B228">
        <v>139</v>
      </c>
      <c r="C228" t="s">
        <v>21</v>
      </c>
      <c r="D228" t="s">
        <v>22</v>
      </c>
      <c r="E228">
        <f>IF(train[[#This Row],[international_plan]]="yes",1,0)</f>
        <v>0</v>
      </c>
      <c r="F228" t="s">
        <v>22</v>
      </c>
      <c r="G228">
        <f>IF(train[[#This Row],[voice_mail_plan]]="yes",1,0)</f>
        <v>0</v>
      </c>
      <c r="H228">
        <v>0</v>
      </c>
      <c r="I228">
        <v>192.8</v>
      </c>
      <c r="J228">
        <v>104</v>
      </c>
      <c r="K228">
        <v>32.78</v>
      </c>
      <c r="L228">
        <v>234.4</v>
      </c>
      <c r="M228">
        <v>96</v>
      </c>
      <c r="N228">
        <v>19.920000000000002</v>
      </c>
      <c r="O228">
        <v>203.2</v>
      </c>
      <c r="P228">
        <v>101</v>
      </c>
      <c r="Q228">
        <v>9.14</v>
      </c>
      <c r="R228">
        <v>13</v>
      </c>
      <c r="S228">
        <v>3</v>
      </c>
      <c r="T228">
        <v>3.51</v>
      </c>
      <c r="U228">
        <v>3</v>
      </c>
      <c r="V228" t="s">
        <v>22</v>
      </c>
      <c r="W228">
        <f t="shared" si="24"/>
        <v>0</v>
      </c>
      <c r="X228" t="str">
        <f t="shared" si="25"/>
        <v>3 or fewer calls</v>
      </c>
      <c r="Y228" t="str">
        <f t="shared" si="26"/>
        <v>Medium</v>
      </c>
      <c r="Z228" t="str">
        <f t="shared" si="27"/>
        <v>Medium_user</v>
      </c>
      <c r="AA228" t="str">
        <f t="shared" si="28"/>
        <v>Medium_user</v>
      </c>
      <c r="AB228" t="str">
        <f t="shared" si="29"/>
        <v>Medium Usage</v>
      </c>
      <c r="AC228" t="str">
        <f t="shared" si="30"/>
        <v>None</v>
      </c>
      <c r="AD228" t="str">
        <f t="shared" si="31"/>
        <v>Medium Intl Calls</v>
      </c>
    </row>
    <row r="229" spans="1:30" x14ac:dyDescent="0.25">
      <c r="A229" t="s">
        <v>73</v>
      </c>
      <c r="B229">
        <v>92</v>
      </c>
      <c r="C229" t="s">
        <v>25</v>
      </c>
      <c r="D229" t="s">
        <v>22</v>
      </c>
      <c r="E229">
        <f>IF(train[[#This Row],[international_plan]]="yes",1,0)</f>
        <v>0</v>
      </c>
      <c r="F229" t="s">
        <v>23</v>
      </c>
      <c r="G229">
        <f>IF(train[[#This Row],[voice_mail_plan]]="yes",1,0)</f>
        <v>1</v>
      </c>
      <c r="H229">
        <v>28</v>
      </c>
      <c r="I229">
        <v>151.1</v>
      </c>
      <c r="J229">
        <v>90</v>
      </c>
      <c r="K229">
        <v>25.69</v>
      </c>
      <c r="L229">
        <v>194.8</v>
      </c>
      <c r="M229">
        <v>79</v>
      </c>
      <c r="N229">
        <v>16.559999999999999</v>
      </c>
      <c r="O229">
        <v>239.2</v>
      </c>
      <c r="P229">
        <v>114</v>
      </c>
      <c r="Q229">
        <v>10.76</v>
      </c>
      <c r="R229">
        <v>10</v>
      </c>
      <c r="S229">
        <v>3</v>
      </c>
      <c r="T229">
        <v>2.7</v>
      </c>
      <c r="U229">
        <v>1</v>
      </c>
      <c r="V229" t="s">
        <v>22</v>
      </c>
      <c r="W229">
        <f t="shared" si="24"/>
        <v>0</v>
      </c>
      <c r="X229" t="str">
        <f t="shared" si="25"/>
        <v>3 or fewer calls</v>
      </c>
      <c r="Y229" t="str">
        <f t="shared" si="26"/>
        <v>Medium</v>
      </c>
      <c r="Z229" t="str">
        <f t="shared" si="27"/>
        <v>Light_usage</v>
      </c>
      <c r="AA229" t="str">
        <f t="shared" si="28"/>
        <v>Medium_user</v>
      </c>
      <c r="AB229" t="str">
        <f t="shared" si="29"/>
        <v>Medium Usage</v>
      </c>
      <c r="AC229" t="str">
        <f t="shared" si="30"/>
        <v>Medium</v>
      </c>
      <c r="AD229" t="str">
        <f t="shared" si="31"/>
        <v>Medium Intl Calls</v>
      </c>
    </row>
    <row r="230" spans="1:30" x14ac:dyDescent="0.25">
      <c r="A230" t="s">
        <v>45</v>
      </c>
      <c r="B230">
        <v>148</v>
      </c>
      <c r="C230" t="s">
        <v>28</v>
      </c>
      <c r="D230" t="s">
        <v>23</v>
      </c>
      <c r="E230">
        <f>IF(train[[#This Row],[international_plan]]="yes",1,0)</f>
        <v>1</v>
      </c>
      <c r="F230" t="s">
        <v>22</v>
      </c>
      <c r="G230">
        <f>IF(train[[#This Row],[voice_mail_plan]]="yes",1,0)</f>
        <v>0</v>
      </c>
      <c r="H230">
        <v>0</v>
      </c>
      <c r="I230">
        <v>218.9</v>
      </c>
      <c r="J230">
        <v>88</v>
      </c>
      <c r="K230">
        <v>37.21</v>
      </c>
      <c r="L230">
        <v>208</v>
      </c>
      <c r="M230">
        <v>85</v>
      </c>
      <c r="N230">
        <v>17.68</v>
      </c>
      <c r="O230">
        <v>203.3</v>
      </c>
      <c r="P230">
        <v>99</v>
      </c>
      <c r="Q230">
        <v>9.15</v>
      </c>
      <c r="R230">
        <v>11.1</v>
      </c>
      <c r="S230">
        <v>4</v>
      </c>
      <c r="T230">
        <v>3</v>
      </c>
      <c r="U230">
        <v>0</v>
      </c>
      <c r="V230" t="s">
        <v>22</v>
      </c>
      <c r="W230">
        <f t="shared" si="24"/>
        <v>0</v>
      </c>
      <c r="X230" t="str">
        <f t="shared" si="25"/>
        <v>3 or fewer calls</v>
      </c>
      <c r="Y230" t="str">
        <f t="shared" si="26"/>
        <v>Medium</v>
      </c>
      <c r="Z230" t="str">
        <f t="shared" si="27"/>
        <v>Medium_user</v>
      </c>
      <c r="AA230" t="str">
        <f t="shared" si="28"/>
        <v>Medium_user</v>
      </c>
      <c r="AB230" t="str">
        <f t="shared" si="29"/>
        <v>Medium Usage</v>
      </c>
      <c r="AC230" t="str">
        <f t="shared" si="30"/>
        <v>None</v>
      </c>
      <c r="AD230" t="str">
        <f t="shared" si="31"/>
        <v>Medium Intl Calls</v>
      </c>
    </row>
    <row r="231" spans="1:30" x14ac:dyDescent="0.25">
      <c r="A231" t="s">
        <v>57</v>
      </c>
      <c r="B231">
        <v>144</v>
      </c>
      <c r="C231" t="s">
        <v>25</v>
      </c>
      <c r="D231" t="s">
        <v>22</v>
      </c>
      <c r="E231">
        <f>IF(train[[#This Row],[international_plan]]="yes",1,0)</f>
        <v>0</v>
      </c>
      <c r="F231" t="s">
        <v>23</v>
      </c>
      <c r="G231">
        <f>IF(train[[#This Row],[voice_mail_plan]]="yes",1,0)</f>
        <v>1</v>
      </c>
      <c r="H231">
        <v>48</v>
      </c>
      <c r="I231">
        <v>189.8</v>
      </c>
      <c r="J231">
        <v>96</v>
      </c>
      <c r="K231">
        <v>32.270000000000003</v>
      </c>
      <c r="L231">
        <v>123.4</v>
      </c>
      <c r="M231">
        <v>67</v>
      </c>
      <c r="N231">
        <v>10.49</v>
      </c>
      <c r="O231">
        <v>214.2</v>
      </c>
      <c r="P231">
        <v>106</v>
      </c>
      <c r="Q231">
        <v>9.64</v>
      </c>
      <c r="R231">
        <v>6.5</v>
      </c>
      <c r="S231">
        <v>2</v>
      </c>
      <c r="T231">
        <v>1.76</v>
      </c>
      <c r="U231">
        <v>2</v>
      </c>
      <c r="V231" t="s">
        <v>23</v>
      </c>
      <c r="W231">
        <f t="shared" si="24"/>
        <v>1</v>
      </c>
      <c r="X231" t="str">
        <f t="shared" si="25"/>
        <v>3 or fewer calls</v>
      </c>
      <c r="Y231" t="str">
        <f t="shared" si="26"/>
        <v>Low</v>
      </c>
      <c r="Z231" t="str">
        <f t="shared" si="27"/>
        <v>Light_usage</v>
      </c>
      <c r="AA231" t="str">
        <f t="shared" si="28"/>
        <v>Medium_user</v>
      </c>
      <c r="AB231" t="str">
        <f t="shared" si="29"/>
        <v>Medium Usage</v>
      </c>
      <c r="AC231" t="str">
        <f t="shared" si="30"/>
        <v>High</v>
      </c>
      <c r="AD231" t="str">
        <f t="shared" si="31"/>
        <v>Low Intl Calls</v>
      </c>
    </row>
    <row r="232" spans="1:30" x14ac:dyDescent="0.25">
      <c r="A232" t="s">
        <v>68</v>
      </c>
      <c r="B232">
        <v>131</v>
      </c>
      <c r="C232" t="s">
        <v>21</v>
      </c>
      <c r="D232" t="s">
        <v>22</v>
      </c>
      <c r="E232">
        <f>IF(train[[#This Row],[international_plan]]="yes",1,0)</f>
        <v>0</v>
      </c>
      <c r="F232" t="s">
        <v>23</v>
      </c>
      <c r="G232">
        <f>IF(train[[#This Row],[voice_mail_plan]]="yes",1,0)</f>
        <v>1</v>
      </c>
      <c r="H232">
        <v>25</v>
      </c>
      <c r="I232">
        <v>192.7</v>
      </c>
      <c r="J232">
        <v>85</v>
      </c>
      <c r="K232">
        <v>32.76</v>
      </c>
      <c r="L232">
        <v>225.9</v>
      </c>
      <c r="M232">
        <v>105</v>
      </c>
      <c r="N232">
        <v>19.2</v>
      </c>
      <c r="O232">
        <v>254.2</v>
      </c>
      <c r="P232">
        <v>59</v>
      </c>
      <c r="Q232">
        <v>11.44</v>
      </c>
      <c r="R232">
        <v>10.9</v>
      </c>
      <c r="S232">
        <v>6</v>
      </c>
      <c r="T232">
        <v>2.94</v>
      </c>
      <c r="U232">
        <v>2</v>
      </c>
      <c r="V232" t="s">
        <v>22</v>
      </c>
      <c r="W232">
        <f t="shared" si="24"/>
        <v>0</v>
      </c>
      <c r="X232" t="str">
        <f t="shared" si="25"/>
        <v>3 or fewer calls</v>
      </c>
      <c r="Y232" t="str">
        <f t="shared" si="26"/>
        <v>Medium</v>
      </c>
      <c r="Z232" t="str">
        <f t="shared" si="27"/>
        <v>Medium_user</v>
      </c>
      <c r="AA232" t="str">
        <f t="shared" si="28"/>
        <v>Medium_user</v>
      </c>
      <c r="AB232" t="str">
        <f t="shared" si="29"/>
        <v>Medium Usage</v>
      </c>
      <c r="AC232" t="str">
        <f t="shared" si="30"/>
        <v>Medium</v>
      </c>
      <c r="AD232" t="str">
        <f t="shared" si="31"/>
        <v>Medium Intl Calls</v>
      </c>
    </row>
    <row r="233" spans="1:30" x14ac:dyDescent="0.25">
      <c r="A233" t="s">
        <v>64</v>
      </c>
      <c r="B233">
        <v>146</v>
      </c>
      <c r="C233" t="s">
        <v>28</v>
      </c>
      <c r="D233" t="s">
        <v>23</v>
      </c>
      <c r="E233">
        <f>IF(train[[#This Row],[international_plan]]="yes",1,0)</f>
        <v>1</v>
      </c>
      <c r="F233" t="s">
        <v>22</v>
      </c>
      <c r="G233">
        <f>IF(train[[#This Row],[voice_mail_plan]]="yes",1,0)</f>
        <v>0</v>
      </c>
      <c r="H233">
        <v>0</v>
      </c>
      <c r="I233">
        <v>204.4</v>
      </c>
      <c r="J233">
        <v>135</v>
      </c>
      <c r="K233">
        <v>34.75</v>
      </c>
      <c r="L233">
        <v>219.1</v>
      </c>
      <c r="M233">
        <v>90</v>
      </c>
      <c r="N233">
        <v>18.62</v>
      </c>
      <c r="O233">
        <v>222.7</v>
      </c>
      <c r="P233">
        <v>114</v>
      </c>
      <c r="Q233">
        <v>10.02</v>
      </c>
      <c r="R233">
        <v>10.5</v>
      </c>
      <c r="S233">
        <v>6</v>
      </c>
      <c r="T233">
        <v>2.84</v>
      </c>
      <c r="U233">
        <v>3</v>
      </c>
      <c r="V233" t="s">
        <v>22</v>
      </c>
      <c r="W233">
        <f t="shared" si="24"/>
        <v>0</v>
      </c>
      <c r="X233" t="str">
        <f t="shared" si="25"/>
        <v>3 or fewer calls</v>
      </c>
      <c r="Y233" t="str">
        <f t="shared" si="26"/>
        <v>Medium</v>
      </c>
      <c r="Z233" t="str">
        <f t="shared" si="27"/>
        <v>Medium_user</v>
      </c>
      <c r="AA233" t="str">
        <f t="shared" si="28"/>
        <v>Medium_user</v>
      </c>
      <c r="AB233" t="str">
        <f t="shared" si="29"/>
        <v>Medium Usage</v>
      </c>
      <c r="AC233" t="str">
        <f t="shared" si="30"/>
        <v>None</v>
      </c>
      <c r="AD233" t="str">
        <f t="shared" si="31"/>
        <v>Medium Intl Calls</v>
      </c>
    </row>
    <row r="234" spans="1:30" x14ac:dyDescent="0.25">
      <c r="A234" t="s">
        <v>35</v>
      </c>
      <c r="B234">
        <v>143</v>
      </c>
      <c r="C234" t="s">
        <v>21</v>
      </c>
      <c r="D234" t="s">
        <v>22</v>
      </c>
      <c r="E234">
        <f>IF(train[[#This Row],[international_plan]]="yes",1,0)</f>
        <v>0</v>
      </c>
      <c r="F234" t="s">
        <v>22</v>
      </c>
      <c r="G234">
        <f>IF(train[[#This Row],[voice_mail_plan]]="yes",1,0)</f>
        <v>0</v>
      </c>
      <c r="H234">
        <v>0</v>
      </c>
      <c r="I234">
        <v>172.3</v>
      </c>
      <c r="J234">
        <v>97</v>
      </c>
      <c r="K234">
        <v>29.29</v>
      </c>
      <c r="L234">
        <v>174</v>
      </c>
      <c r="M234">
        <v>108</v>
      </c>
      <c r="N234">
        <v>14.79</v>
      </c>
      <c r="O234">
        <v>188.2</v>
      </c>
      <c r="P234">
        <v>119</v>
      </c>
      <c r="Q234">
        <v>8.4700000000000006</v>
      </c>
      <c r="R234">
        <v>13</v>
      </c>
      <c r="S234">
        <v>4</v>
      </c>
      <c r="T234">
        <v>3.51</v>
      </c>
      <c r="U234">
        <v>2</v>
      </c>
      <c r="V234" t="s">
        <v>22</v>
      </c>
      <c r="W234">
        <f t="shared" si="24"/>
        <v>0</v>
      </c>
      <c r="X234" t="str">
        <f t="shared" si="25"/>
        <v>3 or fewer calls</v>
      </c>
      <c r="Y234" t="str">
        <f t="shared" si="26"/>
        <v>Medium</v>
      </c>
      <c r="Z234" t="str">
        <f t="shared" si="27"/>
        <v>Medium_user</v>
      </c>
      <c r="AA234" t="str">
        <f t="shared" si="28"/>
        <v>Medium_user</v>
      </c>
      <c r="AB234" t="str">
        <f t="shared" si="29"/>
        <v>Medium Usage</v>
      </c>
      <c r="AC234" t="str">
        <f t="shared" si="30"/>
        <v>None</v>
      </c>
      <c r="AD234" t="str">
        <f t="shared" si="31"/>
        <v>Medium Intl Calls</v>
      </c>
    </row>
    <row r="235" spans="1:30" x14ac:dyDescent="0.25">
      <c r="A235" t="s">
        <v>60</v>
      </c>
      <c r="B235">
        <v>81</v>
      </c>
      <c r="C235" t="s">
        <v>21</v>
      </c>
      <c r="D235" t="s">
        <v>22</v>
      </c>
      <c r="E235">
        <f>IF(train[[#This Row],[international_plan]]="yes",1,0)</f>
        <v>0</v>
      </c>
      <c r="F235" t="s">
        <v>22</v>
      </c>
      <c r="G235">
        <f>IF(train[[#This Row],[voice_mail_plan]]="yes",1,0)</f>
        <v>0</v>
      </c>
      <c r="H235">
        <v>0</v>
      </c>
      <c r="I235">
        <v>198.4</v>
      </c>
      <c r="J235">
        <v>93</v>
      </c>
      <c r="K235">
        <v>33.729999999999997</v>
      </c>
      <c r="L235">
        <v>210.9</v>
      </c>
      <c r="M235">
        <v>108</v>
      </c>
      <c r="N235">
        <v>17.93</v>
      </c>
      <c r="O235">
        <v>193.3</v>
      </c>
      <c r="P235">
        <v>71</v>
      </c>
      <c r="Q235">
        <v>8.6999999999999993</v>
      </c>
      <c r="R235">
        <v>10.4</v>
      </c>
      <c r="S235">
        <v>6</v>
      </c>
      <c r="T235">
        <v>2.81</v>
      </c>
      <c r="U235">
        <v>2</v>
      </c>
      <c r="V235" t="s">
        <v>22</v>
      </c>
      <c r="W235">
        <f t="shared" si="24"/>
        <v>0</v>
      </c>
      <c r="X235" t="str">
        <f t="shared" si="25"/>
        <v>3 or fewer calls</v>
      </c>
      <c r="Y235" t="str">
        <f t="shared" si="26"/>
        <v>Medium</v>
      </c>
      <c r="Z235" t="str">
        <f t="shared" si="27"/>
        <v>Medium_user</v>
      </c>
      <c r="AA235" t="str">
        <f t="shared" si="28"/>
        <v>Medium_user</v>
      </c>
      <c r="AB235" t="str">
        <f t="shared" si="29"/>
        <v>Medium Usage</v>
      </c>
      <c r="AC235" t="str">
        <f t="shared" si="30"/>
        <v>None</v>
      </c>
      <c r="AD235" t="str">
        <f t="shared" si="31"/>
        <v>Medium Intl Calls</v>
      </c>
    </row>
    <row r="236" spans="1:30" x14ac:dyDescent="0.25">
      <c r="A236" t="s">
        <v>47</v>
      </c>
      <c r="B236">
        <v>48</v>
      </c>
      <c r="C236" t="s">
        <v>21</v>
      </c>
      <c r="D236" t="s">
        <v>22</v>
      </c>
      <c r="E236">
        <f>IF(train[[#This Row],[international_plan]]="yes",1,0)</f>
        <v>0</v>
      </c>
      <c r="F236" t="s">
        <v>23</v>
      </c>
      <c r="G236">
        <f>IF(train[[#This Row],[voice_mail_plan]]="yes",1,0)</f>
        <v>1</v>
      </c>
      <c r="H236">
        <v>37</v>
      </c>
      <c r="I236">
        <v>211.7</v>
      </c>
      <c r="J236">
        <v>115</v>
      </c>
      <c r="K236">
        <v>35.99</v>
      </c>
      <c r="L236">
        <v>159.9</v>
      </c>
      <c r="M236">
        <v>84</v>
      </c>
      <c r="N236">
        <v>13.59</v>
      </c>
      <c r="O236">
        <v>144.1</v>
      </c>
      <c r="P236">
        <v>80</v>
      </c>
      <c r="Q236">
        <v>6.48</v>
      </c>
      <c r="R236">
        <v>12.2</v>
      </c>
      <c r="S236">
        <v>1</v>
      </c>
      <c r="T236">
        <v>3.29</v>
      </c>
      <c r="U236">
        <v>1</v>
      </c>
      <c r="V236" t="s">
        <v>22</v>
      </c>
      <c r="W236">
        <f t="shared" si="24"/>
        <v>0</v>
      </c>
      <c r="X236" t="str">
        <f t="shared" si="25"/>
        <v>3 or fewer calls</v>
      </c>
      <c r="Y236" t="str">
        <f t="shared" si="26"/>
        <v>Medium</v>
      </c>
      <c r="Z236" t="str">
        <f t="shared" si="27"/>
        <v>Medium_user</v>
      </c>
      <c r="AA236" t="str">
        <f t="shared" si="28"/>
        <v>Medium_user</v>
      </c>
      <c r="AB236" t="str">
        <f t="shared" si="29"/>
        <v>Medium Usage</v>
      </c>
      <c r="AC236" t="str">
        <f t="shared" si="30"/>
        <v>High</v>
      </c>
      <c r="AD236" t="str">
        <f t="shared" si="31"/>
        <v>Medium Intl Calls</v>
      </c>
    </row>
    <row r="237" spans="1:30" x14ac:dyDescent="0.25">
      <c r="A237" t="s">
        <v>57</v>
      </c>
      <c r="B237">
        <v>145</v>
      </c>
      <c r="C237" t="s">
        <v>25</v>
      </c>
      <c r="D237" t="s">
        <v>22</v>
      </c>
      <c r="E237">
        <f>IF(train[[#This Row],[international_plan]]="yes",1,0)</f>
        <v>0</v>
      </c>
      <c r="F237" t="s">
        <v>23</v>
      </c>
      <c r="G237">
        <f>IF(train[[#This Row],[voice_mail_plan]]="yes",1,0)</f>
        <v>1</v>
      </c>
      <c r="H237">
        <v>24</v>
      </c>
      <c r="I237">
        <v>147.5</v>
      </c>
      <c r="J237">
        <v>90</v>
      </c>
      <c r="K237">
        <v>25.08</v>
      </c>
      <c r="L237">
        <v>175.7</v>
      </c>
      <c r="M237">
        <v>108</v>
      </c>
      <c r="N237">
        <v>14.93</v>
      </c>
      <c r="O237">
        <v>252.1</v>
      </c>
      <c r="P237">
        <v>102</v>
      </c>
      <c r="Q237">
        <v>11.34</v>
      </c>
      <c r="R237">
        <v>15.6</v>
      </c>
      <c r="S237">
        <v>3</v>
      </c>
      <c r="T237">
        <v>4.21</v>
      </c>
      <c r="U237">
        <v>2</v>
      </c>
      <c r="V237" t="s">
        <v>22</v>
      </c>
      <c r="W237">
        <f t="shared" si="24"/>
        <v>0</v>
      </c>
      <c r="X237" t="str">
        <f t="shared" si="25"/>
        <v>3 or fewer calls</v>
      </c>
      <c r="Y237" t="str">
        <f t="shared" si="26"/>
        <v>High</v>
      </c>
      <c r="Z237" t="str">
        <f t="shared" si="27"/>
        <v>Medium_user</v>
      </c>
      <c r="AA237" t="str">
        <f t="shared" si="28"/>
        <v>Medium_user</v>
      </c>
      <c r="AB237" t="str">
        <f t="shared" si="29"/>
        <v>Medium Usage</v>
      </c>
      <c r="AC237" t="str">
        <f t="shared" si="30"/>
        <v>Medium</v>
      </c>
      <c r="AD237" t="str">
        <f t="shared" si="31"/>
        <v>Medium Intl Calls</v>
      </c>
    </row>
    <row r="238" spans="1:30" x14ac:dyDescent="0.25">
      <c r="A238" t="s">
        <v>53</v>
      </c>
      <c r="B238">
        <v>137</v>
      </c>
      <c r="C238" t="s">
        <v>28</v>
      </c>
      <c r="D238" t="s">
        <v>22</v>
      </c>
      <c r="E238">
        <f>IF(train[[#This Row],[international_plan]]="yes",1,0)</f>
        <v>0</v>
      </c>
      <c r="F238" t="s">
        <v>22</v>
      </c>
      <c r="G238">
        <f>IF(train[[#This Row],[voice_mail_plan]]="yes",1,0)</f>
        <v>0</v>
      </c>
      <c r="H238">
        <v>0</v>
      </c>
      <c r="I238">
        <v>206.4</v>
      </c>
      <c r="J238">
        <v>122</v>
      </c>
      <c r="K238">
        <v>35.090000000000003</v>
      </c>
      <c r="L238">
        <v>128</v>
      </c>
      <c r="M238">
        <v>102</v>
      </c>
      <c r="N238">
        <v>10.88</v>
      </c>
      <c r="O238">
        <v>194.5</v>
      </c>
      <c r="P238">
        <v>84</v>
      </c>
      <c r="Q238">
        <v>8.75</v>
      </c>
      <c r="R238">
        <v>8.8000000000000007</v>
      </c>
      <c r="S238">
        <v>5</v>
      </c>
      <c r="T238">
        <v>2.38</v>
      </c>
      <c r="U238">
        <v>2</v>
      </c>
      <c r="V238" t="s">
        <v>22</v>
      </c>
      <c r="W238">
        <f t="shared" si="24"/>
        <v>0</v>
      </c>
      <c r="X238" t="str">
        <f t="shared" si="25"/>
        <v>3 or fewer calls</v>
      </c>
      <c r="Y238" t="str">
        <f t="shared" si="26"/>
        <v>Medium</v>
      </c>
      <c r="Z238" t="str">
        <f t="shared" si="27"/>
        <v>Medium_user</v>
      </c>
      <c r="AA238" t="str">
        <f t="shared" si="28"/>
        <v>Medium_user</v>
      </c>
      <c r="AB238" t="str">
        <f t="shared" si="29"/>
        <v>Medium Usage</v>
      </c>
      <c r="AC238" t="str">
        <f t="shared" si="30"/>
        <v>None</v>
      </c>
      <c r="AD238" t="str">
        <f t="shared" si="31"/>
        <v>Medium Intl Calls</v>
      </c>
    </row>
    <row r="239" spans="1:30" x14ac:dyDescent="0.25">
      <c r="A239" t="s">
        <v>70</v>
      </c>
      <c r="B239">
        <v>137</v>
      </c>
      <c r="C239" t="s">
        <v>25</v>
      </c>
      <c r="D239" t="s">
        <v>22</v>
      </c>
      <c r="E239">
        <f>IF(train[[#This Row],[international_plan]]="yes",1,0)</f>
        <v>0</v>
      </c>
      <c r="F239" t="s">
        <v>22</v>
      </c>
      <c r="G239">
        <f>IF(train[[#This Row],[voice_mail_plan]]="yes",1,0)</f>
        <v>0</v>
      </c>
      <c r="H239">
        <v>0</v>
      </c>
      <c r="I239">
        <v>205.9</v>
      </c>
      <c r="J239">
        <v>88</v>
      </c>
      <c r="K239">
        <v>35</v>
      </c>
      <c r="L239">
        <v>209.3</v>
      </c>
      <c r="M239">
        <v>86</v>
      </c>
      <c r="N239">
        <v>17.79</v>
      </c>
      <c r="O239">
        <v>289.89999999999998</v>
      </c>
      <c r="P239">
        <v>84</v>
      </c>
      <c r="Q239">
        <v>13.05</v>
      </c>
      <c r="R239">
        <v>14.5</v>
      </c>
      <c r="S239">
        <v>4</v>
      </c>
      <c r="T239">
        <v>3.92</v>
      </c>
      <c r="U239">
        <v>2</v>
      </c>
      <c r="V239" t="s">
        <v>22</v>
      </c>
      <c r="W239">
        <f t="shared" si="24"/>
        <v>0</v>
      </c>
      <c r="X239" t="str">
        <f t="shared" si="25"/>
        <v>3 or fewer calls</v>
      </c>
      <c r="Y239" t="str">
        <f t="shared" si="26"/>
        <v>Medium</v>
      </c>
      <c r="Z239" t="str">
        <f t="shared" si="27"/>
        <v>Medium_user</v>
      </c>
      <c r="AA239" t="str">
        <f t="shared" si="28"/>
        <v>Medium_user</v>
      </c>
      <c r="AB239" t="str">
        <f t="shared" si="29"/>
        <v>Medium Usage</v>
      </c>
      <c r="AC239" t="str">
        <f t="shared" si="30"/>
        <v>None</v>
      </c>
      <c r="AD239" t="str">
        <f t="shared" si="31"/>
        <v>Medium Intl Calls</v>
      </c>
    </row>
    <row r="240" spans="1:30" x14ac:dyDescent="0.25">
      <c r="A240" t="s">
        <v>68</v>
      </c>
      <c r="B240">
        <v>167</v>
      </c>
      <c r="C240" t="s">
        <v>28</v>
      </c>
      <c r="D240" t="s">
        <v>22</v>
      </c>
      <c r="E240">
        <f>IF(train[[#This Row],[international_plan]]="yes",1,0)</f>
        <v>0</v>
      </c>
      <c r="F240" t="s">
        <v>22</v>
      </c>
      <c r="G240">
        <f>IF(train[[#This Row],[voice_mail_plan]]="yes",1,0)</f>
        <v>0</v>
      </c>
      <c r="H240">
        <v>0</v>
      </c>
      <c r="I240">
        <v>207.6</v>
      </c>
      <c r="J240">
        <v>88</v>
      </c>
      <c r="K240">
        <v>35.29</v>
      </c>
      <c r="L240">
        <v>132.4</v>
      </c>
      <c r="M240">
        <v>63</v>
      </c>
      <c r="N240">
        <v>11.25</v>
      </c>
      <c r="O240">
        <v>255.2</v>
      </c>
      <c r="P240">
        <v>98</v>
      </c>
      <c r="Q240">
        <v>11.48</v>
      </c>
      <c r="R240">
        <v>14.1</v>
      </c>
      <c r="S240">
        <v>5</v>
      </c>
      <c r="T240">
        <v>3.81</v>
      </c>
      <c r="U240">
        <v>0</v>
      </c>
      <c r="V240" t="s">
        <v>22</v>
      </c>
      <c r="W240">
        <f t="shared" si="24"/>
        <v>0</v>
      </c>
      <c r="X240" t="str">
        <f t="shared" si="25"/>
        <v>3 or fewer calls</v>
      </c>
      <c r="Y240" t="str">
        <f t="shared" si="26"/>
        <v>Medium</v>
      </c>
      <c r="Z240" t="str">
        <f t="shared" si="27"/>
        <v>Light_usage</v>
      </c>
      <c r="AA240" t="str">
        <f t="shared" si="28"/>
        <v>Medium_user</v>
      </c>
      <c r="AB240" t="str">
        <f t="shared" si="29"/>
        <v>Medium Usage</v>
      </c>
      <c r="AC240" t="str">
        <f t="shared" si="30"/>
        <v>None</v>
      </c>
      <c r="AD240" t="str">
        <f t="shared" si="31"/>
        <v>Medium Intl Calls</v>
      </c>
    </row>
    <row r="241" spans="1:30" x14ac:dyDescent="0.25">
      <c r="A241" t="s">
        <v>26</v>
      </c>
      <c r="B241">
        <v>89</v>
      </c>
      <c r="C241" t="s">
        <v>28</v>
      </c>
      <c r="D241" t="s">
        <v>22</v>
      </c>
      <c r="E241">
        <f>IF(train[[#This Row],[international_plan]]="yes",1,0)</f>
        <v>0</v>
      </c>
      <c r="F241" t="s">
        <v>22</v>
      </c>
      <c r="G241">
        <f>IF(train[[#This Row],[voice_mail_plan]]="yes",1,0)</f>
        <v>0</v>
      </c>
      <c r="H241">
        <v>0</v>
      </c>
      <c r="I241">
        <v>303.89999999999998</v>
      </c>
      <c r="J241">
        <v>95</v>
      </c>
      <c r="K241">
        <v>51.66</v>
      </c>
      <c r="L241">
        <v>260.89999999999998</v>
      </c>
      <c r="M241">
        <v>114</v>
      </c>
      <c r="N241">
        <v>22.18</v>
      </c>
      <c r="O241">
        <v>312.10000000000002</v>
      </c>
      <c r="P241">
        <v>89</v>
      </c>
      <c r="Q241">
        <v>14.04</v>
      </c>
      <c r="R241">
        <v>5.3</v>
      </c>
      <c r="S241">
        <v>3</v>
      </c>
      <c r="T241">
        <v>1.43</v>
      </c>
      <c r="U241">
        <v>1</v>
      </c>
      <c r="V241" t="s">
        <v>23</v>
      </c>
      <c r="W241">
        <f t="shared" si="24"/>
        <v>1</v>
      </c>
      <c r="X241" t="str">
        <f t="shared" si="25"/>
        <v>3 or fewer calls</v>
      </c>
      <c r="Y241" t="str">
        <f t="shared" si="26"/>
        <v>Low</v>
      </c>
      <c r="Z241" t="str">
        <f t="shared" si="27"/>
        <v>Medium_user</v>
      </c>
      <c r="AA241" t="str">
        <f t="shared" si="28"/>
        <v>Heavy_user</v>
      </c>
      <c r="AB241" t="str">
        <f t="shared" si="29"/>
        <v>Medium Usage</v>
      </c>
      <c r="AC241" t="str">
        <f t="shared" si="30"/>
        <v>None</v>
      </c>
      <c r="AD241" t="str">
        <f t="shared" si="31"/>
        <v>Low Intl Calls</v>
      </c>
    </row>
    <row r="242" spans="1:30" x14ac:dyDescent="0.25">
      <c r="A242" t="s">
        <v>74</v>
      </c>
      <c r="B242">
        <v>199</v>
      </c>
      <c r="C242" t="s">
        <v>21</v>
      </c>
      <c r="D242" t="s">
        <v>22</v>
      </c>
      <c r="E242">
        <f>IF(train[[#This Row],[international_plan]]="yes",1,0)</f>
        <v>0</v>
      </c>
      <c r="F242" t="s">
        <v>23</v>
      </c>
      <c r="G242">
        <f>IF(train[[#This Row],[voice_mail_plan]]="yes",1,0)</f>
        <v>1</v>
      </c>
      <c r="H242">
        <v>34</v>
      </c>
      <c r="I242">
        <v>230.6</v>
      </c>
      <c r="J242">
        <v>121</v>
      </c>
      <c r="K242">
        <v>39.200000000000003</v>
      </c>
      <c r="L242">
        <v>219.4</v>
      </c>
      <c r="M242">
        <v>99</v>
      </c>
      <c r="N242">
        <v>18.649999999999999</v>
      </c>
      <c r="O242">
        <v>299.3</v>
      </c>
      <c r="P242">
        <v>94</v>
      </c>
      <c r="Q242">
        <v>13.47</v>
      </c>
      <c r="R242">
        <v>8</v>
      </c>
      <c r="S242">
        <v>2</v>
      </c>
      <c r="T242">
        <v>2.16</v>
      </c>
      <c r="U242">
        <v>0</v>
      </c>
      <c r="V242" t="s">
        <v>22</v>
      </c>
      <c r="W242">
        <f t="shared" si="24"/>
        <v>0</v>
      </c>
      <c r="X242" t="str">
        <f t="shared" si="25"/>
        <v>3 or fewer calls</v>
      </c>
      <c r="Y242" t="str">
        <f t="shared" si="26"/>
        <v>Medium</v>
      </c>
      <c r="Z242" t="str">
        <f t="shared" si="27"/>
        <v>Medium_user</v>
      </c>
      <c r="AA242" t="str">
        <f t="shared" si="28"/>
        <v>Medium_user</v>
      </c>
      <c r="AB242" t="str">
        <f t="shared" si="29"/>
        <v>Medium Usage</v>
      </c>
      <c r="AC242" t="str">
        <f t="shared" si="30"/>
        <v>High</v>
      </c>
      <c r="AD242" t="str">
        <f t="shared" si="31"/>
        <v>Medium Intl Calls</v>
      </c>
    </row>
    <row r="243" spans="1:30" x14ac:dyDescent="0.25">
      <c r="A243" t="s">
        <v>69</v>
      </c>
      <c r="B243">
        <v>132</v>
      </c>
      <c r="C243" t="s">
        <v>28</v>
      </c>
      <c r="D243" t="s">
        <v>22</v>
      </c>
      <c r="E243">
        <f>IF(train[[#This Row],[international_plan]]="yes",1,0)</f>
        <v>0</v>
      </c>
      <c r="F243" t="s">
        <v>22</v>
      </c>
      <c r="G243">
        <f>IF(train[[#This Row],[voice_mail_plan]]="yes",1,0)</f>
        <v>0</v>
      </c>
      <c r="H243">
        <v>0</v>
      </c>
      <c r="I243">
        <v>99.5</v>
      </c>
      <c r="J243">
        <v>110</v>
      </c>
      <c r="K243">
        <v>16.920000000000002</v>
      </c>
      <c r="L243">
        <v>129.1</v>
      </c>
      <c r="M243">
        <v>80</v>
      </c>
      <c r="N243">
        <v>10.97</v>
      </c>
      <c r="O243">
        <v>125.1</v>
      </c>
      <c r="P243">
        <v>124</v>
      </c>
      <c r="Q243">
        <v>5.63</v>
      </c>
      <c r="R243">
        <v>9.6999999999999993</v>
      </c>
      <c r="S243">
        <v>3</v>
      </c>
      <c r="T243">
        <v>2.62</v>
      </c>
      <c r="U243">
        <v>0</v>
      </c>
      <c r="V243" t="s">
        <v>22</v>
      </c>
      <c r="W243">
        <f t="shared" si="24"/>
        <v>0</v>
      </c>
      <c r="X243" t="str">
        <f t="shared" si="25"/>
        <v>3 or fewer calls</v>
      </c>
      <c r="Y243" t="str">
        <f t="shared" si="26"/>
        <v>Medium</v>
      </c>
      <c r="Z243" t="str">
        <f t="shared" si="27"/>
        <v>Medium_user</v>
      </c>
      <c r="AA243" t="str">
        <f t="shared" si="28"/>
        <v>Medium_user</v>
      </c>
      <c r="AB243" t="str">
        <f t="shared" si="29"/>
        <v>Medium Usage</v>
      </c>
      <c r="AC243" t="str">
        <f t="shared" si="30"/>
        <v>None</v>
      </c>
      <c r="AD243" t="str">
        <f t="shared" si="31"/>
        <v>Medium Intl Calls</v>
      </c>
    </row>
    <row r="244" spans="1:30" x14ac:dyDescent="0.25">
      <c r="A244" t="s">
        <v>51</v>
      </c>
      <c r="B244">
        <v>94</v>
      </c>
      <c r="C244" t="s">
        <v>28</v>
      </c>
      <c r="D244" t="s">
        <v>22</v>
      </c>
      <c r="E244">
        <f>IF(train[[#This Row],[international_plan]]="yes",1,0)</f>
        <v>0</v>
      </c>
      <c r="F244" t="s">
        <v>22</v>
      </c>
      <c r="G244">
        <f>IF(train[[#This Row],[voice_mail_plan]]="yes",1,0)</f>
        <v>0</v>
      </c>
      <c r="H244">
        <v>0</v>
      </c>
      <c r="I244">
        <v>177.1</v>
      </c>
      <c r="J244">
        <v>112</v>
      </c>
      <c r="K244">
        <v>30.11</v>
      </c>
      <c r="L244">
        <v>194</v>
      </c>
      <c r="M244">
        <v>112</v>
      </c>
      <c r="N244">
        <v>16.489999999999998</v>
      </c>
      <c r="O244">
        <v>146.69999999999999</v>
      </c>
      <c r="P244">
        <v>108</v>
      </c>
      <c r="Q244">
        <v>6.6</v>
      </c>
      <c r="R244">
        <v>5.9</v>
      </c>
      <c r="S244">
        <v>4</v>
      </c>
      <c r="T244">
        <v>1.59</v>
      </c>
      <c r="U244">
        <v>1</v>
      </c>
      <c r="V244" t="s">
        <v>22</v>
      </c>
      <c r="W244">
        <f t="shared" si="24"/>
        <v>0</v>
      </c>
      <c r="X244" t="str">
        <f t="shared" si="25"/>
        <v>3 or fewer calls</v>
      </c>
      <c r="Y244" t="str">
        <f t="shared" si="26"/>
        <v>Low</v>
      </c>
      <c r="Z244" t="str">
        <f t="shared" si="27"/>
        <v>Medium_user</v>
      </c>
      <c r="AA244" t="str">
        <f t="shared" si="28"/>
        <v>Medium_user</v>
      </c>
      <c r="AB244" t="str">
        <f t="shared" si="29"/>
        <v>Medium Usage</v>
      </c>
      <c r="AC244" t="str">
        <f t="shared" si="30"/>
        <v>None</v>
      </c>
      <c r="AD244" t="str">
        <f t="shared" si="31"/>
        <v>Low Intl Calls</v>
      </c>
    </row>
    <row r="245" spans="1:30" x14ac:dyDescent="0.25">
      <c r="A245" t="s">
        <v>51</v>
      </c>
      <c r="B245">
        <v>96</v>
      </c>
      <c r="C245" t="s">
        <v>28</v>
      </c>
      <c r="D245" t="s">
        <v>22</v>
      </c>
      <c r="E245">
        <f>IF(train[[#This Row],[international_plan]]="yes",1,0)</f>
        <v>0</v>
      </c>
      <c r="F245" t="s">
        <v>23</v>
      </c>
      <c r="G245">
        <f>IF(train[[#This Row],[voice_mail_plan]]="yes",1,0)</f>
        <v>1</v>
      </c>
      <c r="H245">
        <v>18</v>
      </c>
      <c r="I245">
        <v>172.7</v>
      </c>
      <c r="J245">
        <v>86</v>
      </c>
      <c r="K245">
        <v>29.36</v>
      </c>
      <c r="L245">
        <v>133.4</v>
      </c>
      <c r="M245">
        <v>113</v>
      </c>
      <c r="N245">
        <v>11.34</v>
      </c>
      <c r="O245">
        <v>259.5</v>
      </c>
      <c r="P245">
        <v>70</v>
      </c>
      <c r="Q245">
        <v>11.68</v>
      </c>
      <c r="R245">
        <v>9.8000000000000007</v>
      </c>
      <c r="S245">
        <v>3</v>
      </c>
      <c r="T245">
        <v>2.65</v>
      </c>
      <c r="U245">
        <v>1</v>
      </c>
      <c r="V245" t="s">
        <v>22</v>
      </c>
      <c r="W245">
        <f t="shared" si="24"/>
        <v>0</v>
      </c>
      <c r="X245" t="str">
        <f t="shared" si="25"/>
        <v>3 or fewer calls</v>
      </c>
      <c r="Y245" t="str">
        <f t="shared" si="26"/>
        <v>Medium</v>
      </c>
      <c r="Z245" t="str">
        <f t="shared" si="27"/>
        <v>Medium_user</v>
      </c>
      <c r="AA245" t="str">
        <f t="shared" si="28"/>
        <v>Medium_user</v>
      </c>
      <c r="AB245" t="str">
        <f t="shared" si="29"/>
        <v>Medium Usage</v>
      </c>
      <c r="AC245" t="str">
        <f t="shared" si="30"/>
        <v>Medium</v>
      </c>
      <c r="AD245" t="str">
        <f t="shared" si="31"/>
        <v>Medium Intl Calls</v>
      </c>
    </row>
    <row r="246" spans="1:30" x14ac:dyDescent="0.25">
      <c r="A246" t="s">
        <v>32</v>
      </c>
      <c r="B246">
        <v>166</v>
      </c>
      <c r="C246" t="s">
        <v>28</v>
      </c>
      <c r="D246" t="s">
        <v>22</v>
      </c>
      <c r="E246">
        <f>IF(train[[#This Row],[international_plan]]="yes",1,0)</f>
        <v>0</v>
      </c>
      <c r="F246" t="s">
        <v>22</v>
      </c>
      <c r="G246">
        <f>IF(train[[#This Row],[voice_mail_plan]]="yes",1,0)</f>
        <v>0</v>
      </c>
      <c r="H246">
        <v>0</v>
      </c>
      <c r="I246">
        <v>204.2</v>
      </c>
      <c r="J246">
        <v>115</v>
      </c>
      <c r="K246">
        <v>34.71</v>
      </c>
      <c r="L246">
        <v>179.9</v>
      </c>
      <c r="M246">
        <v>152</v>
      </c>
      <c r="N246">
        <v>15.29</v>
      </c>
      <c r="O246">
        <v>216.8</v>
      </c>
      <c r="P246">
        <v>109</v>
      </c>
      <c r="Q246">
        <v>9.76</v>
      </c>
      <c r="R246">
        <v>9.5</v>
      </c>
      <c r="S246">
        <v>5</v>
      </c>
      <c r="T246">
        <v>2.57</v>
      </c>
      <c r="U246">
        <v>1</v>
      </c>
      <c r="V246" t="s">
        <v>22</v>
      </c>
      <c r="W246">
        <f t="shared" si="24"/>
        <v>0</v>
      </c>
      <c r="X246" t="str">
        <f t="shared" si="25"/>
        <v>3 or fewer calls</v>
      </c>
      <c r="Y246" t="str">
        <f t="shared" si="26"/>
        <v>Medium</v>
      </c>
      <c r="Z246" t="str">
        <f t="shared" si="27"/>
        <v>Heavy_user</v>
      </c>
      <c r="AA246" t="str">
        <f t="shared" si="28"/>
        <v>Medium_user</v>
      </c>
      <c r="AB246" t="str">
        <f t="shared" si="29"/>
        <v>Medium Usage</v>
      </c>
      <c r="AC246" t="str">
        <f t="shared" si="30"/>
        <v>None</v>
      </c>
      <c r="AD246" t="str">
        <f t="shared" si="31"/>
        <v>Medium Intl Calls</v>
      </c>
    </row>
    <row r="247" spans="1:30" x14ac:dyDescent="0.25">
      <c r="A247" t="s">
        <v>63</v>
      </c>
      <c r="B247">
        <v>74</v>
      </c>
      <c r="C247" t="s">
        <v>21</v>
      </c>
      <c r="D247" t="s">
        <v>22</v>
      </c>
      <c r="E247">
        <f>IF(train[[#This Row],[international_plan]]="yes",1,0)</f>
        <v>0</v>
      </c>
      <c r="F247" t="s">
        <v>22</v>
      </c>
      <c r="G247">
        <f>IF(train[[#This Row],[voice_mail_plan]]="yes",1,0)</f>
        <v>0</v>
      </c>
      <c r="H247">
        <v>0</v>
      </c>
      <c r="I247">
        <v>85.7</v>
      </c>
      <c r="J247">
        <v>83</v>
      </c>
      <c r="K247">
        <v>14.57</v>
      </c>
      <c r="L247">
        <v>247.7</v>
      </c>
      <c r="M247">
        <v>67</v>
      </c>
      <c r="N247">
        <v>21.05</v>
      </c>
      <c r="O247">
        <v>142.4</v>
      </c>
      <c r="P247">
        <v>85</v>
      </c>
      <c r="Q247">
        <v>6.41</v>
      </c>
      <c r="R247">
        <v>10.1</v>
      </c>
      <c r="S247">
        <v>5</v>
      </c>
      <c r="T247">
        <v>2.73</v>
      </c>
      <c r="U247">
        <v>2</v>
      </c>
      <c r="V247" t="s">
        <v>22</v>
      </c>
      <c r="W247">
        <f t="shared" si="24"/>
        <v>0</v>
      </c>
      <c r="X247" t="str">
        <f t="shared" si="25"/>
        <v>3 or fewer calls</v>
      </c>
      <c r="Y247" t="str">
        <f t="shared" si="26"/>
        <v>Medium</v>
      </c>
      <c r="Z247" t="str">
        <f t="shared" si="27"/>
        <v>Light_usage</v>
      </c>
      <c r="AA247" t="str">
        <f t="shared" si="28"/>
        <v>Heavy_user</v>
      </c>
      <c r="AB247" t="str">
        <f t="shared" si="29"/>
        <v>Medium Usage</v>
      </c>
      <c r="AC247" t="str">
        <f t="shared" si="30"/>
        <v>None</v>
      </c>
      <c r="AD247" t="str">
        <f t="shared" si="31"/>
        <v>Medium Intl Calls</v>
      </c>
    </row>
    <row r="248" spans="1:30" x14ac:dyDescent="0.25">
      <c r="A248" t="s">
        <v>50</v>
      </c>
      <c r="B248">
        <v>36</v>
      </c>
      <c r="C248" t="s">
        <v>21</v>
      </c>
      <c r="D248" t="s">
        <v>22</v>
      </c>
      <c r="E248">
        <f>IF(train[[#This Row],[international_plan]]="yes",1,0)</f>
        <v>0</v>
      </c>
      <c r="F248" t="s">
        <v>22</v>
      </c>
      <c r="G248">
        <f>IF(train[[#This Row],[voice_mail_plan]]="yes",1,0)</f>
        <v>0</v>
      </c>
      <c r="H248">
        <v>0</v>
      </c>
      <c r="I248">
        <v>157.6</v>
      </c>
      <c r="J248">
        <v>117</v>
      </c>
      <c r="K248">
        <v>26.79</v>
      </c>
      <c r="L248">
        <v>184.3</v>
      </c>
      <c r="M248">
        <v>58</v>
      </c>
      <c r="N248">
        <v>15.67</v>
      </c>
      <c r="O248">
        <v>240.4</v>
      </c>
      <c r="P248">
        <v>99</v>
      </c>
      <c r="Q248">
        <v>10.82</v>
      </c>
      <c r="R248">
        <v>11.9</v>
      </c>
      <c r="S248">
        <v>1</v>
      </c>
      <c r="T248">
        <v>3.21</v>
      </c>
      <c r="U248">
        <v>0</v>
      </c>
      <c r="V248" t="s">
        <v>22</v>
      </c>
      <c r="W248">
        <f t="shared" si="24"/>
        <v>0</v>
      </c>
      <c r="X248" t="str">
        <f t="shared" si="25"/>
        <v>3 or fewer calls</v>
      </c>
      <c r="Y248" t="str">
        <f t="shared" si="26"/>
        <v>Medium</v>
      </c>
      <c r="Z248" t="str">
        <f t="shared" si="27"/>
        <v>Light_usage</v>
      </c>
      <c r="AA248" t="str">
        <f t="shared" si="28"/>
        <v>Medium_user</v>
      </c>
      <c r="AB248" t="str">
        <f t="shared" si="29"/>
        <v>Medium Usage</v>
      </c>
      <c r="AC248" t="str">
        <f t="shared" si="30"/>
        <v>None</v>
      </c>
      <c r="AD248" t="str">
        <f t="shared" si="31"/>
        <v>Medium Intl Calls</v>
      </c>
    </row>
    <row r="249" spans="1:30" x14ac:dyDescent="0.25">
      <c r="A249" t="s">
        <v>66</v>
      </c>
      <c r="B249">
        <v>113</v>
      </c>
      <c r="C249" t="s">
        <v>21</v>
      </c>
      <c r="D249" t="s">
        <v>22</v>
      </c>
      <c r="E249">
        <f>IF(train[[#This Row],[international_plan]]="yes",1,0)</f>
        <v>0</v>
      </c>
      <c r="F249" t="s">
        <v>22</v>
      </c>
      <c r="G249">
        <f>IF(train[[#This Row],[voice_mail_plan]]="yes",1,0)</f>
        <v>0</v>
      </c>
      <c r="H249">
        <v>0</v>
      </c>
      <c r="I249">
        <v>215.5</v>
      </c>
      <c r="J249">
        <v>129</v>
      </c>
      <c r="K249">
        <v>36.64</v>
      </c>
      <c r="L249">
        <v>218.7</v>
      </c>
      <c r="M249">
        <v>117</v>
      </c>
      <c r="N249">
        <v>18.59</v>
      </c>
      <c r="O249">
        <v>207.1</v>
      </c>
      <c r="P249">
        <v>91</v>
      </c>
      <c r="Q249">
        <v>9.32</v>
      </c>
      <c r="R249">
        <v>6.6</v>
      </c>
      <c r="S249">
        <v>9</v>
      </c>
      <c r="T249">
        <v>1.78</v>
      </c>
      <c r="U249">
        <v>4</v>
      </c>
      <c r="V249" t="s">
        <v>22</v>
      </c>
      <c r="W249">
        <f t="shared" si="24"/>
        <v>0</v>
      </c>
      <c r="X249" t="str">
        <f t="shared" si="25"/>
        <v>More than 3 calls</v>
      </c>
      <c r="Y249" t="str">
        <f t="shared" si="26"/>
        <v>Low</v>
      </c>
      <c r="Z249" t="str">
        <f t="shared" si="27"/>
        <v>Medium_user</v>
      </c>
      <c r="AA249" t="str">
        <f t="shared" si="28"/>
        <v>Medium_user</v>
      </c>
      <c r="AB249" t="str">
        <f t="shared" si="29"/>
        <v>Medium Usage</v>
      </c>
      <c r="AC249" t="str">
        <f t="shared" si="30"/>
        <v>None</v>
      </c>
      <c r="AD249" t="str">
        <f t="shared" si="31"/>
        <v>Low Intl Calls</v>
      </c>
    </row>
    <row r="250" spans="1:30" x14ac:dyDescent="0.25">
      <c r="A250" t="s">
        <v>49</v>
      </c>
      <c r="B250">
        <v>67</v>
      </c>
      <c r="C250" t="s">
        <v>21</v>
      </c>
      <c r="D250" t="s">
        <v>22</v>
      </c>
      <c r="E250">
        <f>IF(train[[#This Row],[international_plan]]="yes",1,0)</f>
        <v>0</v>
      </c>
      <c r="F250" t="s">
        <v>22</v>
      </c>
      <c r="G250">
        <f>IF(train[[#This Row],[voice_mail_plan]]="yes",1,0)</f>
        <v>0</v>
      </c>
      <c r="H250">
        <v>0</v>
      </c>
      <c r="I250">
        <v>171.7</v>
      </c>
      <c r="J250">
        <v>80</v>
      </c>
      <c r="K250">
        <v>29.19</v>
      </c>
      <c r="L250">
        <v>110.4</v>
      </c>
      <c r="M250">
        <v>81</v>
      </c>
      <c r="N250">
        <v>9.3800000000000008</v>
      </c>
      <c r="O250">
        <v>195.4</v>
      </c>
      <c r="P250">
        <v>111</v>
      </c>
      <c r="Q250">
        <v>8.7899999999999991</v>
      </c>
      <c r="R250">
        <v>11.9</v>
      </c>
      <c r="S250">
        <v>4</v>
      </c>
      <c r="T250">
        <v>3.21</v>
      </c>
      <c r="U250">
        <v>2</v>
      </c>
      <c r="V250" t="s">
        <v>22</v>
      </c>
      <c r="W250">
        <f t="shared" si="24"/>
        <v>0</v>
      </c>
      <c r="X250" t="str">
        <f t="shared" si="25"/>
        <v>3 or fewer calls</v>
      </c>
      <c r="Y250" t="str">
        <f t="shared" si="26"/>
        <v>Medium</v>
      </c>
      <c r="Z250" t="str">
        <f t="shared" si="27"/>
        <v>Medium_user</v>
      </c>
      <c r="AA250" t="str">
        <f t="shared" si="28"/>
        <v>Light_user</v>
      </c>
      <c r="AB250" t="str">
        <f t="shared" si="29"/>
        <v>Medium Usage</v>
      </c>
      <c r="AC250" t="str">
        <f t="shared" si="30"/>
        <v>None</v>
      </c>
      <c r="AD250" t="str">
        <f t="shared" si="31"/>
        <v>Medium Intl Calls</v>
      </c>
    </row>
    <row r="251" spans="1:30" x14ac:dyDescent="0.25">
      <c r="A251" t="s">
        <v>40</v>
      </c>
      <c r="B251">
        <v>127</v>
      </c>
      <c r="C251" t="s">
        <v>21</v>
      </c>
      <c r="D251" t="s">
        <v>22</v>
      </c>
      <c r="E251">
        <f>IF(train[[#This Row],[international_plan]]="yes",1,0)</f>
        <v>0</v>
      </c>
      <c r="F251" t="s">
        <v>22</v>
      </c>
      <c r="G251">
        <f>IF(train[[#This Row],[voice_mail_plan]]="yes",1,0)</f>
        <v>0</v>
      </c>
      <c r="H251">
        <v>0</v>
      </c>
      <c r="I251">
        <v>266.60000000000002</v>
      </c>
      <c r="J251">
        <v>106</v>
      </c>
      <c r="K251">
        <v>45.32</v>
      </c>
      <c r="L251">
        <v>264.8</v>
      </c>
      <c r="M251">
        <v>168</v>
      </c>
      <c r="N251">
        <v>22.51</v>
      </c>
      <c r="O251">
        <v>207.2</v>
      </c>
      <c r="P251">
        <v>119</v>
      </c>
      <c r="Q251">
        <v>9.32</v>
      </c>
      <c r="R251">
        <v>5.9</v>
      </c>
      <c r="S251">
        <v>2</v>
      </c>
      <c r="T251">
        <v>1.59</v>
      </c>
      <c r="U251">
        <v>1</v>
      </c>
      <c r="V251" t="s">
        <v>23</v>
      </c>
      <c r="W251">
        <f t="shared" si="24"/>
        <v>1</v>
      </c>
      <c r="X251" t="str">
        <f t="shared" si="25"/>
        <v>3 or fewer calls</v>
      </c>
      <c r="Y251" t="str">
        <f t="shared" si="26"/>
        <v>Low</v>
      </c>
      <c r="Z251" t="str">
        <f t="shared" si="27"/>
        <v>Heavy_user</v>
      </c>
      <c r="AA251" t="str">
        <f t="shared" si="28"/>
        <v>Heavy_user</v>
      </c>
      <c r="AB251" t="str">
        <f t="shared" si="29"/>
        <v>Medium Usage</v>
      </c>
      <c r="AC251" t="str">
        <f t="shared" si="30"/>
        <v>None</v>
      </c>
      <c r="AD251" t="str">
        <f t="shared" si="31"/>
        <v>Low Intl Calls</v>
      </c>
    </row>
    <row r="252" spans="1:30" x14ac:dyDescent="0.25">
      <c r="A252" t="s">
        <v>34</v>
      </c>
      <c r="B252">
        <v>158</v>
      </c>
      <c r="C252" t="s">
        <v>21</v>
      </c>
      <c r="D252" t="s">
        <v>22</v>
      </c>
      <c r="E252">
        <f>IF(train[[#This Row],[international_plan]]="yes",1,0)</f>
        <v>0</v>
      </c>
      <c r="F252" t="s">
        <v>22</v>
      </c>
      <c r="G252">
        <f>IF(train[[#This Row],[voice_mail_plan]]="yes",1,0)</f>
        <v>0</v>
      </c>
      <c r="H252">
        <v>0</v>
      </c>
      <c r="I252">
        <v>158</v>
      </c>
      <c r="J252">
        <v>106</v>
      </c>
      <c r="K252">
        <v>26.86</v>
      </c>
      <c r="L252">
        <v>292.5</v>
      </c>
      <c r="M252">
        <v>114</v>
      </c>
      <c r="N252">
        <v>24.86</v>
      </c>
      <c r="O252">
        <v>241.1</v>
      </c>
      <c r="P252">
        <v>89</v>
      </c>
      <c r="Q252">
        <v>10.85</v>
      </c>
      <c r="R252">
        <v>9.1</v>
      </c>
      <c r="S252">
        <v>4</v>
      </c>
      <c r="T252">
        <v>2.46</v>
      </c>
      <c r="U252">
        <v>1</v>
      </c>
      <c r="V252" t="s">
        <v>22</v>
      </c>
      <c r="W252">
        <f t="shared" si="24"/>
        <v>0</v>
      </c>
      <c r="X252" t="str">
        <f t="shared" si="25"/>
        <v>3 or fewer calls</v>
      </c>
      <c r="Y252" t="str">
        <f t="shared" si="26"/>
        <v>Medium</v>
      </c>
      <c r="Z252" t="str">
        <f t="shared" si="27"/>
        <v>Medium_user</v>
      </c>
      <c r="AA252" t="str">
        <f t="shared" si="28"/>
        <v>Heavy_user</v>
      </c>
      <c r="AB252" t="str">
        <f t="shared" si="29"/>
        <v>Medium Usage</v>
      </c>
      <c r="AC252" t="str">
        <f t="shared" si="30"/>
        <v>None</v>
      </c>
      <c r="AD252" t="str">
        <f t="shared" si="31"/>
        <v>Medium Intl Calls</v>
      </c>
    </row>
    <row r="253" spans="1:30" x14ac:dyDescent="0.25">
      <c r="A253" t="s">
        <v>42</v>
      </c>
      <c r="B253">
        <v>136</v>
      </c>
      <c r="C253" t="s">
        <v>28</v>
      </c>
      <c r="D253" t="s">
        <v>22</v>
      </c>
      <c r="E253">
        <f>IF(train[[#This Row],[international_plan]]="yes",1,0)</f>
        <v>0</v>
      </c>
      <c r="F253" t="s">
        <v>22</v>
      </c>
      <c r="G253">
        <f>IF(train[[#This Row],[voice_mail_plan]]="yes",1,0)</f>
        <v>0</v>
      </c>
      <c r="H253">
        <v>0</v>
      </c>
      <c r="I253">
        <v>92</v>
      </c>
      <c r="J253">
        <v>117</v>
      </c>
      <c r="K253">
        <v>15.64</v>
      </c>
      <c r="L253">
        <v>253.6</v>
      </c>
      <c r="M253">
        <v>77</v>
      </c>
      <c r="N253">
        <v>21.56</v>
      </c>
      <c r="O253">
        <v>214.1</v>
      </c>
      <c r="P253">
        <v>90</v>
      </c>
      <c r="Q253">
        <v>9.6300000000000008</v>
      </c>
      <c r="R253">
        <v>10.3</v>
      </c>
      <c r="S253">
        <v>10</v>
      </c>
      <c r="T253">
        <v>2.78</v>
      </c>
      <c r="U253">
        <v>1</v>
      </c>
      <c r="V253" t="s">
        <v>22</v>
      </c>
      <c r="W253">
        <f t="shared" si="24"/>
        <v>0</v>
      </c>
      <c r="X253" t="str">
        <f t="shared" si="25"/>
        <v>3 or fewer calls</v>
      </c>
      <c r="Y253" t="str">
        <f t="shared" si="26"/>
        <v>Medium</v>
      </c>
      <c r="Z253" t="str">
        <f t="shared" si="27"/>
        <v>Light_usage</v>
      </c>
      <c r="AA253" t="str">
        <f t="shared" si="28"/>
        <v>Heavy_user</v>
      </c>
      <c r="AB253" t="str">
        <f t="shared" si="29"/>
        <v>Medium Usage</v>
      </c>
      <c r="AC253" t="str">
        <f t="shared" si="30"/>
        <v>None</v>
      </c>
      <c r="AD253" t="str">
        <f t="shared" si="31"/>
        <v>Medium Intl Calls</v>
      </c>
    </row>
    <row r="254" spans="1:30" x14ac:dyDescent="0.25">
      <c r="A254" t="s">
        <v>29</v>
      </c>
      <c r="B254">
        <v>196</v>
      </c>
      <c r="C254" t="s">
        <v>21</v>
      </c>
      <c r="D254" t="s">
        <v>22</v>
      </c>
      <c r="E254">
        <f>IF(train[[#This Row],[international_plan]]="yes",1,0)</f>
        <v>0</v>
      </c>
      <c r="F254" t="s">
        <v>22</v>
      </c>
      <c r="G254">
        <f>IF(train[[#This Row],[voice_mail_plan]]="yes",1,0)</f>
        <v>0</v>
      </c>
      <c r="H254">
        <v>0</v>
      </c>
      <c r="I254">
        <v>234</v>
      </c>
      <c r="J254">
        <v>109</v>
      </c>
      <c r="K254">
        <v>39.78</v>
      </c>
      <c r="L254">
        <v>249.5</v>
      </c>
      <c r="M254">
        <v>114</v>
      </c>
      <c r="N254">
        <v>21.21</v>
      </c>
      <c r="O254">
        <v>173.1</v>
      </c>
      <c r="P254">
        <v>70</v>
      </c>
      <c r="Q254">
        <v>7.79</v>
      </c>
      <c r="R254">
        <v>9.1</v>
      </c>
      <c r="S254">
        <v>5</v>
      </c>
      <c r="T254">
        <v>2.46</v>
      </c>
      <c r="U254">
        <v>2</v>
      </c>
      <c r="V254" t="s">
        <v>22</v>
      </c>
      <c r="W254">
        <f t="shared" si="24"/>
        <v>0</v>
      </c>
      <c r="X254" t="str">
        <f t="shared" si="25"/>
        <v>3 or fewer calls</v>
      </c>
      <c r="Y254" t="str">
        <f t="shared" si="26"/>
        <v>Medium</v>
      </c>
      <c r="Z254" t="str">
        <f t="shared" si="27"/>
        <v>Medium_user</v>
      </c>
      <c r="AA254" t="str">
        <f t="shared" si="28"/>
        <v>Heavy_user</v>
      </c>
      <c r="AB254" t="str">
        <f t="shared" si="29"/>
        <v>Medium Usage</v>
      </c>
      <c r="AC254" t="str">
        <f t="shared" si="30"/>
        <v>None</v>
      </c>
      <c r="AD254" t="str">
        <f t="shared" si="31"/>
        <v>Medium Intl Calls</v>
      </c>
    </row>
    <row r="255" spans="1:30" x14ac:dyDescent="0.25">
      <c r="A255" t="s">
        <v>64</v>
      </c>
      <c r="B255">
        <v>113</v>
      </c>
      <c r="C255" t="s">
        <v>21</v>
      </c>
      <c r="D255" t="s">
        <v>22</v>
      </c>
      <c r="E255">
        <f>IF(train[[#This Row],[international_plan]]="yes",1,0)</f>
        <v>0</v>
      </c>
      <c r="F255" t="s">
        <v>22</v>
      </c>
      <c r="G255">
        <f>IF(train[[#This Row],[voice_mail_plan]]="yes",1,0)</f>
        <v>0</v>
      </c>
      <c r="H255">
        <v>0</v>
      </c>
      <c r="I255">
        <v>272.10000000000002</v>
      </c>
      <c r="J255">
        <v>111</v>
      </c>
      <c r="K255">
        <v>46.26</v>
      </c>
      <c r="L255">
        <v>268.5</v>
      </c>
      <c r="M255">
        <v>118</v>
      </c>
      <c r="N255">
        <v>22.82</v>
      </c>
      <c r="O255">
        <v>213.8</v>
      </c>
      <c r="P255">
        <v>105</v>
      </c>
      <c r="Q255">
        <v>9.6199999999999992</v>
      </c>
      <c r="R255">
        <v>8.5</v>
      </c>
      <c r="S255">
        <v>10</v>
      </c>
      <c r="T255">
        <v>2.2999999999999998</v>
      </c>
      <c r="U255">
        <v>1</v>
      </c>
      <c r="V255" t="s">
        <v>23</v>
      </c>
      <c r="W255">
        <f t="shared" si="24"/>
        <v>1</v>
      </c>
      <c r="X255" t="str">
        <f t="shared" si="25"/>
        <v>3 or fewer calls</v>
      </c>
      <c r="Y255" t="str">
        <f t="shared" si="26"/>
        <v>Medium</v>
      </c>
      <c r="Z255" t="str">
        <f t="shared" si="27"/>
        <v>Medium_user</v>
      </c>
      <c r="AA255" t="str">
        <f t="shared" si="28"/>
        <v>Heavy_user</v>
      </c>
      <c r="AB255" t="str">
        <f t="shared" si="29"/>
        <v>Medium Usage</v>
      </c>
      <c r="AC255" t="str">
        <f t="shared" si="30"/>
        <v>None</v>
      </c>
      <c r="AD255" t="str">
        <f t="shared" si="31"/>
        <v>Medium Intl Calls</v>
      </c>
    </row>
    <row r="256" spans="1:30" x14ac:dyDescent="0.25">
      <c r="A256" t="s">
        <v>32</v>
      </c>
      <c r="B256">
        <v>122</v>
      </c>
      <c r="C256" t="s">
        <v>25</v>
      </c>
      <c r="D256" t="s">
        <v>22</v>
      </c>
      <c r="E256">
        <f>IF(train[[#This Row],[international_plan]]="yes",1,0)</f>
        <v>0</v>
      </c>
      <c r="F256" t="s">
        <v>22</v>
      </c>
      <c r="G256">
        <f>IF(train[[#This Row],[voice_mail_plan]]="yes",1,0)</f>
        <v>0</v>
      </c>
      <c r="H256">
        <v>0</v>
      </c>
      <c r="I256">
        <v>296.39999999999998</v>
      </c>
      <c r="J256">
        <v>99</v>
      </c>
      <c r="K256">
        <v>50.39</v>
      </c>
      <c r="L256">
        <v>214.8</v>
      </c>
      <c r="M256">
        <v>89</v>
      </c>
      <c r="N256">
        <v>18.260000000000002</v>
      </c>
      <c r="O256">
        <v>133.9</v>
      </c>
      <c r="P256">
        <v>107</v>
      </c>
      <c r="Q256">
        <v>6.03</v>
      </c>
      <c r="R256">
        <v>11.4</v>
      </c>
      <c r="S256">
        <v>3</v>
      </c>
      <c r="T256">
        <v>3.08</v>
      </c>
      <c r="U256">
        <v>4</v>
      </c>
      <c r="V256" t="s">
        <v>23</v>
      </c>
      <c r="W256">
        <f t="shared" si="24"/>
        <v>1</v>
      </c>
      <c r="X256" t="str">
        <f t="shared" si="25"/>
        <v>More than 3 calls</v>
      </c>
      <c r="Y256" t="str">
        <f t="shared" si="26"/>
        <v>Medium</v>
      </c>
      <c r="Z256" t="str">
        <f t="shared" si="27"/>
        <v>Medium_user</v>
      </c>
      <c r="AA256" t="str">
        <f t="shared" si="28"/>
        <v>Medium_user</v>
      </c>
      <c r="AB256" t="str">
        <f t="shared" si="29"/>
        <v>Medium Usage</v>
      </c>
      <c r="AC256" t="str">
        <f t="shared" si="30"/>
        <v>None</v>
      </c>
      <c r="AD256" t="str">
        <f t="shared" si="31"/>
        <v>Medium Intl Calls</v>
      </c>
    </row>
    <row r="257" spans="1:30" x14ac:dyDescent="0.25">
      <c r="A257" t="s">
        <v>33</v>
      </c>
      <c r="B257">
        <v>112</v>
      </c>
      <c r="C257" t="s">
        <v>28</v>
      </c>
      <c r="D257" t="s">
        <v>22</v>
      </c>
      <c r="E257">
        <f>IF(train[[#This Row],[international_plan]]="yes",1,0)</f>
        <v>0</v>
      </c>
      <c r="F257" t="s">
        <v>22</v>
      </c>
      <c r="G257">
        <f>IF(train[[#This Row],[voice_mail_plan]]="yes",1,0)</f>
        <v>0</v>
      </c>
      <c r="H257">
        <v>0</v>
      </c>
      <c r="I257">
        <v>194.4</v>
      </c>
      <c r="J257">
        <v>101</v>
      </c>
      <c r="K257">
        <v>33.049999999999997</v>
      </c>
      <c r="L257">
        <v>190.3</v>
      </c>
      <c r="M257">
        <v>82</v>
      </c>
      <c r="N257">
        <v>16.18</v>
      </c>
      <c r="O257">
        <v>183.4</v>
      </c>
      <c r="P257">
        <v>107</v>
      </c>
      <c r="Q257">
        <v>8.25</v>
      </c>
      <c r="R257">
        <v>11.4</v>
      </c>
      <c r="S257">
        <v>2</v>
      </c>
      <c r="T257">
        <v>3.08</v>
      </c>
      <c r="U257">
        <v>0</v>
      </c>
      <c r="V257" t="s">
        <v>22</v>
      </c>
      <c r="W257">
        <f t="shared" si="24"/>
        <v>0</v>
      </c>
      <c r="X257" t="str">
        <f t="shared" si="25"/>
        <v>3 or fewer calls</v>
      </c>
      <c r="Y257" t="str">
        <f t="shared" si="26"/>
        <v>Medium</v>
      </c>
      <c r="Z257" t="str">
        <f t="shared" si="27"/>
        <v>Medium_user</v>
      </c>
      <c r="AA257" t="str">
        <f t="shared" si="28"/>
        <v>Medium_user</v>
      </c>
      <c r="AB257" t="str">
        <f t="shared" si="29"/>
        <v>Medium Usage</v>
      </c>
      <c r="AC257" t="str">
        <f t="shared" si="30"/>
        <v>None</v>
      </c>
      <c r="AD257" t="str">
        <f t="shared" si="31"/>
        <v>Medium Intl Calls</v>
      </c>
    </row>
    <row r="258" spans="1:30" x14ac:dyDescent="0.25">
      <c r="A258" t="s">
        <v>57</v>
      </c>
      <c r="B258">
        <v>209</v>
      </c>
      <c r="C258" t="s">
        <v>21</v>
      </c>
      <c r="D258" t="s">
        <v>22</v>
      </c>
      <c r="E258">
        <f>IF(train[[#This Row],[international_plan]]="yes",1,0)</f>
        <v>0</v>
      </c>
      <c r="F258" t="s">
        <v>22</v>
      </c>
      <c r="G258">
        <f>IF(train[[#This Row],[voice_mail_plan]]="yes",1,0)</f>
        <v>0</v>
      </c>
      <c r="H258">
        <v>0</v>
      </c>
      <c r="I258">
        <v>227.2</v>
      </c>
      <c r="J258">
        <v>128</v>
      </c>
      <c r="K258">
        <v>38.619999999999997</v>
      </c>
      <c r="L258">
        <v>258.39999999999998</v>
      </c>
      <c r="M258">
        <v>92</v>
      </c>
      <c r="N258">
        <v>21.96</v>
      </c>
      <c r="O258">
        <v>183.5</v>
      </c>
      <c r="P258">
        <v>74</v>
      </c>
      <c r="Q258">
        <v>8.26</v>
      </c>
      <c r="R258">
        <v>8.9</v>
      </c>
      <c r="S258">
        <v>4</v>
      </c>
      <c r="T258">
        <v>2.4</v>
      </c>
      <c r="U258">
        <v>3</v>
      </c>
      <c r="V258" t="s">
        <v>22</v>
      </c>
      <c r="W258">
        <f t="shared" ref="W258:W321" si="32">IF(V258="yes",1,0)</f>
        <v>0</v>
      </c>
      <c r="X258" t="str">
        <f t="shared" ref="X258:X321" si="33">IF(U258&gt;3,"More than 3 calls","3 or fewer calls")</f>
        <v>3 or fewer calls</v>
      </c>
      <c r="Y258" t="str">
        <f t="shared" ref="Y258:Y321" si="34">IF(T258&lt;2,"Low",IF(T258&lt;4,"Medium","High"))</f>
        <v>Medium</v>
      </c>
      <c r="Z258" t="str">
        <f t="shared" ref="Z258:Z321" si="35">IF(M258&lt;80,"Light_usage",IF(M258&lt;120,"Medium_user","Heavy_user"))</f>
        <v>Medium_user</v>
      </c>
      <c r="AA258" t="str">
        <f t="shared" ref="AA258:AA321" si="36">IF(N258&lt;10,"Light_user",IF(N258&lt;20,"Medium_user","Heavy_user"))</f>
        <v>Heavy_user</v>
      </c>
      <c r="AB258" t="str">
        <f t="shared" ref="AB258:AB321" si="37">IF(AND(I258&gt;250,N258&gt;20,R258&gt;10),"High Usage",
  IF(AND(I258&lt;100,N258&lt;10,R258&lt;5),"Low Usage","Medium Usage"))</f>
        <v>Medium Usage</v>
      </c>
      <c r="AC258" t="str">
        <f t="shared" ref="AC258:AC321" si="38">IF(H258=0,"None",IF(H258&lt;10,"Low",IF(H258&lt;30,"Medium","High")))</f>
        <v>None</v>
      </c>
      <c r="AD258" t="str">
        <f t="shared" ref="AD258:AD321" si="39">IF(T258&lt;=2, "Low Intl Calls", IF(T258&lt;=5, "Medium Intl Calls", "High Intl Calls"))</f>
        <v>Medium Intl Calls</v>
      </c>
    </row>
    <row r="259" spans="1:30" x14ac:dyDescent="0.25">
      <c r="A259" t="s">
        <v>60</v>
      </c>
      <c r="B259">
        <v>62</v>
      </c>
      <c r="C259" t="s">
        <v>21</v>
      </c>
      <c r="D259" t="s">
        <v>22</v>
      </c>
      <c r="E259">
        <f>IF(train[[#This Row],[international_plan]]="yes",1,0)</f>
        <v>0</v>
      </c>
      <c r="F259" t="s">
        <v>22</v>
      </c>
      <c r="G259">
        <f>IF(train[[#This Row],[voice_mail_plan]]="yes",1,0)</f>
        <v>0</v>
      </c>
      <c r="H259">
        <v>0</v>
      </c>
      <c r="I259">
        <v>248.7</v>
      </c>
      <c r="J259">
        <v>109</v>
      </c>
      <c r="K259">
        <v>42.28</v>
      </c>
      <c r="L259">
        <v>220</v>
      </c>
      <c r="M259">
        <v>118</v>
      </c>
      <c r="N259">
        <v>18.7</v>
      </c>
      <c r="O259">
        <v>265.7</v>
      </c>
      <c r="P259">
        <v>78</v>
      </c>
      <c r="Q259">
        <v>11.96</v>
      </c>
      <c r="R259">
        <v>13.2</v>
      </c>
      <c r="S259">
        <v>2</v>
      </c>
      <c r="T259">
        <v>3.56</v>
      </c>
      <c r="U259">
        <v>1</v>
      </c>
      <c r="V259" t="s">
        <v>23</v>
      </c>
      <c r="W259">
        <f t="shared" si="32"/>
        <v>1</v>
      </c>
      <c r="X259" t="str">
        <f t="shared" si="33"/>
        <v>3 or fewer calls</v>
      </c>
      <c r="Y259" t="str">
        <f t="shared" si="34"/>
        <v>Medium</v>
      </c>
      <c r="Z259" t="str">
        <f t="shared" si="35"/>
        <v>Medium_user</v>
      </c>
      <c r="AA259" t="str">
        <f t="shared" si="36"/>
        <v>Medium_user</v>
      </c>
      <c r="AB259" t="str">
        <f t="shared" si="37"/>
        <v>Medium Usage</v>
      </c>
      <c r="AC259" t="str">
        <f t="shared" si="38"/>
        <v>None</v>
      </c>
      <c r="AD259" t="str">
        <f t="shared" si="39"/>
        <v>Medium Intl Calls</v>
      </c>
    </row>
    <row r="260" spans="1:30" x14ac:dyDescent="0.25">
      <c r="A260" t="s">
        <v>39</v>
      </c>
      <c r="B260">
        <v>110</v>
      </c>
      <c r="C260" t="s">
        <v>21</v>
      </c>
      <c r="D260" t="s">
        <v>22</v>
      </c>
      <c r="E260">
        <f>IF(train[[#This Row],[international_plan]]="yes",1,0)</f>
        <v>0</v>
      </c>
      <c r="F260" t="s">
        <v>23</v>
      </c>
      <c r="G260">
        <f>IF(train[[#This Row],[voice_mail_plan]]="yes",1,0)</f>
        <v>1</v>
      </c>
      <c r="H260">
        <v>38</v>
      </c>
      <c r="I260">
        <v>236.3</v>
      </c>
      <c r="J260">
        <v>102</v>
      </c>
      <c r="K260">
        <v>40.17</v>
      </c>
      <c r="L260">
        <v>195.9</v>
      </c>
      <c r="M260">
        <v>112</v>
      </c>
      <c r="N260">
        <v>16.649999999999999</v>
      </c>
      <c r="O260">
        <v>183.5</v>
      </c>
      <c r="P260">
        <v>82</v>
      </c>
      <c r="Q260">
        <v>8.26</v>
      </c>
      <c r="R260">
        <v>9.6999999999999993</v>
      </c>
      <c r="S260">
        <v>6</v>
      </c>
      <c r="T260">
        <v>2.62</v>
      </c>
      <c r="U260">
        <v>1</v>
      </c>
      <c r="V260" t="s">
        <v>22</v>
      </c>
      <c r="W260">
        <f t="shared" si="32"/>
        <v>0</v>
      </c>
      <c r="X260" t="str">
        <f t="shared" si="33"/>
        <v>3 or fewer calls</v>
      </c>
      <c r="Y260" t="str">
        <f t="shared" si="34"/>
        <v>Medium</v>
      </c>
      <c r="Z260" t="str">
        <f t="shared" si="35"/>
        <v>Medium_user</v>
      </c>
      <c r="AA260" t="str">
        <f t="shared" si="36"/>
        <v>Medium_user</v>
      </c>
      <c r="AB260" t="str">
        <f t="shared" si="37"/>
        <v>Medium Usage</v>
      </c>
      <c r="AC260" t="str">
        <f t="shared" si="38"/>
        <v>High</v>
      </c>
      <c r="AD260" t="str">
        <f t="shared" si="39"/>
        <v>Medium Intl Calls</v>
      </c>
    </row>
    <row r="261" spans="1:30" x14ac:dyDescent="0.25">
      <c r="A261" t="s">
        <v>38</v>
      </c>
      <c r="B261">
        <v>16</v>
      </c>
      <c r="C261" t="s">
        <v>28</v>
      </c>
      <c r="D261" t="s">
        <v>22</v>
      </c>
      <c r="E261">
        <f>IF(train[[#This Row],[international_plan]]="yes",1,0)</f>
        <v>0</v>
      </c>
      <c r="F261" t="s">
        <v>22</v>
      </c>
      <c r="G261">
        <f>IF(train[[#This Row],[voice_mail_plan]]="yes",1,0)</f>
        <v>0</v>
      </c>
      <c r="H261">
        <v>0</v>
      </c>
      <c r="I261">
        <v>205.6</v>
      </c>
      <c r="J261">
        <v>69</v>
      </c>
      <c r="K261">
        <v>34.950000000000003</v>
      </c>
      <c r="L261">
        <v>169.5</v>
      </c>
      <c r="M261">
        <v>93</v>
      </c>
      <c r="N261">
        <v>14.41</v>
      </c>
      <c r="O261">
        <v>220.1</v>
      </c>
      <c r="P261">
        <v>64</v>
      </c>
      <c r="Q261">
        <v>9.9</v>
      </c>
      <c r="R261">
        <v>10.9</v>
      </c>
      <c r="S261">
        <v>3</v>
      </c>
      <c r="T261">
        <v>2.94</v>
      </c>
      <c r="U261">
        <v>0</v>
      </c>
      <c r="V261" t="s">
        <v>22</v>
      </c>
      <c r="W261">
        <f t="shared" si="32"/>
        <v>0</v>
      </c>
      <c r="X261" t="str">
        <f t="shared" si="33"/>
        <v>3 or fewer calls</v>
      </c>
      <c r="Y261" t="str">
        <f t="shared" si="34"/>
        <v>Medium</v>
      </c>
      <c r="Z261" t="str">
        <f t="shared" si="35"/>
        <v>Medium_user</v>
      </c>
      <c r="AA261" t="str">
        <f t="shared" si="36"/>
        <v>Medium_user</v>
      </c>
      <c r="AB261" t="str">
        <f t="shared" si="37"/>
        <v>Medium Usage</v>
      </c>
      <c r="AC261" t="str">
        <f t="shared" si="38"/>
        <v>None</v>
      </c>
      <c r="AD261" t="str">
        <f t="shared" si="39"/>
        <v>Medium Intl Calls</v>
      </c>
    </row>
    <row r="262" spans="1:30" x14ac:dyDescent="0.25">
      <c r="A262" t="s">
        <v>27</v>
      </c>
      <c r="B262">
        <v>73</v>
      </c>
      <c r="C262" t="s">
        <v>25</v>
      </c>
      <c r="D262" t="s">
        <v>22</v>
      </c>
      <c r="E262">
        <f>IF(train[[#This Row],[international_plan]]="yes",1,0)</f>
        <v>0</v>
      </c>
      <c r="F262" t="s">
        <v>22</v>
      </c>
      <c r="G262">
        <f>IF(train[[#This Row],[voice_mail_plan]]="yes",1,0)</f>
        <v>0</v>
      </c>
      <c r="H262">
        <v>0</v>
      </c>
      <c r="I262">
        <v>94.1</v>
      </c>
      <c r="J262">
        <v>136</v>
      </c>
      <c r="K262">
        <v>16</v>
      </c>
      <c r="L262">
        <v>280.3</v>
      </c>
      <c r="M262">
        <v>122</v>
      </c>
      <c r="N262">
        <v>23.83</v>
      </c>
      <c r="O262">
        <v>205</v>
      </c>
      <c r="P262">
        <v>77</v>
      </c>
      <c r="Q262">
        <v>9.23</v>
      </c>
      <c r="R262">
        <v>9.8000000000000007</v>
      </c>
      <c r="S262">
        <v>4</v>
      </c>
      <c r="T262">
        <v>2.65</v>
      </c>
      <c r="U262">
        <v>0</v>
      </c>
      <c r="V262" t="s">
        <v>22</v>
      </c>
      <c r="W262">
        <f t="shared" si="32"/>
        <v>0</v>
      </c>
      <c r="X262" t="str">
        <f t="shared" si="33"/>
        <v>3 or fewer calls</v>
      </c>
      <c r="Y262" t="str">
        <f t="shared" si="34"/>
        <v>Medium</v>
      </c>
      <c r="Z262" t="str">
        <f t="shared" si="35"/>
        <v>Heavy_user</v>
      </c>
      <c r="AA262" t="str">
        <f t="shared" si="36"/>
        <v>Heavy_user</v>
      </c>
      <c r="AB262" t="str">
        <f t="shared" si="37"/>
        <v>Medium Usage</v>
      </c>
      <c r="AC262" t="str">
        <f t="shared" si="38"/>
        <v>None</v>
      </c>
      <c r="AD262" t="str">
        <f t="shared" si="39"/>
        <v>Medium Intl Calls</v>
      </c>
    </row>
    <row r="263" spans="1:30" x14ac:dyDescent="0.25">
      <c r="A263" t="s">
        <v>37</v>
      </c>
      <c r="B263">
        <v>128</v>
      </c>
      <c r="C263" t="s">
        <v>25</v>
      </c>
      <c r="D263" t="s">
        <v>22</v>
      </c>
      <c r="E263">
        <f>IF(train[[#This Row],[international_plan]]="yes",1,0)</f>
        <v>0</v>
      </c>
      <c r="F263" t="s">
        <v>22</v>
      </c>
      <c r="G263">
        <f>IF(train[[#This Row],[voice_mail_plan]]="yes",1,0)</f>
        <v>0</v>
      </c>
      <c r="H263">
        <v>0</v>
      </c>
      <c r="I263">
        <v>125.2</v>
      </c>
      <c r="J263">
        <v>99</v>
      </c>
      <c r="K263">
        <v>21.28</v>
      </c>
      <c r="L263">
        <v>205.4</v>
      </c>
      <c r="M263">
        <v>107</v>
      </c>
      <c r="N263">
        <v>17.46</v>
      </c>
      <c r="O263">
        <v>254.4</v>
      </c>
      <c r="P263">
        <v>111</v>
      </c>
      <c r="Q263">
        <v>11.45</v>
      </c>
      <c r="R263">
        <v>18.899999999999999</v>
      </c>
      <c r="S263">
        <v>2</v>
      </c>
      <c r="T263">
        <v>5.0999999999999996</v>
      </c>
      <c r="U263">
        <v>0</v>
      </c>
      <c r="V263" t="s">
        <v>22</v>
      </c>
      <c r="W263">
        <f t="shared" si="32"/>
        <v>0</v>
      </c>
      <c r="X263" t="str">
        <f t="shared" si="33"/>
        <v>3 or fewer calls</v>
      </c>
      <c r="Y263" t="str">
        <f t="shared" si="34"/>
        <v>High</v>
      </c>
      <c r="Z263" t="str">
        <f t="shared" si="35"/>
        <v>Medium_user</v>
      </c>
      <c r="AA263" t="str">
        <f t="shared" si="36"/>
        <v>Medium_user</v>
      </c>
      <c r="AB263" t="str">
        <f t="shared" si="37"/>
        <v>Medium Usage</v>
      </c>
      <c r="AC263" t="str">
        <f t="shared" si="38"/>
        <v>None</v>
      </c>
      <c r="AD263" t="str">
        <f t="shared" si="39"/>
        <v>High Intl Calls</v>
      </c>
    </row>
    <row r="264" spans="1:30" x14ac:dyDescent="0.25">
      <c r="A264" t="s">
        <v>27</v>
      </c>
      <c r="B264">
        <v>39</v>
      </c>
      <c r="C264" t="s">
        <v>25</v>
      </c>
      <c r="D264" t="s">
        <v>22</v>
      </c>
      <c r="E264">
        <f>IF(train[[#This Row],[international_plan]]="yes",1,0)</f>
        <v>0</v>
      </c>
      <c r="F264" t="s">
        <v>22</v>
      </c>
      <c r="G264">
        <f>IF(train[[#This Row],[voice_mail_plan]]="yes",1,0)</f>
        <v>0</v>
      </c>
      <c r="H264">
        <v>0</v>
      </c>
      <c r="I264">
        <v>60.4</v>
      </c>
      <c r="J264">
        <v>158</v>
      </c>
      <c r="K264">
        <v>10.27</v>
      </c>
      <c r="L264">
        <v>306.2</v>
      </c>
      <c r="M264">
        <v>120</v>
      </c>
      <c r="N264">
        <v>26.03</v>
      </c>
      <c r="O264">
        <v>123.9</v>
      </c>
      <c r="P264">
        <v>46</v>
      </c>
      <c r="Q264">
        <v>5.58</v>
      </c>
      <c r="R264">
        <v>12.4</v>
      </c>
      <c r="S264">
        <v>3</v>
      </c>
      <c r="T264">
        <v>3.35</v>
      </c>
      <c r="U264">
        <v>1</v>
      </c>
      <c r="V264" t="s">
        <v>22</v>
      </c>
      <c r="W264">
        <f t="shared" si="32"/>
        <v>0</v>
      </c>
      <c r="X264" t="str">
        <f t="shared" si="33"/>
        <v>3 or fewer calls</v>
      </c>
      <c r="Y264" t="str">
        <f t="shared" si="34"/>
        <v>Medium</v>
      </c>
      <c r="Z264" t="str">
        <f t="shared" si="35"/>
        <v>Heavy_user</v>
      </c>
      <c r="AA264" t="str">
        <f t="shared" si="36"/>
        <v>Heavy_user</v>
      </c>
      <c r="AB264" t="str">
        <f t="shared" si="37"/>
        <v>Medium Usage</v>
      </c>
      <c r="AC264" t="str">
        <f t="shared" si="38"/>
        <v>None</v>
      </c>
      <c r="AD264" t="str">
        <f t="shared" si="39"/>
        <v>Medium Intl Calls</v>
      </c>
    </row>
    <row r="265" spans="1:30" x14ac:dyDescent="0.25">
      <c r="A265" t="s">
        <v>48</v>
      </c>
      <c r="B265">
        <v>103</v>
      </c>
      <c r="C265" t="s">
        <v>21</v>
      </c>
      <c r="D265" t="s">
        <v>22</v>
      </c>
      <c r="E265">
        <f>IF(train[[#This Row],[international_plan]]="yes",1,0)</f>
        <v>0</v>
      </c>
      <c r="F265" t="s">
        <v>23</v>
      </c>
      <c r="G265">
        <f>IF(train[[#This Row],[voice_mail_plan]]="yes",1,0)</f>
        <v>1</v>
      </c>
      <c r="H265">
        <v>28</v>
      </c>
      <c r="I265">
        <v>121</v>
      </c>
      <c r="J265">
        <v>105</v>
      </c>
      <c r="K265">
        <v>20.57</v>
      </c>
      <c r="L265">
        <v>270.39999999999998</v>
      </c>
      <c r="M265">
        <v>100</v>
      </c>
      <c r="N265">
        <v>22.98</v>
      </c>
      <c r="O265">
        <v>160.5</v>
      </c>
      <c r="P265">
        <v>76</v>
      </c>
      <c r="Q265">
        <v>7.22</v>
      </c>
      <c r="R265">
        <v>7.7</v>
      </c>
      <c r="S265">
        <v>4</v>
      </c>
      <c r="T265">
        <v>2.08</v>
      </c>
      <c r="U265">
        <v>2</v>
      </c>
      <c r="V265" t="s">
        <v>22</v>
      </c>
      <c r="W265">
        <f t="shared" si="32"/>
        <v>0</v>
      </c>
      <c r="X265" t="str">
        <f t="shared" si="33"/>
        <v>3 or fewer calls</v>
      </c>
      <c r="Y265" t="str">
        <f t="shared" si="34"/>
        <v>Medium</v>
      </c>
      <c r="Z265" t="str">
        <f t="shared" si="35"/>
        <v>Medium_user</v>
      </c>
      <c r="AA265" t="str">
        <f t="shared" si="36"/>
        <v>Heavy_user</v>
      </c>
      <c r="AB265" t="str">
        <f t="shared" si="37"/>
        <v>Medium Usage</v>
      </c>
      <c r="AC265" t="str">
        <f t="shared" si="38"/>
        <v>Medium</v>
      </c>
      <c r="AD265" t="str">
        <f t="shared" si="39"/>
        <v>Medium Intl Calls</v>
      </c>
    </row>
    <row r="266" spans="1:30" x14ac:dyDescent="0.25">
      <c r="A266" t="s">
        <v>33</v>
      </c>
      <c r="B266">
        <v>119</v>
      </c>
      <c r="C266" t="s">
        <v>21</v>
      </c>
      <c r="D266" t="s">
        <v>22</v>
      </c>
      <c r="E266">
        <f>IF(train[[#This Row],[international_plan]]="yes",1,0)</f>
        <v>0</v>
      </c>
      <c r="F266" t="s">
        <v>23</v>
      </c>
      <c r="G266">
        <f>IF(train[[#This Row],[voice_mail_plan]]="yes",1,0)</f>
        <v>1</v>
      </c>
      <c r="H266">
        <v>29</v>
      </c>
      <c r="I266">
        <v>117.8</v>
      </c>
      <c r="J266">
        <v>66</v>
      </c>
      <c r="K266">
        <v>20.03</v>
      </c>
      <c r="L266">
        <v>256.8</v>
      </c>
      <c r="M266">
        <v>114</v>
      </c>
      <c r="N266">
        <v>21.83</v>
      </c>
      <c r="O266">
        <v>147.6</v>
      </c>
      <c r="P266">
        <v>76</v>
      </c>
      <c r="Q266">
        <v>6.64</v>
      </c>
      <c r="R266">
        <v>7.6</v>
      </c>
      <c r="S266">
        <v>3</v>
      </c>
      <c r="T266">
        <v>2.0499999999999998</v>
      </c>
      <c r="U266">
        <v>3</v>
      </c>
      <c r="V266" t="s">
        <v>22</v>
      </c>
      <c r="W266">
        <f t="shared" si="32"/>
        <v>0</v>
      </c>
      <c r="X266" t="str">
        <f t="shared" si="33"/>
        <v>3 or fewer calls</v>
      </c>
      <c r="Y266" t="str">
        <f t="shared" si="34"/>
        <v>Medium</v>
      </c>
      <c r="Z266" t="str">
        <f t="shared" si="35"/>
        <v>Medium_user</v>
      </c>
      <c r="AA266" t="str">
        <f t="shared" si="36"/>
        <v>Heavy_user</v>
      </c>
      <c r="AB266" t="str">
        <f t="shared" si="37"/>
        <v>Medium Usage</v>
      </c>
      <c r="AC266" t="str">
        <f t="shared" si="38"/>
        <v>Medium</v>
      </c>
      <c r="AD266" t="str">
        <f t="shared" si="39"/>
        <v>Medium Intl Calls</v>
      </c>
    </row>
    <row r="267" spans="1:30" x14ac:dyDescent="0.25">
      <c r="A267" t="s">
        <v>27</v>
      </c>
      <c r="B267">
        <v>86</v>
      </c>
      <c r="C267" t="s">
        <v>28</v>
      </c>
      <c r="D267" t="s">
        <v>22</v>
      </c>
      <c r="E267">
        <f>IF(train[[#This Row],[international_plan]]="yes",1,0)</f>
        <v>0</v>
      </c>
      <c r="F267" t="s">
        <v>22</v>
      </c>
      <c r="G267">
        <f>IF(train[[#This Row],[voice_mail_plan]]="yes",1,0)</f>
        <v>0</v>
      </c>
      <c r="H267">
        <v>0</v>
      </c>
      <c r="I267">
        <v>176.3</v>
      </c>
      <c r="J267">
        <v>79</v>
      </c>
      <c r="K267">
        <v>29.97</v>
      </c>
      <c r="L267">
        <v>259.2</v>
      </c>
      <c r="M267">
        <v>97</v>
      </c>
      <c r="N267">
        <v>22.03</v>
      </c>
      <c r="O267">
        <v>287.39999999999998</v>
      </c>
      <c r="P267">
        <v>78</v>
      </c>
      <c r="Q267">
        <v>12.93</v>
      </c>
      <c r="R267">
        <v>6.2</v>
      </c>
      <c r="S267">
        <v>3</v>
      </c>
      <c r="T267">
        <v>1.67</v>
      </c>
      <c r="U267">
        <v>0</v>
      </c>
      <c r="V267" t="s">
        <v>22</v>
      </c>
      <c r="W267">
        <f t="shared" si="32"/>
        <v>0</v>
      </c>
      <c r="X267" t="str">
        <f t="shared" si="33"/>
        <v>3 or fewer calls</v>
      </c>
      <c r="Y267" t="str">
        <f t="shared" si="34"/>
        <v>Low</v>
      </c>
      <c r="Z267" t="str">
        <f t="shared" si="35"/>
        <v>Medium_user</v>
      </c>
      <c r="AA267" t="str">
        <f t="shared" si="36"/>
        <v>Heavy_user</v>
      </c>
      <c r="AB267" t="str">
        <f t="shared" si="37"/>
        <v>Medium Usage</v>
      </c>
      <c r="AC267" t="str">
        <f t="shared" si="38"/>
        <v>None</v>
      </c>
      <c r="AD267" t="str">
        <f t="shared" si="39"/>
        <v>Low Intl Calls</v>
      </c>
    </row>
    <row r="268" spans="1:30" x14ac:dyDescent="0.25">
      <c r="A268" t="s">
        <v>44</v>
      </c>
      <c r="B268">
        <v>114</v>
      </c>
      <c r="C268" t="s">
        <v>21</v>
      </c>
      <c r="D268" t="s">
        <v>22</v>
      </c>
      <c r="E268">
        <f>IF(train[[#This Row],[international_plan]]="yes",1,0)</f>
        <v>0</v>
      </c>
      <c r="F268" t="s">
        <v>23</v>
      </c>
      <c r="G268">
        <f>IF(train[[#This Row],[voice_mail_plan]]="yes",1,0)</f>
        <v>1</v>
      </c>
      <c r="H268">
        <v>32</v>
      </c>
      <c r="I268">
        <v>125.2</v>
      </c>
      <c r="J268">
        <v>79</v>
      </c>
      <c r="K268">
        <v>21.28</v>
      </c>
      <c r="L268">
        <v>177.8</v>
      </c>
      <c r="M268">
        <v>105</v>
      </c>
      <c r="N268">
        <v>15.11</v>
      </c>
      <c r="O268">
        <v>232.4</v>
      </c>
      <c r="P268">
        <v>89</v>
      </c>
      <c r="Q268">
        <v>10.46</v>
      </c>
      <c r="R268">
        <v>12.9</v>
      </c>
      <c r="S268">
        <v>3</v>
      </c>
      <c r="T268">
        <v>3.48</v>
      </c>
      <c r="U268">
        <v>1</v>
      </c>
      <c r="V268" t="s">
        <v>22</v>
      </c>
      <c r="W268">
        <f t="shared" si="32"/>
        <v>0</v>
      </c>
      <c r="X268" t="str">
        <f t="shared" si="33"/>
        <v>3 or fewer calls</v>
      </c>
      <c r="Y268" t="str">
        <f t="shared" si="34"/>
        <v>Medium</v>
      </c>
      <c r="Z268" t="str">
        <f t="shared" si="35"/>
        <v>Medium_user</v>
      </c>
      <c r="AA268" t="str">
        <f t="shared" si="36"/>
        <v>Medium_user</v>
      </c>
      <c r="AB268" t="str">
        <f t="shared" si="37"/>
        <v>Medium Usage</v>
      </c>
      <c r="AC268" t="str">
        <f t="shared" si="38"/>
        <v>High</v>
      </c>
      <c r="AD268" t="str">
        <f t="shared" si="39"/>
        <v>Medium Intl Calls</v>
      </c>
    </row>
    <row r="269" spans="1:30" x14ac:dyDescent="0.25">
      <c r="A269" t="s">
        <v>38</v>
      </c>
      <c r="B269">
        <v>104</v>
      </c>
      <c r="C269" t="s">
        <v>25</v>
      </c>
      <c r="D269" t="s">
        <v>22</v>
      </c>
      <c r="E269">
        <f>IF(train[[#This Row],[international_plan]]="yes",1,0)</f>
        <v>0</v>
      </c>
      <c r="F269" t="s">
        <v>22</v>
      </c>
      <c r="G269">
        <f>IF(train[[#This Row],[voice_mail_plan]]="yes",1,0)</f>
        <v>0</v>
      </c>
      <c r="H269">
        <v>0</v>
      </c>
      <c r="I269">
        <v>138.69999999999999</v>
      </c>
      <c r="J269">
        <v>107</v>
      </c>
      <c r="K269">
        <v>23.58</v>
      </c>
      <c r="L269">
        <v>256.89999999999998</v>
      </c>
      <c r="M269">
        <v>113</v>
      </c>
      <c r="N269">
        <v>21.84</v>
      </c>
      <c r="O269">
        <v>234.9</v>
      </c>
      <c r="P269">
        <v>74</v>
      </c>
      <c r="Q269">
        <v>10.57</v>
      </c>
      <c r="R269">
        <v>10</v>
      </c>
      <c r="S269">
        <v>3</v>
      </c>
      <c r="T269">
        <v>2.7</v>
      </c>
      <c r="U269">
        <v>0</v>
      </c>
      <c r="V269" t="s">
        <v>22</v>
      </c>
      <c r="W269">
        <f t="shared" si="32"/>
        <v>0</v>
      </c>
      <c r="X269" t="str">
        <f t="shared" si="33"/>
        <v>3 or fewer calls</v>
      </c>
      <c r="Y269" t="str">
        <f t="shared" si="34"/>
        <v>Medium</v>
      </c>
      <c r="Z269" t="str">
        <f t="shared" si="35"/>
        <v>Medium_user</v>
      </c>
      <c r="AA269" t="str">
        <f t="shared" si="36"/>
        <v>Heavy_user</v>
      </c>
      <c r="AB269" t="str">
        <f t="shared" si="37"/>
        <v>Medium Usage</v>
      </c>
      <c r="AC269" t="str">
        <f t="shared" si="38"/>
        <v>None</v>
      </c>
      <c r="AD269" t="str">
        <f t="shared" si="39"/>
        <v>Medium Intl Calls</v>
      </c>
    </row>
    <row r="270" spans="1:30" x14ac:dyDescent="0.25">
      <c r="A270" t="s">
        <v>52</v>
      </c>
      <c r="B270">
        <v>148</v>
      </c>
      <c r="C270" t="s">
        <v>21</v>
      </c>
      <c r="D270" t="s">
        <v>22</v>
      </c>
      <c r="E270">
        <f>IF(train[[#This Row],[international_plan]]="yes",1,0)</f>
        <v>0</v>
      </c>
      <c r="F270" t="s">
        <v>22</v>
      </c>
      <c r="G270">
        <f>IF(train[[#This Row],[voice_mail_plan]]="yes",1,0)</f>
        <v>0</v>
      </c>
      <c r="H270">
        <v>0</v>
      </c>
      <c r="I270">
        <v>86.3</v>
      </c>
      <c r="J270">
        <v>134</v>
      </c>
      <c r="K270">
        <v>14.67</v>
      </c>
      <c r="L270">
        <v>246.6</v>
      </c>
      <c r="M270">
        <v>92</v>
      </c>
      <c r="N270">
        <v>20.96</v>
      </c>
      <c r="O270">
        <v>251.6</v>
      </c>
      <c r="P270">
        <v>91</v>
      </c>
      <c r="Q270">
        <v>11.32</v>
      </c>
      <c r="R270">
        <v>11.3</v>
      </c>
      <c r="S270">
        <v>4</v>
      </c>
      <c r="T270">
        <v>3.05</v>
      </c>
      <c r="U270">
        <v>1</v>
      </c>
      <c r="V270" t="s">
        <v>22</v>
      </c>
      <c r="W270">
        <f t="shared" si="32"/>
        <v>0</v>
      </c>
      <c r="X270" t="str">
        <f t="shared" si="33"/>
        <v>3 or fewer calls</v>
      </c>
      <c r="Y270" t="str">
        <f t="shared" si="34"/>
        <v>Medium</v>
      </c>
      <c r="Z270" t="str">
        <f t="shared" si="35"/>
        <v>Medium_user</v>
      </c>
      <c r="AA270" t="str">
        <f t="shared" si="36"/>
        <v>Heavy_user</v>
      </c>
      <c r="AB270" t="str">
        <f t="shared" si="37"/>
        <v>Medium Usage</v>
      </c>
      <c r="AC270" t="str">
        <f t="shared" si="38"/>
        <v>None</v>
      </c>
      <c r="AD270" t="str">
        <f t="shared" si="39"/>
        <v>Medium Intl Calls</v>
      </c>
    </row>
    <row r="271" spans="1:30" x14ac:dyDescent="0.25">
      <c r="A271" t="s">
        <v>38</v>
      </c>
      <c r="B271">
        <v>129</v>
      </c>
      <c r="C271" t="s">
        <v>25</v>
      </c>
      <c r="D271" t="s">
        <v>22</v>
      </c>
      <c r="E271">
        <f>IF(train[[#This Row],[international_plan]]="yes",1,0)</f>
        <v>0</v>
      </c>
      <c r="F271" t="s">
        <v>22</v>
      </c>
      <c r="G271">
        <f>IF(train[[#This Row],[voice_mail_plan]]="yes",1,0)</f>
        <v>0</v>
      </c>
      <c r="H271">
        <v>0</v>
      </c>
      <c r="I271">
        <v>207</v>
      </c>
      <c r="J271">
        <v>91</v>
      </c>
      <c r="K271">
        <v>35.19</v>
      </c>
      <c r="L271">
        <v>154.9</v>
      </c>
      <c r="M271">
        <v>121</v>
      </c>
      <c r="N271">
        <v>13.17</v>
      </c>
      <c r="O271">
        <v>245.1</v>
      </c>
      <c r="P271">
        <v>112</v>
      </c>
      <c r="Q271">
        <v>11.03</v>
      </c>
      <c r="R271">
        <v>13.4</v>
      </c>
      <c r="S271">
        <v>5</v>
      </c>
      <c r="T271">
        <v>3.62</v>
      </c>
      <c r="U271">
        <v>3</v>
      </c>
      <c r="V271" t="s">
        <v>22</v>
      </c>
      <c r="W271">
        <f t="shared" si="32"/>
        <v>0</v>
      </c>
      <c r="X271" t="str">
        <f t="shared" si="33"/>
        <v>3 or fewer calls</v>
      </c>
      <c r="Y271" t="str">
        <f t="shared" si="34"/>
        <v>Medium</v>
      </c>
      <c r="Z271" t="str">
        <f t="shared" si="35"/>
        <v>Heavy_user</v>
      </c>
      <c r="AA271" t="str">
        <f t="shared" si="36"/>
        <v>Medium_user</v>
      </c>
      <c r="AB271" t="str">
        <f t="shared" si="37"/>
        <v>Medium Usage</v>
      </c>
      <c r="AC271" t="str">
        <f t="shared" si="38"/>
        <v>None</v>
      </c>
      <c r="AD271" t="str">
        <f t="shared" si="39"/>
        <v>Medium Intl Calls</v>
      </c>
    </row>
    <row r="272" spans="1:30" x14ac:dyDescent="0.25">
      <c r="A272" t="s">
        <v>66</v>
      </c>
      <c r="B272">
        <v>100</v>
      </c>
      <c r="C272" t="s">
        <v>28</v>
      </c>
      <c r="D272" t="s">
        <v>22</v>
      </c>
      <c r="E272">
        <f>IF(train[[#This Row],[international_plan]]="yes",1,0)</f>
        <v>0</v>
      </c>
      <c r="F272" t="s">
        <v>23</v>
      </c>
      <c r="G272">
        <f>IF(train[[#This Row],[voice_mail_plan]]="yes",1,0)</f>
        <v>1</v>
      </c>
      <c r="H272">
        <v>30</v>
      </c>
      <c r="I272">
        <v>58.8</v>
      </c>
      <c r="J272">
        <v>104</v>
      </c>
      <c r="K272">
        <v>10</v>
      </c>
      <c r="L272">
        <v>219.5</v>
      </c>
      <c r="M272">
        <v>107</v>
      </c>
      <c r="N272">
        <v>18.66</v>
      </c>
      <c r="O272">
        <v>152.30000000000001</v>
      </c>
      <c r="P272">
        <v>118</v>
      </c>
      <c r="Q272">
        <v>6.85</v>
      </c>
      <c r="R272">
        <v>7.1</v>
      </c>
      <c r="S272">
        <v>3</v>
      </c>
      <c r="T272">
        <v>1.92</v>
      </c>
      <c r="U272">
        <v>0</v>
      </c>
      <c r="V272" t="s">
        <v>22</v>
      </c>
      <c r="W272">
        <f t="shared" si="32"/>
        <v>0</v>
      </c>
      <c r="X272" t="str">
        <f t="shared" si="33"/>
        <v>3 or fewer calls</v>
      </c>
      <c r="Y272" t="str">
        <f t="shared" si="34"/>
        <v>Low</v>
      </c>
      <c r="Z272" t="str">
        <f t="shared" si="35"/>
        <v>Medium_user</v>
      </c>
      <c r="AA272" t="str">
        <f t="shared" si="36"/>
        <v>Medium_user</v>
      </c>
      <c r="AB272" t="str">
        <f t="shared" si="37"/>
        <v>Medium Usage</v>
      </c>
      <c r="AC272" t="str">
        <f t="shared" si="38"/>
        <v>High</v>
      </c>
      <c r="AD272" t="str">
        <f t="shared" si="39"/>
        <v>Low Intl Calls</v>
      </c>
    </row>
    <row r="273" spans="1:30" x14ac:dyDescent="0.25">
      <c r="A273" t="s">
        <v>68</v>
      </c>
      <c r="B273">
        <v>121</v>
      </c>
      <c r="C273" t="s">
        <v>25</v>
      </c>
      <c r="D273" t="s">
        <v>22</v>
      </c>
      <c r="E273">
        <f>IF(train[[#This Row],[international_plan]]="yes",1,0)</f>
        <v>0</v>
      </c>
      <c r="F273" t="s">
        <v>23</v>
      </c>
      <c r="G273">
        <f>IF(train[[#This Row],[voice_mail_plan]]="yes",1,0)</f>
        <v>1</v>
      </c>
      <c r="H273">
        <v>35</v>
      </c>
      <c r="I273">
        <v>68.7</v>
      </c>
      <c r="J273">
        <v>95</v>
      </c>
      <c r="K273">
        <v>11.68</v>
      </c>
      <c r="L273">
        <v>209.2</v>
      </c>
      <c r="M273">
        <v>69</v>
      </c>
      <c r="N273">
        <v>17.78</v>
      </c>
      <c r="O273">
        <v>197.4</v>
      </c>
      <c r="P273">
        <v>42</v>
      </c>
      <c r="Q273">
        <v>8.8800000000000008</v>
      </c>
      <c r="R273">
        <v>11.4</v>
      </c>
      <c r="S273">
        <v>4</v>
      </c>
      <c r="T273">
        <v>3.08</v>
      </c>
      <c r="U273">
        <v>1</v>
      </c>
      <c r="V273" t="s">
        <v>22</v>
      </c>
      <c r="W273">
        <f t="shared" si="32"/>
        <v>0</v>
      </c>
      <c r="X273" t="str">
        <f t="shared" si="33"/>
        <v>3 or fewer calls</v>
      </c>
      <c r="Y273" t="str">
        <f t="shared" si="34"/>
        <v>Medium</v>
      </c>
      <c r="Z273" t="str">
        <f t="shared" si="35"/>
        <v>Light_usage</v>
      </c>
      <c r="AA273" t="str">
        <f t="shared" si="36"/>
        <v>Medium_user</v>
      </c>
      <c r="AB273" t="str">
        <f t="shared" si="37"/>
        <v>Medium Usage</v>
      </c>
      <c r="AC273" t="str">
        <f t="shared" si="38"/>
        <v>High</v>
      </c>
      <c r="AD273" t="str">
        <f t="shared" si="39"/>
        <v>Medium Intl Calls</v>
      </c>
    </row>
    <row r="274" spans="1:30" x14ac:dyDescent="0.25">
      <c r="A274" t="s">
        <v>48</v>
      </c>
      <c r="B274">
        <v>143</v>
      </c>
      <c r="C274" t="s">
        <v>25</v>
      </c>
      <c r="D274" t="s">
        <v>22</v>
      </c>
      <c r="E274">
        <f>IF(train[[#This Row],[international_plan]]="yes",1,0)</f>
        <v>0</v>
      </c>
      <c r="F274" t="s">
        <v>23</v>
      </c>
      <c r="G274">
        <f>IF(train[[#This Row],[voice_mail_plan]]="yes",1,0)</f>
        <v>1</v>
      </c>
      <c r="H274">
        <v>33</v>
      </c>
      <c r="I274">
        <v>239.2</v>
      </c>
      <c r="J274">
        <v>109</v>
      </c>
      <c r="K274">
        <v>40.659999999999997</v>
      </c>
      <c r="L274">
        <v>235.5</v>
      </c>
      <c r="M274">
        <v>112</v>
      </c>
      <c r="N274">
        <v>20.02</v>
      </c>
      <c r="O274">
        <v>156.30000000000001</v>
      </c>
      <c r="P274">
        <v>95</v>
      </c>
      <c r="Q274">
        <v>7.03</v>
      </c>
      <c r="R274">
        <v>9.5</v>
      </c>
      <c r="S274">
        <v>4</v>
      </c>
      <c r="T274">
        <v>2.57</v>
      </c>
      <c r="U274">
        <v>1</v>
      </c>
      <c r="V274" t="s">
        <v>22</v>
      </c>
      <c r="W274">
        <f t="shared" si="32"/>
        <v>0</v>
      </c>
      <c r="X274" t="str">
        <f t="shared" si="33"/>
        <v>3 or fewer calls</v>
      </c>
      <c r="Y274" t="str">
        <f t="shared" si="34"/>
        <v>Medium</v>
      </c>
      <c r="Z274" t="str">
        <f t="shared" si="35"/>
        <v>Medium_user</v>
      </c>
      <c r="AA274" t="str">
        <f t="shared" si="36"/>
        <v>Heavy_user</v>
      </c>
      <c r="AB274" t="str">
        <f t="shared" si="37"/>
        <v>Medium Usage</v>
      </c>
      <c r="AC274" t="str">
        <f t="shared" si="38"/>
        <v>High</v>
      </c>
      <c r="AD274" t="str">
        <f t="shared" si="39"/>
        <v>Medium Intl Calls</v>
      </c>
    </row>
    <row r="275" spans="1:30" x14ac:dyDescent="0.25">
      <c r="A275" t="s">
        <v>34</v>
      </c>
      <c r="B275">
        <v>76</v>
      </c>
      <c r="C275" t="s">
        <v>28</v>
      </c>
      <c r="D275" t="s">
        <v>22</v>
      </c>
      <c r="E275">
        <f>IF(train[[#This Row],[international_plan]]="yes",1,0)</f>
        <v>0</v>
      </c>
      <c r="F275" t="s">
        <v>22</v>
      </c>
      <c r="G275">
        <f>IF(train[[#This Row],[voice_mail_plan]]="yes",1,0)</f>
        <v>0</v>
      </c>
      <c r="H275">
        <v>0</v>
      </c>
      <c r="I275">
        <v>198.3</v>
      </c>
      <c r="J275">
        <v>130</v>
      </c>
      <c r="K275">
        <v>33.71</v>
      </c>
      <c r="L275">
        <v>217.1</v>
      </c>
      <c r="M275">
        <v>86</v>
      </c>
      <c r="N275">
        <v>18.45</v>
      </c>
      <c r="O275">
        <v>188.4</v>
      </c>
      <c r="P275">
        <v>96</v>
      </c>
      <c r="Q275">
        <v>8.48</v>
      </c>
      <c r="R275">
        <v>12.5</v>
      </c>
      <c r="S275">
        <v>3</v>
      </c>
      <c r="T275">
        <v>3.38</v>
      </c>
      <c r="U275">
        <v>0</v>
      </c>
      <c r="V275" t="s">
        <v>22</v>
      </c>
      <c r="W275">
        <f t="shared" si="32"/>
        <v>0</v>
      </c>
      <c r="X275" t="str">
        <f t="shared" si="33"/>
        <v>3 or fewer calls</v>
      </c>
      <c r="Y275" t="str">
        <f t="shared" si="34"/>
        <v>Medium</v>
      </c>
      <c r="Z275" t="str">
        <f t="shared" si="35"/>
        <v>Medium_user</v>
      </c>
      <c r="AA275" t="str">
        <f t="shared" si="36"/>
        <v>Medium_user</v>
      </c>
      <c r="AB275" t="str">
        <f t="shared" si="37"/>
        <v>Medium Usage</v>
      </c>
      <c r="AC275" t="str">
        <f t="shared" si="38"/>
        <v>None</v>
      </c>
      <c r="AD275" t="str">
        <f t="shared" si="39"/>
        <v>Medium Intl Calls</v>
      </c>
    </row>
    <row r="276" spans="1:30" x14ac:dyDescent="0.25">
      <c r="A276" t="s">
        <v>42</v>
      </c>
      <c r="B276">
        <v>158</v>
      </c>
      <c r="C276" t="s">
        <v>28</v>
      </c>
      <c r="D276" t="s">
        <v>22</v>
      </c>
      <c r="E276">
        <f>IF(train[[#This Row],[international_plan]]="yes",1,0)</f>
        <v>0</v>
      </c>
      <c r="F276" t="s">
        <v>22</v>
      </c>
      <c r="G276">
        <f>IF(train[[#This Row],[voice_mail_plan]]="yes",1,0)</f>
        <v>0</v>
      </c>
      <c r="H276">
        <v>0</v>
      </c>
      <c r="I276">
        <v>205.2</v>
      </c>
      <c r="J276">
        <v>97</v>
      </c>
      <c r="K276">
        <v>34.880000000000003</v>
      </c>
      <c r="L276">
        <v>240.6</v>
      </c>
      <c r="M276">
        <v>77</v>
      </c>
      <c r="N276">
        <v>20.45</v>
      </c>
      <c r="O276">
        <v>79.7</v>
      </c>
      <c r="P276">
        <v>108</v>
      </c>
      <c r="Q276">
        <v>3.59</v>
      </c>
      <c r="R276">
        <v>14.4</v>
      </c>
      <c r="S276">
        <v>12</v>
      </c>
      <c r="T276">
        <v>3.89</v>
      </c>
      <c r="U276">
        <v>0</v>
      </c>
      <c r="V276" t="s">
        <v>22</v>
      </c>
      <c r="W276">
        <f t="shared" si="32"/>
        <v>0</v>
      </c>
      <c r="X276" t="str">
        <f t="shared" si="33"/>
        <v>3 or fewer calls</v>
      </c>
      <c r="Y276" t="str">
        <f t="shared" si="34"/>
        <v>Medium</v>
      </c>
      <c r="Z276" t="str">
        <f t="shared" si="35"/>
        <v>Light_usage</v>
      </c>
      <c r="AA276" t="str">
        <f t="shared" si="36"/>
        <v>Heavy_user</v>
      </c>
      <c r="AB276" t="str">
        <f t="shared" si="37"/>
        <v>Medium Usage</v>
      </c>
      <c r="AC276" t="str">
        <f t="shared" si="38"/>
        <v>None</v>
      </c>
      <c r="AD276" t="str">
        <f t="shared" si="39"/>
        <v>Medium Intl Calls</v>
      </c>
    </row>
    <row r="277" spans="1:30" x14ac:dyDescent="0.25">
      <c r="A277" t="s">
        <v>40</v>
      </c>
      <c r="B277">
        <v>116</v>
      </c>
      <c r="C277" t="s">
        <v>28</v>
      </c>
      <c r="D277" t="s">
        <v>22</v>
      </c>
      <c r="E277">
        <f>IF(train[[#This Row],[international_plan]]="yes",1,0)</f>
        <v>0</v>
      </c>
      <c r="F277" t="s">
        <v>22</v>
      </c>
      <c r="G277">
        <f>IF(train[[#This Row],[voice_mail_plan]]="yes",1,0)</f>
        <v>0</v>
      </c>
      <c r="H277">
        <v>0</v>
      </c>
      <c r="I277">
        <v>192.1</v>
      </c>
      <c r="J277">
        <v>98</v>
      </c>
      <c r="K277">
        <v>32.659999999999997</v>
      </c>
      <c r="L277">
        <v>312.89999999999998</v>
      </c>
      <c r="M277">
        <v>135</v>
      </c>
      <c r="N277">
        <v>26.6</v>
      </c>
      <c r="O277">
        <v>130.19999999999999</v>
      </c>
      <c r="P277">
        <v>94</v>
      </c>
      <c r="Q277">
        <v>5.86</v>
      </c>
      <c r="R277">
        <v>7.9</v>
      </c>
      <c r="S277">
        <v>2</v>
      </c>
      <c r="T277">
        <v>2.13</v>
      </c>
      <c r="U277">
        <v>3</v>
      </c>
      <c r="V277" t="s">
        <v>22</v>
      </c>
      <c r="W277">
        <f t="shared" si="32"/>
        <v>0</v>
      </c>
      <c r="X277" t="str">
        <f t="shared" si="33"/>
        <v>3 or fewer calls</v>
      </c>
      <c r="Y277" t="str">
        <f t="shared" si="34"/>
        <v>Medium</v>
      </c>
      <c r="Z277" t="str">
        <f t="shared" si="35"/>
        <v>Heavy_user</v>
      </c>
      <c r="AA277" t="str">
        <f t="shared" si="36"/>
        <v>Heavy_user</v>
      </c>
      <c r="AB277" t="str">
        <f t="shared" si="37"/>
        <v>Medium Usage</v>
      </c>
      <c r="AC277" t="str">
        <f t="shared" si="38"/>
        <v>None</v>
      </c>
      <c r="AD277" t="str">
        <f t="shared" si="39"/>
        <v>Medium Intl Calls</v>
      </c>
    </row>
    <row r="278" spans="1:30" x14ac:dyDescent="0.25">
      <c r="A278" t="s">
        <v>35</v>
      </c>
      <c r="B278">
        <v>54</v>
      </c>
      <c r="C278" t="s">
        <v>21</v>
      </c>
      <c r="D278" t="s">
        <v>22</v>
      </c>
      <c r="E278">
        <f>IF(train[[#This Row],[international_plan]]="yes",1,0)</f>
        <v>0</v>
      </c>
      <c r="F278" t="s">
        <v>22</v>
      </c>
      <c r="G278">
        <f>IF(train[[#This Row],[voice_mail_plan]]="yes",1,0)</f>
        <v>0</v>
      </c>
      <c r="H278">
        <v>0</v>
      </c>
      <c r="I278">
        <v>272.60000000000002</v>
      </c>
      <c r="J278">
        <v>83</v>
      </c>
      <c r="K278">
        <v>46.34</v>
      </c>
      <c r="L278">
        <v>248.7</v>
      </c>
      <c r="M278">
        <v>74</v>
      </c>
      <c r="N278">
        <v>21.14</v>
      </c>
      <c r="O278">
        <v>197.4</v>
      </c>
      <c r="P278">
        <v>111</v>
      </c>
      <c r="Q278">
        <v>8.8800000000000008</v>
      </c>
      <c r="R278">
        <v>9.5</v>
      </c>
      <c r="S278">
        <v>2</v>
      </c>
      <c r="T278">
        <v>2.57</v>
      </c>
      <c r="U278">
        <v>1</v>
      </c>
      <c r="V278" t="s">
        <v>23</v>
      </c>
      <c r="W278">
        <f t="shared" si="32"/>
        <v>1</v>
      </c>
      <c r="X278" t="str">
        <f t="shared" si="33"/>
        <v>3 or fewer calls</v>
      </c>
      <c r="Y278" t="str">
        <f t="shared" si="34"/>
        <v>Medium</v>
      </c>
      <c r="Z278" t="str">
        <f t="shared" si="35"/>
        <v>Light_usage</v>
      </c>
      <c r="AA278" t="str">
        <f t="shared" si="36"/>
        <v>Heavy_user</v>
      </c>
      <c r="AB278" t="str">
        <f t="shared" si="37"/>
        <v>Medium Usage</v>
      </c>
      <c r="AC278" t="str">
        <f t="shared" si="38"/>
        <v>None</v>
      </c>
      <c r="AD278" t="str">
        <f t="shared" si="39"/>
        <v>Medium Intl Calls</v>
      </c>
    </row>
    <row r="279" spans="1:30" x14ac:dyDescent="0.25">
      <c r="A279" t="s">
        <v>68</v>
      </c>
      <c r="B279">
        <v>86</v>
      </c>
      <c r="C279" t="s">
        <v>21</v>
      </c>
      <c r="D279" t="s">
        <v>22</v>
      </c>
      <c r="E279">
        <f>IF(train[[#This Row],[international_plan]]="yes",1,0)</f>
        <v>0</v>
      </c>
      <c r="F279" t="s">
        <v>22</v>
      </c>
      <c r="G279">
        <f>IF(train[[#This Row],[voice_mail_plan]]="yes",1,0)</f>
        <v>0</v>
      </c>
      <c r="H279">
        <v>0</v>
      </c>
      <c r="I279">
        <v>128.30000000000001</v>
      </c>
      <c r="J279">
        <v>121</v>
      </c>
      <c r="K279">
        <v>21.81</v>
      </c>
      <c r="L279">
        <v>197.1</v>
      </c>
      <c r="M279">
        <v>93</v>
      </c>
      <c r="N279">
        <v>16.75</v>
      </c>
      <c r="O279">
        <v>138.4</v>
      </c>
      <c r="P279">
        <v>152</v>
      </c>
      <c r="Q279">
        <v>6.23</v>
      </c>
      <c r="R279">
        <v>12.2</v>
      </c>
      <c r="S279">
        <v>5</v>
      </c>
      <c r="T279">
        <v>3.29</v>
      </c>
      <c r="U279">
        <v>7</v>
      </c>
      <c r="V279" t="s">
        <v>23</v>
      </c>
      <c r="W279">
        <f t="shared" si="32"/>
        <v>1</v>
      </c>
      <c r="X279" t="str">
        <f t="shared" si="33"/>
        <v>More than 3 calls</v>
      </c>
      <c r="Y279" t="str">
        <f t="shared" si="34"/>
        <v>Medium</v>
      </c>
      <c r="Z279" t="str">
        <f t="shared" si="35"/>
        <v>Medium_user</v>
      </c>
      <c r="AA279" t="str">
        <f t="shared" si="36"/>
        <v>Medium_user</v>
      </c>
      <c r="AB279" t="str">
        <f t="shared" si="37"/>
        <v>Medium Usage</v>
      </c>
      <c r="AC279" t="str">
        <f t="shared" si="38"/>
        <v>None</v>
      </c>
      <c r="AD279" t="str">
        <f t="shared" si="39"/>
        <v>Medium Intl Calls</v>
      </c>
    </row>
    <row r="280" spans="1:30" x14ac:dyDescent="0.25">
      <c r="A280" t="s">
        <v>54</v>
      </c>
      <c r="B280">
        <v>108</v>
      </c>
      <c r="C280" t="s">
        <v>28</v>
      </c>
      <c r="D280" t="s">
        <v>22</v>
      </c>
      <c r="E280">
        <f>IF(train[[#This Row],[international_plan]]="yes",1,0)</f>
        <v>0</v>
      </c>
      <c r="F280" t="s">
        <v>22</v>
      </c>
      <c r="G280">
        <f>IF(train[[#This Row],[voice_mail_plan]]="yes",1,0)</f>
        <v>0</v>
      </c>
      <c r="H280">
        <v>0</v>
      </c>
      <c r="I280">
        <v>169.6</v>
      </c>
      <c r="J280">
        <v>99</v>
      </c>
      <c r="K280">
        <v>28.83</v>
      </c>
      <c r="L280">
        <v>264.10000000000002</v>
      </c>
      <c r="M280">
        <v>87</v>
      </c>
      <c r="N280">
        <v>22.45</v>
      </c>
      <c r="O280">
        <v>206.3</v>
      </c>
      <c r="P280">
        <v>78</v>
      </c>
      <c r="Q280">
        <v>9.2799999999999994</v>
      </c>
      <c r="R280">
        <v>9.3000000000000007</v>
      </c>
      <c r="S280">
        <v>4</v>
      </c>
      <c r="T280">
        <v>2.5099999999999998</v>
      </c>
      <c r="U280">
        <v>0</v>
      </c>
      <c r="V280" t="s">
        <v>22</v>
      </c>
      <c r="W280">
        <f t="shared" si="32"/>
        <v>0</v>
      </c>
      <c r="X280" t="str">
        <f t="shared" si="33"/>
        <v>3 or fewer calls</v>
      </c>
      <c r="Y280" t="str">
        <f t="shared" si="34"/>
        <v>Medium</v>
      </c>
      <c r="Z280" t="str">
        <f t="shared" si="35"/>
        <v>Medium_user</v>
      </c>
      <c r="AA280" t="str">
        <f t="shared" si="36"/>
        <v>Heavy_user</v>
      </c>
      <c r="AB280" t="str">
        <f t="shared" si="37"/>
        <v>Medium Usage</v>
      </c>
      <c r="AC280" t="str">
        <f t="shared" si="38"/>
        <v>None</v>
      </c>
      <c r="AD280" t="str">
        <f t="shared" si="39"/>
        <v>Medium Intl Calls</v>
      </c>
    </row>
    <row r="281" spans="1:30" x14ac:dyDescent="0.25">
      <c r="A281" t="s">
        <v>65</v>
      </c>
      <c r="B281">
        <v>151</v>
      </c>
      <c r="C281" t="s">
        <v>25</v>
      </c>
      <c r="D281" t="s">
        <v>22</v>
      </c>
      <c r="E281">
        <f>IF(train[[#This Row],[international_plan]]="yes",1,0)</f>
        <v>0</v>
      </c>
      <c r="F281" t="s">
        <v>23</v>
      </c>
      <c r="G281">
        <f>IF(train[[#This Row],[voice_mail_plan]]="yes",1,0)</f>
        <v>1</v>
      </c>
      <c r="H281">
        <v>17</v>
      </c>
      <c r="I281">
        <v>214.7</v>
      </c>
      <c r="J281">
        <v>97</v>
      </c>
      <c r="K281">
        <v>36.5</v>
      </c>
      <c r="L281">
        <v>138.5</v>
      </c>
      <c r="M281">
        <v>90</v>
      </c>
      <c r="N281">
        <v>11.77</v>
      </c>
      <c r="O281">
        <v>169.1</v>
      </c>
      <c r="P281">
        <v>44</v>
      </c>
      <c r="Q281">
        <v>7.61</v>
      </c>
      <c r="R281">
        <v>8.6</v>
      </c>
      <c r="S281">
        <v>4</v>
      </c>
      <c r="T281">
        <v>2.3199999999999998</v>
      </c>
      <c r="U281">
        <v>1</v>
      </c>
      <c r="V281" t="s">
        <v>22</v>
      </c>
      <c r="W281">
        <f t="shared" si="32"/>
        <v>0</v>
      </c>
      <c r="X281" t="str">
        <f t="shared" si="33"/>
        <v>3 or fewer calls</v>
      </c>
      <c r="Y281" t="str">
        <f t="shared" si="34"/>
        <v>Medium</v>
      </c>
      <c r="Z281" t="str">
        <f t="shared" si="35"/>
        <v>Medium_user</v>
      </c>
      <c r="AA281" t="str">
        <f t="shared" si="36"/>
        <v>Medium_user</v>
      </c>
      <c r="AB281" t="str">
        <f t="shared" si="37"/>
        <v>Medium Usage</v>
      </c>
      <c r="AC281" t="str">
        <f t="shared" si="38"/>
        <v>Medium</v>
      </c>
      <c r="AD281" t="str">
        <f t="shared" si="39"/>
        <v>Medium Intl Calls</v>
      </c>
    </row>
    <row r="282" spans="1:30" x14ac:dyDescent="0.25">
      <c r="A282" t="s">
        <v>43</v>
      </c>
      <c r="B282">
        <v>99</v>
      </c>
      <c r="C282" t="s">
        <v>28</v>
      </c>
      <c r="D282" t="s">
        <v>22</v>
      </c>
      <c r="E282">
        <f>IF(train[[#This Row],[international_plan]]="yes",1,0)</f>
        <v>0</v>
      </c>
      <c r="F282" t="s">
        <v>22</v>
      </c>
      <c r="G282">
        <f>IF(train[[#This Row],[voice_mail_plan]]="yes",1,0)</f>
        <v>0</v>
      </c>
      <c r="H282">
        <v>0</v>
      </c>
      <c r="I282">
        <v>169.2</v>
      </c>
      <c r="J282">
        <v>70</v>
      </c>
      <c r="K282">
        <v>28.76</v>
      </c>
      <c r="L282">
        <v>271.5</v>
      </c>
      <c r="M282">
        <v>77</v>
      </c>
      <c r="N282">
        <v>23.08</v>
      </c>
      <c r="O282">
        <v>170.2</v>
      </c>
      <c r="P282">
        <v>104</v>
      </c>
      <c r="Q282">
        <v>7.66</v>
      </c>
      <c r="R282">
        <v>10.6</v>
      </c>
      <c r="S282">
        <v>2</v>
      </c>
      <c r="T282">
        <v>2.86</v>
      </c>
      <c r="U282">
        <v>0</v>
      </c>
      <c r="V282" t="s">
        <v>22</v>
      </c>
      <c r="W282">
        <f t="shared" si="32"/>
        <v>0</v>
      </c>
      <c r="X282" t="str">
        <f t="shared" si="33"/>
        <v>3 or fewer calls</v>
      </c>
      <c r="Y282" t="str">
        <f t="shared" si="34"/>
        <v>Medium</v>
      </c>
      <c r="Z282" t="str">
        <f t="shared" si="35"/>
        <v>Light_usage</v>
      </c>
      <c r="AA282" t="str">
        <f t="shared" si="36"/>
        <v>Heavy_user</v>
      </c>
      <c r="AB282" t="str">
        <f t="shared" si="37"/>
        <v>Medium Usage</v>
      </c>
      <c r="AC282" t="str">
        <f t="shared" si="38"/>
        <v>None</v>
      </c>
      <c r="AD282" t="str">
        <f t="shared" si="39"/>
        <v>Medium Intl Calls</v>
      </c>
    </row>
    <row r="283" spans="1:30" x14ac:dyDescent="0.25">
      <c r="A283" t="s">
        <v>59</v>
      </c>
      <c r="B283">
        <v>55</v>
      </c>
      <c r="C283" t="s">
        <v>21</v>
      </c>
      <c r="D283" t="s">
        <v>22</v>
      </c>
      <c r="E283">
        <f>IF(train[[#This Row],[international_plan]]="yes",1,0)</f>
        <v>0</v>
      </c>
      <c r="F283" t="s">
        <v>22</v>
      </c>
      <c r="G283">
        <f>IF(train[[#This Row],[voice_mail_plan]]="yes",1,0)</f>
        <v>0</v>
      </c>
      <c r="H283">
        <v>0</v>
      </c>
      <c r="I283">
        <v>194.1</v>
      </c>
      <c r="J283">
        <v>121</v>
      </c>
      <c r="K283">
        <v>33</v>
      </c>
      <c r="L283">
        <v>176.6</v>
      </c>
      <c r="M283">
        <v>110</v>
      </c>
      <c r="N283">
        <v>15.01</v>
      </c>
      <c r="O283">
        <v>302.8</v>
      </c>
      <c r="P283">
        <v>136</v>
      </c>
      <c r="Q283">
        <v>13.63</v>
      </c>
      <c r="R283">
        <v>7</v>
      </c>
      <c r="S283">
        <v>7</v>
      </c>
      <c r="T283">
        <v>1.89</v>
      </c>
      <c r="U283">
        <v>2</v>
      </c>
      <c r="V283" t="s">
        <v>22</v>
      </c>
      <c r="W283">
        <f t="shared" si="32"/>
        <v>0</v>
      </c>
      <c r="X283" t="str">
        <f t="shared" si="33"/>
        <v>3 or fewer calls</v>
      </c>
      <c r="Y283" t="str">
        <f t="shared" si="34"/>
        <v>Low</v>
      </c>
      <c r="Z283" t="str">
        <f t="shared" si="35"/>
        <v>Medium_user</v>
      </c>
      <c r="AA283" t="str">
        <f t="shared" si="36"/>
        <v>Medium_user</v>
      </c>
      <c r="AB283" t="str">
        <f t="shared" si="37"/>
        <v>Medium Usage</v>
      </c>
      <c r="AC283" t="str">
        <f t="shared" si="38"/>
        <v>None</v>
      </c>
      <c r="AD283" t="str">
        <f t="shared" si="39"/>
        <v>Low Intl Calls</v>
      </c>
    </row>
    <row r="284" spans="1:30" x14ac:dyDescent="0.25">
      <c r="A284" t="s">
        <v>47</v>
      </c>
      <c r="B284">
        <v>78</v>
      </c>
      <c r="C284" t="s">
        <v>25</v>
      </c>
      <c r="D284" t="s">
        <v>22</v>
      </c>
      <c r="E284">
        <f>IF(train[[#This Row],[international_plan]]="yes",1,0)</f>
        <v>0</v>
      </c>
      <c r="F284" t="s">
        <v>22</v>
      </c>
      <c r="G284">
        <f>IF(train[[#This Row],[voice_mail_plan]]="yes",1,0)</f>
        <v>0</v>
      </c>
      <c r="H284">
        <v>0</v>
      </c>
      <c r="I284">
        <v>225.1</v>
      </c>
      <c r="J284">
        <v>67</v>
      </c>
      <c r="K284">
        <v>38.270000000000003</v>
      </c>
      <c r="L284">
        <v>199.2</v>
      </c>
      <c r="M284">
        <v>127</v>
      </c>
      <c r="N284">
        <v>16.93</v>
      </c>
      <c r="O284">
        <v>175.5</v>
      </c>
      <c r="P284">
        <v>102</v>
      </c>
      <c r="Q284">
        <v>7.9</v>
      </c>
      <c r="R284">
        <v>14.6</v>
      </c>
      <c r="S284">
        <v>2</v>
      </c>
      <c r="T284">
        <v>3.94</v>
      </c>
      <c r="U284">
        <v>0</v>
      </c>
      <c r="V284" t="s">
        <v>22</v>
      </c>
      <c r="W284">
        <f t="shared" si="32"/>
        <v>0</v>
      </c>
      <c r="X284" t="str">
        <f t="shared" si="33"/>
        <v>3 or fewer calls</v>
      </c>
      <c r="Y284" t="str">
        <f t="shared" si="34"/>
        <v>Medium</v>
      </c>
      <c r="Z284" t="str">
        <f t="shared" si="35"/>
        <v>Heavy_user</v>
      </c>
      <c r="AA284" t="str">
        <f t="shared" si="36"/>
        <v>Medium_user</v>
      </c>
      <c r="AB284" t="str">
        <f t="shared" si="37"/>
        <v>Medium Usage</v>
      </c>
      <c r="AC284" t="str">
        <f t="shared" si="38"/>
        <v>None</v>
      </c>
      <c r="AD284" t="str">
        <f t="shared" si="39"/>
        <v>Medium Intl Calls</v>
      </c>
    </row>
    <row r="285" spans="1:30" x14ac:dyDescent="0.25">
      <c r="A285" t="s">
        <v>48</v>
      </c>
      <c r="B285">
        <v>89</v>
      </c>
      <c r="C285" t="s">
        <v>21</v>
      </c>
      <c r="D285" t="s">
        <v>22</v>
      </c>
      <c r="E285">
        <f>IF(train[[#This Row],[international_plan]]="yes",1,0)</f>
        <v>0</v>
      </c>
      <c r="F285" t="s">
        <v>22</v>
      </c>
      <c r="G285">
        <f>IF(train[[#This Row],[voice_mail_plan]]="yes",1,0)</f>
        <v>0</v>
      </c>
      <c r="H285">
        <v>0</v>
      </c>
      <c r="I285">
        <v>213</v>
      </c>
      <c r="J285">
        <v>63</v>
      </c>
      <c r="K285">
        <v>36.21</v>
      </c>
      <c r="L285">
        <v>176.6</v>
      </c>
      <c r="M285">
        <v>71</v>
      </c>
      <c r="N285">
        <v>15.01</v>
      </c>
      <c r="O285">
        <v>262.60000000000002</v>
      </c>
      <c r="P285">
        <v>126</v>
      </c>
      <c r="Q285">
        <v>11.82</v>
      </c>
      <c r="R285">
        <v>9.1</v>
      </c>
      <c r="S285">
        <v>1</v>
      </c>
      <c r="T285">
        <v>2.46</v>
      </c>
      <c r="U285">
        <v>1</v>
      </c>
      <c r="V285" t="s">
        <v>23</v>
      </c>
      <c r="W285">
        <f t="shared" si="32"/>
        <v>1</v>
      </c>
      <c r="X285" t="str">
        <f t="shared" si="33"/>
        <v>3 or fewer calls</v>
      </c>
      <c r="Y285" t="str">
        <f t="shared" si="34"/>
        <v>Medium</v>
      </c>
      <c r="Z285" t="str">
        <f t="shared" si="35"/>
        <v>Light_usage</v>
      </c>
      <c r="AA285" t="str">
        <f t="shared" si="36"/>
        <v>Medium_user</v>
      </c>
      <c r="AB285" t="str">
        <f t="shared" si="37"/>
        <v>Medium Usage</v>
      </c>
      <c r="AC285" t="str">
        <f t="shared" si="38"/>
        <v>None</v>
      </c>
      <c r="AD285" t="str">
        <f t="shared" si="39"/>
        <v>Medium Intl Calls</v>
      </c>
    </row>
    <row r="286" spans="1:30" x14ac:dyDescent="0.25">
      <c r="A286" t="s">
        <v>72</v>
      </c>
      <c r="B286">
        <v>44</v>
      </c>
      <c r="C286" t="s">
        <v>21</v>
      </c>
      <c r="D286" t="s">
        <v>22</v>
      </c>
      <c r="E286">
        <f>IF(train[[#This Row],[international_plan]]="yes",1,0)</f>
        <v>0</v>
      </c>
      <c r="F286" t="s">
        <v>23</v>
      </c>
      <c r="G286">
        <f>IF(train[[#This Row],[voice_mail_plan]]="yes",1,0)</f>
        <v>1</v>
      </c>
      <c r="H286">
        <v>34</v>
      </c>
      <c r="I286">
        <v>221.8</v>
      </c>
      <c r="J286">
        <v>105</v>
      </c>
      <c r="K286">
        <v>37.71</v>
      </c>
      <c r="L286">
        <v>161.69999999999999</v>
      </c>
      <c r="M286">
        <v>85</v>
      </c>
      <c r="N286">
        <v>13.74</v>
      </c>
      <c r="O286">
        <v>227.7</v>
      </c>
      <c r="P286">
        <v>62</v>
      </c>
      <c r="Q286">
        <v>10.25</v>
      </c>
      <c r="R286">
        <v>14</v>
      </c>
      <c r="S286">
        <v>7</v>
      </c>
      <c r="T286">
        <v>3.78</v>
      </c>
      <c r="U286">
        <v>0</v>
      </c>
      <c r="V286" t="s">
        <v>22</v>
      </c>
      <c r="W286">
        <f t="shared" si="32"/>
        <v>0</v>
      </c>
      <c r="X286" t="str">
        <f t="shared" si="33"/>
        <v>3 or fewer calls</v>
      </c>
      <c r="Y286" t="str">
        <f t="shared" si="34"/>
        <v>Medium</v>
      </c>
      <c r="Z286" t="str">
        <f t="shared" si="35"/>
        <v>Medium_user</v>
      </c>
      <c r="AA286" t="str">
        <f t="shared" si="36"/>
        <v>Medium_user</v>
      </c>
      <c r="AB286" t="str">
        <f t="shared" si="37"/>
        <v>Medium Usage</v>
      </c>
      <c r="AC286" t="str">
        <f t="shared" si="38"/>
        <v>High</v>
      </c>
      <c r="AD286" t="str">
        <f t="shared" si="39"/>
        <v>Medium Intl Calls</v>
      </c>
    </row>
    <row r="287" spans="1:30" x14ac:dyDescent="0.25">
      <c r="A287" t="s">
        <v>32</v>
      </c>
      <c r="B287">
        <v>98</v>
      </c>
      <c r="C287" t="s">
        <v>25</v>
      </c>
      <c r="D287" t="s">
        <v>22</v>
      </c>
      <c r="E287">
        <f>IF(train[[#This Row],[international_plan]]="yes",1,0)</f>
        <v>0</v>
      </c>
      <c r="F287" t="s">
        <v>23</v>
      </c>
      <c r="G287">
        <f>IF(train[[#This Row],[voice_mail_plan]]="yes",1,0)</f>
        <v>1</v>
      </c>
      <c r="H287">
        <v>21</v>
      </c>
      <c r="I287">
        <v>64.599999999999994</v>
      </c>
      <c r="J287">
        <v>98</v>
      </c>
      <c r="K287">
        <v>10.98</v>
      </c>
      <c r="L287">
        <v>176.1</v>
      </c>
      <c r="M287">
        <v>86</v>
      </c>
      <c r="N287">
        <v>14.97</v>
      </c>
      <c r="O287">
        <v>244.8</v>
      </c>
      <c r="P287">
        <v>84</v>
      </c>
      <c r="Q287">
        <v>11.02</v>
      </c>
      <c r="R287">
        <v>0</v>
      </c>
      <c r="S287">
        <v>0</v>
      </c>
      <c r="T287">
        <v>0</v>
      </c>
      <c r="U287">
        <v>2</v>
      </c>
      <c r="V287" t="s">
        <v>22</v>
      </c>
      <c r="W287">
        <f t="shared" si="32"/>
        <v>0</v>
      </c>
      <c r="X287" t="str">
        <f t="shared" si="33"/>
        <v>3 or fewer calls</v>
      </c>
      <c r="Y287" t="str">
        <f t="shared" si="34"/>
        <v>Low</v>
      </c>
      <c r="Z287" t="str">
        <f t="shared" si="35"/>
        <v>Medium_user</v>
      </c>
      <c r="AA287" t="str">
        <f t="shared" si="36"/>
        <v>Medium_user</v>
      </c>
      <c r="AB287" t="str">
        <f t="shared" si="37"/>
        <v>Medium Usage</v>
      </c>
      <c r="AC287" t="str">
        <f t="shared" si="38"/>
        <v>Medium</v>
      </c>
      <c r="AD287" t="str">
        <f t="shared" si="39"/>
        <v>Low Intl Calls</v>
      </c>
    </row>
    <row r="288" spans="1:30" x14ac:dyDescent="0.25">
      <c r="A288" t="s">
        <v>43</v>
      </c>
      <c r="B288">
        <v>64</v>
      </c>
      <c r="C288" t="s">
        <v>28</v>
      </c>
      <c r="D288" t="s">
        <v>22</v>
      </c>
      <c r="E288">
        <f>IF(train[[#This Row],[international_plan]]="yes",1,0)</f>
        <v>0</v>
      </c>
      <c r="F288" t="s">
        <v>23</v>
      </c>
      <c r="G288">
        <f>IF(train[[#This Row],[voice_mail_plan]]="yes",1,0)</f>
        <v>1</v>
      </c>
      <c r="H288">
        <v>37</v>
      </c>
      <c r="I288">
        <v>154.6</v>
      </c>
      <c r="J288">
        <v>92</v>
      </c>
      <c r="K288">
        <v>26.28</v>
      </c>
      <c r="L288">
        <v>83.4</v>
      </c>
      <c r="M288">
        <v>103</v>
      </c>
      <c r="N288">
        <v>7.09</v>
      </c>
      <c r="O288">
        <v>165.9</v>
      </c>
      <c r="P288">
        <v>99</v>
      </c>
      <c r="Q288">
        <v>7.47</v>
      </c>
      <c r="R288">
        <v>13.3</v>
      </c>
      <c r="S288">
        <v>3</v>
      </c>
      <c r="T288">
        <v>3.59</v>
      </c>
      <c r="U288">
        <v>1</v>
      </c>
      <c r="V288" t="s">
        <v>22</v>
      </c>
      <c r="W288">
        <f t="shared" si="32"/>
        <v>0</v>
      </c>
      <c r="X288" t="str">
        <f t="shared" si="33"/>
        <v>3 or fewer calls</v>
      </c>
      <c r="Y288" t="str">
        <f t="shared" si="34"/>
        <v>Medium</v>
      </c>
      <c r="Z288" t="str">
        <f t="shared" si="35"/>
        <v>Medium_user</v>
      </c>
      <c r="AA288" t="str">
        <f t="shared" si="36"/>
        <v>Light_user</v>
      </c>
      <c r="AB288" t="str">
        <f t="shared" si="37"/>
        <v>Medium Usage</v>
      </c>
      <c r="AC288" t="str">
        <f t="shared" si="38"/>
        <v>High</v>
      </c>
      <c r="AD288" t="str">
        <f t="shared" si="39"/>
        <v>Medium Intl Calls</v>
      </c>
    </row>
    <row r="289" spans="1:30" x14ac:dyDescent="0.25">
      <c r="A289" t="s">
        <v>38</v>
      </c>
      <c r="B289">
        <v>141</v>
      </c>
      <c r="C289" t="s">
        <v>21</v>
      </c>
      <c r="D289" t="s">
        <v>22</v>
      </c>
      <c r="E289">
        <f>IF(train[[#This Row],[international_plan]]="yes",1,0)</f>
        <v>0</v>
      </c>
      <c r="F289" t="s">
        <v>22</v>
      </c>
      <c r="G289">
        <f>IF(train[[#This Row],[voice_mail_plan]]="yes",1,0)</f>
        <v>0</v>
      </c>
      <c r="H289">
        <v>0</v>
      </c>
      <c r="I289">
        <v>260.2</v>
      </c>
      <c r="J289">
        <v>131</v>
      </c>
      <c r="K289">
        <v>44.23</v>
      </c>
      <c r="L289">
        <v>179.2</v>
      </c>
      <c r="M289">
        <v>120</v>
      </c>
      <c r="N289">
        <v>15.23</v>
      </c>
      <c r="O289">
        <v>135</v>
      </c>
      <c r="P289">
        <v>119</v>
      </c>
      <c r="Q289">
        <v>6.08</v>
      </c>
      <c r="R289">
        <v>7.2</v>
      </c>
      <c r="S289">
        <v>8</v>
      </c>
      <c r="T289">
        <v>1.94</v>
      </c>
      <c r="U289">
        <v>3</v>
      </c>
      <c r="V289" t="s">
        <v>22</v>
      </c>
      <c r="W289">
        <f t="shared" si="32"/>
        <v>0</v>
      </c>
      <c r="X289" t="str">
        <f t="shared" si="33"/>
        <v>3 or fewer calls</v>
      </c>
      <c r="Y289" t="str">
        <f t="shared" si="34"/>
        <v>Low</v>
      </c>
      <c r="Z289" t="str">
        <f t="shared" si="35"/>
        <v>Heavy_user</v>
      </c>
      <c r="AA289" t="str">
        <f t="shared" si="36"/>
        <v>Medium_user</v>
      </c>
      <c r="AB289" t="str">
        <f t="shared" si="37"/>
        <v>Medium Usage</v>
      </c>
      <c r="AC289" t="str">
        <f t="shared" si="38"/>
        <v>None</v>
      </c>
      <c r="AD289" t="str">
        <f t="shared" si="39"/>
        <v>Low Intl Calls</v>
      </c>
    </row>
    <row r="290" spans="1:30" x14ac:dyDescent="0.25">
      <c r="A290" t="s">
        <v>51</v>
      </c>
      <c r="B290">
        <v>81</v>
      </c>
      <c r="C290" t="s">
        <v>21</v>
      </c>
      <c r="D290" t="s">
        <v>22</v>
      </c>
      <c r="E290">
        <f>IF(train[[#This Row],[international_plan]]="yes",1,0)</f>
        <v>0</v>
      </c>
      <c r="F290" t="s">
        <v>23</v>
      </c>
      <c r="G290">
        <f>IF(train[[#This Row],[voice_mail_plan]]="yes",1,0)</f>
        <v>1</v>
      </c>
      <c r="H290">
        <v>33</v>
      </c>
      <c r="I290">
        <v>161.6</v>
      </c>
      <c r="J290">
        <v>117</v>
      </c>
      <c r="K290">
        <v>27.47</v>
      </c>
      <c r="L290">
        <v>123</v>
      </c>
      <c r="M290">
        <v>90</v>
      </c>
      <c r="N290">
        <v>10.46</v>
      </c>
      <c r="O290">
        <v>261.3</v>
      </c>
      <c r="P290">
        <v>101</v>
      </c>
      <c r="Q290">
        <v>11.76</v>
      </c>
      <c r="R290">
        <v>12.2</v>
      </c>
      <c r="S290">
        <v>5</v>
      </c>
      <c r="T290">
        <v>3.29</v>
      </c>
      <c r="U290">
        <v>1</v>
      </c>
      <c r="V290" t="s">
        <v>22</v>
      </c>
      <c r="W290">
        <f t="shared" si="32"/>
        <v>0</v>
      </c>
      <c r="X290" t="str">
        <f t="shared" si="33"/>
        <v>3 or fewer calls</v>
      </c>
      <c r="Y290" t="str">
        <f t="shared" si="34"/>
        <v>Medium</v>
      </c>
      <c r="Z290" t="str">
        <f t="shared" si="35"/>
        <v>Medium_user</v>
      </c>
      <c r="AA290" t="str">
        <f t="shared" si="36"/>
        <v>Medium_user</v>
      </c>
      <c r="AB290" t="str">
        <f t="shared" si="37"/>
        <v>Medium Usage</v>
      </c>
      <c r="AC290" t="str">
        <f t="shared" si="38"/>
        <v>High</v>
      </c>
      <c r="AD290" t="str">
        <f t="shared" si="39"/>
        <v>Medium Intl Calls</v>
      </c>
    </row>
    <row r="291" spans="1:30" x14ac:dyDescent="0.25">
      <c r="A291" t="s">
        <v>64</v>
      </c>
      <c r="B291">
        <v>162</v>
      </c>
      <c r="C291" t="s">
        <v>28</v>
      </c>
      <c r="D291" t="s">
        <v>22</v>
      </c>
      <c r="E291">
        <f>IF(train[[#This Row],[international_plan]]="yes",1,0)</f>
        <v>0</v>
      </c>
      <c r="F291" t="s">
        <v>22</v>
      </c>
      <c r="G291">
        <f>IF(train[[#This Row],[voice_mail_plan]]="yes",1,0)</f>
        <v>0</v>
      </c>
      <c r="H291">
        <v>0</v>
      </c>
      <c r="I291">
        <v>220.6</v>
      </c>
      <c r="J291">
        <v>117</v>
      </c>
      <c r="K291">
        <v>37.5</v>
      </c>
      <c r="L291">
        <v>155.19999999999999</v>
      </c>
      <c r="M291">
        <v>121</v>
      </c>
      <c r="N291">
        <v>13.19</v>
      </c>
      <c r="O291">
        <v>186.7</v>
      </c>
      <c r="P291">
        <v>89</v>
      </c>
      <c r="Q291">
        <v>8.4</v>
      </c>
      <c r="R291">
        <v>10.5</v>
      </c>
      <c r="S291">
        <v>11</v>
      </c>
      <c r="T291">
        <v>2.84</v>
      </c>
      <c r="U291">
        <v>1</v>
      </c>
      <c r="V291" t="s">
        <v>22</v>
      </c>
      <c r="W291">
        <f t="shared" si="32"/>
        <v>0</v>
      </c>
      <c r="X291" t="str">
        <f t="shared" si="33"/>
        <v>3 or fewer calls</v>
      </c>
      <c r="Y291" t="str">
        <f t="shared" si="34"/>
        <v>Medium</v>
      </c>
      <c r="Z291" t="str">
        <f t="shared" si="35"/>
        <v>Heavy_user</v>
      </c>
      <c r="AA291" t="str">
        <f t="shared" si="36"/>
        <v>Medium_user</v>
      </c>
      <c r="AB291" t="str">
        <f t="shared" si="37"/>
        <v>Medium Usage</v>
      </c>
      <c r="AC291" t="str">
        <f t="shared" si="38"/>
        <v>None</v>
      </c>
      <c r="AD291" t="str">
        <f t="shared" si="39"/>
        <v>Medium Intl Calls</v>
      </c>
    </row>
    <row r="292" spans="1:30" x14ac:dyDescent="0.25">
      <c r="A292" t="s">
        <v>42</v>
      </c>
      <c r="B292">
        <v>83</v>
      </c>
      <c r="C292" t="s">
        <v>21</v>
      </c>
      <c r="D292" t="s">
        <v>22</v>
      </c>
      <c r="E292">
        <f>IF(train[[#This Row],[international_plan]]="yes",1,0)</f>
        <v>0</v>
      </c>
      <c r="F292" t="s">
        <v>23</v>
      </c>
      <c r="G292">
        <f>IF(train[[#This Row],[voice_mail_plan]]="yes",1,0)</f>
        <v>1</v>
      </c>
      <c r="H292">
        <v>41</v>
      </c>
      <c r="I292">
        <v>155.9</v>
      </c>
      <c r="J292">
        <v>122</v>
      </c>
      <c r="K292">
        <v>26.5</v>
      </c>
      <c r="L292">
        <v>162.30000000000001</v>
      </c>
      <c r="M292">
        <v>107</v>
      </c>
      <c r="N292">
        <v>13.8</v>
      </c>
      <c r="O292">
        <v>127.6</v>
      </c>
      <c r="P292">
        <v>105</v>
      </c>
      <c r="Q292">
        <v>5.74</v>
      </c>
      <c r="R292">
        <v>13.1</v>
      </c>
      <c r="S292">
        <v>5</v>
      </c>
      <c r="T292">
        <v>3.54</v>
      </c>
      <c r="U292">
        <v>3</v>
      </c>
      <c r="V292" t="s">
        <v>22</v>
      </c>
      <c r="W292">
        <f t="shared" si="32"/>
        <v>0</v>
      </c>
      <c r="X292" t="str">
        <f t="shared" si="33"/>
        <v>3 or fewer calls</v>
      </c>
      <c r="Y292" t="str">
        <f t="shared" si="34"/>
        <v>Medium</v>
      </c>
      <c r="Z292" t="str">
        <f t="shared" si="35"/>
        <v>Medium_user</v>
      </c>
      <c r="AA292" t="str">
        <f t="shared" si="36"/>
        <v>Medium_user</v>
      </c>
      <c r="AB292" t="str">
        <f t="shared" si="37"/>
        <v>Medium Usage</v>
      </c>
      <c r="AC292" t="str">
        <f t="shared" si="38"/>
        <v>High</v>
      </c>
      <c r="AD292" t="str">
        <f t="shared" si="39"/>
        <v>Medium Intl Calls</v>
      </c>
    </row>
    <row r="293" spans="1:30" x14ac:dyDescent="0.25">
      <c r="A293" t="s">
        <v>47</v>
      </c>
      <c r="B293">
        <v>59</v>
      </c>
      <c r="C293" t="s">
        <v>28</v>
      </c>
      <c r="D293" t="s">
        <v>22</v>
      </c>
      <c r="E293">
        <f>IF(train[[#This Row],[international_plan]]="yes",1,0)</f>
        <v>0</v>
      </c>
      <c r="F293" t="s">
        <v>22</v>
      </c>
      <c r="G293">
        <f>IF(train[[#This Row],[voice_mail_plan]]="yes",1,0)</f>
        <v>0</v>
      </c>
      <c r="H293">
        <v>0</v>
      </c>
      <c r="I293">
        <v>182.5</v>
      </c>
      <c r="J293">
        <v>104</v>
      </c>
      <c r="K293">
        <v>31.03</v>
      </c>
      <c r="L293">
        <v>204.7</v>
      </c>
      <c r="M293">
        <v>95</v>
      </c>
      <c r="N293">
        <v>17.399999999999999</v>
      </c>
      <c r="O293">
        <v>229.9</v>
      </c>
      <c r="P293">
        <v>100</v>
      </c>
      <c r="Q293">
        <v>10.35</v>
      </c>
      <c r="R293">
        <v>11.3</v>
      </c>
      <c r="S293">
        <v>8</v>
      </c>
      <c r="T293">
        <v>3.05</v>
      </c>
      <c r="U293">
        <v>4</v>
      </c>
      <c r="V293" t="s">
        <v>22</v>
      </c>
      <c r="W293">
        <f t="shared" si="32"/>
        <v>0</v>
      </c>
      <c r="X293" t="str">
        <f t="shared" si="33"/>
        <v>More than 3 calls</v>
      </c>
      <c r="Y293" t="str">
        <f t="shared" si="34"/>
        <v>Medium</v>
      </c>
      <c r="Z293" t="str">
        <f t="shared" si="35"/>
        <v>Medium_user</v>
      </c>
      <c r="AA293" t="str">
        <f t="shared" si="36"/>
        <v>Medium_user</v>
      </c>
      <c r="AB293" t="str">
        <f t="shared" si="37"/>
        <v>Medium Usage</v>
      </c>
      <c r="AC293" t="str">
        <f t="shared" si="38"/>
        <v>None</v>
      </c>
      <c r="AD293" t="str">
        <f t="shared" si="39"/>
        <v>Medium Intl Calls</v>
      </c>
    </row>
    <row r="294" spans="1:30" x14ac:dyDescent="0.25">
      <c r="A294" t="s">
        <v>50</v>
      </c>
      <c r="B294">
        <v>179</v>
      </c>
      <c r="C294" t="s">
        <v>21</v>
      </c>
      <c r="D294" t="s">
        <v>23</v>
      </c>
      <c r="E294">
        <f>IF(train[[#This Row],[international_plan]]="yes",1,0)</f>
        <v>1</v>
      </c>
      <c r="F294" t="s">
        <v>23</v>
      </c>
      <c r="G294">
        <f>IF(train[[#This Row],[voice_mail_plan]]="yes",1,0)</f>
        <v>1</v>
      </c>
      <c r="H294">
        <v>38</v>
      </c>
      <c r="I294">
        <v>220.1</v>
      </c>
      <c r="J294">
        <v>78</v>
      </c>
      <c r="K294">
        <v>37.42</v>
      </c>
      <c r="L294">
        <v>234.3</v>
      </c>
      <c r="M294">
        <v>71</v>
      </c>
      <c r="N294">
        <v>19.920000000000002</v>
      </c>
      <c r="O294">
        <v>237.3</v>
      </c>
      <c r="P294">
        <v>85</v>
      </c>
      <c r="Q294">
        <v>10.68</v>
      </c>
      <c r="R294">
        <v>10.1</v>
      </c>
      <c r="S294">
        <v>4</v>
      </c>
      <c r="T294">
        <v>2.73</v>
      </c>
      <c r="U294">
        <v>4</v>
      </c>
      <c r="V294" t="s">
        <v>22</v>
      </c>
      <c r="W294">
        <f t="shared" si="32"/>
        <v>0</v>
      </c>
      <c r="X294" t="str">
        <f t="shared" si="33"/>
        <v>More than 3 calls</v>
      </c>
      <c r="Y294" t="str">
        <f t="shared" si="34"/>
        <v>Medium</v>
      </c>
      <c r="Z294" t="str">
        <f t="shared" si="35"/>
        <v>Light_usage</v>
      </c>
      <c r="AA294" t="str">
        <f t="shared" si="36"/>
        <v>Medium_user</v>
      </c>
      <c r="AB294" t="str">
        <f t="shared" si="37"/>
        <v>Medium Usage</v>
      </c>
      <c r="AC294" t="str">
        <f t="shared" si="38"/>
        <v>High</v>
      </c>
      <c r="AD294" t="str">
        <f t="shared" si="39"/>
        <v>Medium Intl Calls</v>
      </c>
    </row>
    <row r="295" spans="1:30" x14ac:dyDescent="0.25">
      <c r="A295" t="s">
        <v>50</v>
      </c>
      <c r="B295">
        <v>79</v>
      </c>
      <c r="C295" t="s">
        <v>25</v>
      </c>
      <c r="D295" t="s">
        <v>22</v>
      </c>
      <c r="E295">
        <f>IF(train[[#This Row],[international_plan]]="yes",1,0)</f>
        <v>0</v>
      </c>
      <c r="F295" t="s">
        <v>22</v>
      </c>
      <c r="G295">
        <f>IF(train[[#This Row],[voice_mail_plan]]="yes",1,0)</f>
        <v>0</v>
      </c>
      <c r="H295">
        <v>0</v>
      </c>
      <c r="I295">
        <v>152.19999999999999</v>
      </c>
      <c r="J295">
        <v>112</v>
      </c>
      <c r="K295">
        <v>25.87</v>
      </c>
      <c r="L295">
        <v>177.2</v>
      </c>
      <c r="M295">
        <v>132</v>
      </c>
      <c r="N295">
        <v>15.06</v>
      </c>
      <c r="O295">
        <v>96.4</v>
      </c>
      <c r="P295">
        <v>87</v>
      </c>
      <c r="Q295">
        <v>4.34</v>
      </c>
      <c r="R295">
        <v>5.3</v>
      </c>
      <c r="S295">
        <v>3</v>
      </c>
      <c r="T295">
        <v>1.43</v>
      </c>
      <c r="U295">
        <v>1</v>
      </c>
      <c r="V295" t="s">
        <v>22</v>
      </c>
      <c r="W295">
        <f t="shared" si="32"/>
        <v>0</v>
      </c>
      <c r="X295" t="str">
        <f t="shared" si="33"/>
        <v>3 or fewer calls</v>
      </c>
      <c r="Y295" t="str">
        <f t="shared" si="34"/>
        <v>Low</v>
      </c>
      <c r="Z295" t="str">
        <f t="shared" si="35"/>
        <v>Heavy_user</v>
      </c>
      <c r="AA295" t="str">
        <f t="shared" si="36"/>
        <v>Medium_user</v>
      </c>
      <c r="AB295" t="str">
        <f t="shared" si="37"/>
        <v>Medium Usage</v>
      </c>
      <c r="AC295" t="str">
        <f t="shared" si="38"/>
        <v>None</v>
      </c>
      <c r="AD295" t="str">
        <f t="shared" si="39"/>
        <v>Low Intl Calls</v>
      </c>
    </row>
    <row r="296" spans="1:30" x14ac:dyDescent="0.25">
      <c r="A296" t="s">
        <v>47</v>
      </c>
      <c r="B296">
        <v>117</v>
      </c>
      <c r="C296" t="s">
        <v>21</v>
      </c>
      <c r="D296" t="s">
        <v>22</v>
      </c>
      <c r="E296">
        <f>IF(train[[#This Row],[international_plan]]="yes",1,0)</f>
        <v>0</v>
      </c>
      <c r="F296" t="s">
        <v>22</v>
      </c>
      <c r="G296">
        <f>IF(train[[#This Row],[voice_mail_plan]]="yes",1,0)</f>
        <v>0</v>
      </c>
      <c r="H296">
        <v>0</v>
      </c>
      <c r="I296">
        <v>181.5</v>
      </c>
      <c r="J296">
        <v>95</v>
      </c>
      <c r="K296">
        <v>30.86</v>
      </c>
      <c r="L296">
        <v>205.1</v>
      </c>
      <c r="M296">
        <v>88</v>
      </c>
      <c r="N296">
        <v>17.43</v>
      </c>
      <c r="O296">
        <v>204</v>
      </c>
      <c r="P296">
        <v>82</v>
      </c>
      <c r="Q296">
        <v>9.18</v>
      </c>
      <c r="R296">
        <v>14.7</v>
      </c>
      <c r="S296">
        <v>9</v>
      </c>
      <c r="T296">
        <v>3.97</v>
      </c>
      <c r="U296">
        <v>2</v>
      </c>
      <c r="V296" t="s">
        <v>22</v>
      </c>
      <c r="W296">
        <f t="shared" si="32"/>
        <v>0</v>
      </c>
      <c r="X296" t="str">
        <f t="shared" si="33"/>
        <v>3 or fewer calls</v>
      </c>
      <c r="Y296" t="str">
        <f t="shared" si="34"/>
        <v>Medium</v>
      </c>
      <c r="Z296" t="str">
        <f t="shared" si="35"/>
        <v>Medium_user</v>
      </c>
      <c r="AA296" t="str">
        <f t="shared" si="36"/>
        <v>Medium_user</v>
      </c>
      <c r="AB296" t="str">
        <f t="shared" si="37"/>
        <v>Medium Usage</v>
      </c>
      <c r="AC296" t="str">
        <f t="shared" si="38"/>
        <v>None</v>
      </c>
      <c r="AD296" t="str">
        <f t="shared" si="39"/>
        <v>Medium Intl Calls</v>
      </c>
    </row>
    <row r="297" spans="1:30" x14ac:dyDescent="0.25">
      <c r="A297" t="s">
        <v>67</v>
      </c>
      <c r="B297">
        <v>64</v>
      </c>
      <c r="C297" t="s">
        <v>25</v>
      </c>
      <c r="D297" t="s">
        <v>23</v>
      </c>
      <c r="E297">
        <f>IF(train[[#This Row],[international_plan]]="yes",1,0)</f>
        <v>1</v>
      </c>
      <c r="F297" t="s">
        <v>22</v>
      </c>
      <c r="G297">
        <f>IF(train[[#This Row],[voice_mail_plan]]="yes",1,0)</f>
        <v>0</v>
      </c>
      <c r="H297">
        <v>0</v>
      </c>
      <c r="I297">
        <v>236.2</v>
      </c>
      <c r="J297">
        <v>77</v>
      </c>
      <c r="K297">
        <v>40.15</v>
      </c>
      <c r="L297">
        <v>218.6</v>
      </c>
      <c r="M297">
        <v>85</v>
      </c>
      <c r="N297">
        <v>18.579999999999998</v>
      </c>
      <c r="O297">
        <v>194.1</v>
      </c>
      <c r="P297">
        <v>97</v>
      </c>
      <c r="Q297">
        <v>8.73</v>
      </c>
      <c r="R297">
        <v>13.2</v>
      </c>
      <c r="S297">
        <v>2</v>
      </c>
      <c r="T297">
        <v>3.56</v>
      </c>
      <c r="U297">
        <v>2</v>
      </c>
      <c r="V297" t="s">
        <v>23</v>
      </c>
      <c r="W297">
        <f t="shared" si="32"/>
        <v>1</v>
      </c>
      <c r="X297" t="str">
        <f t="shared" si="33"/>
        <v>3 or fewer calls</v>
      </c>
      <c r="Y297" t="str">
        <f t="shared" si="34"/>
        <v>Medium</v>
      </c>
      <c r="Z297" t="str">
        <f t="shared" si="35"/>
        <v>Medium_user</v>
      </c>
      <c r="AA297" t="str">
        <f t="shared" si="36"/>
        <v>Medium_user</v>
      </c>
      <c r="AB297" t="str">
        <f t="shared" si="37"/>
        <v>Medium Usage</v>
      </c>
      <c r="AC297" t="str">
        <f t="shared" si="38"/>
        <v>None</v>
      </c>
      <c r="AD297" t="str">
        <f t="shared" si="39"/>
        <v>Medium Intl Calls</v>
      </c>
    </row>
    <row r="298" spans="1:30" x14ac:dyDescent="0.25">
      <c r="A298" t="s">
        <v>61</v>
      </c>
      <c r="B298">
        <v>122</v>
      </c>
      <c r="C298" t="s">
        <v>25</v>
      </c>
      <c r="D298" t="s">
        <v>22</v>
      </c>
      <c r="E298">
        <f>IF(train[[#This Row],[international_plan]]="yes",1,0)</f>
        <v>0</v>
      </c>
      <c r="F298" t="s">
        <v>23</v>
      </c>
      <c r="G298">
        <f>IF(train[[#This Row],[voice_mail_plan]]="yes",1,0)</f>
        <v>1</v>
      </c>
      <c r="H298">
        <v>23</v>
      </c>
      <c r="I298">
        <v>134.19999999999999</v>
      </c>
      <c r="J298">
        <v>85</v>
      </c>
      <c r="K298">
        <v>22.81</v>
      </c>
      <c r="L298">
        <v>227.3</v>
      </c>
      <c r="M298">
        <v>132</v>
      </c>
      <c r="N298">
        <v>19.32</v>
      </c>
      <c r="O298">
        <v>122.4</v>
      </c>
      <c r="P298">
        <v>96</v>
      </c>
      <c r="Q298">
        <v>5.51</v>
      </c>
      <c r="R298">
        <v>8.5</v>
      </c>
      <c r="S298">
        <v>2</v>
      </c>
      <c r="T298">
        <v>2.2999999999999998</v>
      </c>
      <c r="U298">
        <v>2</v>
      </c>
      <c r="V298" t="s">
        <v>22</v>
      </c>
      <c r="W298">
        <f t="shared" si="32"/>
        <v>0</v>
      </c>
      <c r="X298" t="str">
        <f t="shared" si="33"/>
        <v>3 or fewer calls</v>
      </c>
      <c r="Y298" t="str">
        <f t="shared" si="34"/>
        <v>Medium</v>
      </c>
      <c r="Z298" t="str">
        <f t="shared" si="35"/>
        <v>Heavy_user</v>
      </c>
      <c r="AA298" t="str">
        <f t="shared" si="36"/>
        <v>Medium_user</v>
      </c>
      <c r="AB298" t="str">
        <f t="shared" si="37"/>
        <v>Medium Usage</v>
      </c>
      <c r="AC298" t="str">
        <f t="shared" si="38"/>
        <v>Medium</v>
      </c>
      <c r="AD298" t="str">
        <f t="shared" si="39"/>
        <v>Medium Intl Calls</v>
      </c>
    </row>
    <row r="299" spans="1:30" x14ac:dyDescent="0.25">
      <c r="A299" t="s">
        <v>43</v>
      </c>
      <c r="B299">
        <v>90</v>
      </c>
      <c r="C299" t="s">
        <v>25</v>
      </c>
      <c r="D299" t="s">
        <v>22</v>
      </c>
      <c r="E299">
        <f>IF(train[[#This Row],[international_plan]]="yes",1,0)</f>
        <v>0</v>
      </c>
      <c r="F299" t="s">
        <v>23</v>
      </c>
      <c r="G299">
        <f>IF(train[[#This Row],[voice_mail_plan]]="yes",1,0)</f>
        <v>1</v>
      </c>
      <c r="H299">
        <v>29</v>
      </c>
      <c r="I299">
        <v>150.1</v>
      </c>
      <c r="J299">
        <v>109</v>
      </c>
      <c r="K299">
        <v>25.52</v>
      </c>
      <c r="L299">
        <v>264.7</v>
      </c>
      <c r="M299">
        <v>103</v>
      </c>
      <c r="N299">
        <v>22.5</v>
      </c>
      <c r="O299">
        <v>178.4</v>
      </c>
      <c r="P299">
        <v>97</v>
      </c>
      <c r="Q299">
        <v>8.0299999999999994</v>
      </c>
      <c r="R299">
        <v>5.8</v>
      </c>
      <c r="S299">
        <v>4</v>
      </c>
      <c r="T299">
        <v>1.57</v>
      </c>
      <c r="U299">
        <v>1</v>
      </c>
      <c r="V299" t="s">
        <v>22</v>
      </c>
      <c r="W299">
        <f t="shared" si="32"/>
        <v>0</v>
      </c>
      <c r="X299" t="str">
        <f t="shared" si="33"/>
        <v>3 or fewer calls</v>
      </c>
      <c r="Y299" t="str">
        <f t="shared" si="34"/>
        <v>Low</v>
      </c>
      <c r="Z299" t="str">
        <f t="shared" si="35"/>
        <v>Medium_user</v>
      </c>
      <c r="AA299" t="str">
        <f t="shared" si="36"/>
        <v>Heavy_user</v>
      </c>
      <c r="AB299" t="str">
        <f t="shared" si="37"/>
        <v>Medium Usage</v>
      </c>
      <c r="AC299" t="str">
        <f t="shared" si="38"/>
        <v>Medium</v>
      </c>
      <c r="AD299" t="str">
        <f t="shared" si="39"/>
        <v>Low Intl Calls</v>
      </c>
    </row>
    <row r="300" spans="1:30" x14ac:dyDescent="0.25">
      <c r="A300" t="s">
        <v>41</v>
      </c>
      <c r="B300">
        <v>159</v>
      </c>
      <c r="C300" t="s">
        <v>25</v>
      </c>
      <c r="D300" t="s">
        <v>23</v>
      </c>
      <c r="E300">
        <f>IF(train[[#This Row],[international_plan]]="yes",1,0)</f>
        <v>1</v>
      </c>
      <c r="F300" t="s">
        <v>22</v>
      </c>
      <c r="G300">
        <f>IF(train[[#This Row],[voice_mail_plan]]="yes",1,0)</f>
        <v>0</v>
      </c>
      <c r="H300">
        <v>0</v>
      </c>
      <c r="I300">
        <v>257.10000000000002</v>
      </c>
      <c r="J300">
        <v>53</v>
      </c>
      <c r="K300">
        <v>43.71</v>
      </c>
      <c r="L300">
        <v>312.2</v>
      </c>
      <c r="M300">
        <v>127</v>
      </c>
      <c r="N300">
        <v>26.54</v>
      </c>
      <c r="O300">
        <v>183</v>
      </c>
      <c r="P300">
        <v>82</v>
      </c>
      <c r="Q300">
        <v>8.24</v>
      </c>
      <c r="R300">
        <v>8.8000000000000007</v>
      </c>
      <c r="S300">
        <v>6</v>
      </c>
      <c r="T300">
        <v>2.38</v>
      </c>
      <c r="U300">
        <v>1</v>
      </c>
      <c r="V300" t="s">
        <v>23</v>
      </c>
      <c r="W300">
        <f t="shared" si="32"/>
        <v>1</v>
      </c>
      <c r="X300" t="str">
        <f t="shared" si="33"/>
        <v>3 or fewer calls</v>
      </c>
      <c r="Y300" t="str">
        <f t="shared" si="34"/>
        <v>Medium</v>
      </c>
      <c r="Z300" t="str">
        <f t="shared" si="35"/>
        <v>Heavy_user</v>
      </c>
      <c r="AA300" t="str">
        <f t="shared" si="36"/>
        <v>Heavy_user</v>
      </c>
      <c r="AB300" t="str">
        <f t="shared" si="37"/>
        <v>Medium Usage</v>
      </c>
      <c r="AC300" t="str">
        <f t="shared" si="38"/>
        <v>None</v>
      </c>
      <c r="AD300" t="str">
        <f t="shared" si="39"/>
        <v>Medium Intl Calls</v>
      </c>
    </row>
    <row r="301" spans="1:30" x14ac:dyDescent="0.25">
      <c r="A301" t="s">
        <v>54</v>
      </c>
      <c r="B301">
        <v>148</v>
      </c>
      <c r="C301" t="s">
        <v>21</v>
      </c>
      <c r="D301" t="s">
        <v>22</v>
      </c>
      <c r="E301">
        <f>IF(train[[#This Row],[international_plan]]="yes",1,0)</f>
        <v>0</v>
      </c>
      <c r="F301" t="s">
        <v>22</v>
      </c>
      <c r="G301">
        <f>IF(train[[#This Row],[voice_mail_plan]]="yes",1,0)</f>
        <v>0</v>
      </c>
      <c r="H301">
        <v>0</v>
      </c>
      <c r="I301">
        <v>124.4</v>
      </c>
      <c r="J301">
        <v>83</v>
      </c>
      <c r="K301">
        <v>21.15</v>
      </c>
      <c r="L301">
        <v>179.7</v>
      </c>
      <c r="M301">
        <v>81</v>
      </c>
      <c r="N301">
        <v>15.27</v>
      </c>
      <c r="O301">
        <v>253</v>
      </c>
      <c r="P301">
        <v>99</v>
      </c>
      <c r="Q301">
        <v>11.39</v>
      </c>
      <c r="R301">
        <v>11.3</v>
      </c>
      <c r="S301">
        <v>6</v>
      </c>
      <c r="T301">
        <v>3.05</v>
      </c>
      <c r="U301">
        <v>0</v>
      </c>
      <c r="V301" t="s">
        <v>22</v>
      </c>
      <c r="W301">
        <f t="shared" si="32"/>
        <v>0</v>
      </c>
      <c r="X301" t="str">
        <f t="shared" si="33"/>
        <v>3 or fewer calls</v>
      </c>
      <c r="Y301" t="str">
        <f t="shared" si="34"/>
        <v>Medium</v>
      </c>
      <c r="Z301" t="str">
        <f t="shared" si="35"/>
        <v>Medium_user</v>
      </c>
      <c r="AA301" t="str">
        <f t="shared" si="36"/>
        <v>Medium_user</v>
      </c>
      <c r="AB301" t="str">
        <f t="shared" si="37"/>
        <v>Medium Usage</v>
      </c>
      <c r="AC301" t="str">
        <f t="shared" si="38"/>
        <v>None</v>
      </c>
      <c r="AD301" t="str">
        <f t="shared" si="39"/>
        <v>Medium Intl Calls</v>
      </c>
    </row>
    <row r="302" spans="1:30" x14ac:dyDescent="0.25">
      <c r="A302" t="s">
        <v>20</v>
      </c>
      <c r="B302">
        <v>39</v>
      </c>
      <c r="C302" t="s">
        <v>21</v>
      </c>
      <c r="D302" t="s">
        <v>22</v>
      </c>
      <c r="E302">
        <f>IF(train[[#This Row],[international_plan]]="yes",1,0)</f>
        <v>0</v>
      </c>
      <c r="F302" t="s">
        <v>23</v>
      </c>
      <c r="G302">
        <f>IF(train[[#This Row],[voice_mail_plan]]="yes",1,0)</f>
        <v>1</v>
      </c>
      <c r="H302">
        <v>36</v>
      </c>
      <c r="I302">
        <v>141.69999999999999</v>
      </c>
      <c r="J302">
        <v>121</v>
      </c>
      <c r="K302">
        <v>24.09</v>
      </c>
      <c r="L302">
        <v>232.3</v>
      </c>
      <c r="M302">
        <v>113</v>
      </c>
      <c r="N302">
        <v>19.75</v>
      </c>
      <c r="O302">
        <v>222.1</v>
      </c>
      <c r="P302">
        <v>131</v>
      </c>
      <c r="Q302">
        <v>9.99</v>
      </c>
      <c r="R302">
        <v>12</v>
      </c>
      <c r="S302">
        <v>5</v>
      </c>
      <c r="T302">
        <v>3.24</v>
      </c>
      <c r="U302">
        <v>1</v>
      </c>
      <c r="V302" t="s">
        <v>22</v>
      </c>
      <c r="W302">
        <f t="shared" si="32"/>
        <v>0</v>
      </c>
      <c r="X302" t="str">
        <f t="shared" si="33"/>
        <v>3 or fewer calls</v>
      </c>
      <c r="Y302" t="str">
        <f t="shared" si="34"/>
        <v>Medium</v>
      </c>
      <c r="Z302" t="str">
        <f t="shared" si="35"/>
        <v>Medium_user</v>
      </c>
      <c r="AA302" t="str">
        <f t="shared" si="36"/>
        <v>Medium_user</v>
      </c>
      <c r="AB302" t="str">
        <f t="shared" si="37"/>
        <v>Medium Usage</v>
      </c>
      <c r="AC302" t="str">
        <f t="shared" si="38"/>
        <v>High</v>
      </c>
      <c r="AD302" t="str">
        <f t="shared" si="39"/>
        <v>Medium Intl Calls</v>
      </c>
    </row>
    <row r="303" spans="1:30" x14ac:dyDescent="0.25">
      <c r="A303" t="s">
        <v>67</v>
      </c>
      <c r="B303">
        <v>77</v>
      </c>
      <c r="C303" t="s">
        <v>25</v>
      </c>
      <c r="D303" t="s">
        <v>22</v>
      </c>
      <c r="E303">
        <f>IF(train[[#This Row],[international_plan]]="yes",1,0)</f>
        <v>0</v>
      </c>
      <c r="F303" t="s">
        <v>22</v>
      </c>
      <c r="G303">
        <f>IF(train[[#This Row],[voice_mail_plan]]="yes",1,0)</f>
        <v>0</v>
      </c>
      <c r="H303">
        <v>0</v>
      </c>
      <c r="I303">
        <v>230</v>
      </c>
      <c r="J303">
        <v>87</v>
      </c>
      <c r="K303">
        <v>39.1</v>
      </c>
      <c r="L303">
        <v>103.2</v>
      </c>
      <c r="M303">
        <v>138</v>
      </c>
      <c r="N303">
        <v>8.77</v>
      </c>
      <c r="O303">
        <v>309.60000000000002</v>
      </c>
      <c r="P303">
        <v>136</v>
      </c>
      <c r="Q303">
        <v>13.93</v>
      </c>
      <c r="R303">
        <v>11.3</v>
      </c>
      <c r="S303">
        <v>3</v>
      </c>
      <c r="T303">
        <v>3.05</v>
      </c>
      <c r="U303">
        <v>2</v>
      </c>
      <c r="V303" t="s">
        <v>22</v>
      </c>
      <c r="W303">
        <f t="shared" si="32"/>
        <v>0</v>
      </c>
      <c r="X303" t="str">
        <f t="shared" si="33"/>
        <v>3 or fewer calls</v>
      </c>
      <c r="Y303" t="str">
        <f t="shared" si="34"/>
        <v>Medium</v>
      </c>
      <c r="Z303" t="str">
        <f t="shared" si="35"/>
        <v>Heavy_user</v>
      </c>
      <c r="AA303" t="str">
        <f t="shared" si="36"/>
        <v>Light_user</v>
      </c>
      <c r="AB303" t="str">
        <f t="shared" si="37"/>
        <v>Medium Usage</v>
      </c>
      <c r="AC303" t="str">
        <f t="shared" si="38"/>
        <v>None</v>
      </c>
      <c r="AD303" t="str">
        <f t="shared" si="39"/>
        <v>Medium Intl Calls</v>
      </c>
    </row>
    <row r="304" spans="1:30" x14ac:dyDescent="0.25">
      <c r="A304" t="s">
        <v>26</v>
      </c>
      <c r="B304">
        <v>194</v>
      </c>
      <c r="C304" t="s">
        <v>25</v>
      </c>
      <c r="D304" t="s">
        <v>22</v>
      </c>
      <c r="E304">
        <f>IF(train[[#This Row],[international_plan]]="yes",1,0)</f>
        <v>0</v>
      </c>
      <c r="F304" t="s">
        <v>22</v>
      </c>
      <c r="G304">
        <f>IF(train[[#This Row],[voice_mail_plan]]="yes",1,0)</f>
        <v>0</v>
      </c>
      <c r="H304">
        <v>0</v>
      </c>
      <c r="I304">
        <v>162.30000000000001</v>
      </c>
      <c r="J304">
        <v>88</v>
      </c>
      <c r="K304">
        <v>27.59</v>
      </c>
      <c r="L304">
        <v>213.7</v>
      </c>
      <c r="M304">
        <v>118</v>
      </c>
      <c r="N304">
        <v>18.16</v>
      </c>
      <c r="O304">
        <v>192.1</v>
      </c>
      <c r="P304">
        <v>81</v>
      </c>
      <c r="Q304">
        <v>8.64</v>
      </c>
      <c r="R304">
        <v>10.9</v>
      </c>
      <c r="S304">
        <v>2</v>
      </c>
      <c r="T304">
        <v>2.94</v>
      </c>
      <c r="U304">
        <v>0</v>
      </c>
      <c r="V304" t="s">
        <v>22</v>
      </c>
      <c r="W304">
        <f t="shared" si="32"/>
        <v>0</v>
      </c>
      <c r="X304" t="str">
        <f t="shared" si="33"/>
        <v>3 or fewer calls</v>
      </c>
      <c r="Y304" t="str">
        <f t="shared" si="34"/>
        <v>Medium</v>
      </c>
      <c r="Z304" t="str">
        <f t="shared" si="35"/>
        <v>Medium_user</v>
      </c>
      <c r="AA304" t="str">
        <f t="shared" si="36"/>
        <v>Medium_user</v>
      </c>
      <c r="AB304" t="str">
        <f t="shared" si="37"/>
        <v>Medium Usage</v>
      </c>
      <c r="AC304" t="str">
        <f t="shared" si="38"/>
        <v>None</v>
      </c>
      <c r="AD304" t="str">
        <f t="shared" si="39"/>
        <v>Medium Intl Calls</v>
      </c>
    </row>
    <row r="305" spans="1:30" x14ac:dyDescent="0.25">
      <c r="A305" t="s">
        <v>58</v>
      </c>
      <c r="B305">
        <v>112</v>
      </c>
      <c r="C305" t="s">
        <v>21</v>
      </c>
      <c r="D305" t="s">
        <v>22</v>
      </c>
      <c r="E305">
        <f>IF(train[[#This Row],[international_plan]]="yes",1,0)</f>
        <v>0</v>
      </c>
      <c r="F305" t="s">
        <v>22</v>
      </c>
      <c r="G305">
        <f>IF(train[[#This Row],[voice_mail_plan]]="yes",1,0)</f>
        <v>0</v>
      </c>
      <c r="H305">
        <v>0</v>
      </c>
      <c r="I305">
        <v>193.3</v>
      </c>
      <c r="J305">
        <v>96</v>
      </c>
      <c r="K305">
        <v>32.86</v>
      </c>
      <c r="L305">
        <v>264.10000000000002</v>
      </c>
      <c r="M305">
        <v>123</v>
      </c>
      <c r="N305">
        <v>22.45</v>
      </c>
      <c r="O305">
        <v>128.6</v>
      </c>
      <c r="P305">
        <v>115</v>
      </c>
      <c r="Q305">
        <v>5.79</v>
      </c>
      <c r="R305">
        <v>9.1</v>
      </c>
      <c r="S305">
        <v>3</v>
      </c>
      <c r="T305">
        <v>2.46</v>
      </c>
      <c r="U305">
        <v>4</v>
      </c>
      <c r="V305" t="s">
        <v>22</v>
      </c>
      <c r="W305">
        <f t="shared" si="32"/>
        <v>0</v>
      </c>
      <c r="X305" t="str">
        <f t="shared" si="33"/>
        <v>More than 3 calls</v>
      </c>
      <c r="Y305" t="str">
        <f t="shared" si="34"/>
        <v>Medium</v>
      </c>
      <c r="Z305" t="str">
        <f t="shared" si="35"/>
        <v>Heavy_user</v>
      </c>
      <c r="AA305" t="str">
        <f t="shared" si="36"/>
        <v>Heavy_user</v>
      </c>
      <c r="AB305" t="str">
        <f t="shared" si="37"/>
        <v>Medium Usage</v>
      </c>
      <c r="AC305" t="str">
        <f t="shared" si="38"/>
        <v>None</v>
      </c>
      <c r="AD305" t="str">
        <f t="shared" si="39"/>
        <v>Medium Intl Calls</v>
      </c>
    </row>
    <row r="306" spans="1:30" x14ac:dyDescent="0.25">
      <c r="A306" t="s">
        <v>49</v>
      </c>
      <c r="B306">
        <v>45</v>
      </c>
      <c r="C306" t="s">
        <v>21</v>
      </c>
      <c r="D306" t="s">
        <v>22</v>
      </c>
      <c r="E306">
        <f>IF(train[[#This Row],[international_plan]]="yes",1,0)</f>
        <v>0</v>
      </c>
      <c r="F306" t="s">
        <v>22</v>
      </c>
      <c r="G306">
        <f>IF(train[[#This Row],[voice_mail_plan]]="yes",1,0)</f>
        <v>0</v>
      </c>
      <c r="H306">
        <v>0</v>
      </c>
      <c r="I306">
        <v>78.2</v>
      </c>
      <c r="J306">
        <v>127</v>
      </c>
      <c r="K306">
        <v>13.29</v>
      </c>
      <c r="L306">
        <v>253.4</v>
      </c>
      <c r="M306">
        <v>108</v>
      </c>
      <c r="N306">
        <v>21.54</v>
      </c>
      <c r="O306">
        <v>255</v>
      </c>
      <c r="P306">
        <v>100</v>
      </c>
      <c r="Q306">
        <v>11.48</v>
      </c>
      <c r="R306">
        <v>18</v>
      </c>
      <c r="S306">
        <v>3</v>
      </c>
      <c r="T306">
        <v>4.8600000000000003</v>
      </c>
      <c r="U306">
        <v>1</v>
      </c>
      <c r="V306" t="s">
        <v>22</v>
      </c>
      <c r="W306">
        <f t="shared" si="32"/>
        <v>0</v>
      </c>
      <c r="X306" t="str">
        <f t="shared" si="33"/>
        <v>3 or fewer calls</v>
      </c>
      <c r="Y306" t="str">
        <f t="shared" si="34"/>
        <v>High</v>
      </c>
      <c r="Z306" t="str">
        <f t="shared" si="35"/>
        <v>Medium_user</v>
      </c>
      <c r="AA306" t="str">
        <f t="shared" si="36"/>
        <v>Heavy_user</v>
      </c>
      <c r="AB306" t="str">
        <f t="shared" si="37"/>
        <v>Medium Usage</v>
      </c>
      <c r="AC306" t="str">
        <f t="shared" si="38"/>
        <v>None</v>
      </c>
      <c r="AD306" t="str">
        <f t="shared" si="39"/>
        <v>Medium Intl Calls</v>
      </c>
    </row>
    <row r="307" spans="1:30" x14ac:dyDescent="0.25">
      <c r="A307" t="s">
        <v>70</v>
      </c>
      <c r="B307">
        <v>132</v>
      </c>
      <c r="C307" t="s">
        <v>21</v>
      </c>
      <c r="D307" t="s">
        <v>22</v>
      </c>
      <c r="E307">
        <f>IF(train[[#This Row],[international_plan]]="yes",1,0)</f>
        <v>0</v>
      </c>
      <c r="F307" t="s">
        <v>22</v>
      </c>
      <c r="G307">
        <f>IF(train[[#This Row],[voice_mail_plan]]="yes",1,0)</f>
        <v>0</v>
      </c>
      <c r="H307">
        <v>0</v>
      </c>
      <c r="I307">
        <v>83.4</v>
      </c>
      <c r="J307">
        <v>110</v>
      </c>
      <c r="K307">
        <v>14.18</v>
      </c>
      <c r="L307">
        <v>232.2</v>
      </c>
      <c r="M307">
        <v>137</v>
      </c>
      <c r="N307">
        <v>19.739999999999998</v>
      </c>
      <c r="O307">
        <v>146.69999999999999</v>
      </c>
      <c r="P307">
        <v>114</v>
      </c>
      <c r="Q307">
        <v>6.6</v>
      </c>
      <c r="R307">
        <v>7.6</v>
      </c>
      <c r="S307">
        <v>5</v>
      </c>
      <c r="T307">
        <v>2.0499999999999998</v>
      </c>
      <c r="U307">
        <v>1</v>
      </c>
      <c r="V307" t="s">
        <v>22</v>
      </c>
      <c r="W307">
        <f t="shared" si="32"/>
        <v>0</v>
      </c>
      <c r="X307" t="str">
        <f t="shared" si="33"/>
        <v>3 or fewer calls</v>
      </c>
      <c r="Y307" t="str">
        <f t="shared" si="34"/>
        <v>Medium</v>
      </c>
      <c r="Z307" t="str">
        <f t="shared" si="35"/>
        <v>Heavy_user</v>
      </c>
      <c r="AA307" t="str">
        <f t="shared" si="36"/>
        <v>Medium_user</v>
      </c>
      <c r="AB307" t="str">
        <f t="shared" si="37"/>
        <v>Medium Usage</v>
      </c>
      <c r="AC307" t="str">
        <f t="shared" si="38"/>
        <v>None</v>
      </c>
      <c r="AD307" t="str">
        <f t="shared" si="39"/>
        <v>Medium Intl Calls</v>
      </c>
    </row>
    <row r="308" spans="1:30" x14ac:dyDescent="0.25">
      <c r="A308" t="s">
        <v>58</v>
      </c>
      <c r="B308">
        <v>135</v>
      </c>
      <c r="C308" t="s">
        <v>21</v>
      </c>
      <c r="D308" t="s">
        <v>22</v>
      </c>
      <c r="E308">
        <f>IF(train[[#This Row],[international_plan]]="yes",1,0)</f>
        <v>0</v>
      </c>
      <c r="F308" t="s">
        <v>22</v>
      </c>
      <c r="G308">
        <f>IF(train[[#This Row],[voice_mail_plan]]="yes",1,0)</f>
        <v>0</v>
      </c>
      <c r="H308">
        <v>0</v>
      </c>
      <c r="I308">
        <v>201.8</v>
      </c>
      <c r="J308">
        <v>81</v>
      </c>
      <c r="K308">
        <v>34.31</v>
      </c>
      <c r="L308">
        <v>225</v>
      </c>
      <c r="M308">
        <v>114</v>
      </c>
      <c r="N308">
        <v>19.13</v>
      </c>
      <c r="O308">
        <v>204.4</v>
      </c>
      <c r="P308">
        <v>82</v>
      </c>
      <c r="Q308">
        <v>9.1999999999999993</v>
      </c>
      <c r="R308">
        <v>10.3</v>
      </c>
      <c r="S308">
        <v>6</v>
      </c>
      <c r="T308">
        <v>2.78</v>
      </c>
      <c r="U308">
        <v>1</v>
      </c>
      <c r="V308" t="s">
        <v>22</v>
      </c>
      <c r="W308">
        <f t="shared" si="32"/>
        <v>0</v>
      </c>
      <c r="X308" t="str">
        <f t="shared" si="33"/>
        <v>3 or fewer calls</v>
      </c>
      <c r="Y308" t="str">
        <f t="shared" si="34"/>
        <v>Medium</v>
      </c>
      <c r="Z308" t="str">
        <f t="shared" si="35"/>
        <v>Medium_user</v>
      </c>
      <c r="AA308" t="str">
        <f t="shared" si="36"/>
        <v>Medium_user</v>
      </c>
      <c r="AB308" t="str">
        <f t="shared" si="37"/>
        <v>Medium Usage</v>
      </c>
      <c r="AC308" t="str">
        <f t="shared" si="38"/>
        <v>None</v>
      </c>
      <c r="AD308" t="str">
        <f t="shared" si="39"/>
        <v>Medium Intl Calls</v>
      </c>
    </row>
    <row r="309" spans="1:30" x14ac:dyDescent="0.25">
      <c r="A309" t="s">
        <v>61</v>
      </c>
      <c r="B309">
        <v>56</v>
      </c>
      <c r="C309" t="s">
        <v>25</v>
      </c>
      <c r="D309" t="s">
        <v>22</v>
      </c>
      <c r="E309">
        <f>IF(train[[#This Row],[international_plan]]="yes",1,0)</f>
        <v>0</v>
      </c>
      <c r="F309" t="s">
        <v>22</v>
      </c>
      <c r="G309">
        <f>IF(train[[#This Row],[voice_mail_plan]]="yes",1,0)</f>
        <v>0</v>
      </c>
      <c r="H309">
        <v>0</v>
      </c>
      <c r="I309">
        <v>197</v>
      </c>
      <c r="J309">
        <v>110</v>
      </c>
      <c r="K309">
        <v>33.49</v>
      </c>
      <c r="L309">
        <v>222.8</v>
      </c>
      <c r="M309">
        <v>102</v>
      </c>
      <c r="N309">
        <v>18.940000000000001</v>
      </c>
      <c r="O309">
        <v>225.3</v>
      </c>
      <c r="P309">
        <v>91</v>
      </c>
      <c r="Q309">
        <v>10.14</v>
      </c>
      <c r="R309">
        <v>10.6</v>
      </c>
      <c r="S309">
        <v>6</v>
      </c>
      <c r="T309">
        <v>2.86</v>
      </c>
      <c r="U309">
        <v>2</v>
      </c>
      <c r="V309" t="s">
        <v>22</v>
      </c>
      <c r="W309">
        <f t="shared" si="32"/>
        <v>0</v>
      </c>
      <c r="X309" t="str">
        <f t="shared" si="33"/>
        <v>3 or fewer calls</v>
      </c>
      <c r="Y309" t="str">
        <f t="shared" si="34"/>
        <v>Medium</v>
      </c>
      <c r="Z309" t="str">
        <f t="shared" si="35"/>
        <v>Medium_user</v>
      </c>
      <c r="AA309" t="str">
        <f t="shared" si="36"/>
        <v>Medium_user</v>
      </c>
      <c r="AB309" t="str">
        <f t="shared" si="37"/>
        <v>Medium Usage</v>
      </c>
      <c r="AC309" t="str">
        <f t="shared" si="38"/>
        <v>None</v>
      </c>
      <c r="AD309" t="str">
        <f t="shared" si="39"/>
        <v>Medium Intl Calls</v>
      </c>
    </row>
    <row r="310" spans="1:30" x14ac:dyDescent="0.25">
      <c r="A310" t="s">
        <v>56</v>
      </c>
      <c r="B310">
        <v>151</v>
      </c>
      <c r="C310" t="s">
        <v>21</v>
      </c>
      <c r="D310" t="s">
        <v>23</v>
      </c>
      <c r="E310">
        <f>IF(train[[#This Row],[international_plan]]="yes",1,0)</f>
        <v>1</v>
      </c>
      <c r="F310" t="s">
        <v>22</v>
      </c>
      <c r="G310">
        <f>IF(train[[#This Row],[voice_mail_plan]]="yes",1,0)</f>
        <v>0</v>
      </c>
      <c r="H310">
        <v>0</v>
      </c>
      <c r="I310">
        <v>218</v>
      </c>
      <c r="J310">
        <v>57</v>
      </c>
      <c r="K310">
        <v>37.06</v>
      </c>
      <c r="L310">
        <v>114.4</v>
      </c>
      <c r="M310">
        <v>88</v>
      </c>
      <c r="N310">
        <v>9.7200000000000006</v>
      </c>
      <c r="O310">
        <v>269.2</v>
      </c>
      <c r="P310">
        <v>95</v>
      </c>
      <c r="Q310">
        <v>12.11</v>
      </c>
      <c r="R310">
        <v>12.4</v>
      </c>
      <c r="S310">
        <v>1</v>
      </c>
      <c r="T310">
        <v>3.35</v>
      </c>
      <c r="U310">
        <v>0</v>
      </c>
      <c r="V310" t="s">
        <v>23</v>
      </c>
      <c r="W310">
        <f t="shared" si="32"/>
        <v>1</v>
      </c>
      <c r="X310" t="str">
        <f t="shared" si="33"/>
        <v>3 or fewer calls</v>
      </c>
      <c r="Y310" t="str">
        <f t="shared" si="34"/>
        <v>Medium</v>
      </c>
      <c r="Z310" t="str">
        <f t="shared" si="35"/>
        <v>Medium_user</v>
      </c>
      <c r="AA310" t="str">
        <f t="shared" si="36"/>
        <v>Light_user</v>
      </c>
      <c r="AB310" t="str">
        <f t="shared" si="37"/>
        <v>Medium Usage</v>
      </c>
      <c r="AC310" t="str">
        <f t="shared" si="38"/>
        <v>None</v>
      </c>
      <c r="AD310" t="str">
        <f t="shared" si="39"/>
        <v>Medium Intl Calls</v>
      </c>
    </row>
    <row r="311" spans="1:30" x14ac:dyDescent="0.25">
      <c r="A311" t="s">
        <v>36</v>
      </c>
      <c r="B311">
        <v>32</v>
      </c>
      <c r="C311" t="s">
        <v>21</v>
      </c>
      <c r="D311" t="s">
        <v>22</v>
      </c>
      <c r="E311">
        <f>IF(train[[#This Row],[international_plan]]="yes",1,0)</f>
        <v>0</v>
      </c>
      <c r="F311" t="s">
        <v>22</v>
      </c>
      <c r="G311">
        <f>IF(train[[#This Row],[voice_mail_plan]]="yes",1,0)</f>
        <v>0</v>
      </c>
      <c r="H311">
        <v>0</v>
      </c>
      <c r="I311">
        <v>164.8</v>
      </c>
      <c r="J311">
        <v>98</v>
      </c>
      <c r="K311">
        <v>28.02</v>
      </c>
      <c r="L311">
        <v>229.9</v>
      </c>
      <c r="M311">
        <v>96</v>
      </c>
      <c r="N311">
        <v>19.54</v>
      </c>
      <c r="O311">
        <v>167.3</v>
      </c>
      <c r="P311">
        <v>108</v>
      </c>
      <c r="Q311">
        <v>7.53</v>
      </c>
      <c r="R311">
        <v>14.8</v>
      </c>
      <c r="S311">
        <v>2</v>
      </c>
      <c r="T311">
        <v>4</v>
      </c>
      <c r="U311">
        <v>2</v>
      </c>
      <c r="V311" t="s">
        <v>22</v>
      </c>
      <c r="W311">
        <f t="shared" si="32"/>
        <v>0</v>
      </c>
      <c r="X311" t="str">
        <f t="shared" si="33"/>
        <v>3 or fewer calls</v>
      </c>
      <c r="Y311" t="str">
        <f t="shared" si="34"/>
        <v>High</v>
      </c>
      <c r="Z311" t="str">
        <f t="shared" si="35"/>
        <v>Medium_user</v>
      </c>
      <c r="AA311" t="str">
        <f t="shared" si="36"/>
        <v>Medium_user</v>
      </c>
      <c r="AB311" t="str">
        <f t="shared" si="37"/>
        <v>Medium Usage</v>
      </c>
      <c r="AC311" t="str">
        <f t="shared" si="38"/>
        <v>None</v>
      </c>
      <c r="AD311" t="str">
        <f t="shared" si="39"/>
        <v>Medium Intl Calls</v>
      </c>
    </row>
    <row r="312" spans="1:30" x14ac:dyDescent="0.25">
      <c r="A312" t="s">
        <v>57</v>
      </c>
      <c r="B312">
        <v>87</v>
      </c>
      <c r="C312" t="s">
        <v>21</v>
      </c>
      <c r="D312" t="s">
        <v>22</v>
      </c>
      <c r="E312">
        <f>IF(train[[#This Row],[international_plan]]="yes",1,0)</f>
        <v>0</v>
      </c>
      <c r="F312" t="s">
        <v>23</v>
      </c>
      <c r="G312">
        <f>IF(train[[#This Row],[voice_mail_plan]]="yes",1,0)</f>
        <v>1</v>
      </c>
      <c r="H312">
        <v>21</v>
      </c>
      <c r="I312">
        <v>214</v>
      </c>
      <c r="J312">
        <v>113</v>
      </c>
      <c r="K312">
        <v>36.380000000000003</v>
      </c>
      <c r="L312">
        <v>180</v>
      </c>
      <c r="M312">
        <v>114</v>
      </c>
      <c r="N312">
        <v>15.3</v>
      </c>
      <c r="O312">
        <v>134.5</v>
      </c>
      <c r="P312">
        <v>82</v>
      </c>
      <c r="Q312">
        <v>6.05</v>
      </c>
      <c r="R312">
        <v>10.6</v>
      </c>
      <c r="S312">
        <v>5</v>
      </c>
      <c r="T312">
        <v>2.86</v>
      </c>
      <c r="U312">
        <v>0</v>
      </c>
      <c r="V312" t="s">
        <v>22</v>
      </c>
      <c r="W312">
        <f t="shared" si="32"/>
        <v>0</v>
      </c>
      <c r="X312" t="str">
        <f t="shared" si="33"/>
        <v>3 or fewer calls</v>
      </c>
      <c r="Y312" t="str">
        <f t="shared" si="34"/>
        <v>Medium</v>
      </c>
      <c r="Z312" t="str">
        <f t="shared" si="35"/>
        <v>Medium_user</v>
      </c>
      <c r="AA312" t="str">
        <f t="shared" si="36"/>
        <v>Medium_user</v>
      </c>
      <c r="AB312" t="str">
        <f t="shared" si="37"/>
        <v>Medium Usage</v>
      </c>
      <c r="AC312" t="str">
        <f t="shared" si="38"/>
        <v>Medium</v>
      </c>
      <c r="AD312" t="str">
        <f t="shared" si="39"/>
        <v>Medium Intl Calls</v>
      </c>
    </row>
    <row r="313" spans="1:30" x14ac:dyDescent="0.25">
      <c r="A313" t="s">
        <v>63</v>
      </c>
      <c r="B313">
        <v>138</v>
      </c>
      <c r="C313" t="s">
        <v>21</v>
      </c>
      <c r="D313" t="s">
        <v>22</v>
      </c>
      <c r="E313">
        <f>IF(train[[#This Row],[international_plan]]="yes",1,0)</f>
        <v>0</v>
      </c>
      <c r="F313" t="s">
        <v>22</v>
      </c>
      <c r="G313">
        <f>IF(train[[#This Row],[voice_mail_plan]]="yes",1,0)</f>
        <v>0</v>
      </c>
      <c r="H313">
        <v>0</v>
      </c>
      <c r="I313">
        <v>170.5</v>
      </c>
      <c r="J313">
        <v>87</v>
      </c>
      <c r="K313">
        <v>28.99</v>
      </c>
      <c r="L313">
        <v>118.2</v>
      </c>
      <c r="M313">
        <v>116</v>
      </c>
      <c r="N313">
        <v>10.050000000000001</v>
      </c>
      <c r="O313">
        <v>187.9</v>
      </c>
      <c r="P313">
        <v>111</v>
      </c>
      <c r="Q313">
        <v>8.4600000000000009</v>
      </c>
      <c r="R313">
        <v>11.2</v>
      </c>
      <c r="S313">
        <v>7</v>
      </c>
      <c r="T313">
        <v>3.02</v>
      </c>
      <c r="U313">
        <v>2</v>
      </c>
      <c r="V313" t="s">
        <v>22</v>
      </c>
      <c r="W313">
        <f t="shared" si="32"/>
        <v>0</v>
      </c>
      <c r="X313" t="str">
        <f t="shared" si="33"/>
        <v>3 or fewer calls</v>
      </c>
      <c r="Y313" t="str">
        <f t="shared" si="34"/>
        <v>Medium</v>
      </c>
      <c r="Z313" t="str">
        <f t="shared" si="35"/>
        <v>Medium_user</v>
      </c>
      <c r="AA313" t="str">
        <f t="shared" si="36"/>
        <v>Medium_user</v>
      </c>
      <c r="AB313" t="str">
        <f t="shared" si="37"/>
        <v>Medium Usage</v>
      </c>
      <c r="AC313" t="str">
        <f t="shared" si="38"/>
        <v>None</v>
      </c>
      <c r="AD313" t="str">
        <f t="shared" si="39"/>
        <v>Medium Intl Calls</v>
      </c>
    </row>
    <row r="314" spans="1:30" x14ac:dyDescent="0.25">
      <c r="A314" t="s">
        <v>75</v>
      </c>
      <c r="B314">
        <v>79</v>
      </c>
      <c r="C314" t="s">
        <v>25</v>
      </c>
      <c r="D314" t="s">
        <v>22</v>
      </c>
      <c r="E314">
        <f>IF(train[[#This Row],[international_plan]]="yes",1,0)</f>
        <v>0</v>
      </c>
      <c r="F314" t="s">
        <v>22</v>
      </c>
      <c r="G314">
        <f>IF(train[[#This Row],[voice_mail_plan]]="yes",1,0)</f>
        <v>0</v>
      </c>
      <c r="H314">
        <v>0</v>
      </c>
      <c r="I314">
        <v>205.7</v>
      </c>
      <c r="J314">
        <v>123</v>
      </c>
      <c r="K314">
        <v>34.97</v>
      </c>
      <c r="L314">
        <v>214.5</v>
      </c>
      <c r="M314">
        <v>108</v>
      </c>
      <c r="N314">
        <v>18.23</v>
      </c>
      <c r="O314">
        <v>226.1</v>
      </c>
      <c r="P314">
        <v>106</v>
      </c>
      <c r="Q314">
        <v>10.17</v>
      </c>
      <c r="R314">
        <v>6.7</v>
      </c>
      <c r="S314">
        <v>18</v>
      </c>
      <c r="T314">
        <v>1.81</v>
      </c>
      <c r="U314">
        <v>1</v>
      </c>
      <c r="V314" t="s">
        <v>22</v>
      </c>
      <c r="W314">
        <f t="shared" si="32"/>
        <v>0</v>
      </c>
      <c r="X314" t="str">
        <f t="shared" si="33"/>
        <v>3 or fewer calls</v>
      </c>
      <c r="Y314" t="str">
        <f t="shared" si="34"/>
        <v>Low</v>
      </c>
      <c r="Z314" t="str">
        <f t="shared" si="35"/>
        <v>Medium_user</v>
      </c>
      <c r="AA314" t="str">
        <f t="shared" si="36"/>
        <v>Medium_user</v>
      </c>
      <c r="AB314" t="str">
        <f t="shared" si="37"/>
        <v>Medium Usage</v>
      </c>
      <c r="AC314" t="str">
        <f t="shared" si="38"/>
        <v>None</v>
      </c>
      <c r="AD314" t="str">
        <f t="shared" si="39"/>
        <v>Low Intl Calls</v>
      </c>
    </row>
    <row r="315" spans="1:30" x14ac:dyDescent="0.25">
      <c r="A315" t="s">
        <v>29</v>
      </c>
      <c r="B315">
        <v>95</v>
      </c>
      <c r="C315" t="s">
        <v>21</v>
      </c>
      <c r="D315" t="s">
        <v>23</v>
      </c>
      <c r="E315">
        <f>IF(train[[#This Row],[international_plan]]="yes",1,0)</f>
        <v>1</v>
      </c>
      <c r="F315" t="s">
        <v>22</v>
      </c>
      <c r="G315">
        <f>IF(train[[#This Row],[voice_mail_plan]]="yes",1,0)</f>
        <v>0</v>
      </c>
      <c r="H315">
        <v>0</v>
      </c>
      <c r="I315">
        <v>165.5</v>
      </c>
      <c r="J315">
        <v>84</v>
      </c>
      <c r="K315">
        <v>28.14</v>
      </c>
      <c r="L315">
        <v>286.2</v>
      </c>
      <c r="M315">
        <v>112</v>
      </c>
      <c r="N315">
        <v>24.33</v>
      </c>
      <c r="O315">
        <v>198.9</v>
      </c>
      <c r="P315">
        <v>89</v>
      </c>
      <c r="Q315">
        <v>8.9499999999999993</v>
      </c>
      <c r="R315">
        <v>11.5</v>
      </c>
      <c r="S315">
        <v>2</v>
      </c>
      <c r="T315">
        <v>3.11</v>
      </c>
      <c r="U315">
        <v>1</v>
      </c>
      <c r="V315" t="s">
        <v>23</v>
      </c>
      <c r="W315">
        <f t="shared" si="32"/>
        <v>1</v>
      </c>
      <c r="X315" t="str">
        <f t="shared" si="33"/>
        <v>3 or fewer calls</v>
      </c>
      <c r="Y315" t="str">
        <f t="shared" si="34"/>
        <v>Medium</v>
      </c>
      <c r="Z315" t="str">
        <f t="shared" si="35"/>
        <v>Medium_user</v>
      </c>
      <c r="AA315" t="str">
        <f t="shared" si="36"/>
        <v>Heavy_user</v>
      </c>
      <c r="AB315" t="str">
        <f t="shared" si="37"/>
        <v>Medium Usage</v>
      </c>
      <c r="AC315" t="str">
        <f t="shared" si="38"/>
        <v>None</v>
      </c>
      <c r="AD315" t="str">
        <f t="shared" si="39"/>
        <v>Medium Intl Calls</v>
      </c>
    </row>
    <row r="316" spans="1:30" x14ac:dyDescent="0.25">
      <c r="A316" t="s">
        <v>70</v>
      </c>
      <c r="B316">
        <v>127</v>
      </c>
      <c r="C316" t="s">
        <v>21</v>
      </c>
      <c r="D316" t="s">
        <v>22</v>
      </c>
      <c r="E316">
        <f>IF(train[[#This Row],[international_plan]]="yes",1,0)</f>
        <v>0</v>
      </c>
      <c r="F316" t="s">
        <v>22</v>
      </c>
      <c r="G316">
        <f>IF(train[[#This Row],[voice_mail_plan]]="yes",1,0)</f>
        <v>0</v>
      </c>
      <c r="H316">
        <v>0</v>
      </c>
      <c r="I316">
        <v>221</v>
      </c>
      <c r="J316">
        <v>100</v>
      </c>
      <c r="K316">
        <v>37.57</v>
      </c>
      <c r="L316">
        <v>160.69999999999999</v>
      </c>
      <c r="M316">
        <v>113</v>
      </c>
      <c r="N316">
        <v>13.66</v>
      </c>
      <c r="O316">
        <v>233.1</v>
      </c>
      <c r="P316">
        <v>96</v>
      </c>
      <c r="Q316">
        <v>10.49</v>
      </c>
      <c r="R316">
        <v>6.8</v>
      </c>
      <c r="S316">
        <v>4</v>
      </c>
      <c r="T316">
        <v>1.84</v>
      </c>
      <c r="U316">
        <v>2</v>
      </c>
      <c r="V316" t="s">
        <v>22</v>
      </c>
      <c r="W316">
        <f t="shared" si="32"/>
        <v>0</v>
      </c>
      <c r="X316" t="str">
        <f t="shared" si="33"/>
        <v>3 or fewer calls</v>
      </c>
      <c r="Y316" t="str">
        <f t="shared" si="34"/>
        <v>Low</v>
      </c>
      <c r="Z316" t="str">
        <f t="shared" si="35"/>
        <v>Medium_user</v>
      </c>
      <c r="AA316" t="str">
        <f t="shared" si="36"/>
        <v>Medium_user</v>
      </c>
      <c r="AB316" t="str">
        <f t="shared" si="37"/>
        <v>Medium Usage</v>
      </c>
      <c r="AC316" t="str">
        <f t="shared" si="38"/>
        <v>None</v>
      </c>
      <c r="AD316" t="str">
        <f t="shared" si="39"/>
        <v>Low Intl Calls</v>
      </c>
    </row>
    <row r="317" spans="1:30" x14ac:dyDescent="0.25">
      <c r="A317" t="s">
        <v>57</v>
      </c>
      <c r="B317">
        <v>137</v>
      </c>
      <c r="C317" t="s">
        <v>28</v>
      </c>
      <c r="D317" t="s">
        <v>22</v>
      </c>
      <c r="E317">
        <f>IF(train[[#This Row],[international_plan]]="yes",1,0)</f>
        <v>0</v>
      </c>
      <c r="F317" t="s">
        <v>22</v>
      </c>
      <c r="G317">
        <f>IF(train[[#This Row],[voice_mail_plan]]="yes",1,0)</f>
        <v>0</v>
      </c>
      <c r="H317">
        <v>0</v>
      </c>
      <c r="I317">
        <v>242.1</v>
      </c>
      <c r="J317">
        <v>118</v>
      </c>
      <c r="K317">
        <v>41.16</v>
      </c>
      <c r="L317">
        <v>191</v>
      </c>
      <c r="M317">
        <v>93</v>
      </c>
      <c r="N317">
        <v>16.239999999999998</v>
      </c>
      <c r="O317">
        <v>218.6</v>
      </c>
      <c r="P317">
        <v>50</v>
      </c>
      <c r="Q317">
        <v>9.84</v>
      </c>
      <c r="R317">
        <v>14.7</v>
      </c>
      <c r="S317">
        <v>2</v>
      </c>
      <c r="T317">
        <v>3.97</v>
      </c>
      <c r="U317">
        <v>3</v>
      </c>
      <c r="V317" t="s">
        <v>22</v>
      </c>
      <c r="W317">
        <f t="shared" si="32"/>
        <v>0</v>
      </c>
      <c r="X317" t="str">
        <f t="shared" si="33"/>
        <v>3 or fewer calls</v>
      </c>
      <c r="Y317" t="str">
        <f t="shared" si="34"/>
        <v>Medium</v>
      </c>
      <c r="Z317" t="str">
        <f t="shared" si="35"/>
        <v>Medium_user</v>
      </c>
      <c r="AA317" t="str">
        <f t="shared" si="36"/>
        <v>Medium_user</v>
      </c>
      <c r="AB317" t="str">
        <f t="shared" si="37"/>
        <v>Medium Usage</v>
      </c>
      <c r="AC317" t="str">
        <f t="shared" si="38"/>
        <v>None</v>
      </c>
      <c r="AD317" t="str">
        <f t="shared" si="39"/>
        <v>Medium Intl Calls</v>
      </c>
    </row>
    <row r="318" spans="1:30" x14ac:dyDescent="0.25">
      <c r="A318" t="s">
        <v>26</v>
      </c>
      <c r="B318">
        <v>97</v>
      </c>
      <c r="C318" t="s">
        <v>21</v>
      </c>
      <c r="D318" t="s">
        <v>22</v>
      </c>
      <c r="E318">
        <f>IF(train[[#This Row],[international_plan]]="yes",1,0)</f>
        <v>0</v>
      </c>
      <c r="F318" t="s">
        <v>22</v>
      </c>
      <c r="G318">
        <f>IF(train[[#This Row],[voice_mail_plan]]="yes",1,0)</f>
        <v>0</v>
      </c>
      <c r="H318">
        <v>0</v>
      </c>
      <c r="I318">
        <v>151.6</v>
      </c>
      <c r="J318">
        <v>107</v>
      </c>
      <c r="K318">
        <v>25.77</v>
      </c>
      <c r="L318">
        <v>155.4</v>
      </c>
      <c r="M318">
        <v>96</v>
      </c>
      <c r="N318">
        <v>13.21</v>
      </c>
      <c r="O318">
        <v>240</v>
      </c>
      <c r="P318">
        <v>112</v>
      </c>
      <c r="Q318">
        <v>10.8</v>
      </c>
      <c r="R318">
        <v>14.7</v>
      </c>
      <c r="S318">
        <v>4</v>
      </c>
      <c r="T318">
        <v>3.97</v>
      </c>
      <c r="U318">
        <v>1</v>
      </c>
      <c r="V318" t="s">
        <v>22</v>
      </c>
      <c r="W318">
        <f t="shared" si="32"/>
        <v>0</v>
      </c>
      <c r="X318" t="str">
        <f t="shared" si="33"/>
        <v>3 or fewer calls</v>
      </c>
      <c r="Y318" t="str">
        <f t="shared" si="34"/>
        <v>Medium</v>
      </c>
      <c r="Z318" t="str">
        <f t="shared" si="35"/>
        <v>Medium_user</v>
      </c>
      <c r="AA318" t="str">
        <f t="shared" si="36"/>
        <v>Medium_user</v>
      </c>
      <c r="AB318" t="str">
        <f t="shared" si="37"/>
        <v>Medium Usage</v>
      </c>
      <c r="AC318" t="str">
        <f t="shared" si="38"/>
        <v>None</v>
      </c>
      <c r="AD318" t="str">
        <f t="shared" si="39"/>
        <v>Medium Intl Calls</v>
      </c>
    </row>
    <row r="319" spans="1:30" x14ac:dyDescent="0.25">
      <c r="A319" t="s">
        <v>52</v>
      </c>
      <c r="B319">
        <v>149</v>
      </c>
      <c r="C319" t="s">
        <v>21</v>
      </c>
      <c r="D319" t="s">
        <v>23</v>
      </c>
      <c r="E319">
        <f>IF(train[[#This Row],[international_plan]]="yes",1,0)</f>
        <v>1</v>
      </c>
      <c r="F319" t="s">
        <v>22</v>
      </c>
      <c r="G319">
        <f>IF(train[[#This Row],[voice_mail_plan]]="yes",1,0)</f>
        <v>0</v>
      </c>
      <c r="H319">
        <v>0</v>
      </c>
      <c r="I319">
        <v>176.2</v>
      </c>
      <c r="J319">
        <v>87</v>
      </c>
      <c r="K319">
        <v>29.95</v>
      </c>
      <c r="L319">
        <v>145</v>
      </c>
      <c r="M319">
        <v>81</v>
      </c>
      <c r="N319">
        <v>12.33</v>
      </c>
      <c r="O319">
        <v>249.5</v>
      </c>
      <c r="P319">
        <v>92</v>
      </c>
      <c r="Q319">
        <v>11.23</v>
      </c>
      <c r="R319">
        <v>5.7</v>
      </c>
      <c r="S319">
        <v>4</v>
      </c>
      <c r="T319">
        <v>1.54</v>
      </c>
      <c r="U319">
        <v>0</v>
      </c>
      <c r="V319" t="s">
        <v>22</v>
      </c>
      <c r="W319">
        <f t="shared" si="32"/>
        <v>0</v>
      </c>
      <c r="X319" t="str">
        <f t="shared" si="33"/>
        <v>3 or fewer calls</v>
      </c>
      <c r="Y319" t="str">
        <f t="shared" si="34"/>
        <v>Low</v>
      </c>
      <c r="Z319" t="str">
        <f t="shared" si="35"/>
        <v>Medium_user</v>
      </c>
      <c r="AA319" t="str">
        <f t="shared" si="36"/>
        <v>Medium_user</v>
      </c>
      <c r="AB319" t="str">
        <f t="shared" si="37"/>
        <v>Medium Usage</v>
      </c>
      <c r="AC319" t="str">
        <f t="shared" si="38"/>
        <v>None</v>
      </c>
      <c r="AD319" t="str">
        <f t="shared" si="39"/>
        <v>Low Intl Calls</v>
      </c>
    </row>
    <row r="320" spans="1:30" x14ac:dyDescent="0.25">
      <c r="A320" t="s">
        <v>32</v>
      </c>
      <c r="B320">
        <v>117</v>
      </c>
      <c r="C320" t="s">
        <v>21</v>
      </c>
      <c r="D320" t="s">
        <v>23</v>
      </c>
      <c r="E320">
        <f>IF(train[[#This Row],[international_plan]]="yes",1,0)</f>
        <v>1</v>
      </c>
      <c r="F320" t="s">
        <v>23</v>
      </c>
      <c r="G320">
        <f>IF(train[[#This Row],[voice_mail_plan]]="yes",1,0)</f>
        <v>1</v>
      </c>
      <c r="H320">
        <v>22</v>
      </c>
      <c r="I320">
        <v>196</v>
      </c>
      <c r="J320">
        <v>82</v>
      </c>
      <c r="K320">
        <v>33.32</v>
      </c>
      <c r="L320">
        <v>322.7</v>
      </c>
      <c r="M320">
        <v>82</v>
      </c>
      <c r="N320">
        <v>27.43</v>
      </c>
      <c r="O320">
        <v>225.6</v>
      </c>
      <c r="P320">
        <v>120</v>
      </c>
      <c r="Q320">
        <v>10.15</v>
      </c>
      <c r="R320">
        <v>3.7</v>
      </c>
      <c r="S320">
        <v>5</v>
      </c>
      <c r="T320">
        <v>1</v>
      </c>
      <c r="U320">
        <v>1</v>
      </c>
      <c r="V320" t="s">
        <v>22</v>
      </c>
      <c r="W320">
        <f t="shared" si="32"/>
        <v>0</v>
      </c>
      <c r="X320" t="str">
        <f t="shared" si="33"/>
        <v>3 or fewer calls</v>
      </c>
      <c r="Y320" t="str">
        <f t="shared" si="34"/>
        <v>Low</v>
      </c>
      <c r="Z320" t="str">
        <f t="shared" si="35"/>
        <v>Medium_user</v>
      </c>
      <c r="AA320" t="str">
        <f t="shared" si="36"/>
        <v>Heavy_user</v>
      </c>
      <c r="AB320" t="str">
        <f t="shared" si="37"/>
        <v>Medium Usage</v>
      </c>
      <c r="AC320" t="str">
        <f t="shared" si="38"/>
        <v>Medium</v>
      </c>
      <c r="AD320" t="str">
        <f t="shared" si="39"/>
        <v>Low Intl Calls</v>
      </c>
    </row>
    <row r="321" spans="1:30" x14ac:dyDescent="0.25">
      <c r="A321" t="s">
        <v>20</v>
      </c>
      <c r="B321">
        <v>84</v>
      </c>
      <c r="C321" t="s">
        <v>25</v>
      </c>
      <c r="D321" t="s">
        <v>22</v>
      </c>
      <c r="E321">
        <f>IF(train[[#This Row],[international_plan]]="yes",1,0)</f>
        <v>0</v>
      </c>
      <c r="F321" t="s">
        <v>22</v>
      </c>
      <c r="G321">
        <f>IF(train[[#This Row],[voice_mail_plan]]="yes",1,0)</f>
        <v>0</v>
      </c>
      <c r="H321">
        <v>0</v>
      </c>
      <c r="I321">
        <v>159.5</v>
      </c>
      <c r="J321">
        <v>125</v>
      </c>
      <c r="K321">
        <v>27.12</v>
      </c>
      <c r="L321">
        <v>247.1</v>
      </c>
      <c r="M321">
        <v>90</v>
      </c>
      <c r="N321">
        <v>21</v>
      </c>
      <c r="O321">
        <v>187.9</v>
      </c>
      <c r="P321">
        <v>82</v>
      </c>
      <c r="Q321">
        <v>8.4600000000000009</v>
      </c>
      <c r="R321">
        <v>7.2</v>
      </c>
      <c r="S321">
        <v>4</v>
      </c>
      <c r="T321">
        <v>1.94</v>
      </c>
      <c r="U321">
        <v>2</v>
      </c>
      <c r="V321" t="s">
        <v>22</v>
      </c>
      <c r="W321">
        <f t="shared" si="32"/>
        <v>0</v>
      </c>
      <c r="X321" t="str">
        <f t="shared" si="33"/>
        <v>3 or fewer calls</v>
      </c>
      <c r="Y321" t="str">
        <f t="shared" si="34"/>
        <v>Low</v>
      </c>
      <c r="Z321" t="str">
        <f t="shared" si="35"/>
        <v>Medium_user</v>
      </c>
      <c r="AA321" t="str">
        <f t="shared" si="36"/>
        <v>Heavy_user</v>
      </c>
      <c r="AB321" t="str">
        <f t="shared" si="37"/>
        <v>Medium Usage</v>
      </c>
      <c r="AC321" t="str">
        <f t="shared" si="38"/>
        <v>None</v>
      </c>
      <c r="AD321" t="str">
        <f t="shared" si="39"/>
        <v>Low Intl Calls</v>
      </c>
    </row>
    <row r="322" spans="1:30" x14ac:dyDescent="0.25">
      <c r="A322" t="s">
        <v>70</v>
      </c>
      <c r="B322">
        <v>137</v>
      </c>
      <c r="C322" t="s">
        <v>21</v>
      </c>
      <c r="D322" t="s">
        <v>22</v>
      </c>
      <c r="E322">
        <f>IF(train[[#This Row],[international_plan]]="yes",1,0)</f>
        <v>0</v>
      </c>
      <c r="F322" t="s">
        <v>22</v>
      </c>
      <c r="G322">
        <f>IF(train[[#This Row],[voice_mail_plan]]="yes",1,0)</f>
        <v>0</v>
      </c>
      <c r="H322">
        <v>0</v>
      </c>
      <c r="I322">
        <v>230.2</v>
      </c>
      <c r="J322">
        <v>113</v>
      </c>
      <c r="K322">
        <v>39.130000000000003</v>
      </c>
      <c r="L322">
        <v>220.4</v>
      </c>
      <c r="M322">
        <v>79</v>
      </c>
      <c r="N322">
        <v>18.73</v>
      </c>
      <c r="O322">
        <v>204.7</v>
      </c>
      <c r="P322">
        <v>111</v>
      </c>
      <c r="Q322">
        <v>9.2100000000000009</v>
      </c>
      <c r="R322">
        <v>10.7</v>
      </c>
      <c r="S322">
        <v>7</v>
      </c>
      <c r="T322">
        <v>2.89</v>
      </c>
      <c r="U322">
        <v>4</v>
      </c>
      <c r="V322" t="s">
        <v>22</v>
      </c>
      <c r="W322">
        <f t="shared" ref="W322:W385" si="40">IF(V322="yes",1,0)</f>
        <v>0</v>
      </c>
      <c r="X322" t="str">
        <f t="shared" ref="X322:X385" si="41">IF(U322&gt;3,"More than 3 calls","3 or fewer calls")</f>
        <v>More than 3 calls</v>
      </c>
      <c r="Y322" t="str">
        <f t="shared" ref="Y322:Y385" si="42">IF(T322&lt;2,"Low",IF(T322&lt;4,"Medium","High"))</f>
        <v>Medium</v>
      </c>
      <c r="Z322" t="str">
        <f t="shared" ref="Z322:Z385" si="43">IF(M322&lt;80,"Light_usage",IF(M322&lt;120,"Medium_user","Heavy_user"))</f>
        <v>Light_usage</v>
      </c>
      <c r="AA322" t="str">
        <f t="shared" ref="AA322:AA385" si="44">IF(N322&lt;10,"Light_user",IF(N322&lt;20,"Medium_user","Heavy_user"))</f>
        <v>Medium_user</v>
      </c>
      <c r="AB322" t="str">
        <f t="shared" ref="AB322:AB385" si="45">IF(AND(I322&gt;250,N322&gt;20,R322&gt;10),"High Usage",
  IF(AND(I322&lt;100,N322&lt;10,R322&lt;5),"Low Usage","Medium Usage"))</f>
        <v>Medium Usage</v>
      </c>
      <c r="AC322" t="str">
        <f t="shared" ref="AC322:AC385" si="46">IF(H322=0,"None",IF(H322&lt;10,"Low",IF(H322&lt;30,"Medium","High")))</f>
        <v>None</v>
      </c>
      <c r="AD322" t="str">
        <f t="shared" ref="AD322:AD385" si="47">IF(T322&lt;=2, "Low Intl Calls", IF(T322&lt;=5, "Medium Intl Calls", "High Intl Calls"))</f>
        <v>Medium Intl Calls</v>
      </c>
    </row>
    <row r="323" spans="1:30" x14ac:dyDescent="0.25">
      <c r="A323" t="s">
        <v>46</v>
      </c>
      <c r="B323">
        <v>54</v>
      </c>
      <c r="C323" t="s">
        <v>28</v>
      </c>
      <c r="D323" t="s">
        <v>22</v>
      </c>
      <c r="E323">
        <f>IF(train[[#This Row],[international_plan]]="yes",1,0)</f>
        <v>0</v>
      </c>
      <c r="F323" t="s">
        <v>22</v>
      </c>
      <c r="G323">
        <f>IF(train[[#This Row],[voice_mail_plan]]="yes",1,0)</f>
        <v>0</v>
      </c>
      <c r="H323">
        <v>0</v>
      </c>
      <c r="I323">
        <v>210.5</v>
      </c>
      <c r="J323">
        <v>102</v>
      </c>
      <c r="K323">
        <v>35.79</v>
      </c>
      <c r="L323">
        <v>204.5</v>
      </c>
      <c r="M323">
        <v>83</v>
      </c>
      <c r="N323">
        <v>17.38</v>
      </c>
      <c r="O323">
        <v>127.8</v>
      </c>
      <c r="P323">
        <v>53</v>
      </c>
      <c r="Q323">
        <v>5.75</v>
      </c>
      <c r="R323">
        <v>8.5</v>
      </c>
      <c r="S323">
        <v>5</v>
      </c>
      <c r="T323">
        <v>2.2999999999999998</v>
      </c>
      <c r="U323">
        <v>1</v>
      </c>
      <c r="V323" t="s">
        <v>22</v>
      </c>
      <c r="W323">
        <f t="shared" si="40"/>
        <v>0</v>
      </c>
      <c r="X323" t="str">
        <f t="shared" si="41"/>
        <v>3 or fewer calls</v>
      </c>
      <c r="Y323" t="str">
        <f t="shared" si="42"/>
        <v>Medium</v>
      </c>
      <c r="Z323" t="str">
        <f t="shared" si="43"/>
        <v>Medium_user</v>
      </c>
      <c r="AA323" t="str">
        <f t="shared" si="44"/>
        <v>Medium_user</v>
      </c>
      <c r="AB323" t="str">
        <f t="shared" si="45"/>
        <v>Medium Usage</v>
      </c>
      <c r="AC323" t="str">
        <f t="shared" si="46"/>
        <v>None</v>
      </c>
      <c r="AD323" t="str">
        <f t="shared" si="47"/>
        <v>Medium Intl Calls</v>
      </c>
    </row>
    <row r="324" spans="1:30" x14ac:dyDescent="0.25">
      <c r="A324" t="s">
        <v>51</v>
      </c>
      <c r="B324">
        <v>85</v>
      </c>
      <c r="C324" t="s">
        <v>21</v>
      </c>
      <c r="D324" t="s">
        <v>22</v>
      </c>
      <c r="E324">
        <f>IF(train[[#This Row],[international_plan]]="yes",1,0)</f>
        <v>0</v>
      </c>
      <c r="F324" t="s">
        <v>22</v>
      </c>
      <c r="G324">
        <f>IF(train[[#This Row],[voice_mail_plan]]="yes",1,0)</f>
        <v>0</v>
      </c>
      <c r="H324">
        <v>0</v>
      </c>
      <c r="I324">
        <v>102</v>
      </c>
      <c r="J324">
        <v>95</v>
      </c>
      <c r="K324">
        <v>17.34</v>
      </c>
      <c r="L324">
        <v>270.2</v>
      </c>
      <c r="M324">
        <v>139</v>
      </c>
      <c r="N324">
        <v>22.97</v>
      </c>
      <c r="O324">
        <v>148.19999999999999</v>
      </c>
      <c r="P324">
        <v>105</v>
      </c>
      <c r="Q324">
        <v>6.67</v>
      </c>
      <c r="R324">
        <v>10.7</v>
      </c>
      <c r="S324">
        <v>3</v>
      </c>
      <c r="T324">
        <v>2.89</v>
      </c>
      <c r="U324">
        <v>1</v>
      </c>
      <c r="V324" t="s">
        <v>22</v>
      </c>
      <c r="W324">
        <f t="shared" si="40"/>
        <v>0</v>
      </c>
      <c r="X324" t="str">
        <f t="shared" si="41"/>
        <v>3 or fewer calls</v>
      </c>
      <c r="Y324" t="str">
        <f t="shared" si="42"/>
        <v>Medium</v>
      </c>
      <c r="Z324" t="str">
        <f t="shared" si="43"/>
        <v>Heavy_user</v>
      </c>
      <c r="AA324" t="str">
        <f t="shared" si="44"/>
        <v>Heavy_user</v>
      </c>
      <c r="AB324" t="str">
        <f t="shared" si="45"/>
        <v>Medium Usage</v>
      </c>
      <c r="AC324" t="str">
        <f t="shared" si="46"/>
        <v>None</v>
      </c>
      <c r="AD324" t="str">
        <f t="shared" si="47"/>
        <v>Medium Intl Calls</v>
      </c>
    </row>
    <row r="325" spans="1:30" x14ac:dyDescent="0.25">
      <c r="A325" t="s">
        <v>31</v>
      </c>
      <c r="B325">
        <v>43</v>
      </c>
      <c r="C325" t="s">
        <v>21</v>
      </c>
      <c r="D325" t="s">
        <v>22</v>
      </c>
      <c r="E325">
        <f>IF(train[[#This Row],[international_plan]]="yes",1,0)</f>
        <v>0</v>
      </c>
      <c r="F325" t="s">
        <v>22</v>
      </c>
      <c r="G325">
        <f>IF(train[[#This Row],[voice_mail_plan]]="yes",1,0)</f>
        <v>0</v>
      </c>
      <c r="H325">
        <v>0</v>
      </c>
      <c r="I325">
        <v>168.4</v>
      </c>
      <c r="J325">
        <v>125</v>
      </c>
      <c r="K325">
        <v>28.63</v>
      </c>
      <c r="L325">
        <v>243.8</v>
      </c>
      <c r="M325">
        <v>89</v>
      </c>
      <c r="N325">
        <v>20.72</v>
      </c>
      <c r="O325">
        <v>214.7</v>
      </c>
      <c r="P325">
        <v>102</v>
      </c>
      <c r="Q325">
        <v>9.66</v>
      </c>
      <c r="R325">
        <v>11.1</v>
      </c>
      <c r="S325">
        <v>2</v>
      </c>
      <c r="T325">
        <v>3</v>
      </c>
      <c r="U325">
        <v>1</v>
      </c>
      <c r="V325" t="s">
        <v>22</v>
      </c>
      <c r="W325">
        <f t="shared" si="40"/>
        <v>0</v>
      </c>
      <c r="X325" t="str">
        <f t="shared" si="41"/>
        <v>3 or fewer calls</v>
      </c>
      <c r="Y325" t="str">
        <f t="shared" si="42"/>
        <v>Medium</v>
      </c>
      <c r="Z325" t="str">
        <f t="shared" si="43"/>
        <v>Medium_user</v>
      </c>
      <c r="AA325" t="str">
        <f t="shared" si="44"/>
        <v>Heavy_user</v>
      </c>
      <c r="AB325" t="str">
        <f t="shared" si="45"/>
        <v>Medium Usage</v>
      </c>
      <c r="AC325" t="str">
        <f t="shared" si="46"/>
        <v>None</v>
      </c>
      <c r="AD325" t="str">
        <f t="shared" si="47"/>
        <v>Medium Intl Calls</v>
      </c>
    </row>
    <row r="326" spans="1:30" x14ac:dyDescent="0.25">
      <c r="A326" t="s">
        <v>27</v>
      </c>
      <c r="B326">
        <v>35</v>
      </c>
      <c r="C326" t="s">
        <v>21</v>
      </c>
      <c r="D326" t="s">
        <v>22</v>
      </c>
      <c r="E326">
        <f>IF(train[[#This Row],[international_plan]]="yes",1,0)</f>
        <v>0</v>
      </c>
      <c r="F326" t="s">
        <v>22</v>
      </c>
      <c r="G326">
        <f>IF(train[[#This Row],[voice_mail_plan]]="yes",1,0)</f>
        <v>0</v>
      </c>
      <c r="H326">
        <v>0</v>
      </c>
      <c r="I326">
        <v>105.6</v>
      </c>
      <c r="J326">
        <v>129</v>
      </c>
      <c r="K326">
        <v>17.95</v>
      </c>
      <c r="L326">
        <v>258.2</v>
      </c>
      <c r="M326">
        <v>129</v>
      </c>
      <c r="N326">
        <v>21.95</v>
      </c>
      <c r="O326">
        <v>213.1</v>
      </c>
      <c r="P326">
        <v>77</v>
      </c>
      <c r="Q326">
        <v>9.59</v>
      </c>
      <c r="R326">
        <v>8.6999999999999993</v>
      </c>
      <c r="S326">
        <v>3</v>
      </c>
      <c r="T326">
        <v>2.35</v>
      </c>
      <c r="U326">
        <v>0</v>
      </c>
      <c r="V326" t="s">
        <v>22</v>
      </c>
      <c r="W326">
        <f t="shared" si="40"/>
        <v>0</v>
      </c>
      <c r="X326" t="str">
        <f t="shared" si="41"/>
        <v>3 or fewer calls</v>
      </c>
      <c r="Y326" t="str">
        <f t="shared" si="42"/>
        <v>Medium</v>
      </c>
      <c r="Z326" t="str">
        <f t="shared" si="43"/>
        <v>Heavy_user</v>
      </c>
      <c r="AA326" t="str">
        <f t="shared" si="44"/>
        <v>Heavy_user</v>
      </c>
      <c r="AB326" t="str">
        <f t="shared" si="45"/>
        <v>Medium Usage</v>
      </c>
      <c r="AC326" t="str">
        <f t="shared" si="46"/>
        <v>None</v>
      </c>
      <c r="AD326" t="str">
        <f t="shared" si="47"/>
        <v>Medium Intl Calls</v>
      </c>
    </row>
    <row r="327" spans="1:30" x14ac:dyDescent="0.25">
      <c r="A327" t="s">
        <v>49</v>
      </c>
      <c r="B327">
        <v>98</v>
      </c>
      <c r="C327" t="s">
        <v>21</v>
      </c>
      <c r="D327" t="s">
        <v>22</v>
      </c>
      <c r="E327">
        <f>IF(train[[#This Row],[international_plan]]="yes",1,0)</f>
        <v>0</v>
      </c>
      <c r="F327" t="s">
        <v>22</v>
      </c>
      <c r="G327">
        <f>IF(train[[#This Row],[voice_mail_plan]]="yes",1,0)</f>
        <v>0</v>
      </c>
      <c r="H327">
        <v>0</v>
      </c>
      <c r="I327">
        <v>206.5</v>
      </c>
      <c r="J327">
        <v>92</v>
      </c>
      <c r="K327">
        <v>35.11</v>
      </c>
      <c r="L327">
        <v>176.2</v>
      </c>
      <c r="M327">
        <v>152</v>
      </c>
      <c r="N327">
        <v>14.98</v>
      </c>
      <c r="O327">
        <v>232.8</v>
      </c>
      <c r="P327">
        <v>115</v>
      </c>
      <c r="Q327">
        <v>10.48</v>
      </c>
      <c r="R327">
        <v>12.4</v>
      </c>
      <c r="S327">
        <v>5</v>
      </c>
      <c r="T327">
        <v>3.35</v>
      </c>
      <c r="U327">
        <v>5</v>
      </c>
      <c r="V327" t="s">
        <v>22</v>
      </c>
      <c r="W327">
        <f t="shared" si="40"/>
        <v>0</v>
      </c>
      <c r="X327" t="str">
        <f t="shared" si="41"/>
        <v>More than 3 calls</v>
      </c>
      <c r="Y327" t="str">
        <f t="shared" si="42"/>
        <v>Medium</v>
      </c>
      <c r="Z327" t="str">
        <f t="shared" si="43"/>
        <v>Heavy_user</v>
      </c>
      <c r="AA327" t="str">
        <f t="shared" si="44"/>
        <v>Medium_user</v>
      </c>
      <c r="AB327" t="str">
        <f t="shared" si="45"/>
        <v>Medium Usage</v>
      </c>
      <c r="AC327" t="str">
        <f t="shared" si="46"/>
        <v>None</v>
      </c>
      <c r="AD327" t="str">
        <f t="shared" si="47"/>
        <v>Medium Intl Calls</v>
      </c>
    </row>
    <row r="328" spans="1:30" x14ac:dyDescent="0.25">
      <c r="A328" t="s">
        <v>73</v>
      </c>
      <c r="B328">
        <v>112</v>
      </c>
      <c r="C328" t="s">
        <v>28</v>
      </c>
      <c r="D328" t="s">
        <v>22</v>
      </c>
      <c r="E328">
        <f>IF(train[[#This Row],[international_plan]]="yes",1,0)</f>
        <v>0</v>
      </c>
      <c r="F328" t="s">
        <v>22</v>
      </c>
      <c r="G328">
        <f>IF(train[[#This Row],[voice_mail_plan]]="yes",1,0)</f>
        <v>0</v>
      </c>
      <c r="H328">
        <v>0</v>
      </c>
      <c r="I328">
        <v>217.1</v>
      </c>
      <c r="J328">
        <v>76</v>
      </c>
      <c r="K328">
        <v>36.909999999999997</v>
      </c>
      <c r="L328">
        <v>205.2</v>
      </c>
      <c r="M328">
        <v>100</v>
      </c>
      <c r="N328">
        <v>17.440000000000001</v>
      </c>
      <c r="O328">
        <v>185.7</v>
      </c>
      <c r="P328">
        <v>91</v>
      </c>
      <c r="Q328">
        <v>8.36</v>
      </c>
      <c r="R328">
        <v>9.4</v>
      </c>
      <c r="S328">
        <v>3</v>
      </c>
      <c r="T328">
        <v>2.54</v>
      </c>
      <c r="U328">
        <v>2</v>
      </c>
      <c r="V328" t="s">
        <v>22</v>
      </c>
      <c r="W328">
        <f t="shared" si="40"/>
        <v>0</v>
      </c>
      <c r="X328" t="str">
        <f t="shared" si="41"/>
        <v>3 or fewer calls</v>
      </c>
      <c r="Y328" t="str">
        <f t="shared" si="42"/>
        <v>Medium</v>
      </c>
      <c r="Z328" t="str">
        <f t="shared" si="43"/>
        <v>Medium_user</v>
      </c>
      <c r="AA328" t="str">
        <f t="shared" si="44"/>
        <v>Medium_user</v>
      </c>
      <c r="AB328" t="str">
        <f t="shared" si="45"/>
        <v>Medium Usage</v>
      </c>
      <c r="AC328" t="str">
        <f t="shared" si="46"/>
        <v>None</v>
      </c>
      <c r="AD328" t="str">
        <f t="shared" si="47"/>
        <v>Medium Intl Calls</v>
      </c>
    </row>
    <row r="329" spans="1:30" x14ac:dyDescent="0.25">
      <c r="A329" t="s">
        <v>51</v>
      </c>
      <c r="B329">
        <v>16</v>
      </c>
      <c r="C329" t="s">
        <v>28</v>
      </c>
      <c r="D329" t="s">
        <v>22</v>
      </c>
      <c r="E329">
        <f>IF(train[[#This Row],[international_plan]]="yes",1,0)</f>
        <v>0</v>
      </c>
      <c r="F329" t="s">
        <v>22</v>
      </c>
      <c r="G329">
        <f>IF(train[[#This Row],[voice_mail_plan]]="yes",1,0)</f>
        <v>0</v>
      </c>
      <c r="H329">
        <v>0</v>
      </c>
      <c r="I329">
        <v>229.6</v>
      </c>
      <c r="J329">
        <v>78</v>
      </c>
      <c r="K329">
        <v>39.03</v>
      </c>
      <c r="L329">
        <v>205.7</v>
      </c>
      <c r="M329">
        <v>108</v>
      </c>
      <c r="N329">
        <v>17.48</v>
      </c>
      <c r="O329">
        <v>166.2</v>
      </c>
      <c r="P329">
        <v>91</v>
      </c>
      <c r="Q329">
        <v>7.48</v>
      </c>
      <c r="R329">
        <v>10.8</v>
      </c>
      <c r="S329">
        <v>2</v>
      </c>
      <c r="T329">
        <v>2.92</v>
      </c>
      <c r="U329">
        <v>0</v>
      </c>
      <c r="V329" t="s">
        <v>23</v>
      </c>
      <c r="W329">
        <f t="shared" si="40"/>
        <v>1</v>
      </c>
      <c r="X329" t="str">
        <f t="shared" si="41"/>
        <v>3 or fewer calls</v>
      </c>
      <c r="Y329" t="str">
        <f t="shared" si="42"/>
        <v>Medium</v>
      </c>
      <c r="Z329" t="str">
        <f t="shared" si="43"/>
        <v>Medium_user</v>
      </c>
      <c r="AA329" t="str">
        <f t="shared" si="44"/>
        <v>Medium_user</v>
      </c>
      <c r="AB329" t="str">
        <f t="shared" si="45"/>
        <v>Medium Usage</v>
      </c>
      <c r="AC329" t="str">
        <f t="shared" si="46"/>
        <v>None</v>
      </c>
      <c r="AD329" t="str">
        <f t="shared" si="47"/>
        <v>Medium Intl Calls</v>
      </c>
    </row>
    <row r="330" spans="1:30" x14ac:dyDescent="0.25">
      <c r="A330" t="s">
        <v>71</v>
      </c>
      <c r="B330">
        <v>98</v>
      </c>
      <c r="C330" t="s">
        <v>21</v>
      </c>
      <c r="D330" t="s">
        <v>22</v>
      </c>
      <c r="E330">
        <f>IF(train[[#This Row],[international_plan]]="yes",1,0)</f>
        <v>0</v>
      </c>
      <c r="F330" t="s">
        <v>23</v>
      </c>
      <c r="G330">
        <f>IF(train[[#This Row],[voice_mail_plan]]="yes",1,0)</f>
        <v>1</v>
      </c>
      <c r="H330">
        <v>22</v>
      </c>
      <c r="I330">
        <v>278.3</v>
      </c>
      <c r="J330">
        <v>89</v>
      </c>
      <c r="K330">
        <v>47.31</v>
      </c>
      <c r="L330">
        <v>93.4</v>
      </c>
      <c r="M330">
        <v>143</v>
      </c>
      <c r="N330">
        <v>7.94</v>
      </c>
      <c r="O330">
        <v>107.6</v>
      </c>
      <c r="P330">
        <v>42</v>
      </c>
      <c r="Q330">
        <v>4.84</v>
      </c>
      <c r="R330">
        <v>9.6999999999999993</v>
      </c>
      <c r="S330">
        <v>5</v>
      </c>
      <c r="T330">
        <v>2.62</v>
      </c>
      <c r="U330">
        <v>0</v>
      </c>
      <c r="V330" t="s">
        <v>22</v>
      </c>
      <c r="W330">
        <f t="shared" si="40"/>
        <v>0</v>
      </c>
      <c r="X330" t="str">
        <f t="shared" si="41"/>
        <v>3 or fewer calls</v>
      </c>
      <c r="Y330" t="str">
        <f t="shared" si="42"/>
        <v>Medium</v>
      </c>
      <c r="Z330" t="str">
        <f t="shared" si="43"/>
        <v>Heavy_user</v>
      </c>
      <c r="AA330" t="str">
        <f t="shared" si="44"/>
        <v>Light_user</v>
      </c>
      <c r="AB330" t="str">
        <f t="shared" si="45"/>
        <v>Medium Usage</v>
      </c>
      <c r="AC330" t="str">
        <f t="shared" si="46"/>
        <v>Medium</v>
      </c>
      <c r="AD330" t="str">
        <f t="shared" si="47"/>
        <v>Medium Intl Calls</v>
      </c>
    </row>
    <row r="331" spans="1:30" x14ac:dyDescent="0.25">
      <c r="A331" t="s">
        <v>72</v>
      </c>
      <c r="B331">
        <v>84</v>
      </c>
      <c r="C331" t="s">
        <v>28</v>
      </c>
      <c r="D331" t="s">
        <v>22</v>
      </c>
      <c r="E331">
        <f>IF(train[[#This Row],[international_plan]]="yes",1,0)</f>
        <v>0</v>
      </c>
      <c r="F331" t="s">
        <v>22</v>
      </c>
      <c r="G331">
        <f>IF(train[[#This Row],[voice_mail_plan]]="yes",1,0)</f>
        <v>0</v>
      </c>
      <c r="H331">
        <v>0</v>
      </c>
      <c r="I331">
        <v>181.5</v>
      </c>
      <c r="J331">
        <v>129</v>
      </c>
      <c r="K331">
        <v>30.86</v>
      </c>
      <c r="L331">
        <v>130.69999999999999</v>
      </c>
      <c r="M331">
        <v>112</v>
      </c>
      <c r="N331">
        <v>11.11</v>
      </c>
      <c r="O331">
        <v>186.5</v>
      </c>
      <c r="P331">
        <v>118</v>
      </c>
      <c r="Q331">
        <v>8.39</v>
      </c>
      <c r="R331">
        <v>8.5</v>
      </c>
      <c r="S331">
        <v>4</v>
      </c>
      <c r="T331">
        <v>2.2999999999999998</v>
      </c>
      <c r="U331">
        <v>1</v>
      </c>
      <c r="V331" t="s">
        <v>22</v>
      </c>
      <c r="W331">
        <f t="shared" si="40"/>
        <v>0</v>
      </c>
      <c r="X331" t="str">
        <f t="shared" si="41"/>
        <v>3 or fewer calls</v>
      </c>
      <c r="Y331" t="str">
        <f t="shared" si="42"/>
        <v>Medium</v>
      </c>
      <c r="Z331" t="str">
        <f t="shared" si="43"/>
        <v>Medium_user</v>
      </c>
      <c r="AA331" t="str">
        <f t="shared" si="44"/>
        <v>Medium_user</v>
      </c>
      <c r="AB331" t="str">
        <f t="shared" si="45"/>
        <v>Medium Usage</v>
      </c>
      <c r="AC331" t="str">
        <f t="shared" si="46"/>
        <v>None</v>
      </c>
      <c r="AD331" t="str">
        <f t="shared" si="47"/>
        <v>Medium Intl Calls</v>
      </c>
    </row>
    <row r="332" spans="1:30" x14ac:dyDescent="0.25">
      <c r="A332" t="s">
        <v>63</v>
      </c>
      <c r="B332">
        <v>66</v>
      </c>
      <c r="C332" t="s">
        <v>21</v>
      </c>
      <c r="D332" t="s">
        <v>22</v>
      </c>
      <c r="E332">
        <f>IF(train[[#This Row],[international_plan]]="yes",1,0)</f>
        <v>0</v>
      </c>
      <c r="F332" t="s">
        <v>22</v>
      </c>
      <c r="G332">
        <f>IF(train[[#This Row],[voice_mail_plan]]="yes",1,0)</f>
        <v>0</v>
      </c>
      <c r="H332">
        <v>0</v>
      </c>
      <c r="I332">
        <v>167.3</v>
      </c>
      <c r="J332">
        <v>91</v>
      </c>
      <c r="K332">
        <v>28.44</v>
      </c>
      <c r="L332">
        <v>230</v>
      </c>
      <c r="M332">
        <v>68</v>
      </c>
      <c r="N332">
        <v>19.55</v>
      </c>
      <c r="O332">
        <v>191.7</v>
      </c>
      <c r="P332">
        <v>118</v>
      </c>
      <c r="Q332">
        <v>8.6300000000000008</v>
      </c>
      <c r="R332">
        <v>10.6</v>
      </c>
      <c r="S332">
        <v>5</v>
      </c>
      <c r="T332">
        <v>2.86</v>
      </c>
      <c r="U332">
        <v>1</v>
      </c>
      <c r="V332" t="s">
        <v>23</v>
      </c>
      <c r="W332">
        <f t="shared" si="40"/>
        <v>1</v>
      </c>
      <c r="X332" t="str">
        <f t="shared" si="41"/>
        <v>3 or fewer calls</v>
      </c>
      <c r="Y332" t="str">
        <f t="shared" si="42"/>
        <v>Medium</v>
      </c>
      <c r="Z332" t="str">
        <f t="shared" si="43"/>
        <v>Light_usage</v>
      </c>
      <c r="AA332" t="str">
        <f t="shared" si="44"/>
        <v>Medium_user</v>
      </c>
      <c r="AB332" t="str">
        <f t="shared" si="45"/>
        <v>Medium Usage</v>
      </c>
      <c r="AC332" t="str">
        <f t="shared" si="46"/>
        <v>None</v>
      </c>
      <c r="AD332" t="str">
        <f t="shared" si="47"/>
        <v>Medium Intl Calls</v>
      </c>
    </row>
    <row r="333" spans="1:30" x14ac:dyDescent="0.25">
      <c r="A333" t="s">
        <v>37</v>
      </c>
      <c r="B333">
        <v>74</v>
      </c>
      <c r="C333" t="s">
        <v>21</v>
      </c>
      <c r="D333" t="s">
        <v>22</v>
      </c>
      <c r="E333">
        <f>IF(train[[#This Row],[international_plan]]="yes",1,0)</f>
        <v>0</v>
      </c>
      <c r="F333" t="s">
        <v>22</v>
      </c>
      <c r="G333">
        <f>IF(train[[#This Row],[voice_mail_plan]]="yes",1,0)</f>
        <v>0</v>
      </c>
      <c r="H333">
        <v>0</v>
      </c>
      <c r="I333">
        <v>221.1</v>
      </c>
      <c r="J333">
        <v>124</v>
      </c>
      <c r="K333">
        <v>37.590000000000003</v>
      </c>
      <c r="L333">
        <v>110.8</v>
      </c>
      <c r="M333">
        <v>94</v>
      </c>
      <c r="N333">
        <v>9.42</v>
      </c>
      <c r="O333">
        <v>240.1</v>
      </c>
      <c r="P333">
        <v>112</v>
      </c>
      <c r="Q333">
        <v>10.8</v>
      </c>
      <c r="R333">
        <v>10.6</v>
      </c>
      <c r="S333">
        <v>3</v>
      </c>
      <c r="T333">
        <v>2.86</v>
      </c>
      <c r="U333">
        <v>0</v>
      </c>
      <c r="V333" t="s">
        <v>22</v>
      </c>
      <c r="W333">
        <f t="shared" si="40"/>
        <v>0</v>
      </c>
      <c r="X333" t="str">
        <f t="shared" si="41"/>
        <v>3 or fewer calls</v>
      </c>
      <c r="Y333" t="str">
        <f t="shared" si="42"/>
        <v>Medium</v>
      </c>
      <c r="Z333" t="str">
        <f t="shared" si="43"/>
        <v>Medium_user</v>
      </c>
      <c r="AA333" t="str">
        <f t="shared" si="44"/>
        <v>Light_user</v>
      </c>
      <c r="AB333" t="str">
        <f t="shared" si="45"/>
        <v>Medium Usage</v>
      </c>
      <c r="AC333" t="str">
        <f t="shared" si="46"/>
        <v>None</v>
      </c>
      <c r="AD333" t="str">
        <f t="shared" si="47"/>
        <v>Medium Intl Calls</v>
      </c>
    </row>
    <row r="334" spans="1:30" x14ac:dyDescent="0.25">
      <c r="A334" t="s">
        <v>55</v>
      </c>
      <c r="B334">
        <v>96</v>
      </c>
      <c r="C334" t="s">
        <v>25</v>
      </c>
      <c r="D334" t="s">
        <v>22</v>
      </c>
      <c r="E334">
        <f>IF(train[[#This Row],[international_plan]]="yes",1,0)</f>
        <v>0</v>
      </c>
      <c r="F334" t="s">
        <v>23</v>
      </c>
      <c r="G334">
        <f>IF(train[[#This Row],[voice_mail_plan]]="yes",1,0)</f>
        <v>1</v>
      </c>
      <c r="H334">
        <v>26</v>
      </c>
      <c r="I334">
        <v>145.80000000000001</v>
      </c>
      <c r="J334">
        <v>108</v>
      </c>
      <c r="K334">
        <v>24.79</v>
      </c>
      <c r="L334">
        <v>192.2</v>
      </c>
      <c r="M334">
        <v>89</v>
      </c>
      <c r="N334">
        <v>16.34</v>
      </c>
      <c r="O334">
        <v>165.1</v>
      </c>
      <c r="P334">
        <v>96</v>
      </c>
      <c r="Q334">
        <v>7.43</v>
      </c>
      <c r="R334">
        <v>9.9</v>
      </c>
      <c r="S334">
        <v>2</v>
      </c>
      <c r="T334">
        <v>2.67</v>
      </c>
      <c r="U334">
        <v>1</v>
      </c>
      <c r="V334" t="s">
        <v>22</v>
      </c>
      <c r="W334">
        <f t="shared" si="40"/>
        <v>0</v>
      </c>
      <c r="X334" t="str">
        <f t="shared" si="41"/>
        <v>3 or fewer calls</v>
      </c>
      <c r="Y334" t="str">
        <f t="shared" si="42"/>
        <v>Medium</v>
      </c>
      <c r="Z334" t="str">
        <f t="shared" si="43"/>
        <v>Medium_user</v>
      </c>
      <c r="AA334" t="str">
        <f t="shared" si="44"/>
        <v>Medium_user</v>
      </c>
      <c r="AB334" t="str">
        <f t="shared" si="45"/>
        <v>Medium Usage</v>
      </c>
      <c r="AC334" t="str">
        <f t="shared" si="46"/>
        <v>Medium</v>
      </c>
      <c r="AD334" t="str">
        <f t="shared" si="47"/>
        <v>Medium Intl Calls</v>
      </c>
    </row>
    <row r="335" spans="1:30" x14ac:dyDescent="0.25">
      <c r="A335" t="s">
        <v>65</v>
      </c>
      <c r="B335">
        <v>119</v>
      </c>
      <c r="C335" t="s">
        <v>28</v>
      </c>
      <c r="D335" t="s">
        <v>22</v>
      </c>
      <c r="E335">
        <f>IF(train[[#This Row],[international_plan]]="yes",1,0)</f>
        <v>0</v>
      </c>
      <c r="F335" t="s">
        <v>22</v>
      </c>
      <c r="G335">
        <f>IF(train[[#This Row],[voice_mail_plan]]="yes",1,0)</f>
        <v>0</v>
      </c>
      <c r="H335">
        <v>0</v>
      </c>
      <c r="I335">
        <v>222.8</v>
      </c>
      <c r="J335">
        <v>122</v>
      </c>
      <c r="K335">
        <v>37.880000000000003</v>
      </c>
      <c r="L335">
        <v>163.19999999999999</v>
      </c>
      <c r="M335">
        <v>107</v>
      </c>
      <c r="N335">
        <v>13.87</v>
      </c>
      <c r="O335">
        <v>160.6</v>
      </c>
      <c r="P335">
        <v>112</v>
      </c>
      <c r="Q335">
        <v>7.23</v>
      </c>
      <c r="R335">
        <v>11.2</v>
      </c>
      <c r="S335">
        <v>6</v>
      </c>
      <c r="T335">
        <v>3.02</v>
      </c>
      <c r="U335">
        <v>1</v>
      </c>
      <c r="V335" t="s">
        <v>22</v>
      </c>
      <c r="W335">
        <f t="shared" si="40"/>
        <v>0</v>
      </c>
      <c r="X335" t="str">
        <f t="shared" si="41"/>
        <v>3 or fewer calls</v>
      </c>
      <c r="Y335" t="str">
        <f t="shared" si="42"/>
        <v>Medium</v>
      </c>
      <c r="Z335" t="str">
        <f t="shared" si="43"/>
        <v>Medium_user</v>
      </c>
      <c r="AA335" t="str">
        <f t="shared" si="44"/>
        <v>Medium_user</v>
      </c>
      <c r="AB335" t="str">
        <f t="shared" si="45"/>
        <v>Medium Usage</v>
      </c>
      <c r="AC335" t="str">
        <f t="shared" si="46"/>
        <v>None</v>
      </c>
      <c r="AD335" t="str">
        <f t="shared" si="47"/>
        <v>Medium Intl Calls</v>
      </c>
    </row>
    <row r="336" spans="1:30" x14ac:dyDescent="0.25">
      <c r="A336" t="s">
        <v>51</v>
      </c>
      <c r="B336">
        <v>92</v>
      </c>
      <c r="C336" t="s">
        <v>21</v>
      </c>
      <c r="D336" t="s">
        <v>23</v>
      </c>
      <c r="E336">
        <f>IF(train[[#This Row],[international_plan]]="yes",1,0)</f>
        <v>1</v>
      </c>
      <c r="F336" t="s">
        <v>22</v>
      </c>
      <c r="G336">
        <f>IF(train[[#This Row],[voice_mail_plan]]="yes",1,0)</f>
        <v>0</v>
      </c>
      <c r="H336">
        <v>0</v>
      </c>
      <c r="I336">
        <v>264.3</v>
      </c>
      <c r="J336">
        <v>91</v>
      </c>
      <c r="K336">
        <v>44.93</v>
      </c>
      <c r="L336">
        <v>160.9</v>
      </c>
      <c r="M336">
        <v>115</v>
      </c>
      <c r="N336">
        <v>13.68</v>
      </c>
      <c r="O336">
        <v>198.6</v>
      </c>
      <c r="P336">
        <v>73</v>
      </c>
      <c r="Q336">
        <v>8.94</v>
      </c>
      <c r="R336">
        <v>9.3000000000000007</v>
      </c>
      <c r="S336">
        <v>5</v>
      </c>
      <c r="T336">
        <v>2.5099999999999998</v>
      </c>
      <c r="U336">
        <v>0</v>
      </c>
      <c r="V336" t="s">
        <v>22</v>
      </c>
      <c r="W336">
        <f t="shared" si="40"/>
        <v>0</v>
      </c>
      <c r="X336" t="str">
        <f t="shared" si="41"/>
        <v>3 or fewer calls</v>
      </c>
      <c r="Y336" t="str">
        <f t="shared" si="42"/>
        <v>Medium</v>
      </c>
      <c r="Z336" t="str">
        <f t="shared" si="43"/>
        <v>Medium_user</v>
      </c>
      <c r="AA336" t="str">
        <f t="shared" si="44"/>
        <v>Medium_user</v>
      </c>
      <c r="AB336" t="str">
        <f t="shared" si="45"/>
        <v>Medium Usage</v>
      </c>
      <c r="AC336" t="str">
        <f t="shared" si="46"/>
        <v>None</v>
      </c>
      <c r="AD336" t="str">
        <f t="shared" si="47"/>
        <v>Medium Intl Calls</v>
      </c>
    </row>
    <row r="337" spans="1:30" x14ac:dyDescent="0.25">
      <c r="A337" t="s">
        <v>72</v>
      </c>
      <c r="B337">
        <v>21</v>
      </c>
      <c r="C337" t="s">
        <v>21</v>
      </c>
      <c r="D337" t="s">
        <v>22</v>
      </c>
      <c r="E337">
        <f>IF(train[[#This Row],[international_plan]]="yes",1,0)</f>
        <v>0</v>
      </c>
      <c r="F337" t="s">
        <v>22</v>
      </c>
      <c r="G337">
        <f>IF(train[[#This Row],[voice_mail_plan]]="yes",1,0)</f>
        <v>0</v>
      </c>
      <c r="H337">
        <v>0</v>
      </c>
      <c r="I337">
        <v>146</v>
      </c>
      <c r="J337">
        <v>78</v>
      </c>
      <c r="K337">
        <v>24.82</v>
      </c>
      <c r="L337">
        <v>109.7</v>
      </c>
      <c r="M337">
        <v>79</v>
      </c>
      <c r="N337">
        <v>9.32</v>
      </c>
      <c r="O337">
        <v>247.4</v>
      </c>
      <c r="P337">
        <v>108</v>
      </c>
      <c r="Q337">
        <v>11.13</v>
      </c>
      <c r="R337">
        <v>6.8</v>
      </c>
      <c r="S337">
        <v>7</v>
      </c>
      <c r="T337">
        <v>1.84</v>
      </c>
      <c r="U337">
        <v>0</v>
      </c>
      <c r="V337" t="s">
        <v>22</v>
      </c>
      <c r="W337">
        <f t="shared" si="40"/>
        <v>0</v>
      </c>
      <c r="X337" t="str">
        <f t="shared" si="41"/>
        <v>3 or fewer calls</v>
      </c>
      <c r="Y337" t="str">
        <f t="shared" si="42"/>
        <v>Low</v>
      </c>
      <c r="Z337" t="str">
        <f t="shared" si="43"/>
        <v>Light_usage</v>
      </c>
      <c r="AA337" t="str">
        <f t="shared" si="44"/>
        <v>Light_user</v>
      </c>
      <c r="AB337" t="str">
        <f t="shared" si="45"/>
        <v>Medium Usage</v>
      </c>
      <c r="AC337" t="str">
        <f t="shared" si="46"/>
        <v>None</v>
      </c>
      <c r="AD337" t="str">
        <f t="shared" si="47"/>
        <v>Low Intl Calls</v>
      </c>
    </row>
    <row r="338" spans="1:30" x14ac:dyDescent="0.25">
      <c r="A338" t="s">
        <v>54</v>
      </c>
      <c r="B338">
        <v>122</v>
      </c>
      <c r="C338" t="s">
        <v>28</v>
      </c>
      <c r="D338" t="s">
        <v>22</v>
      </c>
      <c r="E338">
        <f>IF(train[[#This Row],[international_plan]]="yes",1,0)</f>
        <v>0</v>
      </c>
      <c r="F338" t="s">
        <v>22</v>
      </c>
      <c r="G338">
        <f>IF(train[[#This Row],[voice_mail_plan]]="yes",1,0)</f>
        <v>0</v>
      </c>
      <c r="H338">
        <v>0</v>
      </c>
      <c r="I338">
        <v>157.1</v>
      </c>
      <c r="J338">
        <v>134</v>
      </c>
      <c r="K338">
        <v>26.71</v>
      </c>
      <c r="L338">
        <v>184.9</v>
      </c>
      <c r="M338">
        <v>122</v>
      </c>
      <c r="N338">
        <v>15.72</v>
      </c>
      <c r="O338">
        <v>197.2</v>
      </c>
      <c r="P338">
        <v>59</v>
      </c>
      <c r="Q338">
        <v>8.8699999999999992</v>
      </c>
      <c r="R338">
        <v>8.5</v>
      </c>
      <c r="S338">
        <v>5</v>
      </c>
      <c r="T338">
        <v>2.2999999999999998</v>
      </c>
      <c r="U338">
        <v>4</v>
      </c>
      <c r="V338" t="s">
        <v>23</v>
      </c>
      <c r="W338">
        <f t="shared" si="40"/>
        <v>1</v>
      </c>
      <c r="X338" t="str">
        <f t="shared" si="41"/>
        <v>More than 3 calls</v>
      </c>
      <c r="Y338" t="str">
        <f t="shared" si="42"/>
        <v>Medium</v>
      </c>
      <c r="Z338" t="str">
        <f t="shared" si="43"/>
        <v>Heavy_user</v>
      </c>
      <c r="AA338" t="str">
        <f t="shared" si="44"/>
        <v>Medium_user</v>
      </c>
      <c r="AB338" t="str">
        <f t="shared" si="45"/>
        <v>Medium Usage</v>
      </c>
      <c r="AC338" t="str">
        <f t="shared" si="46"/>
        <v>None</v>
      </c>
      <c r="AD338" t="str">
        <f t="shared" si="47"/>
        <v>Medium Intl Calls</v>
      </c>
    </row>
    <row r="339" spans="1:30" x14ac:dyDescent="0.25">
      <c r="A339" t="s">
        <v>33</v>
      </c>
      <c r="B339">
        <v>133</v>
      </c>
      <c r="C339" t="s">
        <v>28</v>
      </c>
      <c r="D339" t="s">
        <v>23</v>
      </c>
      <c r="E339">
        <f>IF(train[[#This Row],[international_plan]]="yes",1,0)</f>
        <v>1</v>
      </c>
      <c r="F339" t="s">
        <v>22</v>
      </c>
      <c r="G339">
        <f>IF(train[[#This Row],[voice_mail_plan]]="yes",1,0)</f>
        <v>0</v>
      </c>
      <c r="H339">
        <v>0</v>
      </c>
      <c r="I339">
        <v>127.3</v>
      </c>
      <c r="J339">
        <v>108</v>
      </c>
      <c r="K339">
        <v>21.64</v>
      </c>
      <c r="L339">
        <v>251.3</v>
      </c>
      <c r="M339">
        <v>81</v>
      </c>
      <c r="N339">
        <v>21.36</v>
      </c>
      <c r="O339">
        <v>135</v>
      </c>
      <c r="P339">
        <v>88</v>
      </c>
      <c r="Q339">
        <v>6.08</v>
      </c>
      <c r="R339">
        <v>10.3</v>
      </c>
      <c r="S339">
        <v>3</v>
      </c>
      <c r="T339">
        <v>2.78</v>
      </c>
      <c r="U339">
        <v>1</v>
      </c>
      <c r="V339" t="s">
        <v>22</v>
      </c>
      <c r="W339">
        <f t="shared" si="40"/>
        <v>0</v>
      </c>
      <c r="X339" t="str">
        <f t="shared" si="41"/>
        <v>3 or fewer calls</v>
      </c>
      <c r="Y339" t="str">
        <f t="shared" si="42"/>
        <v>Medium</v>
      </c>
      <c r="Z339" t="str">
        <f t="shared" si="43"/>
        <v>Medium_user</v>
      </c>
      <c r="AA339" t="str">
        <f t="shared" si="44"/>
        <v>Heavy_user</v>
      </c>
      <c r="AB339" t="str">
        <f t="shared" si="45"/>
        <v>Medium Usage</v>
      </c>
      <c r="AC339" t="str">
        <f t="shared" si="46"/>
        <v>None</v>
      </c>
      <c r="AD339" t="str">
        <f t="shared" si="47"/>
        <v>Medium Intl Calls</v>
      </c>
    </row>
    <row r="340" spans="1:30" x14ac:dyDescent="0.25">
      <c r="A340" t="s">
        <v>39</v>
      </c>
      <c r="B340">
        <v>145</v>
      </c>
      <c r="C340" t="s">
        <v>21</v>
      </c>
      <c r="D340" t="s">
        <v>22</v>
      </c>
      <c r="E340">
        <f>IF(train[[#This Row],[international_plan]]="yes",1,0)</f>
        <v>0</v>
      </c>
      <c r="F340" t="s">
        <v>22</v>
      </c>
      <c r="G340">
        <f>IF(train[[#This Row],[voice_mail_plan]]="yes",1,0)</f>
        <v>0</v>
      </c>
      <c r="H340">
        <v>0</v>
      </c>
      <c r="I340">
        <v>187.9</v>
      </c>
      <c r="J340">
        <v>110</v>
      </c>
      <c r="K340">
        <v>31.94</v>
      </c>
      <c r="L340">
        <v>197</v>
      </c>
      <c r="M340">
        <v>117</v>
      </c>
      <c r="N340">
        <v>16.75</v>
      </c>
      <c r="O340">
        <v>167</v>
      </c>
      <c r="P340">
        <v>108</v>
      </c>
      <c r="Q340">
        <v>7.52</v>
      </c>
      <c r="R340">
        <v>4.8</v>
      </c>
      <c r="S340">
        <v>4</v>
      </c>
      <c r="T340">
        <v>1.3</v>
      </c>
      <c r="U340">
        <v>2</v>
      </c>
      <c r="V340" t="s">
        <v>22</v>
      </c>
      <c r="W340">
        <f t="shared" si="40"/>
        <v>0</v>
      </c>
      <c r="X340" t="str">
        <f t="shared" si="41"/>
        <v>3 or fewer calls</v>
      </c>
      <c r="Y340" t="str">
        <f t="shared" si="42"/>
        <v>Low</v>
      </c>
      <c r="Z340" t="str">
        <f t="shared" si="43"/>
        <v>Medium_user</v>
      </c>
      <c r="AA340" t="str">
        <f t="shared" si="44"/>
        <v>Medium_user</v>
      </c>
      <c r="AB340" t="str">
        <f t="shared" si="45"/>
        <v>Medium Usage</v>
      </c>
      <c r="AC340" t="str">
        <f t="shared" si="46"/>
        <v>None</v>
      </c>
      <c r="AD340" t="str">
        <f t="shared" si="47"/>
        <v>Low Intl Calls</v>
      </c>
    </row>
    <row r="341" spans="1:30" x14ac:dyDescent="0.25">
      <c r="A341" t="s">
        <v>52</v>
      </c>
      <c r="B341">
        <v>25</v>
      </c>
      <c r="C341" t="s">
        <v>25</v>
      </c>
      <c r="D341" t="s">
        <v>22</v>
      </c>
      <c r="E341">
        <f>IF(train[[#This Row],[international_plan]]="yes",1,0)</f>
        <v>0</v>
      </c>
      <c r="F341" t="s">
        <v>22</v>
      </c>
      <c r="G341">
        <f>IF(train[[#This Row],[voice_mail_plan]]="yes",1,0)</f>
        <v>0</v>
      </c>
      <c r="H341">
        <v>0</v>
      </c>
      <c r="I341">
        <v>178.8</v>
      </c>
      <c r="J341">
        <v>90</v>
      </c>
      <c r="K341">
        <v>30.4</v>
      </c>
      <c r="L341">
        <v>141.19999999999999</v>
      </c>
      <c r="M341">
        <v>72</v>
      </c>
      <c r="N341">
        <v>12</v>
      </c>
      <c r="O341">
        <v>203</v>
      </c>
      <c r="P341">
        <v>99</v>
      </c>
      <c r="Q341">
        <v>9.14</v>
      </c>
      <c r="R341">
        <v>8.4</v>
      </c>
      <c r="S341">
        <v>5</v>
      </c>
      <c r="T341">
        <v>2.27</v>
      </c>
      <c r="U341">
        <v>2</v>
      </c>
      <c r="V341" t="s">
        <v>22</v>
      </c>
      <c r="W341">
        <f t="shared" si="40"/>
        <v>0</v>
      </c>
      <c r="X341" t="str">
        <f t="shared" si="41"/>
        <v>3 or fewer calls</v>
      </c>
      <c r="Y341" t="str">
        <f t="shared" si="42"/>
        <v>Medium</v>
      </c>
      <c r="Z341" t="str">
        <f t="shared" si="43"/>
        <v>Light_usage</v>
      </c>
      <c r="AA341" t="str">
        <f t="shared" si="44"/>
        <v>Medium_user</v>
      </c>
      <c r="AB341" t="str">
        <f t="shared" si="45"/>
        <v>Medium Usage</v>
      </c>
      <c r="AC341" t="str">
        <f t="shared" si="46"/>
        <v>None</v>
      </c>
      <c r="AD341" t="str">
        <f t="shared" si="47"/>
        <v>Medium Intl Calls</v>
      </c>
    </row>
    <row r="342" spans="1:30" x14ac:dyDescent="0.25">
      <c r="A342" t="s">
        <v>62</v>
      </c>
      <c r="B342">
        <v>64</v>
      </c>
      <c r="C342" t="s">
        <v>21</v>
      </c>
      <c r="D342" t="s">
        <v>22</v>
      </c>
      <c r="E342">
        <f>IF(train[[#This Row],[international_plan]]="yes",1,0)</f>
        <v>0</v>
      </c>
      <c r="F342" t="s">
        <v>22</v>
      </c>
      <c r="G342">
        <f>IF(train[[#This Row],[voice_mail_plan]]="yes",1,0)</f>
        <v>0</v>
      </c>
      <c r="H342">
        <v>0</v>
      </c>
      <c r="I342">
        <v>97.2</v>
      </c>
      <c r="J342">
        <v>80</v>
      </c>
      <c r="K342">
        <v>16.52</v>
      </c>
      <c r="L342">
        <v>186.2</v>
      </c>
      <c r="M342">
        <v>90</v>
      </c>
      <c r="N342">
        <v>15.83</v>
      </c>
      <c r="O342">
        <v>189</v>
      </c>
      <c r="P342">
        <v>92</v>
      </c>
      <c r="Q342">
        <v>8.5</v>
      </c>
      <c r="R342">
        <v>10.4</v>
      </c>
      <c r="S342">
        <v>6</v>
      </c>
      <c r="T342">
        <v>2.81</v>
      </c>
      <c r="U342">
        <v>2</v>
      </c>
      <c r="V342" t="s">
        <v>22</v>
      </c>
      <c r="W342">
        <f t="shared" si="40"/>
        <v>0</v>
      </c>
      <c r="X342" t="str">
        <f t="shared" si="41"/>
        <v>3 or fewer calls</v>
      </c>
      <c r="Y342" t="str">
        <f t="shared" si="42"/>
        <v>Medium</v>
      </c>
      <c r="Z342" t="str">
        <f t="shared" si="43"/>
        <v>Medium_user</v>
      </c>
      <c r="AA342" t="str">
        <f t="shared" si="44"/>
        <v>Medium_user</v>
      </c>
      <c r="AB342" t="str">
        <f t="shared" si="45"/>
        <v>Medium Usage</v>
      </c>
      <c r="AC342" t="str">
        <f t="shared" si="46"/>
        <v>None</v>
      </c>
      <c r="AD342" t="str">
        <f t="shared" si="47"/>
        <v>Medium Intl Calls</v>
      </c>
    </row>
    <row r="343" spans="1:30" x14ac:dyDescent="0.25">
      <c r="A343" t="s">
        <v>69</v>
      </c>
      <c r="B343">
        <v>85</v>
      </c>
      <c r="C343" t="s">
        <v>21</v>
      </c>
      <c r="D343" t="s">
        <v>22</v>
      </c>
      <c r="E343">
        <f>IF(train[[#This Row],[international_plan]]="yes",1,0)</f>
        <v>0</v>
      </c>
      <c r="F343" t="s">
        <v>22</v>
      </c>
      <c r="G343">
        <f>IF(train[[#This Row],[voice_mail_plan]]="yes",1,0)</f>
        <v>0</v>
      </c>
      <c r="H343">
        <v>0</v>
      </c>
      <c r="I343">
        <v>259.8</v>
      </c>
      <c r="J343">
        <v>85</v>
      </c>
      <c r="K343">
        <v>44.17</v>
      </c>
      <c r="L343">
        <v>242.3</v>
      </c>
      <c r="M343">
        <v>117</v>
      </c>
      <c r="N343">
        <v>20.6</v>
      </c>
      <c r="O343">
        <v>168.8</v>
      </c>
      <c r="P343">
        <v>72</v>
      </c>
      <c r="Q343">
        <v>7.6</v>
      </c>
      <c r="R343">
        <v>5.4</v>
      </c>
      <c r="S343">
        <v>1</v>
      </c>
      <c r="T343">
        <v>1.46</v>
      </c>
      <c r="U343">
        <v>0</v>
      </c>
      <c r="V343" t="s">
        <v>22</v>
      </c>
      <c r="W343">
        <f t="shared" si="40"/>
        <v>0</v>
      </c>
      <c r="X343" t="str">
        <f t="shared" si="41"/>
        <v>3 or fewer calls</v>
      </c>
      <c r="Y343" t="str">
        <f t="shared" si="42"/>
        <v>Low</v>
      </c>
      <c r="Z343" t="str">
        <f t="shared" si="43"/>
        <v>Medium_user</v>
      </c>
      <c r="AA343" t="str">
        <f t="shared" si="44"/>
        <v>Heavy_user</v>
      </c>
      <c r="AB343" t="str">
        <f t="shared" si="45"/>
        <v>Medium Usage</v>
      </c>
      <c r="AC343" t="str">
        <f t="shared" si="46"/>
        <v>None</v>
      </c>
      <c r="AD343" t="str">
        <f t="shared" si="47"/>
        <v>Low Intl Calls</v>
      </c>
    </row>
    <row r="344" spans="1:30" x14ac:dyDescent="0.25">
      <c r="A344" t="s">
        <v>52</v>
      </c>
      <c r="B344">
        <v>76</v>
      </c>
      <c r="C344" t="s">
        <v>21</v>
      </c>
      <c r="D344" t="s">
        <v>22</v>
      </c>
      <c r="E344">
        <f>IF(train[[#This Row],[international_plan]]="yes",1,0)</f>
        <v>0</v>
      </c>
      <c r="F344" t="s">
        <v>22</v>
      </c>
      <c r="G344">
        <f>IF(train[[#This Row],[voice_mail_plan]]="yes",1,0)</f>
        <v>0</v>
      </c>
      <c r="H344">
        <v>0</v>
      </c>
      <c r="I344">
        <v>169.5</v>
      </c>
      <c r="J344">
        <v>77</v>
      </c>
      <c r="K344">
        <v>28.82</v>
      </c>
      <c r="L344">
        <v>124</v>
      </c>
      <c r="M344">
        <v>87</v>
      </c>
      <c r="N344">
        <v>10.54</v>
      </c>
      <c r="O344">
        <v>219.4</v>
      </c>
      <c r="P344">
        <v>92</v>
      </c>
      <c r="Q344">
        <v>9.8699999999999992</v>
      </c>
      <c r="R344">
        <v>10</v>
      </c>
      <c r="S344">
        <v>3</v>
      </c>
      <c r="T344">
        <v>2.7</v>
      </c>
      <c r="U344">
        <v>0</v>
      </c>
      <c r="V344" t="s">
        <v>22</v>
      </c>
      <c r="W344">
        <f t="shared" si="40"/>
        <v>0</v>
      </c>
      <c r="X344" t="str">
        <f t="shared" si="41"/>
        <v>3 or fewer calls</v>
      </c>
      <c r="Y344" t="str">
        <f t="shared" si="42"/>
        <v>Medium</v>
      </c>
      <c r="Z344" t="str">
        <f t="shared" si="43"/>
        <v>Medium_user</v>
      </c>
      <c r="AA344" t="str">
        <f t="shared" si="44"/>
        <v>Medium_user</v>
      </c>
      <c r="AB344" t="str">
        <f t="shared" si="45"/>
        <v>Medium Usage</v>
      </c>
      <c r="AC344" t="str">
        <f t="shared" si="46"/>
        <v>None</v>
      </c>
      <c r="AD344" t="str">
        <f t="shared" si="47"/>
        <v>Medium Intl Calls</v>
      </c>
    </row>
    <row r="345" spans="1:30" x14ac:dyDescent="0.25">
      <c r="A345" t="s">
        <v>54</v>
      </c>
      <c r="B345">
        <v>224</v>
      </c>
      <c r="C345" t="s">
        <v>28</v>
      </c>
      <c r="D345" t="s">
        <v>23</v>
      </c>
      <c r="E345">
        <f>IF(train[[#This Row],[international_plan]]="yes",1,0)</f>
        <v>1</v>
      </c>
      <c r="F345" t="s">
        <v>22</v>
      </c>
      <c r="G345">
        <f>IF(train[[#This Row],[voice_mail_plan]]="yes",1,0)</f>
        <v>0</v>
      </c>
      <c r="H345">
        <v>0</v>
      </c>
      <c r="I345">
        <v>171.5</v>
      </c>
      <c r="J345">
        <v>99</v>
      </c>
      <c r="K345">
        <v>29.16</v>
      </c>
      <c r="L345">
        <v>160</v>
      </c>
      <c r="M345">
        <v>103</v>
      </c>
      <c r="N345">
        <v>13.6</v>
      </c>
      <c r="O345">
        <v>212.4</v>
      </c>
      <c r="P345">
        <v>102</v>
      </c>
      <c r="Q345">
        <v>9.56</v>
      </c>
      <c r="R345">
        <v>5</v>
      </c>
      <c r="S345">
        <v>2</v>
      </c>
      <c r="T345">
        <v>1.35</v>
      </c>
      <c r="U345">
        <v>1</v>
      </c>
      <c r="V345" t="s">
        <v>23</v>
      </c>
      <c r="W345">
        <f t="shared" si="40"/>
        <v>1</v>
      </c>
      <c r="X345" t="str">
        <f t="shared" si="41"/>
        <v>3 or fewer calls</v>
      </c>
      <c r="Y345" t="str">
        <f t="shared" si="42"/>
        <v>Low</v>
      </c>
      <c r="Z345" t="str">
        <f t="shared" si="43"/>
        <v>Medium_user</v>
      </c>
      <c r="AA345" t="str">
        <f t="shared" si="44"/>
        <v>Medium_user</v>
      </c>
      <c r="AB345" t="str">
        <f t="shared" si="45"/>
        <v>Medium Usage</v>
      </c>
      <c r="AC345" t="str">
        <f t="shared" si="46"/>
        <v>None</v>
      </c>
      <c r="AD345" t="str">
        <f t="shared" si="47"/>
        <v>Low Intl Calls</v>
      </c>
    </row>
    <row r="346" spans="1:30" x14ac:dyDescent="0.25">
      <c r="A346" t="s">
        <v>42</v>
      </c>
      <c r="B346">
        <v>117</v>
      </c>
      <c r="C346" t="s">
        <v>25</v>
      </c>
      <c r="D346" t="s">
        <v>22</v>
      </c>
      <c r="E346">
        <f>IF(train[[#This Row],[international_plan]]="yes",1,0)</f>
        <v>0</v>
      </c>
      <c r="F346" t="s">
        <v>22</v>
      </c>
      <c r="G346">
        <f>IF(train[[#This Row],[voice_mail_plan]]="yes",1,0)</f>
        <v>0</v>
      </c>
      <c r="H346">
        <v>0</v>
      </c>
      <c r="I346">
        <v>239.9</v>
      </c>
      <c r="J346">
        <v>84</v>
      </c>
      <c r="K346">
        <v>40.78</v>
      </c>
      <c r="L346">
        <v>174.8</v>
      </c>
      <c r="M346">
        <v>106</v>
      </c>
      <c r="N346">
        <v>14.86</v>
      </c>
      <c r="O346">
        <v>209.5</v>
      </c>
      <c r="P346">
        <v>93</v>
      </c>
      <c r="Q346">
        <v>9.43</v>
      </c>
      <c r="R346">
        <v>9.8000000000000007</v>
      </c>
      <c r="S346">
        <v>2</v>
      </c>
      <c r="T346">
        <v>2.65</v>
      </c>
      <c r="U346">
        <v>0</v>
      </c>
      <c r="V346" t="s">
        <v>22</v>
      </c>
      <c r="W346">
        <f t="shared" si="40"/>
        <v>0</v>
      </c>
      <c r="X346" t="str">
        <f t="shared" si="41"/>
        <v>3 or fewer calls</v>
      </c>
      <c r="Y346" t="str">
        <f t="shared" si="42"/>
        <v>Medium</v>
      </c>
      <c r="Z346" t="str">
        <f t="shared" si="43"/>
        <v>Medium_user</v>
      </c>
      <c r="AA346" t="str">
        <f t="shared" si="44"/>
        <v>Medium_user</v>
      </c>
      <c r="AB346" t="str">
        <f t="shared" si="45"/>
        <v>Medium Usage</v>
      </c>
      <c r="AC346" t="str">
        <f t="shared" si="46"/>
        <v>None</v>
      </c>
      <c r="AD346" t="str">
        <f t="shared" si="47"/>
        <v>Medium Intl Calls</v>
      </c>
    </row>
    <row r="347" spans="1:30" x14ac:dyDescent="0.25">
      <c r="A347" t="s">
        <v>57</v>
      </c>
      <c r="B347">
        <v>128</v>
      </c>
      <c r="C347" t="s">
        <v>25</v>
      </c>
      <c r="D347" t="s">
        <v>22</v>
      </c>
      <c r="E347">
        <f>IF(train[[#This Row],[international_plan]]="yes",1,0)</f>
        <v>0</v>
      </c>
      <c r="F347" t="s">
        <v>23</v>
      </c>
      <c r="G347">
        <f>IF(train[[#This Row],[voice_mail_plan]]="yes",1,0)</f>
        <v>1</v>
      </c>
      <c r="H347">
        <v>34</v>
      </c>
      <c r="I347">
        <v>142.30000000000001</v>
      </c>
      <c r="J347">
        <v>73</v>
      </c>
      <c r="K347">
        <v>24.19</v>
      </c>
      <c r="L347">
        <v>194.8</v>
      </c>
      <c r="M347">
        <v>79</v>
      </c>
      <c r="N347">
        <v>16.559999999999999</v>
      </c>
      <c r="O347">
        <v>239.3</v>
      </c>
      <c r="P347">
        <v>81</v>
      </c>
      <c r="Q347">
        <v>10.77</v>
      </c>
      <c r="R347">
        <v>16</v>
      </c>
      <c r="S347">
        <v>6</v>
      </c>
      <c r="T347">
        <v>4.32</v>
      </c>
      <c r="U347">
        <v>1</v>
      </c>
      <c r="V347" t="s">
        <v>22</v>
      </c>
      <c r="W347">
        <f t="shared" si="40"/>
        <v>0</v>
      </c>
      <c r="X347" t="str">
        <f t="shared" si="41"/>
        <v>3 or fewer calls</v>
      </c>
      <c r="Y347" t="str">
        <f t="shared" si="42"/>
        <v>High</v>
      </c>
      <c r="Z347" t="str">
        <f t="shared" si="43"/>
        <v>Light_usage</v>
      </c>
      <c r="AA347" t="str">
        <f t="shared" si="44"/>
        <v>Medium_user</v>
      </c>
      <c r="AB347" t="str">
        <f t="shared" si="45"/>
        <v>Medium Usage</v>
      </c>
      <c r="AC347" t="str">
        <f t="shared" si="46"/>
        <v>High</v>
      </c>
      <c r="AD347" t="str">
        <f t="shared" si="47"/>
        <v>Medium Intl Calls</v>
      </c>
    </row>
    <row r="348" spans="1:30" x14ac:dyDescent="0.25">
      <c r="A348" t="s">
        <v>62</v>
      </c>
      <c r="B348">
        <v>115</v>
      </c>
      <c r="C348" t="s">
        <v>21</v>
      </c>
      <c r="D348" t="s">
        <v>22</v>
      </c>
      <c r="E348">
        <f>IF(train[[#This Row],[international_plan]]="yes",1,0)</f>
        <v>0</v>
      </c>
      <c r="F348" t="s">
        <v>22</v>
      </c>
      <c r="G348">
        <f>IF(train[[#This Row],[voice_mail_plan]]="yes",1,0)</f>
        <v>0</v>
      </c>
      <c r="H348">
        <v>0</v>
      </c>
      <c r="I348">
        <v>184.1</v>
      </c>
      <c r="J348">
        <v>98</v>
      </c>
      <c r="K348">
        <v>31.3</v>
      </c>
      <c r="L348">
        <v>327</v>
      </c>
      <c r="M348">
        <v>73</v>
      </c>
      <c r="N348">
        <v>27.8</v>
      </c>
      <c r="O348">
        <v>212.5</v>
      </c>
      <c r="P348">
        <v>106</v>
      </c>
      <c r="Q348">
        <v>9.56</v>
      </c>
      <c r="R348">
        <v>7.5</v>
      </c>
      <c r="S348">
        <v>6</v>
      </c>
      <c r="T348">
        <v>2.0299999999999998</v>
      </c>
      <c r="U348">
        <v>2</v>
      </c>
      <c r="V348" t="s">
        <v>22</v>
      </c>
      <c r="W348">
        <f t="shared" si="40"/>
        <v>0</v>
      </c>
      <c r="X348" t="str">
        <f t="shared" si="41"/>
        <v>3 or fewer calls</v>
      </c>
      <c r="Y348" t="str">
        <f t="shared" si="42"/>
        <v>Medium</v>
      </c>
      <c r="Z348" t="str">
        <f t="shared" si="43"/>
        <v>Light_usage</v>
      </c>
      <c r="AA348" t="str">
        <f t="shared" si="44"/>
        <v>Heavy_user</v>
      </c>
      <c r="AB348" t="str">
        <f t="shared" si="45"/>
        <v>Medium Usage</v>
      </c>
      <c r="AC348" t="str">
        <f t="shared" si="46"/>
        <v>None</v>
      </c>
      <c r="AD348" t="str">
        <f t="shared" si="47"/>
        <v>Medium Intl Calls</v>
      </c>
    </row>
    <row r="349" spans="1:30" x14ac:dyDescent="0.25">
      <c r="A349" t="s">
        <v>61</v>
      </c>
      <c r="B349">
        <v>141</v>
      </c>
      <c r="C349" t="s">
        <v>21</v>
      </c>
      <c r="D349" t="s">
        <v>22</v>
      </c>
      <c r="E349">
        <f>IF(train[[#This Row],[international_plan]]="yes",1,0)</f>
        <v>0</v>
      </c>
      <c r="F349" t="s">
        <v>23</v>
      </c>
      <c r="G349">
        <f>IF(train[[#This Row],[voice_mail_plan]]="yes",1,0)</f>
        <v>1</v>
      </c>
      <c r="H349">
        <v>28</v>
      </c>
      <c r="I349">
        <v>206.9</v>
      </c>
      <c r="J349">
        <v>126</v>
      </c>
      <c r="K349">
        <v>35.17</v>
      </c>
      <c r="L349">
        <v>264.39999999999998</v>
      </c>
      <c r="M349">
        <v>126</v>
      </c>
      <c r="N349">
        <v>22.47</v>
      </c>
      <c r="O349">
        <v>171.8</v>
      </c>
      <c r="P349">
        <v>124</v>
      </c>
      <c r="Q349">
        <v>7.73</v>
      </c>
      <c r="R349">
        <v>9.3000000000000007</v>
      </c>
      <c r="S349">
        <v>11</v>
      </c>
      <c r="T349">
        <v>2.5099999999999998</v>
      </c>
      <c r="U349">
        <v>2</v>
      </c>
      <c r="V349" t="s">
        <v>22</v>
      </c>
      <c r="W349">
        <f t="shared" si="40"/>
        <v>0</v>
      </c>
      <c r="X349" t="str">
        <f t="shared" si="41"/>
        <v>3 or fewer calls</v>
      </c>
      <c r="Y349" t="str">
        <f t="shared" si="42"/>
        <v>Medium</v>
      </c>
      <c r="Z349" t="str">
        <f t="shared" si="43"/>
        <v>Heavy_user</v>
      </c>
      <c r="AA349" t="str">
        <f t="shared" si="44"/>
        <v>Heavy_user</v>
      </c>
      <c r="AB349" t="str">
        <f t="shared" si="45"/>
        <v>Medium Usage</v>
      </c>
      <c r="AC349" t="str">
        <f t="shared" si="46"/>
        <v>Medium</v>
      </c>
      <c r="AD349" t="str">
        <f t="shared" si="47"/>
        <v>Medium Intl Calls</v>
      </c>
    </row>
    <row r="350" spans="1:30" x14ac:dyDescent="0.25">
      <c r="A350" t="s">
        <v>60</v>
      </c>
      <c r="B350">
        <v>51</v>
      </c>
      <c r="C350" t="s">
        <v>28</v>
      </c>
      <c r="D350" t="s">
        <v>22</v>
      </c>
      <c r="E350">
        <f>IF(train[[#This Row],[international_plan]]="yes",1,0)</f>
        <v>0</v>
      </c>
      <c r="F350" t="s">
        <v>22</v>
      </c>
      <c r="G350">
        <f>IF(train[[#This Row],[voice_mail_plan]]="yes",1,0)</f>
        <v>0</v>
      </c>
      <c r="H350">
        <v>0</v>
      </c>
      <c r="I350">
        <v>259.89999999999998</v>
      </c>
      <c r="J350">
        <v>114</v>
      </c>
      <c r="K350">
        <v>44.18</v>
      </c>
      <c r="L350">
        <v>176.2</v>
      </c>
      <c r="M350">
        <v>94</v>
      </c>
      <c r="N350">
        <v>14.98</v>
      </c>
      <c r="O350">
        <v>77.2</v>
      </c>
      <c r="P350">
        <v>112</v>
      </c>
      <c r="Q350">
        <v>3.47</v>
      </c>
      <c r="R350">
        <v>15.3</v>
      </c>
      <c r="S350">
        <v>1</v>
      </c>
      <c r="T350">
        <v>4.13</v>
      </c>
      <c r="U350">
        <v>1</v>
      </c>
      <c r="V350" t="s">
        <v>22</v>
      </c>
      <c r="W350">
        <f t="shared" si="40"/>
        <v>0</v>
      </c>
      <c r="X350" t="str">
        <f t="shared" si="41"/>
        <v>3 or fewer calls</v>
      </c>
      <c r="Y350" t="str">
        <f t="shared" si="42"/>
        <v>High</v>
      </c>
      <c r="Z350" t="str">
        <f t="shared" si="43"/>
        <v>Medium_user</v>
      </c>
      <c r="AA350" t="str">
        <f t="shared" si="44"/>
        <v>Medium_user</v>
      </c>
      <c r="AB350" t="str">
        <f t="shared" si="45"/>
        <v>Medium Usage</v>
      </c>
      <c r="AC350" t="str">
        <f t="shared" si="46"/>
        <v>None</v>
      </c>
      <c r="AD350" t="str">
        <f t="shared" si="47"/>
        <v>Medium Intl Calls</v>
      </c>
    </row>
    <row r="351" spans="1:30" x14ac:dyDescent="0.25">
      <c r="A351" t="s">
        <v>24</v>
      </c>
      <c r="B351">
        <v>100</v>
      </c>
      <c r="C351" t="s">
        <v>21</v>
      </c>
      <c r="D351" t="s">
        <v>22</v>
      </c>
      <c r="E351">
        <f>IF(train[[#This Row],[international_plan]]="yes",1,0)</f>
        <v>0</v>
      </c>
      <c r="F351" t="s">
        <v>22</v>
      </c>
      <c r="G351">
        <f>IF(train[[#This Row],[voice_mail_plan]]="yes",1,0)</f>
        <v>0</v>
      </c>
      <c r="H351">
        <v>0</v>
      </c>
      <c r="I351">
        <v>203.8</v>
      </c>
      <c r="J351">
        <v>122</v>
      </c>
      <c r="K351">
        <v>34.65</v>
      </c>
      <c r="L351">
        <v>283.10000000000002</v>
      </c>
      <c r="M351">
        <v>76</v>
      </c>
      <c r="N351">
        <v>24.06</v>
      </c>
      <c r="O351">
        <v>197.3</v>
      </c>
      <c r="P351">
        <v>83</v>
      </c>
      <c r="Q351">
        <v>8.8800000000000008</v>
      </c>
      <c r="R351">
        <v>12.5</v>
      </c>
      <c r="S351">
        <v>3</v>
      </c>
      <c r="T351">
        <v>3.38</v>
      </c>
      <c r="U351">
        <v>0</v>
      </c>
      <c r="V351" t="s">
        <v>22</v>
      </c>
      <c r="W351">
        <f t="shared" si="40"/>
        <v>0</v>
      </c>
      <c r="X351" t="str">
        <f t="shared" si="41"/>
        <v>3 or fewer calls</v>
      </c>
      <c r="Y351" t="str">
        <f t="shared" si="42"/>
        <v>Medium</v>
      </c>
      <c r="Z351" t="str">
        <f t="shared" si="43"/>
        <v>Light_usage</v>
      </c>
      <c r="AA351" t="str">
        <f t="shared" si="44"/>
        <v>Heavy_user</v>
      </c>
      <c r="AB351" t="str">
        <f t="shared" si="45"/>
        <v>Medium Usage</v>
      </c>
      <c r="AC351" t="str">
        <f t="shared" si="46"/>
        <v>None</v>
      </c>
      <c r="AD351" t="str">
        <f t="shared" si="47"/>
        <v>Medium Intl Calls</v>
      </c>
    </row>
    <row r="352" spans="1:30" x14ac:dyDescent="0.25">
      <c r="A352" t="s">
        <v>32</v>
      </c>
      <c r="B352">
        <v>96</v>
      </c>
      <c r="C352" t="s">
        <v>21</v>
      </c>
      <c r="D352" t="s">
        <v>22</v>
      </c>
      <c r="E352">
        <f>IF(train[[#This Row],[international_plan]]="yes",1,0)</f>
        <v>0</v>
      </c>
      <c r="F352" t="s">
        <v>23</v>
      </c>
      <c r="G352">
        <f>IF(train[[#This Row],[voice_mail_plan]]="yes",1,0)</f>
        <v>1</v>
      </c>
      <c r="H352">
        <v>45</v>
      </c>
      <c r="I352">
        <v>248.8</v>
      </c>
      <c r="J352">
        <v>124</v>
      </c>
      <c r="K352">
        <v>42.3</v>
      </c>
      <c r="L352">
        <v>140.30000000000001</v>
      </c>
      <c r="M352">
        <v>77</v>
      </c>
      <c r="N352">
        <v>11.93</v>
      </c>
      <c r="O352">
        <v>263.60000000000002</v>
      </c>
      <c r="P352">
        <v>102</v>
      </c>
      <c r="Q352">
        <v>11.86</v>
      </c>
      <c r="R352">
        <v>10.3</v>
      </c>
      <c r="S352">
        <v>2</v>
      </c>
      <c r="T352">
        <v>2.78</v>
      </c>
      <c r="U352">
        <v>3</v>
      </c>
      <c r="V352" t="s">
        <v>22</v>
      </c>
      <c r="W352">
        <f t="shared" si="40"/>
        <v>0</v>
      </c>
      <c r="X352" t="str">
        <f t="shared" si="41"/>
        <v>3 or fewer calls</v>
      </c>
      <c r="Y352" t="str">
        <f t="shared" si="42"/>
        <v>Medium</v>
      </c>
      <c r="Z352" t="str">
        <f t="shared" si="43"/>
        <v>Light_usage</v>
      </c>
      <c r="AA352" t="str">
        <f t="shared" si="44"/>
        <v>Medium_user</v>
      </c>
      <c r="AB352" t="str">
        <f t="shared" si="45"/>
        <v>Medium Usage</v>
      </c>
      <c r="AC352" t="str">
        <f t="shared" si="46"/>
        <v>High</v>
      </c>
      <c r="AD352" t="str">
        <f t="shared" si="47"/>
        <v>Medium Intl Calls</v>
      </c>
    </row>
    <row r="353" spans="1:30" x14ac:dyDescent="0.25">
      <c r="A353" t="s">
        <v>63</v>
      </c>
      <c r="B353">
        <v>112</v>
      </c>
      <c r="C353" t="s">
        <v>21</v>
      </c>
      <c r="D353" t="s">
        <v>22</v>
      </c>
      <c r="E353">
        <f>IF(train[[#This Row],[international_plan]]="yes",1,0)</f>
        <v>0</v>
      </c>
      <c r="F353" t="s">
        <v>23</v>
      </c>
      <c r="G353">
        <f>IF(train[[#This Row],[voice_mail_plan]]="yes",1,0)</f>
        <v>1</v>
      </c>
      <c r="H353">
        <v>16</v>
      </c>
      <c r="I353">
        <v>221.6</v>
      </c>
      <c r="J353">
        <v>110</v>
      </c>
      <c r="K353">
        <v>37.67</v>
      </c>
      <c r="L353">
        <v>130.19999999999999</v>
      </c>
      <c r="M353">
        <v>123</v>
      </c>
      <c r="N353">
        <v>11.07</v>
      </c>
      <c r="O353">
        <v>200</v>
      </c>
      <c r="P353">
        <v>108</v>
      </c>
      <c r="Q353">
        <v>9</v>
      </c>
      <c r="R353">
        <v>11.3</v>
      </c>
      <c r="S353">
        <v>3</v>
      </c>
      <c r="T353">
        <v>3.05</v>
      </c>
      <c r="U353">
        <v>1</v>
      </c>
      <c r="V353" t="s">
        <v>22</v>
      </c>
      <c r="W353">
        <f t="shared" si="40"/>
        <v>0</v>
      </c>
      <c r="X353" t="str">
        <f t="shared" si="41"/>
        <v>3 or fewer calls</v>
      </c>
      <c r="Y353" t="str">
        <f t="shared" si="42"/>
        <v>Medium</v>
      </c>
      <c r="Z353" t="str">
        <f t="shared" si="43"/>
        <v>Heavy_user</v>
      </c>
      <c r="AA353" t="str">
        <f t="shared" si="44"/>
        <v>Medium_user</v>
      </c>
      <c r="AB353" t="str">
        <f t="shared" si="45"/>
        <v>Medium Usage</v>
      </c>
      <c r="AC353" t="str">
        <f t="shared" si="46"/>
        <v>Medium</v>
      </c>
      <c r="AD353" t="str">
        <f t="shared" si="47"/>
        <v>Medium Intl Calls</v>
      </c>
    </row>
    <row r="354" spans="1:30" x14ac:dyDescent="0.25">
      <c r="A354" t="s">
        <v>27</v>
      </c>
      <c r="B354">
        <v>129</v>
      </c>
      <c r="C354" t="s">
        <v>28</v>
      </c>
      <c r="D354" t="s">
        <v>23</v>
      </c>
      <c r="E354">
        <f>IF(train[[#This Row],[international_plan]]="yes",1,0)</f>
        <v>1</v>
      </c>
      <c r="F354" t="s">
        <v>22</v>
      </c>
      <c r="G354">
        <f>IF(train[[#This Row],[voice_mail_plan]]="yes",1,0)</f>
        <v>0</v>
      </c>
      <c r="H354">
        <v>0</v>
      </c>
      <c r="I354">
        <v>192.9</v>
      </c>
      <c r="J354">
        <v>131</v>
      </c>
      <c r="K354">
        <v>32.79</v>
      </c>
      <c r="L354">
        <v>185.5</v>
      </c>
      <c r="M354">
        <v>101</v>
      </c>
      <c r="N354">
        <v>15.77</v>
      </c>
      <c r="O354">
        <v>205.2</v>
      </c>
      <c r="P354">
        <v>130</v>
      </c>
      <c r="Q354">
        <v>9.23</v>
      </c>
      <c r="R354">
        <v>10.9</v>
      </c>
      <c r="S354">
        <v>4</v>
      </c>
      <c r="T354">
        <v>2.94</v>
      </c>
      <c r="U354">
        <v>1</v>
      </c>
      <c r="V354" t="s">
        <v>22</v>
      </c>
      <c r="W354">
        <f t="shared" si="40"/>
        <v>0</v>
      </c>
      <c r="X354" t="str">
        <f t="shared" si="41"/>
        <v>3 or fewer calls</v>
      </c>
      <c r="Y354" t="str">
        <f t="shared" si="42"/>
        <v>Medium</v>
      </c>
      <c r="Z354" t="str">
        <f t="shared" si="43"/>
        <v>Medium_user</v>
      </c>
      <c r="AA354" t="str">
        <f t="shared" si="44"/>
        <v>Medium_user</v>
      </c>
      <c r="AB354" t="str">
        <f t="shared" si="45"/>
        <v>Medium Usage</v>
      </c>
      <c r="AC354" t="str">
        <f t="shared" si="46"/>
        <v>None</v>
      </c>
      <c r="AD354" t="str">
        <f t="shared" si="47"/>
        <v>Medium Intl Calls</v>
      </c>
    </row>
    <row r="355" spans="1:30" x14ac:dyDescent="0.25">
      <c r="A355" t="s">
        <v>66</v>
      </c>
      <c r="B355">
        <v>163</v>
      </c>
      <c r="C355" t="s">
        <v>21</v>
      </c>
      <c r="D355" t="s">
        <v>22</v>
      </c>
      <c r="E355">
        <f>IF(train[[#This Row],[international_plan]]="yes",1,0)</f>
        <v>0</v>
      </c>
      <c r="F355" t="s">
        <v>22</v>
      </c>
      <c r="G355">
        <f>IF(train[[#This Row],[voice_mail_plan]]="yes",1,0)</f>
        <v>0</v>
      </c>
      <c r="H355">
        <v>0</v>
      </c>
      <c r="I355">
        <v>122.4</v>
      </c>
      <c r="J355">
        <v>129</v>
      </c>
      <c r="K355">
        <v>20.81</v>
      </c>
      <c r="L355">
        <v>113.4</v>
      </c>
      <c r="M355">
        <v>108</v>
      </c>
      <c r="N355">
        <v>9.64</v>
      </c>
      <c r="O355">
        <v>180.2</v>
      </c>
      <c r="P355">
        <v>97</v>
      </c>
      <c r="Q355">
        <v>8.11</v>
      </c>
      <c r="R355">
        <v>12.5</v>
      </c>
      <c r="S355">
        <v>7</v>
      </c>
      <c r="T355">
        <v>3.38</v>
      </c>
      <c r="U355">
        <v>1</v>
      </c>
      <c r="V355" t="s">
        <v>22</v>
      </c>
      <c r="W355">
        <f t="shared" si="40"/>
        <v>0</v>
      </c>
      <c r="X355" t="str">
        <f t="shared" si="41"/>
        <v>3 or fewer calls</v>
      </c>
      <c r="Y355" t="str">
        <f t="shared" si="42"/>
        <v>Medium</v>
      </c>
      <c r="Z355" t="str">
        <f t="shared" si="43"/>
        <v>Medium_user</v>
      </c>
      <c r="AA355" t="str">
        <f t="shared" si="44"/>
        <v>Light_user</v>
      </c>
      <c r="AB355" t="str">
        <f t="shared" si="45"/>
        <v>Medium Usage</v>
      </c>
      <c r="AC355" t="str">
        <f t="shared" si="46"/>
        <v>None</v>
      </c>
      <c r="AD355" t="str">
        <f t="shared" si="47"/>
        <v>Medium Intl Calls</v>
      </c>
    </row>
    <row r="356" spans="1:30" x14ac:dyDescent="0.25">
      <c r="A356" t="s">
        <v>46</v>
      </c>
      <c r="B356">
        <v>67</v>
      </c>
      <c r="C356" t="s">
        <v>21</v>
      </c>
      <c r="D356" t="s">
        <v>22</v>
      </c>
      <c r="E356">
        <f>IF(train[[#This Row],[international_plan]]="yes",1,0)</f>
        <v>0</v>
      </c>
      <c r="F356" t="s">
        <v>23</v>
      </c>
      <c r="G356">
        <f>IF(train[[#This Row],[voice_mail_plan]]="yes",1,0)</f>
        <v>1</v>
      </c>
      <c r="H356">
        <v>40</v>
      </c>
      <c r="I356">
        <v>104.9</v>
      </c>
      <c r="J356">
        <v>65</v>
      </c>
      <c r="K356">
        <v>17.829999999999998</v>
      </c>
      <c r="L356">
        <v>216.3</v>
      </c>
      <c r="M356">
        <v>93</v>
      </c>
      <c r="N356">
        <v>18.39</v>
      </c>
      <c r="O356">
        <v>217.4</v>
      </c>
      <c r="P356">
        <v>128</v>
      </c>
      <c r="Q356">
        <v>9.7799999999999994</v>
      </c>
      <c r="R356">
        <v>9.6</v>
      </c>
      <c r="S356">
        <v>9</v>
      </c>
      <c r="T356">
        <v>2.59</v>
      </c>
      <c r="U356">
        <v>1</v>
      </c>
      <c r="V356" t="s">
        <v>22</v>
      </c>
      <c r="W356">
        <f t="shared" si="40"/>
        <v>0</v>
      </c>
      <c r="X356" t="str">
        <f t="shared" si="41"/>
        <v>3 or fewer calls</v>
      </c>
      <c r="Y356" t="str">
        <f t="shared" si="42"/>
        <v>Medium</v>
      </c>
      <c r="Z356" t="str">
        <f t="shared" si="43"/>
        <v>Medium_user</v>
      </c>
      <c r="AA356" t="str">
        <f t="shared" si="44"/>
        <v>Medium_user</v>
      </c>
      <c r="AB356" t="str">
        <f t="shared" si="45"/>
        <v>Medium Usage</v>
      </c>
      <c r="AC356" t="str">
        <f t="shared" si="46"/>
        <v>High</v>
      </c>
      <c r="AD356" t="str">
        <f t="shared" si="47"/>
        <v>Medium Intl Calls</v>
      </c>
    </row>
    <row r="357" spans="1:30" x14ac:dyDescent="0.25">
      <c r="A357" t="s">
        <v>42</v>
      </c>
      <c r="B357">
        <v>140</v>
      </c>
      <c r="C357" t="s">
        <v>25</v>
      </c>
      <c r="D357" t="s">
        <v>22</v>
      </c>
      <c r="E357">
        <f>IF(train[[#This Row],[international_plan]]="yes",1,0)</f>
        <v>0</v>
      </c>
      <c r="F357" t="s">
        <v>22</v>
      </c>
      <c r="G357">
        <f>IF(train[[#This Row],[voice_mail_plan]]="yes",1,0)</f>
        <v>0</v>
      </c>
      <c r="H357">
        <v>0</v>
      </c>
      <c r="I357">
        <v>173.2</v>
      </c>
      <c r="J357">
        <v>91</v>
      </c>
      <c r="K357">
        <v>29.44</v>
      </c>
      <c r="L357">
        <v>196.8</v>
      </c>
      <c r="M357">
        <v>106</v>
      </c>
      <c r="N357">
        <v>16.73</v>
      </c>
      <c r="O357">
        <v>209.3</v>
      </c>
      <c r="P357">
        <v>128</v>
      </c>
      <c r="Q357">
        <v>9.42</v>
      </c>
      <c r="R357">
        <v>11.2</v>
      </c>
      <c r="S357">
        <v>5</v>
      </c>
      <c r="T357">
        <v>3.02</v>
      </c>
      <c r="U357">
        <v>3</v>
      </c>
      <c r="V357" t="s">
        <v>22</v>
      </c>
      <c r="W357">
        <f t="shared" si="40"/>
        <v>0</v>
      </c>
      <c r="X357" t="str">
        <f t="shared" si="41"/>
        <v>3 or fewer calls</v>
      </c>
      <c r="Y357" t="str">
        <f t="shared" si="42"/>
        <v>Medium</v>
      </c>
      <c r="Z357" t="str">
        <f t="shared" si="43"/>
        <v>Medium_user</v>
      </c>
      <c r="AA357" t="str">
        <f t="shared" si="44"/>
        <v>Medium_user</v>
      </c>
      <c r="AB357" t="str">
        <f t="shared" si="45"/>
        <v>Medium Usage</v>
      </c>
      <c r="AC357" t="str">
        <f t="shared" si="46"/>
        <v>None</v>
      </c>
      <c r="AD357" t="str">
        <f t="shared" si="47"/>
        <v>Medium Intl Calls</v>
      </c>
    </row>
    <row r="358" spans="1:30" x14ac:dyDescent="0.25">
      <c r="A358" t="s">
        <v>52</v>
      </c>
      <c r="B358">
        <v>49</v>
      </c>
      <c r="C358" t="s">
        <v>28</v>
      </c>
      <c r="D358" t="s">
        <v>22</v>
      </c>
      <c r="E358">
        <f>IF(train[[#This Row],[international_plan]]="yes",1,0)</f>
        <v>0</v>
      </c>
      <c r="F358" t="s">
        <v>22</v>
      </c>
      <c r="G358">
        <f>IF(train[[#This Row],[voice_mail_plan]]="yes",1,0)</f>
        <v>0</v>
      </c>
      <c r="H358">
        <v>0</v>
      </c>
      <c r="I358">
        <v>119.4</v>
      </c>
      <c r="J358">
        <v>69</v>
      </c>
      <c r="K358">
        <v>20.3</v>
      </c>
      <c r="L358">
        <v>273.3</v>
      </c>
      <c r="M358">
        <v>92</v>
      </c>
      <c r="N358">
        <v>23.23</v>
      </c>
      <c r="O358">
        <v>214.4</v>
      </c>
      <c r="P358">
        <v>153</v>
      </c>
      <c r="Q358">
        <v>9.65</v>
      </c>
      <c r="R358">
        <v>12.4</v>
      </c>
      <c r="S358">
        <v>7</v>
      </c>
      <c r="T358">
        <v>3.35</v>
      </c>
      <c r="U358">
        <v>2</v>
      </c>
      <c r="V358" t="s">
        <v>22</v>
      </c>
      <c r="W358">
        <f t="shared" si="40"/>
        <v>0</v>
      </c>
      <c r="X358" t="str">
        <f t="shared" si="41"/>
        <v>3 or fewer calls</v>
      </c>
      <c r="Y358" t="str">
        <f t="shared" si="42"/>
        <v>Medium</v>
      </c>
      <c r="Z358" t="str">
        <f t="shared" si="43"/>
        <v>Medium_user</v>
      </c>
      <c r="AA358" t="str">
        <f t="shared" si="44"/>
        <v>Heavy_user</v>
      </c>
      <c r="AB358" t="str">
        <f t="shared" si="45"/>
        <v>Medium Usage</v>
      </c>
      <c r="AC358" t="str">
        <f t="shared" si="46"/>
        <v>None</v>
      </c>
      <c r="AD358" t="str">
        <f t="shared" si="47"/>
        <v>Medium Intl Calls</v>
      </c>
    </row>
    <row r="359" spans="1:30" x14ac:dyDescent="0.25">
      <c r="A359" t="s">
        <v>70</v>
      </c>
      <c r="B359">
        <v>46</v>
      </c>
      <c r="C359" t="s">
        <v>28</v>
      </c>
      <c r="D359" t="s">
        <v>22</v>
      </c>
      <c r="E359">
        <f>IF(train[[#This Row],[international_plan]]="yes",1,0)</f>
        <v>0</v>
      </c>
      <c r="F359" t="s">
        <v>22</v>
      </c>
      <c r="G359">
        <f>IF(train[[#This Row],[voice_mail_plan]]="yes",1,0)</f>
        <v>0</v>
      </c>
      <c r="H359">
        <v>0</v>
      </c>
      <c r="I359">
        <v>250.3</v>
      </c>
      <c r="J359">
        <v>100</v>
      </c>
      <c r="K359">
        <v>42.55</v>
      </c>
      <c r="L359">
        <v>260.60000000000002</v>
      </c>
      <c r="M359">
        <v>90</v>
      </c>
      <c r="N359">
        <v>22.15</v>
      </c>
      <c r="O359">
        <v>195</v>
      </c>
      <c r="P359">
        <v>104</v>
      </c>
      <c r="Q359">
        <v>8.7799999999999994</v>
      </c>
      <c r="R359">
        <v>13.3</v>
      </c>
      <c r="S359">
        <v>2</v>
      </c>
      <c r="T359">
        <v>3.59</v>
      </c>
      <c r="U359">
        <v>2</v>
      </c>
      <c r="V359" t="s">
        <v>23</v>
      </c>
      <c r="W359">
        <f t="shared" si="40"/>
        <v>1</v>
      </c>
      <c r="X359" t="str">
        <f t="shared" si="41"/>
        <v>3 or fewer calls</v>
      </c>
      <c r="Y359" t="str">
        <f t="shared" si="42"/>
        <v>Medium</v>
      </c>
      <c r="Z359" t="str">
        <f t="shared" si="43"/>
        <v>Medium_user</v>
      </c>
      <c r="AA359" t="str">
        <f t="shared" si="44"/>
        <v>Heavy_user</v>
      </c>
      <c r="AB359" t="str">
        <f t="shared" si="45"/>
        <v>High Usage</v>
      </c>
      <c r="AC359" t="str">
        <f t="shared" si="46"/>
        <v>None</v>
      </c>
      <c r="AD359" t="str">
        <f t="shared" si="47"/>
        <v>Medium Intl Calls</v>
      </c>
    </row>
    <row r="360" spans="1:30" x14ac:dyDescent="0.25">
      <c r="A360" t="s">
        <v>69</v>
      </c>
      <c r="B360">
        <v>148</v>
      </c>
      <c r="C360" t="s">
        <v>21</v>
      </c>
      <c r="D360" t="s">
        <v>22</v>
      </c>
      <c r="E360">
        <f>IF(train[[#This Row],[international_plan]]="yes",1,0)</f>
        <v>0</v>
      </c>
      <c r="F360" t="s">
        <v>22</v>
      </c>
      <c r="G360">
        <f>IF(train[[#This Row],[voice_mail_plan]]="yes",1,0)</f>
        <v>0</v>
      </c>
      <c r="H360">
        <v>0</v>
      </c>
      <c r="I360">
        <v>178.3</v>
      </c>
      <c r="J360">
        <v>98</v>
      </c>
      <c r="K360">
        <v>30.31</v>
      </c>
      <c r="L360">
        <v>282.60000000000002</v>
      </c>
      <c r="M360">
        <v>110</v>
      </c>
      <c r="N360">
        <v>24.02</v>
      </c>
      <c r="O360">
        <v>181</v>
      </c>
      <c r="P360">
        <v>98</v>
      </c>
      <c r="Q360">
        <v>8.15</v>
      </c>
      <c r="R360">
        <v>11.4</v>
      </c>
      <c r="S360">
        <v>4</v>
      </c>
      <c r="T360">
        <v>3.08</v>
      </c>
      <c r="U360">
        <v>1</v>
      </c>
      <c r="V360" t="s">
        <v>22</v>
      </c>
      <c r="W360">
        <f t="shared" si="40"/>
        <v>0</v>
      </c>
      <c r="X360" t="str">
        <f t="shared" si="41"/>
        <v>3 or fewer calls</v>
      </c>
      <c r="Y360" t="str">
        <f t="shared" si="42"/>
        <v>Medium</v>
      </c>
      <c r="Z360" t="str">
        <f t="shared" si="43"/>
        <v>Medium_user</v>
      </c>
      <c r="AA360" t="str">
        <f t="shared" si="44"/>
        <v>Heavy_user</v>
      </c>
      <c r="AB360" t="str">
        <f t="shared" si="45"/>
        <v>Medium Usage</v>
      </c>
      <c r="AC360" t="str">
        <f t="shared" si="46"/>
        <v>None</v>
      </c>
      <c r="AD360" t="str">
        <f t="shared" si="47"/>
        <v>Medium Intl Calls</v>
      </c>
    </row>
    <row r="361" spans="1:30" x14ac:dyDescent="0.25">
      <c r="A361" t="s">
        <v>53</v>
      </c>
      <c r="B361">
        <v>112</v>
      </c>
      <c r="C361" t="s">
        <v>28</v>
      </c>
      <c r="D361" t="s">
        <v>22</v>
      </c>
      <c r="E361">
        <f>IF(train[[#This Row],[international_plan]]="yes",1,0)</f>
        <v>0</v>
      </c>
      <c r="F361" t="s">
        <v>22</v>
      </c>
      <c r="G361">
        <f>IF(train[[#This Row],[voice_mail_plan]]="yes",1,0)</f>
        <v>0</v>
      </c>
      <c r="H361">
        <v>0</v>
      </c>
      <c r="I361">
        <v>243.4</v>
      </c>
      <c r="J361">
        <v>77</v>
      </c>
      <c r="K361">
        <v>41.38</v>
      </c>
      <c r="L361">
        <v>182.1</v>
      </c>
      <c r="M361">
        <v>97</v>
      </c>
      <c r="N361">
        <v>15.48</v>
      </c>
      <c r="O361">
        <v>259.2</v>
      </c>
      <c r="P361">
        <v>94</v>
      </c>
      <c r="Q361">
        <v>11.66</v>
      </c>
      <c r="R361">
        <v>12.8</v>
      </c>
      <c r="S361">
        <v>2</v>
      </c>
      <c r="T361">
        <v>3.46</v>
      </c>
      <c r="U361">
        <v>1</v>
      </c>
      <c r="V361" t="s">
        <v>22</v>
      </c>
      <c r="W361">
        <f t="shared" si="40"/>
        <v>0</v>
      </c>
      <c r="X361" t="str">
        <f t="shared" si="41"/>
        <v>3 or fewer calls</v>
      </c>
      <c r="Y361" t="str">
        <f t="shared" si="42"/>
        <v>Medium</v>
      </c>
      <c r="Z361" t="str">
        <f t="shared" si="43"/>
        <v>Medium_user</v>
      </c>
      <c r="AA361" t="str">
        <f t="shared" si="44"/>
        <v>Medium_user</v>
      </c>
      <c r="AB361" t="str">
        <f t="shared" si="45"/>
        <v>Medium Usage</v>
      </c>
      <c r="AC361" t="str">
        <f t="shared" si="46"/>
        <v>None</v>
      </c>
      <c r="AD361" t="str">
        <f t="shared" si="47"/>
        <v>Medium Intl Calls</v>
      </c>
    </row>
    <row r="362" spans="1:30" x14ac:dyDescent="0.25">
      <c r="A362" t="s">
        <v>43</v>
      </c>
      <c r="B362">
        <v>78</v>
      </c>
      <c r="C362" t="s">
        <v>21</v>
      </c>
      <c r="D362" t="s">
        <v>22</v>
      </c>
      <c r="E362">
        <f>IF(train[[#This Row],[international_plan]]="yes",1,0)</f>
        <v>0</v>
      </c>
      <c r="F362" t="s">
        <v>22</v>
      </c>
      <c r="G362">
        <f>IF(train[[#This Row],[voice_mail_plan]]="yes",1,0)</f>
        <v>0</v>
      </c>
      <c r="H362">
        <v>0</v>
      </c>
      <c r="I362">
        <v>155</v>
      </c>
      <c r="J362">
        <v>106</v>
      </c>
      <c r="K362">
        <v>26.35</v>
      </c>
      <c r="L362">
        <v>175.3</v>
      </c>
      <c r="M362">
        <v>101</v>
      </c>
      <c r="N362">
        <v>14.9</v>
      </c>
      <c r="O362">
        <v>155.6</v>
      </c>
      <c r="P362">
        <v>125</v>
      </c>
      <c r="Q362">
        <v>7</v>
      </c>
      <c r="R362">
        <v>11.8</v>
      </c>
      <c r="S362">
        <v>5</v>
      </c>
      <c r="T362">
        <v>3.19</v>
      </c>
      <c r="U362">
        <v>2</v>
      </c>
      <c r="V362" t="s">
        <v>22</v>
      </c>
      <c r="W362">
        <f t="shared" si="40"/>
        <v>0</v>
      </c>
      <c r="X362" t="str">
        <f t="shared" si="41"/>
        <v>3 or fewer calls</v>
      </c>
      <c r="Y362" t="str">
        <f t="shared" si="42"/>
        <v>Medium</v>
      </c>
      <c r="Z362" t="str">
        <f t="shared" si="43"/>
        <v>Medium_user</v>
      </c>
      <c r="AA362" t="str">
        <f t="shared" si="44"/>
        <v>Medium_user</v>
      </c>
      <c r="AB362" t="str">
        <f t="shared" si="45"/>
        <v>Medium Usage</v>
      </c>
      <c r="AC362" t="str">
        <f t="shared" si="46"/>
        <v>None</v>
      </c>
      <c r="AD362" t="str">
        <f t="shared" si="47"/>
        <v>Medium Intl Calls</v>
      </c>
    </row>
    <row r="363" spans="1:30" x14ac:dyDescent="0.25">
      <c r="A363" t="s">
        <v>73</v>
      </c>
      <c r="B363">
        <v>61</v>
      </c>
      <c r="C363" t="s">
        <v>25</v>
      </c>
      <c r="D363" t="s">
        <v>22</v>
      </c>
      <c r="E363">
        <f>IF(train[[#This Row],[international_plan]]="yes",1,0)</f>
        <v>0</v>
      </c>
      <c r="F363" t="s">
        <v>23</v>
      </c>
      <c r="G363">
        <f>IF(train[[#This Row],[voice_mail_plan]]="yes",1,0)</f>
        <v>1</v>
      </c>
      <c r="H363">
        <v>31</v>
      </c>
      <c r="I363">
        <v>288.7</v>
      </c>
      <c r="J363">
        <v>101</v>
      </c>
      <c r="K363">
        <v>49.08</v>
      </c>
      <c r="L363">
        <v>203.8</v>
      </c>
      <c r="M363">
        <v>102</v>
      </c>
      <c r="N363">
        <v>17.32</v>
      </c>
      <c r="O363">
        <v>203.2</v>
      </c>
      <c r="P363">
        <v>49</v>
      </c>
      <c r="Q363">
        <v>9.14</v>
      </c>
      <c r="R363">
        <v>8.6</v>
      </c>
      <c r="S363">
        <v>3</v>
      </c>
      <c r="T363">
        <v>2.3199999999999998</v>
      </c>
      <c r="U363">
        <v>0</v>
      </c>
      <c r="V363" t="s">
        <v>22</v>
      </c>
      <c r="W363">
        <f t="shared" si="40"/>
        <v>0</v>
      </c>
      <c r="X363" t="str">
        <f t="shared" si="41"/>
        <v>3 or fewer calls</v>
      </c>
      <c r="Y363" t="str">
        <f t="shared" si="42"/>
        <v>Medium</v>
      </c>
      <c r="Z363" t="str">
        <f t="shared" si="43"/>
        <v>Medium_user</v>
      </c>
      <c r="AA363" t="str">
        <f t="shared" si="44"/>
        <v>Medium_user</v>
      </c>
      <c r="AB363" t="str">
        <f t="shared" si="45"/>
        <v>Medium Usage</v>
      </c>
      <c r="AC363" t="str">
        <f t="shared" si="46"/>
        <v>High</v>
      </c>
      <c r="AD363" t="str">
        <f t="shared" si="47"/>
        <v>Medium Intl Calls</v>
      </c>
    </row>
    <row r="364" spans="1:30" x14ac:dyDescent="0.25">
      <c r="A364" t="s">
        <v>35</v>
      </c>
      <c r="B364">
        <v>58</v>
      </c>
      <c r="C364" t="s">
        <v>28</v>
      </c>
      <c r="D364" t="s">
        <v>22</v>
      </c>
      <c r="E364">
        <f>IF(train[[#This Row],[international_plan]]="yes",1,0)</f>
        <v>0</v>
      </c>
      <c r="F364" t="s">
        <v>23</v>
      </c>
      <c r="G364">
        <f>IF(train[[#This Row],[voice_mail_plan]]="yes",1,0)</f>
        <v>1</v>
      </c>
      <c r="H364">
        <v>29</v>
      </c>
      <c r="I364">
        <v>240.4</v>
      </c>
      <c r="J364">
        <v>80</v>
      </c>
      <c r="K364">
        <v>40.869999999999997</v>
      </c>
      <c r="L364">
        <v>118.9</v>
      </c>
      <c r="M364">
        <v>91</v>
      </c>
      <c r="N364">
        <v>10.11</v>
      </c>
      <c r="O364">
        <v>164.2</v>
      </c>
      <c r="P364">
        <v>108</v>
      </c>
      <c r="Q364">
        <v>7.39</v>
      </c>
      <c r="R364">
        <v>11.2</v>
      </c>
      <c r="S364">
        <v>3</v>
      </c>
      <c r="T364">
        <v>3.02</v>
      </c>
      <c r="U364">
        <v>1</v>
      </c>
      <c r="V364" t="s">
        <v>22</v>
      </c>
      <c r="W364">
        <f t="shared" si="40"/>
        <v>0</v>
      </c>
      <c r="X364" t="str">
        <f t="shared" si="41"/>
        <v>3 or fewer calls</v>
      </c>
      <c r="Y364" t="str">
        <f t="shared" si="42"/>
        <v>Medium</v>
      </c>
      <c r="Z364" t="str">
        <f t="shared" si="43"/>
        <v>Medium_user</v>
      </c>
      <c r="AA364" t="str">
        <f t="shared" si="44"/>
        <v>Medium_user</v>
      </c>
      <c r="AB364" t="str">
        <f t="shared" si="45"/>
        <v>Medium Usage</v>
      </c>
      <c r="AC364" t="str">
        <f t="shared" si="46"/>
        <v>Medium</v>
      </c>
      <c r="AD364" t="str">
        <f t="shared" si="47"/>
        <v>Medium Intl Calls</v>
      </c>
    </row>
    <row r="365" spans="1:30" x14ac:dyDescent="0.25">
      <c r="A365" t="s">
        <v>20</v>
      </c>
      <c r="B365">
        <v>100</v>
      </c>
      <c r="C365" t="s">
        <v>28</v>
      </c>
      <c r="D365" t="s">
        <v>22</v>
      </c>
      <c r="E365">
        <f>IF(train[[#This Row],[international_plan]]="yes",1,0)</f>
        <v>0</v>
      </c>
      <c r="F365" t="s">
        <v>22</v>
      </c>
      <c r="G365">
        <f>IF(train[[#This Row],[voice_mail_plan]]="yes",1,0)</f>
        <v>0</v>
      </c>
      <c r="H365">
        <v>0</v>
      </c>
      <c r="I365">
        <v>278</v>
      </c>
      <c r="J365">
        <v>76</v>
      </c>
      <c r="K365">
        <v>47.26</v>
      </c>
      <c r="L365">
        <v>176.7</v>
      </c>
      <c r="M365">
        <v>74</v>
      </c>
      <c r="N365">
        <v>15.02</v>
      </c>
      <c r="O365">
        <v>219.5</v>
      </c>
      <c r="P365">
        <v>126</v>
      </c>
      <c r="Q365">
        <v>9.8800000000000008</v>
      </c>
      <c r="R365">
        <v>8.3000000000000007</v>
      </c>
      <c r="S365">
        <v>4</v>
      </c>
      <c r="T365">
        <v>2.2400000000000002</v>
      </c>
      <c r="U365">
        <v>0</v>
      </c>
      <c r="V365" t="s">
        <v>23</v>
      </c>
      <c r="W365">
        <f t="shared" si="40"/>
        <v>1</v>
      </c>
      <c r="X365" t="str">
        <f t="shared" si="41"/>
        <v>3 or fewer calls</v>
      </c>
      <c r="Y365" t="str">
        <f t="shared" si="42"/>
        <v>Medium</v>
      </c>
      <c r="Z365" t="str">
        <f t="shared" si="43"/>
        <v>Light_usage</v>
      </c>
      <c r="AA365" t="str">
        <f t="shared" si="44"/>
        <v>Medium_user</v>
      </c>
      <c r="AB365" t="str">
        <f t="shared" si="45"/>
        <v>Medium Usage</v>
      </c>
      <c r="AC365" t="str">
        <f t="shared" si="46"/>
        <v>None</v>
      </c>
      <c r="AD365" t="str">
        <f t="shared" si="47"/>
        <v>Medium Intl Calls</v>
      </c>
    </row>
    <row r="366" spans="1:30" x14ac:dyDescent="0.25">
      <c r="A366" t="s">
        <v>44</v>
      </c>
      <c r="B366">
        <v>113</v>
      </c>
      <c r="C366" t="s">
        <v>28</v>
      </c>
      <c r="D366" t="s">
        <v>22</v>
      </c>
      <c r="E366">
        <f>IF(train[[#This Row],[international_plan]]="yes",1,0)</f>
        <v>0</v>
      </c>
      <c r="F366" t="s">
        <v>22</v>
      </c>
      <c r="G366">
        <f>IF(train[[#This Row],[voice_mail_plan]]="yes",1,0)</f>
        <v>0</v>
      </c>
      <c r="H366">
        <v>0</v>
      </c>
      <c r="I366">
        <v>155</v>
      </c>
      <c r="J366">
        <v>93</v>
      </c>
      <c r="K366">
        <v>26.35</v>
      </c>
      <c r="L366">
        <v>330.6</v>
      </c>
      <c r="M366">
        <v>106</v>
      </c>
      <c r="N366">
        <v>28.1</v>
      </c>
      <c r="O366">
        <v>189.4</v>
      </c>
      <c r="P366">
        <v>123</v>
      </c>
      <c r="Q366">
        <v>8.52</v>
      </c>
      <c r="R366">
        <v>13.5</v>
      </c>
      <c r="S366">
        <v>3</v>
      </c>
      <c r="T366">
        <v>3.65</v>
      </c>
      <c r="U366">
        <v>1</v>
      </c>
      <c r="V366" t="s">
        <v>22</v>
      </c>
      <c r="W366">
        <f t="shared" si="40"/>
        <v>0</v>
      </c>
      <c r="X366" t="str">
        <f t="shared" si="41"/>
        <v>3 or fewer calls</v>
      </c>
      <c r="Y366" t="str">
        <f t="shared" si="42"/>
        <v>Medium</v>
      </c>
      <c r="Z366" t="str">
        <f t="shared" si="43"/>
        <v>Medium_user</v>
      </c>
      <c r="AA366" t="str">
        <f t="shared" si="44"/>
        <v>Heavy_user</v>
      </c>
      <c r="AB366" t="str">
        <f t="shared" si="45"/>
        <v>Medium Usage</v>
      </c>
      <c r="AC366" t="str">
        <f t="shared" si="46"/>
        <v>None</v>
      </c>
      <c r="AD366" t="str">
        <f t="shared" si="47"/>
        <v>Medium Intl Calls</v>
      </c>
    </row>
    <row r="367" spans="1:30" x14ac:dyDescent="0.25">
      <c r="A367" t="s">
        <v>53</v>
      </c>
      <c r="B367">
        <v>81</v>
      </c>
      <c r="C367" t="s">
        <v>21</v>
      </c>
      <c r="D367" t="s">
        <v>22</v>
      </c>
      <c r="E367">
        <f>IF(train[[#This Row],[international_plan]]="yes",1,0)</f>
        <v>0</v>
      </c>
      <c r="F367" t="s">
        <v>22</v>
      </c>
      <c r="G367">
        <f>IF(train[[#This Row],[voice_mail_plan]]="yes",1,0)</f>
        <v>0</v>
      </c>
      <c r="H367">
        <v>0</v>
      </c>
      <c r="I367">
        <v>153.5</v>
      </c>
      <c r="J367">
        <v>99</v>
      </c>
      <c r="K367">
        <v>26.1</v>
      </c>
      <c r="L367">
        <v>197.6</v>
      </c>
      <c r="M367">
        <v>102</v>
      </c>
      <c r="N367">
        <v>16.8</v>
      </c>
      <c r="O367">
        <v>198.5</v>
      </c>
      <c r="P367">
        <v>86</v>
      </c>
      <c r="Q367">
        <v>8.93</v>
      </c>
      <c r="R367">
        <v>6.3</v>
      </c>
      <c r="S367">
        <v>2</v>
      </c>
      <c r="T367">
        <v>1.7</v>
      </c>
      <c r="U367">
        <v>2</v>
      </c>
      <c r="V367" t="s">
        <v>22</v>
      </c>
      <c r="W367">
        <f t="shared" si="40"/>
        <v>0</v>
      </c>
      <c r="X367" t="str">
        <f t="shared" si="41"/>
        <v>3 or fewer calls</v>
      </c>
      <c r="Y367" t="str">
        <f t="shared" si="42"/>
        <v>Low</v>
      </c>
      <c r="Z367" t="str">
        <f t="shared" si="43"/>
        <v>Medium_user</v>
      </c>
      <c r="AA367" t="str">
        <f t="shared" si="44"/>
        <v>Medium_user</v>
      </c>
      <c r="AB367" t="str">
        <f t="shared" si="45"/>
        <v>Medium Usage</v>
      </c>
      <c r="AC367" t="str">
        <f t="shared" si="46"/>
        <v>None</v>
      </c>
      <c r="AD367" t="str">
        <f t="shared" si="47"/>
        <v>Low Intl Calls</v>
      </c>
    </row>
    <row r="368" spans="1:30" x14ac:dyDescent="0.25">
      <c r="A368" t="s">
        <v>50</v>
      </c>
      <c r="B368">
        <v>135</v>
      </c>
      <c r="C368" t="s">
        <v>28</v>
      </c>
      <c r="D368" t="s">
        <v>22</v>
      </c>
      <c r="E368">
        <f>IF(train[[#This Row],[international_plan]]="yes",1,0)</f>
        <v>0</v>
      </c>
      <c r="F368" t="s">
        <v>23</v>
      </c>
      <c r="G368">
        <f>IF(train[[#This Row],[voice_mail_plan]]="yes",1,0)</f>
        <v>1</v>
      </c>
      <c r="H368">
        <v>27</v>
      </c>
      <c r="I368">
        <v>273.39999999999998</v>
      </c>
      <c r="J368">
        <v>141</v>
      </c>
      <c r="K368">
        <v>46.48</v>
      </c>
      <c r="L368">
        <v>154</v>
      </c>
      <c r="M368">
        <v>99</v>
      </c>
      <c r="N368">
        <v>13.09</v>
      </c>
      <c r="O368">
        <v>245.8</v>
      </c>
      <c r="P368">
        <v>112</v>
      </c>
      <c r="Q368">
        <v>11.06</v>
      </c>
      <c r="R368">
        <v>12.3</v>
      </c>
      <c r="S368">
        <v>6</v>
      </c>
      <c r="T368">
        <v>3.32</v>
      </c>
      <c r="U368">
        <v>1</v>
      </c>
      <c r="V368" t="s">
        <v>22</v>
      </c>
      <c r="W368">
        <f t="shared" si="40"/>
        <v>0</v>
      </c>
      <c r="X368" t="str">
        <f t="shared" si="41"/>
        <v>3 or fewer calls</v>
      </c>
      <c r="Y368" t="str">
        <f t="shared" si="42"/>
        <v>Medium</v>
      </c>
      <c r="Z368" t="str">
        <f t="shared" si="43"/>
        <v>Medium_user</v>
      </c>
      <c r="AA368" t="str">
        <f t="shared" si="44"/>
        <v>Medium_user</v>
      </c>
      <c r="AB368" t="str">
        <f t="shared" si="45"/>
        <v>Medium Usage</v>
      </c>
      <c r="AC368" t="str">
        <f t="shared" si="46"/>
        <v>Medium</v>
      </c>
      <c r="AD368" t="str">
        <f t="shared" si="47"/>
        <v>Medium Intl Calls</v>
      </c>
    </row>
    <row r="369" spans="1:30" x14ac:dyDescent="0.25">
      <c r="A369" t="s">
        <v>40</v>
      </c>
      <c r="B369">
        <v>99</v>
      </c>
      <c r="C369" t="s">
        <v>25</v>
      </c>
      <c r="D369" t="s">
        <v>22</v>
      </c>
      <c r="E369">
        <f>IF(train[[#This Row],[international_plan]]="yes",1,0)</f>
        <v>0</v>
      </c>
      <c r="F369" t="s">
        <v>22</v>
      </c>
      <c r="G369">
        <f>IF(train[[#This Row],[voice_mail_plan]]="yes",1,0)</f>
        <v>0</v>
      </c>
      <c r="H369">
        <v>0</v>
      </c>
      <c r="I369">
        <v>155.30000000000001</v>
      </c>
      <c r="J369">
        <v>93</v>
      </c>
      <c r="K369">
        <v>26.4</v>
      </c>
      <c r="L369">
        <v>265.7</v>
      </c>
      <c r="M369">
        <v>95</v>
      </c>
      <c r="N369">
        <v>22.58</v>
      </c>
      <c r="O369">
        <v>145.69999999999999</v>
      </c>
      <c r="P369">
        <v>67</v>
      </c>
      <c r="Q369">
        <v>6.56</v>
      </c>
      <c r="R369">
        <v>12.4</v>
      </c>
      <c r="S369">
        <v>4</v>
      </c>
      <c r="T369">
        <v>3.35</v>
      </c>
      <c r="U369">
        <v>0</v>
      </c>
      <c r="V369" t="s">
        <v>22</v>
      </c>
      <c r="W369">
        <f t="shared" si="40"/>
        <v>0</v>
      </c>
      <c r="X369" t="str">
        <f t="shared" si="41"/>
        <v>3 or fewer calls</v>
      </c>
      <c r="Y369" t="str">
        <f t="shared" si="42"/>
        <v>Medium</v>
      </c>
      <c r="Z369" t="str">
        <f t="shared" si="43"/>
        <v>Medium_user</v>
      </c>
      <c r="AA369" t="str">
        <f t="shared" si="44"/>
        <v>Heavy_user</v>
      </c>
      <c r="AB369" t="str">
        <f t="shared" si="45"/>
        <v>Medium Usage</v>
      </c>
      <c r="AC369" t="str">
        <f t="shared" si="46"/>
        <v>None</v>
      </c>
      <c r="AD369" t="str">
        <f t="shared" si="47"/>
        <v>Medium Intl Calls</v>
      </c>
    </row>
    <row r="370" spans="1:30" x14ac:dyDescent="0.25">
      <c r="A370" t="s">
        <v>29</v>
      </c>
      <c r="B370">
        <v>135</v>
      </c>
      <c r="C370" t="s">
        <v>28</v>
      </c>
      <c r="D370" t="s">
        <v>22</v>
      </c>
      <c r="E370">
        <f>IF(train[[#This Row],[international_plan]]="yes",1,0)</f>
        <v>0</v>
      </c>
      <c r="F370" t="s">
        <v>22</v>
      </c>
      <c r="G370">
        <f>IF(train[[#This Row],[voice_mail_plan]]="yes",1,0)</f>
        <v>0</v>
      </c>
      <c r="H370">
        <v>0</v>
      </c>
      <c r="I370">
        <v>246.8</v>
      </c>
      <c r="J370">
        <v>129</v>
      </c>
      <c r="K370">
        <v>41.96</v>
      </c>
      <c r="L370">
        <v>187.8</v>
      </c>
      <c r="M370">
        <v>121</v>
      </c>
      <c r="N370">
        <v>15.96</v>
      </c>
      <c r="O370">
        <v>154.5</v>
      </c>
      <c r="P370">
        <v>109</v>
      </c>
      <c r="Q370">
        <v>6.95</v>
      </c>
      <c r="R370">
        <v>12.6</v>
      </c>
      <c r="S370">
        <v>5</v>
      </c>
      <c r="T370">
        <v>3.4</v>
      </c>
      <c r="U370">
        <v>1</v>
      </c>
      <c r="V370" t="s">
        <v>22</v>
      </c>
      <c r="W370">
        <f t="shared" si="40"/>
        <v>0</v>
      </c>
      <c r="X370" t="str">
        <f t="shared" si="41"/>
        <v>3 or fewer calls</v>
      </c>
      <c r="Y370" t="str">
        <f t="shared" si="42"/>
        <v>Medium</v>
      </c>
      <c r="Z370" t="str">
        <f t="shared" si="43"/>
        <v>Heavy_user</v>
      </c>
      <c r="AA370" t="str">
        <f t="shared" si="44"/>
        <v>Medium_user</v>
      </c>
      <c r="AB370" t="str">
        <f t="shared" si="45"/>
        <v>Medium Usage</v>
      </c>
      <c r="AC370" t="str">
        <f t="shared" si="46"/>
        <v>None</v>
      </c>
      <c r="AD370" t="str">
        <f t="shared" si="47"/>
        <v>Medium Intl Calls</v>
      </c>
    </row>
    <row r="371" spans="1:30" x14ac:dyDescent="0.25">
      <c r="A371" t="s">
        <v>51</v>
      </c>
      <c r="B371">
        <v>85</v>
      </c>
      <c r="C371" t="s">
        <v>25</v>
      </c>
      <c r="D371" t="s">
        <v>23</v>
      </c>
      <c r="E371">
        <f>IF(train[[#This Row],[international_plan]]="yes",1,0)</f>
        <v>1</v>
      </c>
      <c r="F371" t="s">
        <v>22</v>
      </c>
      <c r="G371">
        <f>IF(train[[#This Row],[voice_mail_plan]]="yes",1,0)</f>
        <v>0</v>
      </c>
      <c r="H371">
        <v>0</v>
      </c>
      <c r="I371">
        <v>165.4</v>
      </c>
      <c r="J371">
        <v>107</v>
      </c>
      <c r="K371">
        <v>28.12</v>
      </c>
      <c r="L371">
        <v>196</v>
      </c>
      <c r="M371">
        <v>126</v>
      </c>
      <c r="N371">
        <v>16.66</v>
      </c>
      <c r="O371">
        <v>349.2</v>
      </c>
      <c r="P371">
        <v>110</v>
      </c>
      <c r="Q371">
        <v>15.71</v>
      </c>
      <c r="R371">
        <v>9.6</v>
      </c>
      <c r="S371">
        <v>7</v>
      </c>
      <c r="T371">
        <v>2.59</v>
      </c>
      <c r="U371">
        <v>2</v>
      </c>
      <c r="V371" t="s">
        <v>22</v>
      </c>
      <c r="W371">
        <f t="shared" si="40"/>
        <v>0</v>
      </c>
      <c r="X371" t="str">
        <f t="shared" si="41"/>
        <v>3 or fewer calls</v>
      </c>
      <c r="Y371" t="str">
        <f t="shared" si="42"/>
        <v>Medium</v>
      </c>
      <c r="Z371" t="str">
        <f t="shared" si="43"/>
        <v>Heavy_user</v>
      </c>
      <c r="AA371" t="str">
        <f t="shared" si="44"/>
        <v>Medium_user</v>
      </c>
      <c r="AB371" t="str">
        <f t="shared" si="45"/>
        <v>Medium Usage</v>
      </c>
      <c r="AC371" t="str">
        <f t="shared" si="46"/>
        <v>None</v>
      </c>
      <c r="AD371" t="str">
        <f t="shared" si="47"/>
        <v>Medium Intl Calls</v>
      </c>
    </row>
    <row r="372" spans="1:30" x14ac:dyDescent="0.25">
      <c r="A372" t="s">
        <v>39</v>
      </c>
      <c r="B372">
        <v>88</v>
      </c>
      <c r="C372" t="s">
        <v>28</v>
      </c>
      <c r="D372" t="s">
        <v>22</v>
      </c>
      <c r="E372">
        <f>IF(train[[#This Row],[international_plan]]="yes",1,0)</f>
        <v>0</v>
      </c>
      <c r="F372" t="s">
        <v>22</v>
      </c>
      <c r="G372">
        <f>IF(train[[#This Row],[voice_mail_plan]]="yes",1,0)</f>
        <v>0</v>
      </c>
      <c r="H372">
        <v>0</v>
      </c>
      <c r="I372">
        <v>138.30000000000001</v>
      </c>
      <c r="J372">
        <v>116</v>
      </c>
      <c r="K372">
        <v>23.51</v>
      </c>
      <c r="L372">
        <v>236</v>
      </c>
      <c r="M372">
        <v>138</v>
      </c>
      <c r="N372">
        <v>20.059999999999999</v>
      </c>
      <c r="O372">
        <v>179.1</v>
      </c>
      <c r="P372">
        <v>110</v>
      </c>
      <c r="Q372">
        <v>8.06</v>
      </c>
      <c r="R372">
        <v>9.6</v>
      </c>
      <c r="S372">
        <v>4</v>
      </c>
      <c r="T372">
        <v>2.59</v>
      </c>
      <c r="U372">
        <v>3</v>
      </c>
      <c r="V372" t="s">
        <v>22</v>
      </c>
      <c r="W372">
        <f t="shared" si="40"/>
        <v>0</v>
      </c>
      <c r="X372" t="str">
        <f t="shared" si="41"/>
        <v>3 or fewer calls</v>
      </c>
      <c r="Y372" t="str">
        <f t="shared" si="42"/>
        <v>Medium</v>
      </c>
      <c r="Z372" t="str">
        <f t="shared" si="43"/>
        <v>Heavy_user</v>
      </c>
      <c r="AA372" t="str">
        <f t="shared" si="44"/>
        <v>Heavy_user</v>
      </c>
      <c r="AB372" t="str">
        <f t="shared" si="45"/>
        <v>Medium Usage</v>
      </c>
      <c r="AC372" t="str">
        <f t="shared" si="46"/>
        <v>None</v>
      </c>
      <c r="AD372" t="str">
        <f t="shared" si="47"/>
        <v>Medium Intl Calls</v>
      </c>
    </row>
    <row r="373" spans="1:30" x14ac:dyDescent="0.25">
      <c r="A373" t="s">
        <v>61</v>
      </c>
      <c r="B373">
        <v>55</v>
      </c>
      <c r="C373" t="s">
        <v>28</v>
      </c>
      <c r="D373" t="s">
        <v>22</v>
      </c>
      <c r="E373">
        <f>IF(train[[#This Row],[international_plan]]="yes",1,0)</f>
        <v>0</v>
      </c>
      <c r="F373" t="s">
        <v>22</v>
      </c>
      <c r="G373">
        <f>IF(train[[#This Row],[voice_mail_plan]]="yes",1,0)</f>
        <v>0</v>
      </c>
      <c r="H373">
        <v>0</v>
      </c>
      <c r="I373">
        <v>286.7</v>
      </c>
      <c r="J373">
        <v>100</v>
      </c>
      <c r="K373">
        <v>48.74</v>
      </c>
      <c r="L373">
        <v>134.4</v>
      </c>
      <c r="M373">
        <v>121</v>
      </c>
      <c r="N373">
        <v>11.42</v>
      </c>
      <c r="O373">
        <v>192.9</v>
      </c>
      <c r="P373">
        <v>122</v>
      </c>
      <c r="Q373">
        <v>8.68</v>
      </c>
      <c r="R373">
        <v>6.9</v>
      </c>
      <c r="S373">
        <v>5</v>
      </c>
      <c r="T373">
        <v>1.86</v>
      </c>
      <c r="U373">
        <v>2</v>
      </c>
      <c r="V373" t="s">
        <v>22</v>
      </c>
      <c r="W373">
        <f t="shared" si="40"/>
        <v>0</v>
      </c>
      <c r="X373" t="str">
        <f t="shared" si="41"/>
        <v>3 or fewer calls</v>
      </c>
      <c r="Y373" t="str">
        <f t="shared" si="42"/>
        <v>Low</v>
      </c>
      <c r="Z373" t="str">
        <f t="shared" si="43"/>
        <v>Heavy_user</v>
      </c>
      <c r="AA373" t="str">
        <f t="shared" si="44"/>
        <v>Medium_user</v>
      </c>
      <c r="AB373" t="str">
        <f t="shared" si="45"/>
        <v>Medium Usage</v>
      </c>
      <c r="AC373" t="str">
        <f t="shared" si="46"/>
        <v>None</v>
      </c>
      <c r="AD373" t="str">
        <f t="shared" si="47"/>
        <v>Low Intl Calls</v>
      </c>
    </row>
    <row r="374" spans="1:30" x14ac:dyDescent="0.25">
      <c r="A374" t="s">
        <v>37</v>
      </c>
      <c r="B374">
        <v>79</v>
      </c>
      <c r="C374" t="s">
        <v>28</v>
      </c>
      <c r="D374" t="s">
        <v>22</v>
      </c>
      <c r="E374">
        <f>IF(train[[#This Row],[international_plan]]="yes",1,0)</f>
        <v>0</v>
      </c>
      <c r="F374" t="s">
        <v>23</v>
      </c>
      <c r="G374">
        <f>IF(train[[#This Row],[voice_mail_plan]]="yes",1,0)</f>
        <v>1</v>
      </c>
      <c r="H374">
        <v>21</v>
      </c>
      <c r="I374">
        <v>264.3</v>
      </c>
      <c r="J374">
        <v>79</v>
      </c>
      <c r="K374">
        <v>44.93</v>
      </c>
      <c r="L374">
        <v>202.8</v>
      </c>
      <c r="M374">
        <v>118</v>
      </c>
      <c r="N374">
        <v>17.239999999999998</v>
      </c>
      <c r="O374">
        <v>173.4</v>
      </c>
      <c r="P374">
        <v>92</v>
      </c>
      <c r="Q374">
        <v>7.8</v>
      </c>
      <c r="R374">
        <v>6.3</v>
      </c>
      <c r="S374">
        <v>3</v>
      </c>
      <c r="T374">
        <v>1.7</v>
      </c>
      <c r="U374">
        <v>4</v>
      </c>
      <c r="V374" t="s">
        <v>22</v>
      </c>
      <c r="W374">
        <f t="shared" si="40"/>
        <v>0</v>
      </c>
      <c r="X374" t="str">
        <f t="shared" si="41"/>
        <v>More than 3 calls</v>
      </c>
      <c r="Y374" t="str">
        <f t="shared" si="42"/>
        <v>Low</v>
      </c>
      <c r="Z374" t="str">
        <f t="shared" si="43"/>
        <v>Medium_user</v>
      </c>
      <c r="AA374" t="str">
        <f t="shared" si="44"/>
        <v>Medium_user</v>
      </c>
      <c r="AB374" t="str">
        <f t="shared" si="45"/>
        <v>Medium Usage</v>
      </c>
      <c r="AC374" t="str">
        <f t="shared" si="46"/>
        <v>Medium</v>
      </c>
      <c r="AD374" t="str">
        <f t="shared" si="47"/>
        <v>Low Intl Calls</v>
      </c>
    </row>
    <row r="375" spans="1:30" x14ac:dyDescent="0.25">
      <c r="A375" t="s">
        <v>68</v>
      </c>
      <c r="B375">
        <v>85</v>
      </c>
      <c r="C375" t="s">
        <v>25</v>
      </c>
      <c r="D375" t="s">
        <v>22</v>
      </c>
      <c r="E375">
        <f>IF(train[[#This Row],[international_plan]]="yes",1,0)</f>
        <v>0</v>
      </c>
      <c r="F375" t="s">
        <v>22</v>
      </c>
      <c r="G375">
        <f>IF(train[[#This Row],[voice_mail_plan]]="yes",1,0)</f>
        <v>0</v>
      </c>
      <c r="H375">
        <v>0</v>
      </c>
      <c r="I375">
        <v>127.9</v>
      </c>
      <c r="J375">
        <v>107</v>
      </c>
      <c r="K375">
        <v>21.74</v>
      </c>
      <c r="L375">
        <v>271.2</v>
      </c>
      <c r="M375">
        <v>124</v>
      </c>
      <c r="N375">
        <v>23.05</v>
      </c>
      <c r="O375">
        <v>202.2</v>
      </c>
      <c r="P375">
        <v>76</v>
      </c>
      <c r="Q375">
        <v>9.1</v>
      </c>
      <c r="R375">
        <v>12.5</v>
      </c>
      <c r="S375">
        <v>5</v>
      </c>
      <c r="T375">
        <v>3.38</v>
      </c>
      <c r="U375">
        <v>0</v>
      </c>
      <c r="V375" t="s">
        <v>22</v>
      </c>
      <c r="W375">
        <f t="shared" si="40"/>
        <v>0</v>
      </c>
      <c r="X375" t="str">
        <f t="shared" si="41"/>
        <v>3 or fewer calls</v>
      </c>
      <c r="Y375" t="str">
        <f t="shared" si="42"/>
        <v>Medium</v>
      </c>
      <c r="Z375" t="str">
        <f t="shared" si="43"/>
        <v>Heavy_user</v>
      </c>
      <c r="AA375" t="str">
        <f t="shared" si="44"/>
        <v>Heavy_user</v>
      </c>
      <c r="AB375" t="str">
        <f t="shared" si="45"/>
        <v>Medium Usage</v>
      </c>
      <c r="AC375" t="str">
        <f t="shared" si="46"/>
        <v>None</v>
      </c>
      <c r="AD375" t="str">
        <f t="shared" si="47"/>
        <v>Medium Intl Calls</v>
      </c>
    </row>
    <row r="376" spans="1:30" x14ac:dyDescent="0.25">
      <c r="A376" t="s">
        <v>70</v>
      </c>
      <c r="B376">
        <v>86</v>
      </c>
      <c r="C376" t="s">
        <v>25</v>
      </c>
      <c r="D376" t="s">
        <v>22</v>
      </c>
      <c r="E376">
        <f>IF(train[[#This Row],[international_plan]]="yes",1,0)</f>
        <v>0</v>
      </c>
      <c r="F376" t="s">
        <v>23</v>
      </c>
      <c r="G376">
        <f>IF(train[[#This Row],[voice_mail_plan]]="yes",1,0)</f>
        <v>1</v>
      </c>
      <c r="H376">
        <v>23</v>
      </c>
      <c r="I376">
        <v>225.5</v>
      </c>
      <c r="J376">
        <v>107</v>
      </c>
      <c r="K376">
        <v>38.340000000000003</v>
      </c>
      <c r="L376">
        <v>246.3</v>
      </c>
      <c r="M376">
        <v>105</v>
      </c>
      <c r="N376">
        <v>20.94</v>
      </c>
      <c r="O376">
        <v>245.7</v>
      </c>
      <c r="P376">
        <v>81</v>
      </c>
      <c r="Q376">
        <v>11.06</v>
      </c>
      <c r="R376">
        <v>9.8000000000000007</v>
      </c>
      <c r="S376">
        <v>2</v>
      </c>
      <c r="T376">
        <v>2.65</v>
      </c>
      <c r="U376">
        <v>0</v>
      </c>
      <c r="V376" t="s">
        <v>22</v>
      </c>
      <c r="W376">
        <f t="shared" si="40"/>
        <v>0</v>
      </c>
      <c r="X376" t="str">
        <f t="shared" si="41"/>
        <v>3 or fewer calls</v>
      </c>
      <c r="Y376" t="str">
        <f t="shared" si="42"/>
        <v>Medium</v>
      </c>
      <c r="Z376" t="str">
        <f t="shared" si="43"/>
        <v>Medium_user</v>
      </c>
      <c r="AA376" t="str">
        <f t="shared" si="44"/>
        <v>Heavy_user</v>
      </c>
      <c r="AB376" t="str">
        <f t="shared" si="45"/>
        <v>Medium Usage</v>
      </c>
      <c r="AC376" t="str">
        <f t="shared" si="46"/>
        <v>Medium</v>
      </c>
      <c r="AD376" t="str">
        <f t="shared" si="47"/>
        <v>Medium Intl Calls</v>
      </c>
    </row>
    <row r="377" spans="1:30" x14ac:dyDescent="0.25">
      <c r="A377" t="s">
        <v>57</v>
      </c>
      <c r="B377">
        <v>91</v>
      </c>
      <c r="C377" t="s">
        <v>28</v>
      </c>
      <c r="D377" t="s">
        <v>22</v>
      </c>
      <c r="E377">
        <f>IF(train[[#This Row],[international_plan]]="yes",1,0)</f>
        <v>0</v>
      </c>
      <c r="F377" t="s">
        <v>22</v>
      </c>
      <c r="G377">
        <f>IF(train[[#This Row],[voice_mail_plan]]="yes",1,0)</f>
        <v>0</v>
      </c>
      <c r="H377">
        <v>0</v>
      </c>
      <c r="I377">
        <v>149</v>
      </c>
      <c r="J377">
        <v>115</v>
      </c>
      <c r="K377">
        <v>25.33</v>
      </c>
      <c r="L377">
        <v>245.3</v>
      </c>
      <c r="M377">
        <v>105</v>
      </c>
      <c r="N377">
        <v>20.85</v>
      </c>
      <c r="O377">
        <v>260</v>
      </c>
      <c r="P377">
        <v>94</v>
      </c>
      <c r="Q377">
        <v>11.7</v>
      </c>
      <c r="R377">
        <v>8.3000000000000007</v>
      </c>
      <c r="S377">
        <v>3</v>
      </c>
      <c r="T377">
        <v>2.2400000000000002</v>
      </c>
      <c r="U377">
        <v>0</v>
      </c>
      <c r="V377" t="s">
        <v>22</v>
      </c>
      <c r="W377">
        <f t="shared" si="40"/>
        <v>0</v>
      </c>
      <c r="X377" t="str">
        <f t="shared" si="41"/>
        <v>3 or fewer calls</v>
      </c>
      <c r="Y377" t="str">
        <f t="shared" si="42"/>
        <v>Medium</v>
      </c>
      <c r="Z377" t="str">
        <f t="shared" si="43"/>
        <v>Medium_user</v>
      </c>
      <c r="AA377" t="str">
        <f t="shared" si="44"/>
        <v>Heavy_user</v>
      </c>
      <c r="AB377" t="str">
        <f t="shared" si="45"/>
        <v>Medium Usage</v>
      </c>
      <c r="AC377" t="str">
        <f t="shared" si="46"/>
        <v>None</v>
      </c>
      <c r="AD377" t="str">
        <f t="shared" si="47"/>
        <v>Medium Intl Calls</v>
      </c>
    </row>
    <row r="378" spans="1:30" x14ac:dyDescent="0.25">
      <c r="A378" t="s">
        <v>30</v>
      </c>
      <c r="B378">
        <v>149</v>
      </c>
      <c r="C378" t="s">
        <v>21</v>
      </c>
      <c r="D378" t="s">
        <v>22</v>
      </c>
      <c r="E378">
        <f>IF(train[[#This Row],[international_plan]]="yes",1,0)</f>
        <v>0</v>
      </c>
      <c r="F378" t="s">
        <v>23</v>
      </c>
      <c r="G378">
        <f>IF(train[[#This Row],[voice_mail_plan]]="yes",1,0)</f>
        <v>1</v>
      </c>
      <c r="H378">
        <v>20</v>
      </c>
      <c r="I378">
        <v>198.9</v>
      </c>
      <c r="J378">
        <v>77</v>
      </c>
      <c r="K378">
        <v>33.81</v>
      </c>
      <c r="L378">
        <v>274</v>
      </c>
      <c r="M378">
        <v>88</v>
      </c>
      <c r="N378">
        <v>23.29</v>
      </c>
      <c r="O378">
        <v>190.7</v>
      </c>
      <c r="P378">
        <v>76</v>
      </c>
      <c r="Q378">
        <v>8.58</v>
      </c>
      <c r="R378">
        <v>14.3</v>
      </c>
      <c r="S378">
        <v>9</v>
      </c>
      <c r="T378">
        <v>3.86</v>
      </c>
      <c r="U378">
        <v>1</v>
      </c>
      <c r="V378" t="s">
        <v>22</v>
      </c>
      <c r="W378">
        <f t="shared" si="40"/>
        <v>0</v>
      </c>
      <c r="X378" t="str">
        <f t="shared" si="41"/>
        <v>3 or fewer calls</v>
      </c>
      <c r="Y378" t="str">
        <f t="shared" si="42"/>
        <v>Medium</v>
      </c>
      <c r="Z378" t="str">
        <f t="shared" si="43"/>
        <v>Medium_user</v>
      </c>
      <c r="AA378" t="str">
        <f t="shared" si="44"/>
        <v>Heavy_user</v>
      </c>
      <c r="AB378" t="str">
        <f t="shared" si="45"/>
        <v>Medium Usage</v>
      </c>
      <c r="AC378" t="str">
        <f t="shared" si="46"/>
        <v>Medium</v>
      </c>
      <c r="AD378" t="str">
        <f t="shared" si="47"/>
        <v>Medium Intl Calls</v>
      </c>
    </row>
    <row r="379" spans="1:30" x14ac:dyDescent="0.25">
      <c r="A379" t="s">
        <v>20</v>
      </c>
      <c r="B379">
        <v>97</v>
      </c>
      <c r="C379" t="s">
        <v>25</v>
      </c>
      <c r="D379" t="s">
        <v>22</v>
      </c>
      <c r="E379">
        <f>IF(train[[#This Row],[international_plan]]="yes",1,0)</f>
        <v>0</v>
      </c>
      <c r="F379" t="s">
        <v>22</v>
      </c>
      <c r="G379">
        <f>IF(train[[#This Row],[voice_mail_plan]]="yes",1,0)</f>
        <v>0</v>
      </c>
      <c r="H379">
        <v>0</v>
      </c>
      <c r="I379">
        <v>256.39999999999998</v>
      </c>
      <c r="J379">
        <v>125</v>
      </c>
      <c r="K379">
        <v>43.59</v>
      </c>
      <c r="L379">
        <v>273.89999999999998</v>
      </c>
      <c r="M379">
        <v>100</v>
      </c>
      <c r="N379">
        <v>23.28</v>
      </c>
      <c r="O379">
        <v>222.7</v>
      </c>
      <c r="P379">
        <v>101</v>
      </c>
      <c r="Q379">
        <v>10.02</v>
      </c>
      <c r="R379">
        <v>11.1</v>
      </c>
      <c r="S379">
        <v>1</v>
      </c>
      <c r="T379">
        <v>3</v>
      </c>
      <c r="U379">
        <v>1</v>
      </c>
      <c r="V379" t="s">
        <v>23</v>
      </c>
      <c r="W379">
        <f t="shared" si="40"/>
        <v>1</v>
      </c>
      <c r="X379" t="str">
        <f t="shared" si="41"/>
        <v>3 or fewer calls</v>
      </c>
      <c r="Y379" t="str">
        <f t="shared" si="42"/>
        <v>Medium</v>
      </c>
      <c r="Z379" t="str">
        <f t="shared" si="43"/>
        <v>Medium_user</v>
      </c>
      <c r="AA379" t="str">
        <f t="shared" si="44"/>
        <v>Heavy_user</v>
      </c>
      <c r="AB379" t="str">
        <f t="shared" si="45"/>
        <v>High Usage</v>
      </c>
      <c r="AC379" t="str">
        <f t="shared" si="46"/>
        <v>None</v>
      </c>
      <c r="AD379" t="str">
        <f t="shared" si="47"/>
        <v>Medium Intl Calls</v>
      </c>
    </row>
    <row r="380" spans="1:30" x14ac:dyDescent="0.25">
      <c r="A380" t="s">
        <v>27</v>
      </c>
      <c r="B380">
        <v>88</v>
      </c>
      <c r="C380" t="s">
        <v>21</v>
      </c>
      <c r="D380" t="s">
        <v>22</v>
      </c>
      <c r="E380">
        <f>IF(train[[#This Row],[international_plan]]="yes",1,0)</f>
        <v>0</v>
      </c>
      <c r="F380" t="s">
        <v>22</v>
      </c>
      <c r="G380">
        <f>IF(train[[#This Row],[voice_mail_plan]]="yes",1,0)</f>
        <v>0</v>
      </c>
      <c r="H380">
        <v>0</v>
      </c>
      <c r="I380">
        <v>264.8</v>
      </c>
      <c r="J380">
        <v>124</v>
      </c>
      <c r="K380">
        <v>45.02</v>
      </c>
      <c r="L380">
        <v>245.4</v>
      </c>
      <c r="M380">
        <v>112</v>
      </c>
      <c r="N380">
        <v>20.86</v>
      </c>
      <c r="O380">
        <v>160.5</v>
      </c>
      <c r="P380">
        <v>115</v>
      </c>
      <c r="Q380">
        <v>7.22</v>
      </c>
      <c r="R380">
        <v>14.8</v>
      </c>
      <c r="S380">
        <v>2</v>
      </c>
      <c r="T380">
        <v>4</v>
      </c>
      <c r="U380">
        <v>1</v>
      </c>
      <c r="V380" t="s">
        <v>23</v>
      </c>
      <c r="W380">
        <f t="shared" si="40"/>
        <v>1</v>
      </c>
      <c r="X380" t="str">
        <f t="shared" si="41"/>
        <v>3 or fewer calls</v>
      </c>
      <c r="Y380" t="str">
        <f t="shared" si="42"/>
        <v>High</v>
      </c>
      <c r="Z380" t="str">
        <f t="shared" si="43"/>
        <v>Medium_user</v>
      </c>
      <c r="AA380" t="str">
        <f t="shared" si="44"/>
        <v>Heavy_user</v>
      </c>
      <c r="AB380" t="str">
        <f t="shared" si="45"/>
        <v>High Usage</v>
      </c>
      <c r="AC380" t="str">
        <f t="shared" si="46"/>
        <v>None</v>
      </c>
      <c r="AD380" t="str">
        <f t="shared" si="47"/>
        <v>Medium Intl Calls</v>
      </c>
    </row>
    <row r="381" spans="1:30" x14ac:dyDescent="0.25">
      <c r="A381" t="s">
        <v>42</v>
      </c>
      <c r="B381">
        <v>60</v>
      </c>
      <c r="C381" t="s">
        <v>21</v>
      </c>
      <c r="D381" t="s">
        <v>22</v>
      </c>
      <c r="E381">
        <f>IF(train[[#This Row],[international_plan]]="yes",1,0)</f>
        <v>0</v>
      </c>
      <c r="F381" t="s">
        <v>22</v>
      </c>
      <c r="G381">
        <f>IF(train[[#This Row],[voice_mail_plan]]="yes",1,0)</f>
        <v>0</v>
      </c>
      <c r="H381">
        <v>0</v>
      </c>
      <c r="I381">
        <v>98.2</v>
      </c>
      <c r="J381">
        <v>88</v>
      </c>
      <c r="K381">
        <v>16.690000000000001</v>
      </c>
      <c r="L381">
        <v>180.5</v>
      </c>
      <c r="M381">
        <v>69</v>
      </c>
      <c r="N381">
        <v>15.34</v>
      </c>
      <c r="O381">
        <v>223.6</v>
      </c>
      <c r="P381">
        <v>69</v>
      </c>
      <c r="Q381">
        <v>10.06</v>
      </c>
      <c r="R381">
        <v>9.3000000000000007</v>
      </c>
      <c r="S381">
        <v>2</v>
      </c>
      <c r="T381">
        <v>2.5099999999999998</v>
      </c>
      <c r="U381">
        <v>2</v>
      </c>
      <c r="V381" t="s">
        <v>22</v>
      </c>
      <c r="W381">
        <f t="shared" si="40"/>
        <v>0</v>
      </c>
      <c r="X381" t="str">
        <f t="shared" si="41"/>
        <v>3 or fewer calls</v>
      </c>
      <c r="Y381" t="str">
        <f t="shared" si="42"/>
        <v>Medium</v>
      </c>
      <c r="Z381" t="str">
        <f t="shared" si="43"/>
        <v>Light_usage</v>
      </c>
      <c r="AA381" t="str">
        <f t="shared" si="44"/>
        <v>Medium_user</v>
      </c>
      <c r="AB381" t="str">
        <f t="shared" si="45"/>
        <v>Medium Usage</v>
      </c>
      <c r="AC381" t="str">
        <f t="shared" si="46"/>
        <v>None</v>
      </c>
      <c r="AD381" t="str">
        <f t="shared" si="47"/>
        <v>Medium Intl Calls</v>
      </c>
    </row>
    <row r="382" spans="1:30" x14ac:dyDescent="0.25">
      <c r="A382" t="s">
        <v>65</v>
      </c>
      <c r="B382">
        <v>54</v>
      </c>
      <c r="C382" t="s">
        <v>25</v>
      </c>
      <c r="D382" t="s">
        <v>22</v>
      </c>
      <c r="E382">
        <f>IF(train[[#This Row],[international_plan]]="yes",1,0)</f>
        <v>0</v>
      </c>
      <c r="F382" t="s">
        <v>22</v>
      </c>
      <c r="G382">
        <f>IF(train[[#This Row],[voice_mail_plan]]="yes",1,0)</f>
        <v>0</v>
      </c>
      <c r="H382">
        <v>0</v>
      </c>
      <c r="I382">
        <v>159.80000000000001</v>
      </c>
      <c r="J382">
        <v>99</v>
      </c>
      <c r="K382">
        <v>27.17</v>
      </c>
      <c r="L382">
        <v>264</v>
      </c>
      <c r="M382">
        <v>64</v>
      </c>
      <c r="N382">
        <v>22.44</v>
      </c>
      <c r="O382">
        <v>115.7</v>
      </c>
      <c r="P382">
        <v>70</v>
      </c>
      <c r="Q382">
        <v>5.21</v>
      </c>
      <c r="R382">
        <v>9.6999999999999993</v>
      </c>
      <c r="S382">
        <v>7</v>
      </c>
      <c r="T382">
        <v>2.62</v>
      </c>
      <c r="U382">
        <v>2</v>
      </c>
      <c r="V382" t="s">
        <v>22</v>
      </c>
      <c r="W382">
        <f t="shared" si="40"/>
        <v>0</v>
      </c>
      <c r="X382" t="str">
        <f t="shared" si="41"/>
        <v>3 or fewer calls</v>
      </c>
      <c r="Y382" t="str">
        <f t="shared" si="42"/>
        <v>Medium</v>
      </c>
      <c r="Z382" t="str">
        <f t="shared" si="43"/>
        <v>Light_usage</v>
      </c>
      <c r="AA382" t="str">
        <f t="shared" si="44"/>
        <v>Heavy_user</v>
      </c>
      <c r="AB382" t="str">
        <f t="shared" si="45"/>
        <v>Medium Usage</v>
      </c>
      <c r="AC382" t="str">
        <f t="shared" si="46"/>
        <v>None</v>
      </c>
      <c r="AD382" t="str">
        <f t="shared" si="47"/>
        <v>Medium Intl Calls</v>
      </c>
    </row>
    <row r="383" spans="1:30" x14ac:dyDescent="0.25">
      <c r="A383" t="s">
        <v>59</v>
      </c>
      <c r="B383">
        <v>109</v>
      </c>
      <c r="C383" t="s">
        <v>21</v>
      </c>
      <c r="D383" t="s">
        <v>22</v>
      </c>
      <c r="E383">
        <f>IF(train[[#This Row],[international_plan]]="yes",1,0)</f>
        <v>0</v>
      </c>
      <c r="F383" t="s">
        <v>22</v>
      </c>
      <c r="G383">
        <f>IF(train[[#This Row],[voice_mail_plan]]="yes",1,0)</f>
        <v>0</v>
      </c>
      <c r="H383">
        <v>0</v>
      </c>
      <c r="I383">
        <v>184</v>
      </c>
      <c r="J383">
        <v>120</v>
      </c>
      <c r="K383">
        <v>31.28</v>
      </c>
      <c r="L383">
        <v>120.4</v>
      </c>
      <c r="M383">
        <v>119</v>
      </c>
      <c r="N383">
        <v>10.23</v>
      </c>
      <c r="O383">
        <v>153.69999999999999</v>
      </c>
      <c r="P383">
        <v>86</v>
      </c>
      <c r="Q383">
        <v>6.92</v>
      </c>
      <c r="R383">
        <v>11</v>
      </c>
      <c r="S383">
        <v>3</v>
      </c>
      <c r="T383">
        <v>2.97</v>
      </c>
      <c r="U383">
        <v>0</v>
      </c>
      <c r="V383" t="s">
        <v>22</v>
      </c>
      <c r="W383">
        <f t="shared" si="40"/>
        <v>0</v>
      </c>
      <c r="X383" t="str">
        <f t="shared" si="41"/>
        <v>3 or fewer calls</v>
      </c>
      <c r="Y383" t="str">
        <f t="shared" si="42"/>
        <v>Medium</v>
      </c>
      <c r="Z383" t="str">
        <f t="shared" si="43"/>
        <v>Medium_user</v>
      </c>
      <c r="AA383" t="str">
        <f t="shared" si="44"/>
        <v>Medium_user</v>
      </c>
      <c r="AB383" t="str">
        <f t="shared" si="45"/>
        <v>Medium Usage</v>
      </c>
      <c r="AC383" t="str">
        <f t="shared" si="46"/>
        <v>None</v>
      </c>
      <c r="AD383" t="str">
        <f t="shared" si="47"/>
        <v>Medium Intl Calls</v>
      </c>
    </row>
    <row r="384" spans="1:30" x14ac:dyDescent="0.25">
      <c r="A384" t="s">
        <v>55</v>
      </c>
      <c r="B384">
        <v>90</v>
      </c>
      <c r="C384" t="s">
        <v>21</v>
      </c>
      <c r="D384" t="s">
        <v>22</v>
      </c>
      <c r="E384">
        <f>IF(train[[#This Row],[international_plan]]="yes",1,0)</f>
        <v>0</v>
      </c>
      <c r="F384" t="s">
        <v>22</v>
      </c>
      <c r="G384">
        <f>IF(train[[#This Row],[voice_mail_plan]]="yes",1,0)</f>
        <v>0</v>
      </c>
      <c r="H384">
        <v>0</v>
      </c>
      <c r="I384">
        <v>261.8</v>
      </c>
      <c r="J384">
        <v>128</v>
      </c>
      <c r="K384">
        <v>44.51</v>
      </c>
      <c r="L384">
        <v>220.6</v>
      </c>
      <c r="M384">
        <v>104</v>
      </c>
      <c r="N384">
        <v>18.75</v>
      </c>
      <c r="O384">
        <v>136.6</v>
      </c>
      <c r="P384">
        <v>91</v>
      </c>
      <c r="Q384">
        <v>6.15</v>
      </c>
      <c r="R384">
        <v>9.6</v>
      </c>
      <c r="S384">
        <v>5</v>
      </c>
      <c r="T384">
        <v>2.59</v>
      </c>
      <c r="U384">
        <v>1</v>
      </c>
      <c r="V384" t="s">
        <v>22</v>
      </c>
      <c r="W384">
        <f t="shared" si="40"/>
        <v>0</v>
      </c>
      <c r="X384" t="str">
        <f t="shared" si="41"/>
        <v>3 or fewer calls</v>
      </c>
      <c r="Y384" t="str">
        <f t="shared" si="42"/>
        <v>Medium</v>
      </c>
      <c r="Z384" t="str">
        <f t="shared" si="43"/>
        <v>Medium_user</v>
      </c>
      <c r="AA384" t="str">
        <f t="shared" si="44"/>
        <v>Medium_user</v>
      </c>
      <c r="AB384" t="str">
        <f t="shared" si="45"/>
        <v>Medium Usage</v>
      </c>
      <c r="AC384" t="str">
        <f t="shared" si="46"/>
        <v>None</v>
      </c>
      <c r="AD384" t="str">
        <f t="shared" si="47"/>
        <v>Medium Intl Calls</v>
      </c>
    </row>
    <row r="385" spans="1:30" x14ac:dyDescent="0.25">
      <c r="A385" t="s">
        <v>33</v>
      </c>
      <c r="B385">
        <v>115</v>
      </c>
      <c r="C385" t="s">
        <v>25</v>
      </c>
      <c r="D385" t="s">
        <v>22</v>
      </c>
      <c r="E385">
        <f>IF(train[[#This Row],[international_plan]]="yes",1,0)</f>
        <v>0</v>
      </c>
      <c r="F385" t="s">
        <v>22</v>
      </c>
      <c r="G385">
        <f>IF(train[[#This Row],[voice_mail_plan]]="yes",1,0)</f>
        <v>0</v>
      </c>
      <c r="H385">
        <v>0</v>
      </c>
      <c r="I385">
        <v>147.9</v>
      </c>
      <c r="J385">
        <v>109</v>
      </c>
      <c r="K385">
        <v>25.14</v>
      </c>
      <c r="L385">
        <v>228.4</v>
      </c>
      <c r="M385">
        <v>117</v>
      </c>
      <c r="N385">
        <v>19.41</v>
      </c>
      <c r="O385">
        <v>299.7</v>
      </c>
      <c r="P385">
        <v>90</v>
      </c>
      <c r="Q385">
        <v>13.49</v>
      </c>
      <c r="R385">
        <v>9.6</v>
      </c>
      <c r="S385">
        <v>9</v>
      </c>
      <c r="T385">
        <v>2.59</v>
      </c>
      <c r="U385">
        <v>3</v>
      </c>
      <c r="V385" t="s">
        <v>22</v>
      </c>
      <c r="W385">
        <f t="shared" si="40"/>
        <v>0</v>
      </c>
      <c r="X385" t="str">
        <f t="shared" si="41"/>
        <v>3 or fewer calls</v>
      </c>
      <c r="Y385" t="str">
        <f t="shared" si="42"/>
        <v>Medium</v>
      </c>
      <c r="Z385" t="str">
        <f t="shared" si="43"/>
        <v>Medium_user</v>
      </c>
      <c r="AA385" t="str">
        <f t="shared" si="44"/>
        <v>Medium_user</v>
      </c>
      <c r="AB385" t="str">
        <f t="shared" si="45"/>
        <v>Medium Usage</v>
      </c>
      <c r="AC385" t="str">
        <f t="shared" si="46"/>
        <v>None</v>
      </c>
      <c r="AD385" t="str">
        <f t="shared" si="47"/>
        <v>Medium Intl Calls</v>
      </c>
    </row>
    <row r="386" spans="1:30" x14ac:dyDescent="0.25">
      <c r="A386" t="s">
        <v>20</v>
      </c>
      <c r="B386">
        <v>144</v>
      </c>
      <c r="C386" t="s">
        <v>21</v>
      </c>
      <c r="D386" t="s">
        <v>22</v>
      </c>
      <c r="E386">
        <f>IF(train[[#This Row],[international_plan]]="yes",1,0)</f>
        <v>0</v>
      </c>
      <c r="F386" t="s">
        <v>23</v>
      </c>
      <c r="G386">
        <f>IF(train[[#This Row],[voice_mail_plan]]="yes",1,0)</f>
        <v>1</v>
      </c>
      <c r="H386">
        <v>18</v>
      </c>
      <c r="I386">
        <v>106.4</v>
      </c>
      <c r="J386">
        <v>109</v>
      </c>
      <c r="K386">
        <v>18.09</v>
      </c>
      <c r="L386">
        <v>108.1</v>
      </c>
      <c r="M386">
        <v>113</v>
      </c>
      <c r="N386">
        <v>9.19</v>
      </c>
      <c r="O386">
        <v>208.4</v>
      </c>
      <c r="P386">
        <v>111</v>
      </c>
      <c r="Q386">
        <v>9.3800000000000008</v>
      </c>
      <c r="R386">
        <v>10.1</v>
      </c>
      <c r="S386">
        <v>5</v>
      </c>
      <c r="T386">
        <v>2.73</v>
      </c>
      <c r="U386">
        <v>1</v>
      </c>
      <c r="V386" t="s">
        <v>22</v>
      </c>
      <c r="W386">
        <f t="shared" ref="W386:W449" si="48">IF(V386="yes",1,0)</f>
        <v>0</v>
      </c>
      <c r="X386" t="str">
        <f t="shared" ref="X386:X449" si="49">IF(U386&gt;3,"More than 3 calls","3 or fewer calls")</f>
        <v>3 or fewer calls</v>
      </c>
      <c r="Y386" t="str">
        <f t="shared" ref="Y386:Y449" si="50">IF(T386&lt;2,"Low",IF(T386&lt;4,"Medium","High"))</f>
        <v>Medium</v>
      </c>
      <c r="Z386" t="str">
        <f t="shared" ref="Z386:Z449" si="51">IF(M386&lt;80,"Light_usage",IF(M386&lt;120,"Medium_user","Heavy_user"))</f>
        <v>Medium_user</v>
      </c>
      <c r="AA386" t="str">
        <f t="shared" ref="AA386:AA449" si="52">IF(N386&lt;10,"Light_user",IF(N386&lt;20,"Medium_user","Heavy_user"))</f>
        <v>Light_user</v>
      </c>
      <c r="AB386" t="str">
        <f t="shared" ref="AB386:AB449" si="53">IF(AND(I386&gt;250,N386&gt;20,R386&gt;10),"High Usage",
  IF(AND(I386&lt;100,N386&lt;10,R386&lt;5),"Low Usage","Medium Usage"))</f>
        <v>Medium Usage</v>
      </c>
      <c r="AC386" t="str">
        <f t="shared" ref="AC386:AC449" si="54">IF(H386=0,"None",IF(H386&lt;10,"Low",IF(H386&lt;30,"Medium","High")))</f>
        <v>Medium</v>
      </c>
      <c r="AD386" t="str">
        <f t="shared" ref="AD386:AD449" si="55">IF(T386&lt;=2, "Low Intl Calls", IF(T386&lt;=5, "Medium Intl Calls", "High Intl Calls"))</f>
        <v>Medium Intl Calls</v>
      </c>
    </row>
    <row r="387" spans="1:30" x14ac:dyDescent="0.25">
      <c r="A387" t="s">
        <v>62</v>
      </c>
      <c r="B387">
        <v>91</v>
      </c>
      <c r="C387" t="s">
        <v>25</v>
      </c>
      <c r="D387" t="s">
        <v>22</v>
      </c>
      <c r="E387">
        <f>IF(train[[#This Row],[international_plan]]="yes",1,0)</f>
        <v>0</v>
      </c>
      <c r="F387" t="s">
        <v>22</v>
      </c>
      <c r="G387">
        <f>IF(train[[#This Row],[voice_mail_plan]]="yes",1,0)</f>
        <v>0</v>
      </c>
      <c r="H387">
        <v>0</v>
      </c>
      <c r="I387">
        <v>133.69999999999999</v>
      </c>
      <c r="J387">
        <v>75</v>
      </c>
      <c r="K387">
        <v>22.73</v>
      </c>
      <c r="L387">
        <v>195.3</v>
      </c>
      <c r="M387">
        <v>87</v>
      </c>
      <c r="N387">
        <v>16.600000000000001</v>
      </c>
      <c r="O387">
        <v>280.5</v>
      </c>
      <c r="P387">
        <v>89</v>
      </c>
      <c r="Q387">
        <v>12.62</v>
      </c>
      <c r="R387">
        <v>5.9</v>
      </c>
      <c r="S387">
        <v>2</v>
      </c>
      <c r="T387">
        <v>1.59</v>
      </c>
      <c r="U387">
        <v>0</v>
      </c>
      <c r="V387" t="s">
        <v>22</v>
      </c>
      <c r="W387">
        <f t="shared" si="48"/>
        <v>0</v>
      </c>
      <c r="X387" t="str">
        <f t="shared" si="49"/>
        <v>3 or fewer calls</v>
      </c>
      <c r="Y387" t="str">
        <f t="shared" si="50"/>
        <v>Low</v>
      </c>
      <c r="Z387" t="str">
        <f t="shared" si="51"/>
        <v>Medium_user</v>
      </c>
      <c r="AA387" t="str">
        <f t="shared" si="52"/>
        <v>Medium_user</v>
      </c>
      <c r="AB387" t="str">
        <f t="shared" si="53"/>
        <v>Medium Usage</v>
      </c>
      <c r="AC387" t="str">
        <f t="shared" si="54"/>
        <v>None</v>
      </c>
      <c r="AD387" t="str">
        <f t="shared" si="55"/>
        <v>Low Intl Calls</v>
      </c>
    </row>
    <row r="388" spans="1:30" x14ac:dyDescent="0.25">
      <c r="A388" t="s">
        <v>62</v>
      </c>
      <c r="B388">
        <v>71</v>
      </c>
      <c r="C388" t="s">
        <v>21</v>
      </c>
      <c r="D388" t="s">
        <v>23</v>
      </c>
      <c r="E388">
        <f>IF(train[[#This Row],[international_plan]]="yes",1,0)</f>
        <v>1</v>
      </c>
      <c r="F388" t="s">
        <v>22</v>
      </c>
      <c r="G388">
        <f>IF(train[[#This Row],[voice_mail_plan]]="yes",1,0)</f>
        <v>0</v>
      </c>
      <c r="H388">
        <v>0</v>
      </c>
      <c r="I388">
        <v>178.2</v>
      </c>
      <c r="J388">
        <v>113</v>
      </c>
      <c r="K388">
        <v>30.29</v>
      </c>
      <c r="L388">
        <v>167.8</v>
      </c>
      <c r="M388">
        <v>94</v>
      </c>
      <c r="N388">
        <v>14.26</v>
      </c>
      <c r="O388">
        <v>182.1</v>
      </c>
      <c r="P388">
        <v>111</v>
      </c>
      <c r="Q388">
        <v>8.19</v>
      </c>
      <c r="R388">
        <v>13.6</v>
      </c>
      <c r="S388">
        <v>3</v>
      </c>
      <c r="T388">
        <v>3.67</v>
      </c>
      <c r="U388">
        <v>3</v>
      </c>
      <c r="V388" t="s">
        <v>23</v>
      </c>
      <c r="W388">
        <f t="shared" si="48"/>
        <v>1</v>
      </c>
      <c r="X388" t="str">
        <f t="shared" si="49"/>
        <v>3 or fewer calls</v>
      </c>
      <c r="Y388" t="str">
        <f t="shared" si="50"/>
        <v>Medium</v>
      </c>
      <c r="Z388" t="str">
        <f t="shared" si="51"/>
        <v>Medium_user</v>
      </c>
      <c r="AA388" t="str">
        <f t="shared" si="52"/>
        <v>Medium_user</v>
      </c>
      <c r="AB388" t="str">
        <f t="shared" si="53"/>
        <v>Medium Usage</v>
      </c>
      <c r="AC388" t="str">
        <f t="shared" si="54"/>
        <v>None</v>
      </c>
      <c r="AD388" t="str">
        <f t="shared" si="55"/>
        <v>Medium Intl Calls</v>
      </c>
    </row>
    <row r="389" spans="1:30" x14ac:dyDescent="0.25">
      <c r="A389" t="s">
        <v>40</v>
      </c>
      <c r="B389">
        <v>132</v>
      </c>
      <c r="C389" t="s">
        <v>28</v>
      </c>
      <c r="D389" t="s">
        <v>22</v>
      </c>
      <c r="E389">
        <f>IF(train[[#This Row],[international_plan]]="yes",1,0)</f>
        <v>0</v>
      </c>
      <c r="F389" t="s">
        <v>23</v>
      </c>
      <c r="G389">
        <f>IF(train[[#This Row],[voice_mail_plan]]="yes",1,0)</f>
        <v>1</v>
      </c>
      <c r="H389">
        <v>36</v>
      </c>
      <c r="I389">
        <v>226.2</v>
      </c>
      <c r="J389">
        <v>103</v>
      </c>
      <c r="K389">
        <v>38.450000000000003</v>
      </c>
      <c r="L389">
        <v>181.6</v>
      </c>
      <c r="M389">
        <v>125</v>
      </c>
      <c r="N389">
        <v>15.44</v>
      </c>
      <c r="O389">
        <v>258.8</v>
      </c>
      <c r="P389">
        <v>102</v>
      </c>
      <c r="Q389">
        <v>11.65</v>
      </c>
      <c r="R389">
        <v>10.5</v>
      </c>
      <c r="S389">
        <v>5</v>
      </c>
      <c r="T389">
        <v>2.84</v>
      </c>
      <c r="U389">
        <v>3</v>
      </c>
      <c r="V389" t="s">
        <v>23</v>
      </c>
      <c r="W389">
        <f t="shared" si="48"/>
        <v>1</v>
      </c>
      <c r="X389" t="str">
        <f t="shared" si="49"/>
        <v>3 or fewer calls</v>
      </c>
      <c r="Y389" t="str">
        <f t="shared" si="50"/>
        <v>Medium</v>
      </c>
      <c r="Z389" t="str">
        <f t="shared" si="51"/>
        <v>Heavy_user</v>
      </c>
      <c r="AA389" t="str">
        <f t="shared" si="52"/>
        <v>Medium_user</v>
      </c>
      <c r="AB389" t="str">
        <f t="shared" si="53"/>
        <v>Medium Usage</v>
      </c>
      <c r="AC389" t="str">
        <f t="shared" si="54"/>
        <v>High</v>
      </c>
      <c r="AD389" t="str">
        <f t="shared" si="55"/>
        <v>Medium Intl Calls</v>
      </c>
    </row>
    <row r="390" spans="1:30" x14ac:dyDescent="0.25">
      <c r="A390" t="s">
        <v>68</v>
      </c>
      <c r="B390">
        <v>41</v>
      </c>
      <c r="C390" t="s">
        <v>28</v>
      </c>
      <c r="D390" t="s">
        <v>22</v>
      </c>
      <c r="E390">
        <f>IF(train[[#This Row],[international_plan]]="yes",1,0)</f>
        <v>0</v>
      </c>
      <c r="F390" t="s">
        <v>23</v>
      </c>
      <c r="G390">
        <f>IF(train[[#This Row],[voice_mail_plan]]="yes",1,0)</f>
        <v>1</v>
      </c>
      <c r="H390">
        <v>34</v>
      </c>
      <c r="I390">
        <v>194.4</v>
      </c>
      <c r="J390">
        <v>63</v>
      </c>
      <c r="K390">
        <v>33.049999999999997</v>
      </c>
      <c r="L390">
        <v>254.9</v>
      </c>
      <c r="M390">
        <v>110</v>
      </c>
      <c r="N390">
        <v>21.67</v>
      </c>
      <c r="O390">
        <v>160.19999999999999</v>
      </c>
      <c r="P390">
        <v>115</v>
      </c>
      <c r="Q390">
        <v>7.21</v>
      </c>
      <c r="R390">
        <v>17.2</v>
      </c>
      <c r="S390">
        <v>9</v>
      </c>
      <c r="T390">
        <v>4.6399999999999997</v>
      </c>
      <c r="U390">
        <v>2</v>
      </c>
      <c r="V390" t="s">
        <v>22</v>
      </c>
      <c r="W390">
        <f t="shared" si="48"/>
        <v>0</v>
      </c>
      <c r="X390" t="str">
        <f t="shared" si="49"/>
        <v>3 or fewer calls</v>
      </c>
      <c r="Y390" t="str">
        <f t="shared" si="50"/>
        <v>High</v>
      </c>
      <c r="Z390" t="str">
        <f t="shared" si="51"/>
        <v>Medium_user</v>
      </c>
      <c r="AA390" t="str">
        <f t="shared" si="52"/>
        <v>Heavy_user</v>
      </c>
      <c r="AB390" t="str">
        <f t="shared" si="53"/>
        <v>Medium Usage</v>
      </c>
      <c r="AC390" t="str">
        <f t="shared" si="54"/>
        <v>High</v>
      </c>
      <c r="AD390" t="str">
        <f t="shared" si="55"/>
        <v>Medium Intl Calls</v>
      </c>
    </row>
    <row r="391" spans="1:30" x14ac:dyDescent="0.25">
      <c r="A391" t="s">
        <v>69</v>
      </c>
      <c r="B391">
        <v>44</v>
      </c>
      <c r="C391" t="s">
        <v>21</v>
      </c>
      <c r="D391" t="s">
        <v>22</v>
      </c>
      <c r="E391">
        <f>IF(train[[#This Row],[international_plan]]="yes",1,0)</f>
        <v>0</v>
      </c>
      <c r="F391" t="s">
        <v>22</v>
      </c>
      <c r="G391">
        <f>IF(train[[#This Row],[voice_mail_plan]]="yes",1,0)</f>
        <v>0</v>
      </c>
      <c r="H391">
        <v>0</v>
      </c>
      <c r="I391">
        <v>240.3</v>
      </c>
      <c r="J391">
        <v>146</v>
      </c>
      <c r="K391">
        <v>40.85</v>
      </c>
      <c r="L391">
        <v>164.6</v>
      </c>
      <c r="M391">
        <v>83</v>
      </c>
      <c r="N391">
        <v>13.99</v>
      </c>
      <c r="O391">
        <v>240.7</v>
      </c>
      <c r="P391">
        <v>106</v>
      </c>
      <c r="Q391">
        <v>10.83</v>
      </c>
      <c r="R391">
        <v>10.6</v>
      </c>
      <c r="S391">
        <v>2</v>
      </c>
      <c r="T391">
        <v>2.86</v>
      </c>
      <c r="U391">
        <v>1</v>
      </c>
      <c r="V391" t="s">
        <v>22</v>
      </c>
      <c r="W391">
        <f t="shared" si="48"/>
        <v>0</v>
      </c>
      <c r="X391" t="str">
        <f t="shared" si="49"/>
        <v>3 or fewer calls</v>
      </c>
      <c r="Y391" t="str">
        <f t="shared" si="50"/>
        <v>Medium</v>
      </c>
      <c r="Z391" t="str">
        <f t="shared" si="51"/>
        <v>Medium_user</v>
      </c>
      <c r="AA391" t="str">
        <f t="shared" si="52"/>
        <v>Medium_user</v>
      </c>
      <c r="AB391" t="str">
        <f t="shared" si="53"/>
        <v>Medium Usage</v>
      </c>
      <c r="AC391" t="str">
        <f t="shared" si="54"/>
        <v>None</v>
      </c>
      <c r="AD391" t="str">
        <f t="shared" si="55"/>
        <v>Medium Intl Calls</v>
      </c>
    </row>
    <row r="392" spans="1:30" x14ac:dyDescent="0.25">
      <c r="A392" t="s">
        <v>62</v>
      </c>
      <c r="B392">
        <v>78</v>
      </c>
      <c r="C392" t="s">
        <v>25</v>
      </c>
      <c r="D392" t="s">
        <v>22</v>
      </c>
      <c r="E392">
        <f>IF(train[[#This Row],[international_plan]]="yes",1,0)</f>
        <v>0</v>
      </c>
      <c r="F392" t="s">
        <v>22</v>
      </c>
      <c r="G392">
        <f>IF(train[[#This Row],[voice_mail_plan]]="yes",1,0)</f>
        <v>0</v>
      </c>
      <c r="H392">
        <v>0</v>
      </c>
      <c r="I392">
        <v>75</v>
      </c>
      <c r="J392">
        <v>116</v>
      </c>
      <c r="K392">
        <v>12.75</v>
      </c>
      <c r="L392">
        <v>248.7</v>
      </c>
      <c r="M392">
        <v>87</v>
      </c>
      <c r="N392">
        <v>21.14</v>
      </c>
      <c r="O392">
        <v>176</v>
      </c>
      <c r="P392">
        <v>83</v>
      </c>
      <c r="Q392">
        <v>7.92</v>
      </c>
      <c r="R392">
        <v>9.5</v>
      </c>
      <c r="S392">
        <v>6</v>
      </c>
      <c r="T392">
        <v>2.57</v>
      </c>
      <c r="U392">
        <v>3</v>
      </c>
      <c r="V392" t="s">
        <v>22</v>
      </c>
      <c r="W392">
        <f t="shared" si="48"/>
        <v>0</v>
      </c>
      <c r="X392" t="str">
        <f t="shared" si="49"/>
        <v>3 or fewer calls</v>
      </c>
      <c r="Y392" t="str">
        <f t="shared" si="50"/>
        <v>Medium</v>
      </c>
      <c r="Z392" t="str">
        <f t="shared" si="51"/>
        <v>Medium_user</v>
      </c>
      <c r="AA392" t="str">
        <f t="shared" si="52"/>
        <v>Heavy_user</v>
      </c>
      <c r="AB392" t="str">
        <f t="shared" si="53"/>
        <v>Medium Usage</v>
      </c>
      <c r="AC392" t="str">
        <f t="shared" si="54"/>
        <v>None</v>
      </c>
      <c r="AD392" t="str">
        <f t="shared" si="55"/>
        <v>Medium Intl Calls</v>
      </c>
    </row>
    <row r="393" spans="1:30" x14ac:dyDescent="0.25">
      <c r="A393" t="s">
        <v>72</v>
      </c>
      <c r="B393">
        <v>149</v>
      </c>
      <c r="C393" t="s">
        <v>25</v>
      </c>
      <c r="D393" t="s">
        <v>22</v>
      </c>
      <c r="E393">
        <f>IF(train[[#This Row],[international_plan]]="yes",1,0)</f>
        <v>0</v>
      </c>
      <c r="F393" t="s">
        <v>22</v>
      </c>
      <c r="G393">
        <f>IF(train[[#This Row],[voice_mail_plan]]="yes",1,0)</f>
        <v>0</v>
      </c>
      <c r="H393">
        <v>0</v>
      </c>
      <c r="I393">
        <v>69.099999999999994</v>
      </c>
      <c r="J393">
        <v>117</v>
      </c>
      <c r="K393">
        <v>11.75</v>
      </c>
      <c r="L393">
        <v>136.30000000000001</v>
      </c>
      <c r="M393">
        <v>100</v>
      </c>
      <c r="N393">
        <v>11.59</v>
      </c>
      <c r="O393">
        <v>181.7</v>
      </c>
      <c r="P393">
        <v>53</v>
      </c>
      <c r="Q393">
        <v>8.18</v>
      </c>
      <c r="R393">
        <v>6.3</v>
      </c>
      <c r="S393">
        <v>3</v>
      </c>
      <c r="T393">
        <v>1.7</v>
      </c>
      <c r="U393">
        <v>1</v>
      </c>
      <c r="V393" t="s">
        <v>22</v>
      </c>
      <c r="W393">
        <f t="shared" si="48"/>
        <v>0</v>
      </c>
      <c r="X393" t="str">
        <f t="shared" si="49"/>
        <v>3 or fewer calls</v>
      </c>
      <c r="Y393" t="str">
        <f t="shared" si="50"/>
        <v>Low</v>
      </c>
      <c r="Z393" t="str">
        <f t="shared" si="51"/>
        <v>Medium_user</v>
      </c>
      <c r="AA393" t="str">
        <f t="shared" si="52"/>
        <v>Medium_user</v>
      </c>
      <c r="AB393" t="str">
        <f t="shared" si="53"/>
        <v>Medium Usage</v>
      </c>
      <c r="AC393" t="str">
        <f t="shared" si="54"/>
        <v>None</v>
      </c>
      <c r="AD393" t="str">
        <f t="shared" si="55"/>
        <v>Low Intl Calls</v>
      </c>
    </row>
    <row r="394" spans="1:30" x14ac:dyDescent="0.25">
      <c r="A394" t="s">
        <v>31</v>
      </c>
      <c r="B394">
        <v>72</v>
      </c>
      <c r="C394" t="s">
        <v>28</v>
      </c>
      <c r="D394" t="s">
        <v>22</v>
      </c>
      <c r="E394">
        <f>IF(train[[#This Row],[international_plan]]="yes",1,0)</f>
        <v>0</v>
      </c>
      <c r="F394" t="s">
        <v>23</v>
      </c>
      <c r="G394">
        <f>IF(train[[#This Row],[voice_mail_plan]]="yes",1,0)</f>
        <v>1</v>
      </c>
      <c r="H394">
        <v>33</v>
      </c>
      <c r="I394">
        <v>96.6</v>
      </c>
      <c r="J394">
        <v>59</v>
      </c>
      <c r="K394">
        <v>16.420000000000002</v>
      </c>
      <c r="L394">
        <v>315.39999999999998</v>
      </c>
      <c r="M394">
        <v>98</v>
      </c>
      <c r="N394">
        <v>26.81</v>
      </c>
      <c r="O394">
        <v>163.30000000000001</v>
      </c>
      <c r="P394">
        <v>117</v>
      </c>
      <c r="Q394">
        <v>7.35</v>
      </c>
      <c r="R394">
        <v>6.2</v>
      </c>
      <c r="S394">
        <v>4</v>
      </c>
      <c r="T394">
        <v>1.67</v>
      </c>
      <c r="U394">
        <v>4</v>
      </c>
      <c r="V394" t="s">
        <v>23</v>
      </c>
      <c r="W394">
        <f t="shared" si="48"/>
        <v>1</v>
      </c>
      <c r="X394" t="str">
        <f t="shared" si="49"/>
        <v>More than 3 calls</v>
      </c>
      <c r="Y394" t="str">
        <f t="shared" si="50"/>
        <v>Low</v>
      </c>
      <c r="Z394" t="str">
        <f t="shared" si="51"/>
        <v>Medium_user</v>
      </c>
      <c r="AA394" t="str">
        <f t="shared" si="52"/>
        <v>Heavy_user</v>
      </c>
      <c r="AB394" t="str">
        <f t="shared" si="53"/>
        <v>Medium Usage</v>
      </c>
      <c r="AC394" t="str">
        <f t="shared" si="54"/>
        <v>High</v>
      </c>
      <c r="AD394" t="str">
        <f t="shared" si="55"/>
        <v>Low Intl Calls</v>
      </c>
    </row>
    <row r="395" spans="1:30" x14ac:dyDescent="0.25">
      <c r="A395" t="s">
        <v>53</v>
      </c>
      <c r="B395">
        <v>139</v>
      </c>
      <c r="C395" t="s">
        <v>21</v>
      </c>
      <c r="D395" t="s">
        <v>22</v>
      </c>
      <c r="E395">
        <f>IF(train[[#This Row],[international_plan]]="yes",1,0)</f>
        <v>0</v>
      </c>
      <c r="F395" t="s">
        <v>23</v>
      </c>
      <c r="G395">
        <f>IF(train[[#This Row],[voice_mail_plan]]="yes",1,0)</f>
        <v>1</v>
      </c>
      <c r="H395">
        <v>20</v>
      </c>
      <c r="I395">
        <v>214.6</v>
      </c>
      <c r="J395">
        <v>101</v>
      </c>
      <c r="K395">
        <v>36.479999999999997</v>
      </c>
      <c r="L395">
        <v>235.1</v>
      </c>
      <c r="M395">
        <v>132</v>
      </c>
      <c r="N395">
        <v>19.98</v>
      </c>
      <c r="O395">
        <v>162.80000000000001</v>
      </c>
      <c r="P395">
        <v>132</v>
      </c>
      <c r="Q395">
        <v>7.33</v>
      </c>
      <c r="R395">
        <v>14.8</v>
      </c>
      <c r="S395">
        <v>12</v>
      </c>
      <c r="T395">
        <v>4</v>
      </c>
      <c r="U395">
        <v>0</v>
      </c>
      <c r="V395" t="s">
        <v>22</v>
      </c>
      <c r="W395">
        <f t="shared" si="48"/>
        <v>0</v>
      </c>
      <c r="X395" t="str">
        <f t="shared" si="49"/>
        <v>3 or fewer calls</v>
      </c>
      <c r="Y395" t="str">
        <f t="shared" si="50"/>
        <v>High</v>
      </c>
      <c r="Z395" t="str">
        <f t="shared" si="51"/>
        <v>Heavy_user</v>
      </c>
      <c r="AA395" t="str">
        <f t="shared" si="52"/>
        <v>Medium_user</v>
      </c>
      <c r="AB395" t="str">
        <f t="shared" si="53"/>
        <v>Medium Usage</v>
      </c>
      <c r="AC395" t="str">
        <f t="shared" si="54"/>
        <v>Medium</v>
      </c>
      <c r="AD395" t="str">
        <f t="shared" si="55"/>
        <v>Medium Intl Calls</v>
      </c>
    </row>
    <row r="396" spans="1:30" x14ac:dyDescent="0.25">
      <c r="A396" t="s">
        <v>48</v>
      </c>
      <c r="B396">
        <v>141</v>
      </c>
      <c r="C396" t="s">
        <v>28</v>
      </c>
      <c r="D396" t="s">
        <v>22</v>
      </c>
      <c r="E396">
        <f>IF(train[[#This Row],[international_plan]]="yes",1,0)</f>
        <v>0</v>
      </c>
      <c r="F396" t="s">
        <v>23</v>
      </c>
      <c r="G396">
        <f>IF(train[[#This Row],[voice_mail_plan]]="yes",1,0)</f>
        <v>1</v>
      </c>
      <c r="H396">
        <v>23</v>
      </c>
      <c r="I396">
        <v>149.69999999999999</v>
      </c>
      <c r="J396">
        <v>112</v>
      </c>
      <c r="K396">
        <v>25.45</v>
      </c>
      <c r="L396">
        <v>162.5</v>
      </c>
      <c r="M396">
        <v>118</v>
      </c>
      <c r="N396">
        <v>13.81</v>
      </c>
      <c r="O396">
        <v>220.3</v>
      </c>
      <c r="P396">
        <v>115</v>
      </c>
      <c r="Q396">
        <v>9.91</v>
      </c>
      <c r="R396">
        <v>7.6</v>
      </c>
      <c r="S396">
        <v>2</v>
      </c>
      <c r="T396">
        <v>2.0499999999999998</v>
      </c>
      <c r="U396">
        <v>3</v>
      </c>
      <c r="V396" t="s">
        <v>22</v>
      </c>
      <c r="W396">
        <f t="shared" si="48"/>
        <v>0</v>
      </c>
      <c r="X396" t="str">
        <f t="shared" si="49"/>
        <v>3 or fewer calls</v>
      </c>
      <c r="Y396" t="str">
        <f t="shared" si="50"/>
        <v>Medium</v>
      </c>
      <c r="Z396" t="str">
        <f t="shared" si="51"/>
        <v>Medium_user</v>
      </c>
      <c r="AA396" t="str">
        <f t="shared" si="52"/>
        <v>Medium_user</v>
      </c>
      <c r="AB396" t="str">
        <f t="shared" si="53"/>
        <v>Medium Usage</v>
      </c>
      <c r="AC396" t="str">
        <f t="shared" si="54"/>
        <v>Medium</v>
      </c>
      <c r="AD396" t="str">
        <f t="shared" si="55"/>
        <v>Medium Intl Calls</v>
      </c>
    </row>
    <row r="397" spans="1:30" x14ac:dyDescent="0.25">
      <c r="A397" t="s">
        <v>42</v>
      </c>
      <c r="B397">
        <v>140</v>
      </c>
      <c r="C397" t="s">
        <v>25</v>
      </c>
      <c r="D397" t="s">
        <v>22</v>
      </c>
      <c r="E397">
        <f>IF(train[[#This Row],[international_plan]]="yes",1,0)</f>
        <v>0</v>
      </c>
      <c r="F397" t="s">
        <v>22</v>
      </c>
      <c r="G397">
        <f>IF(train[[#This Row],[voice_mail_plan]]="yes",1,0)</f>
        <v>0</v>
      </c>
      <c r="H397">
        <v>0</v>
      </c>
      <c r="I397">
        <v>149.80000000000001</v>
      </c>
      <c r="J397">
        <v>134</v>
      </c>
      <c r="K397">
        <v>25.47</v>
      </c>
      <c r="L397">
        <v>164.4</v>
      </c>
      <c r="M397">
        <v>98</v>
      </c>
      <c r="N397">
        <v>13.97</v>
      </c>
      <c r="O397">
        <v>294.7</v>
      </c>
      <c r="P397">
        <v>124</v>
      </c>
      <c r="Q397">
        <v>13.26</v>
      </c>
      <c r="R397">
        <v>8.1</v>
      </c>
      <c r="S397">
        <v>2</v>
      </c>
      <c r="T397">
        <v>2.19</v>
      </c>
      <c r="U397">
        <v>1</v>
      </c>
      <c r="V397" t="s">
        <v>22</v>
      </c>
      <c r="W397">
        <f t="shared" si="48"/>
        <v>0</v>
      </c>
      <c r="X397" t="str">
        <f t="shared" si="49"/>
        <v>3 or fewer calls</v>
      </c>
      <c r="Y397" t="str">
        <f t="shared" si="50"/>
        <v>Medium</v>
      </c>
      <c r="Z397" t="str">
        <f t="shared" si="51"/>
        <v>Medium_user</v>
      </c>
      <c r="AA397" t="str">
        <f t="shared" si="52"/>
        <v>Medium_user</v>
      </c>
      <c r="AB397" t="str">
        <f t="shared" si="53"/>
        <v>Medium Usage</v>
      </c>
      <c r="AC397" t="str">
        <f t="shared" si="54"/>
        <v>None</v>
      </c>
      <c r="AD397" t="str">
        <f t="shared" si="55"/>
        <v>Medium Intl Calls</v>
      </c>
    </row>
    <row r="398" spans="1:30" x14ac:dyDescent="0.25">
      <c r="A398" t="s">
        <v>37</v>
      </c>
      <c r="B398">
        <v>99</v>
      </c>
      <c r="C398" t="s">
        <v>25</v>
      </c>
      <c r="D398" t="s">
        <v>22</v>
      </c>
      <c r="E398">
        <f>IF(train[[#This Row],[international_plan]]="yes",1,0)</f>
        <v>0</v>
      </c>
      <c r="F398" t="s">
        <v>22</v>
      </c>
      <c r="G398">
        <f>IF(train[[#This Row],[voice_mail_plan]]="yes",1,0)</f>
        <v>0</v>
      </c>
      <c r="H398">
        <v>0</v>
      </c>
      <c r="I398">
        <v>190.4</v>
      </c>
      <c r="J398">
        <v>102</v>
      </c>
      <c r="K398">
        <v>32.369999999999997</v>
      </c>
      <c r="L398">
        <v>158.1</v>
      </c>
      <c r="M398">
        <v>107</v>
      </c>
      <c r="N398">
        <v>13.44</v>
      </c>
      <c r="O398">
        <v>271.5</v>
      </c>
      <c r="P398">
        <v>92</v>
      </c>
      <c r="Q398">
        <v>12.22</v>
      </c>
      <c r="R398">
        <v>11.2</v>
      </c>
      <c r="S398">
        <v>4</v>
      </c>
      <c r="T398">
        <v>3.02</v>
      </c>
      <c r="U398">
        <v>2</v>
      </c>
      <c r="V398" t="s">
        <v>22</v>
      </c>
      <c r="W398">
        <f t="shared" si="48"/>
        <v>0</v>
      </c>
      <c r="X398" t="str">
        <f t="shared" si="49"/>
        <v>3 or fewer calls</v>
      </c>
      <c r="Y398" t="str">
        <f t="shared" si="50"/>
        <v>Medium</v>
      </c>
      <c r="Z398" t="str">
        <f t="shared" si="51"/>
        <v>Medium_user</v>
      </c>
      <c r="AA398" t="str">
        <f t="shared" si="52"/>
        <v>Medium_user</v>
      </c>
      <c r="AB398" t="str">
        <f t="shared" si="53"/>
        <v>Medium Usage</v>
      </c>
      <c r="AC398" t="str">
        <f t="shared" si="54"/>
        <v>None</v>
      </c>
      <c r="AD398" t="str">
        <f t="shared" si="55"/>
        <v>Medium Intl Calls</v>
      </c>
    </row>
    <row r="399" spans="1:30" x14ac:dyDescent="0.25">
      <c r="A399" t="s">
        <v>45</v>
      </c>
      <c r="B399">
        <v>166</v>
      </c>
      <c r="C399" t="s">
        <v>25</v>
      </c>
      <c r="D399" t="s">
        <v>22</v>
      </c>
      <c r="E399">
        <f>IF(train[[#This Row],[international_plan]]="yes",1,0)</f>
        <v>0</v>
      </c>
      <c r="F399" t="s">
        <v>22</v>
      </c>
      <c r="G399">
        <f>IF(train[[#This Row],[voice_mail_plan]]="yes",1,0)</f>
        <v>0</v>
      </c>
      <c r="H399">
        <v>0</v>
      </c>
      <c r="I399">
        <v>181.4</v>
      </c>
      <c r="J399">
        <v>108</v>
      </c>
      <c r="K399">
        <v>30.84</v>
      </c>
      <c r="L399">
        <v>253.8</v>
      </c>
      <c r="M399">
        <v>54</v>
      </c>
      <c r="N399">
        <v>21.57</v>
      </c>
      <c r="O399">
        <v>112.3</v>
      </c>
      <c r="P399">
        <v>94</v>
      </c>
      <c r="Q399">
        <v>5.05</v>
      </c>
      <c r="R399">
        <v>11.6</v>
      </c>
      <c r="S399">
        <v>6</v>
      </c>
      <c r="T399">
        <v>3.13</v>
      </c>
      <c r="U399">
        <v>1</v>
      </c>
      <c r="V399" t="s">
        <v>22</v>
      </c>
      <c r="W399">
        <f t="shared" si="48"/>
        <v>0</v>
      </c>
      <c r="X399" t="str">
        <f t="shared" si="49"/>
        <v>3 or fewer calls</v>
      </c>
      <c r="Y399" t="str">
        <f t="shared" si="50"/>
        <v>Medium</v>
      </c>
      <c r="Z399" t="str">
        <f t="shared" si="51"/>
        <v>Light_usage</v>
      </c>
      <c r="AA399" t="str">
        <f t="shared" si="52"/>
        <v>Heavy_user</v>
      </c>
      <c r="AB399" t="str">
        <f t="shared" si="53"/>
        <v>Medium Usage</v>
      </c>
      <c r="AC399" t="str">
        <f t="shared" si="54"/>
        <v>None</v>
      </c>
      <c r="AD399" t="str">
        <f t="shared" si="55"/>
        <v>Medium Intl Calls</v>
      </c>
    </row>
    <row r="400" spans="1:30" x14ac:dyDescent="0.25">
      <c r="A400" t="s">
        <v>62</v>
      </c>
      <c r="B400">
        <v>124</v>
      </c>
      <c r="C400" t="s">
        <v>25</v>
      </c>
      <c r="D400" t="s">
        <v>22</v>
      </c>
      <c r="E400">
        <f>IF(train[[#This Row],[international_plan]]="yes",1,0)</f>
        <v>0</v>
      </c>
      <c r="F400" t="s">
        <v>22</v>
      </c>
      <c r="G400">
        <f>IF(train[[#This Row],[voice_mail_plan]]="yes",1,0)</f>
        <v>0</v>
      </c>
      <c r="H400">
        <v>0</v>
      </c>
      <c r="I400">
        <v>151.1</v>
      </c>
      <c r="J400">
        <v>123</v>
      </c>
      <c r="K400">
        <v>25.69</v>
      </c>
      <c r="L400">
        <v>187.4</v>
      </c>
      <c r="M400">
        <v>104</v>
      </c>
      <c r="N400">
        <v>15.93</v>
      </c>
      <c r="O400">
        <v>255.4</v>
      </c>
      <c r="P400">
        <v>93</v>
      </c>
      <c r="Q400">
        <v>11.49</v>
      </c>
      <c r="R400">
        <v>5.3</v>
      </c>
      <c r="S400">
        <v>3</v>
      </c>
      <c r="T400">
        <v>1.43</v>
      </c>
      <c r="U400">
        <v>1</v>
      </c>
      <c r="V400" t="s">
        <v>22</v>
      </c>
      <c r="W400">
        <f t="shared" si="48"/>
        <v>0</v>
      </c>
      <c r="X400" t="str">
        <f t="shared" si="49"/>
        <v>3 or fewer calls</v>
      </c>
      <c r="Y400" t="str">
        <f t="shared" si="50"/>
        <v>Low</v>
      </c>
      <c r="Z400" t="str">
        <f t="shared" si="51"/>
        <v>Medium_user</v>
      </c>
      <c r="AA400" t="str">
        <f t="shared" si="52"/>
        <v>Medium_user</v>
      </c>
      <c r="AB400" t="str">
        <f t="shared" si="53"/>
        <v>Medium Usage</v>
      </c>
      <c r="AC400" t="str">
        <f t="shared" si="54"/>
        <v>None</v>
      </c>
      <c r="AD400" t="str">
        <f t="shared" si="55"/>
        <v>Low Intl Calls</v>
      </c>
    </row>
    <row r="401" spans="1:30" x14ac:dyDescent="0.25">
      <c r="A401" t="s">
        <v>49</v>
      </c>
      <c r="B401">
        <v>74</v>
      </c>
      <c r="C401" t="s">
        <v>21</v>
      </c>
      <c r="D401" t="s">
        <v>22</v>
      </c>
      <c r="E401">
        <f>IF(train[[#This Row],[international_plan]]="yes",1,0)</f>
        <v>0</v>
      </c>
      <c r="F401" t="s">
        <v>22</v>
      </c>
      <c r="G401">
        <f>IF(train[[#This Row],[voice_mail_plan]]="yes",1,0)</f>
        <v>0</v>
      </c>
      <c r="H401">
        <v>0</v>
      </c>
      <c r="I401">
        <v>155.69999999999999</v>
      </c>
      <c r="J401">
        <v>116</v>
      </c>
      <c r="K401">
        <v>26.47</v>
      </c>
      <c r="L401">
        <v>173.7</v>
      </c>
      <c r="M401">
        <v>63</v>
      </c>
      <c r="N401">
        <v>14.76</v>
      </c>
      <c r="O401">
        <v>257.39999999999998</v>
      </c>
      <c r="P401">
        <v>97</v>
      </c>
      <c r="Q401">
        <v>11.58</v>
      </c>
      <c r="R401">
        <v>8.1</v>
      </c>
      <c r="S401">
        <v>4</v>
      </c>
      <c r="T401">
        <v>2.19</v>
      </c>
      <c r="U401">
        <v>0</v>
      </c>
      <c r="V401" t="s">
        <v>22</v>
      </c>
      <c r="W401">
        <f t="shared" si="48"/>
        <v>0</v>
      </c>
      <c r="X401" t="str">
        <f t="shared" si="49"/>
        <v>3 or fewer calls</v>
      </c>
      <c r="Y401" t="str">
        <f t="shared" si="50"/>
        <v>Medium</v>
      </c>
      <c r="Z401" t="str">
        <f t="shared" si="51"/>
        <v>Light_usage</v>
      </c>
      <c r="AA401" t="str">
        <f t="shared" si="52"/>
        <v>Medium_user</v>
      </c>
      <c r="AB401" t="str">
        <f t="shared" si="53"/>
        <v>Medium Usage</v>
      </c>
      <c r="AC401" t="str">
        <f t="shared" si="54"/>
        <v>None</v>
      </c>
      <c r="AD401" t="str">
        <f t="shared" si="55"/>
        <v>Medium Intl Calls</v>
      </c>
    </row>
    <row r="402" spans="1:30" x14ac:dyDescent="0.25">
      <c r="A402" t="s">
        <v>48</v>
      </c>
      <c r="B402">
        <v>117</v>
      </c>
      <c r="C402" t="s">
        <v>28</v>
      </c>
      <c r="D402" t="s">
        <v>22</v>
      </c>
      <c r="E402">
        <f>IF(train[[#This Row],[international_plan]]="yes",1,0)</f>
        <v>0</v>
      </c>
      <c r="F402" t="s">
        <v>22</v>
      </c>
      <c r="G402">
        <f>IF(train[[#This Row],[voice_mail_plan]]="yes",1,0)</f>
        <v>0</v>
      </c>
      <c r="H402">
        <v>0</v>
      </c>
      <c r="I402">
        <v>149.9</v>
      </c>
      <c r="J402">
        <v>95</v>
      </c>
      <c r="K402">
        <v>25.48</v>
      </c>
      <c r="L402">
        <v>256.10000000000002</v>
      </c>
      <c r="M402">
        <v>110</v>
      </c>
      <c r="N402">
        <v>21.77</v>
      </c>
      <c r="O402">
        <v>212.7</v>
      </c>
      <c r="P402">
        <v>92</v>
      </c>
      <c r="Q402">
        <v>9.57</v>
      </c>
      <c r="R402">
        <v>13.3</v>
      </c>
      <c r="S402">
        <v>13</v>
      </c>
      <c r="T402">
        <v>3.59</v>
      </c>
      <c r="U402">
        <v>2</v>
      </c>
      <c r="V402" t="s">
        <v>22</v>
      </c>
      <c r="W402">
        <f t="shared" si="48"/>
        <v>0</v>
      </c>
      <c r="X402" t="str">
        <f t="shared" si="49"/>
        <v>3 or fewer calls</v>
      </c>
      <c r="Y402" t="str">
        <f t="shared" si="50"/>
        <v>Medium</v>
      </c>
      <c r="Z402" t="str">
        <f t="shared" si="51"/>
        <v>Medium_user</v>
      </c>
      <c r="AA402" t="str">
        <f t="shared" si="52"/>
        <v>Heavy_user</v>
      </c>
      <c r="AB402" t="str">
        <f t="shared" si="53"/>
        <v>Medium Usage</v>
      </c>
      <c r="AC402" t="str">
        <f t="shared" si="54"/>
        <v>None</v>
      </c>
      <c r="AD402" t="str">
        <f t="shared" si="55"/>
        <v>Medium Intl Calls</v>
      </c>
    </row>
    <row r="403" spans="1:30" x14ac:dyDescent="0.25">
      <c r="A403" t="s">
        <v>48</v>
      </c>
      <c r="B403">
        <v>85</v>
      </c>
      <c r="C403" t="s">
        <v>28</v>
      </c>
      <c r="D403" t="s">
        <v>22</v>
      </c>
      <c r="E403">
        <f>IF(train[[#This Row],[international_plan]]="yes",1,0)</f>
        <v>0</v>
      </c>
      <c r="F403" t="s">
        <v>22</v>
      </c>
      <c r="G403">
        <f>IF(train[[#This Row],[voice_mail_plan]]="yes",1,0)</f>
        <v>0</v>
      </c>
      <c r="H403">
        <v>0</v>
      </c>
      <c r="I403">
        <v>222.3</v>
      </c>
      <c r="J403">
        <v>132</v>
      </c>
      <c r="K403">
        <v>37.79</v>
      </c>
      <c r="L403">
        <v>231.5</v>
      </c>
      <c r="M403">
        <v>101</v>
      </c>
      <c r="N403">
        <v>19.68</v>
      </c>
      <c r="O403">
        <v>223.5</v>
      </c>
      <c r="P403">
        <v>75</v>
      </c>
      <c r="Q403">
        <v>10.06</v>
      </c>
      <c r="R403">
        <v>11</v>
      </c>
      <c r="S403">
        <v>2</v>
      </c>
      <c r="T403">
        <v>2.97</v>
      </c>
      <c r="U403">
        <v>3</v>
      </c>
      <c r="V403" t="s">
        <v>22</v>
      </c>
      <c r="W403">
        <f t="shared" si="48"/>
        <v>0</v>
      </c>
      <c r="X403" t="str">
        <f t="shared" si="49"/>
        <v>3 or fewer calls</v>
      </c>
      <c r="Y403" t="str">
        <f t="shared" si="50"/>
        <v>Medium</v>
      </c>
      <c r="Z403" t="str">
        <f t="shared" si="51"/>
        <v>Medium_user</v>
      </c>
      <c r="AA403" t="str">
        <f t="shared" si="52"/>
        <v>Medium_user</v>
      </c>
      <c r="AB403" t="str">
        <f t="shared" si="53"/>
        <v>Medium Usage</v>
      </c>
      <c r="AC403" t="str">
        <f t="shared" si="54"/>
        <v>None</v>
      </c>
      <c r="AD403" t="str">
        <f t="shared" si="55"/>
        <v>Medium Intl Calls</v>
      </c>
    </row>
    <row r="404" spans="1:30" x14ac:dyDescent="0.25">
      <c r="A404" t="s">
        <v>55</v>
      </c>
      <c r="B404">
        <v>36</v>
      </c>
      <c r="C404" t="s">
        <v>21</v>
      </c>
      <c r="D404" t="s">
        <v>22</v>
      </c>
      <c r="E404">
        <f>IF(train[[#This Row],[international_plan]]="yes",1,0)</f>
        <v>0</v>
      </c>
      <c r="F404" t="s">
        <v>23</v>
      </c>
      <c r="G404">
        <f>IF(train[[#This Row],[voice_mail_plan]]="yes",1,0)</f>
        <v>1</v>
      </c>
      <c r="H404">
        <v>16</v>
      </c>
      <c r="I404">
        <v>149.4</v>
      </c>
      <c r="J404">
        <v>111</v>
      </c>
      <c r="K404">
        <v>25.4</v>
      </c>
      <c r="L404">
        <v>131.80000000000001</v>
      </c>
      <c r="M404">
        <v>113</v>
      </c>
      <c r="N404">
        <v>11.2</v>
      </c>
      <c r="O404">
        <v>132.69999999999999</v>
      </c>
      <c r="P404">
        <v>87</v>
      </c>
      <c r="Q404">
        <v>5.97</v>
      </c>
      <c r="R404">
        <v>6.7</v>
      </c>
      <c r="S404">
        <v>2</v>
      </c>
      <c r="T404">
        <v>1.81</v>
      </c>
      <c r="U404">
        <v>0</v>
      </c>
      <c r="V404" t="s">
        <v>22</v>
      </c>
      <c r="W404">
        <f t="shared" si="48"/>
        <v>0</v>
      </c>
      <c r="X404" t="str">
        <f t="shared" si="49"/>
        <v>3 or fewer calls</v>
      </c>
      <c r="Y404" t="str">
        <f t="shared" si="50"/>
        <v>Low</v>
      </c>
      <c r="Z404" t="str">
        <f t="shared" si="51"/>
        <v>Medium_user</v>
      </c>
      <c r="AA404" t="str">
        <f t="shared" si="52"/>
        <v>Medium_user</v>
      </c>
      <c r="AB404" t="str">
        <f t="shared" si="53"/>
        <v>Medium Usage</v>
      </c>
      <c r="AC404" t="str">
        <f t="shared" si="54"/>
        <v>Medium</v>
      </c>
      <c r="AD404" t="str">
        <f t="shared" si="55"/>
        <v>Low Intl Calls</v>
      </c>
    </row>
    <row r="405" spans="1:30" x14ac:dyDescent="0.25">
      <c r="A405" t="s">
        <v>27</v>
      </c>
      <c r="B405">
        <v>102</v>
      </c>
      <c r="C405" t="s">
        <v>28</v>
      </c>
      <c r="D405" t="s">
        <v>23</v>
      </c>
      <c r="E405">
        <f>IF(train[[#This Row],[international_plan]]="yes",1,0)</f>
        <v>1</v>
      </c>
      <c r="F405" t="s">
        <v>22</v>
      </c>
      <c r="G405">
        <f>IF(train[[#This Row],[voice_mail_plan]]="yes",1,0)</f>
        <v>0</v>
      </c>
      <c r="H405">
        <v>0</v>
      </c>
      <c r="I405">
        <v>233.8</v>
      </c>
      <c r="J405">
        <v>103</v>
      </c>
      <c r="K405">
        <v>39.75</v>
      </c>
      <c r="L405">
        <v>221.6</v>
      </c>
      <c r="M405">
        <v>131</v>
      </c>
      <c r="N405">
        <v>18.84</v>
      </c>
      <c r="O405">
        <v>146.9</v>
      </c>
      <c r="P405">
        <v>106</v>
      </c>
      <c r="Q405">
        <v>6.61</v>
      </c>
      <c r="R405">
        <v>12.8</v>
      </c>
      <c r="S405">
        <v>3</v>
      </c>
      <c r="T405">
        <v>3.46</v>
      </c>
      <c r="U405">
        <v>0</v>
      </c>
      <c r="V405" t="s">
        <v>22</v>
      </c>
      <c r="W405">
        <f t="shared" si="48"/>
        <v>0</v>
      </c>
      <c r="X405" t="str">
        <f t="shared" si="49"/>
        <v>3 or fewer calls</v>
      </c>
      <c r="Y405" t="str">
        <f t="shared" si="50"/>
        <v>Medium</v>
      </c>
      <c r="Z405" t="str">
        <f t="shared" si="51"/>
        <v>Heavy_user</v>
      </c>
      <c r="AA405" t="str">
        <f t="shared" si="52"/>
        <v>Medium_user</v>
      </c>
      <c r="AB405" t="str">
        <f t="shared" si="53"/>
        <v>Medium Usage</v>
      </c>
      <c r="AC405" t="str">
        <f t="shared" si="54"/>
        <v>None</v>
      </c>
      <c r="AD405" t="str">
        <f t="shared" si="55"/>
        <v>Medium Intl Calls</v>
      </c>
    </row>
    <row r="406" spans="1:30" x14ac:dyDescent="0.25">
      <c r="A406" t="s">
        <v>32</v>
      </c>
      <c r="B406">
        <v>76</v>
      </c>
      <c r="C406" t="s">
        <v>21</v>
      </c>
      <c r="D406" t="s">
        <v>22</v>
      </c>
      <c r="E406">
        <f>IF(train[[#This Row],[international_plan]]="yes",1,0)</f>
        <v>0</v>
      </c>
      <c r="F406" t="s">
        <v>22</v>
      </c>
      <c r="G406">
        <f>IF(train[[#This Row],[voice_mail_plan]]="yes",1,0)</f>
        <v>0</v>
      </c>
      <c r="H406">
        <v>0</v>
      </c>
      <c r="I406">
        <v>204.2</v>
      </c>
      <c r="J406">
        <v>100</v>
      </c>
      <c r="K406">
        <v>34.71</v>
      </c>
      <c r="L406">
        <v>292.60000000000002</v>
      </c>
      <c r="M406">
        <v>139</v>
      </c>
      <c r="N406">
        <v>24.87</v>
      </c>
      <c r="O406">
        <v>244.3</v>
      </c>
      <c r="P406">
        <v>105</v>
      </c>
      <c r="Q406">
        <v>10.99</v>
      </c>
      <c r="R406">
        <v>10.5</v>
      </c>
      <c r="S406">
        <v>2</v>
      </c>
      <c r="T406">
        <v>2.84</v>
      </c>
      <c r="U406">
        <v>0</v>
      </c>
      <c r="V406" t="s">
        <v>22</v>
      </c>
      <c r="W406">
        <f t="shared" si="48"/>
        <v>0</v>
      </c>
      <c r="X406" t="str">
        <f t="shared" si="49"/>
        <v>3 or fewer calls</v>
      </c>
      <c r="Y406" t="str">
        <f t="shared" si="50"/>
        <v>Medium</v>
      </c>
      <c r="Z406" t="str">
        <f t="shared" si="51"/>
        <v>Heavy_user</v>
      </c>
      <c r="AA406" t="str">
        <f t="shared" si="52"/>
        <v>Heavy_user</v>
      </c>
      <c r="AB406" t="str">
        <f t="shared" si="53"/>
        <v>Medium Usage</v>
      </c>
      <c r="AC406" t="str">
        <f t="shared" si="54"/>
        <v>None</v>
      </c>
      <c r="AD406" t="str">
        <f t="shared" si="55"/>
        <v>Medium Intl Calls</v>
      </c>
    </row>
    <row r="407" spans="1:30" x14ac:dyDescent="0.25">
      <c r="A407" t="s">
        <v>64</v>
      </c>
      <c r="B407">
        <v>165</v>
      </c>
      <c r="C407" t="s">
        <v>28</v>
      </c>
      <c r="D407" t="s">
        <v>22</v>
      </c>
      <c r="E407">
        <f>IF(train[[#This Row],[international_plan]]="yes",1,0)</f>
        <v>0</v>
      </c>
      <c r="F407" t="s">
        <v>22</v>
      </c>
      <c r="G407">
        <f>IF(train[[#This Row],[voice_mail_plan]]="yes",1,0)</f>
        <v>0</v>
      </c>
      <c r="H407">
        <v>0</v>
      </c>
      <c r="I407">
        <v>242.9</v>
      </c>
      <c r="J407">
        <v>126</v>
      </c>
      <c r="K407">
        <v>41.29</v>
      </c>
      <c r="L407">
        <v>209.8</v>
      </c>
      <c r="M407">
        <v>65</v>
      </c>
      <c r="N407">
        <v>17.829999999999998</v>
      </c>
      <c r="O407">
        <v>228.4</v>
      </c>
      <c r="P407">
        <v>126</v>
      </c>
      <c r="Q407">
        <v>10.28</v>
      </c>
      <c r="R407">
        <v>0</v>
      </c>
      <c r="S407">
        <v>0</v>
      </c>
      <c r="T407">
        <v>0</v>
      </c>
      <c r="U407">
        <v>1</v>
      </c>
      <c r="V407" t="s">
        <v>22</v>
      </c>
      <c r="W407">
        <f t="shared" si="48"/>
        <v>0</v>
      </c>
      <c r="X407" t="str">
        <f t="shared" si="49"/>
        <v>3 or fewer calls</v>
      </c>
      <c r="Y407" t="str">
        <f t="shared" si="50"/>
        <v>Low</v>
      </c>
      <c r="Z407" t="str">
        <f t="shared" si="51"/>
        <v>Light_usage</v>
      </c>
      <c r="AA407" t="str">
        <f t="shared" si="52"/>
        <v>Medium_user</v>
      </c>
      <c r="AB407" t="str">
        <f t="shared" si="53"/>
        <v>Medium Usage</v>
      </c>
      <c r="AC407" t="str">
        <f t="shared" si="54"/>
        <v>None</v>
      </c>
      <c r="AD407" t="str">
        <f t="shared" si="55"/>
        <v>Low Intl Calls</v>
      </c>
    </row>
    <row r="408" spans="1:30" x14ac:dyDescent="0.25">
      <c r="A408" t="s">
        <v>34</v>
      </c>
      <c r="B408">
        <v>130</v>
      </c>
      <c r="C408" t="s">
        <v>21</v>
      </c>
      <c r="D408" t="s">
        <v>22</v>
      </c>
      <c r="E408">
        <f>IF(train[[#This Row],[international_plan]]="yes",1,0)</f>
        <v>0</v>
      </c>
      <c r="F408" t="s">
        <v>22</v>
      </c>
      <c r="G408">
        <f>IF(train[[#This Row],[voice_mail_plan]]="yes",1,0)</f>
        <v>0</v>
      </c>
      <c r="H408">
        <v>0</v>
      </c>
      <c r="I408">
        <v>150.4</v>
      </c>
      <c r="J408">
        <v>119</v>
      </c>
      <c r="K408">
        <v>25.57</v>
      </c>
      <c r="L408">
        <v>230.5</v>
      </c>
      <c r="M408">
        <v>99</v>
      </c>
      <c r="N408">
        <v>19.59</v>
      </c>
      <c r="O408">
        <v>186.3</v>
      </c>
      <c r="P408">
        <v>76</v>
      </c>
      <c r="Q408">
        <v>8.3800000000000008</v>
      </c>
      <c r="R408">
        <v>12.3</v>
      </c>
      <c r="S408">
        <v>4</v>
      </c>
      <c r="T408">
        <v>3.32</v>
      </c>
      <c r="U408">
        <v>1</v>
      </c>
      <c r="V408" t="s">
        <v>22</v>
      </c>
      <c r="W408">
        <f t="shared" si="48"/>
        <v>0</v>
      </c>
      <c r="X408" t="str">
        <f t="shared" si="49"/>
        <v>3 or fewer calls</v>
      </c>
      <c r="Y408" t="str">
        <f t="shared" si="50"/>
        <v>Medium</v>
      </c>
      <c r="Z408" t="str">
        <f t="shared" si="51"/>
        <v>Medium_user</v>
      </c>
      <c r="AA408" t="str">
        <f t="shared" si="52"/>
        <v>Medium_user</v>
      </c>
      <c r="AB408" t="str">
        <f t="shared" si="53"/>
        <v>Medium Usage</v>
      </c>
      <c r="AC408" t="str">
        <f t="shared" si="54"/>
        <v>None</v>
      </c>
      <c r="AD408" t="str">
        <f t="shared" si="55"/>
        <v>Medium Intl Calls</v>
      </c>
    </row>
    <row r="409" spans="1:30" x14ac:dyDescent="0.25">
      <c r="A409" t="s">
        <v>68</v>
      </c>
      <c r="B409">
        <v>55</v>
      </c>
      <c r="C409" t="s">
        <v>21</v>
      </c>
      <c r="D409" t="s">
        <v>23</v>
      </c>
      <c r="E409">
        <f>IF(train[[#This Row],[international_plan]]="yes",1,0)</f>
        <v>1</v>
      </c>
      <c r="F409" t="s">
        <v>22</v>
      </c>
      <c r="G409">
        <f>IF(train[[#This Row],[voice_mail_plan]]="yes",1,0)</f>
        <v>0</v>
      </c>
      <c r="H409">
        <v>0</v>
      </c>
      <c r="I409">
        <v>191.9</v>
      </c>
      <c r="J409">
        <v>91</v>
      </c>
      <c r="K409">
        <v>32.619999999999997</v>
      </c>
      <c r="L409">
        <v>256.10000000000002</v>
      </c>
      <c r="M409">
        <v>110</v>
      </c>
      <c r="N409">
        <v>21.77</v>
      </c>
      <c r="O409">
        <v>203.7</v>
      </c>
      <c r="P409">
        <v>101</v>
      </c>
      <c r="Q409">
        <v>9.17</v>
      </c>
      <c r="R409">
        <v>14.3</v>
      </c>
      <c r="S409">
        <v>6</v>
      </c>
      <c r="T409">
        <v>3.86</v>
      </c>
      <c r="U409">
        <v>1</v>
      </c>
      <c r="V409" t="s">
        <v>23</v>
      </c>
      <c r="W409">
        <f t="shared" si="48"/>
        <v>1</v>
      </c>
      <c r="X409" t="str">
        <f t="shared" si="49"/>
        <v>3 or fewer calls</v>
      </c>
      <c r="Y409" t="str">
        <f t="shared" si="50"/>
        <v>Medium</v>
      </c>
      <c r="Z409" t="str">
        <f t="shared" si="51"/>
        <v>Medium_user</v>
      </c>
      <c r="AA409" t="str">
        <f t="shared" si="52"/>
        <v>Heavy_user</v>
      </c>
      <c r="AB409" t="str">
        <f t="shared" si="53"/>
        <v>Medium Usage</v>
      </c>
      <c r="AC409" t="str">
        <f t="shared" si="54"/>
        <v>None</v>
      </c>
      <c r="AD409" t="str">
        <f t="shared" si="55"/>
        <v>Medium Intl Calls</v>
      </c>
    </row>
    <row r="410" spans="1:30" x14ac:dyDescent="0.25">
      <c r="A410" t="s">
        <v>66</v>
      </c>
      <c r="B410">
        <v>92</v>
      </c>
      <c r="C410" t="s">
        <v>21</v>
      </c>
      <c r="D410" t="s">
        <v>23</v>
      </c>
      <c r="E410">
        <f>IF(train[[#This Row],[international_plan]]="yes",1,0)</f>
        <v>1</v>
      </c>
      <c r="F410" t="s">
        <v>22</v>
      </c>
      <c r="G410">
        <f>IF(train[[#This Row],[voice_mail_plan]]="yes",1,0)</f>
        <v>0</v>
      </c>
      <c r="H410">
        <v>0</v>
      </c>
      <c r="I410">
        <v>130.69999999999999</v>
      </c>
      <c r="J410">
        <v>113</v>
      </c>
      <c r="K410">
        <v>22.22</v>
      </c>
      <c r="L410">
        <v>260.60000000000002</v>
      </c>
      <c r="M410">
        <v>122</v>
      </c>
      <c r="N410">
        <v>22.15</v>
      </c>
      <c r="O410">
        <v>244.2</v>
      </c>
      <c r="P410">
        <v>98</v>
      </c>
      <c r="Q410">
        <v>10.99</v>
      </c>
      <c r="R410">
        <v>9.4</v>
      </c>
      <c r="S410">
        <v>2</v>
      </c>
      <c r="T410">
        <v>2.54</v>
      </c>
      <c r="U410">
        <v>2</v>
      </c>
      <c r="V410" t="s">
        <v>23</v>
      </c>
      <c r="W410">
        <f t="shared" si="48"/>
        <v>1</v>
      </c>
      <c r="X410" t="str">
        <f t="shared" si="49"/>
        <v>3 or fewer calls</v>
      </c>
      <c r="Y410" t="str">
        <f t="shared" si="50"/>
        <v>Medium</v>
      </c>
      <c r="Z410" t="str">
        <f t="shared" si="51"/>
        <v>Heavy_user</v>
      </c>
      <c r="AA410" t="str">
        <f t="shared" si="52"/>
        <v>Heavy_user</v>
      </c>
      <c r="AB410" t="str">
        <f t="shared" si="53"/>
        <v>Medium Usage</v>
      </c>
      <c r="AC410" t="str">
        <f t="shared" si="54"/>
        <v>None</v>
      </c>
      <c r="AD410" t="str">
        <f t="shared" si="55"/>
        <v>Medium Intl Calls</v>
      </c>
    </row>
    <row r="411" spans="1:30" x14ac:dyDescent="0.25">
      <c r="A411" t="s">
        <v>33</v>
      </c>
      <c r="B411">
        <v>129</v>
      </c>
      <c r="C411" t="s">
        <v>21</v>
      </c>
      <c r="D411" t="s">
        <v>22</v>
      </c>
      <c r="E411">
        <f>IF(train[[#This Row],[international_plan]]="yes",1,0)</f>
        <v>0</v>
      </c>
      <c r="F411" t="s">
        <v>23</v>
      </c>
      <c r="G411">
        <f>IF(train[[#This Row],[voice_mail_plan]]="yes",1,0)</f>
        <v>1</v>
      </c>
      <c r="H411">
        <v>33</v>
      </c>
      <c r="I411">
        <v>119.6</v>
      </c>
      <c r="J411">
        <v>104</v>
      </c>
      <c r="K411">
        <v>20.329999999999998</v>
      </c>
      <c r="L411">
        <v>278.7</v>
      </c>
      <c r="M411">
        <v>88</v>
      </c>
      <c r="N411">
        <v>23.69</v>
      </c>
      <c r="O411">
        <v>263.39999999999998</v>
      </c>
      <c r="P411">
        <v>175</v>
      </c>
      <c r="Q411">
        <v>11.85</v>
      </c>
      <c r="R411">
        <v>5.9</v>
      </c>
      <c r="S411">
        <v>2</v>
      </c>
      <c r="T411">
        <v>1.59</v>
      </c>
      <c r="U411">
        <v>2</v>
      </c>
      <c r="V411" t="s">
        <v>22</v>
      </c>
      <c r="W411">
        <f t="shared" si="48"/>
        <v>0</v>
      </c>
      <c r="X411" t="str">
        <f t="shared" si="49"/>
        <v>3 or fewer calls</v>
      </c>
      <c r="Y411" t="str">
        <f t="shared" si="50"/>
        <v>Low</v>
      </c>
      <c r="Z411" t="str">
        <f t="shared" si="51"/>
        <v>Medium_user</v>
      </c>
      <c r="AA411" t="str">
        <f t="shared" si="52"/>
        <v>Heavy_user</v>
      </c>
      <c r="AB411" t="str">
        <f t="shared" si="53"/>
        <v>Medium Usage</v>
      </c>
      <c r="AC411" t="str">
        <f t="shared" si="54"/>
        <v>High</v>
      </c>
      <c r="AD411" t="str">
        <f t="shared" si="55"/>
        <v>Low Intl Calls</v>
      </c>
    </row>
    <row r="412" spans="1:30" x14ac:dyDescent="0.25">
      <c r="A412" t="s">
        <v>49</v>
      </c>
      <c r="B412">
        <v>18</v>
      </c>
      <c r="C412" t="s">
        <v>25</v>
      </c>
      <c r="D412" t="s">
        <v>22</v>
      </c>
      <c r="E412">
        <f>IF(train[[#This Row],[international_plan]]="yes",1,0)</f>
        <v>0</v>
      </c>
      <c r="F412" t="s">
        <v>22</v>
      </c>
      <c r="G412">
        <f>IF(train[[#This Row],[voice_mail_plan]]="yes",1,0)</f>
        <v>0</v>
      </c>
      <c r="H412">
        <v>0</v>
      </c>
      <c r="I412">
        <v>273.60000000000002</v>
      </c>
      <c r="J412">
        <v>93</v>
      </c>
      <c r="K412">
        <v>46.51</v>
      </c>
      <c r="L412">
        <v>114.6</v>
      </c>
      <c r="M412">
        <v>116</v>
      </c>
      <c r="N412">
        <v>9.74</v>
      </c>
      <c r="O412">
        <v>250.6</v>
      </c>
      <c r="P412">
        <v>120</v>
      </c>
      <c r="Q412">
        <v>11.28</v>
      </c>
      <c r="R412">
        <v>8.1999999999999993</v>
      </c>
      <c r="S412">
        <v>4</v>
      </c>
      <c r="T412">
        <v>2.21</v>
      </c>
      <c r="U412">
        <v>1</v>
      </c>
      <c r="V412" t="s">
        <v>22</v>
      </c>
      <c r="W412">
        <f t="shared" si="48"/>
        <v>0</v>
      </c>
      <c r="X412" t="str">
        <f t="shared" si="49"/>
        <v>3 or fewer calls</v>
      </c>
      <c r="Y412" t="str">
        <f t="shared" si="50"/>
        <v>Medium</v>
      </c>
      <c r="Z412" t="str">
        <f t="shared" si="51"/>
        <v>Medium_user</v>
      </c>
      <c r="AA412" t="str">
        <f t="shared" si="52"/>
        <v>Light_user</v>
      </c>
      <c r="AB412" t="str">
        <f t="shared" si="53"/>
        <v>Medium Usage</v>
      </c>
      <c r="AC412" t="str">
        <f t="shared" si="54"/>
        <v>None</v>
      </c>
      <c r="AD412" t="str">
        <f t="shared" si="55"/>
        <v>Medium Intl Calls</v>
      </c>
    </row>
    <row r="413" spans="1:30" x14ac:dyDescent="0.25">
      <c r="A413" t="s">
        <v>40</v>
      </c>
      <c r="B413">
        <v>161</v>
      </c>
      <c r="C413" t="s">
        <v>21</v>
      </c>
      <c r="D413" t="s">
        <v>23</v>
      </c>
      <c r="E413">
        <f>IF(train[[#This Row],[international_plan]]="yes",1,0)</f>
        <v>1</v>
      </c>
      <c r="F413" t="s">
        <v>22</v>
      </c>
      <c r="G413">
        <f>IF(train[[#This Row],[voice_mail_plan]]="yes",1,0)</f>
        <v>0</v>
      </c>
      <c r="H413">
        <v>0</v>
      </c>
      <c r="I413">
        <v>156.1</v>
      </c>
      <c r="J413">
        <v>114</v>
      </c>
      <c r="K413">
        <v>26.54</v>
      </c>
      <c r="L413">
        <v>180.3</v>
      </c>
      <c r="M413">
        <v>63</v>
      </c>
      <c r="N413">
        <v>15.33</v>
      </c>
      <c r="O413">
        <v>179.6</v>
      </c>
      <c r="P413">
        <v>115</v>
      </c>
      <c r="Q413">
        <v>8.08</v>
      </c>
      <c r="R413">
        <v>11.1</v>
      </c>
      <c r="S413">
        <v>9</v>
      </c>
      <c r="T413">
        <v>3</v>
      </c>
      <c r="U413">
        <v>2</v>
      </c>
      <c r="V413" t="s">
        <v>22</v>
      </c>
      <c r="W413">
        <f t="shared" si="48"/>
        <v>0</v>
      </c>
      <c r="X413" t="str">
        <f t="shared" si="49"/>
        <v>3 or fewer calls</v>
      </c>
      <c r="Y413" t="str">
        <f t="shared" si="50"/>
        <v>Medium</v>
      </c>
      <c r="Z413" t="str">
        <f t="shared" si="51"/>
        <v>Light_usage</v>
      </c>
      <c r="AA413" t="str">
        <f t="shared" si="52"/>
        <v>Medium_user</v>
      </c>
      <c r="AB413" t="str">
        <f t="shared" si="53"/>
        <v>Medium Usage</v>
      </c>
      <c r="AC413" t="str">
        <f t="shared" si="54"/>
        <v>None</v>
      </c>
      <c r="AD413" t="str">
        <f t="shared" si="55"/>
        <v>Medium Intl Calls</v>
      </c>
    </row>
    <row r="414" spans="1:30" x14ac:dyDescent="0.25">
      <c r="A414" t="s">
        <v>66</v>
      </c>
      <c r="B414">
        <v>75</v>
      </c>
      <c r="C414" t="s">
        <v>25</v>
      </c>
      <c r="D414" t="s">
        <v>23</v>
      </c>
      <c r="E414">
        <f>IF(train[[#This Row],[international_plan]]="yes",1,0)</f>
        <v>1</v>
      </c>
      <c r="F414" t="s">
        <v>22</v>
      </c>
      <c r="G414">
        <f>IF(train[[#This Row],[voice_mail_plan]]="yes",1,0)</f>
        <v>0</v>
      </c>
      <c r="H414">
        <v>0</v>
      </c>
      <c r="I414">
        <v>211.3</v>
      </c>
      <c r="J414">
        <v>61</v>
      </c>
      <c r="K414">
        <v>35.92</v>
      </c>
      <c r="L414">
        <v>105.6</v>
      </c>
      <c r="M414">
        <v>119</v>
      </c>
      <c r="N414">
        <v>8.98</v>
      </c>
      <c r="O414">
        <v>175.9</v>
      </c>
      <c r="P414">
        <v>63</v>
      </c>
      <c r="Q414">
        <v>7.92</v>
      </c>
      <c r="R414">
        <v>9.6999999999999993</v>
      </c>
      <c r="S414">
        <v>4</v>
      </c>
      <c r="T414">
        <v>2.62</v>
      </c>
      <c r="U414">
        <v>4</v>
      </c>
      <c r="V414" t="s">
        <v>23</v>
      </c>
      <c r="W414">
        <f t="shared" si="48"/>
        <v>1</v>
      </c>
      <c r="X414" t="str">
        <f t="shared" si="49"/>
        <v>More than 3 calls</v>
      </c>
      <c r="Y414" t="str">
        <f t="shared" si="50"/>
        <v>Medium</v>
      </c>
      <c r="Z414" t="str">
        <f t="shared" si="51"/>
        <v>Medium_user</v>
      </c>
      <c r="AA414" t="str">
        <f t="shared" si="52"/>
        <v>Light_user</v>
      </c>
      <c r="AB414" t="str">
        <f t="shared" si="53"/>
        <v>Medium Usage</v>
      </c>
      <c r="AC414" t="str">
        <f t="shared" si="54"/>
        <v>None</v>
      </c>
      <c r="AD414" t="str">
        <f t="shared" si="55"/>
        <v>Medium Intl Calls</v>
      </c>
    </row>
    <row r="415" spans="1:30" x14ac:dyDescent="0.25">
      <c r="A415" t="s">
        <v>57</v>
      </c>
      <c r="B415">
        <v>126</v>
      </c>
      <c r="C415" t="s">
        <v>21</v>
      </c>
      <c r="D415" t="s">
        <v>22</v>
      </c>
      <c r="E415">
        <f>IF(train[[#This Row],[international_plan]]="yes",1,0)</f>
        <v>0</v>
      </c>
      <c r="F415" t="s">
        <v>23</v>
      </c>
      <c r="G415">
        <f>IF(train[[#This Row],[voice_mail_plan]]="yes",1,0)</f>
        <v>1</v>
      </c>
      <c r="H415">
        <v>23</v>
      </c>
      <c r="I415">
        <v>114.3</v>
      </c>
      <c r="J415">
        <v>102</v>
      </c>
      <c r="K415">
        <v>19.43</v>
      </c>
      <c r="L415">
        <v>190.3</v>
      </c>
      <c r="M415">
        <v>103</v>
      </c>
      <c r="N415">
        <v>16.18</v>
      </c>
      <c r="O415">
        <v>240.4</v>
      </c>
      <c r="P415">
        <v>111</v>
      </c>
      <c r="Q415">
        <v>10.82</v>
      </c>
      <c r="R415">
        <v>12.6</v>
      </c>
      <c r="S415">
        <v>7</v>
      </c>
      <c r="T415">
        <v>3.4</v>
      </c>
      <c r="U415">
        <v>3</v>
      </c>
      <c r="V415" t="s">
        <v>22</v>
      </c>
      <c r="W415">
        <f t="shared" si="48"/>
        <v>0</v>
      </c>
      <c r="X415" t="str">
        <f t="shared" si="49"/>
        <v>3 or fewer calls</v>
      </c>
      <c r="Y415" t="str">
        <f t="shared" si="50"/>
        <v>Medium</v>
      </c>
      <c r="Z415" t="str">
        <f t="shared" si="51"/>
        <v>Medium_user</v>
      </c>
      <c r="AA415" t="str">
        <f t="shared" si="52"/>
        <v>Medium_user</v>
      </c>
      <c r="AB415" t="str">
        <f t="shared" si="53"/>
        <v>Medium Usage</v>
      </c>
      <c r="AC415" t="str">
        <f t="shared" si="54"/>
        <v>Medium</v>
      </c>
      <c r="AD415" t="str">
        <f t="shared" si="55"/>
        <v>Medium Intl Calls</v>
      </c>
    </row>
    <row r="416" spans="1:30" x14ac:dyDescent="0.25">
      <c r="A416" t="s">
        <v>53</v>
      </c>
      <c r="B416">
        <v>93</v>
      </c>
      <c r="C416" t="s">
        <v>21</v>
      </c>
      <c r="D416" t="s">
        <v>23</v>
      </c>
      <c r="E416">
        <f>IF(train[[#This Row],[international_plan]]="yes",1,0)</f>
        <v>1</v>
      </c>
      <c r="F416" t="s">
        <v>22</v>
      </c>
      <c r="G416">
        <f>IF(train[[#This Row],[voice_mail_plan]]="yes",1,0)</f>
        <v>0</v>
      </c>
      <c r="H416">
        <v>0</v>
      </c>
      <c r="I416">
        <v>216.9</v>
      </c>
      <c r="J416">
        <v>61</v>
      </c>
      <c r="K416">
        <v>36.869999999999997</v>
      </c>
      <c r="L416">
        <v>207.4</v>
      </c>
      <c r="M416">
        <v>120</v>
      </c>
      <c r="N416">
        <v>17.63</v>
      </c>
      <c r="O416">
        <v>221.7</v>
      </c>
      <c r="P416">
        <v>110</v>
      </c>
      <c r="Q416">
        <v>9.98</v>
      </c>
      <c r="R416">
        <v>17.5</v>
      </c>
      <c r="S416">
        <v>5</v>
      </c>
      <c r="T416">
        <v>4.7300000000000004</v>
      </c>
      <c r="U416">
        <v>1</v>
      </c>
      <c r="V416" t="s">
        <v>23</v>
      </c>
      <c r="W416">
        <f t="shared" si="48"/>
        <v>1</v>
      </c>
      <c r="X416" t="str">
        <f t="shared" si="49"/>
        <v>3 or fewer calls</v>
      </c>
      <c r="Y416" t="str">
        <f t="shared" si="50"/>
        <v>High</v>
      </c>
      <c r="Z416" t="str">
        <f t="shared" si="51"/>
        <v>Heavy_user</v>
      </c>
      <c r="AA416" t="str">
        <f t="shared" si="52"/>
        <v>Medium_user</v>
      </c>
      <c r="AB416" t="str">
        <f t="shared" si="53"/>
        <v>Medium Usage</v>
      </c>
      <c r="AC416" t="str">
        <f t="shared" si="54"/>
        <v>None</v>
      </c>
      <c r="AD416" t="str">
        <f t="shared" si="55"/>
        <v>Medium Intl Calls</v>
      </c>
    </row>
    <row r="417" spans="1:30" x14ac:dyDescent="0.25">
      <c r="A417" t="s">
        <v>53</v>
      </c>
      <c r="B417">
        <v>109</v>
      </c>
      <c r="C417" t="s">
        <v>21</v>
      </c>
      <c r="D417" t="s">
        <v>23</v>
      </c>
      <c r="E417">
        <f>IF(train[[#This Row],[international_plan]]="yes",1,0)</f>
        <v>1</v>
      </c>
      <c r="F417" t="s">
        <v>23</v>
      </c>
      <c r="G417">
        <f>IF(train[[#This Row],[voice_mail_plan]]="yes",1,0)</f>
        <v>1</v>
      </c>
      <c r="H417">
        <v>26</v>
      </c>
      <c r="I417">
        <v>217.2</v>
      </c>
      <c r="J417">
        <v>138</v>
      </c>
      <c r="K417">
        <v>36.92</v>
      </c>
      <c r="L417">
        <v>145.5</v>
      </c>
      <c r="M417">
        <v>111</v>
      </c>
      <c r="N417">
        <v>12.37</v>
      </c>
      <c r="O417">
        <v>280.7</v>
      </c>
      <c r="P417">
        <v>76</v>
      </c>
      <c r="Q417">
        <v>12.63</v>
      </c>
      <c r="R417">
        <v>9.3000000000000007</v>
      </c>
      <c r="S417">
        <v>3</v>
      </c>
      <c r="T417">
        <v>2.5099999999999998</v>
      </c>
      <c r="U417">
        <v>0</v>
      </c>
      <c r="V417" t="s">
        <v>22</v>
      </c>
      <c r="W417">
        <f t="shared" si="48"/>
        <v>0</v>
      </c>
      <c r="X417" t="str">
        <f t="shared" si="49"/>
        <v>3 or fewer calls</v>
      </c>
      <c r="Y417" t="str">
        <f t="shared" si="50"/>
        <v>Medium</v>
      </c>
      <c r="Z417" t="str">
        <f t="shared" si="51"/>
        <v>Medium_user</v>
      </c>
      <c r="AA417" t="str">
        <f t="shared" si="52"/>
        <v>Medium_user</v>
      </c>
      <c r="AB417" t="str">
        <f t="shared" si="53"/>
        <v>Medium Usage</v>
      </c>
      <c r="AC417" t="str">
        <f t="shared" si="54"/>
        <v>Medium</v>
      </c>
      <c r="AD417" t="str">
        <f t="shared" si="55"/>
        <v>Medium Intl Calls</v>
      </c>
    </row>
    <row r="418" spans="1:30" x14ac:dyDescent="0.25">
      <c r="A418" t="s">
        <v>61</v>
      </c>
      <c r="B418">
        <v>80</v>
      </c>
      <c r="C418" t="s">
        <v>28</v>
      </c>
      <c r="D418" t="s">
        <v>22</v>
      </c>
      <c r="E418">
        <f>IF(train[[#This Row],[international_plan]]="yes",1,0)</f>
        <v>0</v>
      </c>
      <c r="F418" t="s">
        <v>22</v>
      </c>
      <c r="G418">
        <f>IF(train[[#This Row],[voice_mail_plan]]="yes",1,0)</f>
        <v>0</v>
      </c>
      <c r="H418">
        <v>0</v>
      </c>
      <c r="I418">
        <v>206.3</v>
      </c>
      <c r="J418">
        <v>97</v>
      </c>
      <c r="K418">
        <v>35.07</v>
      </c>
      <c r="L418">
        <v>154.9</v>
      </c>
      <c r="M418">
        <v>98</v>
      </c>
      <c r="N418">
        <v>13.17</v>
      </c>
      <c r="O418">
        <v>263.60000000000002</v>
      </c>
      <c r="P418">
        <v>82</v>
      </c>
      <c r="Q418">
        <v>11.86</v>
      </c>
      <c r="R418">
        <v>12.4</v>
      </c>
      <c r="S418">
        <v>12</v>
      </c>
      <c r="T418">
        <v>3.35</v>
      </c>
      <c r="U418">
        <v>0</v>
      </c>
      <c r="V418" t="s">
        <v>22</v>
      </c>
      <c r="W418">
        <f t="shared" si="48"/>
        <v>0</v>
      </c>
      <c r="X418" t="str">
        <f t="shared" si="49"/>
        <v>3 or fewer calls</v>
      </c>
      <c r="Y418" t="str">
        <f t="shared" si="50"/>
        <v>Medium</v>
      </c>
      <c r="Z418" t="str">
        <f t="shared" si="51"/>
        <v>Medium_user</v>
      </c>
      <c r="AA418" t="str">
        <f t="shared" si="52"/>
        <v>Medium_user</v>
      </c>
      <c r="AB418" t="str">
        <f t="shared" si="53"/>
        <v>Medium Usage</v>
      </c>
      <c r="AC418" t="str">
        <f t="shared" si="54"/>
        <v>None</v>
      </c>
      <c r="AD418" t="str">
        <f t="shared" si="55"/>
        <v>Medium Intl Calls</v>
      </c>
    </row>
    <row r="419" spans="1:30" x14ac:dyDescent="0.25">
      <c r="A419" t="s">
        <v>47</v>
      </c>
      <c r="B419">
        <v>41</v>
      </c>
      <c r="C419" t="s">
        <v>21</v>
      </c>
      <c r="D419" t="s">
        <v>22</v>
      </c>
      <c r="E419">
        <f>IF(train[[#This Row],[international_plan]]="yes",1,0)</f>
        <v>0</v>
      </c>
      <c r="F419" t="s">
        <v>22</v>
      </c>
      <c r="G419">
        <f>IF(train[[#This Row],[voice_mail_plan]]="yes",1,0)</f>
        <v>0</v>
      </c>
      <c r="H419">
        <v>0</v>
      </c>
      <c r="I419">
        <v>159.30000000000001</v>
      </c>
      <c r="J419">
        <v>66</v>
      </c>
      <c r="K419">
        <v>27.08</v>
      </c>
      <c r="L419">
        <v>125.9</v>
      </c>
      <c r="M419">
        <v>75</v>
      </c>
      <c r="N419">
        <v>10.7</v>
      </c>
      <c r="O419">
        <v>261.89999999999998</v>
      </c>
      <c r="P419">
        <v>76</v>
      </c>
      <c r="Q419">
        <v>11.79</v>
      </c>
      <c r="R419">
        <v>11.1</v>
      </c>
      <c r="S419">
        <v>5</v>
      </c>
      <c r="T419">
        <v>3</v>
      </c>
      <c r="U419">
        <v>1</v>
      </c>
      <c r="V419" t="s">
        <v>22</v>
      </c>
      <c r="W419">
        <f t="shared" si="48"/>
        <v>0</v>
      </c>
      <c r="X419" t="str">
        <f t="shared" si="49"/>
        <v>3 or fewer calls</v>
      </c>
      <c r="Y419" t="str">
        <f t="shared" si="50"/>
        <v>Medium</v>
      </c>
      <c r="Z419" t="str">
        <f t="shared" si="51"/>
        <v>Light_usage</v>
      </c>
      <c r="AA419" t="str">
        <f t="shared" si="52"/>
        <v>Medium_user</v>
      </c>
      <c r="AB419" t="str">
        <f t="shared" si="53"/>
        <v>Medium Usage</v>
      </c>
      <c r="AC419" t="str">
        <f t="shared" si="54"/>
        <v>None</v>
      </c>
      <c r="AD419" t="str">
        <f t="shared" si="55"/>
        <v>Medium Intl Calls</v>
      </c>
    </row>
    <row r="420" spans="1:30" x14ac:dyDescent="0.25">
      <c r="A420" t="s">
        <v>20</v>
      </c>
      <c r="B420">
        <v>136</v>
      </c>
      <c r="C420" t="s">
        <v>21</v>
      </c>
      <c r="D420" t="s">
        <v>22</v>
      </c>
      <c r="E420">
        <f>IF(train[[#This Row],[international_plan]]="yes",1,0)</f>
        <v>0</v>
      </c>
      <c r="F420" t="s">
        <v>23</v>
      </c>
      <c r="G420">
        <f>IF(train[[#This Row],[voice_mail_plan]]="yes",1,0)</f>
        <v>1</v>
      </c>
      <c r="H420">
        <v>31</v>
      </c>
      <c r="I420">
        <v>143.1</v>
      </c>
      <c r="J420">
        <v>88</v>
      </c>
      <c r="K420">
        <v>24.33</v>
      </c>
      <c r="L420">
        <v>236.6</v>
      </c>
      <c r="M420">
        <v>65</v>
      </c>
      <c r="N420">
        <v>20.11</v>
      </c>
      <c r="O420">
        <v>227.8</v>
      </c>
      <c r="P420">
        <v>120</v>
      </c>
      <c r="Q420">
        <v>10.25</v>
      </c>
      <c r="R420">
        <v>11.4</v>
      </c>
      <c r="S420">
        <v>5</v>
      </c>
      <c r="T420">
        <v>3.08</v>
      </c>
      <c r="U420">
        <v>2</v>
      </c>
      <c r="V420" t="s">
        <v>22</v>
      </c>
      <c r="W420">
        <f t="shared" si="48"/>
        <v>0</v>
      </c>
      <c r="X420" t="str">
        <f t="shared" si="49"/>
        <v>3 or fewer calls</v>
      </c>
      <c r="Y420" t="str">
        <f t="shared" si="50"/>
        <v>Medium</v>
      </c>
      <c r="Z420" t="str">
        <f t="shared" si="51"/>
        <v>Light_usage</v>
      </c>
      <c r="AA420" t="str">
        <f t="shared" si="52"/>
        <v>Heavy_user</v>
      </c>
      <c r="AB420" t="str">
        <f t="shared" si="53"/>
        <v>Medium Usage</v>
      </c>
      <c r="AC420" t="str">
        <f t="shared" si="54"/>
        <v>High</v>
      </c>
      <c r="AD420" t="str">
        <f t="shared" si="55"/>
        <v>Medium Intl Calls</v>
      </c>
    </row>
    <row r="421" spans="1:30" x14ac:dyDescent="0.25">
      <c r="A421" t="s">
        <v>29</v>
      </c>
      <c r="B421">
        <v>92</v>
      </c>
      <c r="C421" t="s">
        <v>21</v>
      </c>
      <c r="D421" t="s">
        <v>22</v>
      </c>
      <c r="E421">
        <f>IF(train[[#This Row],[international_plan]]="yes",1,0)</f>
        <v>0</v>
      </c>
      <c r="F421" t="s">
        <v>22</v>
      </c>
      <c r="G421">
        <f>IF(train[[#This Row],[voice_mail_plan]]="yes",1,0)</f>
        <v>0</v>
      </c>
      <c r="H421">
        <v>0</v>
      </c>
      <c r="I421">
        <v>154</v>
      </c>
      <c r="J421">
        <v>122</v>
      </c>
      <c r="K421">
        <v>26.18</v>
      </c>
      <c r="L421">
        <v>329.8</v>
      </c>
      <c r="M421">
        <v>88</v>
      </c>
      <c r="N421">
        <v>28.03</v>
      </c>
      <c r="O421">
        <v>288</v>
      </c>
      <c r="P421">
        <v>117</v>
      </c>
      <c r="Q421">
        <v>12.96</v>
      </c>
      <c r="R421">
        <v>5.6</v>
      </c>
      <c r="S421">
        <v>2</v>
      </c>
      <c r="T421">
        <v>1.51</v>
      </c>
      <c r="U421">
        <v>3</v>
      </c>
      <c r="V421" t="s">
        <v>23</v>
      </c>
      <c r="W421">
        <f t="shared" si="48"/>
        <v>1</v>
      </c>
      <c r="X421" t="str">
        <f t="shared" si="49"/>
        <v>3 or fewer calls</v>
      </c>
      <c r="Y421" t="str">
        <f t="shared" si="50"/>
        <v>Low</v>
      </c>
      <c r="Z421" t="str">
        <f t="shared" si="51"/>
        <v>Medium_user</v>
      </c>
      <c r="AA421" t="str">
        <f t="shared" si="52"/>
        <v>Heavy_user</v>
      </c>
      <c r="AB421" t="str">
        <f t="shared" si="53"/>
        <v>Medium Usage</v>
      </c>
      <c r="AC421" t="str">
        <f t="shared" si="54"/>
        <v>None</v>
      </c>
      <c r="AD421" t="str">
        <f t="shared" si="55"/>
        <v>Low Intl Calls</v>
      </c>
    </row>
    <row r="422" spans="1:30" x14ac:dyDescent="0.25">
      <c r="A422" t="s">
        <v>70</v>
      </c>
      <c r="B422">
        <v>143</v>
      </c>
      <c r="C422" t="s">
        <v>25</v>
      </c>
      <c r="D422" t="s">
        <v>22</v>
      </c>
      <c r="E422">
        <f>IF(train[[#This Row],[international_plan]]="yes",1,0)</f>
        <v>0</v>
      </c>
      <c r="F422" t="s">
        <v>23</v>
      </c>
      <c r="G422">
        <f>IF(train[[#This Row],[voice_mail_plan]]="yes",1,0)</f>
        <v>1</v>
      </c>
      <c r="H422">
        <v>24</v>
      </c>
      <c r="I422">
        <v>186.6</v>
      </c>
      <c r="J422">
        <v>69</v>
      </c>
      <c r="K422">
        <v>31.72</v>
      </c>
      <c r="L422">
        <v>222</v>
      </c>
      <c r="M422">
        <v>116</v>
      </c>
      <c r="N422">
        <v>18.87</v>
      </c>
      <c r="O422">
        <v>234.9</v>
      </c>
      <c r="P422">
        <v>138</v>
      </c>
      <c r="Q422">
        <v>10.57</v>
      </c>
      <c r="R422">
        <v>11.6</v>
      </c>
      <c r="S422">
        <v>5</v>
      </c>
      <c r="T422">
        <v>3.13</v>
      </c>
      <c r="U422">
        <v>1</v>
      </c>
      <c r="V422" t="s">
        <v>22</v>
      </c>
      <c r="W422">
        <f t="shared" si="48"/>
        <v>0</v>
      </c>
      <c r="X422" t="str">
        <f t="shared" si="49"/>
        <v>3 or fewer calls</v>
      </c>
      <c r="Y422" t="str">
        <f t="shared" si="50"/>
        <v>Medium</v>
      </c>
      <c r="Z422" t="str">
        <f t="shared" si="51"/>
        <v>Medium_user</v>
      </c>
      <c r="AA422" t="str">
        <f t="shared" si="52"/>
        <v>Medium_user</v>
      </c>
      <c r="AB422" t="str">
        <f t="shared" si="53"/>
        <v>Medium Usage</v>
      </c>
      <c r="AC422" t="str">
        <f t="shared" si="54"/>
        <v>Medium</v>
      </c>
      <c r="AD422" t="str">
        <f t="shared" si="55"/>
        <v>Medium Intl Calls</v>
      </c>
    </row>
    <row r="423" spans="1:30" x14ac:dyDescent="0.25">
      <c r="A423" t="s">
        <v>67</v>
      </c>
      <c r="B423">
        <v>118</v>
      </c>
      <c r="C423" t="s">
        <v>21</v>
      </c>
      <c r="D423" t="s">
        <v>22</v>
      </c>
      <c r="E423">
        <f>IF(train[[#This Row],[international_plan]]="yes",1,0)</f>
        <v>0</v>
      </c>
      <c r="F423" t="s">
        <v>23</v>
      </c>
      <c r="G423">
        <f>IF(train[[#This Row],[voice_mail_plan]]="yes",1,0)</f>
        <v>1</v>
      </c>
      <c r="H423">
        <v>26</v>
      </c>
      <c r="I423">
        <v>170.8</v>
      </c>
      <c r="J423">
        <v>114</v>
      </c>
      <c r="K423">
        <v>29.04</v>
      </c>
      <c r="L423">
        <v>199.5</v>
      </c>
      <c r="M423">
        <v>125</v>
      </c>
      <c r="N423">
        <v>16.96</v>
      </c>
      <c r="O423">
        <v>169.7</v>
      </c>
      <c r="P423">
        <v>98</v>
      </c>
      <c r="Q423">
        <v>7.64</v>
      </c>
      <c r="R423">
        <v>9.6</v>
      </c>
      <c r="S423">
        <v>5</v>
      </c>
      <c r="T423">
        <v>2.59</v>
      </c>
      <c r="U423">
        <v>5</v>
      </c>
      <c r="V423" t="s">
        <v>23</v>
      </c>
      <c r="W423">
        <f t="shared" si="48"/>
        <v>1</v>
      </c>
      <c r="X423" t="str">
        <f t="shared" si="49"/>
        <v>More than 3 calls</v>
      </c>
      <c r="Y423" t="str">
        <f t="shared" si="50"/>
        <v>Medium</v>
      </c>
      <c r="Z423" t="str">
        <f t="shared" si="51"/>
        <v>Heavy_user</v>
      </c>
      <c r="AA423" t="str">
        <f t="shared" si="52"/>
        <v>Medium_user</v>
      </c>
      <c r="AB423" t="str">
        <f t="shared" si="53"/>
        <v>Medium Usage</v>
      </c>
      <c r="AC423" t="str">
        <f t="shared" si="54"/>
        <v>Medium</v>
      </c>
      <c r="AD423" t="str">
        <f t="shared" si="55"/>
        <v>Medium Intl Calls</v>
      </c>
    </row>
    <row r="424" spans="1:30" x14ac:dyDescent="0.25">
      <c r="A424" t="s">
        <v>64</v>
      </c>
      <c r="B424">
        <v>193</v>
      </c>
      <c r="C424" t="s">
        <v>25</v>
      </c>
      <c r="D424" t="s">
        <v>22</v>
      </c>
      <c r="E424">
        <f>IF(train[[#This Row],[international_plan]]="yes",1,0)</f>
        <v>0</v>
      </c>
      <c r="F424" t="s">
        <v>23</v>
      </c>
      <c r="G424">
        <f>IF(train[[#This Row],[voice_mail_plan]]="yes",1,0)</f>
        <v>1</v>
      </c>
      <c r="H424">
        <v>17</v>
      </c>
      <c r="I424">
        <v>124</v>
      </c>
      <c r="J424">
        <v>102</v>
      </c>
      <c r="K424">
        <v>21.08</v>
      </c>
      <c r="L424">
        <v>202.9</v>
      </c>
      <c r="M424">
        <v>81</v>
      </c>
      <c r="N424">
        <v>17.25</v>
      </c>
      <c r="O424">
        <v>205.1</v>
      </c>
      <c r="P424">
        <v>129</v>
      </c>
      <c r="Q424">
        <v>9.23</v>
      </c>
      <c r="R424">
        <v>12.3</v>
      </c>
      <c r="S424">
        <v>3</v>
      </c>
      <c r="T424">
        <v>3.32</v>
      </c>
      <c r="U424">
        <v>1</v>
      </c>
      <c r="V424" t="s">
        <v>22</v>
      </c>
      <c r="W424">
        <f t="shared" si="48"/>
        <v>0</v>
      </c>
      <c r="X424" t="str">
        <f t="shared" si="49"/>
        <v>3 or fewer calls</v>
      </c>
      <c r="Y424" t="str">
        <f t="shared" si="50"/>
        <v>Medium</v>
      </c>
      <c r="Z424" t="str">
        <f t="shared" si="51"/>
        <v>Medium_user</v>
      </c>
      <c r="AA424" t="str">
        <f t="shared" si="52"/>
        <v>Medium_user</v>
      </c>
      <c r="AB424" t="str">
        <f t="shared" si="53"/>
        <v>Medium Usage</v>
      </c>
      <c r="AC424" t="str">
        <f t="shared" si="54"/>
        <v>Medium</v>
      </c>
      <c r="AD424" t="str">
        <f t="shared" si="55"/>
        <v>Medium Intl Calls</v>
      </c>
    </row>
    <row r="425" spans="1:30" x14ac:dyDescent="0.25">
      <c r="A425" t="s">
        <v>69</v>
      </c>
      <c r="B425">
        <v>73</v>
      </c>
      <c r="C425" t="s">
        <v>21</v>
      </c>
      <c r="D425" t="s">
        <v>22</v>
      </c>
      <c r="E425">
        <f>IF(train[[#This Row],[international_plan]]="yes",1,0)</f>
        <v>0</v>
      </c>
      <c r="F425" t="s">
        <v>22</v>
      </c>
      <c r="G425">
        <f>IF(train[[#This Row],[voice_mail_plan]]="yes",1,0)</f>
        <v>0</v>
      </c>
      <c r="H425">
        <v>0</v>
      </c>
      <c r="I425">
        <v>198.3</v>
      </c>
      <c r="J425">
        <v>94</v>
      </c>
      <c r="K425">
        <v>33.71</v>
      </c>
      <c r="L425">
        <v>279.3</v>
      </c>
      <c r="M425">
        <v>101</v>
      </c>
      <c r="N425">
        <v>23.74</v>
      </c>
      <c r="O425">
        <v>146.19999999999999</v>
      </c>
      <c r="P425">
        <v>87</v>
      </c>
      <c r="Q425">
        <v>6.58</v>
      </c>
      <c r="R425">
        <v>14.8</v>
      </c>
      <c r="S425">
        <v>8</v>
      </c>
      <c r="T425">
        <v>4</v>
      </c>
      <c r="U425">
        <v>3</v>
      </c>
      <c r="V425" t="s">
        <v>22</v>
      </c>
      <c r="W425">
        <f t="shared" si="48"/>
        <v>0</v>
      </c>
      <c r="X425" t="str">
        <f t="shared" si="49"/>
        <v>3 or fewer calls</v>
      </c>
      <c r="Y425" t="str">
        <f t="shared" si="50"/>
        <v>High</v>
      </c>
      <c r="Z425" t="str">
        <f t="shared" si="51"/>
        <v>Medium_user</v>
      </c>
      <c r="AA425" t="str">
        <f t="shared" si="52"/>
        <v>Heavy_user</v>
      </c>
      <c r="AB425" t="str">
        <f t="shared" si="53"/>
        <v>Medium Usage</v>
      </c>
      <c r="AC425" t="str">
        <f t="shared" si="54"/>
        <v>None</v>
      </c>
      <c r="AD425" t="str">
        <f t="shared" si="55"/>
        <v>Medium Intl Calls</v>
      </c>
    </row>
    <row r="426" spans="1:30" x14ac:dyDescent="0.25">
      <c r="A426" t="s">
        <v>38</v>
      </c>
      <c r="B426">
        <v>62</v>
      </c>
      <c r="C426" t="s">
        <v>25</v>
      </c>
      <c r="D426" t="s">
        <v>22</v>
      </c>
      <c r="E426">
        <f>IF(train[[#This Row],[international_plan]]="yes",1,0)</f>
        <v>0</v>
      </c>
      <c r="F426" t="s">
        <v>22</v>
      </c>
      <c r="G426">
        <f>IF(train[[#This Row],[voice_mail_plan]]="yes",1,0)</f>
        <v>0</v>
      </c>
      <c r="H426">
        <v>0</v>
      </c>
      <c r="I426">
        <v>172.8</v>
      </c>
      <c r="J426">
        <v>101</v>
      </c>
      <c r="K426">
        <v>29.38</v>
      </c>
      <c r="L426">
        <v>204.8</v>
      </c>
      <c r="M426">
        <v>97</v>
      </c>
      <c r="N426">
        <v>17.41</v>
      </c>
      <c r="O426">
        <v>240.8</v>
      </c>
      <c r="P426">
        <v>90</v>
      </c>
      <c r="Q426">
        <v>10.84</v>
      </c>
      <c r="R426">
        <v>9.1</v>
      </c>
      <c r="S426">
        <v>8</v>
      </c>
      <c r="T426">
        <v>2.46</v>
      </c>
      <c r="U426">
        <v>2</v>
      </c>
      <c r="V426" t="s">
        <v>22</v>
      </c>
      <c r="W426">
        <f t="shared" si="48"/>
        <v>0</v>
      </c>
      <c r="X426" t="str">
        <f t="shared" si="49"/>
        <v>3 or fewer calls</v>
      </c>
      <c r="Y426" t="str">
        <f t="shared" si="50"/>
        <v>Medium</v>
      </c>
      <c r="Z426" t="str">
        <f t="shared" si="51"/>
        <v>Medium_user</v>
      </c>
      <c r="AA426" t="str">
        <f t="shared" si="52"/>
        <v>Medium_user</v>
      </c>
      <c r="AB426" t="str">
        <f t="shared" si="53"/>
        <v>Medium Usage</v>
      </c>
      <c r="AC426" t="str">
        <f t="shared" si="54"/>
        <v>None</v>
      </c>
      <c r="AD426" t="str">
        <f t="shared" si="55"/>
        <v>Medium Intl Calls</v>
      </c>
    </row>
    <row r="427" spans="1:30" x14ac:dyDescent="0.25">
      <c r="A427" t="s">
        <v>54</v>
      </c>
      <c r="B427">
        <v>30</v>
      </c>
      <c r="C427" t="s">
        <v>21</v>
      </c>
      <c r="D427" t="s">
        <v>22</v>
      </c>
      <c r="E427">
        <f>IF(train[[#This Row],[international_plan]]="yes",1,0)</f>
        <v>0</v>
      </c>
      <c r="F427" t="s">
        <v>23</v>
      </c>
      <c r="G427">
        <f>IF(train[[#This Row],[voice_mail_plan]]="yes",1,0)</f>
        <v>1</v>
      </c>
      <c r="H427">
        <v>30</v>
      </c>
      <c r="I427">
        <v>217.4</v>
      </c>
      <c r="J427">
        <v>74</v>
      </c>
      <c r="K427">
        <v>36.96</v>
      </c>
      <c r="L427">
        <v>213.8</v>
      </c>
      <c r="M427">
        <v>86</v>
      </c>
      <c r="N427">
        <v>18.170000000000002</v>
      </c>
      <c r="O427">
        <v>227.2</v>
      </c>
      <c r="P427">
        <v>104</v>
      </c>
      <c r="Q427">
        <v>10.220000000000001</v>
      </c>
      <c r="R427">
        <v>6.6</v>
      </c>
      <c r="S427">
        <v>3</v>
      </c>
      <c r="T427">
        <v>1.78</v>
      </c>
      <c r="U427">
        <v>0</v>
      </c>
      <c r="V427" t="s">
        <v>22</v>
      </c>
      <c r="W427">
        <f t="shared" si="48"/>
        <v>0</v>
      </c>
      <c r="X427" t="str">
        <f t="shared" si="49"/>
        <v>3 or fewer calls</v>
      </c>
      <c r="Y427" t="str">
        <f t="shared" si="50"/>
        <v>Low</v>
      </c>
      <c r="Z427" t="str">
        <f t="shared" si="51"/>
        <v>Medium_user</v>
      </c>
      <c r="AA427" t="str">
        <f t="shared" si="52"/>
        <v>Medium_user</v>
      </c>
      <c r="AB427" t="str">
        <f t="shared" si="53"/>
        <v>Medium Usage</v>
      </c>
      <c r="AC427" t="str">
        <f t="shared" si="54"/>
        <v>High</v>
      </c>
      <c r="AD427" t="str">
        <f t="shared" si="55"/>
        <v>Low Intl Calls</v>
      </c>
    </row>
    <row r="428" spans="1:30" x14ac:dyDescent="0.25">
      <c r="A428" t="s">
        <v>68</v>
      </c>
      <c r="B428">
        <v>60</v>
      </c>
      <c r="C428" t="s">
        <v>25</v>
      </c>
      <c r="D428" t="s">
        <v>23</v>
      </c>
      <c r="E428">
        <f>IF(train[[#This Row],[international_plan]]="yes",1,0)</f>
        <v>1</v>
      </c>
      <c r="F428" t="s">
        <v>23</v>
      </c>
      <c r="G428">
        <f>IF(train[[#This Row],[voice_mail_plan]]="yes",1,0)</f>
        <v>1</v>
      </c>
      <c r="H428">
        <v>29</v>
      </c>
      <c r="I428">
        <v>265.89999999999998</v>
      </c>
      <c r="J428">
        <v>113</v>
      </c>
      <c r="K428">
        <v>45.2</v>
      </c>
      <c r="L428">
        <v>215.8</v>
      </c>
      <c r="M428">
        <v>94</v>
      </c>
      <c r="N428">
        <v>18.34</v>
      </c>
      <c r="O428">
        <v>108.1</v>
      </c>
      <c r="P428">
        <v>82</v>
      </c>
      <c r="Q428">
        <v>4.8600000000000003</v>
      </c>
      <c r="R428">
        <v>14</v>
      </c>
      <c r="S428">
        <v>12</v>
      </c>
      <c r="T428">
        <v>3.78</v>
      </c>
      <c r="U428">
        <v>0</v>
      </c>
      <c r="V428" t="s">
        <v>23</v>
      </c>
      <c r="W428">
        <f t="shared" si="48"/>
        <v>1</v>
      </c>
      <c r="X428" t="str">
        <f t="shared" si="49"/>
        <v>3 or fewer calls</v>
      </c>
      <c r="Y428" t="str">
        <f t="shared" si="50"/>
        <v>Medium</v>
      </c>
      <c r="Z428" t="str">
        <f t="shared" si="51"/>
        <v>Medium_user</v>
      </c>
      <c r="AA428" t="str">
        <f t="shared" si="52"/>
        <v>Medium_user</v>
      </c>
      <c r="AB428" t="str">
        <f t="shared" si="53"/>
        <v>Medium Usage</v>
      </c>
      <c r="AC428" t="str">
        <f t="shared" si="54"/>
        <v>Medium</v>
      </c>
      <c r="AD428" t="str">
        <f t="shared" si="55"/>
        <v>Medium Intl Calls</v>
      </c>
    </row>
    <row r="429" spans="1:30" x14ac:dyDescent="0.25">
      <c r="A429" t="s">
        <v>67</v>
      </c>
      <c r="B429">
        <v>96</v>
      </c>
      <c r="C429" t="s">
        <v>28</v>
      </c>
      <c r="D429" t="s">
        <v>22</v>
      </c>
      <c r="E429">
        <f>IF(train[[#This Row],[international_plan]]="yes",1,0)</f>
        <v>0</v>
      </c>
      <c r="F429" t="s">
        <v>22</v>
      </c>
      <c r="G429">
        <f>IF(train[[#This Row],[voice_mail_plan]]="yes",1,0)</f>
        <v>0</v>
      </c>
      <c r="H429">
        <v>0</v>
      </c>
      <c r="I429">
        <v>98.2</v>
      </c>
      <c r="J429">
        <v>100</v>
      </c>
      <c r="K429">
        <v>16.690000000000001</v>
      </c>
      <c r="L429">
        <v>307.2</v>
      </c>
      <c r="M429">
        <v>88</v>
      </c>
      <c r="N429">
        <v>26.11</v>
      </c>
      <c r="O429">
        <v>182.5</v>
      </c>
      <c r="P429">
        <v>120</v>
      </c>
      <c r="Q429">
        <v>8.2100000000000009</v>
      </c>
      <c r="R429">
        <v>7.6</v>
      </c>
      <c r="S429">
        <v>1</v>
      </c>
      <c r="T429">
        <v>2.0499999999999998</v>
      </c>
      <c r="U429">
        <v>2</v>
      </c>
      <c r="V429" t="s">
        <v>22</v>
      </c>
      <c r="W429">
        <f t="shared" si="48"/>
        <v>0</v>
      </c>
      <c r="X429" t="str">
        <f t="shared" si="49"/>
        <v>3 or fewer calls</v>
      </c>
      <c r="Y429" t="str">
        <f t="shared" si="50"/>
        <v>Medium</v>
      </c>
      <c r="Z429" t="str">
        <f t="shared" si="51"/>
        <v>Medium_user</v>
      </c>
      <c r="AA429" t="str">
        <f t="shared" si="52"/>
        <v>Heavy_user</v>
      </c>
      <c r="AB429" t="str">
        <f t="shared" si="53"/>
        <v>Medium Usage</v>
      </c>
      <c r="AC429" t="str">
        <f t="shared" si="54"/>
        <v>None</v>
      </c>
      <c r="AD429" t="str">
        <f t="shared" si="55"/>
        <v>Medium Intl Calls</v>
      </c>
    </row>
    <row r="430" spans="1:30" x14ac:dyDescent="0.25">
      <c r="A430" t="s">
        <v>26</v>
      </c>
      <c r="B430">
        <v>52</v>
      </c>
      <c r="C430" t="s">
        <v>25</v>
      </c>
      <c r="D430" t="s">
        <v>22</v>
      </c>
      <c r="E430">
        <f>IF(train[[#This Row],[international_plan]]="yes",1,0)</f>
        <v>0</v>
      </c>
      <c r="F430" t="s">
        <v>22</v>
      </c>
      <c r="G430">
        <f>IF(train[[#This Row],[voice_mail_plan]]="yes",1,0)</f>
        <v>0</v>
      </c>
      <c r="H430">
        <v>0</v>
      </c>
      <c r="I430">
        <v>214.7</v>
      </c>
      <c r="J430">
        <v>68</v>
      </c>
      <c r="K430">
        <v>36.5</v>
      </c>
      <c r="L430">
        <v>158.6</v>
      </c>
      <c r="M430">
        <v>138</v>
      </c>
      <c r="N430">
        <v>13.48</v>
      </c>
      <c r="O430">
        <v>123.4</v>
      </c>
      <c r="P430">
        <v>114</v>
      </c>
      <c r="Q430">
        <v>5.55</v>
      </c>
      <c r="R430">
        <v>9.4</v>
      </c>
      <c r="S430">
        <v>4</v>
      </c>
      <c r="T430">
        <v>2.54</v>
      </c>
      <c r="U430">
        <v>2</v>
      </c>
      <c r="V430" t="s">
        <v>22</v>
      </c>
      <c r="W430">
        <f t="shared" si="48"/>
        <v>0</v>
      </c>
      <c r="X430" t="str">
        <f t="shared" si="49"/>
        <v>3 or fewer calls</v>
      </c>
      <c r="Y430" t="str">
        <f t="shared" si="50"/>
        <v>Medium</v>
      </c>
      <c r="Z430" t="str">
        <f t="shared" si="51"/>
        <v>Heavy_user</v>
      </c>
      <c r="AA430" t="str">
        <f t="shared" si="52"/>
        <v>Medium_user</v>
      </c>
      <c r="AB430" t="str">
        <f t="shared" si="53"/>
        <v>Medium Usage</v>
      </c>
      <c r="AC430" t="str">
        <f t="shared" si="54"/>
        <v>None</v>
      </c>
      <c r="AD430" t="str">
        <f t="shared" si="55"/>
        <v>Medium Intl Calls</v>
      </c>
    </row>
    <row r="431" spans="1:30" x14ac:dyDescent="0.25">
      <c r="A431" t="s">
        <v>61</v>
      </c>
      <c r="B431">
        <v>87</v>
      </c>
      <c r="C431" t="s">
        <v>21</v>
      </c>
      <c r="D431" t="s">
        <v>22</v>
      </c>
      <c r="E431">
        <f>IF(train[[#This Row],[international_plan]]="yes",1,0)</f>
        <v>0</v>
      </c>
      <c r="F431" t="s">
        <v>22</v>
      </c>
      <c r="G431">
        <f>IF(train[[#This Row],[voice_mail_plan]]="yes",1,0)</f>
        <v>0</v>
      </c>
      <c r="H431">
        <v>0</v>
      </c>
      <c r="I431">
        <v>168.2</v>
      </c>
      <c r="J431">
        <v>92</v>
      </c>
      <c r="K431">
        <v>28.59</v>
      </c>
      <c r="L431">
        <v>224.7</v>
      </c>
      <c r="M431">
        <v>100</v>
      </c>
      <c r="N431">
        <v>19.100000000000001</v>
      </c>
      <c r="O431">
        <v>169.5</v>
      </c>
      <c r="P431">
        <v>99</v>
      </c>
      <c r="Q431">
        <v>7.63</v>
      </c>
      <c r="R431">
        <v>12.9</v>
      </c>
      <c r="S431">
        <v>3</v>
      </c>
      <c r="T431">
        <v>3.48</v>
      </c>
      <c r="U431">
        <v>1</v>
      </c>
      <c r="V431" t="s">
        <v>22</v>
      </c>
      <c r="W431">
        <f t="shared" si="48"/>
        <v>0</v>
      </c>
      <c r="X431" t="str">
        <f t="shared" si="49"/>
        <v>3 or fewer calls</v>
      </c>
      <c r="Y431" t="str">
        <f t="shared" si="50"/>
        <v>Medium</v>
      </c>
      <c r="Z431" t="str">
        <f t="shared" si="51"/>
        <v>Medium_user</v>
      </c>
      <c r="AA431" t="str">
        <f t="shared" si="52"/>
        <v>Medium_user</v>
      </c>
      <c r="AB431" t="str">
        <f t="shared" si="53"/>
        <v>Medium Usage</v>
      </c>
      <c r="AC431" t="str">
        <f t="shared" si="54"/>
        <v>None</v>
      </c>
      <c r="AD431" t="str">
        <f t="shared" si="55"/>
        <v>Medium Intl Calls</v>
      </c>
    </row>
    <row r="432" spans="1:30" x14ac:dyDescent="0.25">
      <c r="A432" t="s">
        <v>51</v>
      </c>
      <c r="B432">
        <v>41</v>
      </c>
      <c r="C432" t="s">
        <v>25</v>
      </c>
      <c r="D432" t="s">
        <v>22</v>
      </c>
      <c r="E432">
        <f>IF(train[[#This Row],[international_plan]]="yes",1,0)</f>
        <v>0</v>
      </c>
      <c r="F432" t="s">
        <v>22</v>
      </c>
      <c r="G432">
        <f>IF(train[[#This Row],[voice_mail_plan]]="yes",1,0)</f>
        <v>0</v>
      </c>
      <c r="H432">
        <v>0</v>
      </c>
      <c r="I432">
        <v>202.9</v>
      </c>
      <c r="J432">
        <v>97</v>
      </c>
      <c r="K432">
        <v>34.49</v>
      </c>
      <c r="L432">
        <v>153.80000000000001</v>
      </c>
      <c r="M432">
        <v>104</v>
      </c>
      <c r="N432">
        <v>13.07</v>
      </c>
      <c r="O432">
        <v>113.5</v>
      </c>
      <c r="P432">
        <v>92</v>
      </c>
      <c r="Q432">
        <v>5.1100000000000003</v>
      </c>
      <c r="R432">
        <v>9</v>
      </c>
      <c r="S432">
        <v>3</v>
      </c>
      <c r="T432">
        <v>2.4300000000000002</v>
      </c>
      <c r="U432">
        <v>3</v>
      </c>
      <c r="V432" t="s">
        <v>22</v>
      </c>
      <c r="W432">
        <f t="shared" si="48"/>
        <v>0</v>
      </c>
      <c r="X432" t="str">
        <f t="shared" si="49"/>
        <v>3 or fewer calls</v>
      </c>
      <c r="Y432" t="str">
        <f t="shared" si="50"/>
        <v>Medium</v>
      </c>
      <c r="Z432" t="str">
        <f t="shared" si="51"/>
        <v>Medium_user</v>
      </c>
      <c r="AA432" t="str">
        <f t="shared" si="52"/>
        <v>Medium_user</v>
      </c>
      <c r="AB432" t="str">
        <f t="shared" si="53"/>
        <v>Medium Usage</v>
      </c>
      <c r="AC432" t="str">
        <f t="shared" si="54"/>
        <v>None</v>
      </c>
      <c r="AD432" t="str">
        <f t="shared" si="55"/>
        <v>Medium Intl Calls</v>
      </c>
    </row>
    <row r="433" spans="1:30" x14ac:dyDescent="0.25">
      <c r="A433" t="s">
        <v>31</v>
      </c>
      <c r="B433">
        <v>112</v>
      </c>
      <c r="C433" t="s">
        <v>21</v>
      </c>
      <c r="D433" t="s">
        <v>22</v>
      </c>
      <c r="E433">
        <f>IF(train[[#This Row],[international_plan]]="yes",1,0)</f>
        <v>0</v>
      </c>
      <c r="F433" t="s">
        <v>22</v>
      </c>
      <c r="G433">
        <f>IF(train[[#This Row],[voice_mail_plan]]="yes",1,0)</f>
        <v>0</v>
      </c>
      <c r="H433">
        <v>0</v>
      </c>
      <c r="I433">
        <v>261.39999999999998</v>
      </c>
      <c r="J433">
        <v>108</v>
      </c>
      <c r="K433">
        <v>44.44</v>
      </c>
      <c r="L433">
        <v>154.5</v>
      </c>
      <c r="M433">
        <v>102</v>
      </c>
      <c r="N433">
        <v>13.13</v>
      </c>
      <c r="O433">
        <v>130.9</v>
      </c>
      <c r="P433">
        <v>90</v>
      </c>
      <c r="Q433">
        <v>5.89</v>
      </c>
      <c r="R433">
        <v>11.6</v>
      </c>
      <c r="S433">
        <v>2</v>
      </c>
      <c r="T433">
        <v>3.13</v>
      </c>
      <c r="U433">
        <v>1</v>
      </c>
      <c r="V433" t="s">
        <v>22</v>
      </c>
      <c r="W433">
        <f t="shared" si="48"/>
        <v>0</v>
      </c>
      <c r="X433" t="str">
        <f t="shared" si="49"/>
        <v>3 or fewer calls</v>
      </c>
      <c r="Y433" t="str">
        <f t="shared" si="50"/>
        <v>Medium</v>
      </c>
      <c r="Z433" t="str">
        <f t="shared" si="51"/>
        <v>Medium_user</v>
      </c>
      <c r="AA433" t="str">
        <f t="shared" si="52"/>
        <v>Medium_user</v>
      </c>
      <c r="AB433" t="str">
        <f t="shared" si="53"/>
        <v>Medium Usage</v>
      </c>
      <c r="AC433" t="str">
        <f t="shared" si="54"/>
        <v>None</v>
      </c>
      <c r="AD433" t="str">
        <f t="shared" si="55"/>
        <v>Medium Intl Calls</v>
      </c>
    </row>
    <row r="434" spans="1:30" x14ac:dyDescent="0.25">
      <c r="A434" t="s">
        <v>43</v>
      </c>
      <c r="B434">
        <v>88</v>
      </c>
      <c r="C434" t="s">
        <v>28</v>
      </c>
      <c r="D434" t="s">
        <v>22</v>
      </c>
      <c r="E434">
        <f>IF(train[[#This Row],[international_plan]]="yes",1,0)</f>
        <v>0</v>
      </c>
      <c r="F434" t="s">
        <v>22</v>
      </c>
      <c r="G434">
        <f>IF(train[[#This Row],[voice_mail_plan]]="yes",1,0)</f>
        <v>0</v>
      </c>
      <c r="H434">
        <v>0</v>
      </c>
      <c r="I434">
        <v>73.3</v>
      </c>
      <c r="J434">
        <v>86</v>
      </c>
      <c r="K434">
        <v>12.46</v>
      </c>
      <c r="L434">
        <v>161.4</v>
      </c>
      <c r="M434">
        <v>82</v>
      </c>
      <c r="N434">
        <v>13.72</v>
      </c>
      <c r="O434">
        <v>239.6</v>
      </c>
      <c r="P434">
        <v>76</v>
      </c>
      <c r="Q434">
        <v>10.78</v>
      </c>
      <c r="R434">
        <v>8.1999999999999993</v>
      </c>
      <c r="S434">
        <v>3</v>
      </c>
      <c r="T434">
        <v>2.21</v>
      </c>
      <c r="U434">
        <v>4</v>
      </c>
      <c r="V434" t="s">
        <v>23</v>
      </c>
      <c r="W434">
        <f t="shared" si="48"/>
        <v>1</v>
      </c>
      <c r="X434" t="str">
        <f t="shared" si="49"/>
        <v>More than 3 calls</v>
      </c>
      <c r="Y434" t="str">
        <f t="shared" si="50"/>
        <v>Medium</v>
      </c>
      <c r="Z434" t="str">
        <f t="shared" si="51"/>
        <v>Medium_user</v>
      </c>
      <c r="AA434" t="str">
        <f t="shared" si="52"/>
        <v>Medium_user</v>
      </c>
      <c r="AB434" t="str">
        <f t="shared" si="53"/>
        <v>Medium Usage</v>
      </c>
      <c r="AC434" t="str">
        <f t="shared" si="54"/>
        <v>None</v>
      </c>
      <c r="AD434" t="str">
        <f t="shared" si="55"/>
        <v>Medium Intl Calls</v>
      </c>
    </row>
    <row r="435" spans="1:30" x14ac:dyDescent="0.25">
      <c r="A435" t="s">
        <v>65</v>
      </c>
      <c r="B435">
        <v>122</v>
      </c>
      <c r="C435" t="s">
        <v>25</v>
      </c>
      <c r="D435" t="s">
        <v>22</v>
      </c>
      <c r="E435">
        <f>IF(train[[#This Row],[international_plan]]="yes",1,0)</f>
        <v>0</v>
      </c>
      <c r="F435" t="s">
        <v>23</v>
      </c>
      <c r="G435">
        <f>IF(train[[#This Row],[voice_mail_plan]]="yes",1,0)</f>
        <v>1</v>
      </c>
      <c r="H435">
        <v>27</v>
      </c>
      <c r="I435">
        <v>253.7</v>
      </c>
      <c r="J435">
        <v>84</v>
      </c>
      <c r="K435">
        <v>43.13</v>
      </c>
      <c r="L435">
        <v>229.2</v>
      </c>
      <c r="M435">
        <v>109</v>
      </c>
      <c r="N435">
        <v>19.48</v>
      </c>
      <c r="O435">
        <v>190.5</v>
      </c>
      <c r="P435">
        <v>123</v>
      </c>
      <c r="Q435">
        <v>8.57</v>
      </c>
      <c r="R435">
        <v>9.1999999999999993</v>
      </c>
      <c r="S435">
        <v>5</v>
      </c>
      <c r="T435">
        <v>2.48</v>
      </c>
      <c r="U435">
        <v>7</v>
      </c>
      <c r="V435" t="s">
        <v>22</v>
      </c>
      <c r="W435">
        <f t="shared" si="48"/>
        <v>0</v>
      </c>
      <c r="X435" t="str">
        <f t="shared" si="49"/>
        <v>More than 3 calls</v>
      </c>
      <c r="Y435" t="str">
        <f t="shared" si="50"/>
        <v>Medium</v>
      </c>
      <c r="Z435" t="str">
        <f t="shared" si="51"/>
        <v>Medium_user</v>
      </c>
      <c r="AA435" t="str">
        <f t="shared" si="52"/>
        <v>Medium_user</v>
      </c>
      <c r="AB435" t="str">
        <f t="shared" si="53"/>
        <v>Medium Usage</v>
      </c>
      <c r="AC435" t="str">
        <f t="shared" si="54"/>
        <v>Medium</v>
      </c>
      <c r="AD435" t="str">
        <f t="shared" si="55"/>
        <v>Medium Intl Calls</v>
      </c>
    </row>
    <row r="436" spans="1:30" x14ac:dyDescent="0.25">
      <c r="A436" t="s">
        <v>29</v>
      </c>
      <c r="B436">
        <v>61</v>
      </c>
      <c r="C436" t="s">
        <v>25</v>
      </c>
      <c r="D436" t="s">
        <v>22</v>
      </c>
      <c r="E436">
        <f>IF(train[[#This Row],[international_plan]]="yes",1,0)</f>
        <v>0</v>
      </c>
      <c r="F436" t="s">
        <v>22</v>
      </c>
      <c r="G436">
        <f>IF(train[[#This Row],[voice_mail_plan]]="yes",1,0)</f>
        <v>0</v>
      </c>
      <c r="H436">
        <v>0</v>
      </c>
      <c r="I436">
        <v>45</v>
      </c>
      <c r="J436">
        <v>108</v>
      </c>
      <c r="K436">
        <v>7.65</v>
      </c>
      <c r="L436">
        <v>151.30000000000001</v>
      </c>
      <c r="M436">
        <v>74</v>
      </c>
      <c r="N436">
        <v>12.86</v>
      </c>
      <c r="O436">
        <v>152.9</v>
      </c>
      <c r="P436">
        <v>94</v>
      </c>
      <c r="Q436">
        <v>6.88</v>
      </c>
      <c r="R436">
        <v>9.8000000000000007</v>
      </c>
      <c r="S436">
        <v>6</v>
      </c>
      <c r="T436">
        <v>2.65</v>
      </c>
      <c r="U436">
        <v>2</v>
      </c>
      <c r="V436" t="s">
        <v>22</v>
      </c>
      <c r="W436">
        <f t="shared" si="48"/>
        <v>0</v>
      </c>
      <c r="X436" t="str">
        <f t="shared" si="49"/>
        <v>3 or fewer calls</v>
      </c>
      <c r="Y436" t="str">
        <f t="shared" si="50"/>
        <v>Medium</v>
      </c>
      <c r="Z436" t="str">
        <f t="shared" si="51"/>
        <v>Light_usage</v>
      </c>
      <c r="AA436" t="str">
        <f t="shared" si="52"/>
        <v>Medium_user</v>
      </c>
      <c r="AB436" t="str">
        <f t="shared" si="53"/>
        <v>Medium Usage</v>
      </c>
      <c r="AC436" t="str">
        <f t="shared" si="54"/>
        <v>None</v>
      </c>
      <c r="AD436" t="str">
        <f t="shared" si="55"/>
        <v>Medium Intl Calls</v>
      </c>
    </row>
    <row r="437" spans="1:30" x14ac:dyDescent="0.25">
      <c r="A437" t="s">
        <v>72</v>
      </c>
      <c r="B437">
        <v>87</v>
      </c>
      <c r="C437" t="s">
        <v>28</v>
      </c>
      <c r="D437" t="s">
        <v>22</v>
      </c>
      <c r="E437">
        <f>IF(train[[#This Row],[international_plan]]="yes",1,0)</f>
        <v>0</v>
      </c>
      <c r="F437" t="s">
        <v>22</v>
      </c>
      <c r="G437">
        <f>IF(train[[#This Row],[voice_mail_plan]]="yes",1,0)</f>
        <v>0</v>
      </c>
      <c r="H437">
        <v>0</v>
      </c>
      <c r="I437">
        <v>231.3</v>
      </c>
      <c r="J437">
        <v>105</v>
      </c>
      <c r="K437">
        <v>39.32</v>
      </c>
      <c r="L437">
        <v>171.7</v>
      </c>
      <c r="M437">
        <v>108</v>
      </c>
      <c r="N437">
        <v>14.59</v>
      </c>
      <c r="O437">
        <v>67.7</v>
      </c>
      <c r="P437">
        <v>136</v>
      </c>
      <c r="Q437">
        <v>3.05</v>
      </c>
      <c r="R437">
        <v>13</v>
      </c>
      <c r="S437">
        <v>6</v>
      </c>
      <c r="T437">
        <v>3.51</v>
      </c>
      <c r="U437">
        <v>1</v>
      </c>
      <c r="V437" t="s">
        <v>22</v>
      </c>
      <c r="W437">
        <f t="shared" si="48"/>
        <v>0</v>
      </c>
      <c r="X437" t="str">
        <f t="shared" si="49"/>
        <v>3 or fewer calls</v>
      </c>
      <c r="Y437" t="str">
        <f t="shared" si="50"/>
        <v>Medium</v>
      </c>
      <c r="Z437" t="str">
        <f t="shared" si="51"/>
        <v>Medium_user</v>
      </c>
      <c r="AA437" t="str">
        <f t="shared" si="52"/>
        <v>Medium_user</v>
      </c>
      <c r="AB437" t="str">
        <f t="shared" si="53"/>
        <v>Medium Usage</v>
      </c>
      <c r="AC437" t="str">
        <f t="shared" si="54"/>
        <v>None</v>
      </c>
      <c r="AD437" t="str">
        <f t="shared" si="55"/>
        <v>Medium Intl Calls</v>
      </c>
    </row>
    <row r="438" spans="1:30" x14ac:dyDescent="0.25">
      <c r="A438" t="s">
        <v>53</v>
      </c>
      <c r="B438">
        <v>30</v>
      </c>
      <c r="C438" t="s">
        <v>28</v>
      </c>
      <c r="D438" t="s">
        <v>22</v>
      </c>
      <c r="E438">
        <f>IF(train[[#This Row],[international_plan]]="yes",1,0)</f>
        <v>0</v>
      </c>
      <c r="F438" t="s">
        <v>22</v>
      </c>
      <c r="G438">
        <f>IF(train[[#This Row],[voice_mail_plan]]="yes",1,0)</f>
        <v>0</v>
      </c>
      <c r="H438">
        <v>0</v>
      </c>
      <c r="I438">
        <v>227.4</v>
      </c>
      <c r="J438">
        <v>88</v>
      </c>
      <c r="K438">
        <v>38.659999999999997</v>
      </c>
      <c r="L438">
        <v>182.5</v>
      </c>
      <c r="M438">
        <v>100</v>
      </c>
      <c r="N438">
        <v>15.51</v>
      </c>
      <c r="O438">
        <v>191.7</v>
      </c>
      <c r="P438">
        <v>134</v>
      </c>
      <c r="Q438">
        <v>8.6300000000000008</v>
      </c>
      <c r="R438">
        <v>12.5</v>
      </c>
      <c r="S438">
        <v>3</v>
      </c>
      <c r="T438">
        <v>3.38</v>
      </c>
      <c r="U438">
        <v>0</v>
      </c>
      <c r="V438" t="s">
        <v>22</v>
      </c>
      <c r="W438">
        <f t="shared" si="48"/>
        <v>0</v>
      </c>
      <c r="X438" t="str">
        <f t="shared" si="49"/>
        <v>3 or fewer calls</v>
      </c>
      <c r="Y438" t="str">
        <f t="shared" si="50"/>
        <v>Medium</v>
      </c>
      <c r="Z438" t="str">
        <f t="shared" si="51"/>
        <v>Medium_user</v>
      </c>
      <c r="AA438" t="str">
        <f t="shared" si="52"/>
        <v>Medium_user</v>
      </c>
      <c r="AB438" t="str">
        <f t="shared" si="53"/>
        <v>Medium Usage</v>
      </c>
      <c r="AC438" t="str">
        <f t="shared" si="54"/>
        <v>None</v>
      </c>
      <c r="AD438" t="str">
        <f t="shared" si="55"/>
        <v>Medium Intl Calls</v>
      </c>
    </row>
    <row r="439" spans="1:30" x14ac:dyDescent="0.25">
      <c r="A439" t="s">
        <v>24</v>
      </c>
      <c r="B439">
        <v>95</v>
      </c>
      <c r="C439" t="s">
        <v>21</v>
      </c>
      <c r="D439" t="s">
        <v>22</v>
      </c>
      <c r="E439">
        <f>IF(train[[#This Row],[international_plan]]="yes",1,0)</f>
        <v>0</v>
      </c>
      <c r="F439" t="s">
        <v>23</v>
      </c>
      <c r="G439">
        <f>IF(train[[#This Row],[voice_mail_plan]]="yes",1,0)</f>
        <v>1</v>
      </c>
      <c r="H439">
        <v>22</v>
      </c>
      <c r="I439">
        <v>40.9</v>
      </c>
      <c r="J439">
        <v>126</v>
      </c>
      <c r="K439">
        <v>6.95</v>
      </c>
      <c r="L439">
        <v>133.4</v>
      </c>
      <c r="M439">
        <v>90</v>
      </c>
      <c r="N439">
        <v>11.34</v>
      </c>
      <c r="O439">
        <v>264.2</v>
      </c>
      <c r="P439">
        <v>91</v>
      </c>
      <c r="Q439">
        <v>11.89</v>
      </c>
      <c r="R439">
        <v>11.9</v>
      </c>
      <c r="S439">
        <v>7</v>
      </c>
      <c r="T439">
        <v>3.21</v>
      </c>
      <c r="U439">
        <v>0</v>
      </c>
      <c r="V439" t="s">
        <v>22</v>
      </c>
      <c r="W439">
        <f t="shared" si="48"/>
        <v>0</v>
      </c>
      <c r="X439" t="str">
        <f t="shared" si="49"/>
        <v>3 or fewer calls</v>
      </c>
      <c r="Y439" t="str">
        <f t="shared" si="50"/>
        <v>Medium</v>
      </c>
      <c r="Z439" t="str">
        <f t="shared" si="51"/>
        <v>Medium_user</v>
      </c>
      <c r="AA439" t="str">
        <f t="shared" si="52"/>
        <v>Medium_user</v>
      </c>
      <c r="AB439" t="str">
        <f t="shared" si="53"/>
        <v>Medium Usage</v>
      </c>
      <c r="AC439" t="str">
        <f t="shared" si="54"/>
        <v>Medium</v>
      </c>
      <c r="AD439" t="str">
        <f t="shared" si="55"/>
        <v>Medium Intl Calls</v>
      </c>
    </row>
    <row r="440" spans="1:30" x14ac:dyDescent="0.25">
      <c r="A440" t="s">
        <v>37</v>
      </c>
      <c r="B440">
        <v>46</v>
      </c>
      <c r="C440" t="s">
        <v>21</v>
      </c>
      <c r="D440" t="s">
        <v>22</v>
      </c>
      <c r="E440">
        <f>IF(train[[#This Row],[international_plan]]="yes",1,0)</f>
        <v>0</v>
      </c>
      <c r="F440" t="s">
        <v>22</v>
      </c>
      <c r="G440">
        <f>IF(train[[#This Row],[voice_mail_plan]]="yes",1,0)</f>
        <v>0</v>
      </c>
      <c r="H440">
        <v>0</v>
      </c>
      <c r="I440">
        <v>124.8</v>
      </c>
      <c r="J440">
        <v>133</v>
      </c>
      <c r="K440">
        <v>21.22</v>
      </c>
      <c r="L440">
        <v>157.30000000000001</v>
      </c>
      <c r="M440">
        <v>143</v>
      </c>
      <c r="N440">
        <v>13.37</v>
      </c>
      <c r="O440">
        <v>199.3</v>
      </c>
      <c r="P440">
        <v>72</v>
      </c>
      <c r="Q440">
        <v>8.9700000000000006</v>
      </c>
      <c r="R440">
        <v>8.6</v>
      </c>
      <c r="S440">
        <v>4</v>
      </c>
      <c r="T440">
        <v>2.3199999999999998</v>
      </c>
      <c r="U440">
        <v>2</v>
      </c>
      <c r="V440" t="s">
        <v>22</v>
      </c>
      <c r="W440">
        <f t="shared" si="48"/>
        <v>0</v>
      </c>
      <c r="X440" t="str">
        <f t="shared" si="49"/>
        <v>3 or fewer calls</v>
      </c>
      <c r="Y440" t="str">
        <f t="shared" si="50"/>
        <v>Medium</v>
      </c>
      <c r="Z440" t="str">
        <f t="shared" si="51"/>
        <v>Heavy_user</v>
      </c>
      <c r="AA440" t="str">
        <f t="shared" si="52"/>
        <v>Medium_user</v>
      </c>
      <c r="AB440" t="str">
        <f t="shared" si="53"/>
        <v>Medium Usage</v>
      </c>
      <c r="AC440" t="str">
        <f t="shared" si="54"/>
        <v>None</v>
      </c>
      <c r="AD440" t="str">
        <f t="shared" si="55"/>
        <v>Medium Intl Calls</v>
      </c>
    </row>
    <row r="441" spans="1:30" x14ac:dyDescent="0.25">
      <c r="A441" t="s">
        <v>63</v>
      </c>
      <c r="B441">
        <v>100</v>
      </c>
      <c r="C441" t="s">
        <v>28</v>
      </c>
      <c r="D441" t="s">
        <v>23</v>
      </c>
      <c r="E441">
        <f>IF(train[[#This Row],[international_plan]]="yes",1,0)</f>
        <v>1</v>
      </c>
      <c r="F441" t="s">
        <v>22</v>
      </c>
      <c r="G441">
        <f>IF(train[[#This Row],[voice_mail_plan]]="yes",1,0)</f>
        <v>0</v>
      </c>
      <c r="H441">
        <v>0</v>
      </c>
      <c r="I441">
        <v>68.5</v>
      </c>
      <c r="J441">
        <v>110</v>
      </c>
      <c r="K441">
        <v>11.65</v>
      </c>
      <c r="L441">
        <v>337.1</v>
      </c>
      <c r="M441">
        <v>115</v>
      </c>
      <c r="N441">
        <v>28.65</v>
      </c>
      <c r="O441">
        <v>205.2</v>
      </c>
      <c r="P441">
        <v>99</v>
      </c>
      <c r="Q441">
        <v>9.23</v>
      </c>
      <c r="R441">
        <v>12.1</v>
      </c>
      <c r="S441">
        <v>9</v>
      </c>
      <c r="T441">
        <v>3.27</v>
      </c>
      <c r="U441">
        <v>0</v>
      </c>
      <c r="V441" t="s">
        <v>22</v>
      </c>
      <c r="W441">
        <f t="shared" si="48"/>
        <v>0</v>
      </c>
      <c r="X441" t="str">
        <f t="shared" si="49"/>
        <v>3 or fewer calls</v>
      </c>
      <c r="Y441" t="str">
        <f t="shared" si="50"/>
        <v>Medium</v>
      </c>
      <c r="Z441" t="str">
        <f t="shared" si="51"/>
        <v>Medium_user</v>
      </c>
      <c r="AA441" t="str">
        <f t="shared" si="52"/>
        <v>Heavy_user</v>
      </c>
      <c r="AB441" t="str">
        <f t="shared" si="53"/>
        <v>Medium Usage</v>
      </c>
      <c r="AC441" t="str">
        <f t="shared" si="54"/>
        <v>None</v>
      </c>
      <c r="AD441" t="str">
        <f t="shared" si="55"/>
        <v>Medium Intl Calls</v>
      </c>
    </row>
    <row r="442" spans="1:30" x14ac:dyDescent="0.25">
      <c r="A442" t="s">
        <v>68</v>
      </c>
      <c r="B442">
        <v>77</v>
      </c>
      <c r="C442" t="s">
        <v>21</v>
      </c>
      <c r="D442" t="s">
        <v>22</v>
      </c>
      <c r="E442">
        <f>IF(train[[#This Row],[international_plan]]="yes",1,0)</f>
        <v>0</v>
      </c>
      <c r="F442" t="s">
        <v>22</v>
      </c>
      <c r="G442">
        <f>IF(train[[#This Row],[voice_mail_plan]]="yes",1,0)</f>
        <v>0</v>
      </c>
      <c r="H442">
        <v>0</v>
      </c>
      <c r="I442">
        <v>163</v>
      </c>
      <c r="J442">
        <v>112</v>
      </c>
      <c r="K442">
        <v>27.71</v>
      </c>
      <c r="L442">
        <v>219.1</v>
      </c>
      <c r="M442">
        <v>89</v>
      </c>
      <c r="N442">
        <v>18.62</v>
      </c>
      <c r="O442">
        <v>233.4</v>
      </c>
      <c r="P442">
        <v>66</v>
      </c>
      <c r="Q442">
        <v>10.5</v>
      </c>
      <c r="R442">
        <v>6.7</v>
      </c>
      <c r="S442">
        <v>3</v>
      </c>
      <c r="T442">
        <v>1.81</v>
      </c>
      <c r="U442">
        <v>2</v>
      </c>
      <c r="V442" t="s">
        <v>22</v>
      </c>
      <c r="W442">
        <f t="shared" si="48"/>
        <v>0</v>
      </c>
      <c r="X442" t="str">
        <f t="shared" si="49"/>
        <v>3 or fewer calls</v>
      </c>
      <c r="Y442" t="str">
        <f t="shared" si="50"/>
        <v>Low</v>
      </c>
      <c r="Z442" t="str">
        <f t="shared" si="51"/>
        <v>Medium_user</v>
      </c>
      <c r="AA442" t="str">
        <f t="shared" si="52"/>
        <v>Medium_user</v>
      </c>
      <c r="AB442" t="str">
        <f t="shared" si="53"/>
        <v>Medium Usage</v>
      </c>
      <c r="AC442" t="str">
        <f t="shared" si="54"/>
        <v>None</v>
      </c>
      <c r="AD442" t="str">
        <f t="shared" si="55"/>
        <v>Low Intl Calls</v>
      </c>
    </row>
    <row r="443" spans="1:30" x14ac:dyDescent="0.25">
      <c r="A443" t="s">
        <v>52</v>
      </c>
      <c r="B443">
        <v>98</v>
      </c>
      <c r="C443" t="s">
        <v>21</v>
      </c>
      <c r="D443" t="s">
        <v>22</v>
      </c>
      <c r="E443">
        <f>IF(train[[#This Row],[international_plan]]="yes",1,0)</f>
        <v>0</v>
      </c>
      <c r="F443" t="s">
        <v>23</v>
      </c>
      <c r="G443">
        <f>IF(train[[#This Row],[voice_mail_plan]]="yes",1,0)</f>
        <v>1</v>
      </c>
      <c r="H443">
        <v>38</v>
      </c>
      <c r="I443">
        <v>213.7</v>
      </c>
      <c r="J443">
        <v>61</v>
      </c>
      <c r="K443">
        <v>36.33</v>
      </c>
      <c r="L443">
        <v>253</v>
      </c>
      <c r="M443">
        <v>104</v>
      </c>
      <c r="N443">
        <v>21.51</v>
      </c>
      <c r="O443">
        <v>207.7</v>
      </c>
      <c r="P443">
        <v>73</v>
      </c>
      <c r="Q443">
        <v>9.35</v>
      </c>
      <c r="R443">
        <v>10.7</v>
      </c>
      <c r="S443">
        <v>5</v>
      </c>
      <c r="T443">
        <v>2.89</v>
      </c>
      <c r="U443">
        <v>2</v>
      </c>
      <c r="V443" t="s">
        <v>22</v>
      </c>
      <c r="W443">
        <f t="shared" si="48"/>
        <v>0</v>
      </c>
      <c r="X443" t="str">
        <f t="shared" si="49"/>
        <v>3 or fewer calls</v>
      </c>
      <c r="Y443" t="str">
        <f t="shared" si="50"/>
        <v>Medium</v>
      </c>
      <c r="Z443" t="str">
        <f t="shared" si="51"/>
        <v>Medium_user</v>
      </c>
      <c r="AA443" t="str">
        <f t="shared" si="52"/>
        <v>Heavy_user</v>
      </c>
      <c r="AB443" t="str">
        <f t="shared" si="53"/>
        <v>Medium Usage</v>
      </c>
      <c r="AC443" t="str">
        <f t="shared" si="54"/>
        <v>High</v>
      </c>
      <c r="AD443" t="str">
        <f t="shared" si="55"/>
        <v>Medium Intl Calls</v>
      </c>
    </row>
    <row r="444" spans="1:30" x14ac:dyDescent="0.25">
      <c r="A444" t="s">
        <v>26</v>
      </c>
      <c r="B444">
        <v>125</v>
      </c>
      <c r="C444" t="s">
        <v>21</v>
      </c>
      <c r="D444" t="s">
        <v>22</v>
      </c>
      <c r="E444">
        <f>IF(train[[#This Row],[international_plan]]="yes",1,0)</f>
        <v>0</v>
      </c>
      <c r="F444" t="s">
        <v>23</v>
      </c>
      <c r="G444">
        <f>IF(train[[#This Row],[voice_mail_plan]]="yes",1,0)</f>
        <v>1</v>
      </c>
      <c r="H444">
        <v>36</v>
      </c>
      <c r="I444">
        <v>201.3</v>
      </c>
      <c r="J444">
        <v>117</v>
      </c>
      <c r="K444">
        <v>34.22</v>
      </c>
      <c r="L444">
        <v>42.2</v>
      </c>
      <c r="M444">
        <v>78</v>
      </c>
      <c r="N444">
        <v>3.59</v>
      </c>
      <c r="O444">
        <v>125.7</v>
      </c>
      <c r="P444">
        <v>104</v>
      </c>
      <c r="Q444">
        <v>5.66</v>
      </c>
      <c r="R444">
        <v>5.4</v>
      </c>
      <c r="S444">
        <v>3</v>
      </c>
      <c r="T444">
        <v>1.46</v>
      </c>
      <c r="U444">
        <v>1</v>
      </c>
      <c r="V444" t="s">
        <v>22</v>
      </c>
      <c r="W444">
        <f t="shared" si="48"/>
        <v>0</v>
      </c>
      <c r="X444" t="str">
        <f t="shared" si="49"/>
        <v>3 or fewer calls</v>
      </c>
      <c r="Y444" t="str">
        <f t="shared" si="50"/>
        <v>Low</v>
      </c>
      <c r="Z444" t="str">
        <f t="shared" si="51"/>
        <v>Light_usage</v>
      </c>
      <c r="AA444" t="str">
        <f t="shared" si="52"/>
        <v>Light_user</v>
      </c>
      <c r="AB444" t="str">
        <f t="shared" si="53"/>
        <v>Medium Usage</v>
      </c>
      <c r="AC444" t="str">
        <f t="shared" si="54"/>
        <v>High</v>
      </c>
      <c r="AD444" t="str">
        <f t="shared" si="55"/>
        <v>Low Intl Calls</v>
      </c>
    </row>
    <row r="445" spans="1:30" x14ac:dyDescent="0.25">
      <c r="A445" t="s">
        <v>69</v>
      </c>
      <c r="B445">
        <v>194</v>
      </c>
      <c r="C445" t="s">
        <v>25</v>
      </c>
      <c r="D445" t="s">
        <v>22</v>
      </c>
      <c r="E445">
        <f>IF(train[[#This Row],[international_plan]]="yes",1,0)</f>
        <v>0</v>
      </c>
      <c r="F445" t="s">
        <v>22</v>
      </c>
      <c r="G445">
        <f>IF(train[[#This Row],[voice_mail_plan]]="yes",1,0)</f>
        <v>0</v>
      </c>
      <c r="H445">
        <v>0</v>
      </c>
      <c r="I445">
        <v>48.4</v>
      </c>
      <c r="J445">
        <v>101</v>
      </c>
      <c r="K445">
        <v>8.23</v>
      </c>
      <c r="L445">
        <v>281.10000000000002</v>
      </c>
      <c r="M445">
        <v>138</v>
      </c>
      <c r="N445">
        <v>23.89</v>
      </c>
      <c r="O445">
        <v>218.5</v>
      </c>
      <c r="P445">
        <v>87</v>
      </c>
      <c r="Q445">
        <v>9.83</v>
      </c>
      <c r="R445">
        <v>18.2</v>
      </c>
      <c r="S445">
        <v>1</v>
      </c>
      <c r="T445">
        <v>4.91</v>
      </c>
      <c r="U445">
        <v>1</v>
      </c>
      <c r="V445" t="s">
        <v>22</v>
      </c>
      <c r="W445">
        <f t="shared" si="48"/>
        <v>0</v>
      </c>
      <c r="X445" t="str">
        <f t="shared" si="49"/>
        <v>3 or fewer calls</v>
      </c>
      <c r="Y445" t="str">
        <f t="shared" si="50"/>
        <v>High</v>
      </c>
      <c r="Z445" t="str">
        <f t="shared" si="51"/>
        <v>Heavy_user</v>
      </c>
      <c r="AA445" t="str">
        <f t="shared" si="52"/>
        <v>Heavy_user</v>
      </c>
      <c r="AB445" t="str">
        <f t="shared" si="53"/>
        <v>Medium Usage</v>
      </c>
      <c r="AC445" t="str">
        <f t="shared" si="54"/>
        <v>None</v>
      </c>
      <c r="AD445" t="str">
        <f t="shared" si="55"/>
        <v>Medium Intl Calls</v>
      </c>
    </row>
    <row r="446" spans="1:30" x14ac:dyDescent="0.25">
      <c r="A446" t="s">
        <v>55</v>
      </c>
      <c r="B446">
        <v>190</v>
      </c>
      <c r="C446" t="s">
        <v>21</v>
      </c>
      <c r="D446" t="s">
        <v>22</v>
      </c>
      <c r="E446">
        <f>IF(train[[#This Row],[international_plan]]="yes",1,0)</f>
        <v>0</v>
      </c>
      <c r="F446" t="s">
        <v>23</v>
      </c>
      <c r="G446">
        <f>IF(train[[#This Row],[voice_mail_plan]]="yes",1,0)</f>
        <v>1</v>
      </c>
      <c r="H446">
        <v>22</v>
      </c>
      <c r="I446">
        <v>166.5</v>
      </c>
      <c r="J446">
        <v>93</v>
      </c>
      <c r="K446">
        <v>28.31</v>
      </c>
      <c r="L446">
        <v>183</v>
      </c>
      <c r="M446">
        <v>92</v>
      </c>
      <c r="N446">
        <v>15.56</v>
      </c>
      <c r="O446">
        <v>121</v>
      </c>
      <c r="P446">
        <v>102</v>
      </c>
      <c r="Q446">
        <v>5.44</v>
      </c>
      <c r="R446">
        <v>8.5</v>
      </c>
      <c r="S446">
        <v>3</v>
      </c>
      <c r="T446">
        <v>2.2999999999999998</v>
      </c>
      <c r="U446">
        <v>0</v>
      </c>
      <c r="V446" t="s">
        <v>22</v>
      </c>
      <c r="W446">
        <f t="shared" si="48"/>
        <v>0</v>
      </c>
      <c r="X446" t="str">
        <f t="shared" si="49"/>
        <v>3 or fewer calls</v>
      </c>
      <c r="Y446" t="str">
        <f t="shared" si="50"/>
        <v>Medium</v>
      </c>
      <c r="Z446" t="str">
        <f t="shared" si="51"/>
        <v>Medium_user</v>
      </c>
      <c r="AA446" t="str">
        <f t="shared" si="52"/>
        <v>Medium_user</v>
      </c>
      <c r="AB446" t="str">
        <f t="shared" si="53"/>
        <v>Medium Usage</v>
      </c>
      <c r="AC446" t="str">
        <f t="shared" si="54"/>
        <v>Medium</v>
      </c>
      <c r="AD446" t="str">
        <f t="shared" si="55"/>
        <v>Medium Intl Calls</v>
      </c>
    </row>
    <row r="447" spans="1:30" x14ac:dyDescent="0.25">
      <c r="A447" t="s">
        <v>52</v>
      </c>
      <c r="B447">
        <v>165</v>
      </c>
      <c r="C447" t="s">
        <v>21</v>
      </c>
      <c r="D447" t="s">
        <v>22</v>
      </c>
      <c r="E447">
        <f>IF(train[[#This Row],[international_plan]]="yes",1,0)</f>
        <v>0</v>
      </c>
      <c r="F447" t="s">
        <v>22</v>
      </c>
      <c r="G447">
        <f>IF(train[[#This Row],[voice_mail_plan]]="yes",1,0)</f>
        <v>0</v>
      </c>
      <c r="H447">
        <v>0</v>
      </c>
      <c r="I447">
        <v>216.6</v>
      </c>
      <c r="J447">
        <v>126</v>
      </c>
      <c r="K447">
        <v>36.82</v>
      </c>
      <c r="L447">
        <v>190.8</v>
      </c>
      <c r="M447">
        <v>104</v>
      </c>
      <c r="N447">
        <v>16.22</v>
      </c>
      <c r="O447">
        <v>224.7</v>
      </c>
      <c r="P447">
        <v>123</v>
      </c>
      <c r="Q447">
        <v>10.11</v>
      </c>
      <c r="R447">
        <v>12.4</v>
      </c>
      <c r="S447">
        <v>8</v>
      </c>
      <c r="T447">
        <v>3.35</v>
      </c>
      <c r="U447">
        <v>0</v>
      </c>
      <c r="V447" t="s">
        <v>22</v>
      </c>
      <c r="W447">
        <f t="shared" si="48"/>
        <v>0</v>
      </c>
      <c r="X447" t="str">
        <f t="shared" si="49"/>
        <v>3 or fewer calls</v>
      </c>
      <c r="Y447" t="str">
        <f t="shared" si="50"/>
        <v>Medium</v>
      </c>
      <c r="Z447" t="str">
        <f t="shared" si="51"/>
        <v>Medium_user</v>
      </c>
      <c r="AA447" t="str">
        <f t="shared" si="52"/>
        <v>Medium_user</v>
      </c>
      <c r="AB447" t="str">
        <f t="shared" si="53"/>
        <v>Medium Usage</v>
      </c>
      <c r="AC447" t="str">
        <f t="shared" si="54"/>
        <v>None</v>
      </c>
      <c r="AD447" t="str">
        <f t="shared" si="55"/>
        <v>Medium Intl Calls</v>
      </c>
    </row>
    <row r="448" spans="1:30" x14ac:dyDescent="0.25">
      <c r="A448" t="s">
        <v>36</v>
      </c>
      <c r="B448">
        <v>59</v>
      </c>
      <c r="C448" t="s">
        <v>25</v>
      </c>
      <c r="D448" t="s">
        <v>22</v>
      </c>
      <c r="E448">
        <f>IF(train[[#This Row],[international_plan]]="yes",1,0)</f>
        <v>0</v>
      </c>
      <c r="F448" t="s">
        <v>22</v>
      </c>
      <c r="G448">
        <f>IF(train[[#This Row],[voice_mail_plan]]="yes",1,0)</f>
        <v>0</v>
      </c>
      <c r="H448">
        <v>0</v>
      </c>
      <c r="I448">
        <v>107.8</v>
      </c>
      <c r="J448">
        <v>113</v>
      </c>
      <c r="K448">
        <v>18.329999999999998</v>
      </c>
      <c r="L448">
        <v>216.6</v>
      </c>
      <c r="M448">
        <v>125</v>
      </c>
      <c r="N448">
        <v>18.41</v>
      </c>
      <c r="O448">
        <v>217.5</v>
      </c>
      <c r="P448">
        <v>92</v>
      </c>
      <c r="Q448">
        <v>9.7899999999999991</v>
      </c>
      <c r="R448">
        <v>9.9</v>
      </c>
      <c r="S448">
        <v>3</v>
      </c>
      <c r="T448">
        <v>2.67</v>
      </c>
      <c r="U448">
        <v>2</v>
      </c>
      <c r="V448" t="s">
        <v>22</v>
      </c>
      <c r="W448">
        <f t="shared" si="48"/>
        <v>0</v>
      </c>
      <c r="X448" t="str">
        <f t="shared" si="49"/>
        <v>3 or fewer calls</v>
      </c>
      <c r="Y448" t="str">
        <f t="shared" si="50"/>
        <v>Medium</v>
      </c>
      <c r="Z448" t="str">
        <f t="shared" si="51"/>
        <v>Heavy_user</v>
      </c>
      <c r="AA448" t="str">
        <f t="shared" si="52"/>
        <v>Medium_user</v>
      </c>
      <c r="AB448" t="str">
        <f t="shared" si="53"/>
        <v>Medium Usage</v>
      </c>
      <c r="AC448" t="str">
        <f t="shared" si="54"/>
        <v>None</v>
      </c>
      <c r="AD448" t="str">
        <f t="shared" si="55"/>
        <v>Medium Intl Calls</v>
      </c>
    </row>
    <row r="449" spans="1:30" x14ac:dyDescent="0.25">
      <c r="A449" t="s">
        <v>68</v>
      </c>
      <c r="B449">
        <v>47</v>
      </c>
      <c r="C449" t="s">
        <v>25</v>
      </c>
      <c r="D449" t="s">
        <v>22</v>
      </c>
      <c r="E449">
        <f>IF(train[[#This Row],[international_plan]]="yes",1,0)</f>
        <v>0</v>
      </c>
      <c r="F449" t="s">
        <v>23</v>
      </c>
      <c r="G449">
        <f>IF(train[[#This Row],[voice_mail_plan]]="yes",1,0)</f>
        <v>1</v>
      </c>
      <c r="H449">
        <v>28</v>
      </c>
      <c r="I449">
        <v>141.30000000000001</v>
      </c>
      <c r="J449">
        <v>94</v>
      </c>
      <c r="K449">
        <v>24.02</v>
      </c>
      <c r="L449">
        <v>168</v>
      </c>
      <c r="M449">
        <v>108</v>
      </c>
      <c r="N449">
        <v>14.28</v>
      </c>
      <c r="O449">
        <v>113.5</v>
      </c>
      <c r="P449">
        <v>84</v>
      </c>
      <c r="Q449">
        <v>5.1100000000000003</v>
      </c>
      <c r="R449">
        <v>7.8</v>
      </c>
      <c r="S449">
        <v>2</v>
      </c>
      <c r="T449">
        <v>2.11</v>
      </c>
      <c r="U449">
        <v>1</v>
      </c>
      <c r="V449" t="s">
        <v>22</v>
      </c>
      <c r="W449">
        <f t="shared" si="48"/>
        <v>0</v>
      </c>
      <c r="X449" t="str">
        <f t="shared" si="49"/>
        <v>3 or fewer calls</v>
      </c>
      <c r="Y449" t="str">
        <f t="shared" si="50"/>
        <v>Medium</v>
      </c>
      <c r="Z449" t="str">
        <f t="shared" si="51"/>
        <v>Medium_user</v>
      </c>
      <c r="AA449" t="str">
        <f t="shared" si="52"/>
        <v>Medium_user</v>
      </c>
      <c r="AB449" t="str">
        <f t="shared" si="53"/>
        <v>Medium Usage</v>
      </c>
      <c r="AC449" t="str">
        <f t="shared" si="54"/>
        <v>Medium</v>
      </c>
      <c r="AD449" t="str">
        <f t="shared" si="55"/>
        <v>Medium Intl Calls</v>
      </c>
    </row>
    <row r="450" spans="1:30" x14ac:dyDescent="0.25">
      <c r="A450" t="s">
        <v>33</v>
      </c>
      <c r="B450">
        <v>150</v>
      </c>
      <c r="C450" t="s">
        <v>21</v>
      </c>
      <c r="D450" t="s">
        <v>22</v>
      </c>
      <c r="E450">
        <f>IF(train[[#This Row],[international_plan]]="yes",1,0)</f>
        <v>0</v>
      </c>
      <c r="F450" t="s">
        <v>23</v>
      </c>
      <c r="G450">
        <f>IF(train[[#This Row],[voice_mail_plan]]="yes",1,0)</f>
        <v>1</v>
      </c>
      <c r="H450">
        <v>29</v>
      </c>
      <c r="I450">
        <v>209.9</v>
      </c>
      <c r="J450">
        <v>77</v>
      </c>
      <c r="K450">
        <v>35.68</v>
      </c>
      <c r="L450">
        <v>158</v>
      </c>
      <c r="M450">
        <v>52</v>
      </c>
      <c r="N450">
        <v>13.43</v>
      </c>
      <c r="O450">
        <v>141.9</v>
      </c>
      <c r="P450">
        <v>113</v>
      </c>
      <c r="Q450">
        <v>6.39</v>
      </c>
      <c r="R450">
        <v>6.6</v>
      </c>
      <c r="S450">
        <v>1</v>
      </c>
      <c r="T450">
        <v>1.78</v>
      </c>
      <c r="U450">
        <v>0</v>
      </c>
      <c r="V450" t="s">
        <v>22</v>
      </c>
      <c r="W450">
        <f t="shared" ref="W450:W513" si="56">IF(V450="yes",1,0)</f>
        <v>0</v>
      </c>
      <c r="X450" t="str">
        <f t="shared" ref="X450:X513" si="57">IF(U450&gt;3,"More than 3 calls","3 or fewer calls")</f>
        <v>3 or fewer calls</v>
      </c>
      <c r="Y450" t="str">
        <f t="shared" ref="Y450:Y513" si="58">IF(T450&lt;2,"Low",IF(T450&lt;4,"Medium","High"))</f>
        <v>Low</v>
      </c>
      <c r="Z450" t="str">
        <f t="shared" ref="Z450:Z513" si="59">IF(M450&lt;80,"Light_usage",IF(M450&lt;120,"Medium_user","Heavy_user"))</f>
        <v>Light_usage</v>
      </c>
      <c r="AA450" t="str">
        <f t="shared" ref="AA450:AA513" si="60">IF(N450&lt;10,"Light_user",IF(N450&lt;20,"Medium_user","Heavy_user"))</f>
        <v>Medium_user</v>
      </c>
      <c r="AB450" t="str">
        <f t="shared" ref="AB450:AB513" si="61">IF(AND(I450&gt;250,N450&gt;20,R450&gt;10),"High Usage",
  IF(AND(I450&lt;100,N450&lt;10,R450&lt;5),"Low Usage","Medium Usage"))</f>
        <v>Medium Usage</v>
      </c>
      <c r="AC450" t="str">
        <f t="shared" ref="AC450:AC513" si="62">IF(H450=0,"None",IF(H450&lt;10,"Low",IF(H450&lt;30,"Medium","High")))</f>
        <v>Medium</v>
      </c>
      <c r="AD450" t="str">
        <f t="shared" ref="AD450:AD513" si="63">IF(T450&lt;=2, "Low Intl Calls", IF(T450&lt;=5, "Medium Intl Calls", "High Intl Calls"))</f>
        <v>Low Intl Calls</v>
      </c>
    </row>
    <row r="451" spans="1:30" x14ac:dyDescent="0.25">
      <c r="A451" t="s">
        <v>60</v>
      </c>
      <c r="B451">
        <v>152</v>
      </c>
      <c r="C451" t="s">
        <v>21</v>
      </c>
      <c r="D451" t="s">
        <v>23</v>
      </c>
      <c r="E451">
        <f>IF(train[[#This Row],[international_plan]]="yes",1,0)</f>
        <v>1</v>
      </c>
      <c r="F451" t="s">
        <v>23</v>
      </c>
      <c r="G451">
        <f>IF(train[[#This Row],[voice_mail_plan]]="yes",1,0)</f>
        <v>1</v>
      </c>
      <c r="H451">
        <v>20</v>
      </c>
      <c r="I451">
        <v>237.5</v>
      </c>
      <c r="J451">
        <v>120</v>
      </c>
      <c r="K451">
        <v>40.380000000000003</v>
      </c>
      <c r="L451">
        <v>253.4</v>
      </c>
      <c r="M451">
        <v>94</v>
      </c>
      <c r="N451">
        <v>21.54</v>
      </c>
      <c r="O451">
        <v>265.2</v>
      </c>
      <c r="P451">
        <v>80</v>
      </c>
      <c r="Q451">
        <v>11.93</v>
      </c>
      <c r="R451">
        <v>14.2</v>
      </c>
      <c r="S451">
        <v>3</v>
      </c>
      <c r="T451">
        <v>3.83</v>
      </c>
      <c r="U451">
        <v>9</v>
      </c>
      <c r="V451" t="s">
        <v>23</v>
      </c>
      <c r="W451">
        <f t="shared" si="56"/>
        <v>1</v>
      </c>
      <c r="X451" t="str">
        <f t="shared" si="57"/>
        <v>More than 3 calls</v>
      </c>
      <c r="Y451" t="str">
        <f t="shared" si="58"/>
        <v>Medium</v>
      </c>
      <c r="Z451" t="str">
        <f t="shared" si="59"/>
        <v>Medium_user</v>
      </c>
      <c r="AA451" t="str">
        <f t="shared" si="60"/>
        <v>Heavy_user</v>
      </c>
      <c r="AB451" t="str">
        <f t="shared" si="61"/>
        <v>Medium Usage</v>
      </c>
      <c r="AC451" t="str">
        <f t="shared" si="62"/>
        <v>Medium</v>
      </c>
      <c r="AD451" t="str">
        <f t="shared" si="63"/>
        <v>Medium Intl Calls</v>
      </c>
    </row>
    <row r="452" spans="1:30" x14ac:dyDescent="0.25">
      <c r="A452" t="s">
        <v>58</v>
      </c>
      <c r="B452">
        <v>26</v>
      </c>
      <c r="C452" t="s">
        <v>21</v>
      </c>
      <c r="D452" t="s">
        <v>22</v>
      </c>
      <c r="E452">
        <f>IF(train[[#This Row],[international_plan]]="yes",1,0)</f>
        <v>0</v>
      </c>
      <c r="F452" t="s">
        <v>22</v>
      </c>
      <c r="G452">
        <f>IF(train[[#This Row],[voice_mail_plan]]="yes",1,0)</f>
        <v>0</v>
      </c>
      <c r="H452">
        <v>0</v>
      </c>
      <c r="I452">
        <v>234.5</v>
      </c>
      <c r="J452">
        <v>109</v>
      </c>
      <c r="K452">
        <v>39.869999999999997</v>
      </c>
      <c r="L452">
        <v>216.5</v>
      </c>
      <c r="M452">
        <v>129</v>
      </c>
      <c r="N452">
        <v>18.399999999999999</v>
      </c>
      <c r="O452">
        <v>191.6</v>
      </c>
      <c r="P452">
        <v>94</v>
      </c>
      <c r="Q452">
        <v>8.6199999999999992</v>
      </c>
      <c r="R452">
        <v>3.5</v>
      </c>
      <c r="S452">
        <v>6</v>
      </c>
      <c r="T452">
        <v>0.95</v>
      </c>
      <c r="U452">
        <v>3</v>
      </c>
      <c r="V452" t="s">
        <v>22</v>
      </c>
      <c r="W452">
        <f t="shared" si="56"/>
        <v>0</v>
      </c>
      <c r="X452" t="str">
        <f t="shared" si="57"/>
        <v>3 or fewer calls</v>
      </c>
      <c r="Y452" t="str">
        <f t="shared" si="58"/>
        <v>Low</v>
      </c>
      <c r="Z452" t="str">
        <f t="shared" si="59"/>
        <v>Heavy_user</v>
      </c>
      <c r="AA452" t="str">
        <f t="shared" si="60"/>
        <v>Medium_user</v>
      </c>
      <c r="AB452" t="str">
        <f t="shared" si="61"/>
        <v>Medium Usage</v>
      </c>
      <c r="AC452" t="str">
        <f t="shared" si="62"/>
        <v>None</v>
      </c>
      <c r="AD452" t="str">
        <f t="shared" si="63"/>
        <v>Low Intl Calls</v>
      </c>
    </row>
    <row r="453" spans="1:30" x14ac:dyDescent="0.25">
      <c r="A453" t="s">
        <v>49</v>
      </c>
      <c r="B453">
        <v>79</v>
      </c>
      <c r="C453" t="s">
        <v>28</v>
      </c>
      <c r="D453" t="s">
        <v>22</v>
      </c>
      <c r="E453">
        <f>IF(train[[#This Row],[international_plan]]="yes",1,0)</f>
        <v>0</v>
      </c>
      <c r="F453" t="s">
        <v>23</v>
      </c>
      <c r="G453">
        <f>IF(train[[#This Row],[voice_mail_plan]]="yes",1,0)</f>
        <v>1</v>
      </c>
      <c r="H453">
        <v>31</v>
      </c>
      <c r="I453">
        <v>103.1</v>
      </c>
      <c r="J453">
        <v>90</v>
      </c>
      <c r="K453">
        <v>17.53</v>
      </c>
      <c r="L453">
        <v>243</v>
      </c>
      <c r="M453">
        <v>135</v>
      </c>
      <c r="N453">
        <v>20.66</v>
      </c>
      <c r="O453">
        <v>76.400000000000006</v>
      </c>
      <c r="P453">
        <v>92</v>
      </c>
      <c r="Q453">
        <v>3.44</v>
      </c>
      <c r="R453">
        <v>12.2</v>
      </c>
      <c r="S453">
        <v>8</v>
      </c>
      <c r="T453">
        <v>3.29</v>
      </c>
      <c r="U453">
        <v>3</v>
      </c>
      <c r="V453" t="s">
        <v>22</v>
      </c>
      <c r="W453">
        <f t="shared" si="56"/>
        <v>0</v>
      </c>
      <c r="X453" t="str">
        <f t="shared" si="57"/>
        <v>3 or fewer calls</v>
      </c>
      <c r="Y453" t="str">
        <f t="shared" si="58"/>
        <v>Medium</v>
      </c>
      <c r="Z453" t="str">
        <f t="shared" si="59"/>
        <v>Heavy_user</v>
      </c>
      <c r="AA453" t="str">
        <f t="shared" si="60"/>
        <v>Heavy_user</v>
      </c>
      <c r="AB453" t="str">
        <f t="shared" si="61"/>
        <v>Medium Usage</v>
      </c>
      <c r="AC453" t="str">
        <f t="shared" si="62"/>
        <v>High</v>
      </c>
      <c r="AD453" t="str">
        <f t="shared" si="63"/>
        <v>Medium Intl Calls</v>
      </c>
    </row>
    <row r="454" spans="1:30" x14ac:dyDescent="0.25">
      <c r="A454" t="s">
        <v>33</v>
      </c>
      <c r="B454">
        <v>95</v>
      </c>
      <c r="C454" t="s">
        <v>28</v>
      </c>
      <c r="D454" t="s">
        <v>22</v>
      </c>
      <c r="E454">
        <f>IF(train[[#This Row],[international_plan]]="yes",1,0)</f>
        <v>0</v>
      </c>
      <c r="F454" t="s">
        <v>23</v>
      </c>
      <c r="G454">
        <f>IF(train[[#This Row],[voice_mail_plan]]="yes",1,0)</f>
        <v>1</v>
      </c>
      <c r="H454">
        <v>27</v>
      </c>
      <c r="I454">
        <v>129.5</v>
      </c>
      <c r="J454">
        <v>106</v>
      </c>
      <c r="K454">
        <v>22.02</v>
      </c>
      <c r="L454">
        <v>248.9</v>
      </c>
      <c r="M454">
        <v>90</v>
      </c>
      <c r="N454">
        <v>21.16</v>
      </c>
      <c r="O454">
        <v>268</v>
      </c>
      <c r="P454">
        <v>115</v>
      </c>
      <c r="Q454">
        <v>12.06</v>
      </c>
      <c r="R454">
        <v>11.9</v>
      </c>
      <c r="S454">
        <v>3</v>
      </c>
      <c r="T454">
        <v>3.21</v>
      </c>
      <c r="U454">
        <v>1</v>
      </c>
      <c r="V454" t="s">
        <v>22</v>
      </c>
      <c r="W454">
        <f t="shared" si="56"/>
        <v>0</v>
      </c>
      <c r="X454" t="str">
        <f t="shared" si="57"/>
        <v>3 or fewer calls</v>
      </c>
      <c r="Y454" t="str">
        <f t="shared" si="58"/>
        <v>Medium</v>
      </c>
      <c r="Z454" t="str">
        <f t="shared" si="59"/>
        <v>Medium_user</v>
      </c>
      <c r="AA454" t="str">
        <f t="shared" si="60"/>
        <v>Heavy_user</v>
      </c>
      <c r="AB454" t="str">
        <f t="shared" si="61"/>
        <v>Medium Usage</v>
      </c>
      <c r="AC454" t="str">
        <f t="shared" si="62"/>
        <v>Medium</v>
      </c>
      <c r="AD454" t="str">
        <f t="shared" si="63"/>
        <v>Medium Intl Calls</v>
      </c>
    </row>
    <row r="455" spans="1:30" x14ac:dyDescent="0.25">
      <c r="A455" t="s">
        <v>51</v>
      </c>
      <c r="B455">
        <v>69</v>
      </c>
      <c r="C455" t="s">
        <v>28</v>
      </c>
      <c r="D455" t="s">
        <v>23</v>
      </c>
      <c r="E455">
        <f>IF(train[[#This Row],[international_plan]]="yes",1,0)</f>
        <v>1</v>
      </c>
      <c r="F455" t="s">
        <v>22</v>
      </c>
      <c r="G455">
        <f>IF(train[[#This Row],[voice_mail_plan]]="yes",1,0)</f>
        <v>0</v>
      </c>
      <c r="H455">
        <v>0</v>
      </c>
      <c r="I455">
        <v>279.8</v>
      </c>
      <c r="J455">
        <v>90</v>
      </c>
      <c r="K455">
        <v>47.57</v>
      </c>
      <c r="L455">
        <v>248.7</v>
      </c>
      <c r="M455">
        <v>91</v>
      </c>
      <c r="N455">
        <v>21.14</v>
      </c>
      <c r="O455">
        <v>171</v>
      </c>
      <c r="P455">
        <v>118</v>
      </c>
      <c r="Q455">
        <v>7.69</v>
      </c>
      <c r="R455">
        <v>8.4</v>
      </c>
      <c r="S455">
        <v>10</v>
      </c>
      <c r="T455">
        <v>2.27</v>
      </c>
      <c r="U455">
        <v>2</v>
      </c>
      <c r="V455" t="s">
        <v>23</v>
      </c>
      <c r="W455">
        <f t="shared" si="56"/>
        <v>1</v>
      </c>
      <c r="X455" t="str">
        <f t="shared" si="57"/>
        <v>3 or fewer calls</v>
      </c>
      <c r="Y455" t="str">
        <f t="shared" si="58"/>
        <v>Medium</v>
      </c>
      <c r="Z455" t="str">
        <f t="shared" si="59"/>
        <v>Medium_user</v>
      </c>
      <c r="AA455" t="str">
        <f t="shared" si="60"/>
        <v>Heavy_user</v>
      </c>
      <c r="AB455" t="str">
        <f t="shared" si="61"/>
        <v>Medium Usage</v>
      </c>
      <c r="AC455" t="str">
        <f t="shared" si="62"/>
        <v>None</v>
      </c>
      <c r="AD455" t="str">
        <f t="shared" si="63"/>
        <v>Medium Intl Calls</v>
      </c>
    </row>
    <row r="456" spans="1:30" x14ac:dyDescent="0.25">
      <c r="A456" t="s">
        <v>64</v>
      </c>
      <c r="B456">
        <v>95</v>
      </c>
      <c r="C456" t="s">
        <v>28</v>
      </c>
      <c r="D456" t="s">
        <v>23</v>
      </c>
      <c r="E456">
        <f>IF(train[[#This Row],[international_plan]]="yes",1,0)</f>
        <v>1</v>
      </c>
      <c r="F456" t="s">
        <v>23</v>
      </c>
      <c r="G456">
        <f>IF(train[[#This Row],[voice_mail_plan]]="yes",1,0)</f>
        <v>1</v>
      </c>
      <c r="H456">
        <v>41</v>
      </c>
      <c r="I456">
        <v>136.80000000000001</v>
      </c>
      <c r="J456">
        <v>91</v>
      </c>
      <c r="K456">
        <v>23.26</v>
      </c>
      <c r="L456">
        <v>200.8</v>
      </c>
      <c r="M456">
        <v>61</v>
      </c>
      <c r="N456">
        <v>17.07</v>
      </c>
      <c r="O456">
        <v>133.69999999999999</v>
      </c>
      <c r="P456">
        <v>67</v>
      </c>
      <c r="Q456">
        <v>6.02</v>
      </c>
      <c r="R456">
        <v>10.3</v>
      </c>
      <c r="S456">
        <v>9</v>
      </c>
      <c r="T456">
        <v>2.78</v>
      </c>
      <c r="U456">
        <v>5</v>
      </c>
      <c r="V456" t="s">
        <v>23</v>
      </c>
      <c r="W456">
        <f t="shared" si="56"/>
        <v>1</v>
      </c>
      <c r="X456" t="str">
        <f t="shared" si="57"/>
        <v>More than 3 calls</v>
      </c>
      <c r="Y456" t="str">
        <f t="shared" si="58"/>
        <v>Medium</v>
      </c>
      <c r="Z456" t="str">
        <f t="shared" si="59"/>
        <v>Light_usage</v>
      </c>
      <c r="AA456" t="str">
        <f t="shared" si="60"/>
        <v>Medium_user</v>
      </c>
      <c r="AB456" t="str">
        <f t="shared" si="61"/>
        <v>Medium Usage</v>
      </c>
      <c r="AC456" t="str">
        <f t="shared" si="62"/>
        <v>High</v>
      </c>
      <c r="AD456" t="str">
        <f t="shared" si="63"/>
        <v>Medium Intl Calls</v>
      </c>
    </row>
    <row r="457" spans="1:30" x14ac:dyDescent="0.25">
      <c r="A457" t="s">
        <v>74</v>
      </c>
      <c r="B457">
        <v>31</v>
      </c>
      <c r="C457" t="s">
        <v>21</v>
      </c>
      <c r="D457" t="s">
        <v>22</v>
      </c>
      <c r="E457">
        <f>IF(train[[#This Row],[international_plan]]="yes",1,0)</f>
        <v>0</v>
      </c>
      <c r="F457" t="s">
        <v>23</v>
      </c>
      <c r="G457">
        <f>IF(train[[#This Row],[voice_mail_plan]]="yes",1,0)</f>
        <v>1</v>
      </c>
      <c r="H457">
        <v>31</v>
      </c>
      <c r="I457">
        <v>100.1</v>
      </c>
      <c r="J457">
        <v>54</v>
      </c>
      <c r="K457">
        <v>17.02</v>
      </c>
      <c r="L457">
        <v>246.3</v>
      </c>
      <c r="M457">
        <v>97</v>
      </c>
      <c r="N457">
        <v>20.94</v>
      </c>
      <c r="O457">
        <v>255</v>
      </c>
      <c r="P457">
        <v>131</v>
      </c>
      <c r="Q457">
        <v>11.48</v>
      </c>
      <c r="R457">
        <v>5.9</v>
      </c>
      <c r="S457">
        <v>3</v>
      </c>
      <c r="T457">
        <v>1.59</v>
      </c>
      <c r="U457">
        <v>0</v>
      </c>
      <c r="V457" t="s">
        <v>22</v>
      </c>
      <c r="W457">
        <f t="shared" si="56"/>
        <v>0</v>
      </c>
      <c r="X457" t="str">
        <f t="shared" si="57"/>
        <v>3 or fewer calls</v>
      </c>
      <c r="Y457" t="str">
        <f t="shared" si="58"/>
        <v>Low</v>
      </c>
      <c r="Z457" t="str">
        <f t="shared" si="59"/>
        <v>Medium_user</v>
      </c>
      <c r="AA457" t="str">
        <f t="shared" si="60"/>
        <v>Heavy_user</v>
      </c>
      <c r="AB457" t="str">
        <f t="shared" si="61"/>
        <v>Medium Usage</v>
      </c>
      <c r="AC457" t="str">
        <f t="shared" si="62"/>
        <v>High</v>
      </c>
      <c r="AD457" t="str">
        <f t="shared" si="63"/>
        <v>Low Intl Calls</v>
      </c>
    </row>
    <row r="458" spans="1:30" x14ac:dyDescent="0.25">
      <c r="A458" t="s">
        <v>26</v>
      </c>
      <c r="B458">
        <v>121</v>
      </c>
      <c r="C458" t="s">
        <v>25</v>
      </c>
      <c r="D458" t="s">
        <v>22</v>
      </c>
      <c r="E458">
        <f>IF(train[[#This Row],[international_plan]]="yes",1,0)</f>
        <v>0</v>
      </c>
      <c r="F458" t="s">
        <v>23</v>
      </c>
      <c r="G458">
        <f>IF(train[[#This Row],[voice_mail_plan]]="yes",1,0)</f>
        <v>1</v>
      </c>
      <c r="H458">
        <v>31</v>
      </c>
      <c r="I458">
        <v>237.1</v>
      </c>
      <c r="J458">
        <v>63</v>
      </c>
      <c r="K458">
        <v>40.31</v>
      </c>
      <c r="L458">
        <v>205.6</v>
      </c>
      <c r="M458">
        <v>117</v>
      </c>
      <c r="N458">
        <v>17.48</v>
      </c>
      <c r="O458">
        <v>196.7</v>
      </c>
      <c r="P458">
        <v>85</v>
      </c>
      <c r="Q458">
        <v>8.85</v>
      </c>
      <c r="R458">
        <v>10.1</v>
      </c>
      <c r="S458">
        <v>5</v>
      </c>
      <c r="T458">
        <v>2.73</v>
      </c>
      <c r="U458">
        <v>4</v>
      </c>
      <c r="V458" t="s">
        <v>22</v>
      </c>
      <c r="W458">
        <f t="shared" si="56"/>
        <v>0</v>
      </c>
      <c r="X458" t="str">
        <f t="shared" si="57"/>
        <v>More than 3 calls</v>
      </c>
      <c r="Y458" t="str">
        <f t="shared" si="58"/>
        <v>Medium</v>
      </c>
      <c r="Z458" t="str">
        <f t="shared" si="59"/>
        <v>Medium_user</v>
      </c>
      <c r="AA458" t="str">
        <f t="shared" si="60"/>
        <v>Medium_user</v>
      </c>
      <c r="AB458" t="str">
        <f t="shared" si="61"/>
        <v>Medium Usage</v>
      </c>
      <c r="AC458" t="str">
        <f t="shared" si="62"/>
        <v>High</v>
      </c>
      <c r="AD458" t="str">
        <f t="shared" si="63"/>
        <v>Medium Intl Calls</v>
      </c>
    </row>
    <row r="459" spans="1:30" x14ac:dyDescent="0.25">
      <c r="A459" t="s">
        <v>48</v>
      </c>
      <c r="B459">
        <v>44</v>
      </c>
      <c r="C459" t="s">
        <v>28</v>
      </c>
      <c r="D459" t="s">
        <v>22</v>
      </c>
      <c r="E459">
        <f>IF(train[[#This Row],[international_plan]]="yes",1,0)</f>
        <v>0</v>
      </c>
      <c r="F459" t="s">
        <v>22</v>
      </c>
      <c r="G459">
        <f>IF(train[[#This Row],[voice_mail_plan]]="yes",1,0)</f>
        <v>0</v>
      </c>
      <c r="H459">
        <v>0</v>
      </c>
      <c r="I459">
        <v>288.10000000000002</v>
      </c>
      <c r="J459">
        <v>112</v>
      </c>
      <c r="K459">
        <v>48.98</v>
      </c>
      <c r="L459">
        <v>258</v>
      </c>
      <c r="M459">
        <v>92</v>
      </c>
      <c r="N459">
        <v>21.93</v>
      </c>
      <c r="O459">
        <v>192.4</v>
      </c>
      <c r="P459">
        <v>90</v>
      </c>
      <c r="Q459">
        <v>8.66</v>
      </c>
      <c r="R459">
        <v>10.199999999999999</v>
      </c>
      <c r="S459">
        <v>4</v>
      </c>
      <c r="T459">
        <v>2.75</v>
      </c>
      <c r="U459">
        <v>3</v>
      </c>
      <c r="V459" t="s">
        <v>23</v>
      </c>
      <c r="W459">
        <f t="shared" si="56"/>
        <v>1</v>
      </c>
      <c r="X459" t="str">
        <f t="shared" si="57"/>
        <v>3 or fewer calls</v>
      </c>
      <c r="Y459" t="str">
        <f t="shared" si="58"/>
        <v>Medium</v>
      </c>
      <c r="Z459" t="str">
        <f t="shared" si="59"/>
        <v>Medium_user</v>
      </c>
      <c r="AA459" t="str">
        <f t="shared" si="60"/>
        <v>Heavy_user</v>
      </c>
      <c r="AB459" t="str">
        <f t="shared" si="61"/>
        <v>High Usage</v>
      </c>
      <c r="AC459" t="str">
        <f t="shared" si="62"/>
        <v>None</v>
      </c>
      <c r="AD459" t="str">
        <f t="shared" si="63"/>
        <v>Medium Intl Calls</v>
      </c>
    </row>
    <row r="460" spans="1:30" x14ac:dyDescent="0.25">
      <c r="A460" t="s">
        <v>69</v>
      </c>
      <c r="B460">
        <v>74</v>
      </c>
      <c r="C460" t="s">
        <v>21</v>
      </c>
      <c r="D460" t="s">
        <v>22</v>
      </c>
      <c r="E460">
        <f>IF(train[[#This Row],[international_plan]]="yes",1,0)</f>
        <v>0</v>
      </c>
      <c r="F460" t="s">
        <v>23</v>
      </c>
      <c r="G460">
        <f>IF(train[[#This Row],[voice_mail_plan]]="yes",1,0)</f>
        <v>1</v>
      </c>
      <c r="H460">
        <v>25</v>
      </c>
      <c r="I460">
        <v>194.6</v>
      </c>
      <c r="J460">
        <v>84</v>
      </c>
      <c r="K460">
        <v>33.08</v>
      </c>
      <c r="L460">
        <v>119.9</v>
      </c>
      <c r="M460">
        <v>103</v>
      </c>
      <c r="N460">
        <v>10.19</v>
      </c>
      <c r="O460">
        <v>175.5</v>
      </c>
      <c r="P460">
        <v>75</v>
      </c>
      <c r="Q460">
        <v>7.9</v>
      </c>
      <c r="R460">
        <v>13.1</v>
      </c>
      <c r="S460">
        <v>2</v>
      </c>
      <c r="T460">
        <v>3.54</v>
      </c>
      <c r="U460">
        <v>2</v>
      </c>
      <c r="V460" t="s">
        <v>22</v>
      </c>
      <c r="W460">
        <f t="shared" si="56"/>
        <v>0</v>
      </c>
      <c r="X460" t="str">
        <f t="shared" si="57"/>
        <v>3 or fewer calls</v>
      </c>
      <c r="Y460" t="str">
        <f t="shared" si="58"/>
        <v>Medium</v>
      </c>
      <c r="Z460" t="str">
        <f t="shared" si="59"/>
        <v>Medium_user</v>
      </c>
      <c r="AA460" t="str">
        <f t="shared" si="60"/>
        <v>Medium_user</v>
      </c>
      <c r="AB460" t="str">
        <f t="shared" si="61"/>
        <v>Medium Usage</v>
      </c>
      <c r="AC460" t="str">
        <f t="shared" si="62"/>
        <v>Medium</v>
      </c>
      <c r="AD460" t="str">
        <f t="shared" si="63"/>
        <v>Medium Intl Calls</v>
      </c>
    </row>
    <row r="461" spans="1:30" x14ac:dyDescent="0.25">
      <c r="A461" t="s">
        <v>39</v>
      </c>
      <c r="B461">
        <v>58</v>
      </c>
      <c r="C461" t="s">
        <v>25</v>
      </c>
      <c r="D461" t="s">
        <v>22</v>
      </c>
      <c r="E461">
        <f>IF(train[[#This Row],[international_plan]]="yes",1,0)</f>
        <v>0</v>
      </c>
      <c r="F461" t="s">
        <v>23</v>
      </c>
      <c r="G461">
        <f>IF(train[[#This Row],[voice_mail_plan]]="yes",1,0)</f>
        <v>1</v>
      </c>
      <c r="H461">
        <v>20</v>
      </c>
      <c r="I461">
        <v>194.5</v>
      </c>
      <c r="J461">
        <v>110</v>
      </c>
      <c r="K461">
        <v>33.07</v>
      </c>
      <c r="L461">
        <v>213.7</v>
      </c>
      <c r="M461">
        <v>89</v>
      </c>
      <c r="N461">
        <v>18.16</v>
      </c>
      <c r="O461">
        <v>236.6</v>
      </c>
      <c r="P461">
        <v>92</v>
      </c>
      <c r="Q461">
        <v>10.65</v>
      </c>
      <c r="R461">
        <v>9.5</v>
      </c>
      <c r="S461">
        <v>2</v>
      </c>
      <c r="T461">
        <v>2.57</v>
      </c>
      <c r="U461">
        <v>1</v>
      </c>
      <c r="V461" t="s">
        <v>22</v>
      </c>
      <c r="W461">
        <f t="shared" si="56"/>
        <v>0</v>
      </c>
      <c r="X461" t="str">
        <f t="shared" si="57"/>
        <v>3 or fewer calls</v>
      </c>
      <c r="Y461" t="str">
        <f t="shared" si="58"/>
        <v>Medium</v>
      </c>
      <c r="Z461" t="str">
        <f t="shared" si="59"/>
        <v>Medium_user</v>
      </c>
      <c r="AA461" t="str">
        <f t="shared" si="60"/>
        <v>Medium_user</v>
      </c>
      <c r="AB461" t="str">
        <f t="shared" si="61"/>
        <v>Medium Usage</v>
      </c>
      <c r="AC461" t="str">
        <f t="shared" si="62"/>
        <v>Medium</v>
      </c>
      <c r="AD461" t="str">
        <f t="shared" si="63"/>
        <v>Medium Intl Calls</v>
      </c>
    </row>
    <row r="462" spans="1:30" x14ac:dyDescent="0.25">
      <c r="A462" t="s">
        <v>35</v>
      </c>
      <c r="B462">
        <v>74</v>
      </c>
      <c r="C462" t="s">
        <v>25</v>
      </c>
      <c r="D462" t="s">
        <v>22</v>
      </c>
      <c r="E462">
        <f>IF(train[[#This Row],[international_plan]]="yes",1,0)</f>
        <v>0</v>
      </c>
      <c r="F462" t="s">
        <v>22</v>
      </c>
      <c r="G462">
        <f>IF(train[[#This Row],[voice_mail_plan]]="yes",1,0)</f>
        <v>0</v>
      </c>
      <c r="H462">
        <v>0</v>
      </c>
      <c r="I462">
        <v>174.1</v>
      </c>
      <c r="J462">
        <v>96</v>
      </c>
      <c r="K462">
        <v>29.6</v>
      </c>
      <c r="L462">
        <v>251.1</v>
      </c>
      <c r="M462">
        <v>94</v>
      </c>
      <c r="N462">
        <v>21.34</v>
      </c>
      <c r="O462">
        <v>257.60000000000002</v>
      </c>
      <c r="P462">
        <v>123</v>
      </c>
      <c r="Q462">
        <v>11.59</v>
      </c>
      <c r="R462">
        <v>8.3000000000000007</v>
      </c>
      <c r="S462">
        <v>5</v>
      </c>
      <c r="T462">
        <v>2.2400000000000002</v>
      </c>
      <c r="U462">
        <v>2</v>
      </c>
      <c r="V462" t="s">
        <v>23</v>
      </c>
      <c r="W462">
        <f t="shared" si="56"/>
        <v>1</v>
      </c>
      <c r="X462" t="str">
        <f t="shared" si="57"/>
        <v>3 or fewer calls</v>
      </c>
      <c r="Y462" t="str">
        <f t="shared" si="58"/>
        <v>Medium</v>
      </c>
      <c r="Z462" t="str">
        <f t="shared" si="59"/>
        <v>Medium_user</v>
      </c>
      <c r="AA462" t="str">
        <f t="shared" si="60"/>
        <v>Heavy_user</v>
      </c>
      <c r="AB462" t="str">
        <f t="shared" si="61"/>
        <v>Medium Usage</v>
      </c>
      <c r="AC462" t="str">
        <f t="shared" si="62"/>
        <v>None</v>
      </c>
      <c r="AD462" t="str">
        <f t="shared" si="63"/>
        <v>Medium Intl Calls</v>
      </c>
    </row>
    <row r="463" spans="1:30" x14ac:dyDescent="0.25">
      <c r="A463" t="s">
        <v>41</v>
      </c>
      <c r="B463">
        <v>125</v>
      </c>
      <c r="C463" t="s">
        <v>21</v>
      </c>
      <c r="D463" t="s">
        <v>22</v>
      </c>
      <c r="E463">
        <f>IF(train[[#This Row],[international_plan]]="yes",1,0)</f>
        <v>0</v>
      </c>
      <c r="F463" t="s">
        <v>22</v>
      </c>
      <c r="G463">
        <f>IF(train[[#This Row],[voice_mail_plan]]="yes",1,0)</f>
        <v>0</v>
      </c>
      <c r="H463">
        <v>0</v>
      </c>
      <c r="I463">
        <v>131.80000000000001</v>
      </c>
      <c r="J463">
        <v>97</v>
      </c>
      <c r="K463">
        <v>22.41</v>
      </c>
      <c r="L463">
        <v>136.69999999999999</v>
      </c>
      <c r="M463">
        <v>100</v>
      </c>
      <c r="N463">
        <v>11.62</v>
      </c>
      <c r="O463">
        <v>308.2</v>
      </c>
      <c r="P463">
        <v>119</v>
      </c>
      <c r="Q463">
        <v>13.87</v>
      </c>
      <c r="R463">
        <v>7.7</v>
      </c>
      <c r="S463">
        <v>6</v>
      </c>
      <c r="T463">
        <v>2.08</v>
      </c>
      <c r="U463">
        <v>2</v>
      </c>
      <c r="V463" t="s">
        <v>22</v>
      </c>
      <c r="W463">
        <f t="shared" si="56"/>
        <v>0</v>
      </c>
      <c r="X463" t="str">
        <f t="shared" si="57"/>
        <v>3 or fewer calls</v>
      </c>
      <c r="Y463" t="str">
        <f t="shared" si="58"/>
        <v>Medium</v>
      </c>
      <c r="Z463" t="str">
        <f t="shared" si="59"/>
        <v>Medium_user</v>
      </c>
      <c r="AA463" t="str">
        <f t="shared" si="60"/>
        <v>Medium_user</v>
      </c>
      <c r="AB463" t="str">
        <f t="shared" si="61"/>
        <v>Medium Usage</v>
      </c>
      <c r="AC463" t="str">
        <f t="shared" si="62"/>
        <v>None</v>
      </c>
      <c r="AD463" t="str">
        <f t="shared" si="63"/>
        <v>Medium Intl Calls</v>
      </c>
    </row>
    <row r="464" spans="1:30" x14ac:dyDescent="0.25">
      <c r="A464" t="s">
        <v>64</v>
      </c>
      <c r="B464">
        <v>80</v>
      </c>
      <c r="C464" t="s">
        <v>21</v>
      </c>
      <c r="D464" t="s">
        <v>22</v>
      </c>
      <c r="E464">
        <f>IF(train[[#This Row],[international_plan]]="yes",1,0)</f>
        <v>0</v>
      </c>
      <c r="F464" t="s">
        <v>22</v>
      </c>
      <c r="G464">
        <f>IF(train[[#This Row],[voice_mail_plan]]="yes",1,0)</f>
        <v>0</v>
      </c>
      <c r="H464">
        <v>0</v>
      </c>
      <c r="I464">
        <v>160.6</v>
      </c>
      <c r="J464">
        <v>103</v>
      </c>
      <c r="K464">
        <v>27.3</v>
      </c>
      <c r="L464">
        <v>237</v>
      </c>
      <c r="M464">
        <v>109</v>
      </c>
      <c r="N464">
        <v>20.149999999999999</v>
      </c>
      <c r="O464">
        <v>245.1</v>
      </c>
      <c r="P464">
        <v>88</v>
      </c>
      <c r="Q464">
        <v>11.03</v>
      </c>
      <c r="R464">
        <v>10.7</v>
      </c>
      <c r="S464">
        <v>1</v>
      </c>
      <c r="T464">
        <v>2.89</v>
      </c>
      <c r="U464">
        <v>1</v>
      </c>
      <c r="V464" t="s">
        <v>22</v>
      </c>
      <c r="W464">
        <f t="shared" si="56"/>
        <v>0</v>
      </c>
      <c r="X464" t="str">
        <f t="shared" si="57"/>
        <v>3 or fewer calls</v>
      </c>
      <c r="Y464" t="str">
        <f t="shared" si="58"/>
        <v>Medium</v>
      </c>
      <c r="Z464" t="str">
        <f t="shared" si="59"/>
        <v>Medium_user</v>
      </c>
      <c r="AA464" t="str">
        <f t="shared" si="60"/>
        <v>Heavy_user</v>
      </c>
      <c r="AB464" t="str">
        <f t="shared" si="61"/>
        <v>Medium Usage</v>
      </c>
      <c r="AC464" t="str">
        <f t="shared" si="62"/>
        <v>None</v>
      </c>
      <c r="AD464" t="str">
        <f t="shared" si="63"/>
        <v>Medium Intl Calls</v>
      </c>
    </row>
    <row r="465" spans="1:30" x14ac:dyDescent="0.25">
      <c r="A465" t="s">
        <v>44</v>
      </c>
      <c r="B465">
        <v>99</v>
      </c>
      <c r="C465" t="s">
        <v>25</v>
      </c>
      <c r="D465" t="s">
        <v>22</v>
      </c>
      <c r="E465">
        <f>IF(train[[#This Row],[international_plan]]="yes",1,0)</f>
        <v>0</v>
      </c>
      <c r="F465" t="s">
        <v>23</v>
      </c>
      <c r="G465">
        <f>IF(train[[#This Row],[voice_mail_plan]]="yes",1,0)</f>
        <v>1</v>
      </c>
      <c r="H465">
        <v>28</v>
      </c>
      <c r="I465">
        <v>200.7</v>
      </c>
      <c r="J465">
        <v>88</v>
      </c>
      <c r="K465">
        <v>34.119999999999997</v>
      </c>
      <c r="L465">
        <v>264.2</v>
      </c>
      <c r="M465">
        <v>116</v>
      </c>
      <c r="N465">
        <v>22.46</v>
      </c>
      <c r="O465">
        <v>172.7</v>
      </c>
      <c r="P465">
        <v>102</v>
      </c>
      <c r="Q465">
        <v>7.77</v>
      </c>
      <c r="R465">
        <v>9.1</v>
      </c>
      <c r="S465">
        <v>5</v>
      </c>
      <c r="T465">
        <v>2.46</v>
      </c>
      <c r="U465">
        <v>1</v>
      </c>
      <c r="V465" t="s">
        <v>22</v>
      </c>
      <c r="W465">
        <f t="shared" si="56"/>
        <v>0</v>
      </c>
      <c r="X465" t="str">
        <f t="shared" si="57"/>
        <v>3 or fewer calls</v>
      </c>
      <c r="Y465" t="str">
        <f t="shared" si="58"/>
        <v>Medium</v>
      </c>
      <c r="Z465" t="str">
        <f t="shared" si="59"/>
        <v>Medium_user</v>
      </c>
      <c r="AA465" t="str">
        <f t="shared" si="60"/>
        <v>Heavy_user</v>
      </c>
      <c r="AB465" t="str">
        <f t="shared" si="61"/>
        <v>Medium Usage</v>
      </c>
      <c r="AC465" t="str">
        <f t="shared" si="62"/>
        <v>Medium</v>
      </c>
      <c r="AD465" t="str">
        <f t="shared" si="63"/>
        <v>Medium Intl Calls</v>
      </c>
    </row>
    <row r="466" spans="1:30" x14ac:dyDescent="0.25">
      <c r="A466" t="s">
        <v>37</v>
      </c>
      <c r="B466">
        <v>99</v>
      </c>
      <c r="C466" t="s">
        <v>21</v>
      </c>
      <c r="D466" t="s">
        <v>22</v>
      </c>
      <c r="E466">
        <f>IF(train[[#This Row],[international_plan]]="yes",1,0)</f>
        <v>0</v>
      </c>
      <c r="F466" t="s">
        <v>22</v>
      </c>
      <c r="G466">
        <f>IF(train[[#This Row],[voice_mail_plan]]="yes",1,0)</f>
        <v>0</v>
      </c>
      <c r="H466">
        <v>0</v>
      </c>
      <c r="I466">
        <v>145.6</v>
      </c>
      <c r="J466">
        <v>106</v>
      </c>
      <c r="K466">
        <v>24.75</v>
      </c>
      <c r="L466">
        <v>98.3</v>
      </c>
      <c r="M466">
        <v>106</v>
      </c>
      <c r="N466">
        <v>8.36</v>
      </c>
      <c r="O466">
        <v>230.8</v>
      </c>
      <c r="P466">
        <v>83</v>
      </c>
      <c r="Q466">
        <v>10.39</v>
      </c>
      <c r="R466">
        <v>10.9</v>
      </c>
      <c r="S466">
        <v>5</v>
      </c>
      <c r="T466">
        <v>2.94</v>
      </c>
      <c r="U466">
        <v>1</v>
      </c>
      <c r="V466" t="s">
        <v>22</v>
      </c>
      <c r="W466">
        <f t="shared" si="56"/>
        <v>0</v>
      </c>
      <c r="X466" t="str">
        <f t="shared" si="57"/>
        <v>3 or fewer calls</v>
      </c>
      <c r="Y466" t="str">
        <f t="shared" si="58"/>
        <v>Medium</v>
      </c>
      <c r="Z466" t="str">
        <f t="shared" si="59"/>
        <v>Medium_user</v>
      </c>
      <c r="AA466" t="str">
        <f t="shared" si="60"/>
        <v>Light_user</v>
      </c>
      <c r="AB466" t="str">
        <f t="shared" si="61"/>
        <v>Medium Usage</v>
      </c>
      <c r="AC466" t="str">
        <f t="shared" si="62"/>
        <v>None</v>
      </c>
      <c r="AD466" t="str">
        <f t="shared" si="63"/>
        <v>Medium Intl Calls</v>
      </c>
    </row>
    <row r="467" spans="1:30" x14ac:dyDescent="0.25">
      <c r="A467" t="s">
        <v>74</v>
      </c>
      <c r="B467">
        <v>66</v>
      </c>
      <c r="C467" t="s">
        <v>21</v>
      </c>
      <c r="D467" t="s">
        <v>22</v>
      </c>
      <c r="E467">
        <f>IF(train[[#This Row],[international_plan]]="yes",1,0)</f>
        <v>0</v>
      </c>
      <c r="F467" t="s">
        <v>23</v>
      </c>
      <c r="G467">
        <f>IF(train[[#This Row],[voice_mail_plan]]="yes",1,0)</f>
        <v>1</v>
      </c>
      <c r="H467">
        <v>29</v>
      </c>
      <c r="I467">
        <v>229.4</v>
      </c>
      <c r="J467">
        <v>104</v>
      </c>
      <c r="K467">
        <v>39</v>
      </c>
      <c r="L467">
        <v>257.39999999999998</v>
      </c>
      <c r="M467">
        <v>84</v>
      </c>
      <c r="N467">
        <v>21.88</v>
      </c>
      <c r="O467">
        <v>231.5</v>
      </c>
      <c r="P467">
        <v>119</v>
      </c>
      <c r="Q467">
        <v>10.42</v>
      </c>
      <c r="R467">
        <v>8</v>
      </c>
      <c r="S467">
        <v>1</v>
      </c>
      <c r="T467">
        <v>2.16</v>
      </c>
      <c r="U467">
        <v>2</v>
      </c>
      <c r="V467" t="s">
        <v>22</v>
      </c>
      <c r="W467">
        <f t="shared" si="56"/>
        <v>0</v>
      </c>
      <c r="X467" t="str">
        <f t="shared" si="57"/>
        <v>3 or fewer calls</v>
      </c>
      <c r="Y467" t="str">
        <f t="shared" si="58"/>
        <v>Medium</v>
      </c>
      <c r="Z467" t="str">
        <f t="shared" si="59"/>
        <v>Medium_user</v>
      </c>
      <c r="AA467" t="str">
        <f t="shared" si="60"/>
        <v>Heavy_user</v>
      </c>
      <c r="AB467" t="str">
        <f t="shared" si="61"/>
        <v>Medium Usage</v>
      </c>
      <c r="AC467" t="str">
        <f t="shared" si="62"/>
        <v>Medium</v>
      </c>
      <c r="AD467" t="str">
        <f t="shared" si="63"/>
        <v>Medium Intl Calls</v>
      </c>
    </row>
    <row r="468" spans="1:30" x14ac:dyDescent="0.25">
      <c r="A468" t="s">
        <v>66</v>
      </c>
      <c r="B468">
        <v>97</v>
      </c>
      <c r="C468" t="s">
        <v>28</v>
      </c>
      <c r="D468" t="s">
        <v>22</v>
      </c>
      <c r="E468">
        <f>IF(train[[#This Row],[international_plan]]="yes",1,0)</f>
        <v>0</v>
      </c>
      <c r="F468" t="s">
        <v>22</v>
      </c>
      <c r="G468">
        <f>IF(train[[#This Row],[voice_mail_plan]]="yes",1,0)</f>
        <v>0</v>
      </c>
      <c r="H468">
        <v>0</v>
      </c>
      <c r="I468">
        <v>211</v>
      </c>
      <c r="J468">
        <v>76</v>
      </c>
      <c r="K468">
        <v>35.869999999999997</v>
      </c>
      <c r="L468">
        <v>189</v>
      </c>
      <c r="M468">
        <v>100</v>
      </c>
      <c r="N468">
        <v>16.07</v>
      </c>
      <c r="O468">
        <v>123</v>
      </c>
      <c r="P468">
        <v>102</v>
      </c>
      <c r="Q468">
        <v>5.54</v>
      </c>
      <c r="R468">
        <v>4.7</v>
      </c>
      <c r="S468">
        <v>4</v>
      </c>
      <c r="T468">
        <v>1.27</v>
      </c>
      <c r="U468">
        <v>3</v>
      </c>
      <c r="V468" t="s">
        <v>22</v>
      </c>
      <c r="W468">
        <f t="shared" si="56"/>
        <v>0</v>
      </c>
      <c r="X468" t="str">
        <f t="shared" si="57"/>
        <v>3 or fewer calls</v>
      </c>
      <c r="Y468" t="str">
        <f t="shared" si="58"/>
        <v>Low</v>
      </c>
      <c r="Z468" t="str">
        <f t="shared" si="59"/>
        <v>Medium_user</v>
      </c>
      <c r="AA468" t="str">
        <f t="shared" si="60"/>
        <v>Medium_user</v>
      </c>
      <c r="AB468" t="str">
        <f t="shared" si="61"/>
        <v>Medium Usage</v>
      </c>
      <c r="AC468" t="str">
        <f t="shared" si="62"/>
        <v>None</v>
      </c>
      <c r="AD468" t="str">
        <f t="shared" si="63"/>
        <v>Low Intl Calls</v>
      </c>
    </row>
    <row r="469" spans="1:30" x14ac:dyDescent="0.25">
      <c r="A469" t="s">
        <v>42</v>
      </c>
      <c r="B469">
        <v>75</v>
      </c>
      <c r="C469" t="s">
        <v>28</v>
      </c>
      <c r="D469" t="s">
        <v>22</v>
      </c>
      <c r="E469">
        <f>IF(train[[#This Row],[international_plan]]="yes",1,0)</f>
        <v>0</v>
      </c>
      <c r="F469" t="s">
        <v>23</v>
      </c>
      <c r="G469">
        <f>IF(train[[#This Row],[voice_mail_plan]]="yes",1,0)</f>
        <v>1</v>
      </c>
      <c r="H469">
        <v>37</v>
      </c>
      <c r="I469">
        <v>121.5</v>
      </c>
      <c r="J469">
        <v>97</v>
      </c>
      <c r="K469">
        <v>20.66</v>
      </c>
      <c r="L469">
        <v>271.39999999999998</v>
      </c>
      <c r="M469">
        <v>110</v>
      </c>
      <c r="N469">
        <v>23.07</v>
      </c>
      <c r="O469">
        <v>248.7</v>
      </c>
      <c r="P469">
        <v>97</v>
      </c>
      <c r="Q469">
        <v>11.19</v>
      </c>
      <c r="R469">
        <v>11.3</v>
      </c>
      <c r="S469">
        <v>5</v>
      </c>
      <c r="T469">
        <v>3.05</v>
      </c>
      <c r="U469">
        <v>2</v>
      </c>
      <c r="V469" t="s">
        <v>22</v>
      </c>
      <c r="W469">
        <f t="shared" si="56"/>
        <v>0</v>
      </c>
      <c r="X469" t="str">
        <f t="shared" si="57"/>
        <v>3 or fewer calls</v>
      </c>
      <c r="Y469" t="str">
        <f t="shared" si="58"/>
        <v>Medium</v>
      </c>
      <c r="Z469" t="str">
        <f t="shared" si="59"/>
        <v>Medium_user</v>
      </c>
      <c r="AA469" t="str">
        <f t="shared" si="60"/>
        <v>Heavy_user</v>
      </c>
      <c r="AB469" t="str">
        <f t="shared" si="61"/>
        <v>Medium Usage</v>
      </c>
      <c r="AC469" t="str">
        <f t="shared" si="62"/>
        <v>High</v>
      </c>
      <c r="AD469" t="str">
        <f t="shared" si="63"/>
        <v>Medium Intl Calls</v>
      </c>
    </row>
    <row r="470" spans="1:30" x14ac:dyDescent="0.25">
      <c r="A470" t="s">
        <v>49</v>
      </c>
      <c r="B470">
        <v>85</v>
      </c>
      <c r="C470" t="s">
        <v>28</v>
      </c>
      <c r="D470" t="s">
        <v>23</v>
      </c>
      <c r="E470">
        <f>IF(train[[#This Row],[international_plan]]="yes",1,0)</f>
        <v>1</v>
      </c>
      <c r="F470" t="s">
        <v>22</v>
      </c>
      <c r="G470">
        <f>IF(train[[#This Row],[voice_mail_plan]]="yes",1,0)</f>
        <v>0</v>
      </c>
      <c r="H470">
        <v>0</v>
      </c>
      <c r="I470">
        <v>216</v>
      </c>
      <c r="J470">
        <v>73</v>
      </c>
      <c r="K470">
        <v>36.72</v>
      </c>
      <c r="L470">
        <v>188.2</v>
      </c>
      <c r="M470">
        <v>117</v>
      </c>
      <c r="N470">
        <v>16</v>
      </c>
      <c r="O470">
        <v>147.1</v>
      </c>
      <c r="P470">
        <v>98</v>
      </c>
      <c r="Q470">
        <v>6.62</v>
      </c>
      <c r="R470">
        <v>3.6</v>
      </c>
      <c r="S470">
        <v>7</v>
      </c>
      <c r="T470">
        <v>0.97</v>
      </c>
      <c r="U470">
        <v>2</v>
      </c>
      <c r="V470" t="s">
        <v>22</v>
      </c>
      <c r="W470">
        <f t="shared" si="56"/>
        <v>0</v>
      </c>
      <c r="X470" t="str">
        <f t="shared" si="57"/>
        <v>3 or fewer calls</v>
      </c>
      <c r="Y470" t="str">
        <f t="shared" si="58"/>
        <v>Low</v>
      </c>
      <c r="Z470" t="str">
        <f t="shared" si="59"/>
        <v>Medium_user</v>
      </c>
      <c r="AA470" t="str">
        <f t="shared" si="60"/>
        <v>Medium_user</v>
      </c>
      <c r="AB470" t="str">
        <f t="shared" si="61"/>
        <v>Medium Usage</v>
      </c>
      <c r="AC470" t="str">
        <f t="shared" si="62"/>
        <v>None</v>
      </c>
      <c r="AD470" t="str">
        <f t="shared" si="63"/>
        <v>Low Intl Calls</v>
      </c>
    </row>
    <row r="471" spans="1:30" x14ac:dyDescent="0.25">
      <c r="A471" t="s">
        <v>32</v>
      </c>
      <c r="B471">
        <v>108</v>
      </c>
      <c r="C471" t="s">
        <v>28</v>
      </c>
      <c r="D471" t="s">
        <v>22</v>
      </c>
      <c r="E471">
        <f>IF(train[[#This Row],[international_plan]]="yes",1,0)</f>
        <v>0</v>
      </c>
      <c r="F471" t="s">
        <v>22</v>
      </c>
      <c r="G471">
        <f>IF(train[[#This Row],[voice_mail_plan]]="yes",1,0)</f>
        <v>0</v>
      </c>
      <c r="H471">
        <v>0</v>
      </c>
      <c r="I471">
        <v>293</v>
      </c>
      <c r="J471">
        <v>88</v>
      </c>
      <c r="K471">
        <v>49.81</v>
      </c>
      <c r="L471">
        <v>160.6</v>
      </c>
      <c r="M471">
        <v>101</v>
      </c>
      <c r="N471">
        <v>13.65</v>
      </c>
      <c r="O471">
        <v>143.9</v>
      </c>
      <c r="P471">
        <v>87</v>
      </c>
      <c r="Q471">
        <v>6.48</v>
      </c>
      <c r="R471">
        <v>10</v>
      </c>
      <c r="S471">
        <v>6</v>
      </c>
      <c r="T471">
        <v>2.7</v>
      </c>
      <c r="U471">
        <v>2</v>
      </c>
      <c r="V471" t="s">
        <v>22</v>
      </c>
      <c r="W471">
        <f t="shared" si="56"/>
        <v>0</v>
      </c>
      <c r="X471" t="str">
        <f t="shared" si="57"/>
        <v>3 or fewer calls</v>
      </c>
      <c r="Y471" t="str">
        <f t="shared" si="58"/>
        <v>Medium</v>
      </c>
      <c r="Z471" t="str">
        <f t="shared" si="59"/>
        <v>Medium_user</v>
      </c>
      <c r="AA471" t="str">
        <f t="shared" si="60"/>
        <v>Medium_user</v>
      </c>
      <c r="AB471" t="str">
        <f t="shared" si="61"/>
        <v>Medium Usage</v>
      </c>
      <c r="AC471" t="str">
        <f t="shared" si="62"/>
        <v>None</v>
      </c>
      <c r="AD471" t="str">
        <f t="shared" si="63"/>
        <v>Medium Intl Calls</v>
      </c>
    </row>
    <row r="472" spans="1:30" x14ac:dyDescent="0.25">
      <c r="A472" t="s">
        <v>54</v>
      </c>
      <c r="B472">
        <v>51</v>
      </c>
      <c r="C472" t="s">
        <v>28</v>
      </c>
      <c r="D472" t="s">
        <v>22</v>
      </c>
      <c r="E472">
        <f>IF(train[[#This Row],[international_plan]]="yes",1,0)</f>
        <v>0</v>
      </c>
      <c r="F472" t="s">
        <v>22</v>
      </c>
      <c r="G472">
        <f>IF(train[[#This Row],[voice_mail_plan]]="yes",1,0)</f>
        <v>0</v>
      </c>
      <c r="H472">
        <v>0</v>
      </c>
      <c r="I472">
        <v>181.5</v>
      </c>
      <c r="J472">
        <v>108</v>
      </c>
      <c r="K472">
        <v>30.86</v>
      </c>
      <c r="L472">
        <v>196.9</v>
      </c>
      <c r="M472">
        <v>87</v>
      </c>
      <c r="N472">
        <v>16.739999999999998</v>
      </c>
      <c r="O472">
        <v>187.2</v>
      </c>
      <c r="P472">
        <v>119</v>
      </c>
      <c r="Q472">
        <v>8.42</v>
      </c>
      <c r="R472">
        <v>10.3</v>
      </c>
      <c r="S472">
        <v>2</v>
      </c>
      <c r="T472">
        <v>2.78</v>
      </c>
      <c r="U472">
        <v>1</v>
      </c>
      <c r="V472" t="s">
        <v>22</v>
      </c>
      <c r="W472">
        <f t="shared" si="56"/>
        <v>0</v>
      </c>
      <c r="X472" t="str">
        <f t="shared" si="57"/>
        <v>3 or fewer calls</v>
      </c>
      <c r="Y472" t="str">
        <f t="shared" si="58"/>
        <v>Medium</v>
      </c>
      <c r="Z472" t="str">
        <f t="shared" si="59"/>
        <v>Medium_user</v>
      </c>
      <c r="AA472" t="str">
        <f t="shared" si="60"/>
        <v>Medium_user</v>
      </c>
      <c r="AB472" t="str">
        <f t="shared" si="61"/>
        <v>Medium Usage</v>
      </c>
      <c r="AC472" t="str">
        <f t="shared" si="62"/>
        <v>None</v>
      </c>
      <c r="AD472" t="str">
        <f t="shared" si="63"/>
        <v>Medium Intl Calls</v>
      </c>
    </row>
    <row r="473" spans="1:30" x14ac:dyDescent="0.25">
      <c r="A473" t="s">
        <v>60</v>
      </c>
      <c r="B473">
        <v>186</v>
      </c>
      <c r="C473" t="s">
        <v>21</v>
      </c>
      <c r="D473" t="s">
        <v>22</v>
      </c>
      <c r="E473">
        <f>IF(train[[#This Row],[international_plan]]="yes",1,0)</f>
        <v>0</v>
      </c>
      <c r="F473" t="s">
        <v>23</v>
      </c>
      <c r="G473">
        <f>IF(train[[#This Row],[voice_mail_plan]]="yes",1,0)</f>
        <v>1</v>
      </c>
      <c r="H473">
        <v>26</v>
      </c>
      <c r="I473">
        <v>74.3</v>
      </c>
      <c r="J473">
        <v>107</v>
      </c>
      <c r="K473">
        <v>12.63</v>
      </c>
      <c r="L473">
        <v>177.3</v>
      </c>
      <c r="M473">
        <v>116</v>
      </c>
      <c r="N473">
        <v>15.07</v>
      </c>
      <c r="O473">
        <v>296.3</v>
      </c>
      <c r="P473">
        <v>90</v>
      </c>
      <c r="Q473">
        <v>13.33</v>
      </c>
      <c r="R473">
        <v>14.5</v>
      </c>
      <c r="S473">
        <v>3</v>
      </c>
      <c r="T473">
        <v>3.92</v>
      </c>
      <c r="U473">
        <v>2</v>
      </c>
      <c r="V473" t="s">
        <v>22</v>
      </c>
      <c r="W473">
        <f t="shared" si="56"/>
        <v>0</v>
      </c>
      <c r="X473" t="str">
        <f t="shared" si="57"/>
        <v>3 or fewer calls</v>
      </c>
      <c r="Y473" t="str">
        <f t="shared" si="58"/>
        <v>Medium</v>
      </c>
      <c r="Z473" t="str">
        <f t="shared" si="59"/>
        <v>Medium_user</v>
      </c>
      <c r="AA473" t="str">
        <f t="shared" si="60"/>
        <v>Medium_user</v>
      </c>
      <c r="AB473" t="str">
        <f t="shared" si="61"/>
        <v>Medium Usage</v>
      </c>
      <c r="AC473" t="str">
        <f t="shared" si="62"/>
        <v>Medium</v>
      </c>
      <c r="AD473" t="str">
        <f t="shared" si="63"/>
        <v>Medium Intl Calls</v>
      </c>
    </row>
    <row r="474" spans="1:30" x14ac:dyDescent="0.25">
      <c r="A474" t="s">
        <v>51</v>
      </c>
      <c r="B474">
        <v>44</v>
      </c>
      <c r="C474" t="s">
        <v>21</v>
      </c>
      <c r="D474" t="s">
        <v>23</v>
      </c>
      <c r="E474">
        <f>IF(train[[#This Row],[international_plan]]="yes",1,0)</f>
        <v>1</v>
      </c>
      <c r="F474" t="s">
        <v>22</v>
      </c>
      <c r="G474">
        <f>IF(train[[#This Row],[voice_mail_plan]]="yes",1,0)</f>
        <v>0</v>
      </c>
      <c r="H474">
        <v>0</v>
      </c>
      <c r="I474">
        <v>62.3</v>
      </c>
      <c r="J474">
        <v>92</v>
      </c>
      <c r="K474">
        <v>10.59</v>
      </c>
      <c r="L474">
        <v>275</v>
      </c>
      <c r="M474">
        <v>82</v>
      </c>
      <c r="N474">
        <v>23.38</v>
      </c>
      <c r="O474">
        <v>138.69999999999999</v>
      </c>
      <c r="P474">
        <v>108</v>
      </c>
      <c r="Q474">
        <v>6.24</v>
      </c>
      <c r="R474">
        <v>10.8</v>
      </c>
      <c r="S474">
        <v>3</v>
      </c>
      <c r="T474">
        <v>2.92</v>
      </c>
      <c r="U474">
        <v>1</v>
      </c>
      <c r="V474" t="s">
        <v>22</v>
      </c>
      <c r="W474">
        <f t="shared" si="56"/>
        <v>0</v>
      </c>
      <c r="X474" t="str">
        <f t="shared" si="57"/>
        <v>3 or fewer calls</v>
      </c>
      <c r="Y474" t="str">
        <f t="shared" si="58"/>
        <v>Medium</v>
      </c>
      <c r="Z474" t="str">
        <f t="shared" si="59"/>
        <v>Medium_user</v>
      </c>
      <c r="AA474" t="str">
        <f t="shared" si="60"/>
        <v>Heavy_user</v>
      </c>
      <c r="AB474" t="str">
        <f t="shared" si="61"/>
        <v>Medium Usage</v>
      </c>
      <c r="AC474" t="str">
        <f t="shared" si="62"/>
        <v>None</v>
      </c>
      <c r="AD474" t="str">
        <f t="shared" si="63"/>
        <v>Medium Intl Calls</v>
      </c>
    </row>
    <row r="475" spans="1:30" x14ac:dyDescent="0.25">
      <c r="A475" t="s">
        <v>40</v>
      </c>
      <c r="B475">
        <v>64</v>
      </c>
      <c r="C475" t="s">
        <v>25</v>
      </c>
      <c r="D475" t="s">
        <v>22</v>
      </c>
      <c r="E475">
        <f>IF(train[[#This Row],[international_plan]]="yes",1,0)</f>
        <v>0</v>
      </c>
      <c r="F475" t="s">
        <v>23</v>
      </c>
      <c r="G475">
        <f>IF(train[[#This Row],[voice_mail_plan]]="yes",1,0)</f>
        <v>1</v>
      </c>
      <c r="H475">
        <v>31</v>
      </c>
      <c r="I475">
        <v>228.6</v>
      </c>
      <c r="J475">
        <v>88</v>
      </c>
      <c r="K475">
        <v>38.86</v>
      </c>
      <c r="L475">
        <v>248.5</v>
      </c>
      <c r="M475">
        <v>109</v>
      </c>
      <c r="N475">
        <v>21.12</v>
      </c>
      <c r="O475">
        <v>167.1</v>
      </c>
      <c r="P475">
        <v>124</v>
      </c>
      <c r="Q475">
        <v>7.52</v>
      </c>
      <c r="R475">
        <v>9</v>
      </c>
      <c r="S475">
        <v>1</v>
      </c>
      <c r="T475">
        <v>2.4300000000000002</v>
      </c>
      <c r="U475">
        <v>3</v>
      </c>
      <c r="V475" t="s">
        <v>22</v>
      </c>
      <c r="W475">
        <f t="shared" si="56"/>
        <v>0</v>
      </c>
      <c r="X475" t="str">
        <f t="shared" si="57"/>
        <v>3 or fewer calls</v>
      </c>
      <c r="Y475" t="str">
        <f t="shared" si="58"/>
        <v>Medium</v>
      </c>
      <c r="Z475" t="str">
        <f t="shared" si="59"/>
        <v>Medium_user</v>
      </c>
      <c r="AA475" t="str">
        <f t="shared" si="60"/>
        <v>Heavy_user</v>
      </c>
      <c r="AB475" t="str">
        <f t="shared" si="61"/>
        <v>Medium Usage</v>
      </c>
      <c r="AC475" t="str">
        <f t="shared" si="62"/>
        <v>High</v>
      </c>
      <c r="AD475" t="str">
        <f t="shared" si="63"/>
        <v>Medium Intl Calls</v>
      </c>
    </row>
    <row r="476" spans="1:30" x14ac:dyDescent="0.25">
      <c r="A476" t="s">
        <v>31</v>
      </c>
      <c r="B476">
        <v>44</v>
      </c>
      <c r="C476" t="s">
        <v>28</v>
      </c>
      <c r="D476" t="s">
        <v>22</v>
      </c>
      <c r="E476">
        <f>IF(train[[#This Row],[international_plan]]="yes",1,0)</f>
        <v>0</v>
      </c>
      <c r="F476" t="s">
        <v>22</v>
      </c>
      <c r="G476">
        <f>IF(train[[#This Row],[voice_mail_plan]]="yes",1,0)</f>
        <v>0</v>
      </c>
      <c r="H476">
        <v>0</v>
      </c>
      <c r="I476">
        <v>228.1</v>
      </c>
      <c r="J476">
        <v>121</v>
      </c>
      <c r="K476">
        <v>38.78</v>
      </c>
      <c r="L476">
        <v>276.5</v>
      </c>
      <c r="M476">
        <v>79</v>
      </c>
      <c r="N476">
        <v>23.5</v>
      </c>
      <c r="O476">
        <v>279.8</v>
      </c>
      <c r="P476">
        <v>77</v>
      </c>
      <c r="Q476">
        <v>12.59</v>
      </c>
      <c r="R476">
        <v>9.9</v>
      </c>
      <c r="S476">
        <v>5</v>
      </c>
      <c r="T476">
        <v>2.67</v>
      </c>
      <c r="U476">
        <v>2</v>
      </c>
      <c r="V476" t="s">
        <v>23</v>
      </c>
      <c r="W476">
        <f t="shared" si="56"/>
        <v>1</v>
      </c>
      <c r="X476" t="str">
        <f t="shared" si="57"/>
        <v>3 or fewer calls</v>
      </c>
      <c r="Y476" t="str">
        <f t="shared" si="58"/>
        <v>Medium</v>
      </c>
      <c r="Z476" t="str">
        <f t="shared" si="59"/>
        <v>Light_usage</v>
      </c>
      <c r="AA476" t="str">
        <f t="shared" si="60"/>
        <v>Heavy_user</v>
      </c>
      <c r="AB476" t="str">
        <f t="shared" si="61"/>
        <v>Medium Usage</v>
      </c>
      <c r="AC476" t="str">
        <f t="shared" si="62"/>
        <v>None</v>
      </c>
      <c r="AD476" t="str">
        <f t="shared" si="63"/>
        <v>Medium Intl Calls</v>
      </c>
    </row>
    <row r="477" spans="1:30" x14ac:dyDescent="0.25">
      <c r="A477" t="s">
        <v>57</v>
      </c>
      <c r="B477">
        <v>114</v>
      </c>
      <c r="C477" t="s">
        <v>21</v>
      </c>
      <c r="D477" t="s">
        <v>22</v>
      </c>
      <c r="E477">
        <f>IF(train[[#This Row],[international_plan]]="yes",1,0)</f>
        <v>0</v>
      </c>
      <c r="F477" t="s">
        <v>23</v>
      </c>
      <c r="G477">
        <f>IF(train[[#This Row],[voice_mail_plan]]="yes",1,0)</f>
        <v>1</v>
      </c>
      <c r="H477">
        <v>36</v>
      </c>
      <c r="I477">
        <v>309.89999999999998</v>
      </c>
      <c r="J477">
        <v>90</v>
      </c>
      <c r="K477">
        <v>52.68</v>
      </c>
      <c r="L477">
        <v>200.3</v>
      </c>
      <c r="M477">
        <v>89</v>
      </c>
      <c r="N477">
        <v>17.03</v>
      </c>
      <c r="O477">
        <v>183.5</v>
      </c>
      <c r="P477">
        <v>105</v>
      </c>
      <c r="Q477">
        <v>8.26</v>
      </c>
      <c r="R477">
        <v>14.2</v>
      </c>
      <c r="S477">
        <v>2</v>
      </c>
      <c r="T477">
        <v>3.83</v>
      </c>
      <c r="U477">
        <v>1</v>
      </c>
      <c r="V477" t="s">
        <v>22</v>
      </c>
      <c r="W477">
        <f t="shared" si="56"/>
        <v>0</v>
      </c>
      <c r="X477" t="str">
        <f t="shared" si="57"/>
        <v>3 or fewer calls</v>
      </c>
      <c r="Y477" t="str">
        <f t="shared" si="58"/>
        <v>Medium</v>
      </c>
      <c r="Z477" t="str">
        <f t="shared" si="59"/>
        <v>Medium_user</v>
      </c>
      <c r="AA477" t="str">
        <f t="shared" si="60"/>
        <v>Medium_user</v>
      </c>
      <c r="AB477" t="str">
        <f t="shared" si="61"/>
        <v>Medium Usage</v>
      </c>
      <c r="AC477" t="str">
        <f t="shared" si="62"/>
        <v>High</v>
      </c>
      <c r="AD477" t="str">
        <f t="shared" si="63"/>
        <v>Medium Intl Calls</v>
      </c>
    </row>
    <row r="478" spans="1:30" x14ac:dyDescent="0.25">
      <c r="A478" t="s">
        <v>52</v>
      </c>
      <c r="B478">
        <v>110</v>
      </c>
      <c r="C478" t="s">
        <v>25</v>
      </c>
      <c r="D478" t="s">
        <v>22</v>
      </c>
      <c r="E478">
        <f>IF(train[[#This Row],[international_plan]]="yes",1,0)</f>
        <v>0</v>
      </c>
      <c r="F478" t="s">
        <v>22</v>
      </c>
      <c r="G478">
        <f>IF(train[[#This Row],[voice_mail_plan]]="yes",1,0)</f>
        <v>0</v>
      </c>
      <c r="H478">
        <v>0</v>
      </c>
      <c r="I478">
        <v>149.80000000000001</v>
      </c>
      <c r="J478">
        <v>112</v>
      </c>
      <c r="K478">
        <v>25.47</v>
      </c>
      <c r="L478">
        <v>180</v>
      </c>
      <c r="M478">
        <v>93</v>
      </c>
      <c r="N478">
        <v>15.3</v>
      </c>
      <c r="O478">
        <v>140</v>
      </c>
      <c r="P478">
        <v>119</v>
      </c>
      <c r="Q478">
        <v>6.3</v>
      </c>
      <c r="R478">
        <v>11.7</v>
      </c>
      <c r="S478">
        <v>4</v>
      </c>
      <c r="T478">
        <v>3.16</v>
      </c>
      <c r="U478">
        <v>2</v>
      </c>
      <c r="V478" t="s">
        <v>22</v>
      </c>
      <c r="W478">
        <f t="shared" si="56"/>
        <v>0</v>
      </c>
      <c r="X478" t="str">
        <f t="shared" si="57"/>
        <v>3 or fewer calls</v>
      </c>
      <c r="Y478" t="str">
        <f t="shared" si="58"/>
        <v>Medium</v>
      </c>
      <c r="Z478" t="str">
        <f t="shared" si="59"/>
        <v>Medium_user</v>
      </c>
      <c r="AA478" t="str">
        <f t="shared" si="60"/>
        <v>Medium_user</v>
      </c>
      <c r="AB478" t="str">
        <f t="shared" si="61"/>
        <v>Medium Usage</v>
      </c>
      <c r="AC478" t="str">
        <f t="shared" si="62"/>
        <v>None</v>
      </c>
      <c r="AD478" t="str">
        <f t="shared" si="63"/>
        <v>Medium Intl Calls</v>
      </c>
    </row>
    <row r="479" spans="1:30" x14ac:dyDescent="0.25">
      <c r="A479" t="s">
        <v>41</v>
      </c>
      <c r="B479">
        <v>90</v>
      </c>
      <c r="C479" t="s">
        <v>25</v>
      </c>
      <c r="D479" t="s">
        <v>22</v>
      </c>
      <c r="E479">
        <f>IF(train[[#This Row],[international_plan]]="yes",1,0)</f>
        <v>0</v>
      </c>
      <c r="F479" t="s">
        <v>23</v>
      </c>
      <c r="G479">
        <f>IF(train[[#This Row],[voice_mail_plan]]="yes",1,0)</f>
        <v>1</v>
      </c>
      <c r="H479">
        <v>30</v>
      </c>
      <c r="I479">
        <v>183.8</v>
      </c>
      <c r="J479">
        <v>76</v>
      </c>
      <c r="K479">
        <v>31.25</v>
      </c>
      <c r="L479">
        <v>229.7</v>
      </c>
      <c r="M479">
        <v>95</v>
      </c>
      <c r="N479">
        <v>19.52</v>
      </c>
      <c r="O479">
        <v>144.1</v>
      </c>
      <c r="P479">
        <v>124</v>
      </c>
      <c r="Q479">
        <v>6.48</v>
      </c>
      <c r="R479">
        <v>7.7</v>
      </c>
      <c r="S479">
        <v>3</v>
      </c>
      <c r="T479">
        <v>2.08</v>
      </c>
      <c r="U479">
        <v>1</v>
      </c>
      <c r="V479" t="s">
        <v>22</v>
      </c>
      <c r="W479">
        <f t="shared" si="56"/>
        <v>0</v>
      </c>
      <c r="X479" t="str">
        <f t="shared" si="57"/>
        <v>3 or fewer calls</v>
      </c>
      <c r="Y479" t="str">
        <f t="shared" si="58"/>
        <v>Medium</v>
      </c>
      <c r="Z479" t="str">
        <f t="shared" si="59"/>
        <v>Medium_user</v>
      </c>
      <c r="AA479" t="str">
        <f t="shared" si="60"/>
        <v>Medium_user</v>
      </c>
      <c r="AB479" t="str">
        <f t="shared" si="61"/>
        <v>Medium Usage</v>
      </c>
      <c r="AC479" t="str">
        <f t="shared" si="62"/>
        <v>High</v>
      </c>
      <c r="AD479" t="str">
        <f t="shared" si="63"/>
        <v>Medium Intl Calls</v>
      </c>
    </row>
    <row r="480" spans="1:30" x14ac:dyDescent="0.25">
      <c r="A480" t="s">
        <v>74</v>
      </c>
      <c r="B480">
        <v>72</v>
      </c>
      <c r="C480" t="s">
        <v>25</v>
      </c>
      <c r="D480" t="s">
        <v>22</v>
      </c>
      <c r="E480">
        <f>IF(train[[#This Row],[international_plan]]="yes",1,0)</f>
        <v>0</v>
      </c>
      <c r="F480" t="s">
        <v>23</v>
      </c>
      <c r="G480">
        <f>IF(train[[#This Row],[voice_mail_plan]]="yes",1,0)</f>
        <v>1</v>
      </c>
      <c r="H480">
        <v>21</v>
      </c>
      <c r="I480">
        <v>186.7</v>
      </c>
      <c r="J480">
        <v>108</v>
      </c>
      <c r="K480">
        <v>31.74</v>
      </c>
      <c r="L480">
        <v>335</v>
      </c>
      <c r="M480">
        <v>86</v>
      </c>
      <c r="N480">
        <v>28.48</v>
      </c>
      <c r="O480">
        <v>187.2</v>
      </c>
      <c r="P480">
        <v>119</v>
      </c>
      <c r="Q480">
        <v>8.42</v>
      </c>
      <c r="R480">
        <v>16.5</v>
      </c>
      <c r="S480">
        <v>4</v>
      </c>
      <c r="T480">
        <v>4.46</v>
      </c>
      <c r="U480">
        <v>1</v>
      </c>
      <c r="V480" t="s">
        <v>22</v>
      </c>
      <c r="W480">
        <f t="shared" si="56"/>
        <v>0</v>
      </c>
      <c r="X480" t="str">
        <f t="shared" si="57"/>
        <v>3 or fewer calls</v>
      </c>
      <c r="Y480" t="str">
        <f t="shared" si="58"/>
        <v>High</v>
      </c>
      <c r="Z480" t="str">
        <f t="shared" si="59"/>
        <v>Medium_user</v>
      </c>
      <c r="AA480" t="str">
        <f t="shared" si="60"/>
        <v>Heavy_user</v>
      </c>
      <c r="AB480" t="str">
        <f t="shared" si="61"/>
        <v>Medium Usage</v>
      </c>
      <c r="AC480" t="str">
        <f t="shared" si="62"/>
        <v>Medium</v>
      </c>
      <c r="AD480" t="str">
        <f t="shared" si="63"/>
        <v>Medium Intl Calls</v>
      </c>
    </row>
    <row r="481" spans="1:30" x14ac:dyDescent="0.25">
      <c r="A481" t="s">
        <v>32</v>
      </c>
      <c r="B481">
        <v>113</v>
      </c>
      <c r="C481" t="s">
        <v>21</v>
      </c>
      <c r="D481" t="s">
        <v>22</v>
      </c>
      <c r="E481">
        <f>IF(train[[#This Row],[international_plan]]="yes",1,0)</f>
        <v>0</v>
      </c>
      <c r="F481" t="s">
        <v>22</v>
      </c>
      <c r="G481">
        <f>IF(train[[#This Row],[voice_mail_plan]]="yes",1,0)</f>
        <v>0</v>
      </c>
      <c r="H481">
        <v>0</v>
      </c>
      <c r="I481">
        <v>209.4</v>
      </c>
      <c r="J481">
        <v>151</v>
      </c>
      <c r="K481">
        <v>35.6</v>
      </c>
      <c r="L481">
        <v>347.3</v>
      </c>
      <c r="M481">
        <v>113</v>
      </c>
      <c r="N481">
        <v>29.52</v>
      </c>
      <c r="O481">
        <v>246</v>
      </c>
      <c r="P481">
        <v>116</v>
      </c>
      <c r="Q481">
        <v>11.07</v>
      </c>
      <c r="R481">
        <v>7.4</v>
      </c>
      <c r="S481">
        <v>2</v>
      </c>
      <c r="T481">
        <v>2</v>
      </c>
      <c r="U481">
        <v>1</v>
      </c>
      <c r="V481" t="s">
        <v>23</v>
      </c>
      <c r="W481">
        <f t="shared" si="56"/>
        <v>1</v>
      </c>
      <c r="X481" t="str">
        <f t="shared" si="57"/>
        <v>3 or fewer calls</v>
      </c>
      <c r="Y481" t="str">
        <f t="shared" si="58"/>
        <v>Medium</v>
      </c>
      <c r="Z481" t="str">
        <f t="shared" si="59"/>
        <v>Medium_user</v>
      </c>
      <c r="AA481" t="str">
        <f t="shared" si="60"/>
        <v>Heavy_user</v>
      </c>
      <c r="AB481" t="str">
        <f t="shared" si="61"/>
        <v>Medium Usage</v>
      </c>
      <c r="AC481" t="str">
        <f t="shared" si="62"/>
        <v>None</v>
      </c>
      <c r="AD481" t="str">
        <f t="shared" si="63"/>
        <v>Low Intl Calls</v>
      </c>
    </row>
    <row r="482" spans="1:30" x14ac:dyDescent="0.25">
      <c r="A482" t="s">
        <v>73</v>
      </c>
      <c r="B482">
        <v>171</v>
      </c>
      <c r="C482" t="s">
        <v>21</v>
      </c>
      <c r="D482" t="s">
        <v>22</v>
      </c>
      <c r="E482">
        <f>IF(train[[#This Row],[international_plan]]="yes",1,0)</f>
        <v>0</v>
      </c>
      <c r="F482" t="s">
        <v>23</v>
      </c>
      <c r="G482">
        <f>IF(train[[#This Row],[voice_mail_plan]]="yes",1,0)</f>
        <v>1</v>
      </c>
      <c r="H482">
        <v>25</v>
      </c>
      <c r="I482">
        <v>223.2</v>
      </c>
      <c r="J482">
        <v>77</v>
      </c>
      <c r="K482">
        <v>37.94</v>
      </c>
      <c r="L482">
        <v>183.2</v>
      </c>
      <c r="M482">
        <v>118</v>
      </c>
      <c r="N482">
        <v>15.57</v>
      </c>
      <c r="O482">
        <v>150.80000000000001</v>
      </c>
      <c r="P482">
        <v>90</v>
      </c>
      <c r="Q482">
        <v>6.79</v>
      </c>
      <c r="R482">
        <v>10.199999999999999</v>
      </c>
      <c r="S482">
        <v>3</v>
      </c>
      <c r="T482">
        <v>2.75</v>
      </c>
      <c r="U482">
        <v>3</v>
      </c>
      <c r="V482" t="s">
        <v>22</v>
      </c>
      <c r="W482">
        <f t="shared" si="56"/>
        <v>0</v>
      </c>
      <c r="X482" t="str">
        <f t="shared" si="57"/>
        <v>3 or fewer calls</v>
      </c>
      <c r="Y482" t="str">
        <f t="shared" si="58"/>
        <v>Medium</v>
      </c>
      <c r="Z482" t="str">
        <f t="shared" si="59"/>
        <v>Medium_user</v>
      </c>
      <c r="AA482" t="str">
        <f t="shared" si="60"/>
        <v>Medium_user</v>
      </c>
      <c r="AB482" t="str">
        <f t="shared" si="61"/>
        <v>Medium Usage</v>
      </c>
      <c r="AC482" t="str">
        <f t="shared" si="62"/>
        <v>Medium</v>
      </c>
      <c r="AD482" t="str">
        <f t="shared" si="63"/>
        <v>Medium Intl Calls</v>
      </c>
    </row>
    <row r="483" spans="1:30" x14ac:dyDescent="0.25">
      <c r="A483" t="s">
        <v>61</v>
      </c>
      <c r="B483">
        <v>104</v>
      </c>
      <c r="C483" t="s">
        <v>21</v>
      </c>
      <c r="D483" t="s">
        <v>22</v>
      </c>
      <c r="E483">
        <f>IF(train[[#This Row],[international_plan]]="yes",1,0)</f>
        <v>0</v>
      </c>
      <c r="F483" t="s">
        <v>22</v>
      </c>
      <c r="G483">
        <f>IF(train[[#This Row],[voice_mail_plan]]="yes",1,0)</f>
        <v>0</v>
      </c>
      <c r="H483">
        <v>0</v>
      </c>
      <c r="I483">
        <v>164.2</v>
      </c>
      <c r="J483">
        <v>109</v>
      </c>
      <c r="K483">
        <v>27.91</v>
      </c>
      <c r="L483">
        <v>155.4</v>
      </c>
      <c r="M483">
        <v>90</v>
      </c>
      <c r="N483">
        <v>13.21</v>
      </c>
      <c r="O483">
        <v>168.9</v>
      </c>
      <c r="P483">
        <v>117</v>
      </c>
      <c r="Q483">
        <v>7.6</v>
      </c>
      <c r="R483">
        <v>10.7</v>
      </c>
      <c r="S483">
        <v>8</v>
      </c>
      <c r="T483">
        <v>2.89</v>
      </c>
      <c r="U483">
        <v>1</v>
      </c>
      <c r="V483" t="s">
        <v>22</v>
      </c>
      <c r="W483">
        <f t="shared" si="56"/>
        <v>0</v>
      </c>
      <c r="X483" t="str">
        <f t="shared" si="57"/>
        <v>3 or fewer calls</v>
      </c>
      <c r="Y483" t="str">
        <f t="shared" si="58"/>
        <v>Medium</v>
      </c>
      <c r="Z483" t="str">
        <f t="shared" si="59"/>
        <v>Medium_user</v>
      </c>
      <c r="AA483" t="str">
        <f t="shared" si="60"/>
        <v>Medium_user</v>
      </c>
      <c r="AB483" t="str">
        <f t="shared" si="61"/>
        <v>Medium Usage</v>
      </c>
      <c r="AC483" t="str">
        <f t="shared" si="62"/>
        <v>None</v>
      </c>
      <c r="AD483" t="str">
        <f t="shared" si="63"/>
        <v>Medium Intl Calls</v>
      </c>
    </row>
    <row r="484" spans="1:30" x14ac:dyDescent="0.25">
      <c r="A484" t="s">
        <v>66</v>
      </c>
      <c r="B484">
        <v>165</v>
      </c>
      <c r="C484" t="s">
        <v>25</v>
      </c>
      <c r="D484" t="s">
        <v>22</v>
      </c>
      <c r="E484">
        <f>IF(train[[#This Row],[international_plan]]="yes",1,0)</f>
        <v>0</v>
      </c>
      <c r="F484" t="s">
        <v>22</v>
      </c>
      <c r="G484">
        <f>IF(train[[#This Row],[voice_mail_plan]]="yes",1,0)</f>
        <v>0</v>
      </c>
      <c r="H484">
        <v>0</v>
      </c>
      <c r="I484">
        <v>150.5</v>
      </c>
      <c r="J484">
        <v>75</v>
      </c>
      <c r="K484">
        <v>25.59</v>
      </c>
      <c r="L484">
        <v>193.1</v>
      </c>
      <c r="M484">
        <v>93</v>
      </c>
      <c r="N484">
        <v>16.41</v>
      </c>
      <c r="O484">
        <v>311.60000000000002</v>
      </c>
      <c r="P484">
        <v>93</v>
      </c>
      <c r="Q484">
        <v>14.02</v>
      </c>
      <c r="R484">
        <v>10.3</v>
      </c>
      <c r="S484">
        <v>2</v>
      </c>
      <c r="T484">
        <v>2.78</v>
      </c>
      <c r="U484">
        <v>1</v>
      </c>
      <c r="V484" t="s">
        <v>22</v>
      </c>
      <c r="W484">
        <f t="shared" si="56"/>
        <v>0</v>
      </c>
      <c r="X484" t="str">
        <f t="shared" si="57"/>
        <v>3 or fewer calls</v>
      </c>
      <c r="Y484" t="str">
        <f t="shared" si="58"/>
        <v>Medium</v>
      </c>
      <c r="Z484" t="str">
        <f t="shared" si="59"/>
        <v>Medium_user</v>
      </c>
      <c r="AA484" t="str">
        <f t="shared" si="60"/>
        <v>Medium_user</v>
      </c>
      <c r="AB484" t="str">
        <f t="shared" si="61"/>
        <v>Medium Usage</v>
      </c>
      <c r="AC484" t="str">
        <f t="shared" si="62"/>
        <v>None</v>
      </c>
      <c r="AD484" t="str">
        <f t="shared" si="63"/>
        <v>Medium Intl Calls</v>
      </c>
    </row>
    <row r="485" spans="1:30" x14ac:dyDescent="0.25">
      <c r="A485" t="s">
        <v>57</v>
      </c>
      <c r="B485">
        <v>104</v>
      </c>
      <c r="C485" t="s">
        <v>28</v>
      </c>
      <c r="D485" t="s">
        <v>22</v>
      </c>
      <c r="E485">
        <f>IF(train[[#This Row],[international_plan]]="yes",1,0)</f>
        <v>0</v>
      </c>
      <c r="F485" t="s">
        <v>22</v>
      </c>
      <c r="G485">
        <f>IF(train[[#This Row],[voice_mail_plan]]="yes",1,0)</f>
        <v>0</v>
      </c>
      <c r="H485">
        <v>0</v>
      </c>
      <c r="I485">
        <v>234.2</v>
      </c>
      <c r="J485">
        <v>128</v>
      </c>
      <c r="K485">
        <v>39.81</v>
      </c>
      <c r="L485">
        <v>293.10000000000002</v>
      </c>
      <c r="M485">
        <v>92</v>
      </c>
      <c r="N485">
        <v>24.91</v>
      </c>
      <c r="O485">
        <v>183.9</v>
      </c>
      <c r="P485">
        <v>79</v>
      </c>
      <c r="Q485">
        <v>8.2799999999999994</v>
      </c>
      <c r="R485">
        <v>9.8000000000000007</v>
      </c>
      <c r="S485">
        <v>6</v>
      </c>
      <c r="T485">
        <v>2.65</v>
      </c>
      <c r="U485">
        <v>0</v>
      </c>
      <c r="V485" t="s">
        <v>23</v>
      </c>
      <c r="W485">
        <f t="shared" si="56"/>
        <v>1</v>
      </c>
      <c r="X485" t="str">
        <f t="shared" si="57"/>
        <v>3 or fewer calls</v>
      </c>
      <c r="Y485" t="str">
        <f t="shared" si="58"/>
        <v>Medium</v>
      </c>
      <c r="Z485" t="str">
        <f t="shared" si="59"/>
        <v>Medium_user</v>
      </c>
      <c r="AA485" t="str">
        <f t="shared" si="60"/>
        <v>Heavy_user</v>
      </c>
      <c r="AB485" t="str">
        <f t="shared" si="61"/>
        <v>Medium Usage</v>
      </c>
      <c r="AC485" t="str">
        <f t="shared" si="62"/>
        <v>None</v>
      </c>
      <c r="AD485" t="str">
        <f t="shared" si="63"/>
        <v>Medium Intl Calls</v>
      </c>
    </row>
    <row r="486" spans="1:30" x14ac:dyDescent="0.25">
      <c r="A486" t="s">
        <v>50</v>
      </c>
      <c r="B486">
        <v>110</v>
      </c>
      <c r="C486" t="s">
        <v>25</v>
      </c>
      <c r="D486" t="s">
        <v>22</v>
      </c>
      <c r="E486">
        <f>IF(train[[#This Row],[international_plan]]="yes",1,0)</f>
        <v>0</v>
      </c>
      <c r="F486" t="s">
        <v>22</v>
      </c>
      <c r="G486">
        <f>IF(train[[#This Row],[voice_mail_plan]]="yes",1,0)</f>
        <v>0</v>
      </c>
      <c r="H486">
        <v>0</v>
      </c>
      <c r="I486">
        <v>55.3</v>
      </c>
      <c r="J486">
        <v>102</v>
      </c>
      <c r="K486">
        <v>9.4</v>
      </c>
      <c r="L486">
        <v>164.7</v>
      </c>
      <c r="M486">
        <v>124</v>
      </c>
      <c r="N486">
        <v>14</v>
      </c>
      <c r="O486">
        <v>200.7</v>
      </c>
      <c r="P486">
        <v>108</v>
      </c>
      <c r="Q486">
        <v>9.0299999999999994</v>
      </c>
      <c r="R486">
        <v>10.199999999999999</v>
      </c>
      <c r="S486">
        <v>5</v>
      </c>
      <c r="T486">
        <v>2.75</v>
      </c>
      <c r="U486">
        <v>1</v>
      </c>
      <c r="V486" t="s">
        <v>22</v>
      </c>
      <c r="W486">
        <f t="shared" si="56"/>
        <v>0</v>
      </c>
      <c r="X486" t="str">
        <f t="shared" si="57"/>
        <v>3 or fewer calls</v>
      </c>
      <c r="Y486" t="str">
        <f t="shared" si="58"/>
        <v>Medium</v>
      </c>
      <c r="Z486" t="str">
        <f t="shared" si="59"/>
        <v>Heavy_user</v>
      </c>
      <c r="AA486" t="str">
        <f t="shared" si="60"/>
        <v>Medium_user</v>
      </c>
      <c r="AB486" t="str">
        <f t="shared" si="61"/>
        <v>Medium Usage</v>
      </c>
      <c r="AC486" t="str">
        <f t="shared" si="62"/>
        <v>None</v>
      </c>
      <c r="AD486" t="str">
        <f t="shared" si="63"/>
        <v>Medium Intl Calls</v>
      </c>
    </row>
    <row r="487" spans="1:30" x14ac:dyDescent="0.25">
      <c r="A487" t="s">
        <v>39</v>
      </c>
      <c r="B487">
        <v>90</v>
      </c>
      <c r="C487" t="s">
        <v>25</v>
      </c>
      <c r="D487" t="s">
        <v>23</v>
      </c>
      <c r="E487">
        <f>IF(train[[#This Row],[international_plan]]="yes",1,0)</f>
        <v>1</v>
      </c>
      <c r="F487" t="s">
        <v>22</v>
      </c>
      <c r="G487">
        <f>IF(train[[#This Row],[voice_mail_plan]]="yes",1,0)</f>
        <v>0</v>
      </c>
      <c r="H487">
        <v>0</v>
      </c>
      <c r="I487">
        <v>221.8</v>
      </c>
      <c r="J487">
        <v>97</v>
      </c>
      <c r="K487">
        <v>37.71</v>
      </c>
      <c r="L487">
        <v>203.8</v>
      </c>
      <c r="M487">
        <v>134</v>
      </c>
      <c r="N487">
        <v>17.32</v>
      </c>
      <c r="O487">
        <v>215.8</v>
      </c>
      <c r="P487">
        <v>154</v>
      </c>
      <c r="Q487">
        <v>9.7100000000000009</v>
      </c>
      <c r="R487">
        <v>8.4</v>
      </c>
      <c r="S487">
        <v>4</v>
      </c>
      <c r="T487">
        <v>2.27</v>
      </c>
      <c r="U487">
        <v>1</v>
      </c>
      <c r="V487" t="s">
        <v>22</v>
      </c>
      <c r="W487">
        <f t="shared" si="56"/>
        <v>0</v>
      </c>
      <c r="X487" t="str">
        <f t="shared" si="57"/>
        <v>3 or fewer calls</v>
      </c>
      <c r="Y487" t="str">
        <f t="shared" si="58"/>
        <v>Medium</v>
      </c>
      <c r="Z487" t="str">
        <f t="shared" si="59"/>
        <v>Heavy_user</v>
      </c>
      <c r="AA487" t="str">
        <f t="shared" si="60"/>
        <v>Medium_user</v>
      </c>
      <c r="AB487" t="str">
        <f t="shared" si="61"/>
        <v>Medium Usage</v>
      </c>
      <c r="AC487" t="str">
        <f t="shared" si="62"/>
        <v>None</v>
      </c>
      <c r="AD487" t="str">
        <f t="shared" si="63"/>
        <v>Medium Intl Calls</v>
      </c>
    </row>
    <row r="488" spans="1:30" x14ac:dyDescent="0.25">
      <c r="A488" t="s">
        <v>46</v>
      </c>
      <c r="B488">
        <v>114</v>
      </c>
      <c r="C488" t="s">
        <v>21</v>
      </c>
      <c r="D488" t="s">
        <v>22</v>
      </c>
      <c r="E488">
        <f>IF(train[[#This Row],[international_plan]]="yes",1,0)</f>
        <v>0</v>
      </c>
      <c r="F488" t="s">
        <v>22</v>
      </c>
      <c r="G488">
        <f>IF(train[[#This Row],[voice_mail_plan]]="yes",1,0)</f>
        <v>0</v>
      </c>
      <c r="H488">
        <v>0</v>
      </c>
      <c r="I488">
        <v>169.6</v>
      </c>
      <c r="J488">
        <v>85</v>
      </c>
      <c r="K488">
        <v>28.83</v>
      </c>
      <c r="L488">
        <v>58.9</v>
      </c>
      <c r="M488">
        <v>86</v>
      </c>
      <c r="N488">
        <v>5.01</v>
      </c>
      <c r="O488">
        <v>179.3</v>
      </c>
      <c r="P488">
        <v>124</v>
      </c>
      <c r="Q488">
        <v>8.07</v>
      </c>
      <c r="R488">
        <v>7.4</v>
      </c>
      <c r="S488">
        <v>8</v>
      </c>
      <c r="T488">
        <v>2</v>
      </c>
      <c r="U488">
        <v>1</v>
      </c>
      <c r="V488" t="s">
        <v>22</v>
      </c>
      <c r="W488">
        <f t="shared" si="56"/>
        <v>0</v>
      </c>
      <c r="X488" t="str">
        <f t="shared" si="57"/>
        <v>3 or fewer calls</v>
      </c>
      <c r="Y488" t="str">
        <f t="shared" si="58"/>
        <v>Medium</v>
      </c>
      <c r="Z488" t="str">
        <f t="shared" si="59"/>
        <v>Medium_user</v>
      </c>
      <c r="AA488" t="str">
        <f t="shared" si="60"/>
        <v>Light_user</v>
      </c>
      <c r="AB488" t="str">
        <f t="shared" si="61"/>
        <v>Medium Usage</v>
      </c>
      <c r="AC488" t="str">
        <f t="shared" si="62"/>
        <v>None</v>
      </c>
      <c r="AD488" t="str">
        <f t="shared" si="63"/>
        <v>Low Intl Calls</v>
      </c>
    </row>
    <row r="489" spans="1:30" x14ac:dyDescent="0.25">
      <c r="A489" t="s">
        <v>26</v>
      </c>
      <c r="B489">
        <v>101</v>
      </c>
      <c r="C489" t="s">
        <v>25</v>
      </c>
      <c r="D489" t="s">
        <v>22</v>
      </c>
      <c r="E489">
        <f>IF(train[[#This Row],[international_plan]]="yes",1,0)</f>
        <v>0</v>
      </c>
      <c r="F489" t="s">
        <v>22</v>
      </c>
      <c r="G489">
        <f>IF(train[[#This Row],[voice_mail_plan]]="yes",1,0)</f>
        <v>0</v>
      </c>
      <c r="H489">
        <v>0</v>
      </c>
      <c r="I489">
        <v>89.7</v>
      </c>
      <c r="J489">
        <v>118</v>
      </c>
      <c r="K489">
        <v>15.25</v>
      </c>
      <c r="L489">
        <v>260.10000000000002</v>
      </c>
      <c r="M489">
        <v>79</v>
      </c>
      <c r="N489">
        <v>22.11</v>
      </c>
      <c r="O489">
        <v>170.1</v>
      </c>
      <c r="P489">
        <v>93</v>
      </c>
      <c r="Q489">
        <v>7.65</v>
      </c>
      <c r="R489">
        <v>13.5</v>
      </c>
      <c r="S489">
        <v>11</v>
      </c>
      <c r="T489">
        <v>3.65</v>
      </c>
      <c r="U489">
        <v>5</v>
      </c>
      <c r="V489" t="s">
        <v>23</v>
      </c>
      <c r="W489">
        <f t="shared" si="56"/>
        <v>1</v>
      </c>
      <c r="X489" t="str">
        <f t="shared" si="57"/>
        <v>More than 3 calls</v>
      </c>
      <c r="Y489" t="str">
        <f t="shared" si="58"/>
        <v>Medium</v>
      </c>
      <c r="Z489" t="str">
        <f t="shared" si="59"/>
        <v>Light_usage</v>
      </c>
      <c r="AA489" t="str">
        <f t="shared" si="60"/>
        <v>Heavy_user</v>
      </c>
      <c r="AB489" t="str">
        <f t="shared" si="61"/>
        <v>Medium Usage</v>
      </c>
      <c r="AC489" t="str">
        <f t="shared" si="62"/>
        <v>None</v>
      </c>
      <c r="AD489" t="str">
        <f t="shared" si="63"/>
        <v>Medium Intl Calls</v>
      </c>
    </row>
    <row r="490" spans="1:30" x14ac:dyDescent="0.25">
      <c r="A490" t="s">
        <v>51</v>
      </c>
      <c r="B490">
        <v>117</v>
      </c>
      <c r="C490" t="s">
        <v>25</v>
      </c>
      <c r="D490" t="s">
        <v>22</v>
      </c>
      <c r="E490">
        <f>IF(train[[#This Row],[international_plan]]="yes",1,0)</f>
        <v>0</v>
      </c>
      <c r="F490" t="s">
        <v>23</v>
      </c>
      <c r="G490">
        <f>IF(train[[#This Row],[voice_mail_plan]]="yes",1,0)</f>
        <v>1</v>
      </c>
      <c r="H490">
        <v>14</v>
      </c>
      <c r="I490">
        <v>80.2</v>
      </c>
      <c r="J490">
        <v>81</v>
      </c>
      <c r="K490">
        <v>13.63</v>
      </c>
      <c r="L490">
        <v>219</v>
      </c>
      <c r="M490">
        <v>103</v>
      </c>
      <c r="N490">
        <v>18.62</v>
      </c>
      <c r="O490">
        <v>122.6</v>
      </c>
      <c r="P490">
        <v>102</v>
      </c>
      <c r="Q490">
        <v>5.52</v>
      </c>
      <c r="R490">
        <v>8.6</v>
      </c>
      <c r="S490">
        <v>2</v>
      </c>
      <c r="T490">
        <v>2.3199999999999998</v>
      </c>
      <c r="U490">
        <v>1</v>
      </c>
      <c r="V490" t="s">
        <v>22</v>
      </c>
      <c r="W490">
        <f t="shared" si="56"/>
        <v>0</v>
      </c>
      <c r="X490" t="str">
        <f t="shared" si="57"/>
        <v>3 or fewer calls</v>
      </c>
      <c r="Y490" t="str">
        <f t="shared" si="58"/>
        <v>Medium</v>
      </c>
      <c r="Z490" t="str">
        <f t="shared" si="59"/>
        <v>Medium_user</v>
      </c>
      <c r="AA490" t="str">
        <f t="shared" si="60"/>
        <v>Medium_user</v>
      </c>
      <c r="AB490" t="str">
        <f t="shared" si="61"/>
        <v>Medium Usage</v>
      </c>
      <c r="AC490" t="str">
        <f t="shared" si="62"/>
        <v>Medium</v>
      </c>
      <c r="AD490" t="str">
        <f t="shared" si="63"/>
        <v>Medium Intl Calls</v>
      </c>
    </row>
    <row r="491" spans="1:30" x14ac:dyDescent="0.25">
      <c r="A491" t="s">
        <v>73</v>
      </c>
      <c r="B491">
        <v>82</v>
      </c>
      <c r="C491" t="s">
        <v>25</v>
      </c>
      <c r="D491" t="s">
        <v>22</v>
      </c>
      <c r="E491">
        <f>IF(train[[#This Row],[international_plan]]="yes",1,0)</f>
        <v>0</v>
      </c>
      <c r="F491" t="s">
        <v>22</v>
      </c>
      <c r="G491">
        <f>IF(train[[#This Row],[voice_mail_plan]]="yes",1,0)</f>
        <v>0</v>
      </c>
      <c r="H491">
        <v>0</v>
      </c>
      <c r="I491">
        <v>125.7</v>
      </c>
      <c r="J491">
        <v>96</v>
      </c>
      <c r="K491">
        <v>21.37</v>
      </c>
      <c r="L491">
        <v>207.6</v>
      </c>
      <c r="M491">
        <v>137</v>
      </c>
      <c r="N491">
        <v>17.649999999999999</v>
      </c>
      <c r="O491">
        <v>183.1</v>
      </c>
      <c r="P491">
        <v>103</v>
      </c>
      <c r="Q491">
        <v>8.24</v>
      </c>
      <c r="R491">
        <v>12.9</v>
      </c>
      <c r="S491">
        <v>2</v>
      </c>
      <c r="T491">
        <v>3.48</v>
      </c>
      <c r="U491">
        <v>1</v>
      </c>
      <c r="V491" t="s">
        <v>22</v>
      </c>
      <c r="W491">
        <f t="shared" si="56"/>
        <v>0</v>
      </c>
      <c r="X491" t="str">
        <f t="shared" si="57"/>
        <v>3 or fewer calls</v>
      </c>
      <c r="Y491" t="str">
        <f t="shared" si="58"/>
        <v>Medium</v>
      </c>
      <c r="Z491" t="str">
        <f t="shared" si="59"/>
        <v>Heavy_user</v>
      </c>
      <c r="AA491" t="str">
        <f t="shared" si="60"/>
        <v>Medium_user</v>
      </c>
      <c r="AB491" t="str">
        <f t="shared" si="61"/>
        <v>Medium Usage</v>
      </c>
      <c r="AC491" t="str">
        <f t="shared" si="62"/>
        <v>None</v>
      </c>
      <c r="AD491" t="str">
        <f t="shared" si="63"/>
        <v>Medium Intl Calls</v>
      </c>
    </row>
    <row r="492" spans="1:30" x14ac:dyDescent="0.25">
      <c r="A492" t="s">
        <v>26</v>
      </c>
      <c r="B492">
        <v>92</v>
      </c>
      <c r="C492" t="s">
        <v>28</v>
      </c>
      <c r="D492" t="s">
        <v>22</v>
      </c>
      <c r="E492">
        <f>IF(train[[#This Row],[international_plan]]="yes",1,0)</f>
        <v>0</v>
      </c>
      <c r="F492" t="s">
        <v>22</v>
      </c>
      <c r="G492">
        <f>IF(train[[#This Row],[voice_mail_plan]]="yes",1,0)</f>
        <v>0</v>
      </c>
      <c r="H492">
        <v>0</v>
      </c>
      <c r="I492">
        <v>176.3</v>
      </c>
      <c r="J492">
        <v>85</v>
      </c>
      <c r="K492">
        <v>29.97</v>
      </c>
      <c r="L492">
        <v>93.4</v>
      </c>
      <c r="M492">
        <v>125</v>
      </c>
      <c r="N492">
        <v>7.94</v>
      </c>
      <c r="O492">
        <v>207.2</v>
      </c>
      <c r="P492">
        <v>107</v>
      </c>
      <c r="Q492">
        <v>9.32</v>
      </c>
      <c r="R492">
        <v>9.6</v>
      </c>
      <c r="S492">
        <v>1</v>
      </c>
      <c r="T492">
        <v>2.59</v>
      </c>
      <c r="U492">
        <v>2</v>
      </c>
      <c r="V492" t="s">
        <v>22</v>
      </c>
      <c r="W492">
        <f t="shared" si="56"/>
        <v>0</v>
      </c>
      <c r="X492" t="str">
        <f t="shared" si="57"/>
        <v>3 or fewer calls</v>
      </c>
      <c r="Y492" t="str">
        <f t="shared" si="58"/>
        <v>Medium</v>
      </c>
      <c r="Z492" t="str">
        <f t="shared" si="59"/>
        <v>Heavy_user</v>
      </c>
      <c r="AA492" t="str">
        <f t="shared" si="60"/>
        <v>Light_user</v>
      </c>
      <c r="AB492" t="str">
        <f t="shared" si="61"/>
        <v>Medium Usage</v>
      </c>
      <c r="AC492" t="str">
        <f t="shared" si="62"/>
        <v>None</v>
      </c>
      <c r="AD492" t="str">
        <f t="shared" si="63"/>
        <v>Medium Intl Calls</v>
      </c>
    </row>
    <row r="493" spans="1:30" x14ac:dyDescent="0.25">
      <c r="A493" t="s">
        <v>66</v>
      </c>
      <c r="B493">
        <v>82</v>
      </c>
      <c r="C493" t="s">
        <v>28</v>
      </c>
      <c r="D493" t="s">
        <v>22</v>
      </c>
      <c r="E493">
        <f>IF(train[[#This Row],[international_plan]]="yes",1,0)</f>
        <v>0</v>
      </c>
      <c r="F493" t="s">
        <v>23</v>
      </c>
      <c r="G493">
        <f>IF(train[[#This Row],[voice_mail_plan]]="yes",1,0)</f>
        <v>1</v>
      </c>
      <c r="H493">
        <v>29</v>
      </c>
      <c r="I493">
        <v>207.2</v>
      </c>
      <c r="J493">
        <v>111</v>
      </c>
      <c r="K493">
        <v>35.22</v>
      </c>
      <c r="L493">
        <v>254.1</v>
      </c>
      <c r="M493">
        <v>137</v>
      </c>
      <c r="N493">
        <v>21.6</v>
      </c>
      <c r="O493">
        <v>169.3</v>
      </c>
      <c r="P493">
        <v>92</v>
      </c>
      <c r="Q493">
        <v>7.62</v>
      </c>
      <c r="R493">
        <v>9.5</v>
      </c>
      <c r="S493">
        <v>5</v>
      </c>
      <c r="T493">
        <v>2.57</v>
      </c>
      <c r="U493">
        <v>2</v>
      </c>
      <c r="V493" t="s">
        <v>22</v>
      </c>
      <c r="W493">
        <f t="shared" si="56"/>
        <v>0</v>
      </c>
      <c r="X493" t="str">
        <f t="shared" si="57"/>
        <v>3 or fewer calls</v>
      </c>
      <c r="Y493" t="str">
        <f t="shared" si="58"/>
        <v>Medium</v>
      </c>
      <c r="Z493" t="str">
        <f t="shared" si="59"/>
        <v>Heavy_user</v>
      </c>
      <c r="AA493" t="str">
        <f t="shared" si="60"/>
        <v>Heavy_user</v>
      </c>
      <c r="AB493" t="str">
        <f t="shared" si="61"/>
        <v>Medium Usage</v>
      </c>
      <c r="AC493" t="str">
        <f t="shared" si="62"/>
        <v>Medium</v>
      </c>
      <c r="AD493" t="str">
        <f t="shared" si="63"/>
        <v>Medium Intl Calls</v>
      </c>
    </row>
    <row r="494" spans="1:30" x14ac:dyDescent="0.25">
      <c r="A494" t="s">
        <v>31</v>
      </c>
      <c r="B494">
        <v>90</v>
      </c>
      <c r="C494" t="s">
        <v>21</v>
      </c>
      <c r="D494" t="s">
        <v>22</v>
      </c>
      <c r="E494">
        <f>IF(train[[#This Row],[international_plan]]="yes",1,0)</f>
        <v>0</v>
      </c>
      <c r="F494" t="s">
        <v>22</v>
      </c>
      <c r="G494">
        <f>IF(train[[#This Row],[voice_mail_plan]]="yes",1,0)</f>
        <v>0</v>
      </c>
      <c r="H494">
        <v>0</v>
      </c>
      <c r="I494">
        <v>205.7</v>
      </c>
      <c r="J494">
        <v>138</v>
      </c>
      <c r="K494">
        <v>34.97</v>
      </c>
      <c r="L494">
        <v>161.9</v>
      </c>
      <c r="M494">
        <v>83</v>
      </c>
      <c r="N494">
        <v>13.76</v>
      </c>
      <c r="O494">
        <v>269.7</v>
      </c>
      <c r="P494">
        <v>104</v>
      </c>
      <c r="Q494">
        <v>12.14</v>
      </c>
      <c r="R494">
        <v>12.5</v>
      </c>
      <c r="S494">
        <v>6</v>
      </c>
      <c r="T494">
        <v>3.38</v>
      </c>
      <c r="U494">
        <v>2</v>
      </c>
      <c r="V494" t="s">
        <v>22</v>
      </c>
      <c r="W494">
        <f t="shared" si="56"/>
        <v>0</v>
      </c>
      <c r="X494" t="str">
        <f t="shared" si="57"/>
        <v>3 or fewer calls</v>
      </c>
      <c r="Y494" t="str">
        <f t="shared" si="58"/>
        <v>Medium</v>
      </c>
      <c r="Z494" t="str">
        <f t="shared" si="59"/>
        <v>Medium_user</v>
      </c>
      <c r="AA494" t="str">
        <f t="shared" si="60"/>
        <v>Medium_user</v>
      </c>
      <c r="AB494" t="str">
        <f t="shared" si="61"/>
        <v>Medium Usage</v>
      </c>
      <c r="AC494" t="str">
        <f t="shared" si="62"/>
        <v>None</v>
      </c>
      <c r="AD494" t="str">
        <f t="shared" si="63"/>
        <v>Medium Intl Calls</v>
      </c>
    </row>
    <row r="495" spans="1:30" x14ac:dyDescent="0.25">
      <c r="A495" t="s">
        <v>60</v>
      </c>
      <c r="B495">
        <v>124</v>
      </c>
      <c r="C495" t="s">
        <v>28</v>
      </c>
      <c r="D495" t="s">
        <v>22</v>
      </c>
      <c r="E495">
        <f>IF(train[[#This Row],[international_plan]]="yes",1,0)</f>
        <v>0</v>
      </c>
      <c r="F495" t="s">
        <v>22</v>
      </c>
      <c r="G495">
        <f>IF(train[[#This Row],[voice_mail_plan]]="yes",1,0)</f>
        <v>0</v>
      </c>
      <c r="H495">
        <v>0</v>
      </c>
      <c r="I495">
        <v>157.5</v>
      </c>
      <c r="J495">
        <v>70</v>
      </c>
      <c r="K495">
        <v>26.78</v>
      </c>
      <c r="L495">
        <v>130.69999999999999</v>
      </c>
      <c r="M495">
        <v>79</v>
      </c>
      <c r="N495">
        <v>11.11</v>
      </c>
      <c r="O495">
        <v>193.4</v>
      </c>
      <c r="P495">
        <v>98</v>
      </c>
      <c r="Q495">
        <v>8.6999999999999993</v>
      </c>
      <c r="R495">
        <v>9.6</v>
      </c>
      <c r="S495">
        <v>4</v>
      </c>
      <c r="T495">
        <v>2.59</v>
      </c>
      <c r="U495">
        <v>3</v>
      </c>
      <c r="V495" t="s">
        <v>22</v>
      </c>
      <c r="W495">
        <f t="shared" si="56"/>
        <v>0</v>
      </c>
      <c r="X495" t="str">
        <f t="shared" si="57"/>
        <v>3 or fewer calls</v>
      </c>
      <c r="Y495" t="str">
        <f t="shared" si="58"/>
        <v>Medium</v>
      </c>
      <c r="Z495" t="str">
        <f t="shared" si="59"/>
        <v>Light_usage</v>
      </c>
      <c r="AA495" t="str">
        <f t="shared" si="60"/>
        <v>Medium_user</v>
      </c>
      <c r="AB495" t="str">
        <f t="shared" si="61"/>
        <v>Medium Usage</v>
      </c>
      <c r="AC495" t="str">
        <f t="shared" si="62"/>
        <v>None</v>
      </c>
      <c r="AD495" t="str">
        <f t="shared" si="63"/>
        <v>Medium Intl Calls</v>
      </c>
    </row>
    <row r="496" spans="1:30" x14ac:dyDescent="0.25">
      <c r="A496" t="s">
        <v>36</v>
      </c>
      <c r="B496">
        <v>39</v>
      </c>
      <c r="C496" t="s">
        <v>25</v>
      </c>
      <c r="D496" t="s">
        <v>22</v>
      </c>
      <c r="E496">
        <f>IF(train[[#This Row],[international_plan]]="yes",1,0)</f>
        <v>0</v>
      </c>
      <c r="F496" t="s">
        <v>22</v>
      </c>
      <c r="G496">
        <f>IF(train[[#This Row],[voice_mail_plan]]="yes",1,0)</f>
        <v>0</v>
      </c>
      <c r="H496">
        <v>0</v>
      </c>
      <c r="I496">
        <v>160.4</v>
      </c>
      <c r="J496">
        <v>68</v>
      </c>
      <c r="K496">
        <v>27.27</v>
      </c>
      <c r="L496">
        <v>102.6</v>
      </c>
      <c r="M496">
        <v>103</v>
      </c>
      <c r="N496">
        <v>8.7200000000000006</v>
      </c>
      <c r="O496">
        <v>235.3</v>
      </c>
      <c r="P496">
        <v>106</v>
      </c>
      <c r="Q496">
        <v>10.59</v>
      </c>
      <c r="R496">
        <v>9.1</v>
      </c>
      <c r="S496">
        <v>5</v>
      </c>
      <c r="T496">
        <v>2.46</v>
      </c>
      <c r="U496">
        <v>2</v>
      </c>
      <c r="V496" t="s">
        <v>22</v>
      </c>
      <c r="W496">
        <f t="shared" si="56"/>
        <v>0</v>
      </c>
      <c r="X496" t="str">
        <f t="shared" si="57"/>
        <v>3 or fewer calls</v>
      </c>
      <c r="Y496" t="str">
        <f t="shared" si="58"/>
        <v>Medium</v>
      </c>
      <c r="Z496" t="str">
        <f t="shared" si="59"/>
        <v>Medium_user</v>
      </c>
      <c r="AA496" t="str">
        <f t="shared" si="60"/>
        <v>Light_user</v>
      </c>
      <c r="AB496" t="str">
        <f t="shared" si="61"/>
        <v>Medium Usage</v>
      </c>
      <c r="AC496" t="str">
        <f t="shared" si="62"/>
        <v>None</v>
      </c>
      <c r="AD496" t="str">
        <f t="shared" si="63"/>
        <v>Medium Intl Calls</v>
      </c>
    </row>
    <row r="497" spans="1:30" x14ac:dyDescent="0.25">
      <c r="A497" t="s">
        <v>20</v>
      </c>
      <c r="B497">
        <v>75</v>
      </c>
      <c r="C497" t="s">
        <v>28</v>
      </c>
      <c r="D497" t="s">
        <v>22</v>
      </c>
      <c r="E497">
        <f>IF(train[[#This Row],[international_plan]]="yes",1,0)</f>
        <v>0</v>
      </c>
      <c r="F497" t="s">
        <v>23</v>
      </c>
      <c r="G497">
        <f>IF(train[[#This Row],[voice_mail_plan]]="yes",1,0)</f>
        <v>1</v>
      </c>
      <c r="H497">
        <v>46</v>
      </c>
      <c r="I497">
        <v>214.1</v>
      </c>
      <c r="J497">
        <v>62</v>
      </c>
      <c r="K497">
        <v>36.4</v>
      </c>
      <c r="L497">
        <v>200.9</v>
      </c>
      <c r="M497">
        <v>111</v>
      </c>
      <c r="N497">
        <v>17.079999999999998</v>
      </c>
      <c r="O497">
        <v>246.8</v>
      </c>
      <c r="P497">
        <v>126</v>
      </c>
      <c r="Q497">
        <v>11.11</v>
      </c>
      <c r="R497">
        <v>9.1999999999999993</v>
      </c>
      <c r="S497">
        <v>6</v>
      </c>
      <c r="T497">
        <v>2.48</v>
      </c>
      <c r="U497">
        <v>0</v>
      </c>
      <c r="V497" t="s">
        <v>22</v>
      </c>
      <c r="W497">
        <f t="shared" si="56"/>
        <v>0</v>
      </c>
      <c r="X497" t="str">
        <f t="shared" si="57"/>
        <v>3 or fewer calls</v>
      </c>
      <c r="Y497" t="str">
        <f t="shared" si="58"/>
        <v>Medium</v>
      </c>
      <c r="Z497" t="str">
        <f t="shared" si="59"/>
        <v>Medium_user</v>
      </c>
      <c r="AA497" t="str">
        <f t="shared" si="60"/>
        <v>Medium_user</v>
      </c>
      <c r="AB497" t="str">
        <f t="shared" si="61"/>
        <v>Medium Usage</v>
      </c>
      <c r="AC497" t="str">
        <f t="shared" si="62"/>
        <v>High</v>
      </c>
      <c r="AD497" t="str">
        <f t="shared" si="63"/>
        <v>Medium Intl Calls</v>
      </c>
    </row>
    <row r="498" spans="1:30" x14ac:dyDescent="0.25">
      <c r="A498" t="s">
        <v>53</v>
      </c>
      <c r="B498">
        <v>102</v>
      </c>
      <c r="C498" t="s">
        <v>28</v>
      </c>
      <c r="D498" t="s">
        <v>22</v>
      </c>
      <c r="E498">
        <f>IF(train[[#This Row],[international_plan]]="yes",1,0)</f>
        <v>0</v>
      </c>
      <c r="F498" t="s">
        <v>22</v>
      </c>
      <c r="G498">
        <f>IF(train[[#This Row],[voice_mail_plan]]="yes",1,0)</f>
        <v>0</v>
      </c>
      <c r="H498">
        <v>0</v>
      </c>
      <c r="I498">
        <v>102.6</v>
      </c>
      <c r="J498">
        <v>89</v>
      </c>
      <c r="K498">
        <v>17.440000000000001</v>
      </c>
      <c r="L498">
        <v>246</v>
      </c>
      <c r="M498">
        <v>77</v>
      </c>
      <c r="N498">
        <v>20.91</v>
      </c>
      <c r="O498">
        <v>170.5</v>
      </c>
      <c r="P498">
        <v>140</v>
      </c>
      <c r="Q498">
        <v>7.67</v>
      </c>
      <c r="R498">
        <v>9.1</v>
      </c>
      <c r="S498">
        <v>4</v>
      </c>
      <c r="T498">
        <v>2.46</v>
      </c>
      <c r="U498">
        <v>2</v>
      </c>
      <c r="V498" t="s">
        <v>22</v>
      </c>
      <c r="W498">
        <f t="shared" si="56"/>
        <v>0</v>
      </c>
      <c r="X498" t="str">
        <f t="shared" si="57"/>
        <v>3 or fewer calls</v>
      </c>
      <c r="Y498" t="str">
        <f t="shared" si="58"/>
        <v>Medium</v>
      </c>
      <c r="Z498" t="str">
        <f t="shared" si="59"/>
        <v>Light_usage</v>
      </c>
      <c r="AA498" t="str">
        <f t="shared" si="60"/>
        <v>Heavy_user</v>
      </c>
      <c r="AB498" t="str">
        <f t="shared" si="61"/>
        <v>Medium Usage</v>
      </c>
      <c r="AC498" t="str">
        <f t="shared" si="62"/>
        <v>None</v>
      </c>
      <c r="AD498" t="str">
        <f t="shared" si="63"/>
        <v>Medium Intl Calls</v>
      </c>
    </row>
    <row r="499" spans="1:30" x14ac:dyDescent="0.25">
      <c r="A499" t="s">
        <v>31</v>
      </c>
      <c r="B499">
        <v>143</v>
      </c>
      <c r="C499" t="s">
        <v>28</v>
      </c>
      <c r="D499" t="s">
        <v>22</v>
      </c>
      <c r="E499">
        <f>IF(train[[#This Row],[international_plan]]="yes",1,0)</f>
        <v>0</v>
      </c>
      <c r="F499" t="s">
        <v>22</v>
      </c>
      <c r="G499">
        <f>IF(train[[#This Row],[voice_mail_plan]]="yes",1,0)</f>
        <v>0</v>
      </c>
      <c r="H499">
        <v>0</v>
      </c>
      <c r="I499">
        <v>202.8</v>
      </c>
      <c r="J499">
        <v>109</v>
      </c>
      <c r="K499">
        <v>34.479999999999997</v>
      </c>
      <c r="L499">
        <v>165.8</v>
      </c>
      <c r="M499">
        <v>104</v>
      </c>
      <c r="N499">
        <v>14.09</v>
      </c>
      <c r="O499">
        <v>143.9</v>
      </c>
      <c r="P499">
        <v>71</v>
      </c>
      <c r="Q499">
        <v>6.48</v>
      </c>
      <c r="R499">
        <v>4.5999999999999996</v>
      </c>
      <c r="S499">
        <v>4</v>
      </c>
      <c r="T499">
        <v>1.24</v>
      </c>
      <c r="U499">
        <v>1</v>
      </c>
      <c r="V499" t="s">
        <v>22</v>
      </c>
      <c r="W499">
        <f t="shared" si="56"/>
        <v>0</v>
      </c>
      <c r="X499" t="str">
        <f t="shared" si="57"/>
        <v>3 or fewer calls</v>
      </c>
      <c r="Y499" t="str">
        <f t="shared" si="58"/>
        <v>Low</v>
      </c>
      <c r="Z499" t="str">
        <f t="shared" si="59"/>
        <v>Medium_user</v>
      </c>
      <c r="AA499" t="str">
        <f t="shared" si="60"/>
        <v>Medium_user</v>
      </c>
      <c r="AB499" t="str">
        <f t="shared" si="61"/>
        <v>Medium Usage</v>
      </c>
      <c r="AC499" t="str">
        <f t="shared" si="62"/>
        <v>None</v>
      </c>
      <c r="AD499" t="str">
        <f t="shared" si="63"/>
        <v>Low Intl Calls</v>
      </c>
    </row>
    <row r="500" spans="1:30" x14ac:dyDescent="0.25">
      <c r="A500" t="s">
        <v>53</v>
      </c>
      <c r="B500">
        <v>53</v>
      </c>
      <c r="C500" t="s">
        <v>21</v>
      </c>
      <c r="D500" t="s">
        <v>22</v>
      </c>
      <c r="E500">
        <f>IF(train[[#This Row],[international_plan]]="yes",1,0)</f>
        <v>0</v>
      </c>
      <c r="F500" t="s">
        <v>22</v>
      </c>
      <c r="G500">
        <f>IF(train[[#This Row],[voice_mail_plan]]="yes",1,0)</f>
        <v>0</v>
      </c>
      <c r="H500">
        <v>0</v>
      </c>
      <c r="I500">
        <v>57.5</v>
      </c>
      <c r="J500">
        <v>95</v>
      </c>
      <c r="K500">
        <v>9.7799999999999994</v>
      </c>
      <c r="L500">
        <v>265.5</v>
      </c>
      <c r="M500">
        <v>131</v>
      </c>
      <c r="N500">
        <v>22.57</v>
      </c>
      <c r="O500">
        <v>244.3</v>
      </c>
      <c r="P500">
        <v>128</v>
      </c>
      <c r="Q500">
        <v>10.99</v>
      </c>
      <c r="R500">
        <v>11.6</v>
      </c>
      <c r="S500">
        <v>6</v>
      </c>
      <c r="T500">
        <v>3.13</v>
      </c>
      <c r="U500">
        <v>3</v>
      </c>
      <c r="V500" t="s">
        <v>22</v>
      </c>
      <c r="W500">
        <f t="shared" si="56"/>
        <v>0</v>
      </c>
      <c r="X500" t="str">
        <f t="shared" si="57"/>
        <v>3 or fewer calls</v>
      </c>
      <c r="Y500" t="str">
        <f t="shared" si="58"/>
        <v>Medium</v>
      </c>
      <c r="Z500" t="str">
        <f t="shared" si="59"/>
        <v>Heavy_user</v>
      </c>
      <c r="AA500" t="str">
        <f t="shared" si="60"/>
        <v>Heavy_user</v>
      </c>
      <c r="AB500" t="str">
        <f t="shared" si="61"/>
        <v>Medium Usage</v>
      </c>
      <c r="AC500" t="str">
        <f t="shared" si="62"/>
        <v>None</v>
      </c>
      <c r="AD500" t="str">
        <f t="shared" si="63"/>
        <v>Medium Intl Calls</v>
      </c>
    </row>
    <row r="501" spans="1:30" x14ac:dyDescent="0.25">
      <c r="A501" t="s">
        <v>61</v>
      </c>
      <c r="B501">
        <v>30</v>
      </c>
      <c r="C501" t="s">
        <v>21</v>
      </c>
      <c r="D501" t="s">
        <v>22</v>
      </c>
      <c r="E501">
        <f>IF(train[[#This Row],[international_plan]]="yes",1,0)</f>
        <v>0</v>
      </c>
      <c r="F501" t="s">
        <v>22</v>
      </c>
      <c r="G501">
        <f>IF(train[[#This Row],[voice_mail_plan]]="yes",1,0)</f>
        <v>0</v>
      </c>
      <c r="H501">
        <v>0</v>
      </c>
      <c r="I501">
        <v>169.9</v>
      </c>
      <c r="J501">
        <v>144</v>
      </c>
      <c r="K501">
        <v>28.88</v>
      </c>
      <c r="L501">
        <v>225.2</v>
      </c>
      <c r="M501">
        <v>118</v>
      </c>
      <c r="N501">
        <v>19.14</v>
      </c>
      <c r="O501">
        <v>169.7</v>
      </c>
      <c r="P501">
        <v>93</v>
      </c>
      <c r="Q501">
        <v>7.64</v>
      </c>
      <c r="R501">
        <v>11.4</v>
      </c>
      <c r="S501">
        <v>7</v>
      </c>
      <c r="T501">
        <v>3.08</v>
      </c>
      <c r="U501">
        <v>1</v>
      </c>
      <c r="V501" t="s">
        <v>22</v>
      </c>
      <c r="W501">
        <f t="shared" si="56"/>
        <v>0</v>
      </c>
      <c r="X501" t="str">
        <f t="shared" si="57"/>
        <v>3 or fewer calls</v>
      </c>
      <c r="Y501" t="str">
        <f t="shared" si="58"/>
        <v>Medium</v>
      </c>
      <c r="Z501" t="str">
        <f t="shared" si="59"/>
        <v>Medium_user</v>
      </c>
      <c r="AA501" t="str">
        <f t="shared" si="60"/>
        <v>Medium_user</v>
      </c>
      <c r="AB501" t="str">
        <f t="shared" si="61"/>
        <v>Medium Usage</v>
      </c>
      <c r="AC501" t="str">
        <f t="shared" si="62"/>
        <v>None</v>
      </c>
      <c r="AD501" t="str">
        <f t="shared" si="63"/>
        <v>Medium Intl Calls</v>
      </c>
    </row>
    <row r="502" spans="1:30" x14ac:dyDescent="0.25">
      <c r="A502" t="s">
        <v>29</v>
      </c>
      <c r="B502">
        <v>112</v>
      </c>
      <c r="C502" t="s">
        <v>21</v>
      </c>
      <c r="D502" t="s">
        <v>22</v>
      </c>
      <c r="E502">
        <f>IF(train[[#This Row],[international_plan]]="yes",1,0)</f>
        <v>0</v>
      </c>
      <c r="F502" t="s">
        <v>22</v>
      </c>
      <c r="G502">
        <f>IF(train[[#This Row],[voice_mail_plan]]="yes",1,0)</f>
        <v>0</v>
      </c>
      <c r="H502">
        <v>0</v>
      </c>
      <c r="I502">
        <v>335.5</v>
      </c>
      <c r="J502">
        <v>77</v>
      </c>
      <c r="K502">
        <v>57.04</v>
      </c>
      <c r="L502">
        <v>212.5</v>
      </c>
      <c r="M502">
        <v>109</v>
      </c>
      <c r="N502">
        <v>18.059999999999999</v>
      </c>
      <c r="O502">
        <v>265</v>
      </c>
      <c r="P502">
        <v>132</v>
      </c>
      <c r="Q502">
        <v>11.93</v>
      </c>
      <c r="R502">
        <v>12.7</v>
      </c>
      <c r="S502">
        <v>8</v>
      </c>
      <c r="T502">
        <v>3.43</v>
      </c>
      <c r="U502">
        <v>2</v>
      </c>
      <c r="V502" t="s">
        <v>23</v>
      </c>
      <c r="W502">
        <f t="shared" si="56"/>
        <v>1</v>
      </c>
      <c r="X502" t="str">
        <f t="shared" si="57"/>
        <v>3 or fewer calls</v>
      </c>
      <c r="Y502" t="str">
        <f t="shared" si="58"/>
        <v>Medium</v>
      </c>
      <c r="Z502" t="str">
        <f t="shared" si="59"/>
        <v>Medium_user</v>
      </c>
      <c r="AA502" t="str">
        <f t="shared" si="60"/>
        <v>Medium_user</v>
      </c>
      <c r="AB502" t="str">
        <f t="shared" si="61"/>
        <v>Medium Usage</v>
      </c>
      <c r="AC502" t="str">
        <f t="shared" si="62"/>
        <v>None</v>
      </c>
      <c r="AD502" t="str">
        <f t="shared" si="63"/>
        <v>Medium Intl Calls</v>
      </c>
    </row>
    <row r="503" spans="1:30" x14ac:dyDescent="0.25">
      <c r="A503" t="s">
        <v>33</v>
      </c>
      <c r="B503">
        <v>129</v>
      </c>
      <c r="C503" t="s">
        <v>21</v>
      </c>
      <c r="D503" t="s">
        <v>22</v>
      </c>
      <c r="E503">
        <f>IF(train[[#This Row],[international_plan]]="yes",1,0)</f>
        <v>0</v>
      </c>
      <c r="F503" t="s">
        <v>22</v>
      </c>
      <c r="G503">
        <f>IF(train[[#This Row],[voice_mail_plan]]="yes",1,0)</f>
        <v>0</v>
      </c>
      <c r="H503">
        <v>0</v>
      </c>
      <c r="I503">
        <v>139.5</v>
      </c>
      <c r="J503">
        <v>119</v>
      </c>
      <c r="K503">
        <v>23.72</v>
      </c>
      <c r="L503">
        <v>289.3</v>
      </c>
      <c r="M503">
        <v>105</v>
      </c>
      <c r="N503">
        <v>24.59</v>
      </c>
      <c r="O503">
        <v>129.4</v>
      </c>
      <c r="P503">
        <v>97</v>
      </c>
      <c r="Q503">
        <v>5.82</v>
      </c>
      <c r="R503">
        <v>13.1</v>
      </c>
      <c r="S503">
        <v>8</v>
      </c>
      <c r="T503">
        <v>3.54</v>
      </c>
      <c r="U503">
        <v>0</v>
      </c>
      <c r="V503" t="s">
        <v>22</v>
      </c>
      <c r="W503">
        <f t="shared" si="56"/>
        <v>0</v>
      </c>
      <c r="X503" t="str">
        <f t="shared" si="57"/>
        <v>3 or fewer calls</v>
      </c>
      <c r="Y503" t="str">
        <f t="shared" si="58"/>
        <v>Medium</v>
      </c>
      <c r="Z503" t="str">
        <f t="shared" si="59"/>
        <v>Medium_user</v>
      </c>
      <c r="AA503" t="str">
        <f t="shared" si="60"/>
        <v>Heavy_user</v>
      </c>
      <c r="AB503" t="str">
        <f t="shared" si="61"/>
        <v>Medium Usage</v>
      </c>
      <c r="AC503" t="str">
        <f t="shared" si="62"/>
        <v>None</v>
      </c>
      <c r="AD503" t="str">
        <f t="shared" si="63"/>
        <v>Medium Intl Calls</v>
      </c>
    </row>
    <row r="504" spans="1:30" x14ac:dyDescent="0.25">
      <c r="A504" t="s">
        <v>58</v>
      </c>
      <c r="B504">
        <v>63</v>
      </c>
      <c r="C504" t="s">
        <v>21</v>
      </c>
      <c r="D504" t="s">
        <v>22</v>
      </c>
      <c r="E504">
        <f>IF(train[[#This Row],[international_plan]]="yes",1,0)</f>
        <v>0</v>
      </c>
      <c r="F504" t="s">
        <v>23</v>
      </c>
      <c r="G504">
        <f>IF(train[[#This Row],[voice_mail_plan]]="yes",1,0)</f>
        <v>1</v>
      </c>
      <c r="H504">
        <v>29</v>
      </c>
      <c r="I504">
        <v>142.30000000000001</v>
      </c>
      <c r="J504">
        <v>107</v>
      </c>
      <c r="K504">
        <v>24.19</v>
      </c>
      <c r="L504">
        <v>118.7</v>
      </c>
      <c r="M504">
        <v>56</v>
      </c>
      <c r="N504">
        <v>10.09</v>
      </c>
      <c r="O504">
        <v>240.1</v>
      </c>
      <c r="P504">
        <v>91</v>
      </c>
      <c r="Q504">
        <v>10.8</v>
      </c>
      <c r="R504">
        <v>6.6</v>
      </c>
      <c r="S504">
        <v>8</v>
      </c>
      <c r="T504">
        <v>1.78</v>
      </c>
      <c r="U504">
        <v>1</v>
      </c>
      <c r="V504" t="s">
        <v>22</v>
      </c>
      <c r="W504">
        <f t="shared" si="56"/>
        <v>0</v>
      </c>
      <c r="X504" t="str">
        <f t="shared" si="57"/>
        <v>3 or fewer calls</v>
      </c>
      <c r="Y504" t="str">
        <f t="shared" si="58"/>
        <v>Low</v>
      </c>
      <c r="Z504" t="str">
        <f t="shared" si="59"/>
        <v>Light_usage</v>
      </c>
      <c r="AA504" t="str">
        <f t="shared" si="60"/>
        <v>Medium_user</v>
      </c>
      <c r="AB504" t="str">
        <f t="shared" si="61"/>
        <v>Medium Usage</v>
      </c>
      <c r="AC504" t="str">
        <f t="shared" si="62"/>
        <v>Medium</v>
      </c>
      <c r="AD504" t="str">
        <f t="shared" si="63"/>
        <v>Low Intl Calls</v>
      </c>
    </row>
    <row r="505" spans="1:30" x14ac:dyDescent="0.25">
      <c r="A505" t="s">
        <v>44</v>
      </c>
      <c r="B505">
        <v>28</v>
      </c>
      <c r="C505" t="s">
        <v>21</v>
      </c>
      <c r="D505" t="s">
        <v>22</v>
      </c>
      <c r="E505">
        <f>IF(train[[#This Row],[international_plan]]="yes",1,0)</f>
        <v>0</v>
      </c>
      <c r="F505" t="s">
        <v>22</v>
      </c>
      <c r="G505">
        <f>IF(train[[#This Row],[voice_mail_plan]]="yes",1,0)</f>
        <v>0</v>
      </c>
      <c r="H505">
        <v>0</v>
      </c>
      <c r="I505">
        <v>187.8</v>
      </c>
      <c r="J505">
        <v>94</v>
      </c>
      <c r="K505">
        <v>31.93</v>
      </c>
      <c r="L505">
        <v>248.6</v>
      </c>
      <c r="M505">
        <v>86</v>
      </c>
      <c r="N505">
        <v>21.13</v>
      </c>
      <c r="O505">
        <v>208.8</v>
      </c>
      <c r="P505">
        <v>124</v>
      </c>
      <c r="Q505">
        <v>9.4</v>
      </c>
      <c r="R505">
        <v>10.6</v>
      </c>
      <c r="S505">
        <v>5</v>
      </c>
      <c r="T505">
        <v>2.86</v>
      </c>
      <c r="U505">
        <v>0</v>
      </c>
      <c r="V505" t="s">
        <v>22</v>
      </c>
      <c r="W505">
        <f t="shared" si="56"/>
        <v>0</v>
      </c>
      <c r="X505" t="str">
        <f t="shared" si="57"/>
        <v>3 or fewer calls</v>
      </c>
      <c r="Y505" t="str">
        <f t="shared" si="58"/>
        <v>Medium</v>
      </c>
      <c r="Z505" t="str">
        <f t="shared" si="59"/>
        <v>Medium_user</v>
      </c>
      <c r="AA505" t="str">
        <f t="shared" si="60"/>
        <v>Heavy_user</v>
      </c>
      <c r="AB505" t="str">
        <f t="shared" si="61"/>
        <v>Medium Usage</v>
      </c>
      <c r="AC505" t="str">
        <f t="shared" si="62"/>
        <v>None</v>
      </c>
      <c r="AD505" t="str">
        <f t="shared" si="63"/>
        <v>Medium Intl Calls</v>
      </c>
    </row>
    <row r="506" spans="1:30" x14ac:dyDescent="0.25">
      <c r="A506" t="s">
        <v>65</v>
      </c>
      <c r="B506">
        <v>90</v>
      </c>
      <c r="C506" t="s">
        <v>21</v>
      </c>
      <c r="D506" t="s">
        <v>22</v>
      </c>
      <c r="E506">
        <f>IF(train[[#This Row],[international_plan]]="yes",1,0)</f>
        <v>0</v>
      </c>
      <c r="F506" t="s">
        <v>22</v>
      </c>
      <c r="G506">
        <f>IF(train[[#This Row],[voice_mail_plan]]="yes",1,0)</f>
        <v>0</v>
      </c>
      <c r="H506">
        <v>0</v>
      </c>
      <c r="I506">
        <v>193.7</v>
      </c>
      <c r="J506">
        <v>83</v>
      </c>
      <c r="K506">
        <v>32.93</v>
      </c>
      <c r="L506">
        <v>154.19999999999999</v>
      </c>
      <c r="M506">
        <v>79</v>
      </c>
      <c r="N506">
        <v>13.11</v>
      </c>
      <c r="O506">
        <v>299</v>
      </c>
      <c r="P506">
        <v>60</v>
      </c>
      <c r="Q506">
        <v>13.46</v>
      </c>
      <c r="R506">
        <v>12.7</v>
      </c>
      <c r="S506">
        <v>3</v>
      </c>
      <c r="T506">
        <v>3.43</v>
      </c>
      <c r="U506">
        <v>1</v>
      </c>
      <c r="V506" t="s">
        <v>22</v>
      </c>
      <c r="W506">
        <f t="shared" si="56"/>
        <v>0</v>
      </c>
      <c r="X506" t="str">
        <f t="shared" si="57"/>
        <v>3 or fewer calls</v>
      </c>
      <c r="Y506" t="str">
        <f t="shared" si="58"/>
        <v>Medium</v>
      </c>
      <c r="Z506" t="str">
        <f t="shared" si="59"/>
        <v>Light_usage</v>
      </c>
      <c r="AA506" t="str">
        <f t="shared" si="60"/>
        <v>Medium_user</v>
      </c>
      <c r="AB506" t="str">
        <f t="shared" si="61"/>
        <v>Medium Usage</v>
      </c>
      <c r="AC506" t="str">
        <f t="shared" si="62"/>
        <v>None</v>
      </c>
      <c r="AD506" t="str">
        <f t="shared" si="63"/>
        <v>Medium Intl Calls</v>
      </c>
    </row>
    <row r="507" spans="1:30" x14ac:dyDescent="0.25">
      <c r="A507" t="s">
        <v>52</v>
      </c>
      <c r="B507">
        <v>151</v>
      </c>
      <c r="C507" t="s">
        <v>28</v>
      </c>
      <c r="D507" t="s">
        <v>22</v>
      </c>
      <c r="E507">
        <f>IF(train[[#This Row],[international_plan]]="yes",1,0)</f>
        <v>0</v>
      </c>
      <c r="F507" t="s">
        <v>22</v>
      </c>
      <c r="G507">
        <f>IF(train[[#This Row],[voice_mail_plan]]="yes",1,0)</f>
        <v>0</v>
      </c>
      <c r="H507">
        <v>0</v>
      </c>
      <c r="I507">
        <v>156.4</v>
      </c>
      <c r="J507">
        <v>108</v>
      </c>
      <c r="K507">
        <v>26.59</v>
      </c>
      <c r="L507">
        <v>233.4</v>
      </c>
      <c r="M507">
        <v>118</v>
      </c>
      <c r="N507">
        <v>19.84</v>
      </c>
      <c r="O507">
        <v>195.7</v>
      </c>
      <c r="P507">
        <v>141</v>
      </c>
      <c r="Q507">
        <v>8.81</v>
      </c>
      <c r="R507">
        <v>7.7</v>
      </c>
      <c r="S507">
        <v>6</v>
      </c>
      <c r="T507">
        <v>2.08</v>
      </c>
      <c r="U507">
        <v>4</v>
      </c>
      <c r="V507" t="s">
        <v>22</v>
      </c>
      <c r="W507">
        <f t="shared" si="56"/>
        <v>0</v>
      </c>
      <c r="X507" t="str">
        <f t="shared" si="57"/>
        <v>More than 3 calls</v>
      </c>
      <c r="Y507" t="str">
        <f t="shared" si="58"/>
        <v>Medium</v>
      </c>
      <c r="Z507" t="str">
        <f t="shared" si="59"/>
        <v>Medium_user</v>
      </c>
      <c r="AA507" t="str">
        <f t="shared" si="60"/>
        <v>Medium_user</v>
      </c>
      <c r="AB507" t="str">
        <f t="shared" si="61"/>
        <v>Medium Usage</v>
      </c>
      <c r="AC507" t="str">
        <f t="shared" si="62"/>
        <v>None</v>
      </c>
      <c r="AD507" t="str">
        <f t="shared" si="63"/>
        <v>Medium Intl Calls</v>
      </c>
    </row>
    <row r="508" spans="1:30" x14ac:dyDescent="0.25">
      <c r="A508" t="s">
        <v>62</v>
      </c>
      <c r="B508">
        <v>105</v>
      </c>
      <c r="C508" t="s">
        <v>21</v>
      </c>
      <c r="D508" t="s">
        <v>23</v>
      </c>
      <c r="E508">
        <f>IF(train[[#This Row],[international_plan]]="yes",1,0)</f>
        <v>1</v>
      </c>
      <c r="F508" t="s">
        <v>23</v>
      </c>
      <c r="G508">
        <f>IF(train[[#This Row],[voice_mail_plan]]="yes",1,0)</f>
        <v>1</v>
      </c>
      <c r="H508">
        <v>29</v>
      </c>
      <c r="I508">
        <v>220.7</v>
      </c>
      <c r="J508">
        <v>82</v>
      </c>
      <c r="K508">
        <v>37.520000000000003</v>
      </c>
      <c r="L508">
        <v>217.7</v>
      </c>
      <c r="M508">
        <v>110</v>
      </c>
      <c r="N508">
        <v>18.5</v>
      </c>
      <c r="O508">
        <v>190.5</v>
      </c>
      <c r="P508">
        <v>100</v>
      </c>
      <c r="Q508">
        <v>8.57</v>
      </c>
      <c r="R508">
        <v>13.2</v>
      </c>
      <c r="S508">
        <v>6</v>
      </c>
      <c r="T508">
        <v>3.56</v>
      </c>
      <c r="U508">
        <v>1</v>
      </c>
      <c r="V508" t="s">
        <v>23</v>
      </c>
      <c r="W508">
        <f t="shared" si="56"/>
        <v>1</v>
      </c>
      <c r="X508" t="str">
        <f t="shared" si="57"/>
        <v>3 or fewer calls</v>
      </c>
      <c r="Y508" t="str">
        <f t="shared" si="58"/>
        <v>Medium</v>
      </c>
      <c r="Z508" t="str">
        <f t="shared" si="59"/>
        <v>Medium_user</v>
      </c>
      <c r="AA508" t="str">
        <f t="shared" si="60"/>
        <v>Medium_user</v>
      </c>
      <c r="AB508" t="str">
        <f t="shared" si="61"/>
        <v>Medium Usage</v>
      </c>
      <c r="AC508" t="str">
        <f t="shared" si="62"/>
        <v>Medium</v>
      </c>
      <c r="AD508" t="str">
        <f t="shared" si="63"/>
        <v>Medium Intl Calls</v>
      </c>
    </row>
    <row r="509" spans="1:30" x14ac:dyDescent="0.25">
      <c r="A509" t="s">
        <v>63</v>
      </c>
      <c r="B509">
        <v>41</v>
      </c>
      <c r="C509" t="s">
        <v>25</v>
      </c>
      <c r="D509" t="s">
        <v>22</v>
      </c>
      <c r="E509">
        <f>IF(train[[#This Row],[international_plan]]="yes",1,0)</f>
        <v>0</v>
      </c>
      <c r="F509" t="s">
        <v>23</v>
      </c>
      <c r="G509">
        <f>IF(train[[#This Row],[voice_mail_plan]]="yes",1,0)</f>
        <v>1</v>
      </c>
      <c r="H509">
        <v>37</v>
      </c>
      <c r="I509">
        <v>239.8</v>
      </c>
      <c r="J509">
        <v>110</v>
      </c>
      <c r="K509">
        <v>40.770000000000003</v>
      </c>
      <c r="L509">
        <v>221.9</v>
      </c>
      <c r="M509">
        <v>115</v>
      </c>
      <c r="N509">
        <v>18.86</v>
      </c>
      <c r="O509">
        <v>189.1</v>
      </c>
      <c r="P509">
        <v>100</v>
      </c>
      <c r="Q509">
        <v>8.51</v>
      </c>
      <c r="R509">
        <v>7.3</v>
      </c>
      <c r="S509">
        <v>1</v>
      </c>
      <c r="T509">
        <v>1.97</v>
      </c>
      <c r="U509">
        <v>2</v>
      </c>
      <c r="V509" t="s">
        <v>22</v>
      </c>
      <c r="W509">
        <f t="shared" si="56"/>
        <v>0</v>
      </c>
      <c r="X509" t="str">
        <f t="shared" si="57"/>
        <v>3 or fewer calls</v>
      </c>
      <c r="Y509" t="str">
        <f t="shared" si="58"/>
        <v>Low</v>
      </c>
      <c r="Z509" t="str">
        <f t="shared" si="59"/>
        <v>Medium_user</v>
      </c>
      <c r="AA509" t="str">
        <f t="shared" si="60"/>
        <v>Medium_user</v>
      </c>
      <c r="AB509" t="str">
        <f t="shared" si="61"/>
        <v>Medium Usage</v>
      </c>
      <c r="AC509" t="str">
        <f t="shared" si="62"/>
        <v>High</v>
      </c>
      <c r="AD509" t="str">
        <f t="shared" si="63"/>
        <v>Low Intl Calls</v>
      </c>
    </row>
    <row r="510" spans="1:30" x14ac:dyDescent="0.25">
      <c r="A510" t="s">
        <v>55</v>
      </c>
      <c r="B510">
        <v>48</v>
      </c>
      <c r="C510" t="s">
        <v>28</v>
      </c>
      <c r="D510" t="s">
        <v>22</v>
      </c>
      <c r="E510">
        <f>IF(train[[#This Row],[international_plan]]="yes",1,0)</f>
        <v>0</v>
      </c>
      <c r="F510" t="s">
        <v>23</v>
      </c>
      <c r="G510">
        <f>IF(train[[#This Row],[voice_mail_plan]]="yes",1,0)</f>
        <v>1</v>
      </c>
      <c r="H510">
        <v>43</v>
      </c>
      <c r="I510">
        <v>172</v>
      </c>
      <c r="J510">
        <v>111</v>
      </c>
      <c r="K510">
        <v>29.24</v>
      </c>
      <c r="L510">
        <v>200.2</v>
      </c>
      <c r="M510">
        <v>64</v>
      </c>
      <c r="N510">
        <v>17.02</v>
      </c>
      <c r="O510">
        <v>233.1</v>
      </c>
      <c r="P510">
        <v>96</v>
      </c>
      <c r="Q510">
        <v>10.49</v>
      </c>
      <c r="R510">
        <v>8</v>
      </c>
      <c r="S510">
        <v>5</v>
      </c>
      <c r="T510">
        <v>2.16</v>
      </c>
      <c r="U510">
        <v>1</v>
      </c>
      <c r="V510" t="s">
        <v>22</v>
      </c>
      <c r="W510">
        <f t="shared" si="56"/>
        <v>0</v>
      </c>
      <c r="X510" t="str">
        <f t="shared" si="57"/>
        <v>3 or fewer calls</v>
      </c>
      <c r="Y510" t="str">
        <f t="shared" si="58"/>
        <v>Medium</v>
      </c>
      <c r="Z510" t="str">
        <f t="shared" si="59"/>
        <v>Light_usage</v>
      </c>
      <c r="AA510" t="str">
        <f t="shared" si="60"/>
        <v>Medium_user</v>
      </c>
      <c r="AB510" t="str">
        <f t="shared" si="61"/>
        <v>Medium Usage</v>
      </c>
      <c r="AC510" t="str">
        <f t="shared" si="62"/>
        <v>High</v>
      </c>
      <c r="AD510" t="str">
        <f t="shared" si="63"/>
        <v>Medium Intl Calls</v>
      </c>
    </row>
    <row r="511" spans="1:30" x14ac:dyDescent="0.25">
      <c r="A511" t="s">
        <v>59</v>
      </c>
      <c r="B511">
        <v>166</v>
      </c>
      <c r="C511" t="s">
        <v>25</v>
      </c>
      <c r="D511" t="s">
        <v>23</v>
      </c>
      <c r="E511">
        <f>IF(train[[#This Row],[international_plan]]="yes",1,0)</f>
        <v>1</v>
      </c>
      <c r="F511" t="s">
        <v>23</v>
      </c>
      <c r="G511">
        <f>IF(train[[#This Row],[voice_mail_plan]]="yes",1,0)</f>
        <v>1</v>
      </c>
      <c r="H511">
        <v>35</v>
      </c>
      <c r="I511">
        <v>128.19999999999999</v>
      </c>
      <c r="J511">
        <v>138</v>
      </c>
      <c r="K511">
        <v>21.79</v>
      </c>
      <c r="L511">
        <v>274.5</v>
      </c>
      <c r="M511">
        <v>113</v>
      </c>
      <c r="N511">
        <v>23.33</v>
      </c>
      <c r="O511">
        <v>298.89999999999998</v>
      </c>
      <c r="P511">
        <v>130</v>
      </c>
      <c r="Q511">
        <v>13.45</v>
      </c>
      <c r="R511">
        <v>8.8000000000000007</v>
      </c>
      <c r="S511">
        <v>7</v>
      </c>
      <c r="T511">
        <v>2.38</v>
      </c>
      <c r="U511">
        <v>2</v>
      </c>
      <c r="V511" t="s">
        <v>22</v>
      </c>
      <c r="W511">
        <f t="shared" si="56"/>
        <v>0</v>
      </c>
      <c r="X511" t="str">
        <f t="shared" si="57"/>
        <v>3 or fewer calls</v>
      </c>
      <c r="Y511" t="str">
        <f t="shared" si="58"/>
        <v>Medium</v>
      </c>
      <c r="Z511" t="str">
        <f t="shared" si="59"/>
        <v>Medium_user</v>
      </c>
      <c r="AA511" t="str">
        <f t="shared" si="60"/>
        <v>Heavy_user</v>
      </c>
      <c r="AB511" t="str">
        <f t="shared" si="61"/>
        <v>Medium Usage</v>
      </c>
      <c r="AC511" t="str">
        <f t="shared" si="62"/>
        <v>High</v>
      </c>
      <c r="AD511" t="str">
        <f t="shared" si="63"/>
        <v>Medium Intl Calls</v>
      </c>
    </row>
    <row r="512" spans="1:30" x14ac:dyDescent="0.25">
      <c r="A512" t="s">
        <v>40</v>
      </c>
      <c r="B512">
        <v>79</v>
      </c>
      <c r="C512" t="s">
        <v>28</v>
      </c>
      <c r="D512" t="s">
        <v>22</v>
      </c>
      <c r="E512">
        <f>IF(train[[#This Row],[international_plan]]="yes",1,0)</f>
        <v>0</v>
      </c>
      <c r="F512" t="s">
        <v>22</v>
      </c>
      <c r="G512">
        <f>IF(train[[#This Row],[voice_mail_plan]]="yes",1,0)</f>
        <v>0</v>
      </c>
      <c r="H512">
        <v>0</v>
      </c>
      <c r="I512">
        <v>130.19999999999999</v>
      </c>
      <c r="J512">
        <v>119</v>
      </c>
      <c r="K512">
        <v>22.13</v>
      </c>
      <c r="L512">
        <v>290.89999999999998</v>
      </c>
      <c r="M512">
        <v>121</v>
      </c>
      <c r="N512">
        <v>24.73</v>
      </c>
      <c r="O512">
        <v>194.8</v>
      </c>
      <c r="P512">
        <v>140</v>
      </c>
      <c r="Q512">
        <v>8.77</v>
      </c>
      <c r="R512">
        <v>14</v>
      </c>
      <c r="S512">
        <v>6</v>
      </c>
      <c r="T512">
        <v>3.78</v>
      </c>
      <c r="U512">
        <v>3</v>
      </c>
      <c r="V512" t="s">
        <v>22</v>
      </c>
      <c r="W512">
        <f t="shared" si="56"/>
        <v>0</v>
      </c>
      <c r="X512" t="str">
        <f t="shared" si="57"/>
        <v>3 or fewer calls</v>
      </c>
      <c r="Y512" t="str">
        <f t="shared" si="58"/>
        <v>Medium</v>
      </c>
      <c r="Z512" t="str">
        <f t="shared" si="59"/>
        <v>Heavy_user</v>
      </c>
      <c r="AA512" t="str">
        <f t="shared" si="60"/>
        <v>Heavy_user</v>
      </c>
      <c r="AB512" t="str">
        <f t="shared" si="61"/>
        <v>Medium Usage</v>
      </c>
      <c r="AC512" t="str">
        <f t="shared" si="62"/>
        <v>None</v>
      </c>
      <c r="AD512" t="str">
        <f t="shared" si="63"/>
        <v>Medium Intl Calls</v>
      </c>
    </row>
    <row r="513" spans="1:30" x14ac:dyDescent="0.25">
      <c r="A513" t="s">
        <v>38</v>
      </c>
      <c r="B513">
        <v>153</v>
      </c>
      <c r="C513" t="s">
        <v>28</v>
      </c>
      <c r="D513" t="s">
        <v>22</v>
      </c>
      <c r="E513">
        <f>IF(train[[#This Row],[international_plan]]="yes",1,0)</f>
        <v>0</v>
      </c>
      <c r="F513" t="s">
        <v>22</v>
      </c>
      <c r="G513">
        <f>IF(train[[#This Row],[voice_mail_plan]]="yes",1,0)</f>
        <v>0</v>
      </c>
      <c r="H513">
        <v>0</v>
      </c>
      <c r="I513">
        <v>195.4</v>
      </c>
      <c r="J513">
        <v>107</v>
      </c>
      <c r="K513">
        <v>33.22</v>
      </c>
      <c r="L513">
        <v>154.6</v>
      </c>
      <c r="M513">
        <v>96</v>
      </c>
      <c r="N513">
        <v>13.14</v>
      </c>
      <c r="O513">
        <v>142.80000000000001</v>
      </c>
      <c r="P513">
        <v>97</v>
      </c>
      <c r="Q513">
        <v>6.43</v>
      </c>
      <c r="R513">
        <v>11.6</v>
      </c>
      <c r="S513">
        <v>6</v>
      </c>
      <c r="T513">
        <v>3.13</v>
      </c>
      <c r="U513">
        <v>1</v>
      </c>
      <c r="V513" t="s">
        <v>22</v>
      </c>
      <c r="W513">
        <f t="shared" si="56"/>
        <v>0</v>
      </c>
      <c r="X513" t="str">
        <f t="shared" si="57"/>
        <v>3 or fewer calls</v>
      </c>
      <c r="Y513" t="str">
        <f t="shared" si="58"/>
        <v>Medium</v>
      </c>
      <c r="Z513" t="str">
        <f t="shared" si="59"/>
        <v>Medium_user</v>
      </c>
      <c r="AA513" t="str">
        <f t="shared" si="60"/>
        <v>Medium_user</v>
      </c>
      <c r="AB513" t="str">
        <f t="shared" si="61"/>
        <v>Medium Usage</v>
      </c>
      <c r="AC513" t="str">
        <f t="shared" si="62"/>
        <v>None</v>
      </c>
      <c r="AD513" t="str">
        <f t="shared" si="63"/>
        <v>Medium Intl Calls</v>
      </c>
    </row>
    <row r="514" spans="1:30" x14ac:dyDescent="0.25">
      <c r="A514" t="s">
        <v>70</v>
      </c>
      <c r="B514">
        <v>110</v>
      </c>
      <c r="C514" t="s">
        <v>21</v>
      </c>
      <c r="D514" t="s">
        <v>23</v>
      </c>
      <c r="E514">
        <f>IF(train[[#This Row],[international_plan]]="yes",1,0)</f>
        <v>1</v>
      </c>
      <c r="F514" t="s">
        <v>22</v>
      </c>
      <c r="G514">
        <f>IF(train[[#This Row],[voice_mail_plan]]="yes",1,0)</f>
        <v>0</v>
      </c>
      <c r="H514">
        <v>0</v>
      </c>
      <c r="I514">
        <v>293.3</v>
      </c>
      <c r="J514">
        <v>79</v>
      </c>
      <c r="K514">
        <v>49.86</v>
      </c>
      <c r="L514">
        <v>188.5</v>
      </c>
      <c r="M514">
        <v>90</v>
      </c>
      <c r="N514">
        <v>16.02</v>
      </c>
      <c r="O514">
        <v>266.89999999999998</v>
      </c>
      <c r="P514">
        <v>91</v>
      </c>
      <c r="Q514">
        <v>12.01</v>
      </c>
      <c r="R514">
        <v>14.5</v>
      </c>
      <c r="S514">
        <v>4</v>
      </c>
      <c r="T514">
        <v>3.92</v>
      </c>
      <c r="U514">
        <v>0</v>
      </c>
      <c r="V514" t="s">
        <v>23</v>
      </c>
      <c r="W514">
        <f t="shared" ref="W514:W577" si="64">IF(V514="yes",1,0)</f>
        <v>1</v>
      </c>
      <c r="X514" t="str">
        <f t="shared" ref="X514:X577" si="65">IF(U514&gt;3,"More than 3 calls","3 or fewer calls")</f>
        <v>3 or fewer calls</v>
      </c>
      <c r="Y514" t="str">
        <f t="shared" ref="Y514:Y577" si="66">IF(T514&lt;2,"Low",IF(T514&lt;4,"Medium","High"))</f>
        <v>Medium</v>
      </c>
      <c r="Z514" t="str">
        <f t="shared" ref="Z514:Z577" si="67">IF(M514&lt;80,"Light_usage",IF(M514&lt;120,"Medium_user","Heavy_user"))</f>
        <v>Medium_user</v>
      </c>
      <c r="AA514" t="str">
        <f t="shared" ref="AA514:AA577" si="68">IF(N514&lt;10,"Light_user",IF(N514&lt;20,"Medium_user","Heavy_user"))</f>
        <v>Medium_user</v>
      </c>
      <c r="AB514" t="str">
        <f t="shared" ref="AB514:AB577" si="69">IF(AND(I514&gt;250,N514&gt;20,R514&gt;10),"High Usage",
  IF(AND(I514&lt;100,N514&lt;10,R514&lt;5),"Low Usage","Medium Usage"))</f>
        <v>Medium Usage</v>
      </c>
      <c r="AC514" t="str">
        <f t="shared" ref="AC514:AC577" si="70">IF(H514=0,"None",IF(H514&lt;10,"Low",IF(H514&lt;30,"Medium","High")))</f>
        <v>None</v>
      </c>
      <c r="AD514" t="str">
        <f t="shared" ref="AD514:AD577" si="71">IF(T514&lt;=2, "Low Intl Calls", IF(T514&lt;=5, "Medium Intl Calls", "High Intl Calls"))</f>
        <v>Medium Intl Calls</v>
      </c>
    </row>
    <row r="515" spans="1:30" x14ac:dyDescent="0.25">
      <c r="A515" t="s">
        <v>70</v>
      </c>
      <c r="B515">
        <v>163</v>
      </c>
      <c r="C515" t="s">
        <v>21</v>
      </c>
      <c r="D515" t="s">
        <v>22</v>
      </c>
      <c r="E515">
        <f>IF(train[[#This Row],[international_plan]]="yes",1,0)</f>
        <v>0</v>
      </c>
      <c r="F515" t="s">
        <v>22</v>
      </c>
      <c r="G515">
        <f>IF(train[[#This Row],[voice_mail_plan]]="yes",1,0)</f>
        <v>0</v>
      </c>
      <c r="H515">
        <v>0</v>
      </c>
      <c r="I515">
        <v>191.3</v>
      </c>
      <c r="J515">
        <v>89</v>
      </c>
      <c r="K515">
        <v>32.520000000000003</v>
      </c>
      <c r="L515">
        <v>193.9</v>
      </c>
      <c r="M515">
        <v>87</v>
      </c>
      <c r="N515">
        <v>16.48</v>
      </c>
      <c r="O515">
        <v>268.39999999999998</v>
      </c>
      <c r="P515">
        <v>121</v>
      </c>
      <c r="Q515">
        <v>12.08</v>
      </c>
      <c r="R515">
        <v>12.8</v>
      </c>
      <c r="S515">
        <v>4</v>
      </c>
      <c r="T515">
        <v>3.46</v>
      </c>
      <c r="U515">
        <v>1</v>
      </c>
      <c r="V515" t="s">
        <v>22</v>
      </c>
      <c r="W515">
        <f t="shared" si="64"/>
        <v>0</v>
      </c>
      <c r="X515" t="str">
        <f t="shared" si="65"/>
        <v>3 or fewer calls</v>
      </c>
      <c r="Y515" t="str">
        <f t="shared" si="66"/>
        <v>Medium</v>
      </c>
      <c r="Z515" t="str">
        <f t="shared" si="67"/>
        <v>Medium_user</v>
      </c>
      <c r="AA515" t="str">
        <f t="shared" si="68"/>
        <v>Medium_user</v>
      </c>
      <c r="AB515" t="str">
        <f t="shared" si="69"/>
        <v>Medium Usage</v>
      </c>
      <c r="AC515" t="str">
        <f t="shared" si="70"/>
        <v>None</v>
      </c>
      <c r="AD515" t="str">
        <f t="shared" si="71"/>
        <v>Medium Intl Calls</v>
      </c>
    </row>
    <row r="516" spans="1:30" x14ac:dyDescent="0.25">
      <c r="A516" t="s">
        <v>66</v>
      </c>
      <c r="B516">
        <v>105</v>
      </c>
      <c r="C516" t="s">
        <v>25</v>
      </c>
      <c r="D516" t="s">
        <v>22</v>
      </c>
      <c r="E516">
        <f>IF(train[[#This Row],[international_plan]]="yes",1,0)</f>
        <v>0</v>
      </c>
      <c r="F516" t="s">
        <v>23</v>
      </c>
      <c r="G516">
        <f>IF(train[[#This Row],[voice_mail_plan]]="yes",1,0)</f>
        <v>1</v>
      </c>
      <c r="H516">
        <v>33</v>
      </c>
      <c r="I516">
        <v>209.6</v>
      </c>
      <c r="J516">
        <v>68</v>
      </c>
      <c r="K516">
        <v>35.630000000000003</v>
      </c>
      <c r="L516">
        <v>146.9</v>
      </c>
      <c r="M516">
        <v>140</v>
      </c>
      <c r="N516">
        <v>12.49</v>
      </c>
      <c r="O516">
        <v>121</v>
      </c>
      <c r="P516">
        <v>131</v>
      </c>
      <c r="Q516">
        <v>5.44</v>
      </c>
      <c r="R516">
        <v>10.6</v>
      </c>
      <c r="S516">
        <v>3</v>
      </c>
      <c r="T516">
        <v>2.86</v>
      </c>
      <c r="U516">
        <v>2</v>
      </c>
      <c r="V516" t="s">
        <v>22</v>
      </c>
      <c r="W516">
        <f t="shared" si="64"/>
        <v>0</v>
      </c>
      <c r="X516" t="str">
        <f t="shared" si="65"/>
        <v>3 or fewer calls</v>
      </c>
      <c r="Y516" t="str">
        <f t="shared" si="66"/>
        <v>Medium</v>
      </c>
      <c r="Z516" t="str">
        <f t="shared" si="67"/>
        <v>Heavy_user</v>
      </c>
      <c r="AA516" t="str">
        <f t="shared" si="68"/>
        <v>Medium_user</v>
      </c>
      <c r="AB516" t="str">
        <f t="shared" si="69"/>
        <v>Medium Usage</v>
      </c>
      <c r="AC516" t="str">
        <f t="shared" si="70"/>
        <v>High</v>
      </c>
      <c r="AD516" t="str">
        <f t="shared" si="71"/>
        <v>Medium Intl Calls</v>
      </c>
    </row>
    <row r="517" spans="1:30" x14ac:dyDescent="0.25">
      <c r="A517" t="s">
        <v>30</v>
      </c>
      <c r="B517">
        <v>172</v>
      </c>
      <c r="C517" t="s">
        <v>21</v>
      </c>
      <c r="D517" t="s">
        <v>22</v>
      </c>
      <c r="E517">
        <f>IF(train[[#This Row],[international_plan]]="yes",1,0)</f>
        <v>0</v>
      </c>
      <c r="F517" t="s">
        <v>22</v>
      </c>
      <c r="G517">
        <f>IF(train[[#This Row],[voice_mail_plan]]="yes",1,0)</f>
        <v>0</v>
      </c>
      <c r="H517">
        <v>0</v>
      </c>
      <c r="I517">
        <v>215.7</v>
      </c>
      <c r="J517">
        <v>140</v>
      </c>
      <c r="K517">
        <v>36.67</v>
      </c>
      <c r="L517">
        <v>146.30000000000001</v>
      </c>
      <c r="M517">
        <v>84</v>
      </c>
      <c r="N517">
        <v>12.44</v>
      </c>
      <c r="O517">
        <v>264.60000000000002</v>
      </c>
      <c r="P517">
        <v>83</v>
      </c>
      <c r="Q517">
        <v>11.91</v>
      </c>
      <c r="R517">
        <v>7.1</v>
      </c>
      <c r="S517">
        <v>1</v>
      </c>
      <c r="T517">
        <v>1.92</v>
      </c>
      <c r="U517">
        <v>3</v>
      </c>
      <c r="V517" t="s">
        <v>22</v>
      </c>
      <c r="W517">
        <f t="shared" si="64"/>
        <v>0</v>
      </c>
      <c r="X517" t="str">
        <f t="shared" si="65"/>
        <v>3 or fewer calls</v>
      </c>
      <c r="Y517" t="str">
        <f t="shared" si="66"/>
        <v>Low</v>
      </c>
      <c r="Z517" t="str">
        <f t="shared" si="67"/>
        <v>Medium_user</v>
      </c>
      <c r="AA517" t="str">
        <f t="shared" si="68"/>
        <v>Medium_user</v>
      </c>
      <c r="AB517" t="str">
        <f t="shared" si="69"/>
        <v>Medium Usage</v>
      </c>
      <c r="AC517" t="str">
        <f t="shared" si="70"/>
        <v>None</v>
      </c>
      <c r="AD517" t="str">
        <f t="shared" si="71"/>
        <v>Low Intl Calls</v>
      </c>
    </row>
    <row r="518" spans="1:30" x14ac:dyDescent="0.25">
      <c r="A518" t="s">
        <v>63</v>
      </c>
      <c r="B518">
        <v>126</v>
      </c>
      <c r="C518" t="s">
        <v>21</v>
      </c>
      <c r="D518" t="s">
        <v>22</v>
      </c>
      <c r="E518">
        <f>IF(train[[#This Row],[international_plan]]="yes",1,0)</f>
        <v>0</v>
      </c>
      <c r="F518" t="s">
        <v>22</v>
      </c>
      <c r="G518">
        <f>IF(train[[#This Row],[voice_mail_plan]]="yes",1,0)</f>
        <v>0</v>
      </c>
      <c r="H518">
        <v>0</v>
      </c>
      <c r="I518">
        <v>161.4</v>
      </c>
      <c r="J518">
        <v>110</v>
      </c>
      <c r="K518">
        <v>27.44</v>
      </c>
      <c r="L518">
        <v>220.6</v>
      </c>
      <c r="M518">
        <v>125</v>
      </c>
      <c r="N518">
        <v>18.75</v>
      </c>
      <c r="O518">
        <v>249.2</v>
      </c>
      <c r="P518">
        <v>78</v>
      </c>
      <c r="Q518">
        <v>11.21</v>
      </c>
      <c r="R518">
        <v>5.0999999999999996</v>
      </c>
      <c r="S518">
        <v>2</v>
      </c>
      <c r="T518">
        <v>1.38</v>
      </c>
      <c r="U518">
        <v>0</v>
      </c>
      <c r="V518" t="s">
        <v>22</v>
      </c>
      <c r="W518">
        <f t="shared" si="64"/>
        <v>0</v>
      </c>
      <c r="X518" t="str">
        <f t="shared" si="65"/>
        <v>3 or fewer calls</v>
      </c>
      <c r="Y518" t="str">
        <f t="shared" si="66"/>
        <v>Low</v>
      </c>
      <c r="Z518" t="str">
        <f t="shared" si="67"/>
        <v>Heavy_user</v>
      </c>
      <c r="AA518" t="str">
        <f t="shared" si="68"/>
        <v>Medium_user</v>
      </c>
      <c r="AB518" t="str">
        <f t="shared" si="69"/>
        <v>Medium Usage</v>
      </c>
      <c r="AC518" t="str">
        <f t="shared" si="70"/>
        <v>None</v>
      </c>
      <c r="AD518" t="str">
        <f t="shared" si="71"/>
        <v>Low Intl Calls</v>
      </c>
    </row>
    <row r="519" spans="1:30" x14ac:dyDescent="0.25">
      <c r="A519" t="s">
        <v>39</v>
      </c>
      <c r="B519">
        <v>97</v>
      </c>
      <c r="C519" t="s">
        <v>28</v>
      </c>
      <c r="D519" t="s">
        <v>22</v>
      </c>
      <c r="E519">
        <f>IF(train[[#This Row],[international_plan]]="yes",1,0)</f>
        <v>0</v>
      </c>
      <c r="F519" t="s">
        <v>22</v>
      </c>
      <c r="G519">
        <f>IF(train[[#This Row],[voice_mail_plan]]="yes",1,0)</f>
        <v>0</v>
      </c>
      <c r="H519">
        <v>0</v>
      </c>
      <c r="I519">
        <v>144.19999999999999</v>
      </c>
      <c r="J519">
        <v>91</v>
      </c>
      <c r="K519">
        <v>24.51</v>
      </c>
      <c r="L519">
        <v>226.7</v>
      </c>
      <c r="M519">
        <v>137</v>
      </c>
      <c r="N519">
        <v>19.27</v>
      </c>
      <c r="O519">
        <v>144.6</v>
      </c>
      <c r="P519">
        <v>72</v>
      </c>
      <c r="Q519">
        <v>6.51</v>
      </c>
      <c r="R519">
        <v>13.8</v>
      </c>
      <c r="S519">
        <v>4</v>
      </c>
      <c r="T519">
        <v>3.73</v>
      </c>
      <c r="U519">
        <v>3</v>
      </c>
      <c r="V519" t="s">
        <v>22</v>
      </c>
      <c r="W519">
        <f t="shared" si="64"/>
        <v>0</v>
      </c>
      <c r="X519" t="str">
        <f t="shared" si="65"/>
        <v>3 or fewer calls</v>
      </c>
      <c r="Y519" t="str">
        <f t="shared" si="66"/>
        <v>Medium</v>
      </c>
      <c r="Z519" t="str">
        <f t="shared" si="67"/>
        <v>Heavy_user</v>
      </c>
      <c r="AA519" t="str">
        <f t="shared" si="68"/>
        <v>Medium_user</v>
      </c>
      <c r="AB519" t="str">
        <f t="shared" si="69"/>
        <v>Medium Usage</v>
      </c>
      <c r="AC519" t="str">
        <f t="shared" si="70"/>
        <v>None</v>
      </c>
      <c r="AD519" t="str">
        <f t="shared" si="71"/>
        <v>Medium Intl Calls</v>
      </c>
    </row>
    <row r="520" spans="1:30" x14ac:dyDescent="0.25">
      <c r="A520" t="s">
        <v>24</v>
      </c>
      <c r="B520">
        <v>95</v>
      </c>
      <c r="C520" t="s">
        <v>25</v>
      </c>
      <c r="D520" t="s">
        <v>23</v>
      </c>
      <c r="E520">
        <f>IF(train[[#This Row],[international_plan]]="yes",1,0)</f>
        <v>1</v>
      </c>
      <c r="F520" t="s">
        <v>23</v>
      </c>
      <c r="G520">
        <f>IF(train[[#This Row],[voice_mail_plan]]="yes",1,0)</f>
        <v>1</v>
      </c>
      <c r="H520">
        <v>37</v>
      </c>
      <c r="I520">
        <v>220.2</v>
      </c>
      <c r="J520">
        <v>109</v>
      </c>
      <c r="K520">
        <v>37.43</v>
      </c>
      <c r="L520">
        <v>185.3</v>
      </c>
      <c r="M520">
        <v>99</v>
      </c>
      <c r="N520">
        <v>15.75</v>
      </c>
      <c r="O520">
        <v>205.1</v>
      </c>
      <c r="P520">
        <v>82</v>
      </c>
      <c r="Q520">
        <v>9.23</v>
      </c>
      <c r="R520">
        <v>4.0999999999999996</v>
      </c>
      <c r="S520">
        <v>2</v>
      </c>
      <c r="T520">
        <v>1.1100000000000001</v>
      </c>
      <c r="U520">
        <v>0</v>
      </c>
      <c r="V520" t="s">
        <v>23</v>
      </c>
      <c r="W520">
        <f t="shared" si="64"/>
        <v>1</v>
      </c>
      <c r="X520" t="str">
        <f t="shared" si="65"/>
        <v>3 or fewer calls</v>
      </c>
      <c r="Y520" t="str">
        <f t="shared" si="66"/>
        <v>Low</v>
      </c>
      <c r="Z520" t="str">
        <f t="shared" si="67"/>
        <v>Medium_user</v>
      </c>
      <c r="AA520" t="str">
        <f t="shared" si="68"/>
        <v>Medium_user</v>
      </c>
      <c r="AB520" t="str">
        <f t="shared" si="69"/>
        <v>Medium Usage</v>
      </c>
      <c r="AC520" t="str">
        <f t="shared" si="70"/>
        <v>High</v>
      </c>
      <c r="AD520" t="str">
        <f t="shared" si="71"/>
        <v>Low Intl Calls</v>
      </c>
    </row>
    <row r="521" spans="1:30" x14ac:dyDescent="0.25">
      <c r="A521" t="s">
        <v>54</v>
      </c>
      <c r="B521">
        <v>87</v>
      </c>
      <c r="C521" t="s">
        <v>28</v>
      </c>
      <c r="D521" t="s">
        <v>22</v>
      </c>
      <c r="E521">
        <f>IF(train[[#This Row],[international_plan]]="yes",1,0)</f>
        <v>0</v>
      </c>
      <c r="F521" t="s">
        <v>22</v>
      </c>
      <c r="G521">
        <f>IF(train[[#This Row],[voice_mail_plan]]="yes",1,0)</f>
        <v>0</v>
      </c>
      <c r="H521">
        <v>0</v>
      </c>
      <c r="I521">
        <v>256.2</v>
      </c>
      <c r="J521">
        <v>105</v>
      </c>
      <c r="K521">
        <v>43.55</v>
      </c>
      <c r="L521">
        <v>160.69999999999999</v>
      </c>
      <c r="M521">
        <v>102</v>
      </c>
      <c r="N521">
        <v>13.66</v>
      </c>
      <c r="O521">
        <v>249.4</v>
      </c>
      <c r="P521">
        <v>80</v>
      </c>
      <c r="Q521">
        <v>11.22</v>
      </c>
      <c r="R521">
        <v>7.4</v>
      </c>
      <c r="S521">
        <v>2</v>
      </c>
      <c r="T521">
        <v>2</v>
      </c>
      <c r="U521">
        <v>4</v>
      </c>
      <c r="V521" t="s">
        <v>22</v>
      </c>
      <c r="W521">
        <f t="shared" si="64"/>
        <v>0</v>
      </c>
      <c r="X521" t="str">
        <f t="shared" si="65"/>
        <v>More than 3 calls</v>
      </c>
      <c r="Y521" t="str">
        <f t="shared" si="66"/>
        <v>Medium</v>
      </c>
      <c r="Z521" t="str">
        <f t="shared" si="67"/>
        <v>Medium_user</v>
      </c>
      <c r="AA521" t="str">
        <f t="shared" si="68"/>
        <v>Medium_user</v>
      </c>
      <c r="AB521" t="str">
        <f t="shared" si="69"/>
        <v>Medium Usage</v>
      </c>
      <c r="AC521" t="str">
        <f t="shared" si="70"/>
        <v>None</v>
      </c>
      <c r="AD521" t="str">
        <f t="shared" si="71"/>
        <v>Low Intl Calls</v>
      </c>
    </row>
    <row r="522" spans="1:30" x14ac:dyDescent="0.25">
      <c r="A522" t="s">
        <v>64</v>
      </c>
      <c r="B522">
        <v>97</v>
      </c>
      <c r="C522" t="s">
        <v>21</v>
      </c>
      <c r="D522" t="s">
        <v>22</v>
      </c>
      <c r="E522">
        <f>IF(train[[#This Row],[international_plan]]="yes",1,0)</f>
        <v>0</v>
      </c>
      <c r="F522" t="s">
        <v>22</v>
      </c>
      <c r="G522">
        <f>IF(train[[#This Row],[voice_mail_plan]]="yes",1,0)</f>
        <v>0</v>
      </c>
      <c r="H522">
        <v>0</v>
      </c>
      <c r="I522">
        <v>112.7</v>
      </c>
      <c r="J522">
        <v>119</v>
      </c>
      <c r="K522">
        <v>19.16</v>
      </c>
      <c r="L522">
        <v>217.7</v>
      </c>
      <c r="M522">
        <v>109</v>
      </c>
      <c r="N522">
        <v>18.5</v>
      </c>
      <c r="O522">
        <v>152.1</v>
      </c>
      <c r="P522">
        <v>76</v>
      </c>
      <c r="Q522">
        <v>6.84</v>
      </c>
      <c r="R522">
        <v>6.5</v>
      </c>
      <c r="S522">
        <v>5</v>
      </c>
      <c r="T522">
        <v>1.76</v>
      </c>
      <c r="U522">
        <v>1</v>
      </c>
      <c r="V522" t="s">
        <v>22</v>
      </c>
      <c r="W522">
        <f t="shared" si="64"/>
        <v>0</v>
      </c>
      <c r="X522" t="str">
        <f t="shared" si="65"/>
        <v>3 or fewer calls</v>
      </c>
      <c r="Y522" t="str">
        <f t="shared" si="66"/>
        <v>Low</v>
      </c>
      <c r="Z522" t="str">
        <f t="shared" si="67"/>
        <v>Medium_user</v>
      </c>
      <c r="AA522" t="str">
        <f t="shared" si="68"/>
        <v>Medium_user</v>
      </c>
      <c r="AB522" t="str">
        <f t="shared" si="69"/>
        <v>Medium Usage</v>
      </c>
      <c r="AC522" t="str">
        <f t="shared" si="70"/>
        <v>None</v>
      </c>
      <c r="AD522" t="str">
        <f t="shared" si="71"/>
        <v>Low Intl Calls</v>
      </c>
    </row>
    <row r="523" spans="1:30" x14ac:dyDescent="0.25">
      <c r="A523" t="s">
        <v>39</v>
      </c>
      <c r="B523">
        <v>140</v>
      </c>
      <c r="C523" t="s">
        <v>25</v>
      </c>
      <c r="D523" t="s">
        <v>22</v>
      </c>
      <c r="E523">
        <f>IF(train[[#This Row],[international_plan]]="yes",1,0)</f>
        <v>0</v>
      </c>
      <c r="F523" t="s">
        <v>22</v>
      </c>
      <c r="G523">
        <f>IF(train[[#This Row],[voice_mail_plan]]="yes",1,0)</f>
        <v>0</v>
      </c>
      <c r="H523">
        <v>0</v>
      </c>
      <c r="I523">
        <v>194.8</v>
      </c>
      <c r="J523">
        <v>107</v>
      </c>
      <c r="K523">
        <v>33.119999999999997</v>
      </c>
      <c r="L523">
        <v>170.9</v>
      </c>
      <c r="M523">
        <v>99</v>
      </c>
      <c r="N523">
        <v>14.53</v>
      </c>
      <c r="O523">
        <v>225.1</v>
      </c>
      <c r="P523">
        <v>93</v>
      </c>
      <c r="Q523">
        <v>10.130000000000001</v>
      </c>
      <c r="R523">
        <v>13.9</v>
      </c>
      <c r="S523">
        <v>4</v>
      </c>
      <c r="T523">
        <v>3.75</v>
      </c>
      <c r="U523">
        <v>0</v>
      </c>
      <c r="V523" t="s">
        <v>22</v>
      </c>
      <c r="W523">
        <f t="shared" si="64"/>
        <v>0</v>
      </c>
      <c r="X523" t="str">
        <f t="shared" si="65"/>
        <v>3 or fewer calls</v>
      </c>
      <c r="Y523" t="str">
        <f t="shared" si="66"/>
        <v>Medium</v>
      </c>
      <c r="Z523" t="str">
        <f t="shared" si="67"/>
        <v>Medium_user</v>
      </c>
      <c r="AA523" t="str">
        <f t="shared" si="68"/>
        <v>Medium_user</v>
      </c>
      <c r="AB523" t="str">
        <f t="shared" si="69"/>
        <v>Medium Usage</v>
      </c>
      <c r="AC523" t="str">
        <f t="shared" si="70"/>
        <v>None</v>
      </c>
      <c r="AD523" t="str">
        <f t="shared" si="71"/>
        <v>Medium Intl Calls</v>
      </c>
    </row>
    <row r="524" spans="1:30" x14ac:dyDescent="0.25">
      <c r="A524" t="s">
        <v>35</v>
      </c>
      <c r="B524">
        <v>169</v>
      </c>
      <c r="C524" t="s">
        <v>21</v>
      </c>
      <c r="D524" t="s">
        <v>22</v>
      </c>
      <c r="E524">
        <f>IF(train[[#This Row],[international_plan]]="yes",1,0)</f>
        <v>0</v>
      </c>
      <c r="F524" t="s">
        <v>22</v>
      </c>
      <c r="G524">
        <f>IF(train[[#This Row],[voice_mail_plan]]="yes",1,0)</f>
        <v>0</v>
      </c>
      <c r="H524">
        <v>0</v>
      </c>
      <c r="I524">
        <v>100.8</v>
      </c>
      <c r="J524">
        <v>112</v>
      </c>
      <c r="K524">
        <v>17.14</v>
      </c>
      <c r="L524">
        <v>230</v>
      </c>
      <c r="M524">
        <v>69</v>
      </c>
      <c r="N524">
        <v>19.55</v>
      </c>
      <c r="O524">
        <v>193.6</v>
      </c>
      <c r="P524">
        <v>95</v>
      </c>
      <c r="Q524">
        <v>8.7100000000000009</v>
      </c>
      <c r="R524">
        <v>9.5</v>
      </c>
      <c r="S524">
        <v>2</v>
      </c>
      <c r="T524">
        <v>2.57</v>
      </c>
      <c r="U524">
        <v>0</v>
      </c>
      <c r="V524" t="s">
        <v>22</v>
      </c>
      <c r="W524">
        <f t="shared" si="64"/>
        <v>0</v>
      </c>
      <c r="X524" t="str">
        <f t="shared" si="65"/>
        <v>3 or fewer calls</v>
      </c>
      <c r="Y524" t="str">
        <f t="shared" si="66"/>
        <v>Medium</v>
      </c>
      <c r="Z524" t="str">
        <f t="shared" si="67"/>
        <v>Light_usage</v>
      </c>
      <c r="AA524" t="str">
        <f t="shared" si="68"/>
        <v>Medium_user</v>
      </c>
      <c r="AB524" t="str">
        <f t="shared" si="69"/>
        <v>Medium Usage</v>
      </c>
      <c r="AC524" t="str">
        <f t="shared" si="70"/>
        <v>None</v>
      </c>
      <c r="AD524" t="str">
        <f t="shared" si="71"/>
        <v>Medium Intl Calls</v>
      </c>
    </row>
    <row r="525" spans="1:30" x14ac:dyDescent="0.25">
      <c r="A525" t="s">
        <v>75</v>
      </c>
      <c r="B525">
        <v>68</v>
      </c>
      <c r="C525" t="s">
        <v>25</v>
      </c>
      <c r="D525" t="s">
        <v>22</v>
      </c>
      <c r="E525">
        <f>IF(train[[#This Row],[international_plan]]="yes",1,0)</f>
        <v>0</v>
      </c>
      <c r="F525" t="s">
        <v>23</v>
      </c>
      <c r="G525">
        <f>IF(train[[#This Row],[voice_mail_plan]]="yes",1,0)</f>
        <v>1</v>
      </c>
      <c r="H525">
        <v>22</v>
      </c>
      <c r="I525">
        <v>82.5</v>
      </c>
      <c r="J525">
        <v>97</v>
      </c>
      <c r="K525">
        <v>14.03</v>
      </c>
      <c r="L525">
        <v>289.89999999999998</v>
      </c>
      <c r="M525">
        <v>94</v>
      </c>
      <c r="N525">
        <v>24.64</v>
      </c>
      <c r="O525">
        <v>180</v>
      </c>
      <c r="P525">
        <v>114</v>
      </c>
      <c r="Q525">
        <v>8.1</v>
      </c>
      <c r="R525">
        <v>4.8</v>
      </c>
      <c r="S525">
        <v>4</v>
      </c>
      <c r="T525">
        <v>1.3</v>
      </c>
      <c r="U525">
        <v>3</v>
      </c>
      <c r="V525" t="s">
        <v>22</v>
      </c>
      <c r="W525">
        <f t="shared" si="64"/>
        <v>0</v>
      </c>
      <c r="X525" t="str">
        <f t="shared" si="65"/>
        <v>3 or fewer calls</v>
      </c>
      <c r="Y525" t="str">
        <f t="shared" si="66"/>
        <v>Low</v>
      </c>
      <c r="Z525" t="str">
        <f t="shared" si="67"/>
        <v>Medium_user</v>
      </c>
      <c r="AA525" t="str">
        <f t="shared" si="68"/>
        <v>Heavy_user</v>
      </c>
      <c r="AB525" t="str">
        <f t="shared" si="69"/>
        <v>Medium Usage</v>
      </c>
      <c r="AC525" t="str">
        <f t="shared" si="70"/>
        <v>Medium</v>
      </c>
      <c r="AD525" t="str">
        <f t="shared" si="71"/>
        <v>Low Intl Calls</v>
      </c>
    </row>
    <row r="526" spans="1:30" x14ac:dyDescent="0.25">
      <c r="A526" t="s">
        <v>24</v>
      </c>
      <c r="B526">
        <v>122</v>
      </c>
      <c r="C526" t="s">
        <v>21</v>
      </c>
      <c r="D526" t="s">
        <v>22</v>
      </c>
      <c r="E526">
        <f>IF(train[[#This Row],[international_plan]]="yes",1,0)</f>
        <v>0</v>
      </c>
      <c r="F526" t="s">
        <v>23</v>
      </c>
      <c r="G526">
        <f>IF(train[[#This Row],[voice_mail_plan]]="yes",1,0)</f>
        <v>1</v>
      </c>
      <c r="H526">
        <v>34</v>
      </c>
      <c r="I526">
        <v>146.4</v>
      </c>
      <c r="J526">
        <v>104</v>
      </c>
      <c r="K526">
        <v>24.89</v>
      </c>
      <c r="L526">
        <v>89.7</v>
      </c>
      <c r="M526">
        <v>103</v>
      </c>
      <c r="N526">
        <v>7.62</v>
      </c>
      <c r="O526">
        <v>220</v>
      </c>
      <c r="P526">
        <v>91</v>
      </c>
      <c r="Q526">
        <v>9.9</v>
      </c>
      <c r="R526">
        <v>15.6</v>
      </c>
      <c r="S526">
        <v>4</v>
      </c>
      <c r="T526">
        <v>4.21</v>
      </c>
      <c r="U526">
        <v>2</v>
      </c>
      <c r="V526" t="s">
        <v>22</v>
      </c>
      <c r="W526">
        <f t="shared" si="64"/>
        <v>0</v>
      </c>
      <c r="X526" t="str">
        <f t="shared" si="65"/>
        <v>3 or fewer calls</v>
      </c>
      <c r="Y526" t="str">
        <f t="shared" si="66"/>
        <v>High</v>
      </c>
      <c r="Z526" t="str">
        <f t="shared" si="67"/>
        <v>Medium_user</v>
      </c>
      <c r="AA526" t="str">
        <f t="shared" si="68"/>
        <v>Light_user</v>
      </c>
      <c r="AB526" t="str">
        <f t="shared" si="69"/>
        <v>Medium Usage</v>
      </c>
      <c r="AC526" t="str">
        <f t="shared" si="70"/>
        <v>High</v>
      </c>
      <c r="AD526" t="str">
        <f t="shared" si="71"/>
        <v>Medium Intl Calls</v>
      </c>
    </row>
    <row r="527" spans="1:30" x14ac:dyDescent="0.25">
      <c r="A527" t="s">
        <v>29</v>
      </c>
      <c r="B527">
        <v>36</v>
      </c>
      <c r="C527" t="s">
        <v>25</v>
      </c>
      <c r="D527" t="s">
        <v>22</v>
      </c>
      <c r="E527">
        <f>IF(train[[#This Row],[international_plan]]="yes",1,0)</f>
        <v>0</v>
      </c>
      <c r="F527" t="s">
        <v>22</v>
      </c>
      <c r="G527">
        <f>IF(train[[#This Row],[voice_mail_plan]]="yes",1,0)</f>
        <v>0</v>
      </c>
      <c r="H527">
        <v>0</v>
      </c>
      <c r="I527">
        <v>177.9</v>
      </c>
      <c r="J527">
        <v>129</v>
      </c>
      <c r="K527">
        <v>30.24</v>
      </c>
      <c r="L527">
        <v>224.6</v>
      </c>
      <c r="M527">
        <v>87</v>
      </c>
      <c r="N527">
        <v>19.09</v>
      </c>
      <c r="O527">
        <v>306.3</v>
      </c>
      <c r="P527">
        <v>102</v>
      </c>
      <c r="Q527">
        <v>13.78</v>
      </c>
      <c r="R527">
        <v>10.8</v>
      </c>
      <c r="S527">
        <v>6</v>
      </c>
      <c r="T527">
        <v>2.92</v>
      </c>
      <c r="U527">
        <v>2</v>
      </c>
      <c r="V527" t="s">
        <v>22</v>
      </c>
      <c r="W527">
        <f t="shared" si="64"/>
        <v>0</v>
      </c>
      <c r="X527" t="str">
        <f t="shared" si="65"/>
        <v>3 or fewer calls</v>
      </c>
      <c r="Y527" t="str">
        <f t="shared" si="66"/>
        <v>Medium</v>
      </c>
      <c r="Z527" t="str">
        <f t="shared" si="67"/>
        <v>Medium_user</v>
      </c>
      <c r="AA527" t="str">
        <f t="shared" si="68"/>
        <v>Medium_user</v>
      </c>
      <c r="AB527" t="str">
        <f t="shared" si="69"/>
        <v>Medium Usage</v>
      </c>
      <c r="AC527" t="str">
        <f t="shared" si="70"/>
        <v>None</v>
      </c>
      <c r="AD527" t="str">
        <f t="shared" si="71"/>
        <v>Medium Intl Calls</v>
      </c>
    </row>
    <row r="528" spans="1:30" x14ac:dyDescent="0.25">
      <c r="A528" t="s">
        <v>41</v>
      </c>
      <c r="B528">
        <v>120</v>
      </c>
      <c r="C528" t="s">
        <v>28</v>
      </c>
      <c r="D528" t="s">
        <v>22</v>
      </c>
      <c r="E528">
        <f>IF(train[[#This Row],[international_plan]]="yes",1,0)</f>
        <v>0</v>
      </c>
      <c r="F528" t="s">
        <v>23</v>
      </c>
      <c r="G528">
        <f>IF(train[[#This Row],[voice_mail_plan]]="yes",1,0)</f>
        <v>1</v>
      </c>
      <c r="H528">
        <v>27</v>
      </c>
      <c r="I528">
        <v>153.5</v>
      </c>
      <c r="J528">
        <v>84</v>
      </c>
      <c r="K528">
        <v>26.1</v>
      </c>
      <c r="L528">
        <v>194</v>
      </c>
      <c r="M528">
        <v>73</v>
      </c>
      <c r="N528">
        <v>16.489999999999998</v>
      </c>
      <c r="O528">
        <v>256.5</v>
      </c>
      <c r="P528">
        <v>94</v>
      </c>
      <c r="Q528">
        <v>11.54</v>
      </c>
      <c r="R528">
        <v>10.199999999999999</v>
      </c>
      <c r="S528">
        <v>7</v>
      </c>
      <c r="T528">
        <v>2.75</v>
      </c>
      <c r="U528">
        <v>5</v>
      </c>
      <c r="V528" t="s">
        <v>22</v>
      </c>
      <c r="W528">
        <f t="shared" si="64"/>
        <v>0</v>
      </c>
      <c r="X528" t="str">
        <f t="shared" si="65"/>
        <v>More than 3 calls</v>
      </c>
      <c r="Y528" t="str">
        <f t="shared" si="66"/>
        <v>Medium</v>
      </c>
      <c r="Z528" t="str">
        <f t="shared" si="67"/>
        <v>Light_usage</v>
      </c>
      <c r="AA528" t="str">
        <f t="shared" si="68"/>
        <v>Medium_user</v>
      </c>
      <c r="AB528" t="str">
        <f t="shared" si="69"/>
        <v>Medium Usage</v>
      </c>
      <c r="AC528" t="str">
        <f t="shared" si="70"/>
        <v>Medium</v>
      </c>
      <c r="AD528" t="str">
        <f t="shared" si="71"/>
        <v>Medium Intl Calls</v>
      </c>
    </row>
    <row r="529" spans="1:30" x14ac:dyDescent="0.25">
      <c r="A529" t="s">
        <v>70</v>
      </c>
      <c r="B529">
        <v>121</v>
      </c>
      <c r="C529" t="s">
        <v>25</v>
      </c>
      <c r="D529" t="s">
        <v>22</v>
      </c>
      <c r="E529">
        <f>IF(train[[#This Row],[international_plan]]="yes",1,0)</f>
        <v>0</v>
      </c>
      <c r="F529" t="s">
        <v>22</v>
      </c>
      <c r="G529">
        <f>IF(train[[#This Row],[voice_mail_plan]]="yes",1,0)</f>
        <v>0</v>
      </c>
      <c r="H529">
        <v>0</v>
      </c>
      <c r="I529">
        <v>150.69999999999999</v>
      </c>
      <c r="J529">
        <v>105</v>
      </c>
      <c r="K529">
        <v>25.62</v>
      </c>
      <c r="L529">
        <v>197.3</v>
      </c>
      <c r="M529">
        <v>133</v>
      </c>
      <c r="N529">
        <v>16.77</v>
      </c>
      <c r="O529">
        <v>169</v>
      </c>
      <c r="P529">
        <v>116</v>
      </c>
      <c r="Q529">
        <v>7.61</v>
      </c>
      <c r="R529">
        <v>9.1999999999999993</v>
      </c>
      <c r="S529">
        <v>15</v>
      </c>
      <c r="T529">
        <v>2.48</v>
      </c>
      <c r="U529">
        <v>1</v>
      </c>
      <c r="V529" t="s">
        <v>22</v>
      </c>
      <c r="W529">
        <f t="shared" si="64"/>
        <v>0</v>
      </c>
      <c r="X529" t="str">
        <f t="shared" si="65"/>
        <v>3 or fewer calls</v>
      </c>
      <c r="Y529" t="str">
        <f t="shared" si="66"/>
        <v>Medium</v>
      </c>
      <c r="Z529" t="str">
        <f t="shared" si="67"/>
        <v>Heavy_user</v>
      </c>
      <c r="AA529" t="str">
        <f t="shared" si="68"/>
        <v>Medium_user</v>
      </c>
      <c r="AB529" t="str">
        <f t="shared" si="69"/>
        <v>Medium Usage</v>
      </c>
      <c r="AC529" t="str">
        <f t="shared" si="70"/>
        <v>None</v>
      </c>
      <c r="AD529" t="str">
        <f t="shared" si="71"/>
        <v>Medium Intl Calls</v>
      </c>
    </row>
    <row r="530" spans="1:30" x14ac:dyDescent="0.25">
      <c r="A530" t="s">
        <v>58</v>
      </c>
      <c r="B530">
        <v>64</v>
      </c>
      <c r="C530" t="s">
        <v>25</v>
      </c>
      <c r="D530" t="s">
        <v>22</v>
      </c>
      <c r="E530">
        <f>IF(train[[#This Row],[international_plan]]="yes",1,0)</f>
        <v>0</v>
      </c>
      <c r="F530" t="s">
        <v>23</v>
      </c>
      <c r="G530">
        <f>IF(train[[#This Row],[voice_mail_plan]]="yes",1,0)</f>
        <v>1</v>
      </c>
      <c r="H530">
        <v>19</v>
      </c>
      <c r="I530">
        <v>180.1</v>
      </c>
      <c r="J530">
        <v>106</v>
      </c>
      <c r="K530">
        <v>30.62</v>
      </c>
      <c r="L530">
        <v>127.5</v>
      </c>
      <c r="M530">
        <v>92</v>
      </c>
      <c r="N530">
        <v>10.84</v>
      </c>
      <c r="O530">
        <v>237.4</v>
      </c>
      <c r="P530">
        <v>118</v>
      </c>
      <c r="Q530">
        <v>10.68</v>
      </c>
      <c r="R530">
        <v>7.5</v>
      </c>
      <c r="S530">
        <v>3</v>
      </c>
      <c r="T530">
        <v>2.0299999999999998</v>
      </c>
      <c r="U530">
        <v>0</v>
      </c>
      <c r="V530" t="s">
        <v>22</v>
      </c>
      <c r="W530">
        <f t="shared" si="64"/>
        <v>0</v>
      </c>
      <c r="X530" t="str">
        <f t="shared" si="65"/>
        <v>3 or fewer calls</v>
      </c>
      <c r="Y530" t="str">
        <f t="shared" si="66"/>
        <v>Medium</v>
      </c>
      <c r="Z530" t="str">
        <f t="shared" si="67"/>
        <v>Medium_user</v>
      </c>
      <c r="AA530" t="str">
        <f t="shared" si="68"/>
        <v>Medium_user</v>
      </c>
      <c r="AB530" t="str">
        <f t="shared" si="69"/>
        <v>Medium Usage</v>
      </c>
      <c r="AC530" t="str">
        <f t="shared" si="70"/>
        <v>Medium</v>
      </c>
      <c r="AD530" t="str">
        <f t="shared" si="71"/>
        <v>Medium Intl Calls</v>
      </c>
    </row>
    <row r="531" spans="1:30" x14ac:dyDescent="0.25">
      <c r="A531" t="s">
        <v>35</v>
      </c>
      <c r="B531">
        <v>13</v>
      </c>
      <c r="C531" t="s">
        <v>21</v>
      </c>
      <c r="D531" t="s">
        <v>22</v>
      </c>
      <c r="E531">
        <f>IF(train[[#This Row],[international_plan]]="yes",1,0)</f>
        <v>0</v>
      </c>
      <c r="F531" t="s">
        <v>23</v>
      </c>
      <c r="G531">
        <f>IF(train[[#This Row],[voice_mail_plan]]="yes",1,0)</f>
        <v>1</v>
      </c>
      <c r="H531">
        <v>31</v>
      </c>
      <c r="I531">
        <v>265.3</v>
      </c>
      <c r="J531">
        <v>94</v>
      </c>
      <c r="K531">
        <v>45.1</v>
      </c>
      <c r="L531">
        <v>147.6</v>
      </c>
      <c r="M531">
        <v>95</v>
      </c>
      <c r="N531">
        <v>12.55</v>
      </c>
      <c r="O531">
        <v>259.3</v>
      </c>
      <c r="P531">
        <v>117</v>
      </c>
      <c r="Q531">
        <v>11.67</v>
      </c>
      <c r="R531">
        <v>12.9</v>
      </c>
      <c r="S531">
        <v>1</v>
      </c>
      <c r="T531">
        <v>3.48</v>
      </c>
      <c r="U531">
        <v>1</v>
      </c>
      <c r="V531" t="s">
        <v>22</v>
      </c>
      <c r="W531">
        <f t="shared" si="64"/>
        <v>0</v>
      </c>
      <c r="X531" t="str">
        <f t="shared" si="65"/>
        <v>3 or fewer calls</v>
      </c>
      <c r="Y531" t="str">
        <f t="shared" si="66"/>
        <v>Medium</v>
      </c>
      <c r="Z531" t="str">
        <f t="shared" si="67"/>
        <v>Medium_user</v>
      </c>
      <c r="AA531" t="str">
        <f t="shared" si="68"/>
        <v>Medium_user</v>
      </c>
      <c r="AB531" t="str">
        <f t="shared" si="69"/>
        <v>Medium Usage</v>
      </c>
      <c r="AC531" t="str">
        <f t="shared" si="70"/>
        <v>High</v>
      </c>
      <c r="AD531" t="str">
        <f t="shared" si="71"/>
        <v>Medium Intl Calls</v>
      </c>
    </row>
    <row r="532" spans="1:30" x14ac:dyDescent="0.25">
      <c r="A532" t="s">
        <v>54</v>
      </c>
      <c r="B532">
        <v>106</v>
      </c>
      <c r="C532" t="s">
        <v>21</v>
      </c>
      <c r="D532" t="s">
        <v>22</v>
      </c>
      <c r="E532">
        <f>IF(train[[#This Row],[international_plan]]="yes",1,0)</f>
        <v>0</v>
      </c>
      <c r="F532" t="s">
        <v>22</v>
      </c>
      <c r="G532">
        <f>IF(train[[#This Row],[voice_mail_plan]]="yes",1,0)</f>
        <v>0</v>
      </c>
      <c r="H532">
        <v>0</v>
      </c>
      <c r="I532">
        <v>128.6</v>
      </c>
      <c r="J532">
        <v>83</v>
      </c>
      <c r="K532">
        <v>21.86</v>
      </c>
      <c r="L532">
        <v>134</v>
      </c>
      <c r="M532">
        <v>114</v>
      </c>
      <c r="N532">
        <v>11.39</v>
      </c>
      <c r="O532">
        <v>210.6</v>
      </c>
      <c r="P532">
        <v>113</v>
      </c>
      <c r="Q532">
        <v>9.48</v>
      </c>
      <c r="R532">
        <v>11.4</v>
      </c>
      <c r="S532">
        <v>2</v>
      </c>
      <c r="T532">
        <v>3.08</v>
      </c>
      <c r="U532">
        <v>0</v>
      </c>
      <c r="V532" t="s">
        <v>22</v>
      </c>
      <c r="W532">
        <f t="shared" si="64"/>
        <v>0</v>
      </c>
      <c r="X532" t="str">
        <f t="shared" si="65"/>
        <v>3 or fewer calls</v>
      </c>
      <c r="Y532" t="str">
        <f t="shared" si="66"/>
        <v>Medium</v>
      </c>
      <c r="Z532" t="str">
        <f t="shared" si="67"/>
        <v>Medium_user</v>
      </c>
      <c r="AA532" t="str">
        <f t="shared" si="68"/>
        <v>Medium_user</v>
      </c>
      <c r="AB532" t="str">
        <f t="shared" si="69"/>
        <v>Medium Usage</v>
      </c>
      <c r="AC532" t="str">
        <f t="shared" si="70"/>
        <v>None</v>
      </c>
      <c r="AD532" t="str">
        <f t="shared" si="71"/>
        <v>Medium Intl Calls</v>
      </c>
    </row>
    <row r="533" spans="1:30" x14ac:dyDescent="0.25">
      <c r="A533" t="s">
        <v>75</v>
      </c>
      <c r="B533">
        <v>88</v>
      </c>
      <c r="C533" t="s">
        <v>21</v>
      </c>
      <c r="D533" t="s">
        <v>22</v>
      </c>
      <c r="E533">
        <f>IF(train[[#This Row],[international_plan]]="yes",1,0)</f>
        <v>0</v>
      </c>
      <c r="F533" t="s">
        <v>22</v>
      </c>
      <c r="G533">
        <f>IF(train[[#This Row],[voice_mail_plan]]="yes",1,0)</f>
        <v>0</v>
      </c>
      <c r="H533">
        <v>0</v>
      </c>
      <c r="I533">
        <v>161.5</v>
      </c>
      <c r="J533">
        <v>92</v>
      </c>
      <c r="K533">
        <v>27.46</v>
      </c>
      <c r="L533">
        <v>173.5</v>
      </c>
      <c r="M533">
        <v>108</v>
      </c>
      <c r="N533">
        <v>14.75</v>
      </c>
      <c r="O533">
        <v>206.2</v>
      </c>
      <c r="P533">
        <v>95</v>
      </c>
      <c r="Q533">
        <v>9.2799999999999994</v>
      </c>
      <c r="R533">
        <v>7.9</v>
      </c>
      <c r="S533">
        <v>4</v>
      </c>
      <c r="T533">
        <v>2.13</v>
      </c>
      <c r="U533">
        <v>2</v>
      </c>
      <c r="V533" t="s">
        <v>22</v>
      </c>
      <c r="W533">
        <f t="shared" si="64"/>
        <v>0</v>
      </c>
      <c r="X533" t="str">
        <f t="shared" si="65"/>
        <v>3 or fewer calls</v>
      </c>
      <c r="Y533" t="str">
        <f t="shared" si="66"/>
        <v>Medium</v>
      </c>
      <c r="Z533" t="str">
        <f t="shared" si="67"/>
        <v>Medium_user</v>
      </c>
      <c r="AA533" t="str">
        <f t="shared" si="68"/>
        <v>Medium_user</v>
      </c>
      <c r="AB533" t="str">
        <f t="shared" si="69"/>
        <v>Medium Usage</v>
      </c>
      <c r="AC533" t="str">
        <f t="shared" si="70"/>
        <v>None</v>
      </c>
      <c r="AD533" t="str">
        <f t="shared" si="71"/>
        <v>Medium Intl Calls</v>
      </c>
    </row>
    <row r="534" spans="1:30" x14ac:dyDescent="0.25">
      <c r="A534" t="s">
        <v>38</v>
      </c>
      <c r="B534">
        <v>74</v>
      </c>
      <c r="C534" t="s">
        <v>25</v>
      </c>
      <c r="D534" t="s">
        <v>22</v>
      </c>
      <c r="E534">
        <f>IF(train[[#This Row],[international_plan]]="yes",1,0)</f>
        <v>0</v>
      </c>
      <c r="F534" t="s">
        <v>22</v>
      </c>
      <c r="G534">
        <f>IF(train[[#This Row],[voice_mail_plan]]="yes",1,0)</f>
        <v>0</v>
      </c>
      <c r="H534">
        <v>0</v>
      </c>
      <c r="I534">
        <v>165.3</v>
      </c>
      <c r="J534">
        <v>120</v>
      </c>
      <c r="K534">
        <v>28.1</v>
      </c>
      <c r="L534">
        <v>198.5</v>
      </c>
      <c r="M534">
        <v>106</v>
      </c>
      <c r="N534">
        <v>16.87</v>
      </c>
      <c r="O534">
        <v>208.5</v>
      </c>
      <c r="P534">
        <v>102</v>
      </c>
      <c r="Q534">
        <v>9.3800000000000008</v>
      </c>
      <c r="R534">
        <v>9.8000000000000007</v>
      </c>
      <c r="S534">
        <v>3</v>
      </c>
      <c r="T534">
        <v>2.65</v>
      </c>
      <c r="U534">
        <v>1</v>
      </c>
      <c r="V534" t="s">
        <v>22</v>
      </c>
      <c r="W534">
        <f t="shared" si="64"/>
        <v>0</v>
      </c>
      <c r="X534" t="str">
        <f t="shared" si="65"/>
        <v>3 or fewer calls</v>
      </c>
      <c r="Y534" t="str">
        <f t="shared" si="66"/>
        <v>Medium</v>
      </c>
      <c r="Z534" t="str">
        <f t="shared" si="67"/>
        <v>Medium_user</v>
      </c>
      <c r="AA534" t="str">
        <f t="shared" si="68"/>
        <v>Medium_user</v>
      </c>
      <c r="AB534" t="str">
        <f t="shared" si="69"/>
        <v>Medium Usage</v>
      </c>
      <c r="AC534" t="str">
        <f t="shared" si="70"/>
        <v>None</v>
      </c>
      <c r="AD534" t="str">
        <f t="shared" si="71"/>
        <v>Medium Intl Calls</v>
      </c>
    </row>
    <row r="535" spans="1:30" x14ac:dyDescent="0.25">
      <c r="A535" t="s">
        <v>72</v>
      </c>
      <c r="B535">
        <v>83</v>
      </c>
      <c r="C535" t="s">
        <v>21</v>
      </c>
      <c r="D535" t="s">
        <v>22</v>
      </c>
      <c r="E535">
        <f>IF(train[[#This Row],[international_plan]]="yes",1,0)</f>
        <v>0</v>
      </c>
      <c r="F535" t="s">
        <v>22</v>
      </c>
      <c r="G535">
        <f>IF(train[[#This Row],[voice_mail_plan]]="yes",1,0)</f>
        <v>0</v>
      </c>
      <c r="H535">
        <v>0</v>
      </c>
      <c r="I535">
        <v>195</v>
      </c>
      <c r="J535">
        <v>92</v>
      </c>
      <c r="K535">
        <v>33.15</v>
      </c>
      <c r="L535">
        <v>210.5</v>
      </c>
      <c r="M535">
        <v>83</v>
      </c>
      <c r="N535">
        <v>17.89</v>
      </c>
      <c r="O535">
        <v>180.6</v>
      </c>
      <c r="P535">
        <v>92</v>
      </c>
      <c r="Q535">
        <v>8.1300000000000008</v>
      </c>
      <c r="R535">
        <v>11</v>
      </c>
      <c r="S535">
        <v>13</v>
      </c>
      <c r="T535">
        <v>2.97</v>
      </c>
      <c r="U535">
        <v>0</v>
      </c>
      <c r="V535" t="s">
        <v>22</v>
      </c>
      <c r="W535">
        <f t="shared" si="64"/>
        <v>0</v>
      </c>
      <c r="X535" t="str">
        <f t="shared" si="65"/>
        <v>3 or fewer calls</v>
      </c>
      <c r="Y535" t="str">
        <f t="shared" si="66"/>
        <v>Medium</v>
      </c>
      <c r="Z535" t="str">
        <f t="shared" si="67"/>
        <v>Medium_user</v>
      </c>
      <c r="AA535" t="str">
        <f t="shared" si="68"/>
        <v>Medium_user</v>
      </c>
      <c r="AB535" t="str">
        <f t="shared" si="69"/>
        <v>Medium Usage</v>
      </c>
      <c r="AC535" t="str">
        <f t="shared" si="70"/>
        <v>None</v>
      </c>
      <c r="AD535" t="str">
        <f t="shared" si="71"/>
        <v>Medium Intl Calls</v>
      </c>
    </row>
    <row r="536" spans="1:30" x14ac:dyDescent="0.25">
      <c r="A536" t="s">
        <v>26</v>
      </c>
      <c r="B536">
        <v>49</v>
      </c>
      <c r="C536" t="s">
        <v>21</v>
      </c>
      <c r="D536" t="s">
        <v>22</v>
      </c>
      <c r="E536">
        <f>IF(train[[#This Row],[international_plan]]="yes",1,0)</f>
        <v>0</v>
      </c>
      <c r="F536" t="s">
        <v>22</v>
      </c>
      <c r="G536">
        <f>IF(train[[#This Row],[voice_mail_plan]]="yes",1,0)</f>
        <v>0</v>
      </c>
      <c r="H536">
        <v>0</v>
      </c>
      <c r="I536">
        <v>213.8</v>
      </c>
      <c r="J536">
        <v>79</v>
      </c>
      <c r="K536">
        <v>36.35</v>
      </c>
      <c r="L536">
        <v>265.10000000000002</v>
      </c>
      <c r="M536">
        <v>93</v>
      </c>
      <c r="N536">
        <v>22.53</v>
      </c>
      <c r="O536">
        <v>239.8</v>
      </c>
      <c r="P536">
        <v>128</v>
      </c>
      <c r="Q536">
        <v>10.79</v>
      </c>
      <c r="R536">
        <v>15.6</v>
      </c>
      <c r="S536">
        <v>7</v>
      </c>
      <c r="T536">
        <v>4.21</v>
      </c>
      <c r="U536">
        <v>0</v>
      </c>
      <c r="V536" t="s">
        <v>22</v>
      </c>
      <c r="W536">
        <f t="shared" si="64"/>
        <v>0</v>
      </c>
      <c r="X536" t="str">
        <f t="shared" si="65"/>
        <v>3 or fewer calls</v>
      </c>
      <c r="Y536" t="str">
        <f t="shared" si="66"/>
        <v>High</v>
      </c>
      <c r="Z536" t="str">
        <f t="shared" si="67"/>
        <v>Medium_user</v>
      </c>
      <c r="AA536" t="str">
        <f t="shared" si="68"/>
        <v>Heavy_user</v>
      </c>
      <c r="AB536" t="str">
        <f t="shared" si="69"/>
        <v>Medium Usage</v>
      </c>
      <c r="AC536" t="str">
        <f t="shared" si="70"/>
        <v>None</v>
      </c>
      <c r="AD536" t="str">
        <f t="shared" si="71"/>
        <v>Medium Intl Calls</v>
      </c>
    </row>
    <row r="537" spans="1:30" x14ac:dyDescent="0.25">
      <c r="A537" t="s">
        <v>41</v>
      </c>
      <c r="B537">
        <v>111</v>
      </c>
      <c r="C537" t="s">
        <v>28</v>
      </c>
      <c r="D537" t="s">
        <v>22</v>
      </c>
      <c r="E537">
        <f>IF(train[[#This Row],[international_plan]]="yes",1,0)</f>
        <v>0</v>
      </c>
      <c r="F537" t="s">
        <v>23</v>
      </c>
      <c r="G537">
        <f>IF(train[[#This Row],[voice_mail_plan]]="yes",1,0)</f>
        <v>1</v>
      </c>
      <c r="H537">
        <v>24</v>
      </c>
      <c r="I537">
        <v>205.5</v>
      </c>
      <c r="J537">
        <v>114</v>
      </c>
      <c r="K537">
        <v>34.94</v>
      </c>
      <c r="L537">
        <v>219.3</v>
      </c>
      <c r="M537">
        <v>99</v>
      </c>
      <c r="N537">
        <v>18.64</v>
      </c>
      <c r="O537">
        <v>215.9</v>
      </c>
      <c r="P537">
        <v>95</v>
      </c>
      <c r="Q537">
        <v>9.7200000000000006</v>
      </c>
      <c r="R537">
        <v>14</v>
      </c>
      <c r="S537">
        <v>4</v>
      </c>
      <c r="T537">
        <v>3.78</v>
      </c>
      <c r="U537">
        <v>1</v>
      </c>
      <c r="V537" t="s">
        <v>22</v>
      </c>
      <c r="W537">
        <f t="shared" si="64"/>
        <v>0</v>
      </c>
      <c r="X537" t="str">
        <f t="shared" si="65"/>
        <v>3 or fewer calls</v>
      </c>
      <c r="Y537" t="str">
        <f t="shared" si="66"/>
        <v>Medium</v>
      </c>
      <c r="Z537" t="str">
        <f t="shared" si="67"/>
        <v>Medium_user</v>
      </c>
      <c r="AA537" t="str">
        <f t="shared" si="68"/>
        <v>Medium_user</v>
      </c>
      <c r="AB537" t="str">
        <f t="shared" si="69"/>
        <v>Medium Usage</v>
      </c>
      <c r="AC537" t="str">
        <f t="shared" si="70"/>
        <v>Medium</v>
      </c>
      <c r="AD537" t="str">
        <f t="shared" si="71"/>
        <v>Medium Intl Calls</v>
      </c>
    </row>
    <row r="538" spans="1:30" x14ac:dyDescent="0.25">
      <c r="A538" t="s">
        <v>35</v>
      </c>
      <c r="B538">
        <v>50</v>
      </c>
      <c r="C538" t="s">
        <v>21</v>
      </c>
      <c r="D538" t="s">
        <v>22</v>
      </c>
      <c r="E538">
        <f>IF(train[[#This Row],[international_plan]]="yes",1,0)</f>
        <v>0</v>
      </c>
      <c r="F538" t="s">
        <v>23</v>
      </c>
      <c r="G538">
        <f>IF(train[[#This Row],[voice_mail_plan]]="yes",1,0)</f>
        <v>1</v>
      </c>
      <c r="H538">
        <v>22</v>
      </c>
      <c r="I538">
        <v>252.9</v>
      </c>
      <c r="J538">
        <v>112</v>
      </c>
      <c r="K538">
        <v>42.99</v>
      </c>
      <c r="L538">
        <v>177.9</v>
      </c>
      <c r="M538">
        <v>99</v>
      </c>
      <c r="N538">
        <v>15.12</v>
      </c>
      <c r="O538">
        <v>158.4</v>
      </c>
      <c r="P538">
        <v>146</v>
      </c>
      <c r="Q538">
        <v>7.13</v>
      </c>
      <c r="R538">
        <v>8.5</v>
      </c>
      <c r="S538">
        <v>4</v>
      </c>
      <c r="T538">
        <v>2.2999999999999998</v>
      </c>
      <c r="U538">
        <v>3</v>
      </c>
      <c r="V538" t="s">
        <v>22</v>
      </c>
      <c r="W538">
        <f t="shared" si="64"/>
        <v>0</v>
      </c>
      <c r="X538" t="str">
        <f t="shared" si="65"/>
        <v>3 or fewer calls</v>
      </c>
      <c r="Y538" t="str">
        <f t="shared" si="66"/>
        <v>Medium</v>
      </c>
      <c r="Z538" t="str">
        <f t="shared" si="67"/>
        <v>Medium_user</v>
      </c>
      <c r="AA538" t="str">
        <f t="shared" si="68"/>
        <v>Medium_user</v>
      </c>
      <c r="AB538" t="str">
        <f t="shared" si="69"/>
        <v>Medium Usage</v>
      </c>
      <c r="AC538" t="str">
        <f t="shared" si="70"/>
        <v>Medium</v>
      </c>
      <c r="AD538" t="str">
        <f t="shared" si="71"/>
        <v>Medium Intl Calls</v>
      </c>
    </row>
    <row r="539" spans="1:30" x14ac:dyDescent="0.25">
      <c r="A539" t="s">
        <v>66</v>
      </c>
      <c r="B539">
        <v>88</v>
      </c>
      <c r="C539" t="s">
        <v>21</v>
      </c>
      <c r="D539" t="s">
        <v>22</v>
      </c>
      <c r="E539">
        <f>IF(train[[#This Row],[international_plan]]="yes",1,0)</f>
        <v>0</v>
      </c>
      <c r="F539" t="s">
        <v>22</v>
      </c>
      <c r="G539">
        <f>IF(train[[#This Row],[voice_mail_plan]]="yes",1,0)</f>
        <v>0</v>
      </c>
      <c r="H539">
        <v>0</v>
      </c>
      <c r="I539">
        <v>192</v>
      </c>
      <c r="J539">
        <v>91</v>
      </c>
      <c r="K539">
        <v>32.64</v>
      </c>
      <c r="L539">
        <v>127.6</v>
      </c>
      <c r="M539">
        <v>127</v>
      </c>
      <c r="N539">
        <v>10.85</v>
      </c>
      <c r="O539">
        <v>155.6</v>
      </c>
      <c r="P539">
        <v>125</v>
      </c>
      <c r="Q539">
        <v>7</v>
      </c>
      <c r="R539">
        <v>7.5</v>
      </c>
      <c r="S539">
        <v>5</v>
      </c>
      <c r="T539">
        <v>2.0299999999999998</v>
      </c>
      <c r="U539">
        <v>1</v>
      </c>
      <c r="V539" t="s">
        <v>22</v>
      </c>
      <c r="W539">
        <f t="shared" si="64"/>
        <v>0</v>
      </c>
      <c r="X539" t="str">
        <f t="shared" si="65"/>
        <v>3 or fewer calls</v>
      </c>
      <c r="Y539" t="str">
        <f t="shared" si="66"/>
        <v>Medium</v>
      </c>
      <c r="Z539" t="str">
        <f t="shared" si="67"/>
        <v>Heavy_user</v>
      </c>
      <c r="AA539" t="str">
        <f t="shared" si="68"/>
        <v>Medium_user</v>
      </c>
      <c r="AB539" t="str">
        <f t="shared" si="69"/>
        <v>Medium Usage</v>
      </c>
      <c r="AC539" t="str">
        <f t="shared" si="70"/>
        <v>None</v>
      </c>
      <c r="AD539" t="str">
        <f t="shared" si="71"/>
        <v>Medium Intl Calls</v>
      </c>
    </row>
    <row r="540" spans="1:30" x14ac:dyDescent="0.25">
      <c r="A540" t="s">
        <v>51</v>
      </c>
      <c r="B540">
        <v>131</v>
      </c>
      <c r="C540" t="s">
        <v>21</v>
      </c>
      <c r="D540" t="s">
        <v>22</v>
      </c>
      <c r="E540">
        <f>IF(train[[#This Row],[international_plan]]="yes",1,0)</f>
        <v>0</v>
      </c>
      <c r="F540" t="s">
        <v>23</v>
      </c>
      <c r="G540">
        <f>IF(train[[#This Row],[voice_mail_plan]]="yes",1,0)</f>
        <v>1</v>
      </c>
      <c r="H540">
        <v>39</v>
      </c>
      <c r="I540">
        <v>69.099999999999994</v>
      </c>
      <c r="J540">
        <v>122</v>
      </c>
      <c r="K540">
        <v>11.75</v>
      </c>
      <c r="L540">
        <v>101.3</v>
      </c>
      <c r="M540">
        <v>136</v>
      </c>
      <c r="N540">
        <v>8.61</v>
      </c>
      <c r="O540">
        <v>104.8</v>
      </c>
      <c r="P540">
        <v>94</v>
      </c>
      <c r="Q540">
        <v>4.72</v>
      </c>
      <c r="R540">
        <v>9.1</v>
      </c>
      <c r="S540">
        <v>4</v>
      </c>
      <c r="T540">
        <v>2.46</v>
      </c>
      <c r="U540">
        <v>0</v>
      </c>
      <c r="V540" t="s">
        <v>22</v>
      </c>
      <c r="W540">
        <f t="shared" si="64"/>
        <v>0</v>
      </c>
      <c r="X540" t="str">
        <f t="shared" si="65"/>
        <v>3 or fewer calls</v>
      </c>
      <c r="Y540" t="str">
        <f t="shared" si="66"/>
        <v>Medium</v>
      </c>
      <c r="Z540" t="str">
        <f t="shared" si="67"/>
        <v>Heavy_user</v>
      </c>
      <c r="AA540" t="str">
        <f t="shared" si="68"/>
        <v>Light_user</v>
      </c>
      <c r="AB540" t="str">
        <f t="shared" si="69"/>
        <v>Medium Usage</v>
      </c>
      <c r="AC540" t="str">
        <f t="shared" si="70"/>
        <v>High</v>
      </c>
      <c r="AD540" t="str">
        <f t="shared" si="71"/>
        <v>Medium Intl Calls</v>
      </c>
    </row>
    <row r="541" spans="1:30" x14ac:dyDescent="0.25">
      <c r="A541" t="s">
        <v>29</v>
      </c>
      <c r="B541">
        <v>79</v>
      </c>
      <c r="C541" t="s">
        <v>25</v>
      </c>
      <c r="D541" t="s">
        <v>22</v>
      </c>
      <c r="E541">
        <f>IF(train[[#This Row],[international_plan]]="yes",1,0)</f>
        <v>0</v>
      </c>
      <c r="F541" t="s">
        <v>22</v>
      </c>
      <c r="G541">
        <f>IF(train[[#This Row],[voice_mail_plan]]="yes",1,0)</f>
        <v>0</v>
      </c>
      <c r="H541">
        <v>0</v>
      </c>
      <c r="I541">
        <v>261.7</v>
      </c>
      <c r="J541">
        <v>97</v>
      </c>
      <c r="K541">
        <v>44.49</v>
      </c>
      <c r="L541">
        <v>210.6</v>
      </c>
      <c r="M541">
        <v>48</v>
      </c>
      <c r="N541">
        <v>17.899999999999999</v>
      </c>
      <c r="O541">
        <v>256.7</v>
      </c>
      <c r="P541">
        <v>83</v>
      </c>
      <c r="Q541">
        <v>11.55</v>
      </c>
      <c r="R541">
        <v>6</v>
      </c>
      <c r="S541">
        <v>3</v>
      </c>
      <c r="T541">
        <v>1.62</v>
      </c>
      <c r="U541">
        <v>3</v>
      </c>
      <c r="V541" t="s">
        <v>23</v>
      </c>
      <c r="W541">
        <f t="shared" si="64"/>
        <v>1</v>
      </c>
      <c r="X541" t="str">
        <f t="shared" si="65"/>
        <v>3 or fewer calls</v>
      </c>
      <c r="Y541" t="str">
        <f t="shared" si="66"/>
        <v>Low</v>
      </c>
      <c r="Z541" t="str">
        <f t="shared" si="67"/>
        <v>Light_usage</v>
      </c>
      <c r="AA541" t="str">
        <f t="shared" si="68"/>
        <v>Medium_user</v>
      </c>
      <c r="AB541" t="str">
        <f t="shared" si="69"/>
        <v>Medium Usage</v>
      </c>
      <c r="AC541" t="str">
        <f t="shared" si="70"/>
        <v>None</v>
      </c>
      <c r="AD541" t="str">
        <f t="shared" si="71"/>
        <v>Low Intl Calls</v>
      </c>
    </row>
    <row r="542" spans="1:30" x14ac:dyDescent="0.25">
      <c r="A542" t="s">
        <v>36</v>
      </c>
      <c r="B542">
        <v>140</v>
      </c>
      <c r="C542" t="s">
        <v>21</v>
      </c>
      <c r="D542" t="s">
        <v>22</v>
      </c>
      <c r="E542">
        <f>IF(train[[#This Row],[international_plan]]="yes",1,0)</f>
        <v>0</v>
      </c>
      <c r="F542" t="s">
        <v>22</v>
      </c>
      <c r="G542">
        <f>IF(train[[#This Row],[voice_mail_plan]]="yes",1,0)</f>
        <v>0</v>
      </c>
      <c r="H542">
        <v>0</v>
      </c>
      <c r="I542">
        <v>235.5</v>
      </c>
      <c r="J542">
        <v>81</v>
      </c>
      <c r="K542">
        <v>40.04</v>
      </c>
      <c r="L542">
        <v>257.2</v>
      </c>
      <c r="M542">
        <v>130</v>
      </c>
      <c r="N542">
        <v>21.86</v>
      </c>
      <c r="O542">
        <v>103.1</v>
      </c>
      <c r="P542">
        <v>111</v>
      </c>
      <c r="Q542">
        <v>4.6399999999999997</v>
      </c>
      <c r="R542">
        <v>11.5</v>
      </c>
      <c r="S542">
        <v>4</v>
      </c>
      <c r="T542">
        <v>3.11</v>
      </c>
      <c r="U542">
        <v>2</v>
      </c>
      <c r="V542" t="s">
        <v>22</v>
      </c>
      <c r="W542">
        <f t="shared" si="64"/>
        <v>0</v>
      </c>
      <c r="X542" t="str">
        <f t="shared" si="65"/>
        <v>3 or fewer calls</v>
      </c>
      <c r="Y542" t="str">
        <f t="shared" si="66"/>
        <v>Medium</v>
      </c>
      <c r="Z542" t="str">
        <f t="shared" si="67"/>
        <v>Heavy_user</v>
      </c>
      <c r="AA542" t="str">
        <f t="shared" si="68"/>
        <v>Heavy_user</v>
      </c>
      <c r="AB542" t="str">
        <f t="shared" si="69"/>
        <v>Medium Usage</v>
      </c>
      <c r="AC542" t="str">
        <f t="shared" si="70"/>
        <v>None</v>
      </c>
      <c r="AD542" t="str">
        <f t="shared" si="71"/>
        <v>Medium Intl Calls</v>
      </c>
    </row>
    <row r="543" spans="1:30" x14ac:dyDescent="0.25">
      <c r="A543" t="s">
        <v>74</v>
      </c>
      <c r="B543">
        <v>105</v>
      </c>
      <c r="C543" t="s">
        <v>25</v>
      </c>
      <c r="D543" t="s">
        <v>22</v>
      </c>
      <c r="E543">
        <f>IF(train[[#This Row],[international_plan]]="yes",1,0)</f>
        <v>0</v>
      </c>
      <c r="F543" t="s">
        <v>22</v>
      </c>
      <c r="G543">
        <f>IF(train[[#This Row],[voice_mail_plan]]="yes",1,0)</f>
        <v>0</v>
      </c>
      <c r="H543">
        <v>0</v>
      </c>
      <c r="I543">
        <v>213.4</v>
      </c>
      <c r="J543">
        <v>100</v>
      </c>
      <c r="K543">
        <v>36.28</v>
      </c>
      <c r="L543">
        <v>204.9</v>
      </c>
      <c r="M543">
        <v>52</v>
      </c>
      <c r="N543">
        <v>17.420000000000002</v>
      </c>
      <c r="O543">
        <v>179.7</v>
      </c>
      <c r="P543">
        <v>93</v>
      </c>
      <c r="Q543">
        <v>8.09</v>
      </c>
      <c r="R543">
        <v>9.5</v>
      </c>
      <c r="S543">
        <v>6</v>
      </c>
      <c r="T543">
        <v>2.57</v>
      </c>
      <c r="U543">
        <v>1</v>
      </c>
      <c r="V543" t="s">
        <v>22</v>
      </c>
      <c r="W543">
        <f t="shared" si="64"/>
        <v>0</v>
      </c>
      <c r="X543" t="str">
        <f t="shared" si="65"/>
        <v>3 or fewer calls</v>
      </c>
      <c r="Y543" t="str">
        <f t="shared" si="66"/>
        <v>Medium</v>
      </c>
      <c r="Z543" t="str">
        <f t="shared" si="67"/>
        <v>Light_usage</v>
      </c>
      <c r="AA543" t="str">
        <f t="shared" si="68"/>
        <v>Medium_user</v>
      </c>
      <c r="AB543" t="str">
        <f t="shared" si="69"/>
        <v>Medium Usage</v>
      </c>
      <c r="AC543" t="str">
        <f t="shared" si="70"/>
        <v>None</v>
      </c>
      <c r="AD543" t="str">
        <f t="shared" si="71"/>
        <v>Medium Intl Calls</v>
      </c>
    </row>
    <row r="544" spans="1:30" x14ac:dyDescent="0.25">
      <c r="A544" t="s">
        <v>44</v>
      </c>
      <c r="B544">
        <v>87</v>
      </c>
      <c r="C544" t="s">
        <v>21</v>
      </c>
      <c r="D544" t="s">
        <v>22</v>
      </c>
      <c r="E544">
        <f>IF(train[[#This Row],[international_plan]]="yes",1,0)</f>
        <v>0</v>
      </c>
      <c r="F544" t="s">
        <v>23</v>
      </c>
      <c r="G544">
        <f>IF(train[[#This Row],[voice_mail_plan]]="yes",1,0)</f>
        <v>1</v>
      </c>
      <c r="H544">
        <v>22</v>
      </c>
      <c r="I544">
        <v>263.8</v>
      </c>
      <c r="J544">
        <v>65</v>
      </c>
      <c r="K544">
        <v>44.85</v>
      </c>
      <c r="L544">
        <v>103.4</v>
      </c>
      <c r="M544">
        <v>115</v>
      </c>
      <c r="N544">
        <v>8.7899999999999991</v>
      </c>
      <c r="O544">
        <v>208.1</v>
      </c>
      <c r="P544">
        <v>109</v>
      </c>
      <c r="Q544">
        <v>9.36</v>
      </c>
      <c r="R544">
        <v>8.5</v>
      </c>
      <c r="S544">
        <v>3</v>
      </c>
      <c r="T544">
        <v>2.2999999999999998</v>
      </c>
      <c r="U544">
        <v>3</v>
      </c>
      <c r="V544" t="s">
        <v>22</v>
      </c>
      <c r="W544">
        <f t="shared" si="64"/>
        <v>0</v>
      </c>
      <c r="X544" t="str">
        <f t="shared" si="65"/>
        <v>3 or fewer calls</v>
      </c>
      <c r="Y544" t="str">
        <f t="shared" si="66"/>
        <v>Medium</v>
      </c>
      <c r="Z544" t="str">
        <f t="shared" si="67"/>
        <v>Medium_user</v>
      </c>
      <c r="AA544" t="str">
        <f t="shared" si="68"/>
        <v>Light_user</v>
      </c>
      <c r="AB544" t="str">
        <f t="shared" si="69"/>
        <v>Medium Usage</v>
      </c>
      <c r="AC544" t="str">
        <f t="shared" si="70"/>
        <v>Medium</v>
      </c>
      <c r="AD544" t="str">
        <f t="shared" si="71"/>
        <v>Medium Intl Calls</v>
      </c>
    </row>
    <row r="545" spans="1:30" x14ac:dyDescent="0.25">
      <c r="A545" t="s">
        <v>56</v>
      </c>
      <c r="B545">
        <v>96</v>
      </c>
      <c r="C545" t="s">
        <v>28</v>
      </c>
      <c r="D545" t="s">
        <v>22</v>
      </c>
      <c r="E545">
        <f>IF(train[[#This Row],[international_plan]]="yes",1,0)</f>
        <v>0</v>
      </c>
      <c r="F545" t="s">
        <v>23</v>
      </c>
      <c r="G545">
        <f>IF(train[[#This Row],[voice_mail_plan]]="yes",1,0)</f>
        <v>1</v>
      </c>
      <c r="H545">
        <v>31</v>
      </c>
      <c r="I545">
        <v>183.4</v>
      </c>
      <c r="J545">
        <v>126</v>
      </c>
      <c r="K545">
        <v>31.18</v>
      </c>
      <c r="L545">
        <v>195.5</v>
      </c>
      <c r="M545">
        <v>106</v>
      </c>
      <c r="N545">
        <v>16.62</v>
      </c>
      <c r="O545">
        <v>180.1</v>
      </c>
      <c r="P545">
        <v>93</v>
      </c>
      <c r="Q545">
        <v>8.1</v>
      </c>
      <c r="R545">
        <v>10.5</v>
      </c>
      <c r="S545">
        <v>5</v>
      </c>
      <c r="T545">
        <v>2.84</v>
      </c>
      <c r="U545">
        <v>1</v>
      </c>
      <c r="V545" t="s">
        <v>22</v>
      </c>
      <c r="W545">
        <f t="shared" si="64"/>
        <v>0</v>
      </c>
      <c r="X545" t="str">
        <f t="shared" si="65"/>
        <v>3 or fewer calls</v>
      </c>
      <c r="Y545" t="str">
        <f t="shared" si="66"/>
        <v>Medium</v>
      </c>
      <c r="Z545" t="str">
        <f t="shared" si="67"/>
        <v>Medium_user</v>
      </c>
      <c r="AA545" t="str">
        <f t="shared" si="68"/>
        <v>Medium_user</v>
      </c>
      <c r="AB545" t="str">
        <f t="shared" si="69"/>
        <v>Medium Usage</v>
      </c>
      <c r="AC545" t="str">
        <f t="shared" si="70"/>
        <v>High</v>
      </c>
      <c r="AD545" t="str">
        <f t="shared" si="71"/>
        <v>Medium Intl Calls</v>
      </c>
    </row>
    <row r="546" spans="1:30" x14ac:dyDescent="0.25">
      <c r="A546" t="s">
        <v>56</v>
      </c>
      <c r="B546">
        <v>79</v>
      </c>
      <c r="C546" t="s">
        <v>28</v>
      </c>
      <c r="D546" t="s">
        <v>22</v>
      </c>
      <c r="E546">
        <f>IF(train[[#This Row],[international_plan]]="yes",1,0)</f>
        <v>0</v>
      </c>
      <c r="F546" t="s">
        <v>22</v>
      </c>
      <c r="G546">
        <f>IF(train[[#This Row],[voice_mail_plan]]="yes",1,0)</f>
        <v>0</v>
      </c>
      <c r="H546">
        <v>0</v>
      </c>
      <c r="I546">
        <v>157.6</v>
      </c>
      <c r="J546">
        <v>85</v>
      </c>
      <c r="K546">
        <v>26.79</v>
      </c>
      <c r="L546">
        <v>194.1</v>
      </c>
      <c r="M546">
        <v>92</v>
      </c>
      <c r="N546">
        <v>16.5</v>
      </c>
      <c r="O546">
        <v>231.5</v>
      </c>
      <c r="P546">
        <v>86</v>
      </c>
      <c r="Q546">
        <v>10.42</v>
      </c>
      <c r="R546">
        <v>9.4</v>
      </c>
      <c r="S546">
        <v>10</v>
      </c>
      <c r="T546">
        <v>2.54</v>
      </c>
      <c r="U546">
        <v>5</v>
      </c>
      <c r="V546" t="s">
        <v>23</v>
      </c>
      <c r="W546">
        <f t="shared" si="64"/>
        <v>1</v>
      </c>
      <c r="X546" t="str">
        <f t="shared" si="65"/>
        <v>More than 3 calls</v>
      </c>
      <c r="Y546" t="str">
        <f t="shared" si="66"/>
        <v>Medium</v>
      </c>
      <c r="Z546" t="str">
        <f t="shared" si="67"/>
        <v>Medium_user</v>
      </c>
      <c r="AA546" t="str">
        <f t="shared" si="68"/>
        <v>Medium_user</v>
      </c>
      <c r="AB546" t="str">
        <f t="shared" si="69"/>
        <v>Medium Usage</v>
      </c>
      <c r="AC546" t="str">
        <f t="shared" si="70"/>
        <v>None</v>
      </c>
      <c r="AD546" t="str">
        <f t="shared" si="71"/>
        <v>Medium Intl Calls</v>
      </c>
    </row>
    <row r="547" spans="1:30" x14ac:dyDescent="0.25">
      <c r="A547" t="s">
        <v>60</v>
      </c>
      <c r="B547">
        <v>55</v>
      </c>
      <c r="C547" t="s">
        <v>21</v>
      </c>
      <c r="D547" t="s">
        <v>22</v>
      </c>
      <c r="E547">
        <f>IF(train[[#This Row],[international_plan]]="yes",1,0)</f>
        <v>0</v>
      </c>
      <c r="F547" t="s">
        <v>22</v>
      </c>
      <c r="G547">
        <f>IF(train[[#This Row],[voice_mail_plan]]="yes",1,0)</f>
        <v>0</v>
      </c>
      <c r="H547">
        <v>0</v>
      </c>
      <c r="I547">
        <v>175.6</v>
      </c>
      <c r="J547">
        <v>147</v>
      </c>
      <c r="K547">
        <v>29.85</v>
      </c>
      <c r="L547">
        <v>161.80000000000001</v>
      </c>
      <c r="M547">
        <v>118</v>
      </c>
      <c r="N547">
        <v>13.75</v>
      </c>
      <c r="O547">
        <v>289.5</v>
      </c>
      <c r="P547">
        <v>55</v>
      </c>
      <c r="Q547">
        <v>13.03</v>
      </c>
      <c r="R547">
        <v>9.3000000000000007</v>
      </c>
      <c r="S547">
        <v>4</v>
      </c>
      <c r="T547">
        <v>2.5099999999999998</v>
      </c>
      <c r="U547">
        <v>0</v>
      </c>
      <c r="V547" t="s">
        <v>22</v>
      </c>
      <c r="W547">
        <f t="shared" si="64"/>
        <v>0</v>
      </c>
      <c r="X547" t="str">
        <f t="shared" si="65"/>
        <v>3 or fewer calls</v>
      </c>
      <c r="Y547" t="str">
        <f t="shared" si="66"/>
        <v>Medium</v>
      </c>
      <c r="Z547" t="str">
        <f t="shared" si="67"/>
        <v>Medium_user</v>
      </c>
      <c r="AA547" t="str">
        <f t="shared" si="68"/>
        <v>Medium_user</v>
      </c>
      <c r="AB547" t="str">
        <f t="shared" si="69"/>
        <v>Medium Usage</v>
      </c>
      <c r="AC547" t="str">
        <f t="shared" si="70"/>
        <v>None</v>
      </c>
      <c r="AD547" t="str">
        <f t="shared" si="71"/>
        <v>Medium Intl Calls</v>
      </c>
    </row>
    <row r="548" spans="1:30" x14ac:dyDescent="0.25">
      <c r="A548" t="s">
        <v>47</v>
      </c>
      <c r="B548">
        <v>130</v>
      </c>
      <c r="C548" t="s">
        <v>21</v>
      </c>
      <c r="D548" t="s">
        <v>22</v>
      </c>
      <c r="E548">
        <f>IF(train[[#This Row],[international_plan]]="yes",1,0)</f>
        <v>0</v>
      </c>
      <c r="F548" t="s">
        <v>22</v>
      </c>
      <c r="G548">
        <f>IF(train[[#This Row],[voice_mail_plan]]="yes",1,0)</f>
        <v>0</v>
      </c>
      <c r="H548">
        <v>0</v>
      </c>
      <c r="I548">
        <v>242.5</v>
      </c>
      <c r="J548">
        <v>101</v>
      </c>
      <c r="K548">
        <v>41.23</v>
      </c>
      <c r="L548">
        <v>102.8</v>
      </c>
      <c r="M548">
        <v>114</v>
      </c>
      <c r="N548">
        <v>8.74</v>
      </c>
      <c r="O548">
        <v>142.4</v>
      </c>
      <c r="P548">
        <v>89</v>
      </c>
      <c r="Q548">
        <v>6.41</v>
      </c>
      <c r="R548">
        <v>9.3000000000000007</v>
      </c>
      <c r="S548">
        <v>2</v>
      </c>
      <c r="T548">
        <v>2.5099999999999998</v>
      </c>
      <c r="U548">
        <v>2</v>
      </c>
      <c r="V548" t="s">
        <v>22</v>
      </c>
      <c r="W548">
        <f t="shared" si="64"/>
        <v>0</v>
      </c>
      <c r="X548" t="str">
        <f t="shared" si="65"/>
        <v>3 or fewer calls</v>
      </c>
      <c r="Y548" t="str">
        <f t="shared" si="66"/>
        <v>Medium</v>
      </c>
      <c r="Z548" t="str">
        <f t="shared" si="67"/>
        <v>Medium_user</v>
      </c>
      <c r="AA548" t="str">
        <f t="shared" si="68"/>
        <v>Light_user</v>
      </c>
      <c r="AB548" t="str">
        <f t="shared" si="69"/>
        <v>Medium Usage</v>
      </c>
      <c r="AC548" t="str">
        <f t="shared" si="70"/>
        <v>None</v>
      </c>
      <c r="AD548" t="str">
        <f t="shared" si="71"/>
        <v>Medium Intl Calls</v>
      </c>
    </row>
    <row r="549" spans="1:30" x14ac:dyDescent="0.25">
      <c r="A549" t="s">
        <v>38</v>
      </c>
      <c r="B549">
        <v>34</v>
      </c>
      <c r="C549" t="s">
        <v>21</v>
      </c>
      <c r="D549" t="s">
        <v>22</v>
      </c>
      <c r="E549">
        <f>IF(train[[#This Row],[international_plan]]="yes",1,0)</f>
        <v>0</v>
      </c>
      <c r="F549" t="s">
        <v>22</v>
      </c>
      <c r="G549">
        <f>IF(train[[#This Row],[voice_mail_plan]]="yes",1,0)</f>
        <v>0</v>
      </c>
      <c r="H549">
        <v>0</v>
      </c>
      <c r="I549">
        <v>151</v>
      </c>
      <c r="J549">
        <v>102</v>
      </c>
      <c r="K549">
        <v>25.67</v>
      </c>
      <c r="L549">
        <v>131.4</v>
      </c>
      <c r="M549">
        <v>101</v>
      </c>
      <c r="N549">
        <v>11.17</v>
      </c>
      <c r="O549">
        <v>186.6</v>
      </c>
      <c r="P549">
        <v>86</v>
      </c>
      <c r="Q549">
        <v>8.4</v>
      </c>
      <c r="R549">
        <v>9.9</v>
      </c>
      <c r="S549">
        <v>7</v>
      </c>
      <c r="T549">
        <v>2.67</v>
      </c>
      <c r="U549">
        <v>0</v>
      </c>
      <c r="V549" t="s">
        <v>22</v>
      </c>
      <c r="W549">
        <f t="shared" si="64"/>
        <v>0</v>
      </c>
      <c r="X549" t="str">
        <f t="shared" si="65"/>
        <v>3 or fewer calls</v>
      </c>
      <c r="Y549" t="str">
        <f t="shared" si="66"/>
        <v>Medium</v>
      </c>
      <c r="Z549" t="str">
        <f t="shared" si="67"/>
        <v>Medium_user</v>
      </c>
      <c r="AA549" t="str">
        <f t="shared" si="68"/>
        <v>Medium_user</v>
      </c>
      <c r="AB549" t="str">
        <f t="shared" si="69"/>
        <v>Medium Usage</v>
      </c>
      <c r="AC549" t="str">
        <f t="shared" si="70"/>
        <v>None</v>
      </c>
      <c r="AD549" t="str">
        <f t="shared" si="71"/>
        <v>Medium Intl Calls</v>
      </c>
    </row>
    <row r="550" spans="1:30" x14ac:dyDescent="0.25">
      <c r="A550" t="s">
        <v>41</v>
      </c>
      <c r="B550">
        <v>139</v>
      </c>
      <c r="C550" t="s">
        <v>21</v>
      </c>
      <c r="D550" t="s">
        <v>22</v>
      </c>
      <c r="E550">
        <f>IF(train[[#This Row],[international_plan]]="yes",1,0)</f>
        <v>0</v>
      </c>
      <c r="F550" t="s">
        <v>22</v>
      </c>
      <c r="G550">
        <f>IF(train[[#This Row],[voice_mail_plan]]="yes",1,0)</f>
        <v>0</v>
      </c>
      <c r="H550">
        <v>0</v>
      </c>
      <c r="I550">
        <v>138.1</v>
      </c>
      <c r="J550">
        <v>103</v>
      </c>
      <c r="K550">
        <v>23.48</v>
      </c>
      <c r="L550">
        <v>164.5</v>
      </c>
      <c r="M550">
        <v>100</v>
      </c>
      <c r="N550">
        <v>13.98</v>
      </c>
      <c r="O550">
        <v>134.9</v>
      </c>
      <c r="P550">
        <v>63</v>
      </c>
      <c r="Q550">
        <v>6.07</v>
      </c>
      <c r="R550">
        <v>8.3000000000000007</v>
      </c>
      <c r="S550">
        <v>2</v>
      </c>
      <c r="T550">
        <v>2.2400000000000002</v>
      </c>
      <c r="U550">
        <v>1</v>
      </c>
      <c r="V550" t="s">
        <v>22</v>
      </c>
      <c r="W550">
        <f t="shared" si="64"/>
        <v>0</v>
      </c>
      <c r="X550" t="str">
        <f t="shared" si="65"/>
        <v>3 or fewer calls</v>
      </c>
      <c r="Y550" t="str">
        <f t="shared" si="66"/>
        <v>Medium</v>
      </c>
      <c r="Z550" t="str">
        <f t="shared" si="67"/>
        <v>Medium_user</v>
      </c>
      <c r="AA550" t="str">
        <f t="shared" si="68"/>
        <v>Medium_user</v>
      </c>
      <c r="AB550" t="str">
        <f t="shared" si="69"/>
        <v>Medium Usage</v>
      </c>
      <c r="AC550" t="str">
        <f t="shared" si="70"/>
        <v>None</v>
      </c>
      <c r="AD550" t="str">
        <f t="shared" si="71"/>
        <v>Medium Intl Calls</v>
      </c>
    </row>
    <row r="551" spans="1:30" x14ac:dyDescent="0.25">
      <c r="A551" t="s">
        <v>35</v>
      </c>
      <c r="B551">
        <v>109</v>
      </c>
      <c r="C551" t="s">
        <v>25</v>
      </c>
      <c r="D551" t="s">
        <v>22</v>
      </c>
      <c r="E551">
        <f>IF(train[[#This Row],[international_plan]]="yes",1,0)</f>
        <v>0</v>
      </c>
      <c r="F551" t="s">
        <v>22</v>
      </c>
      <c r="G551">
        <f>IF(train[[#This Row],[voice_mail_plan]]="yes",1,0)</f>
        <v>0</v>
      </c>
      <c r="H551">
        <v>0</v>
      </c>
      <c r="I551">
        <v>264.7</v>
      </c>
      <c r="J551">
        <v>69</v>
      </c>
      <c r="K551">
        <v>45</v>
      </c>
      <c r="L551">
        <v>305</v>
      </c>
      <c r="M551">
        <v>120</v>
      </c>
      <c r="N551">
        <v>25.93</v>
      </c>
      <c r="O551">
        <v>197.4</v>
      </c>
      <c r="P551">
        <v>86</v>
      </c>
      <c r="Q551">
        <v>8.8800000000000008</v>
      </c>
      <c r="R551">
        <v>9.5</v>
      </c>
      <c r="S551">
        <v>9</v>
      </c>
      <c r="T551">
        <v>2.57</v>
      </c>
      <c r="U551">
        <v>1</v>
      </c>
      <c r="V551" t="s">
        <v>23</v>
      </c>
      <c r="W551">
        <f t="shared" si="64"/>
        <v>1</v>
      </c>
      <c r="X551" t="str">
        <f t="shared" si="65"/>
        <v>3 or fewer calls</v>
      </c>
      <c r="Y551" t="str">
        <f t="shared" si="66"/>
        <v>Medium</v>
      </c>
      <c r="Z551" t="str">
        <f t="shared" si="67"/>
        <v>Heavy_user</v>
      </c>
      <c r="AA551" t="str">
        <f t="shared" si="68"/>
        <v>Heavy_user</v>
      </c>
      <c r="AB551" t="str">
        <f t="shared" si="69"/>
        <v>Medium Usage</v>
      </c>
      <c r="AC551" t="str">
        <f t="shared" si="70"/>
        <v>None</v>
      </c>
      <c r="AD551" t="str">
        <f t="shared" si="71"/>
        <v>Medium Intl Calls</v>
      </c>
    </row>
    <row r="552" spans="1:30" x14ac:dyDescent="0.25">
      <c r="A552" t="s">
        <v>57</v>
      </c>
      <c r="B552">
        <v>65</v>
      </c>
      <c r="C552" t="s">
        <v>25</v>
      </c>
      <c r="D552" t="s">
        <v>22</v>
      </c>
      <c r="E552">
        <f>IF(train[[#This Row],[international_plan]]="yes",1,0)</f>
        <v>0</v>
      </c>
      <c r="F552" t="s">
        <v>23</v>
      </c>
      <c r="G552">
        <f>IF(train[[#This Row],[voice_mail_plan]]="yes",1,0)</f>
        <v>1</v>
      </c>
      <c r="H552">
        <v>31</v>
      </c>
      <c r="I552">
        <v>282.3</v>
      </c>
      <c r="J552">
        <v>70</v>
      </c>
      <c r="K552">
        <v>47.99</v>
      </c>
      <c r="L552">
        <v>152</v>
      </c>
      <c r="M552">
        <v>89</v>
      </c>
      <c r="N552">
        <v>12.92</v>
      </c>
      <c r="O552">
        <v>225.5</v>
      </c>
      <c r="P552">
        <v>93</v>
      </c>
      <c r="Q552">
        <v>10.15</v>
      </c>
      <c r="R552">
        <v>12</v>
      </c>
      <c r="S552">
        <v>4</v>
      </c>
      <c r="T552">
        <v>3.24</v>
      </c>
      <c r="U552">
        <v>1</v>
      </c>
      <c r="V552" t="s">
        <v>22</v>
      </c>
      <c r="W552">
        <f t="shared" si="64"/>
        <v>0</v>
      </c>
      <c r="X552" t="str">
        <f t="shared" si="65"/>
        <v>3 or fewer calls</v>
      </c>
      <c r="Y552" t="str">
        <f t="shared" si="66"/>
        <v>Medium</v>
      </c>
      <c r="Z552" t="str">
        <f t="shared" si="67"/>
        <v>Medium_user</v>
      </c>
      <c r="AA552" t="str">
        <f t="shared" si="68"/>
        <v>Medium_user</v>
      </c>
      <c r="AB552" t="str">
        <f t="shared" si="69"/>
        <v>Medium Usage</v>
      </c>
      <c r="AC552" t="str">
        <f t="shared" si="70"/>
        <v>High</v>
      </c>
      <c r="AD552" t="str">
        <f t="shared" si="71"/>
        <v>Medium Intl Calls</v>
      </c>
    </row>
    <row r="553" spans="1:30" x14ac:dyDescent="0.25">
      <c r="A553" t="s">
        <v>64</v>
      </c>
      <c r="B553">
        <v>152</v>
      </c>
      <c r="C553" t="s">
        <v>21</v>
      </c>
      <c r="D553" t="s">
        <v>22</v>
      </c>
      <c r="E553">
        <f>IF(train[[#This Row],[international_plan]]="yes",1,0)</f>
        <v>0</v>
      </c>
      <c r="F553" t="s">
        <v>22</v>
      </c>
      <c r="G553">
        <f>IF(train[[#This Row],[voice_mail_plan]]="yes",1,0)</f>
        <v>0</v>
      </c>
      <c r="H553">
        <v>0</v>
      </c>
      <c r="I553">
        <v>197.1</v>
      </c>
      <c r="J553">
        <v>126</v>
      </c>
      <c r="K553">
        <v>33.51</v>
      </c>
      <c r="L553">
        <v>130.1</v>
      </c>
      <c r="M553">
        <v>76</v>
      </c>
      <c r="N553">
        <v>11.06</v>
      </c>
      <c r="O553">
        <v>78.099999999999994</v>
      </c>
      <c r="P553">
        <v>100</v>
      </c>
      <c r="Q553">
        <v>3.51</v>
      </c>
      <c r="R553">
        <v>7.4</v>
      </c>
      <c r="S553">
        <v>4</v>
      </c>
      <c r="T553">
        <v>2</v>
      </c>
      <c r="U553">
        <v>3</v>
      </c>
      <c r="V553" t="s">
        <v>22</v>
      </c>
      <c r="W553">
        <f t="shared" si="64"/>
        <v>0</v>
      </c>
      <c r="X553" t="str">
        <f t="shared" si="65"/>
        <v>3 or fewer calls</v>
      </c>
      <c r="Y553" t="str">
        <f t="shared" si="66"/>
        <v>Medium</v>
      </c>
      <c r="Z553" t="str">
        <f t="shared" si="67"/>
        <v>Light_usage</v>
      </c>
      <c r="AA553" t="str">
        <f t="shared" si="68"/>
        <v>Medium_user</v>
      </c>
      <c r="AB553" t="str">
        <f t="shared" si="69"/>
        <v>Medium Usage</v>
      </c>
      <c r="AC553" t="str">
        <f t="shared" si="70"/>
        <v>None</v>
      </c>
      <c r="AD553" t="str">
        <f t="shared" si="71"/>
        <v>Low Intl Calls</v>
      </c>
    </row>
    <row r="554" spans="1:30" x14ac:dyDescent="0.25">
      <c r="A554" t="s">
        <v>75</v>
      </c>
      <c r="B554">
        <v>147</v>
      </c>
      <c r="C554" t="s">
        <v>25</v>
      </c>
      <c r="D554" t="s">
        <v>22</v>
      </c>
      <c r="E554">
        <f>IF(train[[#This Row],[international_plan]]="yes",1,0)</f>
        <v>0</v>
      </c>
      <c r="F554" t="s">
        <v>22</v>
      </c>
      <c r="G554">
        <f>IF(train[[#This Row],[voice_mail_plan]]="yes",1,0)</f>
        <v>0</v>
      </c>
      <c r="H554">
        <v>0</v>
      </c>
      <c r="I554">
        <v>205.3</v>
      </c>
      <c r="J554">
        <v>95</v>
      </c>
      <c r="K554">
        <v>34.9</v>
      </c>
      <c r="L554">
        <v>166.7</v>
      </c>
      <c r="M554">
        <v>128</v>
      </c>
      <c r="N554">
        <v>14.17</v>
      </c>
      <c r="O554">
        <v>240.6</v>
      </c>
      <c r="P554">
        <v>84</v>
      </c>
      <c r="Q554">
        <v>10.83</v>
      </c>
      <c r="R554">
        <v>7.8</v>
      </c>
      <c r="S554">
        <v>4</v>
      </c>
      <c r="T554">
        <v>2.11</v>
      </c>
      <c r="U554">
        <v>1</v>
      </c>
      <c r="V554" t="s">
        <v>22</v>
      </c>
      <c r="W554">
        <f t="shared" si="64"/>
        <v>0</v>
      </c>
      <c r="X554" t="str">
        <f t="shared" si="65"/>
        <v>3 or fewer calls</v>
      </c>
      <c r="Y554" t="str">
        <f t="shared" si="66"/>
        <v>Medium</v>
      </c>
      <c r="Z554" t="str">
        <f t="shared" si="67"/>
        <v>Heavy_user</v>
      </c>
      <c r="AA554" t="str">
        <f t="shared" si="68"/>
        <v>Medium_user</v>
      </c>
      <c r="AB554" t="str">
        <f t="shared" si="69"/>
        <v>Medium Usage</v>
      </c>
      <c r="AC554" t="str">
        <f t="shared" si="70"/>
        <v>None</v>
      </c>
      <c r="AD554" t="str">
        <f t="shared" si="71"/>
        <v>Medium Intl Calls</v>
      </c>
    </row>
    <row r="555" spans="1:30" x14ac:dyDescent="0.25">
      <c r="A555" t="s">
        <v>48</v>
      </c>
      <c r="B555">
        <v>112</v>
      </c>
      <c r="C555" t="s">
        <v>21</v>
      </c>
      <c r="D555" t="s">
        <v>22</v>
      </c>
      <c r="E555">
        <f>IF(train[[#This Row],[international_plan]]="yes",1,0)</f>
        <v>0</v>
      </c>
      <c r="F555" t="s">
        <v>23</v>
      </c>
      <c r="G555">
        <f>IF(train[[#This Row],[voice_mail_plan]]="yes",1,0)</f>
        <v>1</v>
      </c>
      <c r="H555">
        <v>22</v>
      </c>
      <c r="I555">
        <v>181.8</v>
      </c>
      <c r="J555">
        <v>110</v>
      </c>
      <c r="K555">
        <v>30.91</v>
      </c>
      <c r="L555">
        <v>228.1</v>
      </c>
      <c r="M555">
        <v>123</v>
      </c>
      <c r="N555">
        <v>19.39</v>
      </c>
      <c r="O555">
        <v>262.7</v>
      </c>
      <c r="P555">
        <v>141</v>
      </c>
      <c r="Q555">
        <v>11.82</v>
      </c>
      <c r="R555">
        <v>9.1999999999999993</v>
      </c>
      <c r="S555">
        <v>4</v>
      </c>
      <c r="T555">
        <v>2.48</v>
      </c>
      <c r="U555">
        <v>2</v>
      </c>
      <c r="V555" t="s">
        <v>22</v>
      </c>
      <c r="W555">
        <f t="shared" si="64"/>
        <v>0</v>
      </c>
      <c r="X555" t="str">
        <f t="shared" si="65"/>
        <v>3 or fewer calls</v>
      </c>
      <c r="Y555" t="str">
        <f t="shared" si="66"/>
        <v>Medium</v>
      </c>
      <c r="Z555" t="str">
        <f t="shared" si="67"/>
        <v>Heavy_user</v>
      </c>
      <c r="AA555" t="str">
        <f t="shared" si="68"/>
        <v>Medium_user</v>
      </c>
      <c r="AB555" t="str">
        <f t="shared" si="69"/>
        <v>Medium Usage</v>
      </c>
      <c r="AC555" t="str">
        <f t="shared" si="70"/>
        <v>Medium</v>
      </c>
      <c r="AD555" t="str">
        <f t="shared" si="71"/>
        <v>Medium Intl Calls</v>
      </c>
    </row>
    <row r="556" spans="1:30" x14ac:dyDescent="0.25">
      <c r="A556" t="s">
        <v>52</v>
      </c>
      <c r="B556">
        <v>120</v>
      </c>
      <c r="C556" t="s">
        <v>21</v>
      </c>
      <c r="D556" t="s">
        <v>22</v>
      </c>
      <c r="E556">
        <f>IF(train[[#This Row],[international_plan]]="yes",1,0)</f>
        <v>0</v>
      </c>
      <c r="F556" t="s">
        <v>22</v>
      </c>
      <c r="G556">
        <f>IF(train[[#This Row],[voice_mail_plan]]="yes",1,0)</f>
        <v>0</v>
      </c>
      <c r="H556">
        <v>0</v>
      </c>
      <c r="I556">
        <v>252</v>
      </c>
      <c r="J556">
        <v>120</v>
      </c>
      <c r="K556">
        <v>42.84</v>
      </c>
      <c r="L556">
        <v>150.19999999999999</v>
      </c>
      <c r="M556">
        <v>106</v>
      </c>
      <c r="N556">
        <v>12.77</v>
      </c>
      <c r="O556">
        <v>151.80000000000001</v>
      </c>
      <c r="P556">
        <v>96</v>
      </c>
      <c r="Q556">
        <v>6.83</v>
      </c>
      <c r="R556">
        <v>9.6</v>
      </c>
      <c r="S556">
        <v>1</v>
      </c>
      <c r="T556">
        <v>2.59</v>
      </c>
      <c r="U556">
        <v>2</v>
      </c>
      <c r="V556" t="s">
        <v>22</v>
      </c>
      <c r="W556">
        <f t="shared" si="64"/>
        <v>0</v>
      </c>
      <c r="X556" t="str">
        <f t="shared" si="65"/>
        <v>3 or fewer calls</v>
      </c>
      <c r="Y556" t="str">
        <f t="shared" si="66"/>
        <v>Medium</v>
      </c>
      <c r="Z556" t="str">
        <f t="shared" si="67"/>
        <v>Medium_user</v>
      </c>
      <c r="AA556" t="str">
        <f t="shared" si="68"/>
        <v>Medium_user</v>
      </c>
      <c r="AB556" t="str">
        <f t="shared" si="69"/>
        <v>Medium Usage</v>
      </c>
      <c r="AC556" t="str">
        <f t="shared" si="70"/>
        <v>None</v>
      </c>
      <c r="AD556" t="str">
        <f t="shared" si="71"/>
        <v>Medium Intl Calls</v>
      </c>
    </row>
    <row r="557" spans="1:30" x14ac:dyDescent="0.25">
      <c r="A557" t="s">
        <v>44</v>
      </c>
      <c r="B557">
        <v>171</v>
      </c>
      <c r="C557" t="s">
        <v>21</v>
      </c>
      <c r="D557" t="s">
        <v>22</v>
      </c>
      <c r="E557">
        <f>IF(train[[#This Row],[international_plan]]="yes",1,0)</f>
        <v>0</v>
      </c>
      <c r="F557" t="s">
        <v>22</v>
      </c>
      <c r="G557">
        <f>IF(train[[#This Row],[voice_mail_plan]]="yes",1,0)</f>
        <v>0</v>
      </c>
      <c r="H557">
        <v>0</v>
      </c>
      <c r="I557">
        <v>231.2</v>
      </c>
      <c r="J557">
        <v>135</v>
      </c>
      <c r="K557">
        <v>39.299999999999997</v>
      </c>
      <c r="L557">
        <v>188.7</v>
      </c>
      <c r="M557">
        <v>74</v>
      </c>
      <c r="N557">
        <v>16.04</v>
      </c>
      <c r="O557">
        <v>206.9</v>
      </c>
      <c r="P557">
        <v>124</v>
      </c>
      <c r="Q557">
        <v>9.31</v>
      </c>
      <c r="R557">
        <v>12.3</v>
      </c>
      <c r="S557">
        <v>1</v>
      </c>
      <c r="T557">
        <v>3.32</v>
      </c>
      <c r="U557">
        <v>1</v>
      </c>
      <c r="V557" t="s">
        <v>22</v>
      </c>
      <c r="W557">
        <f t="shared" si="64"/>
        <v>0</v>
      </c>
      <c r="X557" t="str">
        <f t="shared" si="65"/>
        <v>3 or fewer calls</v>
      </c>
      <c r="Y557" t="str">
        <f t="shared" si="66"/>
        <v>Medium</v>
      </c>
      <c r="Z557" t="str">
        <f t="shared" si="67"/>
        <v>Light_usage</v>
      </c>
      <c r="AA557" t="str">
        <f t="shared" si="68"/>
        <v>Medium_user</v>
      </c>
      <c r="AB557" t="str">
        <f t="shared" si="69"/>
        <v>Medium Usage</v>
      </c>
      <c r="AC557" t="str">
        <f t="shared" si="70"/>
        <v>None</v>
      </c>
      <c r="AD557" t="str">
        <f t="shared" si="71"/>
        <v>Medium Intl Calls</v>
      </c>
    </row>
    <row r="558" spans="1:30" x14ac:dyDescent="0.25">
      <c r="A558" t="s">
        <v>48</v>
      </c>
      <c r="B558">
        <v>101</v>
      </c>
      <c r="C558" t="s">
        <v>21</v>
      </c>
      <c r="D558" t="s">
        <v>22</v>
      </c>
      <c r="E558">
        <f>IF(train[[#This Row],[international_plan]]="yes",1,0)</f>
        <v>0</v>
      </c>
      <c r="F558" t="s">
        <v>23</v>
      </c>
      <c r="G558">
        <f>IF(train[[#This Row],[voice_mail_plan]]="yes",1,0)</f>
        <v>1</v>
      </c>
      <c r="H558">
        <v>33</v>
      </c>
      <c r="I558">
        <v>200.1</v>
      </c>
      <c r="J558">
        <v>108</v>
      </c>
      <c r="K558">
        <v>34.020000000000003</v>
      </c>
      <c r="L558">
        <v>188.9</v>
      </c>
      <c r="M558">
        <v>122</v>
      </c>
      <c r="N558">
        <v>16.059999999999999</v>
      </c>
      <c r="O558">
        <v>205.1</v>
      </c>
      <c r="P558">
        <v>90</v>
      </c>
      <c r="Q558">
        <v>9.23</v>
      </c>
      <c r="R558">
        <v>15.5</v>
      </c>
      <c r="S558">
        <v>4</v>
      </c>
      <c r="T558">
        <v>4.1900000000000004</v>
      </c>
      <c r="U558">
        <v>0</v>
      </c>
      <c r="V558" t="s">
        <v>22</v>
      </c>
      <c r="W558">
        <f t="shared" si="64"/>
        <v>0</v>
      </c>
      <c r="X558" t="str">
        <f t="shared" si="65"/>
        <v>3 or fewer calls</v>
      </c>
      <c r="Y558" t="str">
        <f t="shared" si="66"/>
        <v>High</v>
      </c>
      <c r="Z558" t="str">
        <f t="shared" si="67"/>
        <v>Heavy_user</v>
      </c>
      <c r="AA558" t="str">
        <f t="shared" si="68"/>
        <v>Medium_user</v>
      </c>
      <c r="AB558" t="str">
        <f t="shared" si="69"/>
        <v>Medium Usage</v>
      </c>
      <c r="AC558" t="str">
        <f t="shared" si="70"/>
        <v>High</v>
      </c>
      <c r="AD558" t="str">
        <f t="shared" si="71"/>
        <v>Medium Intl Calls</v>
      </c>
    </row>
    <row r="559" spans="1:30" x14ac:dyDescent="0.25">
      <c r="A559" t="s">
        <v>31</v>
      </c>
      <c r="B559">
        <v>32</v>
      </c>
      <c r="C559" t="s">
        <v>25</v>
      </c>
      <c r="D559" t="s">
        <v>22</v>
      </c>
      <c r="E559">
        <f>IF(train[[#This Row],[international_plan]]="yes",1,0)</f>
        <v>0</v>
      </c>
      <c r="F559" t="s">
        <v>23</v>
      </c>
      <c r="G559">
        <f>IF(train[[#This Row],[voice_mail_plan]]="yes",1,0)</f>
        <v>1</v>
      </c>
      <c r="H559">
        <v>26</v>
      </c>
      <c r="I559">
        <v>266.7</v>
      </c>
      <c r="J559">
        <v>109</v>
      </c>
      <c r="K559">
        <v>45.34</v>
      </c>
      <c r="L559">
        <v>232.3</v>
      </c>
      <c r="M559">
        <v>107</v>
      </c>
      <c r="N559">
        <v>19.75</v>
      </c>
      <c r="O559">
        <v>212.8</v>
      </c>
      <c r="P559">
        <v>98</v>
      </c>
      <c r="Q559">
        <v>9.58</v>
      </c>
      <c r="R559">
        <v>16.3</v>
      </c>
      <c r="S559">
        <v>4</v>
      </c>
      <c r="T559">
        <v>4.4000000000000004</v>
      </c>
      <c r="U559">
        <v>1</v>
      </c>
      <c r="V559" t="s">
        <v>22</v>
      </c>
      <c r="W559">
        <f t="shared" si="64"/>
        <v>0</v>
      </c>
      <c r="X559" t="str">
        <f t="shared" si="65"/>
        <v>3 or fewer calls</v>
      </c>
      <c r="Y559" t="str">
        <f t="shared" si="66"/>
        <v>High</v>
      </c>
      <c r="Z559" t="str">
        <f t="shared" si="67"/>
        <v>Medium_user</v>
      </c>
      <c r="AA559" t="str">
        <f t="shared" si="68"/>
        <v>Medium_user</v>
      </c>
      <c r="AB559" t="str">
        <f t="shared" si="69"/>
        <v>Medium Usage</v>
      </c>
      <c r="AC559" t="str">
        <f t="shared" si="70"/>
        <v>Medium</v>
      </c>
      <c r="AD559" t="str">
        <f t="shared" si="71"/>
        <v>Medium Intl Calls</v>
      </c>
    </row>
    <row r="560" spans="1:30" x14ac:dyDescent="0.25">
      <c r="A560" t="s">
        <v>72</v>
      </c>
      <c r="B560">
        <v>151</v>
      </c>
      <c r="C560" t="s">
        <v>25</v>
      </c>
      <c r="D560" t="s">
        <v>22</v>
      </c>
      <c r="E560">
        <f>IF(train[[#This Row],[international_plan]]="yes",1,0)</f>
        <v>0</v>
      </c>
      <c r="F560" t="s">
        <v>22</v>
      </c>
      <c r="G560">
        <f>IF(train[[#This Row],[voice_mail_plan]]="yes",1,0)</f>
        <v>0</v>
      </c>
      <c r="H560">
        <v>0</v>
      </c>
      <c r="I560">
        <v>175.3</v>
      </c>
      <c r="J560">
        <v>106</v>
      </c>
      <c r="K560">
        <v>29.8</v>
      </c>
      <c r="L560">
        <v>144.30000000000001</v>
      </c>
      <c r="M560">
        <v>87</v>
      </c>
      <c r="N560">
        <v>12.27</v>
      </c>
      <c r="O560">
        <v>160.19999999999999</v>
      </c>
      <c r="P560">
        <v>88</v>
      </c>
      <c r="Q560">
        <v>7.21</v>
      </c>
      <c r="R560">
        <v>11.8</v>
      </c>
      <c r="S560">
        <v>5</v>
      </c>
      <c r="T560">
        <v>3.19</v>
      </c>
      <c r="U560">
        <v>0</v>
      </c>
      <c r="V560" t="s">
        <v>22</v>
      </c>
      <c r="W560">
        <f t="shared" si="64"/>
        <v>0</v>
      </c>
      <c r="X560" t="str">
        <f t="shared" si="65"/>
        <v>3 or fewer calls</v>
      </c>
      <c r="Y560" t="str">
        <f t="shared" si="66"/>
        <v>Medium</v>
      </c>
      <c r="Z560" t="str">
        <f t="shared" si="67"/>
        <v>Medium_user</v>
      </c>
      <c r="AA560" t="str">
        <f t="shared" si="68"/>
        <v>Medium_user</v>
      </c>
      <c r="AB560" t="str">
        <f t="shared" si="69"/>
        <v>Medium Usage</v>
      </c>
      <c r="AC560" t="str">
        <f t="shared" si="70"/>
        <v>None</v>
      </c>
      <c r="AD560" t="str">
        <f t="shared" si="71"/>
        <v>Medium Intl Calls</v>
      </c>
    </row>
    <row r="561" spans="1:30" x14ac:dyDescent="0.25">
      <c r="A561" t="s">
        <v>41</v>
      </c>
      <c r="B561">
        <v>60</v>
      </c>
      <c r="C561" t="s">
        <v>25</v>
      </c>
      <c r="D561" t="s">
        <v>22</v>
      </c>
      <c r="E561">
        <f>IF(train[[#This Row],[international_plan]]="yes",1,0)</f>
        <v>0</v>
      </c>
      <c r="F561" t="s">
        <v>22</v>
      </c>
      <c r="G561">
        <f>IF(train[[#This Row],[voice_mail_plan]]="yes",1,0)</f>
        <v>0</v>
      </c>
      <c r="H561">
        <v>0</v>
      </c>
      <c r="I561">
        <v>125.1</v>
      </c>
      <c r="J561">
        <v>99</v>
      </c>
      <c r="K561">
        <v>21.27</v>
      </c>
      <c r="L561">
        <v>248.8</v>
      </c>
      <c r="M561">
        <v>62</v>
      </c>
      <c r="N561">
        <v>21.15</v>
      </c>
      <c r="O561">
        <v>211.3</v>
      </c>
      <c r="P561">
        <v>79</v>
      </c>
      <c r="Q561">
        <v>9.51</v>
      </c>
      <c r="R561">
        <v>11.2</v>
      </c>
      <c r="S561">
        <v>3</v>
      </c>
      <c r="T561">
        <v>3.02</v>
      </c>
      <c r="U561">
        <v>3</v>
      </c>
      <c r="V561" t="s">
        <v>22</v>
      </c>
      <c r="W561">
        <f t="shared" si="64"/>
        <v>0</v>
      </c>
      <c r="X561" t="str">
        <f t="shared" si="65"/>
        <v>3 or fewer calls</v>
      </c>
      <c r="Y561" t="str">
        <f t="shared" si="66"/>
        <v>Medium</v>
      </c>
      <c r="Z561" t="str">
        <f t="shared" si="67"/>
        <v>Light_usage</v>
      </c>
      <c r="AA561" t="str">
        <f t="shared" si="68"/>
        <v>Heavy_user</v>
      </c>
      <c r="AB561" t="str">
        <f t="shared" si="69"/>
        <v>Medium Usage</v>
      </c>
      <c r="AC561" t="str">
        <f t="shared" si="70"/>
        <v>None</v>
      </c>
      <c r="AD561" t="str">
        <f t="shared" si="71"/>
        <v>Medium Intl Calls</v>
      </c>
    </row>
    <row r="562" spans="1:30" x14ac:dyDescent="0.25">
      <c r="A562" t="s">
        <v>54</v>
      </c>
      <c r="B562">
        <v>119</v>
      </c>
      <c r="C562" t="s">
        <v>21</v>
      </c>
      <c r="D562" t="s">
        <v>22</v>
      </c>
      <c r="E562">
        <f>IF(train[[#This Row],[international_plan]]="yes",1,0)</f>
        <v>0</v>
      </c>
      <c r="F562" t="s">
        <v>22</v>
      </c>
      <c r="G562">
        <f>IF(train[[#This Row],[voice_mail_plan]]="yes",1,0)</f>
        <v>0</v>
      </c>
      <c r="H562">
        <v>0</v>
      </c>
      <c r="I562">
        <v>176.8</v>
      </c>
      <c r="J562">
        <v>90</v>
      </c>
      <c r="K562">
        <v>30.06</v>
      </c>
      <c r="L562">
        <v>224.7</v>
      </c>
      <c r="M562">
        <v>81</v>
      </c>
      <c r="N562">
        <v>19.100000000000001</v>
      </c>
      <c r="O562">
        <v>204.6</v>
      </c>
      <c r="P562">
        <v>77</v>
      </c>
      <c r="Q562">
        <v>9.2100000000000009</v>
      </c>
      <c r="R562">
        <v>7.5</v>
      </c>
      <c r="S562">
        <v>15</v>
      </c>
      <c r="T562">
        <v>2.0299999999999998</v>
      </c>
      <c r="U562">
        <v>1</v>
      </c>
      <c r="V562" t="s">
        <v>22</v>
      </c>
      <c r="W562">
        <f t="shared" si="64"/>
        <v>0</v>
      </c>
      <c r="X562" t="str">
        <f t="shared" si="65"/>
        <v>3 or fewer calls</v>
      </c>
      <c r="Y562" t="str">
        <f t="shared" si="66"/>
        <v>Medium</v>
      </c>
      <c r="Z562" t="str">
        <f t="shared" si="67"/>
        <v>Medium_user</v>
      </c>
      <c r="AA562" t="str">
        <f t="shared" si="68"/>
        <v>Medium_user</v>
      </c>
      <c r="AB562" t="str">
        <f t="shared" si="69"/>
        <v>Medium Usage</v>
      </c>
      <c r="AC562" t="str">
        <f t="shared" si="70"/>
        <v>None</v>
      </c>
      <c r="AD562" t="str">
        <f t="shared" si="71"/>
        <v>Medium Intl Calls</v>
      </c>
    </row>
    <row r="563" spans="1:30" x14ac:dyDescent="0.25">
      <c r="A563" t="s">
        <v>30</v>
      </c>
      <c r="B563">
        <v>43</v>
      </c>
      <c r="C563" t="s">
        <v>21</v>
      </c>
      <c r="D563" t="s">
        <v>22</v>
      </c>
      <c r="E563">
        <f>IF(train[[#This Row],[international_plan]]="yes",1,0)</f>
        <v>0</v>
      </c>
      <c r="F563" t="s">
        <v>22</v>
      </c>
      <c r="G563">
        <f>IF(train[[#This Row],[voice_mail_plan]]="yes",1,0)</f>
        <v>0</v>
      </c>
      <c r="H563">
        <v>0</v>
      </c>
      <c r="I563">
        <v>241.9</v>
      </c>
      <c r="J563">
        <v>101</v>
      </c>
      <c r="K563">
        <v>41.12</v>
      </c>
      <c r="L563">
        <v>129.4</v>
      </c>
      <c r="M563">
        <v>121</v>
      </c>
      <c r="N563">
        <v>11</v>
      </c>
      <c r="O563">
        <v>264.8</v>
      </c>
      <c r="P563">
        <v>104</v>
      </c>
      <c r="Q563">
        <v>11.92</v>
      </c>
      <c r="R563">
        <v>5.9</v>
      </c>
      <c r="S563">
        <v>3</v>
      </c>
      <c r="T563">
        <v>1.59</v>
      </c>
      <c r="U563">
        <v>1</v>
      </c>
      <c r="V563" t="s">
        <v>22</v>
      </c>
      <c r="W563">
        <f t="shared" si="64"/>
        <v>0</v>
      </c>
      <c r="X563" t="str">
        <f t="shared" si="65"/>
        <v>3 or fewer calls</v>
      </c>
      <c r="Y563" t="str">
        <f t="shared" si="66"/>
        <v>Low</v>
      </c>
      <c r="Z563" t="str">
        <f t="shared" si="67"/>
        <v>Heavy_user</v>
      </c>
      <c r="AA563" t="str">
        <f t="shared" si="68"/>
        <v>Medium_user</v>
      </c>
      <c r="AB563" t="str">
        <f t="shared" si="69"/>
        <v>Medium Usage</v>
      </c>
      <c r="AC563" t="str">
        <f t="shared" si="70"/>
        <v>None</v>
      </c>
      <c r="AD563" t="str">
        <f t="shared" si="71"/>
        <v>Low Intl Calls</v>
      </c>
    </row>
    <row r="564" spans="1:30" x14ac:dyDescent="0.25">
      <c r="A564" t="s">
        <v>32</v>
      </c>
      <c r="B564">
        <v>84</v>
      </c>
      <c r="C564" t="s">
        <v>25</v>
      </c>
      <c r="D564" t="s">
        <v>22</v>
      </c>
      <c r="E564">
        <f>IF(train[[#This Row],[international_plan]]="yes",1,0)</f>
        <v>0</v>
      </c>
      <c r="F564" t="s">
        <v>22</v>
      </c>
      <c r="G564">
        <f>IF(train[[#This Row],[voice_mail_plan]]="yes",1,0)</f>
        <v>0</v>
      </c>
      <c r="H564">
        <v>0</v>
      </c>
      <c r="I564">
        <v>217.1</v>
      </c>
      <c r="J564">
        <v>99</v>
      </c>
      <c r="K564">
        <v>36.909999999999997</v>
      </c>
      <c r="L564">
        <v>236</v>
      </c>
      <c r="M564">
        <v>68</v>
      </c>
      <c r="N564">
        <v>20.059999999999999</v>
      </c>
      <c r="O564">
        <v>118.3</v>
      </c>
      <c r="P564">
        <v>120</v>
      </c>
      <c r="Q564">
        <v>5.32</v>
      </c>
      <c r="R564">
        <v>9.4</v>
      </c>
      <c r="S564">
        <v>4</v>
      </c>
      <c r="T564">
        <v>2.54</v>
      </c>
      <c r="U564">
        <v>1</v>
      </c>
      <c r="V564" t="s">
        <v>22</v>
      </c>
      <c r="W564">
        <f t="shared" si="64"/>
        <v>0</v>
      </c>
      <c r="X564" t="str">
        <f t="shared" si="65"/>
        <v>3 or fewer calls</v>
      </c>
      <c r="Y564" t="str">
        <f t="shared" si="66"/>
        <v>Medium</v>
      </c>
      <c r="Z564" t="str">
        <f t="shared" si="67"/>
        <v>Light_usage</v>
      </c>
      <c r="AA564" t="str">
        <f t="shared" si="68"/>
        <v>Heavy_user</v>
      </c>
      <c r="AB564" t="str">
        <f t="shared" si="69"/>
        <v>Medium Usage</v>
      </c>
      <c r="AC564" t="str">
        <f t="shared" si="70"/>
        <v>None</v>
      </c>
      <c r="AD564" t="str">
        <f t="shared" si="71"/>
        <v>Medium Intl Calls</v>
      </c>
    </row>
    <row r="565" spans="1:30" x14ac:dyDescent="0.25">
      <c r="A565" t="s">
        <v>36</v>
      </c>
      <c r="B565">
        <v>65</v>
      </c>
      <c r="C565" t="s">
        <v>28</v>
      </c>
      <c r="D565" t="s">
        <v>22</v>
      </c>
      <c r="E565">
        <f>IF(train[[#This Row],[international_plan]]="yes",1,0)</f>
        <v>0</v>
      </c>
      <c r="F565" t="s">
        <v>22</v>
      </c>
      <c r="G565">
        <f>IF(train[[#This Row],[voice_mail_plan]]="yes",1,0)</f>
        <v>0</v>
      </c>
      <c r="H565">
        <v>0</v>
      </c>
      <c r="I565">
        <v>195.4</v>
      </c>
      <c r="J565">
        <v>110</v>
      </c>
      <c r="K565">
        <v>33.22</v>
      </c>
      <c r="L565">
        <v>181.2</v>
      </c>
      <c r="M565">
        <v>109</v>
      </c>
      <c r="N565">
        <v>15.4</v>
      </c>
      <c r="O565">
        <v>178.5</v>
      </c>
      <c r="P565">
        <v>105</v>
      </c>
      <c r="Q565">
        <v>8.0299999999999994</v>
      </c>
      <c r="R565">
        <v>8.9</v>
      </c>
      <c r="S565">
        <v>4</v>
      </c>
      <c r="T565">
        <v>2.4</v>
      </c>
      <c r="U565">
        <v>0</v>
      </c>
      <c r="V565" t="s">
        <v>22</v>
      </c>
      <c r="W565">
        <f t="shared" si="64"/>
        <v>0</v>
      </c>
      <c r="X565" t="str">
        <f t="shared" si="65"/>
        <v>3 or fewer calls</v>
      </c>
      <c r="Y565" t="str">
        <f t="shared" si="66"/>
        <v>Medium</v>
      </c>
      <c r="Z565" t="str">
        <f t="shared" si="67"/>
        <v>Medium_user</v>
      </c>
      <c r="AA565" t="str">
        <f t="shared" si="68"/>
        <v>Medium_user</v>
      </c>
      <c r="AB565" t="str">
        <f t="shared" si="69"/>
        <v>Medium Usage</v>
      </c>
      <c r="AC565" t="str">
        <f t="shared" si="70"/>
        <v>None</v>
      </c>
      <c r="AD565" t="str">
        <f t="shared" si="71"/>
        <v>Medium Intl Calls</v>
      </c>
    </row>
    <row r="566" spans="1:30" x14ac:dyDescent="0.25">
      <c r="A566" t="s">
        <v>39</v>
      </c>
      <c r="B566">
        <v>75</v>
      </c>
      <c r="C566" t="s">
        <v>21</v>
      </c>
      <c r="D566" t="s">
        <v>23</v>
      </c>
      <c r="E566">
        <f>IF(train[[#This Row],[international_plan]]="yes",1,0)</f>
        <v>1</v>
      </c>
      <c r="F566" t="s">
        <v>22</v>
      </c>
      <c r="G566">
        <f>IF(train[[#This Row],[voice_mail_plan]]="yes",1,0)</f>
        <v>0</v>
      </c>
      <c r="H566">
        <v>0</v>
      </c>
      <c r="I566">
        <v>222.4</v>
      </c>
      <c r="J566">
        <v>78</v>
      </c>
      <c r="K566">
        <v>37.81</v>
      </c>
      <c r="L566">
        <v>327</v>
      </c>
      <c r="M566">
        <v>111</v>
      </c>
      <c r="N566">
        <v>27.8</v>
      </c>
      <c r="O566">
        <v>208</v>
      </c>
      <c r="P566">
        <v>104</v>
      </c>
      <c r="Q566">
        <v>9.36</v>
      </c>
      <c r="R566">
        <v>8.6999999999999993</v>
      </c>
      <c r="S566">
        <v>9</v>
      </c>
      <c r="T566">
        <v>2.35</v>
      </c>
      <c r="U566">
        <v>1</v>
      </c>
      <c r="V566" t="s">
        <v>23</v>
      </c>
      <c r="W566">
        <f t="shared" si="64"/>
        <v>1</v>
      </c>
      <c r="X566" t="str">
        <f t="shared" si="65"/>
        <v>3 or fewer calls</v>
      </c>
      <c r="Y566" t="str">
        <f t="shared" si="66"/>
        <v>Medium</v>
      </c>
      <c r="Z566" t="str">
        <f t="shared" si="67"/>
        <v>Medium_user</v>
      </c>
      <c r="AA566" t="str">
        <f t="shared" si="68"/>
        <v>Heavy_user</v>
      </c>
      <c r="AB566" t="str">
        <f t="shared" si="69"/>
        <v>Medium Usage</v>
      </c>
      <c r="AC566" t="str">
        <f t="shared" si="70"/>
        <v>None</v>
      </c>
      <c r="AD566" t="str">
        <f t="shared" si="71"/>
        <v>Medium Intl Calls</v>
      </c>
    </row>
    <row r="567" spans="1:30" x14ac:dyDescent="0.25">
      <c r="A567" t="s">
        <v>70</v>
      </c>
      <c r="B567">
        <v>116</v>
      </c>
      <c r="C567" t="s">
        <v>28</v>
      </c>
      <c r="D567" t="s">
        <v>22</v>
      </c>
      <c r="E567">
        <f>IF(train[[#This Row],[international_plan]]="yes",1,0)</f>
        <v>0</v>
      </c>
      <c r="F567" t="s">
        <v>22</v>
      </c>
      <c r="G567">
        <f>IF(train[[#This Row],[voice_mail_plan]]="yes",1,0)</f>
        <v>0</v>
      </c>
      <c r="H567">
        <v>0</v>
      </c>
      <c r="I567">
        <v>189.5</v>
      </c>
      <c r="J567">
        <v>90</v>
      </c>
      <c r="K567">
        <v>32.22</v>
      </c>
      <c r="L567">
        <v>189.8</v>
      </c>
      <c r="M567">
        <v>118</v>
      </c>
      <c r="N567">
        <v>16.13</v>
      </c>
      <c r="O567">
        <v>205.8</v>
      </c>
      <c r="P567">
        <v>83</v>
      </c>
      <c r="Q567">
        <v>9.26</v>
      </c>
      <c r="R567">
        <v>13.1</v>
      </c>
      <c r="S567">
        <v>2</v>
      </c>
      <c r="T567">
        <v>3.54</v>
      </c>
      <c r="U567">
        <v>1</v>
      </c>
      <c r="V567" t="s">
        <v>22</v>
      </c>
      <c r="W567">
        <f t="shared" si="64"/>
        <v>0</v>
      </c>
      <c r="X567" t="str">
        <f t="shared" si="65"/>
        <v>3 or fewer calls</v>
      </c>
      <c r="Y567" t="str">
        <f t="shared" si="66"/>
        <v>Medium</v>
      </c>
      <c r="Z567" t="str">
        <f t="shared" si="67"/>
        <v>Medium_user</v>
      </c>
      <c r="AA567" t="str">
        <f t="shared" si="68"/>
        <v>Medium_user</v>
      </c>
      <c r="AB567" t="str">
        <f t="shared" si="69"/>
        <v>Medium Usage</v>
      </c>
      <c r="AC567" t="str">
        <f t="shared" si="70"/>
        <v>None</v>
      </c>
      <c r="AD567" t="str">
        <f t="shared" si="71"/>
        <v>Medium Intl Calls</v>
      </c>
    </row>
    <row r="568" spans="1:30" x14ac:dyDescent="0.25">
      <c r="A568" t="s">
        <v>31</v>
      </c>
      <c r="B568">
        <v>107</v>
      </c>
      <c r="C568" t="s">
        <v>21</v>
      </c>
      <c r="D568" t="s">
        <v>22</v>
      </c>
      <c r="E568">
        <f>IF(train[[#This Row],[international_plan]]="yes",1,0)</f>
        <v>0</v>
      </c>
      <c r="F568" t="s">
        <v>22</v>
      </c>
      <c r="G568">
        <f>IF(train[[#This Row],[voice_mail_plan]]="yes",1,0)</f>
        <v>0</v>
      </c>
      <c r="H568">
        <v>0</v>
      </c>
      <c r="I568">
        <v>123.1</v>
      </c>
      <c r="J568">
        <v>100</v>
      </c>
      <c r="K568">
        <v>20.93</v>
      </c>
      <c r="L568">
        <v>158.4</v>
      </c>
      <c r="M568">
        <v>82</v>
      </c>
      <c r="N568">
        <v>13.46</v>
      </c>
      <c r="O568">
        <v>256.10000000000002</v>
      </c>
      <c r="P568">
        <v>82</v>
      </c>
      <c r="Q568">
        <v>11.52</v>
      </c>
      <c r="R568">
        <v>9.3000000000000007</v>
      </c>
      <c r="S568">
        <v>5</v>
      </c>
      <c r="T568">
        <v>2.5099999999999998</v>
      </c>
      <c r="U568">
        <v>0</v>
      </c>
      <c r="V568" t="s">
        <v>22</v>
      </c>
      <c r="W568">
        <f t="shared" si="64"/>
        <v>0</v>
      </c>
      <c r="X568" t="str">
        <f t="shared" si="65"/>
        <v>3 or fewer calls</v>
      </c>
      <c r="Y568" t="str">
        <f t="shared" si="66"/>
        <v>Medium</v>
      </c>
      <c r="Z568" t="str">
        <f t="shared" si="67"/>
        <v>Medium_user</v>
      </c>
      <c r="AA568" t="str">
        <f t="shared" si="68"/>
        <v>Medium_user</v>
      </c>
      <c r="AB568" t="str">
        <f t="shared" si="69"/>
        <v>Medium Usage</v>
      </c>
      <c r="AC568" t="str">
        <f t="shared" si="70"/>
        <v>None</v>
      </c>
      <c r="AD568" t="str">
        <f t="shared" si="71"/>
        <v>Medium Intl Calls</v>
      </c>
    </row>
    <row r="569" spans="1:30" x14ac:dyDescent="0.25">
      <c r="A569" t="s">
        <v>69</v>
      </c>
      <c r="B569">
        <v>189</v>
      </c>
      <c r="C569" t="s">
        <v>21</v>
      </c>
      <c r="D569" t="s">
        <v>22</v>
      </c>
      <c r="E569">
        <f>IF(train[[#This Row],[international_plan]]="yes",1,0)</f>
        <v>0</v>
      </c>
      <c r="F569" t="s">
        <v>23</v>
      </c>
      <c r="G569">
        <f>IF(train[[#This Row],[voice_mail_plan]]="yes",1,0)</f>
        <v>1</v>
      </c>
      <c r="H569">
        <v>38</v>
      </c>
      <c r="I569">
        <v>256.7</v>
      </c>
      <c r="J569">
        <v>98</v>
      </c>
      <c r="K569">
        <v>43.64</v>
      </c>
      <c r="L569">
        <v>150.5</v>
      </c>
      <c r="M569">
        <v>120</v>
      </c>
      <c r="N569">
        <v>12.79</v>
      </c>
      <c r="O569">
        <v>123</v>
      </c>
      <c r="P569">
        <v>87</v>
      </c>
      <c r="Q569">
        <v>5.54</v>
      </c>
      <c r="R569">
        <v>11.4</v>
      </c>
      <c r="S569">
        <v>3</v>
      </c>
      <c r="T569">
        <v>3.08</v>
      </c>
      <c r="U569">
        <v>3</v>
      </c>
      <c r="V569" t="s">
        <v>22</v>
      </c>
      <c r="W569">
        <f t="shared" si="64"/>
        <v>0</v>
      </c>
      <c r="X569" t="str">
        <f t="shared" si="65"/>
        <v>3 or fewer calls</v>
      </c>
      <c r="Y569" t="str">
        <f t="shared" si="66"/>
        <v>Medium</v>
      </c>
      <c r="Z569" t="str">
        <f t="shared" si="67"/>
        <v>Heavy_user</v>
      </c>
      <c r="AA569" t="str">
        <f t="shared" si="68"/>
        <v>Medium_user</v>
      </c>
      <c r="AB569" t="str">
        <f t="shared" si="69"/>
        <v>Medium Usage</v>
      </c>
      <c r="AC569" t="str">
        <f t="shared" si="70"/>
        <v>High</v>
      </c>
      <c r="AD569" t="str">
        <f t="shared" si="71"/>
        <v>Medium Intl Calls</v>
      </c>
    </row>
    <row r="570" spans="1:30" x14ac:dyDescent="0.25">
      <c r="A570" t="s">
        <v>75</v>
      </c>
      <c r="B570">
        <v>123</v>
      </c>
      <c r="C570" t="s">
        <v>25</v>
      </c>
      <c r="D570" t="s">
        <v>22</v>
      </c>
      <c r="E570">
        <f>IF(train[[#This Row],[international_plan]]="yes",1,0)</f>
        <v>0</v>
      </c>
      <c r="F570" t="s">
        <v>22</v>
      </c>
      <c r="G570">
        <f>IF(train[[#This Row],[voice_mail_plan]]="yes",1,0)</f>
        <v>0</v>
      </c>
      <c r="H570">
        <v>0</v>
      </c>
      <c r="I570">
        <v>159.1</v>
      </c>
      <c r="J570">
        <v>94</v>
      </c>
      <c r="K570">
        <v>27.05</v>
      </c>
      <c r="L570">
        <v>241.6</v>
      </c>
      <c r="M570">
        <v>119</v>
      </c>
      <c r="N570">
        <v>20.54</v>
      </c>
      <c r="O570">
        <v>202.4</v>
      </c>
      <c r="P570">
        <v>120</v>
      </c>
      <c r="Q570">
        <v>9.11</v>
      </c>
      <c r="R570">
        <v>6.5</v>
      </c>
      <c r="S570">
        <v>1</v>
      </c>
      <c r="T570">
        <v>1.76</v>
      </c>
      <c r="U570">
        <v>1</v>
      </c>
      <c r="V570" t="s">
        <v>22</v>
      </c>
      <c r="W570">
        <f t="shared" si="64"/>
        <v>0</v>
      </c>
      <c r="X570" t="str">
        <f t="shared" si="65"/>
        <v>3 or fewer calls</v>
      </c>
      <c r="Y570" t="str">
        <f t="shared" si="66"/>
        <v>Low</v>
      </c>
      <c r="Z570" t="str">
        <f t="shared" si="67"/>
        <v>Medium_user</v>
      </c>
      <c r="AA570" t="str">
        <f t="shared" si="68"/>
        <v>Heavy_user</v>
      </c>
      <c r="AB570" t="str">
        <f t="shared" si="69"/>
        <v>Medium Usage</v>
      </c>
      <c r="AC570" t="str">
        <f t="shared" si="70"/>
        <v>None</v>
      </c>
      <c r="AD570" t="str">
        <f t="shared" si="71"/>
        <v>Low Intl Calls</v>
      </c>
    </row>
    <row r="571" spans="1:30" x14ac:dyDescent="0.25">
      <c r="A571" t="s">
        <v>47</v>
      </c>
      <c r="B571">
        <v>110</v>
      </c>
      <c r="C571" t="s">
        <v>25</v>
      </c>
      <c r="D571" t="s">
        <v>22</v>
      </c>
      <c r="E571">
        <f>IF(train[[#This Row],[international_plan]]="yes",1,0)</f>
        <v>0</v>
      </c>
      <c r="F571" t="s">
        <v>22</v>
      </c>
      <c r="G571">
        <f>IF(train[[#This Row],[voice_mail_plan]]="yes",1,0)</f>
        <v>0</v>
      </c>
      <c r="H571">
        <v>0</v>
      </c>
      <c r="I571">
        <v>100.1</v>
      </c>
      <c r="J571">
        <v>90</v>
      </c>
      <c r="K571">
        <v>17.02</v>
      </c>
      <c r="L571">
        <v>233.3</v>
      </c>
      <c r="M571">
        <v>93</v>
      </c>
      <c r="N571">
        <v>19.829999999999998</v>
      </c>
      <c r="O571">
        <v>204.4</v>
      </c>
      <c r="P571">
        <v>57</v>
      </c>
      <c r="Q571">
        <v>9.1999999999999993</v>
      </c>
      <c r="R571">
        <v>11.1</v>
      </c>
      <c r="S571">
        <v>8</v>
      </c>
      <c r="T571">
        <v>3</v>
      </c>
      <c r="U571">
        <v>3</v>
      </c>
      <c r="V571" t="s">
        <v>22</v>
      </c>
      <c r="W571">
        <f t="shared" si="64"/>
        <v>0</v>
      </c>
      <c r="X571" t="str">
        <f t="shared" si="65"/>
        <v>3 or fewer calls</v>
      </c>
      <c r="Y571" t="str">
        <f t="shared" si="66"/>
        <v>Medium</v>
      </c>
      <c r="Z571" t="str">
        <f t="shared" si="67"/>
        <v>Medium_user</v>
      </c>
      <c r="AA571" t="str">
        <f t="shared" si="68"/>
        <v>Medium_user</v>
      </c>
      <c r="AB571" t="str">
        <f t="shared" si="69"/>
        <v>Medium Usage</v>
      </c>
      <c r="AC571" t="str">
        <f t="shared" si="70"/>
        <v>None</v>
      </c>
      <c r="AD571" t="str">
        <f t="shared" si="71"/>
        <v>Medium Intl Calls</v>
      </c>
    </row>
    <row r="572" spans="1:30" x14ac:dyDescent="0.25">
      <c r="A572" t="s">
        <v>41</v>
      </c>
      <c r="B572">
        <v>63</v>
      </c>
      <c r="C572" t="s">
        <v>21</v>
      </c>
      <c r="D572" t="s">
        <v>22</v>
      </c>
      <c r="E572">
        <f>IF(train[[#This Row],[international_plan]]="yes",1,0)</f>
        <v>0</v>
      </c>
      <c r="F572" t="s">
        <v>23</v>
      </c>
      <c r="G572">
        <f>IF(train[[#This Row],[voice_mail_plan]]="yes",1,0)</f>
        <v>1</v>
      </c>
      <c r="H572">
        <v>32</v>
      </c>
      <c r="I572">
        <v>30.9</v>
      </c>
      <c r="J572">
        <v>113</v>
      </c>
      <c r="K572">
        <v>5.25</v>
      </c>
      <c r="L572">
        <v>187</v>
      </c>
      <c r="M572">
        <v>113</v>
      </c>
      <c r="N572">
        <v>15.9</v>
      </c>
      <c r="O572">
        <v>230.8</v>
      </c>
      <c r="P572">
        <v>101</v>
      </c>
      <c r="Q572">
        <v>10.39</v>
      </c>
      <c r="R572">
        <v>8.6</v>
      </c>
      <c r="S572">
        <v>7</v>
      </c>
      <c r="T572">
        <v>2.3199999999999998</v>
      </c>
      <c r="U572">
        <v>1</v>
      </c>
      <c r="V572" t="s">
        <v>22</v>
      </c>
      <c r="W572">
        <f t="shared" si="64"/>
        <v>0</v>
      </c>
      <c r="X572" t="str">
        <f t="shared" si="65"/>
        <v>3 or fewer calls</v>
      </c>
      <c r="Y572" t="str">
        <f t="shared" si="66"/>
        <v>Medium</v>
      </c>
      <c r="Z572" t="str">
        <f t="shared" si="67"/>
        <v>Medium_user</v>
      </c>
      <c r="AA572" t="str">
        <f t="shared" si="68"/>
        <v>Medium_user</v>
      </c>
      <c r="AB572" t="str">
        <f t="shared" si="69"/>
        <v>Medium Usage</v>
      </c>
      <c r="AC572" t="str">
        <f t="shared" si="70"/>
        <v>High</v>
      </c>
      <c r="AD572" t="str">
        <f t="shared" si="71"/>
        <v>Medium Intl Calls</v>
      </c>
    </row>
    <row r="573" spans="1:30" x14ac:dyDescent="0.25">
      <c r="A573" t="s">
        <v>66</v>
      </c>
      <c r="B573">
        <v>176</v>
      </c>
      <c r="C573" t="s">
        <v>21</v>
      </c>
      <c r="D573" t="s">
        <v>22</v>
      </c>
      <c r="E573">
        <f>IF(train[[#This Row],[international_plan]]="yes",1,0)</f>
        <v>0</v>
      </c>
      <c r="F573" t="s">
        <v>22</v>
      </c>
      <c r="G573">
        <f>IF(train[[#This Row],[voice_mail_plan]]="yes",1,0)</f>
        <v>0</v>
      </c>
      <c r="H573">
        <v>0</v>
      </c>
      <c r="I573">
        <v>223.2</v>
      </c>
      <c r="J573">
        <v>76</v>
      </c>
      <c r="K573">
        <v>37.94</v>
      </c>
      <c r="L573">
        <v>214.4</v>
      </c>
      <c r="M573">
        <v>131</v>
      </c>
      <c r="N573">
        <v>18.22</v>
      </c>
      <c r="O573">
        <v>154.4</v>
      </c>
      <c r="P573">
        <v>80</v>
      </c>
      <c r="Q573">
        <v>6.95</v>
      </c>
      <c r="R573">
        <v>10.1</v>
      </c>
      <c r="S573">
        <v>2</v>
      </c>
      <c r="T573">
        <v>2.73</v>
      </c>
      <c r="U573">
        <v>3</v>
      </c>
      <c r="V573" t="s">
        <v>22</v>
      </c>
      <c r="W573">
        <f t="shared" si="64"/>
        <v>0</v>
      </c>
      <c r="X573" t="str">
        <f t="shared" si="65"/>
        <v>3 or fewer calls</v>
      </c>
      <c r="Y573" t="str">
        <f t="shared" si="66"/>
        <v>Medium</v>
      </c>
      <c r="Z573" t="str">
        <f t="shared" si="67"/>
        <v>Heavy_user</v>
      </c>
      <c r="AA573" t="str">
        <f t="shared" si="68"/>
        <v>Medium_user</v>
      </c>
      <c r="AB573" t="str">
        <f t="shared" si="69"/>
        <v>Medium Usage</v>
      </c>
      <c r="AC573" t="str">
        <f t="shared" si="70"/>
        <v>None</v>
      </c>
      <c r="AD573" t="str">
        <f t="shared" si="71"/>
        <v>Medium Intl Calls</v>
      </c>
    </row>
    <row r="574" spans="1:30" x14ac:dyDescent="0.25">
      <c r="A574" t="s">
        <v>43</v>
      </c>
      <c r="B574">
        <v>108</v>
      </c>
      <c r="C574" t="s">
        <v>28</v>
      </c>
      <c r="D574" t="s">
        <v>22</v>
      </c>
      <c r="E574">
        <f>IF(train[[#This Row],[international_plan]]="yes",1,0)</f>
        <v>0</v>
      </c>
      <c r="F574" t="s">
        <v>22</v>
      </c>
      <c r="G574">
        <f>IF(train[[#This Row],[voice_mail_plan]]="yes",1,0)</f>
        <v>0</v>
      </c>
      <c r="H574">
        <v>0</v>
      </c>
      <c r="I574">
        <v>187.4</v>
      </c>
      <c r="J574">
        <v>101</v>
      </c>
      <c r="K574">
        <v>31.86</v>
      </c>
      <c r="L574">
        <v>199.9</v>
      </c>
      <c r="M574">
        <v>126</v>
      </c>
      <c r="N574">
        <v>16.989999999999998</v>
      </c>
      <c r="O574">
        <v>216.1</v>
      </c>
      <c r="P574">
        <v>107</v>
      </c>
      <c r="Q574">
        <v>9.7200000000000006</v>
      </c>
      <c r="R574">
        <v>12.6</v>
      </c>
      <c r="S574">
        <v>8</v>
      </c>
      <c r="T574">
        <v>3.4</v>
      </c>
      <c r="U574">
        <v>1</v>
      </c>
      <c r="V574" t="s">
        <v>22</v>
      </c>
      <c r="W574">
        <f t="shared" si="64"/>
        <v>0</v>
      </c>
      <c r="X574" t="str">
        <f t="shared" si="65"/>
        <v>3 or fewer calls</v>
      </c>
      <c r="Y574" t="str">
        <f t="shared" si="66"/>
        <v>Medium</v>
      </c>
      <c r="Z574" t="str">
        <f t="shared" si="67"/>
        <v>Heavy_user</v>
      </c>
      <c r="AA574" t="str">
        <f t="shared" si="68"/>
        <v>Medium_user</v>
      </c>
      <c r="AB574" t="str">
        <f t="shared" si="69"/>
        <v>Medium Usage</v>
      </c>
      <c r="AC574" t="str">
        <f t="shared" si="70"/>
        <v>None</v>
      </c>
      <c r="AD574" t="str">
        <f t="shared" si="71"/>
        <v>Medium Intl Calls</v>
      </c>
    </row>
    <row r="575" spans="1:30" x14ac:dyDescent="0.25">
      <c r="A575" t="s">
        <v>41</v>
      </c>
      <c r="B575">
        <v>71</v>
      </c>
      <c r="C575" t="s">
        <v>21</v>
      </c>
      <c r="D575" t="s">
        <v>22</v>
      </c>
      <c r="E575">
        <f>IF(train[[#This Row],[international_plan]]="yes",1,0)</f>
        <v>0</v>
      </c>
      <c r="F575" t="s">
        <v>22</v>
      </c>
      <c r="G575">
        <f>IF(train[[#This Row],[voice_mail_plan]]="yes",1,0)</f>
        <v>0</v>
      </c>
      <c r="H575">
        <v>0</v>
      </c>
      <c r="I575">
        <v>277.5</v>
      </c>
      <c r="J575">
        <v>104</v>
      </c>
      <c r="K575">
        <v>47.18</v>
      </c>
      <c r="L575">
        <v>131.80000000000001</v>
      </c>
      <c r="M575">
        <v>121</v>
      </c>
      <c r="N575">
        <v>11.2</v>
      </c>
      <c r="O575">
        <v>126.9</v>
      </c>
      <c r="P575">
        <v>101</v>
      </c>
      <c r="Q575">
        <v>5.71</v>
      </c>
      <c r="R575">
        <v>8.1999999999999993</v>
      </c>
      <c r="S575">
        <v>2</v>
      </c>
      <c r="T575">
        <v>2.21</v>
      </c>
      <c r="U575">
        <v>1</v>
      </c>
      <c r="V575" t="s">
        <v>22</v>
      </c>
      <c r="W575">
        <f t="shared" si="64"/>
        <v>0</v>
      </c>
      <c r="X575" t="str">
        <f t="shared" si="65"/>
        <v>3 or fewer calls</v>
      </c>
      <c r="Y575" t="str">
        <f t="shared" si="66"/>
        <v>Medium</v>
      </c>
      <c r="Z575" t="str">
        <f t="shared" si="67"/>
        <v>Heavy_user</v>
      </c>
      <c r="AA575" t="str">
        <f t="shared" si="68"/>
        <v>Medium_user</v>
      </c>
      <c r="AB575" t="str">
        <f t="shared" si="69"/>
        <v>Medium Usage</v>
      </c>
      <c r="AC575" t="str">
        <f t="shared" si="70"/>
        <v>None</v>
      </c>
      <c r="AD575" t="str">
        <f t="shared" si="71"/>
        <v>Medium Intl Calls</v>
      </c>
    </row>
    <row r="576" spans="1:30" x14ac:dyDescent="0.25">
      <c r="A576" t="s">
        <v>67</v>
      </c>
      <c r="B576">
        <v>137</v>
      </c>
      <c r="C576" t="s">
        <v>28</v>
      </c>
      <c r="D576" t="s">
        <v>22</v>
      </c>
      <c r="E576">
        <f>IF(train[[#This Row],[international_plan]]="yes",1,0)</f>
        <v>0</v>
      </c>
      <c r="F576" t="s">
        <v>22</v>
      </c>
      <c r="G576">
        <f>IF(train[[#This Row],[voice_mail_plan]]="yes",1,0)</f>
        <v>0</v>
      </c>
      <c r="H576">
        <v>0</v>
      </c>
      <c r="I576">
        <v>147.19999999999999</v>
      </c>
      <c r="J576">
        <v>119</v>
      </c>
      <c r="K576">
        <v>25.02</v>
      </c>
      <c r="L576">
        <v>192.8</v>
      </c>
      <c r="M576">
        <v>91</v>
      </c>
      <c r="N576">
        <v>16.39</v>
      </c>
      <c r="O576">
        <v>172.7</v>
      </c>
      <c r="P576">
        <v>105</v>
      </c>
      <c r="Q576">
        <v>7.77</v>
      </c>
      <c r="R576">
        <v>10.199999999999999</v>
      </c>
      <c r="S576">
        <v>4</v>
      </c>
      <c r="T576">
        <v>2.75</v>
      </c>
      <c r="U576">
        <v>1</v>
      </c>
      <c r="V576" t="s">
        <v>22</v>
      </c>
      <c r="W576">
        <f t="shared" si="64"/>
        <v>0</v>
      </c>
      <c r="X576" t="str">
        <f t="shared" si="65"/>
        <v>3 or fewer calls</v>
      </c>
      <c r="Y576" t="str">
        <f t="shared" si="66"/>
        <v>Medium</v>
      </c>
      <c r="Z576" t="str">
        <f t="shared" si="67"/>
        <v>Medium_user</v>
      </c>
      <c r="AA576" t="str">
        <f t="shared" si="68"/>
        <v>Medium_user</v>
      </c>
      <c r="AB576" t="str">
        <f t="shared" si="69"/>
        <v>Medium Usage</v>
      </c>
      <c r="AC576" t="str">
        <f t="shared" si="70"/>
        <v>None</v>
      </c>
      <c r="AD576" t="str">
        <f t="shared" si="71"/>
        <v>Medium Intl Calls</v>
      </c>
    </row>
    <row r="577" spans="1:30" x14ac:dyDescent="0.25">
      <c r="A577" t="s">
        <v>69</v>
      </c>
      <c r="B577">
        <v>82</v>
      </c>
      <c r="C577" t="s">
        <v>25</v>
      </c>
      <c r="D577" t="s">
        <v>22</v>
      </c>
      <c r="E577">
        <f>IF(train[[#This Row],[international_plan]]="yes",1,0)</f>
        <v>0</v>
      </c>
      <c r="F577" t="s">
        <v>22</v>
      </c>
      <c r="G577">
        <f>IF(train[[#This Row],[voice_mail_plan]]="yes",1,0)</f>
        <v>0</v>
      </c>
      <c r="H577">
        <v>0</v>
      </c>
      <c r="I577">
        <v>185.8</v>
      </c>
      <c r="J577">
        <v>36</v>
      </c>
      <c r="K577">
        <v>31.59</v>
      </c>
      <c r="L577">
        <v>276.5</v>
      </c>
      <c r="M577">
        <v>134</v>
      </c>
      <c r="N577">
        <v>23.5</v>
      </c>
      <c r="O577">
        <v>192.1</v>
      </c>
      <c r="P577">
        <v>104</v>
      </c>
      <c r="Q577">
        <v>8.64</v>
      </c>
      <c r="R577">
        <v>5.7</v>
      </c>
      <c r="S577">
        <v>7</v>
      </c>
      <c r="T577">
        <v>1.54</v>
      </c>
      <c r="U577">
        <v>4</v>
      </c>
      <c r="V577" t="s">
        <v>22</v>
      </c>
      <c r="W577">
        <f t="shared" si="64"/>
        <v>0</v>
      </c>
      <c r="X577" t="str">
        <f t="shared" si="65"/>
        <v>More than 3 calls</v>
      </c>
      <c r="Y577" t="str">
        <f t="shared" si="66"/>
        <v>Low</v>
      </c>
      <c r="Z577" t="str">
        <f t="shared" si="67"/>
        <v>Heavy_user</v>
      </c>
      <c r="AA577" t="str">
        <f t="shared" si="68"/>
        <v>Heavy_user</v>
      </c>
      <c r="AB577" t="str">
        <f t="shared" si="69"/>
        <v>Medium Usage</v>
      </c>
      <c r="AC577" t="str">
        <f t="shared" si="70"/>
        <v>None</v>
      </c>
      <c r="AD577" t="str">
        <f t="shared" si="71"/>
        <v>Low Intl Calls</v>
      </c>
    </row>
    <row r="578" spans="1:30" x14ac:dyDescent="0.25">
      <c r="A578" t="s">
        <v>24</v>
      </c>
      <c r="B578">
        <v>92</v>
      </c>
      <c r="C578" t="s">
        <v>28</v>
      </c>
      <c r="D578" t="s">
        <v>22</v>
      </c>
      <c r="E578">
        <f>IF(train[[#This Row],[international_plan]]="yes",1,0)</f>
        <v>0</v>
      </c>
      <c r="F578" t="s">
        <v>23</v>
      </c>
      <c r="G578">
        <f>IF(train[[#This Row],[voice_mail_plan]]="yes",1,0)</f>
        <v>1</v>
      </c>
      <c r="H578">
        <v>29</v>
      </c>
      <c r="I578">
        <v>155.4</v>
      </c>
      <c r="J578">
        <v>110</v>
      </c>
      <c r="K578">
        <v>26.42</v>
      </c>
      <c r="L578">
        <v>188.5</v>
      </c>
      <c r="M578">
        <v>104</v>
      </c>
      <c r="N578">
        <v>16.02</v>
      </c>
      <c r="O578">
        <v>254.9</v>
      </c>
      <c r="P578">
        <v>118</v>
      </c>
      <c r="Q578">
        <v>11.47</v>
      </c>
      <c r="R578">
        <v>8</v>
      </c>
      <c r="S578">
        <v>4</v>
      </c>
      <c r="T578">
        <v>2.16</v>
      </c>
      <c r="U578">
        <v>3</v>
      </c>
      <c r="V578" t="s">
        <v>22</v>
      </c>
      <c r="W578">
        <f t="shared" ref="W578:W641" si="72">IF(V578="yes",1,0)</f>
        <v>0</v>
      </c>
      <c r="X578" t="str">
        <f t="shared" ref="X578:X641" si="73">IF(U578&gt;3,"More than 3 calls","3 or fewer calls")</f>
        <v>3 or fewer calls</v>
      </c>
      <c r="Y578" t="str">
        <f t="shared" ref="Y578:Y641" si="74">IF(T578&lt;2,"Low",IF(T578&lt;4,"Medium","High"))</f>
        <v>Medium</v>
      </c>
      <c r="Z578" t="str">
        <f t="shared" ref="Z578:Z641" si="75">IF(M578&lt;80,"Light_usage",IF(M578&lt;120,"Medium_user","Heavy_user"))</f>
        <v>Medium_user</v>
      </c>
      <c r="AA578" t="str">
        <f t="shared" ref="AA578:AA641" si="76">IF(N578&lt;10,"Light_user",IF(N578&lt;20,"Medium_user","Heavy_user"))</f>
        <v>Medium_user</v>
      </c>
      <c r="AB578" t="str">
        <f t="shared" ref="AB578:AB641" si="77">IF(AND(I578&gt;250,N578&gt;20,R578&gt;10),"High Usage",
  IF(AND(I578&lt;100,N578&lt;10,R578&lt;5),"Low Usage","Medium Usage"))</f>
        <v>Medium Usage</v>
      </c>
      <c r="AC578" t="str">
        <f t="shared" ref="AC578:AC641" si="78">IF(H578=0,"None",IF(H578&lt;10,"Low",IF(H578&lt;30,"Medium","High")))</f>
        <v>Medium</v>
      </c>
      <c r="AD578" t="str">
        <f t="shared" ref="AD578:AD641" si="79">IF(T578&lt;=2, "Low Intl Calls", IF(T578&lt;=5, "Medium Intl Calls", "High Intl Calls"))</f>
        <v>Medium Intl Calls</v>
      </c>
    </row>
    <row r="579" spans="1:30" x14ac:dyDescent="0.25">
      <c r="A579" t="s">
        <v>51</v>
      </c>
      <c r="B579">
        <v>165</v>
      </c>
      <c r="C579" t="s">
        <v>28</v>
      </c>
      <c r="D579" t="s">
        <v>22</v>
      </c>
      <c r="E579">
        <f>IF(train[[#This Row],[international_plan]]="yes",1,0)</f>
        <v>0</v>
      </c>
      <c r="F579" t="s">
        <v>22</v>
      </c>
      <c r="G579">
        <f>IF(train[[#This Row],[voice_mail_plan]]="yes",1,0)</f>
        <v>0</v>
      </c>
      <c r="H579">
        <v>0</v>
      </c>
      <c r="I579">
        <v>154.19999999999999</v>
      </c>
      <c r="J579">
        <v>91</v>
      </c>
      <c r="K579">
        <v>26.21</v>
      </c>
      <c r="L579">
        <v>268.60000000000002</v>
      </c>
      <c r="M579">
        <v>108</v>
      </c>
      <c r="N579">
        <v>22.83</v>
      </c>
      <c r="O579">
        <v>188.8</v>
      </c>
      <c r="P579">
        <v>99</v>
      </c>
      <c r="Q579">
        <v>8.5</v>
      </c>
      <c r="R579">
        <v>10.9</v>
      </c>
      <c r="S579">
        <v>4</v>
      </c>
      <c r="T579">
        <v>2.94</v>
      </c>
      <c r="U579">
        <v>6</v>
      </c>
      <c r="V579" t="s">
        <v>22</v>
      </c>
      <c r="W579">
        <f t="shared" si="72"/>
        <v>0</v>
      </c>
      <c r="X579" t="str">
        <f t="shared" si="73"/>
        <v>More than 3 calls</v>
      </c>
      <c r="Y579" t="str">
        <f t="shared" si="74"/>
        <v>Medium</v>
      </c>
      <c r="Z579" t="str">
        <f t="shared" si="75"/>
        <v>Medium_user</v>
      </c>
      <c r="AA579" t="str">
        <f t="shared" si="76"/>
        <v>Heavy_user</v>
      </c>
      <c r="AB579" t="str">
        <f t="shared" si="77"/>
        <v>Medium Usage</v>
      </c>
      <c r="AC579" t="str">
        <f t="shared" si="78"/>
        <v>None</v>
      </c>
      <c r="AD579" t="str">
        <f t="shared" si="79"/>
        <v>Medium Intl Calls</v>
      </c>
    </row>
    <row r="580" spans="1:30" x14ac:dyDescent="0.25">
      <c r="A580" t="s">
        <v>35</v>
      </c>
      <c r="B580">
        <v>96</v>
      </c>
      <c r="C580" t="s">
        <v>21</v>
      </c>
      <c r="D580" t="s">
        <v>22</v>
      </c>
      <c r="E580">
        <f>IF(train[[#This Row],[international_plan]]="yes",1,0)</f>
        <v>0</v>
      </c>
      <c r="F580" t="s">
        <v>22</v>
      </c>
      <c r="G580">
        <f>IF(train[[#This Row],[voice_mail_plan]]="yes",1,0)</f>
        <v>0</v>
      </c>
      <c r="H580">
        <v>0</v>
      </c>
      <c r="I580">
        <v>97.6</v>
      </c>
      <c r="J580">
        <v>98</v>
      </c>
      <c r="K580">
        <v>16.59</v>
      </c>
      <c r="L580">
        <v>105.5</v>
      </c>
      <c r="M580">
        <v>118</v>
      </c>
      <c r="N580">
        <v>8.9700000000000006</v>
      </c>
      <c r="O580">
        <v>220.2</v>
      </c>
      <c r="P580">
        <v>105</v>
      </c>
      <c r="Q580">
        <v>9.91</v>
      </c>
      <c r="R580">
        <v>11.6</v>
      </c>
      <c r="S580">
        <v>9</v>
      </c>
      <c r="T580">
        <v>3.13</v>
      </c>
      <c r="U580">
        <v>1</v>
      </c>
      <c r="V580" t="s">
        <v>22</v>
      </c>
      <c r="W580">
        <f t="shared" si="72"/>
        <v>0</v>
      </c>
      <c r="X580" t="str">
        <f t="shared" si="73"/>
        <v>3 or fewer calls</v>
      </c>
      <c r="Y580" t="str">
        <f t="shared" si="74"/>
        <v>Medium</v>
      </c>
      <c r="Z580" t="str">
        <f t="shared" si="75"/>
        <v>Medium_user</v>
      </c>
      <c r="AA580" t="str">
        <f t="shared" si="76"/>
        <v>Light_user</v>
      </c>
      <c r="AB580" t="str">
        <f t="shared" si="77"/>
        <v>Medium Usage</v>
      </c>
      <c r="AC580" t="str">
        <f t="shared" si="78"/>
        <v>None</v>
      </c>
      <c r="AD580" t="str">
        <f t="shared" si="79"/>
        <v>Medium Intl Calls</v>
      </c>
    </row>
    <row r="581" spans="1:30" x14ac:dyDescent="0.25">
      <c r="A581" t="s">
        <v>50</v>
      </c>
      <c r="B581">
        <v>156</v>
      </c>
      <c r="C581" t="s">
        <v>21</v>
      </c>
      <c r="D581" t="s">
        <v>22</v>
      </c>
      <c r="E581">
        <f>IF(train[[#This Row],[international_plan]]="yes",1,0)</f>
        <v>0</v>
      </c>
      <c r="F581" t="s">
        <v>22</v>
      </c>
      <c r="G581">
        <f>IF(train[[#This Row],[voice_mail_plan]]="yes",1,0)</f>
        <v>0</v>
      </c>
      <c r="H581">
        <v>0</v>
      </c>
      <c r="I581">
        <v>178.8</v>
      </c>
      <c r="J581">
        <v>94</v>
      </c>
      <c r="K581">
        <v>30.4</v>
      </c>
      <c r="L581">
        <v>178.4</v>
      </c>
      <c r="M581">
        <v>97</v>
      </c>
      <c r="N581">
        <v>15.16</v>
      </c>
      <c r="O581">
        <v>169.2</v>
      </c>
      <c r="P581">
        <v>77</v>
      </c>
      <c r="Q581">
        <v>7.61</v>
      </c>
      <c r="R581">
        <v>7.5</v>
      </c>
      <c r="S581">
        <v>3</v>
      </c>
      <c r="T581">
        <v>2.0299999999999998</v>
      </c>
      <c r="U581">
        <v>1</v>
      </c>
      <c r="V581" t="s">
        <v>22</v>
      </c>
      <c r="W581">
        <f t="shared" si="72"/>
        <v>0</v>
      </c>
      <c r="X581" t="str">
        <f t="shared" si="73"/>
        <v>3 or fewer calls</v>
      </c>
      <c r="Y581" t="str">
        <f t="shared" si="74"/>
        <v>Medium</v>
      </c>
      <c r="Z581" t="str">
        <f t="shared" si="75"/>
        <v>Medium_user</v>
      </c>
      <c r="AA581" t="str">
        <f t="shared" si="76"/>
        <v>Medium_user</v>
      </c>
      <c r="AB581" t="str">
        <f t="shared" si="77"/>
        <v>Medium Usage</v>
      </c>
      <c r="AC581" t="str">
        <f t="shared" si="78"/>
        <v>None</v>
      </c>
      <c r="AD581" t="str">
        <f t="shared" si="79"/>
        <v>Medium Intl Calls</v>
      </c>
    </row>
    <row r="582" spans="1:30" x14ac:dyDescent="0.25">
      <c r="A582" t="s">
        <v>59</v>
      </c>
      <c r="B582">
        <v>63</v>
      </c>
      <c r="C582" t="s">
        <v>25</v>
      </c>
      <c r="D582" t="s">
        <v>22</v>
      </c>
      <c r="E582">
        <f>IF(train[[#This Row],[international_plan]]="yes",1,0)</f>
        <v>0</v>
      </c>
      <c r="F582" t="s">
        <v>22</v>
      </c>
      <c r="G582">
        <f>IF(train[[#This Row],[voice_mail_plan]]="yes",1,0)</f>
        <v>0</v>
      </c>
      <c r="H582">
        <v>0</v>
      </c>
      <c r="I582">
        <v>149.30000000000001</v>
      </c>
      <c r="J582">
        <v>104</v>
      </c>
      <c r="K582">
        <v>25.38</v>
      </c>
      <c r="L582">
        <v>273.60000000000002</v>
      </c>
      <c r="M582">
        <v>75</v>
      </c>
      <c r="N582">
        <v>23.26</v>
      </c>
      <c r="O582">
        <v>206.6</v>
      </c>
      <c r="P582">
        <v>72</v>
      </c>
      <c r="Q582">
        <v>9.3000000000000007</v>
      </c>
      <c r="R582">
        <v>9.1</v>
      </c>
      <c r="S582">
        <v>4</v>
      </c>
      <c r="T582">
        <v>2.46</v>
      </c>
      <c r="U582">
        <v>0</v>
      </c>
      <c r="V582" t="s">
        <v>22</v>
      </c>
      <c r="W582">
        <f t="shared" si="72"/>
        <v>0</v>
      </c>
      <c r="X582" t="str">
        <f t="shared" si="73"/>
        <v>3 or fewer calls</v>
      </c>
      <c r="Y582" t="str">
        <f t="shared" si="74"/>
        <v>Medium</v>
      </c>
      <c r="Z582" t="str">
        <f t="shared" si="75"/>
        <v>Light_usage</v>
      </c>
      <c r="AA582" t="str">
        <f t="shared" si="76"/>
        <v>Heavy_user</v>
      </c>
      <c r="AB582" t="str">
        <f t="shared" si="77"/>
        <v>Medium Usage</v>
      </c>
      <c r="AC582" t="str">
        <f t="shared" si="78"/>
        <v>None</v>
      </c>
      <c r="AD582" t="str">
        <f t="shared" si="79"/>
        <v>Medium Intl Calls</v>
      </c>
    </row>
    <row r="583" spans="1:30" x14ac:dyDescent="0.25">
      <c r="A583" t="s">
        <v>46</v>
      </c>
      <c r="B583">
        <v>37</v>
      </c>
      <c r="C583" t="s">
        <v>21</v>
      </c>
      <c r="D583" t="s">
        <v>22</v>
      </c>
      <c r="E583">
        <f>IF(train[[#This Row],[international_plan]]="yes",1,0)</f>
        <v>0</v>
      </c>
      <c r="F583" t="s">
        <v>22</v>
      </c>
      <c r="G583">
        <f>IF(train[[#This Row],[voice_mail_plan]]="yes",1,0)</f>
        <v>0</v>
      </c>
      <c r="H583">
        <v>0</v>
      </c>
      <c r="I583">
        <v>206</v>
      </c>
      <c r="J583">
        <v>89</v>
      </c>
      <c r="K583">
        <v>35.020000000000003</v>
      </c>
      <c r="L583">
        <v>186</v>
      </c>
      <c r="M583">
        <v>88</v>
      </c>
      <c r="N583">
        <v>15.81</v>
      </c>
      <c r="O583">
        <v>307.10000000000002</v>
      </c>
      <c r="P583">
        <v>86</v>
      </c>
      <c r="Q583">
        <v>13.82</v>
      </c>
      <c r="R583">
        <v>8.4</v>
      </c>
      <c r="S583">
        <v>11</v>
      </c>
      <c r="T583">
        <v>2.27</v>
      </c>
      <c r="U583">
        <v>0</v>
      </c>
      <c r="V583" t="s">
        <v>22</v>
      </c>
      <c r="W583">
        <f t="shared" si="72"/>
        <v>0</v>
      </c>
      <c r="X583" t="str">
        <f t="shared" si="73"/>
        <v>3 or fewer calls</v>
      </c>
      <c r="Y583" t="str">
        <f t="shared" si="74"/>
        <v>Medium</v>
      </c>
      <c r="Z583" t="str">
        <f t="shared" si="75"/>
        <v>Medium_user</v>
      </c>
      <c r="AA583" t="str">
        <f t="shared" si="76"/>
        <v>Medium_user</v>
      </c>
      <c r="AB583" t="str">
        <f t="shared" si="77"/>
        <v>Medium Usage</v>
      </c>
      <c r="AC583" t="str">
        <f t="shared" si="78"/>
        <v>None</v>
      </c>
      <c r="AD583" t="str">
        <f t="shared" si="79"/>
        <v>Medium Intl Calls</v>
      </c>
    </row>
    <row r="584" spans="1:30" x14ac:dyDescent="0.25">
      <c r="A584" t="s">
        <v>34</v>
      </c>
      <c r="B584">
        <v>98</v>
      </c>
      <c r="C584" t="s">
        <v>21</v>
      </c>
      <c r="D584" t="s">
        <v>22</v>
      </c>
      <c r="E584">
        <f>IF(train[[#This Row],[international_plan]]="yes",1,0)</f>
        <v>0</v>
      </c>
      <c r="F584" t="s">
        <v>22</v>
      </c>
      <c r="G584">
        <f>IF(train[[#This Row],[voice_mail_plan]]="yes",1,0)</f>
        <v>0</v>
      </c>
      <c r="H584">
        <v>0</v>
      </c>
      <c r="I584">
        <v>216.8</v>
      </c>
      <c r="J584">
        <v>86</v>
      </c>
      <c r="K584">
        <v>36.86</v>
      </c>
      <c r="L584">
        <v>190.8</v>
      </c>
      <c r="M584">
        <v>114</v>
      </c>
      <c r="N584">
        <v>16.22</v>
      </c>
      <c r="O584">
        <v>187.5</v>
      </c>
      <c r="P584">
        <v>79</v>
      </c>
      <c r="Q584">
        <v>8.44</v>
      </c>
      <c r="R584">
        <v>11</v>
      </c>
      <c r="S584">
        <v>9</v>
      </c>
      <c r="T584">
        <v>2.97</v>
      </c>
      <c r="U584">
        <v>0</v>
      </c>
      <c r="V584" t="s">
        <v>22</v>
      </c>
      <c r="W584">
        <f t="shared" si="72"/>
        <v>0</v>
      </c>
      <c r="X584" t="str">
        <f t="shared" si="73"/>
        <v>3 or fewer calls</v>
      </c>
      <c r="Y584" t="str">
        <f t="shared" si="74"/>
        <v>Medium</v>
      </c>
      <c r="Z584" t="str">
        <f t="shared" si="75"/>
        <v>Medium_user</v>
      </c>
      <c r="AA584" t="str">
        <f t="shared" si="76"/>
        <v>Medium_user</v>
      </c>
      <c r="AB584" t="str">
        <f t="shared" si="77"/>
        <v>Medium Usage</v>
      </c>
      <c r="AC584" t="str">
        <f t="shared" si="78"/>
        <v>None</v>
      </c>
      <c r="AD584" t="str">
        <f t="shared" si="79"/>
        <v>Medium Intl Calls</v>
      </c>
    </row>
    <row r="585" spans="1:30" x14ac:dyDescent="0.25">
      <c r="A585" t="s">
        <v>31</v>
      </c>
      <c r="B585">
        <v>121</v>
      </c>
      <c r="C585" t="s">
        <v>21</v>
      </c>
      <c r="D585" t="s">
        <v>22</v>
      </c>
      <c r="E585">
        <f>IF(train[[#This Row],[international_plan]]="yes",1,0)</f>
        <v>0</v>
      </c>
      <c r="F585" t="s">
        <v>22</v>
      </c>
      <c r="G585">
        <f>IF(train[[#This Row],[voice_mail_plan]]="yes",1,0)</f>
        <v>0</v>
      </c>
      <c r="H585">
        <v>0</v>
      </c>
      <c r="I585">
        <v>103.3</v>
      </c>
      <c r="J585">
        <v>110</v>
      </c>
      <c r="K585">
        <v>17.559999999999999</v>
      </c>
      <c r="L585">
        <v>129.1</v>
      </c>
      <c r="M585">
        <v>82</v>
      </c>
      <c r="N585">
        <v>10.97</v>
      </c>
      <c r="O585">
        <v>167.1</v>
      </c>
      <c r="P585">
        <v>113</v>
      </c>
      <c r="Q585">
        <v>7.52</v>
      </c>
      <c r="R585">
        <v>10.7</v>
      </c>
      <c r="S585">
        <v>3</v>
      </c>
      <c r="T585">
        <v>2.89</v>
      </c>
      <c r="U585">
        <v>0</v>
      </c>
      <c r="V585" t="s">
        <v>22</v>
      </c>
      <c r="W585">
        <f t="shared" si="72"/>
        <v>0</v>
      </c>
      <c r="X585" t="str">
        <f t="shared" si="73"/>
        <v>3 or fewer calls</v>
      </c>
      <c r="Y585" t="str">
        <f t="shared" si="74"/>
        <v>Medium</v>
      </c>
      <c r="Z585" t="str">
        <f t="shared" si="75"/>
        <v>Medium_user</v>
      </c>
      <c r="AA585" t="str">
        <f t="shared" si="76"/>
        <v>Medium_user</v>
      </c>
      <c r="AB585" t="str">
        <f t="shared" si="77"/>
        <v>Medium Usage</v>
      </c>
      <c r="AC585" t="str">
        <f t="shared" si="78"/>
        <v>None</v>
      </c>
      <c r="AD585" t="str">
        <f t="shared" si="79"/>
        <v>Medium Intl Calls</v>
      </c>
    </row>
    <row r="586" spans="1:30" x14ac:dyDescent="0.25">
      <c r="A586" t="s">
        <v>33</v>
      </c>
      <c r="B586">
        <v>94</v>
      </c>
      <c r="C586" t="s">
        <v>21</v>
      </c>
      <c r="D586" t="s">
        <v>22</v>
      </c>
      <c r="E586">
        <f>IF(train[[#This Row],[international_plan]]="yes",1,0)</f>
        <v>0</v>
      </c>
      <c r="F586" t="s">
        <v>22</v>
      </c>
      <c r="G586">
        <f>IF(train[[#This Row],[voice_mail_plan]]="yes",1,0)</f>
        <v>0</v>
      </c>
      <c r="H586">
        <v>0</v>
      </c>
      <c r="I586">
        <v>139.4</v>
      </c>
      <c r="J586">
        <v>95</v>
      </c>
      <c r="K586">
        <v>23.7</v>
      </c>
      <c r="L586">
        <v>159.1</v>
      </c>
      <c r="M586">
        <v>92</v>
      </c>
      <c r="N586">
        <v>13.52</v>
      </c>
      <c r="O586">
        <v>128.19999999999999</v>
      </c>
      <c r="P586">
        <v>129</v>
      </c>
      <c r="Q586">
        <v>5.77</v>
      </c>
      <c r="R586">
        <v>7.7</v>
      </c>
      <c r="S586">
        <v>3</v>
      </c>
      <c r="T586">
        <v>2.08</v>
      </c>
      <c r="U586">
        <v>0</v>
      </c>
      <c r="V586" t="s">
        <v>22</v>
      </c>
      <c r="W586">
        <f t="shared" si="72"/>
        <v>0</v>
      </c>
      <c r="X586" t="str">
        <f t="shared" si="73"/>
        <v>3 or fewer calls</v>
      </c>
      <c r="Y586" t="str">
        <f t="shared" si="74"/>
        <v>Medium</v>
      </c>
      <c r="Z586" t="str">
        <f t="shared" si="75"/>
        <v>Medium_user</v>
      </c>
      <c r="AA586" t="str">
        <f t="shared" si="76"/>
        <v>Medium_user</v>
      </c>
      <c r="AB586" t="str">
        <f t="shared" si="77"/>
        <v>Medium Usage</v>
      </c>
      <c r="AC586" t="str">
        <f t="shared" si="78"/>
        <v>None</v>
      </c>
      <c r="AD586" t="str">
        <f t="shared" si="79"/>
        <v>Medium Intl Calls</v>
      </c>
    </row>
    <row r="587" spans="1:30" x14ac:dyDescent="0.25">
      <c r="A587" t="s">
        <v>70</v>
      </c>
      <c r="B587">
        <v>99</v>
      </c>
      <c r="C587" t="s">
        <v>21</v>
      </c>
      <c r="D587" t="s">
        <v>22</v>
      </c>
      <c r="E587">
        <f>IF(train[[#This Row],[international_plan]]="yes",1,0)</f>
        <v>0</v>
      </c>
      <c r="F587" t="s">
        <v>22</v>
      </c>
      <c r="G587">
        <f>IF(train[[#This Row],[voice_mail_plan]]="yes",1,0)</f>
        <v>0</v>
      </c>
      <c r="H587">
        <v>0</v>
      </c>
      <c r="I587">
        <v>191.2</v>
      </c>
      <c r="J587">
        <v>110</v>
      </c>
      <c r="K587">
        <v>32.5</v>
      </c>
      <c r="L587">
        <v>163.9</v>
      </c>
      <c r="M587">
        <v>102</v>
      </c>
      <c r="N587">
        <v>13.93</v>
      </c>
      <c r="O587">
        <v>243.6</v>
      </c>
      <c r="P587">
        <v>114</v>
      </c>
      <c r="Q587">
        <v>10.96</v>
      </c>
      <c r="R587">
        <v>14.1</v>
      </c>
      <c r="S587">
        <v>3</v>
      </c>
      <c r="T587">
        <v>3.81</v>
      </c>
      <c r="U587">
        <v>1</v>
      </c>
      <c r="V587" t="s">
        <v>22</v>
      </c>
      <c r="W587">
        <f t="shared" si="72"/>
        <v>0</v>
      </c>
      <c r="X587" t="str">
        <f t="shared" si="73"/>
        <v>3 or fewer calls</v>
      </c>
      <c r="Y587" t="str">
        <f t="shared" si="74"/>
        <v>Medium</v>
      </c>
      <c r="Z587" t="str">
        <f t="shared" si="75"/>
        <v>Medium_user</v>
      </c>
      <c r="AA587" t="str">
        <f t="shared" si="76"/>
        <v>Medium_user</v>
      </c>
      <c r="AB587" t="str">
        <f t="shared" si="77"/>
        <v>Medium Usage</v>
      </c>
      <c r="AC587" t="str">
        <f t="shared" si="78"/>
        <v>None</v>
      </c>
      <c r="AD587" t="str">
        <f t="shared" si="79"/>
        <v>Medium Intl Calls</v>
      </c>
    </row>
    <row r="588" spans="1:30" x14ac:dyDescent="0.25">
      <c r="A588" t="s">
        <v>35</v>
      </c>
      <c r="B588">
        <v>163</v>
      </c>
      <c r="C588" t="s">
        <v>28</v>
      </c>
      <c r="D588" t="s">
        <v>22</v>
      </c>
      <c r="E588">
        <f>IF(train[[#This Row],[international_plan]]="yes",1,0)</f>
        <v>0</v>
      </c>
      <c r="F588" t="s">
        <v>23</v>
      </c>
      <c r="G588">
        <f>IF(train[[#This Row],[voice_mail_plan]]="yes",1,0)</f>
        <v>1</v>
      </c>
      <c r="H588">
        <v>23</v>
      </c>
      <c r="I588">
        <v>160</v>
      </c>
      <c r="J588">
        <v>104</v>
      </c>
      <c r="K588">
        <v>27.2</v>
      </c>
      <c r="L588">
        <v>189.4</v>
      </c>
      <c r="M588">
        <v>64</v>
      </c>
      <c r="N588">
        <v>16.100000000000001</v>
      </c>
      <c r="O588">
        <v>229.9</v>
      </c>
      <c r="P588">
        <v>118</v>
      </c>
      <c r="Q588">
        <v>10.35</v>
      </c>
      <c r="R588">
        <v>10.4</v>
      </c>
      <c r="S588">
        <v>7</v>
      </c>
      <c r="T588">
        <v>2.81</v>
      </c>
      <c r="U588">
        <v>1</v>
      </c>
      <c r="V588" t="s">
        <v>22</v>
      </c>
      <c r="W588">
        <f t="shared" si="72"/>
        <v>0</v>
      </c>
      <c r="X588" t="str">
        <f t="shared" si="73"/>
        <v>3 or fewer calls</v>
      </c>
      <c r="Y588" t="str">
        <f t="shared" si="74"/>
        <v>Medium</v>
      </c>
      <c r="Z588" t="str">
        <f t="shared" si="75"/>
        <v>Light_usage</v>
      </c>
      <c r="AA588" t="str">
        <f t="shared" si="76"/>
        <v>Medium_user</v>
      </c>
      <c r="AB588" t="str">
        <f t="shared" si="77"/>
        <v>Medium Usage</v>
      </c>
      <c r="AC588" t="str">
        <f t="shared" si="78"/>
        <v>Medium</v>
      </c>
      <c r="AD588" t="str">
        <f t="shared" si="79"/>
        <v>Medium Intl Calls</v>
      </c>
    </row>
    <row r="589" spans="1:30" x14ac:dyDescent="0.25">
      <c r="A589" t="s">
        <v>29</v>
      </c>
      <c r="B589">
        <v>161</v>
      </c>
      <c r="C589" t="s">
        <v>28</v>
      </c>
      <c r="D589" t="s">
        <v>22</v>
      </c>
      <c r="E589">
        <f>IF(train[[#This Row],[international_plan]]="yes",1,0)</f>
        <v>0</v>
      </c>
      <c r="F589" t="s">
        <v>22</v>
      </c>
      <c r="G589">
        <f>IF(train[[#This Row],[voice_mail_plan]]="yes",1,0)</f>
        <v>0</v>
      </c>
      <c r="H589">
        <v>0</v>
      </c>
      <c r="I589">
        <v>221.7</v>
      </c>
      <c r="J589">
        <v>95</v>
      </c>
      <c r="K589">
        <v>37.69</v>
      </c>
      <c r="L589">
        <v>193</v>
      </c>
      <c r="M589">
        <v>82</v>
      </c>
      <c r="N589">
        <v>16.41</v>
      </c>
      <c r="O589">
        <v>194.1</v>
      </c>
      <c r="P589">
        <v>113</v>
      </c>
      <c r="Q589">
        <v>8.73</v>
      </c>
      <c r="R589">
        <v>6.5</v>
      </c>
      <c r="S589">
        <v>4</v>
      </c>
      <c r="T589">
        <v>1.76</v>
      </c>
      <c r="U589">
        <v>3</v>
      </c>
      <c r="V589" t="s">
        <v>22</v>
      </c>
      <c r="W589">
        <f t="shared" si="72"/>
        <v>0</v>
      </c>
      <c r="X589" t="str">
        <f t="shared" si="73"/>
        <v>3 or fewer calls</v>
      </c>
      <c r="Y589" t="str">
        <f t="shared" si="74"/>
        <v>Low</v>
      </c>
      <c r="Z589" t="str">
        <f t="shared" si="75"/>
        <v>Medium_user</v>
      </c>
      <c r="AA589" t="str">
        <f t="shared" si="76"/>
        <v>Medium_user</v>
      </c>
      <c r="AB589" t="str">
        <f t="shared" si="77"/>
        <v>Medium Usage</v>
      </c>
      <c r="AC589" t="str">
        <f t="shared" si="78"/>
        <v>None</v>
      </c>
      <c r="AD589" t="str">
        <f t="shared" si="79"/>
        <v>Low Intl Calls</v>
      </c>
    </row>
    <row r="590" spans="1:30" x14ac:dyDescent="0.25">
      <c r="A590" t="s">
        <v>41</v>
      </c>
      <c r="B590">
        <v>108</v>
      </c>
      <c r="C590" t="s">
        <v>21</v>
      </c>
      <c r="D590" t="s">
        <v>22</v>
      </c>
      <c r="E590">
        <f>IF(train[[#This Row],[international_plan]]="yes",1,0)</f>
        <v>0</v>
      </c>
      <c r="F590" t="s">
        <v>22</v>
      </c>
      <c r="G590">
        <f>IF(train[[#This Row],[voice_mail_plan]]="yes",1,0)</f>
        <v>0</v>
      </c>
      <c r="H590">
        <v>0</v>
      </c>
      <c r="I590">
        <v>215.6</v>
      </c>
      <c r="J590">
        <v>78</v>
      </c>
      <c r="K590">
        <v>36.65</v>
      </c>
      <c r="L590">
        <v>195.3</v>
      </c>
      <c r="M590">
        <v>119</v>
      </c>
      <c r="N590">
        <v>16.600000000000001</v>
      </c>
      <c r="O590">
        <v>194.4</v>
      </c>
      <c r="P590">
        <v>65</v>
      </c>
      <c r="Q590">
        <v>8.75</v>
      </c>
      <c r="R590">
        <v>3.6</v>
      </c>
      <c r="S590">
        <v>5</v>
      </c>
      <c r="T590">
        <v>0.97</v>
      </c>
      <c r="U590">
        <v>1</v>
      </c>
      <c r="V590" t="s">
        <v>22</v>
      </c>
      <c r="W590">
        <f t="shared" si="72"/>
        <v>0</v>
      </c>
      <c r="X590" t="str">
        <f t="shared" si="73"/>
        <v>3 or fewer calls</v>
      </c>
      <c r="Y590" t="str">
        <f t="shared" si="74"/>
        <v>Low</v>
      </c>
      <c r="Z590" t="str">
        <f t="shared" si="75"/>
        <v>Medium_user</v>
      </c>
      <c r="AA590" t="str">
        <f t="shared" si="76"/>
        <v>Medium_user</v>
      </c>
      <c r="AB590" t="str">
        <f t="shared" si="77"/>
        <v>Medium Usage</v>
      </c>
      <c r="AC590" t="str">
        <f t="shared" si="78"/>
        <v>None</v>
      </c>
      <c r="AD590" t="str">
        <f t="shared" si="79"/>
        <v>Low Intl Calls</v>
      </c>
    </row>
    <row r="591" spans="1:30" x14ac:dyDescent="0.25">
      <c r="A591" t="s">
        <v>74</v>
      </c>
      <c r="B591">
        <v>84</v>
      </c>
      <c r="C591" t="s">
        <v>28</v>
      </c>
      <c r="D591" t="s">
        <v>22</v>
      </c>
      <c r="E591">
        <f>IF(train[[#This Row],[international_plan]]="yes",1,0)</f>
        <v>0</v>
      </c>
      <c r="F591" t="s">
        <v>23</v>
      </c>
      <c r="G591">
        <f>IF(train[[#This Row],[voice_mail_plan]]="yes",1,0)</f>
        <v>1</v>
      </c>
      <c r="H591">
        <v>42</v>
      </c>
      <c r="I591">
        <v>165.3</v>
      </c>
      <c r="J591">
        <v>97</v>
      </c>
      <c r="K591">
        <v>28.1</v>
      </c>
      <c r="L591">
        <v>223.5</v>
      </c>
      <c r="M591">
        <v>118</v>
      </c>
      <c r="N591">
        <v>19</v>
      </c>
      <c r="O591">
        <v>260.8</v>
      </c>
      <c r="P591">
        <v>72</v>
      </c>
      <c r="Q591">
        <v>11.74</v>
      </c>
      <c r="R591">
        <v>7.6</v>
      </c>
      <c r="S591">
        <v>7</v>
      </c>
      <c r="T591">
        <v>2.0499999999999998</v>
      </c>
      <c r="U591">
        <v>3</v>
      </c>
      <c r="V591" t="s">
        <v>22</v>
      </c>
      <c r="W591">
        <f t="shared" si="72"/>
        <v>0</v>
      </c>
      <c r="X591" t="str">
        <f t="shared" si="73"/>
        <v>3 or fewer calls</v>
      </c>
      <c r="Y591" t="str">
        <f t="shared" si="74"/>
        <v>Medium</v>
      </c>
      <c r="Z591" t="str">
        <f t="shared" si="75"/>
        <v>Medium_user</v>
      </c>
      <c r="AA591" t="str">
        <f t="shared" si="76"/>
        <v>Medium_user</v>
      </c>
      <c r="AB591" t="str">
        <f t="shared" si="77"/>
        <v>Medium Usage</v>
      </c>
      <c r="AC591" t="str">
        <f t="shared" si="78"/>
        <v>High</v>
      </c>
      <c r="AD591" t="str">
        <f t="shared" si="79"/>
        <v>Medium Intl Calls</v>
      </c>
    </row>
    <row r="592" spans="1:30" x14ac:dyDescent="0.25">
      <c r="A592" t="s">
        <v>37</v>
      </c>
      <c r="B592">
        <v>83</v>
      </c>
      <c r="C592" t="s">
        <v>21</v>
      </c>
      <c r="D592" t="s">
        <v>23</v>
      </c>
      <c r="E592">
        <f>IF(train[[#This Row],[international_plan]]="yes",1,0)</f>
        <v>1</v>
      </c>
      <c r="F592" t="s">
        <v>23</v>
      </c>
      <c r="G592">
        <f>IF(train[[#This Row],[voice_mail_plan]]="yes",1,0)</f>
        <v>1</v>
      </c>
      <c r="H592">
        <v>32</v>
      </c>
      <c r="I592">
        <v>94.7</v>
      </c>
      <c r="J592">
        <v>111</v>
      </c>
      <c r="K592">
        <v>16.100000000000001</v>
      </c>
      <c r="L592">
        <v>154.4</v>
      </c>
      <c r="M592">
        <v>98</v>
      </c>
      <c r="N592">
        <v>13.12</v>
      </c>
      <c r="O592">
        <v>200.4</v>
      </c>
      <c r="P592">
        <v>109</v>
      </c>
      <c r="Q592">
        <v>9.02</v>
      </c>
      <c r="R592">
        <v>10.6</v>
      </c>
      <c r="S592">
        <v>6</v>
      </c>
      <c r="T592">
        <v>2.86</v>
      </c>
      <c r="U592">
        <v>2</v>
      </c>
      <c r="V592" t="s">
        <v>22</v>
      </c>
      <c r="W592">
        <f t="shared" si="72"/>
        <v>0</v>
      </c>
      <c r="X592" t="str">
        <f t="shared" si="73"/>
        <v>3 or fewer calls</v>
      </c>
      <c r="Y592" t="str">
        <f t="shared" si="74"/>
        <v>Medium</v>
      </c>
      <c r="Z592" t="str">
        <f t="shared" si="75"/>
        <v>Medium_user</v>
      </c>
      <c r="AA592" t="str">
        <f t="shared" si="76"/>
        <v>Medium_user</v>
      </c>
      <c r="AB592" t="str">
        <f t="shared" si="77"/>
        <v>Medium Usage</v>
      </c>
      <c r="AC592" t="str">
        <f t="shared" si="78"/>
        <v>High</v>
      </c>
      <c r="AD592" t="str">
        <f t="shared" si="79"/>
        <v>Medium Intl Calls</v>
      </c>
    </row>
    <row r="593" spans="1:30" x14ac:dyDescent="0.25">
      <c r="A593" t="s">
        <v>63</v>
      </c>
      <c r="B593">
        <v>139</v>
      </c>
      <c r="C593" t="s">
        <v>28</v>
      </c>
      <c r="D593" t="s">
        <v>22</v>
      </c>
      <c r="E593">
        <f>IF(train[[#This Row],[international_plan]]="yes",1,0)</f>
        <v>0</v>
      </c>
      <c r="F593" t="s">
        <v>22</v>
      </c>
      <c r="G593">
        <f>IF(train[[#This Row],[voice_mail_plan]]="yes",1,0)</f>
        <v>0</v>
      </c>
      <c r="H593">
        <v>0</v>
      </c>
      <c r="I593">
        <v>203.2</v>
      </c>
      <c r="J593">
        <v>81</v>
      </c>
      <c r="K593">
        <v>34.54</v>
      </c>
      <c r="L593">
        <v>152.5</v>
      </c>
      <c r="M593">
        <v>99</v>
      </c>
      <c r="N593">
        <v>12.96</v>
      </c>
      <c r="O593">
        <v>197.8</v>
      </c>
      <c r="P593">
        <v>76</v>
      </c>
      <c r="Q593">
        <v>8.9</v>
      </c>
      <c r="R593">
        <v>9.6999999999999993</v>
      </c>
      <c r="S593">
        <v>3</v>
      </c>
      <c r="T593">
        <v>2.62</v>
      </c>
      <c r="U593">
        <v>2</v>
      </c>
      <c r="V593" t="s">
        <v>22</v>
      </c>
      <c r="W593">
        <f t="shared" si="72"/>
        <v>0</v>
      </c>
      <c r="X593" t="str">
        <f t="shared" si="73"/>
        <v>3 or fewer calls</v>
      </c>
      <c r="Y593" t="str">
        <f t="shared" si="74"/>
        <v>Medium</v>
      </c>
      <c r="Z593" t="str">
        <f t="shared" si="75"/>
        <v>Medium_user</v>
      </c>
      <c r="AA593" t="str">
        <f t="shared" si="76"/>
        <v>Medium_user</v>
      </c>
      <c r="AB593" t="str">
        <f t="shared" si="77"/>
        <v>Medium Usage</v>
      </c>
      <c r="AC593" t="str">
        <f t="shared" si="78"/>
        <v>None</v>
      </c>
      <c r="AD593" t="str">
        <f t="shared" si="79"/>
        <v>Medium Intl Calls</v>
      </c>
    </row>
    <row r="594" spans="1:30" x14ac:dyDescent="0.25">
      <c r="A594" t="s">
        <v>71</v>
      </c>
      <c r="B594">
        <v>69</v>
      </c>
      <c r="C594" t="s">
        <v>28</v>
      </c>
      <c r="D594" t="s">
        <v>22</v>
      </c>
      <c r="E594">
        <f>IF(train[[#This Row],[international_plan]]="yes",1,0)</f>
        <v>0</v>
      </c>
      <c r="F594" t="s">
        <v>22</v>
      </c>
      <c r="G594">
        <f>IF(train[[#This Row],[voice_mail_plan]]="yes",1,0)</f>
        <v>0</v>
      </c>
      <c r="H594">
        <v>0</v>
      </c>
      <c r="I594">
        <v>195.3</v>
      </c>
      <c r="J594">
        <v>70</v>
      </c>
      <c r="K594">
        <v>33.200000000000003</v>
      </c>
      <c r="L594">
        <v>216.7</v>
      </c>
      <c r="M594">
        <v>108</v>
      </c>
      <c r="N594">
        <v>18.420000000000002</v>
      </c>
      <c r="O594">
        <v>259.89999999999998</v>
      </c>
      <c r="P594">
        <v>119</v>
      </c>
      <c r="Q594">
        <v>11.7</v>
      </c>
      <c r="R594">
        <v>12.5</v>
      </c>
      <c r="S594">
        <v>4</v>
      </c>
      <c r="T594">
        <v>3.38</v>
      </c>
      <c r="U594">
        <v>3</v>
      </c>
      <c r="V594" t="s">
        <v>22</v>
      </c>
      <c r="W594">
        <f t="shared" si="72"/>
        <v>0</v>
      </c>
      <c r="X594" t="str">
        <f t="shared" si="73"/>
        <v>3 or fewer calls</v>
      </c>
      <c r="Y594" t="str">
        <f t="shared" si="74"/>
        <v>Medium</v>
      </c>
      <c r="Z594" t="str">
        <f t="shared" si="75"/>
        <v>Medium_user</v>
      </c>
      <c r="AA594" t="str">
        <f t="shared" si="76"/>
        <v>Medium_user</v>
      </c>
      <c r="AB594" t="str">
        <f t="shared" si="77"/>
        <v>Medium Usage</v>
      </c>
      <c r="AC594" t="str">
        <f t="shared" si="78"/>
        <v>None</v>
      </c>
      <c r="AD594" t="str">
        <f t="shared" si="79"/>
        <v>Medium Intl Calls</v>
      </c>
    </row>
    <row r="595" spans="1:30" x14ac:dyDescent="0.25">
      <c r="A595" t="s">
        <v>29</v>
      </c>
      <c r="B595">
        <v>106</v>
      </c>
      <c r="C595" t="s">
        <v>21</v>
      </c>
      <c r="D595" t="s">
        <v>22</v>
      </c>
      <c r="E595">
        <f>IF(train[[#This Row],[international_plan]]="yes",1,0)</f>
        <v>0</v>
      </c>
      <c r="F595" t="s">
        <v>22</v>
      </c>
      <c r="G595">
        <f>IF(train[[#This Row],[voice_mail_plan]]="yes",1,0)</f>
        <v>0</v>
      </c>
      <c r="H595">
        <v>0</v>
      </c>
      <c r="I595">
        <v>114.4</v>
      </c>
      <c r="J595">
        <v>104</v>
      </c>
      <c r="K595">
        <v>19.45</v>
      </c>
      <c r="L595">
        <v>78.3</v>
      </c>
      <c r="M595">
        <v>101</v>
      </c>
      <c r="N595">
        <v>6.66</v>
      </c>
      <c r="O595">
        <v>232.7</v>
      </c>
      <c r="P595">
        <v>78</v>
      </c>
      <c r="Q595">
        <v>10.47</v>
      </c>
      <c r="R595">
        <v>0</v>
      </c>
      <c r="S595">
        <v>0</v>
      </c>
      <c r="T595">
        <v>0</v>
      </c>
      <c r="U595">
        <v>2</v>
      </c>
      <c r="V595" t="s">
        <v>22</v>
      </c>
      <c r="W595">
        <f t="shared" si="72"/>
        <v>0</v>
      </c>
      <c r="X595" t="str">
        <f t="shared" si="73"/>
        <v>3 or fewer calls</v>
      </c>
      <c r="Y595" t="str">
        <f t="shared" si="74"/>
        <v>Low</v>
      </c>
      <c r="Z595" t="str">
        <f t="shared" si="75"/>
        <v>Medium_user</v>
      </c>
      <c r="AA595" t="str">
        <f t="shared" si="76"/>
        <v>Light_user</v>
      </c>
      <c r="AB595" t="str">
        <f t="shared" si="77"/>
        <v>Medium Usage</v>
      </c>
      <c r="AC595" t="str">
        <f t="shared" si="78"/>
        <v>None</v>
      </c>
      <c r="AD595" t="str">
        <f t="shared" si="79"/>
        <v>Low Intl Calls</v>
      </c>
    </row>
    <row r="596" spans="1:30" x14ac:dyDescent="0.25">
      <c r="A596" t="s">
        <v>38</v>
      </c>
      <c r="B596">
        <v>158</v>
      </c>
      <c r="C596" t="s">
        <v>21</v>
      </c>
      <c r="D596" t="s">
        <v>22</v>
      </c>
      <c r="E596">
        <f>IF(train[[#This Row],[international_plan]]="yes",1,0)</f>
        <v>0</v>
      </c>
      <c r="F596" t="s">
        <v>22</v>
      </c>
      <c r="G596">
        <f>IF(train[[#This Row],[voice_mail_plan]]="yes",1,0)</f>
        <v>0</v>
      </c>
      <c r="H596">
        <v>0</v>
      </c>
      <c r="I596">
        <v>222.8</v>
      </c>
      <c r="J596">
        <v>101</v>
      </c>
      <c r="K596">
        <v>37.880000000000003</v>
      </c>
      <c r="L596">
        <v>203</v>
      </c>
      <c r="M596">
        <v>128</v>
      </c>
      <c r="N596">
        <v>17.260000000000002</v>
      </c>
      <c r="O596">
        <v>210.6</v>
      </c>
      <c r="P596">
        <v>106</v>
      </c>
      <c r="Q596">
        <v>9.48</v>
      </c>
      <c r="R596">
        <v>6.9</v>
      </c>
      <c r="S596">
        <v>2</v>
      </c>
      <c r="T596">
        <v>1.86</v>
      </c>
      <c r="U596">
        <v>2</v>
      </c>
      <c r="V596" t="s">
        <v>22</v>
      </c>
      <c r="W596">
        <f t="shared" si="72"/>
        <v>0</v>
      </c>
      <c r="X596" t="str">
        <f t="shared" si="73"/>
        <v>3 or fewer calls</v>
      </c>
      <c r="Y596" t="str">
        <f t="shared" si="74"/>
        <v>Low</v>
      </c>
      <c r="Z596" t="str">
        <f t="shared" si="75"/>
        <v>Heavy_user</v>
      </c>
      <c r="AA596" t="str">
        <f t="shared" si="76"/>
        <v>Medium_user</v>
      </c>
      <c r="AB596" t="str">
        <f t="shared" si="77"/>
        <v>Medium Usage</v>
      </c>
      <c r="AC596" t="str">
        <f t="shared" si="78"/>
        <v>None</v>
      </c>
      <c r="AD596" t="str">
        <f t="shared" si="79"/>
        <v>Low Intl Calls</v>
      </c>
    </row>
    <row r="597" spans="1:30" x14ac:dyDescent="0.25">
      <c r="A597" t="s">
        <v>57</v>
      </c>
      <c r="B597">
        <v>168</v>
      </c>
      <c r="C597" t="s">
        <v>21</v>
      </c>
      <c r="D597" t="s">
        <v>22</v>
      </c>
      <c r="E597">
        <f>IF(train[[#This Row],[international_plan]]="yes",1,0)</f>
        <v>0</v>
      </c>
      <c r="F597" t="s">
        <v>23</v>
      </c>
      <c r="G597">
        <f>IF(train[[#This Row],[voice_mail_plan]]="yes",1,0)</f>
        <v>1</v>
      </c>
      <c r="H597">
        <v>22</v>
      </c>
      <c r="I597">
        <v>175.9</v>
      </c>
      <c r="J597">
        <v>70</v>
      </c>
      <c r="K597">
        <v>29.9</v>
      </c>
      <c r="L597">
        <v>211.7</v>
      </c>
      <c r="M597">
        <v>105</v>
      </c>
      <c r="N597">
        <v>17.989999999999998</v>
      </c>
      <c r="O597">
        <v>174.5</v>
      </c>
      <c r="P597">
        <v>81</v>
      </c>
      <c r="Q597">
        <v>7.85</v>
      </c>
      <c r="R597">
        <v>7.3</v>
      </c>
      <c r="S597">
        <v>5</v>
      </c>
      <c r="T597">
        <v>1.97</v>
      </c>
      <c r="U597">
        <v>2</v>
      </c>
      <c r="V597" t="s">
        <v>22</v>
      </c>
      <c r="W597">
        <f t="shared" si="72"/>
        <v>0</v>
      </c>
      <c r="X597" t="str">
        <f t="shared" si="73"/>
        <v>3 or fewer calls</v>
      </c>
      <c r="Y597" t="str">
        <f t="shared" si="74"/>
        <v>Low</v>
      </c>
      <c r="Z597" t="str">
        <f t="shared" si="75"/>
        <v>Medium_user</v>
      </c>
      <c r="AA597" t="str">
        <f t="shared" si="76"/>
        <v>Medium_user</v>
      </c>
      <c r="AB597" t="str">
        <f t="shared" si="77"/>
        <v>Medium Usage</v>
      </c>
      <c r="AC597" t="str">
        <f t="shared" si="78"/>
        <v>Medium</v>
      </c>
      <c r="AD597" t="str">
        <f t="shared" si="79"/>
        <v>Low Intl Calls</v>
      </c>
    </row>
    <row r="598" spans="1:30" x14ac:dyDescent="0.25">
      <c r="A598" t="s">
        <v>31</v>
      </c>
      <c r="B598">
        <v>115</v>
      </c>
      <c r="C598" t="s">
        <v>28</v>
      </c>
      <c r="D598" t="s">
        <v>23</v>
      </c>
      <c r="E598">
        <f>IF(train[[#This Row],[international_plan]]="yes",1,0)</f>
        <v>1</v>
      </c>
      <c r="F598" t="s">
        <v>22</v>
      </c>
      <c r="G598">
        <f>IF(train[[#This Row],[voice_mail_plan]]="yes",1,0)</f>
        <v>0</v>
      </c>
      <c r="H598">
        <v>0</v>
      </c>
      <c r="I598">
        <v>249.9</v>
      </c>
      <c r="J598">
        <v>95</v>
      </c>
      <c r="K598">
        <v>42.48</v>
      </c>
      <c r="L598">
        <v>242.5</v>
      </c>
      <c r="M598">
        <v>104</v>
      </c>
      <c r="N598">
        <v>20.61</v>
      </c>
      <c r="O598">
        <v>151.69999999999999</v>
      </c>
      <c r="P598">
        <v>121</v>
      </c>
      <c r="Q598">
        <v>6.83</v>
      </c>
      <c r="R598">
        <v>15.3</v>
      </c>
      <c r="S598">
        <v>6</v>
      </c>
      <c r="T598">
        <v>4.13</v>
      </c>
      <c r="U598">
        <v>1</v>
      </c>
      <c r="V598" t="s">
        <v>23</v>
      </c>
      <c r="W598">
        <f t="shared" si="72"/>
        <v>1</v>
      </c>
      <c r="X598" t="str">
        <f t="shared" si="73"/>
        <v>3 or fewer calls</v>
      </c>
      <c r="Y598" t="str">
        <f t="shared" si="74"/>
        <v>High</v>
      </c>
      <c r="Z598" t="str">
        <f t="shared" si="75"/>
        <v>Medium_user</v>
      </c>
      <c r="AA598" t="str">
        <f t="shared" si="76"/>
        <v>Heavy_user</v>
      </c>
      <c r="AB598" t="str">
        <f t="shared" si="77"/>
        <v>Medium Usage</v>
      </c>
      <c r="AC598" t="str">
        <f t="shared" si="78"/>
        <v>None</v>
      </c>
      <c r="AD598" t="str">
        <f t="shared" si="79"/>
        <v>Medium Intl Calls</v>
      </c>
    </row>
    <row r="599" spans="1:30" x14ac:dyDescent="0.25">
      <c r="A599" t="s">
        <v>48</v>
      </c>
      <c r="B599">
        <v>57</v>
      </c>
      <c r="C599" t="s">
        <v>25</v>
      </c>
      <c r="D599" t="s">
        <v>23</v>
      </c>
      <c r="E599">
        <f>IF(train[[#This Row],[international_plan]]="yes",1,0)</f>
        <v>1</v>
      </c>
      <c r="F599" t="s">
        <v>23</v>
      </c>
      <c r="G599">
        <f>IF(train[[#This Row],[voice_mail_plan]]="yes",1,0)</f>
        <v>1</v>
      </c>
      <c r="H599">
        <v>30</v>
      </c>
      <c r="I599">
        <v>234.5</v>
      </c>
      <c r="J599">
        <v>130</v>
      </c>
      <c r="K599">
        <v>39.869999999999997</v>
      </c>
      <c r="L599">
        <v>195.2</v>
      </c>
      <c r="M599">
        <v>116</v>
      </c>
      <c r="N599">
        <v>16.59</v>
      </c>
      <c r="O599">
        <v>268.8</v>
      </c>
      <c r="P599">
        <v>94</v>
      </c>
      <c r="Q599">
        <v>12.1</v>
      </c>
      <c r="R599">
        <v>11.4</v>
      </c>
      <c r="S599">
        <v>4</v>
      </c>
      <c r="T599">
        <v>3.08</v>
      </c>
      <c r="U599">
        <v>2</v>
      </c>
      <c r="V599" t="s">
        <v>22</v>
      </c>
      <c r="W599">
        <f t="shared" si="72"/>
        <v>0</v>
      </c>
      <c r="X599" t="str">
        <f t="shared" si="73"/>
        <v>3 or fewer calls</v>
      </c>
      <c r="Y599" t="str">
        <f t="shared" si="74"/>
        <v>Medium</v>
      </c>
      <c r="Z599" t="str">
        <f t="shared" si="75"/>
        <v>Medium_user</v>
      </c>
      <c r="AA599" t="str">
        <f t="shared" si="76"/>
        <v>Medium_user</v>
      </c>
      <c r="AB599" t="str">
        <f t="shared" si="77"/>
        <v>Medium Usage</v>
      </c>
      <c r="AC599" t="str">
        <f t="shared" si="78"/>
        <v>High</v>
      </c>
      <c r="AD599" t="str">
        <f t="shared" si="79"/>
        <v>Medium Intl Calls</v>
      </c>
    </row>
    <row r="600" spans="1:30" x14ac:dyDescent="0.25">
      <c r="A600" t="s">
        <v>42</v>
      </c>
      <c r="B600">
        <v>67</v>
      </c>
      <c r="C600" t="s">
        <v>21</v>
      </c>
      <c r="D600" t="s">
        <v>22</v>
      </c>
      <c r="E600">
        <f>IF(train[[#This Row],[international_plan]]="yes",1,0)</f>
        <v>0</v>
      </c>
      <c r="F600" t="s">
        <v>22</v>
      </c>
      <c r="G600">
        <f>IF(train[[#This Row],[voice_mail_plan]]="yes",1,0)</f>
        <v>0</v>
      </c>
      <c r="H600">
        <v>0</v>
      </c>
      <c r="I600">
        <v>210.7</v>
      </c>
      <c r="J600">
        <v>116</v>
      </c>
      <c r="K600">
        <v>35.82</v>
      </c>
      <c r="L600">
        <v>219.2</v>
      </c>
      <c r="M600">
        <v>86</v>
      </c>
      <c r="N600">
        <v>18.63</v>
      </c>
      <c r="O600">
        <v>179.7</v>
      </c>
      <c r="P600">
        <v>83</v>
      </c>
      <c r="Q600">
        <v>8.09</v>
      </c>
      <c r="R600">
        <v>7.2</v>
      </c>
      <c r="S600">
        <v>6</v>
      </c>
      <c r="T600">
        <v>1.94</v>
      </c>
      <c r="U600">
        <v>1</v>
      </c>
      <c r="V600" t="s">
        <v>22</v>
      </c>
      <c r="W600">
        <f t="shared" si="72"/>
        <v>0</v>
      </c>
      <c r="X600" t="str">
        <f t="shared" si="73"/>
        <v>3 or fewer calls</v>
      </c>
      <c r="Y600" t="str">
        <f t="shared" si="74"/>
        <v>Low</v>
      </c>
      <c r="Z600" t="str">
        <f t="shared" si="75"/>
        <v>Medium_user</v>
      </c>
      <c r="AA600" t="str">
        <f t="shared" si="76"/>
        <v>Medium_user</v>
      </c>
      <c r="AB600" t="str">
        <f t="shared" si="77"/>
        <v>Medium Usage</v>
      </c>
      <c r="AC600" t="str">
        <f t="shared" si="78"/>
        <v>None</v>
      </c>
      <c r="AD600" t="str">
        <f t="shared" si="79"/>
        <v>Low Intl Calls</v>
      </c>
    </row>
    <row r="601" spans="1:30" x14ac:dyDescent="0.25">
      <c r="A601" t="s">
        <v>47</v>
      </c>
      <c r="B601">
        <v>127</v>
      </c>
      <c r="C601" t="s">
        <v>25</v>
      </c>
      <c r="D601" t="s">
        <v>22</v>
      </c>
      <c r="E601">
        <f>IF(train[[#This Row],[international_plan]]="yes",1,0)</f>
        <v>0</v>
      </c>
      <c r="F601" t="s">
        <v>22</v>
      </c>
      <c r="G601">
        <f>IF(train[[#This Row],[voice_mail_plan]]="yes",1,0)</f>
        <v>0</v>
      </c>
      <c r="H601">
        <v>0</v>
      </c>
      <c r="I601">
        <v>182.3</v>
      </c>
      <c r="J601">
        <v>124</v>
      </c>
      <c r="K601">
        <v>30.99</v>
      </c>
      <c r="L601">
        <v>169.9</v>
      </c>
      <c r="M601">
        <v>110</v>
      </c>
      <c r="N601">
        <v>14.44</v>
      </c>
      <c r="O601">
        <v>184</v>
      </c>
      <c r="P601">
        <v>116</v>
      </c>
      <c r="Q601">
        <v>8.2799999999999994</v>
      </c>
      <c r="R601">
        <v>9.3000000000000007</v>
      </c>
      <c r="S601">
        <v>3</v>
      </c>
      <c r="T601">
        <v>2.5099999999999998</v>
      </c>
      <c r="U601">
        <v>1</v>
      </c>
      <c r="V601" t="s">
        <v>22</v>
      </c>
      <c r="W601">
        <f t="shared" si="72"/>
        <v>0</v>
      </c>
      <c r="X601" t="str">
        <f t="shared" si="73"/>
        <v>3 or fewer calls</v>
      </c>
      <c r="Y601" t="str">
        <f t="shared" si="74"/>
        <v>Medium</v>
      </c>
      <c r="Z601" t="str">
        <f t="shared" si="75"/>
        <v>Medium_user</v>
      </c>
      <c r="AA601" t="str">
        <f t="shared" si="76"/>
        <v>Medium_user</v>
      </c>
      <c r="AB601" t="str">
        <f t="shared" si="77"/>
        <v>Medium Usage</v>
      </c>
      <c r="AC601" t="str">
        <f t="shared" si="78"/>
        <v>None</v>
      </c>
      <c r="AD601" t="str">
        <f t="shared" si="79"/>
        <v>Medium Intl Calls</v>
      </c>
    </row>
    <row r="602" spans="1:30" x14ac:dyDescent="0.25">
      <c r="A602" t="s">
        <v>47</v>
      </c>
      <c r="B602">
        <v>78</v>
      </c>
      <c r="C602" t="s">
        <v>28</v>
      </c>
      <c r="D602" t="s">
        <v>22</v>
      </c>
      <c r="E602">
        <f>IF(train[[#This Row],[international_plan]]="yes",1,0)</f>
        <v>0</v>
      </c>
      <c r="F602" t="s">
        <v>22</v>
      </c>
      <c r="G602">
        <f>IF(train[[#This Row],[voice_mail_plan]]="yes",1,0)</f>
        <v>0</v>
      </c>
      <c r="H602">
        <v>0</v>
      </c>
      <c r="I602">
        <v>190.3</v>
      </c>
      <c r="J602">
        <v>88</v>
      </c>
      <c r="K602">
        <v>32.35</v>
      </c>
      <c r="L602">
        <v>194.5</v>
      </c>
      <c r="M602">
        <v>89</v>
      </c>
      <c r="N602">
        <v>16.53</v>
      </c>
      <c r="O602">
        <v>256.5</v>
      </c>
      <c r="P602">
        <v>109</v>
      </c>
      <c r="Q602">
        <v>11.54</v>
      </c>
      <c r="R602">
        <v>11.7</v>
      </c>
      <c r="S602">
        <v>5</v>
      </c>
      <c r="T602">
        <v>3.16</v>
      </c>
      <c r="U602">
        <v>2</v>
      </c>
      <c r="V602" t="s">
        <v>22</v>
      </c>
      <c r="W602">
        <f t="shared" si="72"/>
        <v>0</v>
      </c>
      <c r="X602" t="str">
        <f t="shared" si="73"/>
        <v>3 or fewer calls</v>
      </c>
      <c r="Y602" t="str">
        <f t="shared" si="74"/>
        <v>Medium</v>
      </c>
      <c r="Z602" t="str">
        <f t="shared" si="75"/>
        <v>Medium_user</v>
      </c>
      <c r="AA602" t="str">
        <f t="shared" si="76"/>
        <v>Medium_user</v>
      </c>
      <c r="AB602" t="str">
        <f t="shared" si="77"/>
        <v>Medium Usage</v>
      </c>
      <c r="AC602" t="str">
        <f t="shared" si="78"/>
        <v>None</v>
      </c>
      <c r="AD602" t="str">
        <f t="shared" si="79"/>
        <v>Medium Intl Calls</v>
      </c>
    </row>
    <row r="603" spans="1:30" x14ac:dyDescent="0.25">
      <c r="A603" t="s">
        <v>74</v>
      </c>
      <c r="B603">
        <v>100</v>
      </c>
      <c r="C603" t="s">
        <v>21</v>
      </c>
      <c r="D603" t="s">
        <v>22</v>
      </c>
      <c r="E603">
        <f>IF(train[[#This Row],[international_plan]]="yes",1,0)</f>
        <v>0</v>
      </c>
      <c r="F603" t="s">
        <v>23</v>
      </c>
      <c r="G603">
        <f>IF(train[[#This Row],[voice_mail_plan]]="yes",1,0)</f>
        <v>1</v>
      </c>
      <c r="H603">
        <v>38</v>
      </c>
      <c r="I603">
        <v>177.1</v>
      </c>
      <c r="J603">
        <v>88</v>
      </c>
      <c r="K603">
        <v>30.11</v>
      </c>
      <c r="L603">
        <v>163.69999999999999</v>
      </c>
      <c r="M603">
        <v>108</v>
      </c>
      <c r="N603">
        <v>13.91</v>
      </c>
      <c r="O603">
        <v>242.7</v>
      </c>
      <c r="P603">
        <v>72</v>
      </c>
      <c r="Q603">
        <v>10.92</v>
      </c>
      <c r="R603">
        <v>7.4</v>
      </c>
      <c r="S603">
        <v>2</v>
      </c>
      <c r="T603">
        <v>2</v>
      </c>
      <c r="U603">
        <v>0</v>
      </c>
      <c r="V603" t="s">
        <v>22</v>
      </c>
      <c r="W603">
        <f t="shared" si="72"/>
        <v>0</v>
      </c>
      <c r="X603" t="str">
        <f t="shared" si="73"/>
        <v>3 or fewer calls</v>
      </c>
      <c r="Y603" t="str">
        <f t="shared" si="74"/>
        <v>Medium</v>
      </c>
      <c r="Z603" t="str">
        <f t="shared" si="75"/>
        <v>Medium_user</v>
      </c>
      <c r="AA603" t="str">
        <f t="shared" si="76"/>
        <v>Medium_user</v>
      </c>
      <c r="AB603" t="str">
        <f t="shared" si="77"/>
        <v>Medium Usage</v>
      </c>
      <c r="AC603" t="str">
        <f t="shared" si="78"/>
        <v>High</v>
      </c>
      <c r="AD603" t="str">
        <f t="shared" si="79"/>
        <v>Low Intl Calls</v>
      </c>
    </row>
    <row r="604" spans="1:30" x14ac:dyDescent="0.25">
      <c r="A604" t="s">
        <v>55</v>
      </c>
      <c r="B604">
        <v>103</v>
      </c>
      <c r="C604" t="s">
        <v>28</v>
      </c>
      <c r="D604" t="s">
        <v>22</v>
      </c>
      <c r="E604">
        <f>IF(train[[#This Row],[international_plan]]="yes",1,0)</f>
        <v>0</v>
      </c>
      <c r="F604" t="s">
        <v>23</v>
      </c>
      <c r="G604">
        <f>IF(train[[#This Row],[voice_mail_plan]]="yes",1,0)</f>
        <v>1</v>
      </c>
      <c r="H604">
        <v>36</v>
      </c>
      <c r="I604">
        <v>87.2</v>
      </c>
      <c r="J604">
        <v>92</v>
      </c>
      <c r="K604">
        <v>14.82</v>
      </c>
      <c r="L604">
        <v>169.3</v>
      </c>
      <c r="M604">
        <v>110</v>
      </c>
      <c r="N604">
        <v>14.39</v>
      </c>
      <c r="O604">
        <v>166.7</v>
      </c>
      <c r="P604">
        <v>80</v>
      </c>
      <c r="Q604">
        <v>7.5</v>
      </c>
      <c r="R604">
        <v>10.9</v>
      </c>
      <c r="S604">
        <v>5</v>
      </c>
      <c r="T604">
        <v>2.94</v>
      </c>
      <c r="U604">
        <v>6</v>
      </c>
      <c r="V604" t="s">
        <v>23</v>
      </c>
      <c r="W604">
        <f t="shared" si="72"/>
        <v>1</v>
      </c>
      <c r="X604" t="str">
        <f t="shared" si="73"/>
        <v>More than 3 calls</v>
      </c>
      <c r="Y604" t="str">
        <f t="shared" si="74"/>
        <v>Medium</v>
      </c>
      <c r="Z604" t="str">
        <f t="shared" si="75"/>
        <v>Medium_user</v>
      </c>
      <c r="AA604" t="str">
        <f t="shared" si="76"/>
        <v>Medium_user</v>
      </c>
      <c r="AB604" t="str">
        <f t="shared" si="77"/>
        <v>Medium Usage</v>
      </c>
      <c r="AC604" t="str">
        <f t="shared" si="78"/>
        <v>High</v>
      </c>
      <c r="AD604" t="str">
        <f t="shared" si="79"/>
        <v>Medium Intl Calls</v>
      </c>
    </row>
    <row r="605" spans="1:30" x14ac:dyDescent="0.25">
      <c r="A605" t="s">
        <v>65</v>
      </c>
      <c r="B605">
        <v>113</v>
      </c>
      <c r="C605" t="s">
        <v>21</v>
      </c>
      <c r="D605" t="s">
        <v>22</v>
      </c>
      <c r="E605">
        <f>IF(train[[#This Row],[international_plan]]="yes",1,0)</f>
        <v>0</v>
      </c>
      <c r="F605" t="s">
        <v>22</v>
      </c>
      <c r="G605">
        <f>IF(train[[#This Row],[voice_mail_plan]]="yes",1,0)</f>
        <v>0</v>
      </c>
      <c r="H605">
        <v>0</v>
      </c>
      <c r="I605">
        <v>215.6</v>
      </c>
      <c r="J605">
        <v>96</v>
      </c>
      <c r="K605">
        <v>36.65</v>
      </c>
      <c r="L605">
        <v>193.4</v>
      </c>
      <c r="M605">
        <v>127</v>
      </c>
      <c r="N605">
        <v>16.440000000000001</v>
      </c>
      <c r="O605">
        <v>105.4</v>
      </c>
      <c r="P605">
        <v>115</v>
      </c>
      <c r="Q605">
        <v>4.74</v>
      </c>
      <c r="R605">
        <v>13.5</v>
      </c>
      <c r="S605">
        <v>3</v>
      </c>
      <c r="T605">
        <v>3.65</v>
      </c>
      <c r="U605">
        <v>1</v>
      </c>
      <c r="V605" t="s">
        <v>22</v>
      </c>
      <c r="W605">
        <f t="shared" si="72"/>
        <v>0</v>
      </c>
      <c r="X605" t="str">
        <f t="shared" si="73"/>
        <v>3 or fewer calls</v>
      </c>
      <c r="Y605" t="str">
        <f t="shared" si="74"/>
        <v>Medium</v>
      </c>
      <c r="Z605" t="str">
        <f t="shared" si="75"/>
        <v>Heavy_user</v>
      </c>
      <c r="AA605" t="str">
        <f t="shared" si="76"/>
        <v>Medium_user</v>
      </c>
      <c r="AB605" t="str">
        <f t="shared" si="77"/>
        <v>Medium Usage</v>
      </c>
      <c r="AC605" t="str">
        <f t="shared" si="78"/>
        <v>None</v>
      </c>
      <c r="AD605" t="str">
        <f t="shared" si="79"/>
        <v>Medium Intl Calls</v>
      </c>
    </row>
    <row r="606" spans="1:30" x14ac:dyDescent="0.25">
      <c r="A606" t="s">
        <v>52</v>
      </c>
      <c r="B606">
        <v>129</v>
      </c>
      <c r="C606" t="s">
        <v>28</v>
      </c>
      <c r="D606" t="s">
        <v>22</v>
      </c>
      <c r="E606">
        <f>IF(train[[#This Row],[international_plan]]="yes",1,0)</f>
        <v>0</v>
      </c>
      <c r="F606" t="s">
        <v>23</v>
      </c>
      <c r="G606">
        <f>IF(train[[#This Row],[voice_mail_plan]]="yes",1,0)</f>
        <v>1</v>
      </c>
      <c r="H606">
        <v>36</v>
      </c>
      <c r="I606">
        <v>192.8</v>
      </c>
      <c r="J606">
        <v>103</v>
      </c>
      <c r="K606">
        <v>32.78</v>
      </c>
      <c r="L606">
        <v>177</v>
      </c>
      <c r="M606">
        <v>83</v>
      </c>
      <c r="N606">
        <v>15.05</v>
      </c>
      <c r="O606">
        <v>216.5</v>
      </c>
      <c r="P606">
        <v>118</v>
      </c>
      <c r="Q606">
        <v>9.74</v>
      </c>
      <c r="R606">
        <v>16.399999999999999</v>
      </c>
      <c r="S606">
        <v>5</v>
      </c>
      <c r="T606">
        <v>4.43</v>
      </c>
      <c r="U606">
        <v>1</v>
      </c>
      <c r="V606" t="s">
        <v>22</v>
      </c>
      <c r="W606">
        <f t="shared" si="72"/>
        <v>0</v>
      </c>
      <c r="X606" t="str">
        <f t="shared" si="73"/>
        <v>3 or fewer calls</v>
      </c>
      <c r="Y606" t="str">
        <f t="shared" si="74"/>
        <v>High</v>
      </c>
      <c r="Z606" t="str">
        <f t="shared" si="75"/>
        <v>Medium_user</v>
      </c>
      <c r="AA606" t="str">
        <f t="shared" si="76"/>
        <v>Medium_user</v>
      </c>
      <c r="AB606" t="str">
        <f t="shared" si="77"/>
        <v>Medium Usage</v>
      </c>
      <c r="AC606" t="str">
        <f t="shared" si="78"/>
        <v>High</v>
      </c>
      <c r="AD606" t="str">
        <f t="shared" si="79"/>
        <v>Medium Intl Calls</v>
      </c>
    </row>
    <row r="607" spans="1:30" x14ac:dyDescent="0.25">
      <c r="A607" t="s">
        <v>71</v>
      </c>
      <c r="B607">
        <v>57</v>
      </c>
      <c r="C607" t="s">
        <v>28</v>
      </c>
      <c r="D607" t="s">
        <v>22</v>
      </c>
      <c r="E607">
        <f>IF(train[[#This Row],[international_plan]]="yes",1,0)</f>
        <v>0</v>
      </c>
      <c r="F607" t="s">
        <v>22</v>
      </c>
      <c r="G607">
        <f>IF(train[[#This Row],[voice_mail_plan]]="yes",1,0)</f>
        <v>0</v>
      </c>
      <c r="H607">
        <v>0</v>
      </c>
      <c r="I607">
        <v>149.30000000000001</v>
      </c>
      <c r="J607">
        <v>100</v>
      </c>
      <c r="K607">
        <v>25.38</v>
      </c>
      <c r="L607">
        <v>200.2</v>
      </c>
      <c r="M607">
        <v>110</v>
      </c>
      <c r="N607">
        <v>17.02</v>
      </c>
      <c r="O607">
        <v>231.7</v>
      </c>
      <c r="P607">
        <v>101</v>
      </c>
      <c r="Q607">
        <v>10.43</v>
      </c>
      <c r="R607">
        <v>11.9</v>
      </c>
      <c r="S607">
        <v>3</v>
      </c>
      <c r="T607">
        <v>3.21</v>
      </c>
      <c r="U607">
        <v>2</v>
      </c>
      <c r="V607" t="s">
        <v>22</v>
      </c>
      <c r="W607">
        <f t="shared" si="72"/>
        <v>0</v>
      </c>
      <c r="X607" t="str">
        <f t="shared" si="73"/>
        <v>3 or fewer calls</v>
      </c>
      <c r="Y607" t="str">
        <f t="shared" si="74"/>
        <v>Medium</v>
      </c>
      <c r="Z607" t="str">
        <f t="shared" si="75"/>
        <v>Medium_user</v>
      </c>
      <c r="AA607" t="str">
        <f t="shared" si="76"/>
        <v>Medium_user</v>
      </c>
      <c r="AB607" t="str">
        <f t="shared" si="77"/>
        <v>Medium Usage</v>
      </c>
      <c r="AC607" t="str">
        <f t="shared" si="78"/>
        <v>None</v>
      </c>
      <c r="AD607" t="str">
        <f t="shared" si="79"/>
        <v>Medium Intl Calls</v>
      </c>
    </row>
    <row r="608" spans="1:30" x14ac:dyDescent="0.25">
      <c r="A608" t="s">
        <v>31</v>
      </c>
      <c r="B608">
        <v>82</v>
      </c>
      <c r="C608" t="s">
        <v>25</v>
      </c>
      <c r="D608" t="s">
        <v>22</v>
      </c>
      <c r="E608">
        <f>IF(train[[#This Row],[international_plan]]="yes",1,0)</f>
        <v>0</v>
      </c>
      <c r="F608" t="s">
        <v>22</v>
      </c>
      <c r="G608">
        <f>IF(train[[#This Row],[voice_mail_plan]]="yes",1,0)</f>
        <v>0</v>
      </c>
      <c r="H608">
        <v>0</v>
      </c>
      <c r="I608">
        <v>143.69999999999999</v>
      </c>
      <c r="J608">
        <v>116</v>
      </c>
      <c r="K608">
        <v>24.43</v>
      </c>
      <c r="L608">
        <v>170.7</v>
      </c>
      <c r="M608">
        <v>99</v>
      </c>
      <c r="N608">
        <v>14.51</v>
      </c>
      <c r="O608">
        <v>287.7</v>
      </c>
      <c r="P608">
        <v>95</v>
      </c>
      <c r="Q608">
        <v>12.95</v>
      </c>
      <c r="R608">
        <v>7.8</v>
      </c>
      <c r="S608">
        <v>5</v>
      </c>
      <c r="T608">
        <v>2.11</v>
      </c>
      <c r="U608">
        <v>1</v>
      </c>
      <c r="V608" t="s">
        <v>22</v>
      </c>
      <c r="W608">
        <f t="shared" si="72"/>
        <v>0</v>
      </c>
      <c r="X608" t="str">
        <f t="shared" si="73"/>
        <v>3 or fewer calls</v>
      </c>
      <c r="Y608" t="str">
        <f t="shared" si="74"/>
        <v>Medium</v>
      </c>
      <c r="Z608" t="str">
        <f t="shared" si="75"/>
        <v>Medium_user</v>
      </c>
      <c r="AA608" t="str">
        <f t="shared" si="76"/>
        <v>Medium_user</v>
      </c>
      <c r="AB608" t="str">
        <f t="shared" si="77"/>
        <v>Medium Usage</v>
      </c>
      <c r="AC608" t="str">
        <f t="shared" si="78"/>
        <v>None</v>
      </c>
      <c r="AD608" t="str">
        <f t="shared" si="79"/>
        <v>Medium Intl Calls</v>
      </c>
    </row>
    <row r="609" spans="1:30" x14ac:dyDescent="0.25">
      <c r="A609" t="s">
        <v>24</v>
      </c>
      <c r="B609">
        <v>64</v>
      </c>
      <c r="C609" t="s">
        <v>21</v>
      </c>
      <c r="D609" t="s">
        <v>22</v>
      </c>
      <c r="E609">
        <f>IF(train[[#This Row],[international_plan]]="yes",1,0)</f>
        <v>0</v>
      </c>
      <c r="F609" t="s">
        <v>22</v>
      </c>
      <c r="G609">
        <f>IF(train[[#This Row],[voice_mail_plan]]="yes",1,0)</f>
        <v>0</v>
      </c>
      <c r="H609">
        <v>0</v>
      </c>
      <c r="I609">
        <v>224.8</v>
      </c>
      <c r="J609">
        <v>111</v>
      </c>
      <c r="K609">
        <v>38.22</v>
      </c>
      <c r="L609">
        <v>190</v>
      </c>
      <c r="M609">
        <v>101</v>
      </c>
      <c r="N609">
        <v>16.149999999999999</v>
      </c>
      <c r="O609">
        <v>221.4</v>
      </c>
      <c r="P609">
        <v>110</v>
      </c>
      <c r="Q609">
        <v>9.9600000000000009</v>
      </c>
      <c r="R609">
        <v>9.1999999999999993</v>
      </c>
      <c r="S609">
        <v>2</v>
      </c>
      <c r="T609">
        <v>2.48</v>
      </c>
      <c r="U609">
        <v>1</v>
      </c>
      <c r="V609" t="s">
        <v>22</v>
      </c>
      <c r="W609">
        <f t="shared" si="72"/>
        <v>0</v>
      </c>
      <c r="X609" t="str">
        <f t="shared" si="73"/>
        <v>3 or fewer calls</v>
      </c>
      <c r="Y609" t="str">
        <f t="shared" si="74"/>
        <v>Medium</v>
      </c>
      <c r="Z609" t="str">
        <f t="shared" si="75"/>
        <v>Medium_user</v>
      </c>
      <c r="AA609" t="str">
        <f t="shared" si="76"/>
        <v>Medium_user</v>
      </c>
      <c r="AB609" t="str">
        <f t="shared" si="77"/>
        <v>Medium Usage</v>
      </c>
      <c r="AC609" t="str">
        <f t="shared" si="78"/>
        <v>None</v>
      </c>
      <c r="AD609" t="str">
        <f t="shared" si="79"/>
        <v>Medium Intl Calls</v>
      </c>
    </row>
    <row r="610" spans="1:30" x14ac:dyDescent="0.25">
      <c r="A610" t="s">
        <v>67</v>
      </c>
      <c r="B610">
        <v>86</v>
      </c>
      <c r="C610" t="s">
        <v>28</v>
      </c>
      <c r="D610" t="s">
        <v>22</v>
      </c>
      <c r="E610">
        <f>IF(train[[#This Row],[international_plan]]="yes",1,0)</f>
        <v>0</v>
      </c>
      <c r="F610" t="s">
        <v>23</v>
      </c>
      <c r="G610">
        <f>IF(train[[#This Row],[voice_mail_plan]]="yes",1,0)</f>
        <v>1</v>
      </c>
      <c r="H610">
        <v>39</v>
      </c>
      <c r="I610">
        <v>261.2</v>
      </c>
      <c r="J610">
        <v>122</v>
      </c>
      <c r="K610">
        <v>44.4</v>
      </c>
      <c r="L610">
        <v>214.2</v>
      </c>
      <c r="M610">
        <v>101</v>
      </c>
      <c r="N610">
        <v>18.21</v>
      </c>
      <c r="O610">
        <v>154.9</v>
      </c>
      <c r="P610">
        <v>101</v>
      </c>
      <c r="Q610">
        <v>6.97</v>
      </c>
      <c r="R610">
        <v>12.7</v>
      </c>
      <c r="S610">
        <v>5</v>
      </c>
      <c r="T610">
        <v>3.43</v>
      </c>
      <c r="U610">
        <v>2</v>
      </c>
      <c r="V610" t="s">
        <v>22</v>
      </c>
      <c r="W610">
        <f t="shared" si="72"/>
        <v>0</v>
      </c>
      <c r="X610" t="str">
        <f t="shared" si="73"/>
        <v>3 or fewer calls</v>
      </c>
      <c r="Y610" t="str">
        <f t="shared" si="74"/>
        <v>Medium</v>
      </c>
      <c r="Z610" t="str">
        <f t="shared" si="75"/>
        <v>Medium_user</v>
      </c>
      <c r="AA610" t="str">
        <f t="shared" si="76"/>
        <v>Medium_user</v>
      </c>
      <c r="AB610" t="str">
        <f t="shared" si="77"/>
        <v>Medium Usage</v>
      </c>
      <c r="AC610" t="str">
        <f t="shared" si="78"/>
        <v>High</v>
      </c>
      <c r="AD610" t="str">
        <f t="shared" si="79"/>
        <v>Medium Intl Calls</v>
      </c>
    </row>
    <row r="611" spans="1:30" x14ac:dyDescent="0.25">
      <c r="A611" t="s">
        <v>66</v>
      </c>
      <c r="B611">
        <v>151</v>
      </c>
      <c r="C611" t="s">
        <v>21</v>
      </c>
      <c r="D611" t="s">
        <v>22</v>
      </c>
      <c r="E611">
        <f>IF(train[[#This Row],[international_plan]]="yes",1,0)</f>
        <v>0</v>
      </c>
      <c r="F611" t="s">
        <v>23</v>
      </c>
      <c r="G611">
        <f>IF(train[[#This Row],[voice_mail_plan]]="yes",1,0)</f>
        <v>1</v>
      </c>
      <c r="H611">
        <v>26</v>
      </c>
      <c r="I611">
        <v>196.5</v>
      </c>
      <c r="J611">
        <v>98</v>
      </c>
      <c r="K611">
        <v>33.409999999999997</v>
      </c>
      <c r="L611">
        <v>175.8</v>
      </c>
      <c r="M611">
        <v>111</v>
      </c>
      <c r="N611">
        <v>14.94</v>
      </c>
      <c r="O611">
        <v>221.8</v>
      </c>
      <c r="P611">
        <v>124</v>
      </c>
      <c r="Q611">
        <v>9.98</v>
      </c>
      <c r="R611">
        <v>13.4</v>
      </c>
      <c r="S611">
        <v>5</v>
      </c>
      <c r="T611">
        <v>3.62</v>
      </c>
      <c r="U611">
        <v>0</v>
      </c>
      <c r="V611" t="s">
        <v>22</v>
      </c>
      <c r="W611">
        <f t="shared" si="72"/>
        <v>0</v>
      </c>
      <c r="X611" t="str">
        <f t="shared" si="73"/>
        <v>3 or fewer calls</v>
      </c>
      <c r="Y611" t="str">
        <f t="shared" si="74"/>
        <v>Medium</v>
      </c>
      <c r="Z611" t="str">
        <f t="shared" si="75"/>
        <v>Medium_user</v>
      </c>
      <c r="AA611" t="str">
        <f t="shared" si="76"/>
        <v>Medium_user</v>
      </c>
      <c r="AB611" t="str">
        <f t="shared" si="77"/>
        <v>Medium Usage</v>
      </c>
      <c r="AC611" t="str">
        <f t="shared" si="78"/>
        <v>Medium</v>
      </c>
      <c r="AD611" t="str">
        <f t="shared" si="79"/>
        <v>Medium Intl Calls</v>
      </c>
    </row>
    <row r="612" spans="1:30" x14ac:dyDescent="0.25">
      <c r="A612" t="s">
        <v>44</v>
      </c>
      <c r="B612">
        <v>94</v>
      </c>
      <c r="C612" t="s">
        <v>28</v>
      </c>
      <c r="D612" t="s">
        <v>22</v>
      </c>
      <c r="E612">
        <f>IF(train[[#This Row],[international_plan]]="yes",1,0)</f>
        <v>0</v>
      </c>
      <c r="F612" t="s">
        <v>22</v>
      </c>
      <c r="G612">
        <f>IF(train[[#This Row],[voice_mail_plan]]="yes",1,0)</f>
        <v>0</v>
      </c>
      <c r="H612">
        <v>0</v>
      </c>
      <c r="I612">
        <v>271.2</v>
      </c>
      <c r="J612">
        <v>105</v>
      </c>
      <c r="K612">
        <v>46.1</v>
      </c>
      <c r="L612">
        <v>202.6</v>
      </c>
      <c r="M612">
        <v>105</v>
      </c>
      <c r="N612">
        <v>17.22</v>
      </c>
      <c r="O612">
        <v>221.6</v>
      </c>
      <c r="P612">
        <v>51</v>
      </c>
      <c r="Q612">
        <v>9.9700000000000006</v>
      </c>
      <c r="R612">
        <v>11.5</v>
      </c>
      <c r="S612">
        <v>3</v>
      </c>
      <c r="T612">
        <v>3.11</v>
      </c>
      <c r="U612">
        <v>3</v>
      </c>
      <c r="V612" t="s">
        <v>23</v>
      </c>
      <c r="W612">
        <f t="shared" si="72"/>
        <v>1</v>
      </c>
      <c r="X612" t="str">
        <f t="shared" si="73"/>
        <v>3 or fewer calls</v>
      </c>
      <c r="Y612" t="str">
        <f t="shared" si="74"/>
        <v>Medium</v>
      </c>
      <c r="Z612" t="str">
        <f t="shared" si="75"/>
        <v>Medium_user</v>
      </c>
      <c r="AA612" t="str">
        <f t="shared" si="76"/>
        <v>Medium_user</v>
      </c>
      <c r="AB612" t="str">
        <f t="shared" si="77"/>
        <v>Medium Usage</v>
      </c>
      <c r="AC612" t="str">
        <f t="shared" si="78"/>
        <v>None</v>
      </c>
      <c r="AD612" t="str">
        <f t="shared" si="79"/>
        <v>Medium Intl Calls</v>
      </c>
    </row>
    <row r="613" spans="1:30" x14ac:dyDescent="0.25">
      <c r="A613" t="s">
        <v>44</v>
      </c>
      <c r="B613">
        <v>90</v>
      </c>
      <c r="C613" t="s">
        <v>21</v>
      </c>
      <c r="D613" t="s">
        <v>22</v>
      </c>
      <c r="E613">
        <f>IF(train[[#This Row],[international_plan]]="yes",1,0)</f>
        <v>0</v>
      </c>
      <c r="F613" t="s">
        <v>22</v>
      </c>
      <c r="G613">
        <f>IF(train[[#This Row],[voice_mail_plan]]="yes",1,0)</f>
        <v>0</v>
      </c>
      <c r="H613">
        <v>0</v>
      </c>
      <c r="I613">
        <v>207.2</v>
      </c>
      <c r="J613">
        <v>121</v>
      </c>
      <c r="K613">
        <v>35.22</v>
      </c>
      <c r="L613">
        <v>292.5</v>
      </c>
      <c r="M613">
        <v>104</v>
      </c>
      <c r="N613">
        <v>24.86</v>
      </c>
      <c r="O613">
        <v>226.3</v>
      </c>
      <c r="P613">
        <v>103</v>
      </c>
      <c r="Q613">
        <v>10.18</v>
      </c>
      <c r="R613">
        <v>8</v>
      </c>
      <c r="S613">
        <v>1</v>
      </c>
      <c r="T613">
        <v>2.16</v>
      </c>
      <c r="U613">
        <v>2</v>
      </c>
      <c r="V613" t="s">
        <v>22</v>
      </c>
      <c r="W613">
        <f t="shared" si="72"/>
        <v>0</v>
      </c>
      <c r="X613" t="str">
        <f t="shared" si="73"/>
        <v>3 or fewer calls</v>
      </c>
      <c r="Y613" t="str">
        <f t="shared" si="74"/>
        <v>Medium</v>
      </c>
      <c r="Z613" t="str">
        <f t="shared" si="75"/>
        <v>Medium_user</v>
      </c>
      <c r="AA613" t="str">
        <f t="shared" si="76"/>
        <v>Heavy_user</v>
      </c>
      <c r="AB613" t="str">
        <f t="shared" si="77"/>
        <v>Medium Usage</v>
      </c>
      <c r="AC613" t="str">
        <f t="shared" si="78"/>
        <v>None</v>
      </c>
      <c r="AD613" t="str">
        <f t="shared" si="79"/>
        <v>Medium Intl Calls</v>
      </c>
    </row>
    <row r="614" spans="1:30" x14ac:dyDescent="0.25">
      <c r="A614" t="s">
        <v>32</v>
      </c>
      <c r="B614">
        <v>48</v>
      </c>
      <c r="C614" t="s">
        <v>28</v>
      </c>
      <c r="D614" t="s">
        <v>22</v>
      </c>
      <c r="E614">
        <f>IF(train[[#This Row],[international_plan]]="yes",1,0)</f>
        <v>0</v>
      </c>
      <c r="F614" t="s">
        <v>22</v>
      </c>
      <c r="G614">
        <f>IF(train[[#This Row],[voice_mail_plan]]="yes",1,0)</f>
        <v>0</v>
      </c>
      <c r="H614">
        <v>0</v>
      </c>
      <c r="I614">
        <v>300.39999999999998</v>
      </c>
      <c r="J614">
        <v>94</v>
      </c>
      <c r="K614">
        <v>51.07</v>
      </c>
      <c r="L614">
        <v>133.19999999999999</v>
      </c>
      <c r="M614">
        <v>103</v>
      </c>
      <c r="N614">
        <v>11.32</v>
      </c>
      <c r="O614">
        <v>197.4</v>
      </c>
      <c r="P614">
        <v>94</v>
      </c>
      <c r="Q614">
        <v>8.8800000000000008</v>
      </c>
      <c r="R614">
        <v>7.2</v>
      </c>
      <c r="S614">
        <v>5</v>
      </c>
      <c r="T614">
        <v>1.94</v>
      </c>
      <c r="U614">
        <v>2</v>
      </c>
      <c r="V614" t="s">
        <v>22</v>
      </c>
      <c r="W614">
        <f t="shared" si="72"/>
        <v>0</v>
      </c>
      <c r="X614" t="str">
        <f t="shared" si="73"/>
        <v>3 or fewer calls</v>
      </c>
      <c r="Y614" t="str">
        <f t="shared" si="74"/>
        <v>Low</v>
      </c>
      <c r="Z614" t="str">
        <f t="shared" si="75"/>
        <v>Medium_user</v>
      </c>
      <c r="AA614" t="str">
        <f t="shared" si="76"/>
        <v>Medium_user</v>
      </c>
      <c r="AB614" t="str">
        <f t="shared" si="77"/>
        <v>Medium Usage</v>
      </c>
      <c r="AC614" t="str">
        <f t="shared" si="78"/>
        <v>None</v>
      </c>
      <c r="AD614" t="str">
        <f t="shared" si="79"/>
        <v>Low Intl Calls</v>
      </c>
    </row>
    <row r="615" spans="1:30" x14ac:dyDescent="0.25">
      <c r="A615" t="s">
        <v>24</v>
      </c>
      <c r="B615">
        <v>93</v>
      </c>
      <c r="C615" t="s">
        <v>21</v>
      </c>
      <c r="D615" t="s">
        <v>23</v>
      </c>
      <c r="E615">
        <f>IF(train[[#This Row],[international_plan]]="yes",1,0)</f>
        <v>1</v>
      </c>
      <c r="F615" t="s">
        <v>23</v>
      </c>
      <c r="G615">
        <f>IF(train[[#This Row],[voice_mail_plan]]="yes",1,0)</f>
        <v>1</v>
      </c>
      <c r="H615">
        <v>20</v>
      </c>
      <c r="I615">
        <v>187.5</v>
      </c>
      <c r="J615">
        <v>110</v>
      </c>
      <c r="K615">
        <v>31.88</v>
      </c>
      <c r="L615">
        <v>169.8</v>
      </c>
      <c r="M615">
        <v>94</v>
      </c>
      <c r="N615">
        <v>14.43</v>
      </c>
      <c r="O615">
        <v>175.3</v>
      </c>
      <c r="P615">
        <v>127</v>
      </c>
      <c r="Q615">
        <v>7.89</v>
      </c>
      <c r="R615">
        <v>12.1</v>
      </c>
      <c r="S615">
        <v>4</v>
      </c>
      <c r="T615">
        <v>3.27</v>
      </c>
      <c r="U615">
        <v>1</v>
      </c>
      <c r="V615" t="s">
        <v>22</v>
      </c>
      <c r="W615">
        <f t="shared" si="72"/>
        <v>0</v>
      </c>
      <c r="X615" t="str">
        <f t="shared" si="73"/>
        <v>3 or fewer calls</v>
      </c>
      <c r="Y615" t="str">
        <f t="shared" si="74"/>
        <v>Medium</v>
      </c>
      <c r="Z615" t="str">
        <f t="shared" si="75"/>
        <v>Medium_user</v>
      </c>
      <c r="AA615" t="str">
        <f t="shared" si="76"/>
        <v>Medium_user</v>
      </c>
      <c r="AB615" t="str">
        <f t="shared" si="77"/>
        <v>Medium Usage</v>
      </c>
      <c r="AC615" t="str">
        <f t="shared" si="78"/>
        <v>Medium</v>
      </c>
      <c r="AD615" t="str">
        <f t="shared" si="79"/>
        <v>Medium Intl Calls</v>
      </c>
    </row>
    <row r="616" spans="1:30" x14ac:dyDescent="0.25">
      <c r="A616" t="s">
        <v>63</v>
      </c>
      <c r="B616">
        <v>169</v>
      </c>
      <c r="C616" t="s">
        <v>21</v>
      </c>
      <c r="D616" t="s">
        <v>23</v>
      </c>
      <c r="E616">
        <f>IF(train[[#This Row],[international_plan]]="yes",1,0)</f>
        <v>1</v>
      </c>
      <c r="F616" t="s">
        <v>22</v>
      </c>
      <c r="G616">
        <f>IF(train[[#This Row],[voice_mail_plan]]="yes",1,0)</f>
        <v>0</v>
      </c>
      <c r="H616">
        <v>0</v>
      </c>
      <c r="I616">
        <v>57.1</v>
      </c>
      <c r="J616">
        <v>98</v>
      </c>
      <c r="K616">
        <v>9.7100000000000009</v>
      </c>
      <c r="L616">
        <v>199.7</v>
      </c>
      <c r="M616">
        <v>78</v>
      </c>
      <c r="N616">
        <v>16.97</v>
      </c>
      <c r="O616">
        <v>274.7</v>
      </c>
      <c r="P616">
        <v>103</v>
      </c>
      <c r="Q616">
        <v>12.36</v>
      </c>
      <c r="R616">
        <v>6.5</v>
      </c>
      <c r="S616">
        <v>6</v>
      </c>
      <c r="T616">
        <v>1.76</v>
      </c>
      <c r="U616">
        <v>3</v>
      </c>
      <c r="V616" t="s">
        <v>22</v>
      </c>
      <c r="W616">
        <f t="shared" si="72"/>
        <v>0</v>
      </c>
      <c r="X616" t="str">
        <f t="shared" si="73"/>
        <v>3 or fewer calls</v>
      </c>
      <c r="Y616" t="str">
        <f t="shared" si="74"/>
        <v>Low</v>
      </c>
      <c r="Z616" t="str">
        <f t="shared" si="75"/>
        <v>Light_usage</v>
      </c>
      <c r="AA616" t="str">
        <f t="shared" si="76"/>
        <v>Medium_user</v>
      </c>
      <c r="AB616" t="str">
        <f t="shared" si="77"/>
        <v>Medium Usage</v>
      </c>
      <c r="AC616" t="str">
        <f t="shared" si="78"/>
        <v>None</v>
      </c>
      <c r="AD616" t="str">
        <f t="shared" si="79"/>
        <v>Low Intl Calls</v>
      </c>
    </row>
    <row r="617" spans="1:30" x14ac:dyDescent="0.25">
      <c r="A617" t="s">
        <v>65</v>
      </c>
      <c r="B617">
        <v>91</v>
      </c>
      <c r="C617" t="s">
        <v>21</v>
      </c>
      <c r="D617" t="s">
        <v>23</v>
      </c>
      <c r="E617">
        <f>IF(train[[#This Row],[international_plan]]="yes",1,0)</f>
        <v>1</v>
      </c>
      <c r="F617" t="s">
        <v>22</v>
      </c>
      <c r="G617">
        <f>IF(train[[#This Row],[voice_mail_plan]]="yes",1,0)</f>
        <v>0</v>
      </c>
      <c r="H617">
        <v>0</v>
      </c>
      <c r="I617">
        <v>145</v>
      </c>
      <c r="J617">
        <v>89</v>
      </c>
      <c r="K617">
        <v>24.65</v>
      </c>
      <c r="L617">
        <v>175.8</v>
      </c>
      <c r="M617">
        <v>102</v>
      </c>
      <c r="N617">
        <v>14.94</v>
      </c>
      <c r="O617">
        <v>223.7</v>
      </c>
      <c r="P617">
        <v>151</v>
      </c>
      <c r="Q617">
        <v>10.07</v>
      </c>
      <c r="R617">
        <v>16.7</v>
      </c>
      <c r="S617">
        <v>3</v>
      </c>
      <c r="T617">
        <v>4.51</v>
      </c>
      <c r="U617">
        <v>2</v>
      </c>
      <c r="V617" t="s">
        <v>23</v>
      </c>
      <c r="W617">
        <f t="shared" si="72"/>
        <v>1</v>
      </c>
      <c r="X617" t="str">
        <f t="shared" si="73"/>
        <v>3 or fewer calls</v>
      </c>
      <c r="Y617" t="str">
        <f t="shared" si="74"/>
        <v>High</v>
      </c>
      <c r="Z617" t="str">
        <f t="shared" si="75"/>
        <v>Medium_user</v>
      </c>
      <c r="AA617" t="str">
        <f t="shared" si="76"/>
        <v>Medium_user</v>
      </c>
      <c r="AB617" t="str">
        <f t="shared" si="77"/>
        <v>Medium Usage</v>
      </c>
      <c r="AC617" t="str">
        <f t="shared" si="78"/>
        <v>None</v>
      </c>
      <c r="AD617" t="str">
        <f t="shared" si="79"/>
        <v>Medium Intl Calls</v>
      </c>
    </row>
    <row r="618" spans="1:30" x14ac:dyDescent="0.25">
      <c r="A618" t="s">
        <v>53</v>
      </c>
      <c r="B618">
        <v>101</v>
      </c>
      <c r="C618" t="s">
        <v>28</v>
      </c>
      <c r="D618" t="s">
        <v>22</v>
      </c>
      <c r="E618">
        <f>IF(train[[#This Row],[international_plan]]="yes",1,0)</f>
        <v>0</v>
      </c>
      <c r="F618" t="s">
        <v>22</v>
      </c>
      <c r="G618">
        <f>IF(train[[#This Row],[voice_mail_plan]]="yes",1,0)</f>
        <v>0</v>
      </c>
      <c r="H618">
        <v>0</v>
      </c>
      <c r="I618">
        <v>190.7</v>
      </c>
      <c r="J618">
        <v>72</v>
      </c>
      <c r="K618">
        <v>32.42</v>
      </c>
      <c r="L618">
        <v>208.6</v>
      </c>
      <c r="M618">
        <v>103</v>
      </c>
      <c r="N618">
        <v>17.73</v>
      </c>
      <c r="O618">
        <v>203.8</v>
      </c>
      <c r="P618">
        <v>111</v>
      </c>
      <c r="Q618">
        <v>9.17</v>
      </c>
      <c r="R618">
        <v>8.8000000000000007</v>
      </c>
      <c r="S618">
        <v>8</v>
      </c>
      <c r="T618">
        <v>2.38</v>
      </c>
      <c r="U618">
        <v>1</v>
      </c>
      <c r="V618" t="s">
        <v>22</v>
      </c>
      <c r="W618">
        <f t="shared" si="72"/>
        <v>0</v>
      </c>
      <c r="X618" t="str">
        <f t="shared" si="73"/>
        <v>3 or fewer calls</v>
      </c>
      <c r="Y618" t="str">
        <f t="shared" si="74"/>
        <v>Medium</v>
      </c>
      <c r="Z618" t="str">
        <f t="shared" si="75"/>
        <v>Medium_user</v>
      </c>
      <c r="AA618" t="str">
        <f t="shared" si="76"/>
        <v>Medium_user</v>
      </c>
      <c r="AB618" t="str">
        <f t="shared" si="77"/>
        <v>Medium Usage</v>
      </c>
      <c r="AC618" t="str">
        <f t="shared" si="78"/>
        <v>None</v>
      </c>
      <c r="AD618" t="str">
        <f t="shared" si="79"/>
        <v>Medium Intl Calls</v>
      </c>
    </row>
    <row r="619" spans="1:30" x14ac:dyDescent="0.25">
      <c r="A619" t="s">
        <v>55</v>
      </c>
      <c r="B619">
        <v>67</v>
      </c>
      <c r="C619" t="s">
        <v>28</v>
      </c>
      <c r="D619" t="s">
        <v>22</v>
      </c>
      <c r="E619">
        <f>IF(train[[#This Row],[international_plan]]="yes",1,0)</f>
        <v>0</v>
      </c>
      <c r="F619" t="s">
        <v>23</v>
      </c>
      <c r="G619">
        <f>IF(train[[#This Row],[voice_mail_plan]]="yes",1,0)</f>
        <v>1</v>
      </c>
      <c r="H619">
        <v>20</v>
      </c>
      <c r="I619">
        <v>230.6</v>
      </c>
      <c r="J619">
        <v>40</v>
      </c>
      <c r="K619">
        <v>39.200000000000003</v>
      </c>
      <c r="L619">
        <v>189.1</v>
      </c>
      <c r="M619">
        <v>58</v>
      </c>
      <c r="N619">
        <v>16.07</v>
      </c>
      <c r="O619">
        <v>162.19999999999999</v>
      </c>
      <c r="P619">
        <v>115</v>
      </c>
      <c r="Q619">
        <v>7.3</v>
      </c>
      <c r="R619">
        <v>9.4</v>
      </c>
      <c r="S619">
        <v>2</v>
      </c>
      <c r="T619">
        <v>2.54</v>
      </c>
      <c r="U619">
        <v>1</v>
      </c>
      <c r="V619" t="s">
        <v>22</v>
      </c>
      <c r="W619">
        <f t="shared" si="72"/>
        <v>0</v>
      </c>
      <c r="X619" t="str">
        <f t="shared" si="73"/>
        <v>3 or fewer calls</v>
      </c>
      <c r="Y619" t="str">
        <f t="shared" si="74"/>
        <v>Medium</v>
      </c>
      <c r="Z619" t="str">
        <f t="shared" si="75"/>
        <v>Light_usage</v>
      </c>
      <c r="AA619" t="str">
        <f t="shared" si="76"/>
        <v>Medium_user</v>
      </c>
      <c r="AB619" t="str">
        <f t="shared" si="77"/>
        <v>Medium Usage</v>
      </c>
      <c r="AC619" t="str">
        <f t="shared" si="78"/>
        <v>Medium</v>
      </c>
      <c r="AD619" t="str">
        <f t="shared" si="79"/>
        <v>Medium Intl Calls</v>
      </c>
    </row>
    <row r="620" spans="1:30" x14ac:dyDescent="0.25">
      <c r="A620" t="s">
        <v>69</v>
      </c>
      <c r="B620">
        <v>66</v>
      </c>
      <c r="C620" t="s">
        <v>21</v>
      </c>
      <c r="D620" t="s">
        <v>22</v>
      </c>
      <c r="E620">
        <f>IF(train[[#This Row],[international_plan]]="yes",1,0)</f>
        <v>0</v>
      </c>
      <c r="F620" t="s">
        <v>22</v>
      </c>
      <c r="G620">
        <f>IF(train[[#This Row],[voice_mail_plan]]="yes",1,0)</f>
        <v>0</v>
      </c>
      <c r="H620">
        <v>0</v>
      </c>
      <c r="I620">
        <v>34</v>
      </c>
      <c r="J620">
        <v>133</v>
      </c>
      <c r="K620">
        <v>5.78</v>
      </c>
      <c r="L620">
        <v>278.60000000000002</v>
      </c>
      <c r="M620">
        <v>61</v>
      </c>
      <c r="N620">
        <v>23.68</v>
      </c>
      <c r="O620">
        <v>129.6</v>
      </c>
      <c r="P620">
        <v>120</v>
      </c>
      <c r="Q620">
        <v>5.83</v>
      </c>
      <c r="R620">
        <v>11.5</v>
      </c>
      <c r="S620">
        <v>3</v>
      </c>
      <c r="T620">
        <v>3.11</v>
      </c>
      <c r="U620">
        <v>0</v>
      </c>
      <c r="V620" t="s">
        <v>22</v>
      </c>
      <c r="W620">
        <f t="shared" si="72"/>
        <v>0</v>
      </c>
      <c r="X620" t="str">
        <f t="shared" si="73"/>
        <v>3 or fewer calls</v>
      </c>
      <c r="Y620" t="str">
        <f t="shared" si="74"/>
        <v>Medium</v>
      </c>
      <c r="Z620" t="str">
        <f t="shared" si="75"/>
        <v>Light_usage</v>
      </c>
      <c r="AA620" t="str">
        <f t="shared" si="76"/>
        <v>Heavy_user</v>
      </c>
      <c r="AB620" t="str">
        <f t="shared" si="77"/>
        <v>Medium Usage</v>
      </c>
      <c r="AC620" t="str">
        <f t="shared" si="78"/>
        <v>None</v>
      </c>
      <c r="AD620" t="str">
        <f t="shared" si="79"/>
        <v>Medium Intl Calls</v>
      </c>
    </row>
    <row r="621" spans="1:30" x14ac:dyDescent="0.25">
      <c r="A621" t="s">
        <v>40</v>
      </c>
      <c r="B621">
        <v>116</v>
      </c>
      <c r="C621" t="s">
        <v>21</v>
      </c>
      <c r="D621" t="s">
        <v>22</v>
      </c>
      <c r="E621">
        <f>IF(train[[#This Row],[international_plan]]="yes",1,0)</f>
        <v>0</v>
      </c>
      <c r="F621" t="s">
        <v>23</v>
      </c>
      <c r="G621">
        <f>IF(train[[#This Row],[voice_mail_plan]]="yes",1,0)</f>
        <v>1</v>
      </c>
      <c r="H621">
        <v>17</v>
      </c>
      <c r="I621">
        <v>193.4</v>
      </c>
      <c r="J621">
        <v>112</v>
      </c>
      <c r="K621">
        <v>32.880000000000003</v>
      </c>
      <c r="L621">
        <v>240.6</v>
      </c>
      <c r="M621">
        <v>131</v>
      </c>
      <c r="N621">
        <v>20.45</v>
      </c>
      <c r="O621">
        <v>248.1</v>
      </c>
      <c r="P621">
        <v>98</v>
      </c>
      <c r="Q621">
        <v>11.16</v>
      </c>
      <c r="R621">
        <v>11.4</v>
      </c>
      <c r="S621">
        <v>3</v>
      </c>
      <c r="T621">
        <v>3.08</v>
      </c>
      <c r="U621">
        <v>5</v>
      </c>
      <c r="V621" t="s">
        <v>22</v>
      </c>
      <c r="W621">
        <f t="shared" si="72"/>
        <v>0</v>
      </c>
      <c r="X621" t="str">
        <f t="shared" si="73"/>
        <v>More than 3 calls</v>
      </c>
      <c r="Y621" t="str">
        <f t="shared" si="74"/>
        <v>Medium</v>
      </c>
      <c r="Z621" t="str">
        <f t="shared" si="75"/>
        <v>Heavy_user</v>
      </c>
      <c r="AA621" t="str">
        <f t="shared" si="76"/>
        <v>Heavy_user</v>
      </c>
      <c r="AB621" t="str">
        <f t="shared" si="77"/>
        <v>Medium Usage</v>
      </c>
      <c r="AC621" t="str">
        <f t="shared" si="78"/>
        <v>Medium</v>
      </c>
      <c r="AD621" t="str">
        <f t="shared" si="79"/>
        <v>Medium Intl Calls</v>
      </c>
    </row>
    <row r="622" spans="1:30" x14ac:dyDescent="0.25">
      <c r="A622" t="s">
        <v>30</v>
      </c>
      <c r="B622">
        <v>158</v>
      </c>
      <c r="C622" t="s">
        <v>25</v>
      </c>
      <c r="D622" t="s">
        <v>22</v>
      </c>
      <c r="E622">
        <f>IF(train[[#This Row],[international_plan]]="yes",1,0)</f>
        <v>0</v>
      </c>
      <c r="F622" t="s">
        <v>22</v>
      </c>
      <c r="G622">
        <f>IF(train[[#This Row],[voice_mail_plan]]="yes",1,0)</f>
        <v>0</v>
      </c>
      <c r="H622">
        <v>0</v>
      </c>
      <c r="I622">
        <v>202</v>
      </c>
      <c r="J622">
        <v>126</v>
      </c>
      <c r="K622">
        <v>34.340000000000003</v>
      </c>
      <c r="L622">
        <v>163.5</v>
      </c>
      <c r="M622">
        <v>86</v>
      </c>
      <c r="N622">
        <v>13.9</v>
      </c>
      <c r="O622">
        <v>195.4</v>
      </c>
      <c r="P622">
        <v>84</v>
      </c>
      <c r="Q622">
        <v>8.7899999999999991</v>
      </c>
      <c r="R622">
        <v>10.4</v>
      </c>
      <c r="S622">
        <v>6</v>
      </c>
      <c r="T622">
        <v>2.81</v>
      </c>
      <c r="U622">
        <v>1</v>
      </c>
      <c r="V622" t="s">
        <v>22</v>
      </c>
      <c r="W622">
        <f t="shared" si="72"/>
        <v>0</v>
      </c>
      <c r="X622" t="str">
        <f t="shared" si="73"/>
        <v>3 or fewer calls</v>
      </c>
      <c r="Y622" t="str">
        <f t="shared" si="74"/>
        <v>Medium</v>
      </c>
      <c r="Z622" t="str">
        <f t="shared" si="75"/>
        <v>Medium_user</v>
      </c>
      <c r="AA622" t="str">
        <f t="shared" si="76"/>
        <v>Medium_user</v>
      </c>
      <c r="AB622" t="str">
        <f t="shared" si="77"/>
        <v>Medium Usage</v>
      </c>
      <c r="AC622" t="str">
        <f t="shared" si="78"/>
        <v>None</v>
      </c>
      <c r="AD622" t="str">
        <f t="shared" si="79"/>
        <v>Medium Intl Calls</v>
      </c>
    </row>
    <row r="623" spans="1:30" x14ac:dyDescent="0.25">
      <c r="A623" t="s">
        <v>59</v>
      </c>
      <c r="B623">
        <v>119</v>
      </c>
      <c r="C623" t="s">
        <v>21</v>
      </c>
      <c r="D623" t="s">
        <v>22</v>
      </c>
      <c r="E623">
        <f>IF(train[[#This Row],[international_plan]]="yes",1,0)</f>
        <v>0</v>
      </c>
      <c r="F623" t="s">
        <v>23</v>
      </c>
      <c r="G623">
        <f>IF(train[[#This Row],[voice_mail_plan]]="yes",1,0)</f>
        <v>1</v>
      </c>
      <c r="H623">
        <v>26</v>
      </c>
      <c r="I623">
        <v>161.30000000000001</v>
      </c>
      <c r="J623">
        <v>97</v>
      </c>
      <c r="K623">
        <v>27.42</v>
      </c>
      <c r="L623">
        <v>250.3</v>
      </c>
      <c r="M623">
        <v>110</v>
      </c>
      <c r="N623">
        <v>21.28</v>
      </c>
      <c r="O623">
        <v>142.4</v>
      </c>
      <c r="P623">
        <v>92</v>
      </c>
      <c r="Q623">
        <v>6.41</v>
      </c>
      <c r="R623">
        <v>6.6</v>
      </c>
      <c r="S623">
        <v>8</v>
      </c>
      <c r="T623">
        <v>1.78</v>
      </c>
      <c r="U623">
        <v>1</v>
      </c>
      <c r="V623" t="s">
        <v>22</v>
      </c>
      <c r="W623">
        <f t="shared" si="72"/>
        <v>0</v>
      </c>
      <c r="X623" t="str">
        <f t="shared" si="73"/>
        <v>3 or fewer calls</v>
      </c>
      <c r="Y623" t="str">
        <f t="shared" si="74"/>
        <v>Low</v>
      </c>
      <c r="Z623" t="str">
        <f t="shared" si="75"/>
        <v>Medium_user</v>
      </c>
      <c r="AA623" t="str">
        <f t="shared" si="76"/>
        <v>Heavy_user</v>
      </c>
      <c r="AB623" t="str">
        <f t="shared" si="77"/>
        <v>Medium Usage</v>
      </c>
      <c r="AC623" t="str">
        <f t="shared" si="78"/>
        <v>Medium</v>
      </c>
      <c r="AD623" t="str">
        <f t="shared" si="79"/>
        <v>Low Intl Calls</v>
      </c>
    </row>
    <row r="624" spans="1:30" x14ac:dyDescent="0.25">
      <c r="A624" t="s">
        <v>53</v>
      </c>
      <c r="B624">
        <v>120</v>
      </c>
      <c r="C624" t="s">
        <v>21</v>
      </c>
      <c r="D624" t="s">
        <v>22</v>
      </c>
      <c r="E624">
        <f>IF(train[[#This Row],[international_plan]]="yes",1,0)</f>
        <v>0</v>
      </c>
      <c r="F624" t="s">
        <v>22</v>
      </c>
      <c r="G624">
        <f>IF(train[[#This Row],[voice_mail_plan]]="yes",1,0)</f>
        <v>0</v>
      </c>
      <c r="H624">
        <v>0</v>
      </c>
      <c r="I624">
        <v>150.6</v>
      </c>
      <c r="J624">
        <v>85</v>
      </c>
      <c r="K624">
        <v>25.6</v>
      </c>
      <c r="L624">
        <v>119</v>
      </c>
      <c r="M624">
        <v>128</v>
      </c>
      <c r="N624">
        <v>10.119999999999999</v>
      </c>
      <c r="O624">
        <v>232.9</v>
      </c>
      <c r="P624">
        <v>123</v>
      </c>
      <c r="Q624">
        <v>10.48</v>
      </c>
      <c r="R624">
        <v>6.4</v>
      </c>
      <c r="S624">
        <v>2</v>
      </c>
      <c r="T624">
        <v>1.73</v>
      </c>
      <c r="U624">
        <v>1</v>
      </c>
      <c r="V624" t="s">
        <v>22</v>
      </c>
      <c r="W624">
        <f t="shared" si="72"/>
        <v>0</v>
      </c>
      <c r="X624" t="str">
        <f t="shared" si="73"/>
        <v>3 or fewer calls</v>
      </c>
      <c r="Y624" t="str">
        <f t="shared" si="74"/>
        <v>Low</v>
      </c>
      <c r="Z624" t="str">
        <f t="shared" si="75"/>
        <v>Heavy_user</v>
      </c>
      <c r="AA624" t="str">
        <f t="shared" si="76"/>
        <v>Medium_user</v>
      </c>
      <c r="AB624" t="str">
        <f t="shared" si="77"/>
        <v>Medium Usage</v>
      </c>
      <c r="AC624" t="str">
        <f t="shared" si="78"/>
        <v>None</v>
      </c>
      <c r="AD624" t="str">
        <f t="shared" si="79"/>
        <v>Low Intl Calls</v>
      </c>
    </row>
    <row r="625" spans="1:30" x14ac:dyDescent="0.25">
      <c r="A625" t="s">
        <v>65</v>
      </c>
      <c r="B625">
        <v>155</v>
      </c>
      <c r="C625" t="s">
        <v>28</v>
      </c>
      <c r="D625" t="s">
        <v>22</v>
      </c>
      <c r="E625">
        <f>IF(train[[#This Row],[international_plan]]="yes",1,0)</f>
        <v>0</v>
      </c>
      <c r="F625" t="s">
        <v>22</v>
      </c>
      <c r="G625">
        <f>IF(train[[#This Row],[voice_mail_plan]]="yes",1,0)</f>
        <v>0</v>
      </c>
      <c r="H625">
        <v>0</v>
      </c>
      <c r="I625">
        <v>184.6</v>
      </c>
      <c r="J625">
        <v>102</v>
      </c>
      <c r="K625">
        <v>31.38</v>
      </c>
      <c r="L625">
        <v>196</v>
      </c>
      <c r="M625">
        <v>117</v>
      </c>
      <c r="N625">
        <v>16.66</v>
      </c>
      <c r="O625">
        <v>226.5</v>
      </c>
      <c r="P625">
        <v>122</v>
      </c>
      <c r="Q625">
        <v>10.19</v>
      </c>
      <c r="R625">
        <v>7.8</v>
      </c>
      <c r="S625">
        <v>1</v>
      </c>
      <c r="T625">
        <v>2.11</v>
      </c>
      <c r="U625">
        <v>1</v>
      </c>
      <c r="V625" t="s">
        <v>22</v>
      </c>
      <c r="W625">
        <f t="shared" si="72"/>
        <v>0</v>
      </c>
      <c r="X625" t="str">
        <f t="shared" si="73"/>
        <v>3 or fewer calls</v>
      </c>
      <c r="Y625" t="str">
        <f t="shared" si="74"/>
        <v>Medium</v>
      </c>
      <c r="Z625" t="str">
        <f t="shared" si="75"/>
        <v>Medium_user</v>
      </c>
      <c r="AA625" t="str">
        <f t="shared" si="76"/>
        <v>Medium_user</v>
      </c>
      <c r="AB625" t="str">
        <f t="shared" si="77"/>
        <v>Medium Usage</v>
      </c>
      <c r="AC625" t="str">
        <f t="shared" si="78"/>
        <v>None</v>
      </c>
      <c r="AD625" t="str">
        <f t="shared" si="79"/>
        <v>Medium Intl Calls</v>
      </c>
    </row>
    <row r="626" spans="1:30" x14ac:dyDescent="0.25">
      <c r="A626" t="s">
        <v>30</v>
      </c>
      <c r="B626">
        <v>106</v>
      </c>
      <c r="C626" t="s">
        <v>25</v>
      </c>
      <c r="D626" t="s">
        <v>22</v>
      </c>
      <c r="E626">
        <f>IF(train[[#This Row],[international_plan]]="yes",1,0)</f>
        <v>0</v>
      </c>
      <c r="F626" t="s">
        <v>22</v>
      </c>
      <c r="G626">
        <f>IF(train[[#This Row],[voice_mail_plan]]="yes",1,0)</f>
        <v>0</v>
      </c>
      <c r="H626">
        <v>0</v>
      </c>
      <c r="I626">
        <v>220.7</v>
      </c>
      <c r="J626">
        <v>120</v>
      </c>
      <c r="K626">
        <v>37.520000000000003</v>
      </c>
      <c r="L626">
        <v>270.2</v>
      </c>
      <c r="M626">
        <v>95</v>
      </c>
      <c r="N626">
        <v>22.97</v>
      </c>
      <c r="O626">
        <v>121.6</v>
      </c>
      <c r="P626">
        <v>113</v>
      </c>
      <c r="Q626">
        <v>5.47</v>
      </c>
      <c r="R626">
        <v>8.6999999999999993</v>
      </c>
      <c r="S626">
        <v>5</v>
      </c>
      <c r="T626">
        <v>2.35</v>
      </c>
      <c r="U626">
        <v>1</v>
      </c>
      <c r="V626" t="s">
        <v>22</v>
      </c>
      <c r="W626">
        <f t="shared" si="72"/>
        <v>0</v>
      </c>
      <c r="X626" t="str">
        <f t="shared" si="73"/>
        <v>3 or fewer calls</v>
      </c>
      <c r="Y626" t="str">
        <f t="shared" si="74"/>
        <v>Medium</v>
      </c>
      <c r="Z626" t="str">
        <f t="shared" si="75"/>
        <v>Medium_user</v>
      </c>
      <c r="AA626" t="str">
        <f t="shared" si="76"/>
        <v>Heavy_user</v>
      </c>
      <c r="AB626" t="str">
        <f t="shared" si="77"/>
        <v>Medium Usage</v>
      </c>
      <c r="AC626" t="str">
        <f t="shared" si="78"/>
        <v>None</v>
      </c>
      <c r="AD626" t="str">
        <f t="shared" si="79"/>
        <v>Medium Intl Calls</v>
      </c>
    </row>
    <row r="627" spans="1:30" x14ac:dyDescent="0.25">
      <c r="A627" t="s">
        <v>68</v>
      </c>
      <c r="B627">
        <v>146</v>
      </c>
      <c r="C627" t="s">
        <v>21</v>
      </c>
      <c r="D627" t="s">
        <v>22</v>
      </c>
      <c r="E627">
        <f>IF(train[[#This Row],[international_plan]]="yes",1,0)</f>
        <v>0</v>
      </c>
      <c r="F627" t="s">
        <v>23</v>
      </c>
      <c r="G627">
        <f>IF(train[[#This Row],[voice_mail_plan]]="yes",1,0)</f>
        <v>1</v>
      </c>
      <c r="H627">
        <v>32</v>
      </c>
      <c r="I627">
        <v>154</v>
      </c>
      <c r="J627">
        <v>80</v>
      </c>
      <c r="K627">
        <v>26.18</v>
      </c>
      <c r="L627">
        <v>185.5</v>
      </c>
      <c r="M627">
        <v>91</v>
      </c>
      <c r="N627">
        <v>15.77</v>
      </c>
      <c r="O627">
        <v>148.19999999999999</v>
      </c>
      <c r="P627">
        <v>107</v>
      </c>
      <c r="Q627">
        <v>6.67</v>
      </c>
      <c r="R627">
        <v>8.1999999999999993</v>
      </c>
      <c r="S627">
        <v>4</v>
      </c>
      <c r="T627">
        <v>2.21</v>
      </c>
      <c r="U627">
        <v>3</v>
      </c>
      <c r="V627" t="s">
        <v>22</v>
      </c>
      <c r="W627">
        <f t="shared" si="72"/>
        <v>0</v>
      </c>
      <c r="X627" t="str">
        <f t="shared" si="73"/>
        <v>3 or fewer calls</v>
      </c>
      <c r="Y627" t="str">
        <f t="shared" si="74"/>
        <v>Medium</v>
      </c>
      <c r="Z627" t="str">
        <f t="shared" si="75"/>
        <v>Medium_user</v>
      </c>
      <c r="AA627" t="str">
        <f t="shared" si="76"/>
        <v>Medium_user</v>
      </c>
      <c r="AB627" t="str">
        <f t="shared" si="77"/>
        <v>Medium Usage</v>
      </c>
      <c r="AC627" t="str">
        <f t="shared" si="78"/>
        <v>High</v>
      </c>
      <c r="AD627" t="str">
        <f t="shared" si="79"/>
        <v>Medium Intl Calls</v>
      </c>
    </row>
    <row r="628" spans="1:30" x14ac:dyDescent="0.25">
      <c r="A628" t="s">
        <v>29</v>
      </c>
      <c r="B628">
        <v>101</v>
      </c>
      <c r="C628" t="s">
        <v>21</v>
      </c>
      <c r="D628" t="s">
        <v>22</v>
      </c>
      <c r="E628">
        <f>IF(train[[#This Row],[international_plan]]="yes",1,0)</f>
        <v>0</v>
      </c>
      <c r="F628" t="s">
        <v>23</v>
      </c>
      <c r="G628">
        <f>IF(train[[#This Row],[voice_mail_plan]]="yes",1,0)</f>
        <v>1</v>
      </c>
      <c r="H628">
        <v>29</v>
      </c>
      <c r="I628">
        <v>121.1</v>
      </c>
      <c r="J628">
        <v>116</v>
      </c>
      <c r="K628">
        <v>20.59</v>
      </c>
      <c r="L628">
        <v>186.4</v>
      </c>
      <c r="M628">
        <v>100</v>
      </c>
      <c r="N628">
        <v>15.84</v>
      </c>
      <c r="O628">
        <v>241.7</v>
      </c>
      <c r="P628">
        <v>75</v>
      </c>
      <c r="Q628">
        <v>10.88</v>
      </c>
      <c r="R628">
        <v>10.1</v>
      </c>
      <c r="S628">
        <v>6</v>
      </c>
      <c r="T628">
        <v>2.73</v>
      </c>
      <c r="U628">
        <v>0</v>
      </c>
      <c r="V628" t="s">
        <v>22</v>
      </c>
      <c r="W628">
        <f t="shared" si="72"/>
        <v>0</v>
      </c>
      <c r="X628" t="str">
        <f t="shared" si="73"/>
        <v>3 or fewer calls</v>
      </c>
      <c r="Y628" t="str">
        <f t="shared" si="74"/>
        <v>Medium</v>
      </c>
      <c r="Z628" t="str">
        <f t="shared" si="75"/>
        <v>Medium_user</v>
      </c>
      <c r="AA628" t="str">
        <f t="shared" si="76"/>
        <v>Medium_user</v>
      </c>
      <c r="AB628" t="str">
        <f t="shared" si="77"/>
        <v>Medium Usage</v>
      </c>
      <c r="AC628" t="str">
        <f t="shared" si="78"/>
        <v>Medium</v>
      </c>
      <c r="AD628" t="str">
        <f t="shared" si="79"/>
        <v>Medium Intl Calls</v>
      </c>
    </row>
    <row r="629" spans="1:30" x14ac:dyDescent="0.25">
      <c r="A629" t="s">
        <v>41</v>
      </c>
      <c r="B629">
        <v>22</v>
      </c>
      <c r="C629" t="s">
        <v>28</v>
      </c>
      <c r="D629" t="s">
        <v>22</v>
      </c>
      <c r="E629">
        <f>IF(train[[#This Row],[international_plan]]="yes",1,0)</f>
        <v>0</v>
      </c>
      <c r="F629" t="s">
        <v>23</v>
      </c>
      <c r="G629">
        <f>IF(train[[#This Row],[voice_mail_plan]]="yes",1,0)</f>
        <v>1</v>
      </c>
      <c r="H629">
        <v>23</v>
      </c>
      <c r="I629">
        <v>182.1</v>
      </c>
      <c r="J629">
        <v>94</v>
      </c>
      <c r="K629">
        <v>30.96</v>
      </c>
      <c r="L629">
        <v>164.6</v>
      </c>
      <c r="M629">
        <v>59</v>
      </c>
      <c r="N629">
        <v>13.99</v>
      </c>
      <c r="O629">
        <v>128.80000000000001</v>
      </c>
      <c r="P629">
        <v>102</v>
      </c>
      <c r="Q629">
        <v>5.8</v>
      </c>
      <c r="R629">
        <v>12.7</v>
      </c>
      <c r="S629">
        <v>4</v>
      </c>
      <c r="T629">
        <v>3.43</v>
      </c>
      <c r="U629">
        <v>3</v>
      </c>
      <c r="V629" t="s">
        <v>22</v>
      </c>
      <c r="W629">
        <f t="shared" si="72"/>
        <v>0</v>
      </c>
      <c r="X629" t="str">
        <f t="shared" si="73"/>
        <v>3 or fewer calls</v>
      </c>
      <c r="Y629" t="str">
        <f t="shared" si="74"/>
        <v>Medium</v>
      </c>
      <c r="Z629" t="str">
        <f t="shared" si="75"/>
        <v>Light_usage</v>
      </c>
      <c r="AA629" t="str">
        <f t="shared" si="76"/>
        <v>Medium_user</v>
      </c>
      <c r="AB629" t="str">
        <f t="shared" si="77"/>
        <v>Medium Usage</v>
      </c>
      <c r="AC629" t="str">
        <f t="shared" si="78"/>
        <v>Medium</v>
      </c>
      <c r="AD629" t="str">
        <f t="shared" si="79"/>
        <v>Medium Intl Calls</v>
      </c>
    </row>
    <row r="630" spans="1:30" x14ac:dyDescent="0.25">
      <c r="A630" t="s">
        <v>39</v>
      </c>
      <c r="B630">
        <v>90</v>
      </c>
      <c r="C630" t="s">
        <v>21</v>
      </c>
      <c r="D630" t="s">
        <v>22</v>
      </c>
      <c r="E630">
        <f>IF(train[[#This Row],[international_plan]]="yes",1,0)</f>
        <v>0</v>
      </c>
      <c r="F630" t="s">
        <v>22</v>
      </c>
      <c r="G630">
        <f>IF(train[[#This Row],[voice_mail_plan]]="yes",1,0)</f>
        <v>0</v>
      </c>
      <c r="H630">
        <v>0</v>
      </c>
      <c r="I630">
        <v>109.6</v>
      </c>
      <c r="J630">
        <v>88</v>
      </c>
      <c r="K630">
        <v>18.63</v>
      </c>
      <c r="L630">
        <v>137.6</v>
      </c>
      <c r="M630">
        <v>108</v>
      </c>
      <c r="N630">
        <v>11.7</v>
      </c>
      <c r="O630">
        <v>159.69999999999999</v>
      </c>
      <c r="P630">
        <v>121</v>
      </c>
      <c r="Q630">
        <v>7.19</v>
      </c>
      <c r="R630">
        <v>11</v>
      </c>
      <c r="S630">
        <v>5</v>
      </c>
      <c r="T630">
        <v>2.97</v>
      </c>
      <c r="U630">
        <v>2</v>
      </c>
      <c r="V630" t="s">
        <v>22</v>
      </c>
      <c r="W630">
        <f t="shared" si="72"/>
        <v>0</v>
      </c>
      <c r="X630" t="str">
        <f t="shared" si="73"/>
        <v>3 or fewer calls</v>
      </c>
      <c r="Y630" t="str">
        <f t="shared" si="74"/>
        <v>Medium</v>
      </c>
      <c r="Z630" t="str">
        <f t="shared" si="75"/>
        <v>Medium_user</v>
      </c>
      <c r="AA630" t="str">
        <f t="shared" si="76"/>
        <v>Medium_user</v>
      </c>
      <c r="AB630" t="str">
        <f t="shared" si="77"/>
        <v>Medium Usage</v>
      </c>
      <c r="AC630" t="str">
        <f t="shared" si="78"/>
        <v>None</v>
      </c>
      <c r="AD630" t="str">
        <f t="shared" si="79"/>
        <v>Medium Intl Calls</v>
      </c>
    </row>
    <row r="631" spans="1:30" x14ac:dyDescent="0.25">
      <c r="A631" t="s">
        <v>36</v>
      </c>
      <c r="B631">
        <v>41</v>
      </c>
      <c r="C631" t="s">
        <v>21</v>
      </c>
      <c r="D631" t="s">
        <v>22</v>
      </c>
      <c r="E631">
        <f>IF(train[[#This Row],[international_plan]]="yes",1,0)</f>
        <v>0</v>
      </c>
      <c r="F631" t="s">
        <v>22</v>
      </c>
      <c r="G631">
        <f>IF(train[[#This Row],[voice_mail_plan]]="yes",1,0)</f>
        <v>0</v>
      </c>
      <c r="H631">
        <v>0</v>
      </c>
      <c r="I631">
        <v>209.9</v>
      </c>
      <c r="J631">
        <v>105</v>
      </c>
      <c r="K631">
        <v>35.68</v>
      </c>
      <c r="L631">
        <v>121.9</v>
      </c>
      <c r="M631">
        <v>105</v>
      </c>
      <c r="N631">
        <v>10.36</v>
      </c>
      <c r="O631">
        <v>253.7</v>
      </c>
      <c r="P631">
        <v>104</v>
      </c>
      <c r="Q631">
        <v>11.42</v>
      </c>
      <c r="R631">
        <v>9.6</v>
      </c>
      <c r="S631">
        <v>4</v>
      </c>
      <c r="T631">
        <v>2.59</v>
      </c>
      <c r="U631">
        <v>1</v>
      </c>
      <c r="V631" t="s">
        <v>22</v>
      </c>
      <c r="W631">
        <f t="shared" si="72"/>
        <v>0</v>
      </c>
      <c r="X631" t="str">
        <f t="shared" si="73"/>
        <v>3 or fewer calls</v>
      </c>
      <c r="Y631" t="str">
        <f t="shared" si="74"/>
        <v>Medium</v>
      </c>
      <c r="Z631" t="str">
        <f t="shared" si="75"/>
        <v>Medium_user</v>
      </c>
      <c r="AA631" t="str">
        <f t="shared" si="76"/>
        <v>Medium_user</v>
      </c>
      <c r="AB631" t="str">
        <f t="shared" si="77"/>
        <v>Medium Usage</v>
      </c>
      <c r="AC631" t="str">
        <f t="shared" si="78"/>
        <v>None</v>
      </c>
      <c r="AD631" t="str">
        <f t="shared" si="79"/>
        <v>Medium Intl Calls</v>
      </c>
    </row>
    <row r="632" spans="1:30" x14ac:dyDescent="0.25">
      <c r="A632" t="s">
        <v>44</v>
      </c>
      <c r="B632">
        <v>33</v>
      </c>
      <c r="C632" t="s">
        <v>21</v>
      </c>
      <c r="D632" t="s">
        <v>22</v>
      </c>
      <c r="E632">
        <f>IF(train[[#This Row],[international_plan]]="yes",1,0)</f>
        <v>0</v>
      </c>
      <c r="F632" t="s">
        <v>22</v>
      </c>
      <c r="G632">
        <f>IF(train[[#This Row],[voice_mail_plan]]="yes",1,0)</f>
        <v>0</v>
      </c>
      <c r="H632">
        <v>0</v>
      </c>
      <c r="I632">
        <v>213.9</v>
      </c>
      <c r="J632">
        <v>88</v>
      </c>
      <c r="K632">
        <v>36.36</v>
      </c>
      <c r="L632">
        <v>239.8</v>
      </c>
      <c r="M632">
        <v>119</v>
      </c>
      <c r="N632">
        <v>20.38</v>
      </c>
      <c r="O632">
        <v>148.69999999999999</v>
      </c>
      <c r="P632">
        <v>71</v>
      </c>
      <c r="Q632">
        <v>6.69</v>
      </c>
      <c r="R632">
        <v>9.8000000000000007</v>
      </c>
      <c r="S632">
        <v>14</v>
      </c>
      <c r="T632">
        <v>2.65</v>
      </c>
      <c r="U632">
        <v>2</v>
      </c>
      <c r="V632" t="s">
        <v>22</v>
      </c>
      <c r="W632">
        <f t="shared" si="72"/>
        <v>0</v>
      </c>
      <c r="X632" t="str">
        <f t="shared" si="73"/>
        <v>3 or fewer calls</v>
      </c>
      <c r="Y632" t="str">
        <f t="shared" si="74"/>
        <v>Medium</v>
      </c>
      <c r="Z632" t="str">
        <f t="shared" si="75"/>
        <v>Medium_user</v>
      </c>
      <c r="AA632" t="str">
        <f t="shared" si="76"/>
        <v>Heavy_user</v>
      </c>
      <c r="AB632" t="str">
        <f t="shared" si="77"/>
        <v>Medium Usage</v>
      </c>
      <c r="AC632" t="str">
        <f t="shared" si="78"/>
        <v>None</v>
      </c>
      <c r="AD632" t="str">
        <f t="shared" si="79"/>
        <v>Medium Intl Calls</v>
      </c>
    </row>
    <row r="633" spans="1:30" x14ac:dyDescent="0.25">
      <c r="A633" t="s">
        <v>55</v>
      </c>
      <c r="B633">
        <v>112</v>
      </c>
      <c r="C633" t="s">
        <v>21</v>
      </c>
      <c r="D633" t="s">
        <v>22</v>
      </c>
      <c r="E633">
        <f>IF(train[[#This Row],[international_plan]]="yes",1,0)</f>
        <v>0</v>
      </c>
      <c r="F633" t="s">
        <v>22</v>
      </c>
      <c r="G633">
        <f>IF(train[[#This Row],[voice_mail_plan]]="yes",1,0)</f>
        <v>0</v>
      </c>
      <c r="H633">
        <v>0</v>
      </c>
      <c r="I633">
        <v>115.8</v>
      </c>
      <c r="J633">
        <v>108</v>
      </c>
      <c r="K633">
        <v>19.690000000000001</v>
      </c>
      <c r="L633">
        <v>243.3</v>
      </c>
      <c r="M633">
        <v>111</v>
      </c>
      <c r="N633">
        <v>20.68</v>
      </c>
      <c r="O633">
        <v>184.6</v>
      </c>
      <c r="P633">
        <v>78</v>
      </c>
      <c r="Q633">
        <v>8.31</v>
      </c>
      <c r="R633">
        <v>13.1</v>
      </c>
      <c r="S633">
        <v>5</v>
      </c>
      <c r="T633">
        <v>3.54</v>
      </c>
      <c r="U633">
        <v>1</v>
      </c>
      <c r="V633" t="s">
        <v>22</v>
      </c>
      <c r="W633">
        <f t="shared" si="72"/>
        <v>0</v>
      </c>
      <c r="X633" t="str">
        <f t="shared" si="73"/>
        <v>3 or fewer calls</v>
      </c>
      <c r="Y633" t="str">
        <f t="shared" si="74"/>
        <v>Medium</v>
      </c>
      <c r="Z633" t="str">
        <f t="shared" si="75"/>
        <v>Medium_user</v>
      </c>
      <c r="AA633" t="str">
        <f t="shared" si="76"/>
        <v>Heavy_user</v>
      </c>
      <c r="AB633" t="str">
        <f t="shared" si="77"/>
        <v>Medium Usage</v>
      </c>
      <c r="AC633" t="str">
        <f t="shared" si="78"/>
        <v>None</v>
      </c>
      <c r="AD633" t="str">
        <f t="shared" si="79"/>
        <v>Medium Intl Calls</v>
      </c>
    </row>
    <row r="634" spans="1:30" x14ac:dyDescent="0.25">
      <c r="A634" t="s">
        <v>30</v>
      </c>
      <c r="B634">
        <v>108</v>
      </c>
      <c r="C634" t="s">
        <v>28</v>
      </c>
      <c r="D634" t="s">
        <v>22</v>
      </c>
      <c r="E634">
        <f>IF(train[[#This Row],[international_plan]]="yes",1,0)</f>
        <v>0</v>
      </c>
      <c r="F634" t="s">
        <v>23</v>
      </c>
      <c r="G634">
        <f>IF(train[[#This Row],[voice_mail_plan]]="yes",1,0)</f>
        <v>1</v>
      </c>
      <c r="H634">
        <v>30</v>
      </c>
      <c r="I634">
        <v>276.60000000000002</v>
      </c>
      <c r="J634">
        <v>99</v>
      </c>
      <c r="K634">
        <v>47.02</v>
      </c>
      <c r="L634">
        <v>220.1</v>
      </c>
      <c r="M634">
        <v>113</v>
      </c>
      <c r="N634">
        <v>18.71</v>
      </c>
      <c r="O634">
        <v>177.9</v>
      </c>
      <c r="P634">
        <v>95</v>
      </c>
      <c r="Q634">
        <v>8.01</v>
      </c>
      <c r="R634">
        <v>9.8000000000000007</v>
      </c>
      <c r="S634">
        <v>6</v>
      </c>
      <c r="T634">
        <v>2.65</v>
      </c>
      <c r="U634">
        <v>2</v>
      </c>
      <c r="V634" t="s">
        <v>22</v>
      </c>
      <c r="W634">
        <f t="shared" si="72"/>
        <v>0</v>
      </c>
      <c r="X634" t="str">
        <f t="shared" si="73"/>
        <v>3 or fewer calls</v>
      </c>
      <c r="Y634" t="str">
        <f t="shared" si="74"/>
        <v>Medium</v>
      </c>
      <c r="Z634" t="str">
        <f t="shared" si="75"/>
        <v>Medium_user</v>
      </c>
      <c r="AA634" t="str">
        <f t="shared" si="76"/>
        <v>Medium_user</v>
      </c>
      <c r="AB634" t="str">
        <f t="shared" si="77"/>
        <v>Medium Usage</v>
      </c>
      <c r="AC634" t="str">
        <f t="shared" si="78"/>
        <v>High</v>
      </c>
      <c r="AD634" t="str">
        <f t="shared" si="79"/>
        <v>Medium Intl Calls</v>
      </c>
    </row>
    <row r="635" spans="1:30" x14ac:dyDescent="0.25">
      <c r="A635" t="s">
        <v>62</v>
      </c>
      <c r="B635">
        <v>136</v>
      </c>
      <c r="C635" t="s">
        <v>21</v>
      </c>
      <c r="D635" t="s">
        <v>22</v>
      </c>
      <c r="E635">
        <f>IF(train[[#This Row],[international_plan]]="yes",1,0)</f>
        <v>0</v>
      </c>
      <c r="F635" t="s">
        <v>23</v>
      </c>
      <c r="G635">
        <f>IF(train[[#This Row],[voice_mail_plan]]="yes",1,0)</f>
        <v>1</v>
      </c>
      <c r="H635">
        <v>21</v>
      </c>
      <c r="I635">
        <v>179.4</v>
      </c>
      <c r="J635">
        <v>88</v>
      </c>
      <c r="K635">
        <v>30.5</v>
      </c>
      <c r="L635">
        <v>181.1</v>
      </c>
      <c r="M635">
        <v>97</v>
      </c>
      <c r="N635">
        <v>15.39</v>
      </c>
      <c r="O635">
        <v>320.7</v>
      </c>
      <c r="P635">
        <v>120</v>
      </c>
      <c r="Q635">
        <v>14.43</v>
      </c>
      <c r="R635">
        <v>9.5</v>
      </c>
      <c r="S635">
        <v>4</v>
      </c>
      <c r="T635">
        <v>2.57</v>
      </c>
      <c r="U635">
        <v>2</v>
      </c>
      <c r="V635" t="s">
        <v>22</v>
      </c>
      <c r="W635">
        <f t="shared" si="72"/>
        <v>0</v>
      </c>
      <c r="X635" t="str">
        <f t="shared" si="73"/>
        <v>3 or fewer calls</v>
      </c>
      <c r="Y635" t="str">
        <f t="shared" si="74"/>
        <v>Medium</v>
      </c>
      <c r="Z635" t="str">
        <f t="shared" si="75"/>
        <v>Medium_user</v>
      </c>
      <c r="AA635" t="str">
        <f t="shared" si="76"/>
        <v>Medium_user</v>
      </c>
      <c r="AB635" t="str">
        <f t="shared" si="77"/>
        <v>Medium Usage</v>
      </c>
      <c r="AC635" t="str">
        <f t="shared" si="78"/>
        <v>Medium</v>
      </c>
      <c r="AD635" t="str">
        <f t="shared" si="79"/>
        <v>Medium Intl Calls</v>
      </c>
    </row>
    <row r="636" spans="1:30" x14ac:dyDescent="0.25">
      <c r="A636" t="s">
        <v>58</v>
      </c>
      <c r="B636">
        <v>128</v>
      </c>
      <c r="C636" t="s">
        <v>28</v>
      </c>
      <c r="D636" t="s">
        <v>22</v>
      </c>
      <c r="E636">
        <f>IF(train[[#This Row],[international_plan]]="yes",1,0)</f>
        <v>0</v>
      </c>
      <c r="F636" t="s">
        <v>22</v>
      </c>
      <c r="G636">
        <f>IF(train[[#This Row],[voice_mail_plan]]="yes",1,0)</f>
        <v>0</v>
      </c>
      <c r="H636">
        <v>0</v>
      </c>
      <c r="I636">
        <v>187.3</v>
      </c>
      <c r="J636">
        <v>84</v>
      </c>
      <c r="K636">
        <v>31.84</v>
      </c>
      <c r="L636">
        <v>270.8</v>
      </c>
      <c r="M636">
        <v>95</v>
      </c>
      <c r="N636">
        <v>23.02</v>
      </c>
      <c r="O636">
        <v>206.4</v>
      </c>
      <c r="P636">
        <v>68</v>
      </c>
      <c r="Q636">
        <v>9.2899999999999991</v>
      </c>
      <c r="R636">
        <v>10.1</v>
      </c>
      <c r="S636">
        <v>5</v>
      </c>
      <c r="T636">
        <v>2.73</v>
      </c>
      <c r="U636">
        <v>1</v>
      </c>
      <c r="V636" t="s">
        <v>22</v>
      </c>
      <c r="W636">
        <f t="shared" si="72"/>
        <v>0</v>
      </c>
      <c r="X636" t="str">
        <f t="shared" si="73"/>
        <v>3 or fewer calls</v>
      </c>
      <c r="Y636" t="str">
        <f t="shared" si="74"/>
        <v>Medium</v>
      </c>
      <c r="Z636" t="str">
        <f t="shared" si="75"/>
        <v>Medium_user</v>
      </c>
      <c r="AA636" t="str">
        <f t="shared" si="76"/>
        <v>Heavy_user</v>
      </c>
      <c r="AB636" t="str">
        <f t="shared" si="77"/>
        <v>Medium Usage</v>
      </c>
      <c r="AC636" t="str">
        <f t="shared" si="78"/>
        <v>None</v>
      </c>
      <c r="AD636" t="str">
        <f t="shared" si="79"/>
        <v>Medium Intl Calls</v>
      </c>
    </row>
    <row r="637" spans="1:30" x14ac:dyDescent="0.25">
      <c r="A637" t="s">
        <v>58</v>
      </c>
      <c r="B637">
        <v>27</v>
      </c>
      <c r="C637" t="s">
        <v>25</v>
      </c>
      <c r="D637" t="s">
        <v>22</v>
      </c>
      <c r="E637">
        <f>IF(train[[#This Row],[international_plan]]="yes",1,0)</f>
        <v>0</v>
      </c>
      <c r="F637" t="s">
        <v>22</v>
      </c>
      <c r="G637">
        <f>IF(train[[#This Row],[voice_mail_plan]]="yes",1,0)</f>
        <v>0</v>
      </c>
      <c r="H637">
        <v>0</v>
      </c>
      <c r="I637">
        <v>201.2</v>
      </c>
      <c r="J637">
        <v>128</v>
      </c>
      <c r="K637">
        <v>34.200000000000003</v>
      </c>
      <c r="L637">
        <v>227.2</v>
      </c>
      <c r="M637">
        <v>100</v>
      </c>
      <c r="N637">
        <v>19.309999999999999</v>
      </c>
      <c r="O637">
        <v>145.80000000000001</v>
      </c>
      <c r="P637">
        <v>91</v>
      </c>
      <c r="Q637">
        <v>6.56</v>
      </c>
      <c r="R637">
        <v>8.4</v>
      </c>
      <c r="S637">
        <v>3</v>
      </c>
      <c r="T637">
        <v>2.27</v>
      </c>
      <c r="U637">
        <v>2</v>
      </c>
      <c r="V637" t="s">
        <v>22</v>
      </c>
      <c r="W637">
        <f t="shared" si="72"/>
        <v>0</v>
      </c>
      <c r="X637" t="str">
        <f t="shared" si="73"/>
        <v>3 or fewer calls</v>
      </c>
      <c r="Y637" t="str">
        <f t="shared" si="74"/>
        <v>Medium</v>
      </c>
      <c r="Z637" t="str">
        <f t="shared" si="75"/>
        <v>Medium_user</v>
      </c>
      <c r="AA637" t="str">
        <f t="shared" si="76"/>
        <v>Medium_user</v>
      </c>
      <c r="AB637" t="str">
        <f t="shared" si="77"/>
        <v>Medium Usage</v>
      </c>
      <c r="AC637" t="str">
        <f t="shared" si="78"/>
        <v>None</v>
      </c>
      <c r="AD637" t="str">
        <f t="shared" si="79"/>
        <v>Medium Intl Calls</v>
      </c>
    </row>
    <row r="638" spans="1:30" x14ac:dyDescent="0.25">
      <c r="A638" t="s">
        <v>44</v>
      </c>
      <c r="B638">
        <v>161</v>
      </c>
      <c r="C638" t="s">
        <v>21</v>
      </c>
      <c r="D638" t="s">
        <v>23</v>
      </c>
      <c r="E638">
        <f>IF(train[[#This Row],[international_plan]]="yes",1,0)</f>
        <v>1</v>
      </c>
      <c r="F638" t="s">
        <v>22</v>
      </c>
      <c r="G638">
        <f>IF(train[[#This Row],[voice_mail_plan]]="yes",1,0)</f>
        <v>0</v>
      </c>
      <c r="H638">
        <v>0</v>
      </c>
      <c r="I638">
        <v>189.6</v>
      </c>
      <c r="J638">
        <v>78</v>
      </c>
      <c r="K638">
        <v>32.229999999999997</v>
      </c>
      <c r="L638">
        <v>267.39999999999998</v>
      </c>
      <c r="M638">
        <v>117</v>
      </c>
      <c r="N638">
        <v>22.73</v>
      </c>
      <c r="O638">
        <v>184.5</v>
      </c>
      <c r="P638">
        <v>137</v>
      </c>
      <c r="Q638">
        <v>8.3000000000000007</v>
      </c>
      <c r="R638">
        <v>1.3</v>
      </c>
      <c r="S638">
        <v>6</v>
      </c>
      <c r="T638">
        <v>0.35</v>
      </c>
      <c r="U638">
        <v>1</v>
      </c>
      <c r="V638" t="s">
        <v>22</v>
      </c>
      <c r="W638">
        <f t="shared" si="72"/>
        <v>0</v>
      </c>
      <c r="X638" t="str">
        <f t="shared" si="73"/>
        <v>3 or fewer calls</v>
      </c>
      <c r="Y638" t="str">
        <f t="shared" si="74"/>
        <v>Low</v>
      </c>
      <c r="Z638" t="str">
        <f t="shared" si="75"/>
        <v>Medium_user</v>
      </c>
      <c r="AA638" t="str">
        <f t="shared" si="76"/>
        <v>Heavy_user</v>
      </c>
      <c r="AB638" t="str">
        <f t="shared" si="77"/>
        <v>Medium Usage</v>
      </c>
      <c r="AC638" t="str">
        <f t="shared" si="78"/>
        <v>None</v>
      </c>
      <c r="AD638" t="str">
        <f t="shared" si="79"/>
        <v>Low Intl Calls</v>
      </c>
    </row>
    <row r="639" spans="1:30" x14ac:dyDescent="0.25">
      <c r="A639" t="s">
        <v>71</v>
      </c>
      <c r="B639">
        <v>33</v>
      </c>
      <c r="C639" t="s">
        <v>21</v>
      </c>
      <c r="D639" t="s">
        <v>22</v>
      </c>
      <c r="E639">
        <f>IF(train[[#This Row],[international_plan]]="yes",1,0)</f>
        <v>0</v>
      </c>
      <c r="F639" t="s">
        <v>23</v>
      </c>
      <c r="G639">
        <f>IF(train[[#This Row],[voice_mail_plan]]="yes",1,0)</f>
        <v>1</v>
      </c>
      <c r="H639">
        <v>35</v>
      </c>
      <c r="I639">
        <v>186.8</v>
      </c>
      <c r="J639">
        <v>124</v>
      </c>
      <c r="K639">
        <v>31.76</v>
      </c>
      <c r="L639">
        <v>261</v>
      </c>
      <c r="M639">
        <v>69</v>
      </c>
      <c r="N639">
        <v>22.19</v>
      </c>
      <c r="O639">
        <v>317.8</v>
      </c>
      <c r="P639">
        <v>103</v>
      </c>
      <c r="Q639">
        <v>14.3</v>
      </c>
      <c r="R639">
        <v>15</v>
      </c>
      <c r="S639">
        <v>5</v>
      </c>
      <c r="T639">
        <v>4.05</v>
      </c>
      <c r="U639">
        <v>0</v>
      </c>
      <c r="V639" t="s">
        <v>22</v>
      </c>
      <c r="W639">
        <f t="shared" si="72"/>
        <v>0</v>
      </c>
      <c r="X639" t="str">
        <f t="shared" si="73"/>
        <v>3 or fewer calls</v>
      </c>
      <c r="Y639" t="str">
        <f t="shared" si="74"/>
        <v>High</v>
      </c>
      <c r="Z639" t="str">
        <f t="shared" si="75"/>
        <v>Light_usage</v>
      </c>
      <c r="AA639" t="str">
        <f t="shared" si="76"/>
        <v>Heavy_user</v>
      </c>
      <c r="AB639" t="str">
        <f t="shared" si="77"/>
        <v>Medium Usage</v>
      </c>
      <c r="AC639" t="str">
        <f t="shared" si="78"/>
        <v>High</v>
      </c>
      <c r="AD639" t="str">
        <f t="shared" si="79"/>
        <v>Medium Intl Calls</v>
      </c>
    </row>
    <row r="640" spans="1:30" x14ac:dyDescent="0.25">
      <c r="A640" t="s">
        <v>40</v>
      </c>
      <c r="B640">
        <v>120</v>
      </c>
      <c r="C640" t="s">
        <v>21</v>
      </c>
      <c r="D640" t="s">
        <v>22</v>
      </c>
      <c r="E640">
        <f>IF(train[[#This Row],[international_plan]]="yes",1,0)</f>
        <v>0</v>
      </c>
      <c r="F640" t="s">
        <v>23</v>
      </c>
      <c r="G640">
        <f>IF(train[[#This Row],[voice_mail_plan]]="yes",1,0)</f>
        <v>1</v>
      </c>
      <c r="H640">
        <v>31</v>
      </c>
      <c r="I640">
        <v>153.5</v>
      </c>
      <c r="J640">
        <v>83</v>
      </c>
      <c r="K640">
        <v>26.1</v>
      </c>
      <c r="L640">
        <v>219.1</v>
      </c>
      <c r="M640">
        <v>96</v>
      </c>
      <c r="N640">
        <v>18.62</v>
      </c>
      <c r="O640">
        <v>237.4</v>
      </c>
      <c r="P640">
        <v>76</v>
      </c>
      <c r="Q640">
        <v>10.68</v>
      </c>
      <c r="R640">
        <v>11.4</v>
      </c>
      <c r="S640">
        <v>4</v>
      </c>
      <c r="T640">
        <v>3.08</v>
      </c>
      <c r="U640">
        <v>0</v>
      </c>
      <c r="V640" t="s">
        <v>22</v>
      </c>
      <c r="W640">
        <f t="shared" si="72"/>
        <v>0</v>
      </c>
      <c r="X640" t="str">
        <f t="shared" si="73"/>
        <v>3 or fewer calls</v>
      </c>
      <c r="Y640" t="str">
        <f t="shared" si="74"/>
        <v>Medium</v>
      </c>
      <c r="Z640" t="str">
        <f t="shared" si="75"/>
        <v>Medium_user</v>
      </c>
      <c r="AA640" t="str">
        <f t="shared" si="76"/>
        <v>Medium_user</v>
      </c>
      <c r="AB640" t="str">
        <f t="shared" si="77"/>
        <v>Medium Usage</v>
      </c>
      <c r="AC640" t="str">
        <f t="shared" si="78"/>
        <v>High</v>
      </c>
      <c r="AD640" t="str">
        <f t="shared" si="79"/>
        <v>Medium Intl Calls</v>
      </c>
    </row>
    <row r="641" spans="1:30" x14ac:dyDescent="0.25">
      <c r="A641" t="s">
        <v>73</v>
      </c>
      <c r="B641">
        <v>122</v>
      </c>
      <c r="C641" t="s">
        <v>21</v>
      </c>
      <c r="D641" t="s">
        <v>23</v>
      </c>
      <c r="E641">
        <f>IF(train[[#This Row],[international_plan]]="yes",1,0)</f>
        <v>1</v>
      </c>
      <c r="F641" t="s">
        <v>22</v>
      </c>
      <c r="G641">
        <f>IF(train[[#This Row],[voice_mail_plan]]="yes",1,0)</f>
        <v>0</v>
      </c>
      <c r="H641">
        <v>0</v>
      </c>
      <c r="I641">
        <v>230.9</v>
      </c>
      <c r="J641">
        <v>132</v>
      </c>
      <c r="K641">
        <v>39.25</v>
      </c>
      <c r="L641">
        <v>243.2</v>
      </c>
      <c r="M641">
        <v>99</v>
      </c>
      <c r="N641">
        <v>20.67</v>
      </c>
      <c r="O641">
        <v>182.4</v>
      </c>
      <c r="P641">
        <v>57</v>
      </c>
      <c r="Q641">
        <v>8.2100000000000009</v>
      </c>
      <c r="R641">
        <v>11</v>
      </c>
      <c r="S641">
        <v>2</v>
      </c>
      <c r="T641">
        <v>2.97</v>
      </c>
      <c r="U641">
        <v>0</v>
      </c>
      <c r="V641" t="s">
        <v>23</v>
      </c>
      <c r="W641">
        <f t="shared" si="72"/>
        <v>1</v>
      </c>
      <c r="X641" t="str">
        <f t="shared" si="73"/>
        <v>3 or fewer calls</v>
      </c>
      <c r="Y641" t="str">
        <f t="shared" si="74"/>
        <v>Medium</v>
      </c>
      <c r="Z641" t="str">
        <f t="shared" si="75"/>
        <v>Medium_user</v>
      </c>
      <c r="AA641" t="str">
        <f t="shared" si="76"/>
        <v>Heavy_user</v>
      </c>
      <c r="AB641" t="str">
        <f t="shared" si="77"/>
        <v>Medium Usage</v>
      </c>
      <c r="AC641" t="str">
        <f t="shared" si="78"/>
        <v>None</v>
      </c>
      <c r="AD641" t="str">
        <f t="shared" si="79"/>
        <v>Medium Intl Calls</v>
      </c>
    </row>
    <row r="642" spans="1:30" x14ac:dyDescent="0.25">
      <c r="A642" t="s">
        <v>31</v>
      </c>
      <c r="B642">
        <v>148</v>
      </c>
      <c r="C642" t="s">
        <v>21</v>
      </c>
      <c r="D642" t="s">
        <v>22</v>
      </c>
      <c r="E642">
        <f>IF(train[[#This Row],[international_plan]]="yes",1,0)</f>
        <v>0</v>
      </c>
      <c r="F642" t="s">
        <v>23</v>
      </c>
      <c r="G642">
        <f>IF(train[[#This Row],[voice_mail_plan]]="yes",1,0)</f>
        <v>1</v>
      </c>
      <c r="H642">
        <v>26</v>
      </c>
      <c r="I642">
        <v>244.9</v>
      </c>
      <c r="J642">
        <v>150</v>
      </c>
      <c r="K642">
        <v>41.63</v>
      </c>
      <c r="L642">
        <v>118</v>
      </c>
      <c r="M642">
        <v>138</v>
      </c>
      <c r="N642">
        <v>10.029999999999999</v>
      </c>
      <c r="O642">
        <v>236</v>
      </c>
      <c r="P642">
        <v>91</v>
      </c>
      <c r="Q642">
        <v>10.62</v>
      </c>
      <c r="R642">
        <v>15.2</v>
      </c>
      <c r="S642">
        <v>4</v>
      </c>
      <c r="T642">
        <v>4.0999999999999996</v>
      </c>
      <c r="U642">
        <v>2</v>
      </c>
      <c r="V642" t="s">
        <v>22</v>
      </c>
      <c r="W642">
        <f t="shared" ref="W642:W705" si="80">IF(V642="yes",1,0)</f>
        <v>0</v>
      </c>
      <c r="X642" t="str">
        <f t="shared" ref="X642:X705" si="81">IF(U642&gt;3,"More than 3 calls","3 or fewer calls")</f>
        <v>3 or fewer calls</v>
      </c>
      <c r="Y642" t="str">
        <f t="shared" ref="Y642:Y705" si="82">IF(T642&lt;2,"Low",IF(T642&lt;4,"Medium","High"))</f>
        <v>High</v>
      </c>
      <c r="Z642" t="str">
        <f t="shared" ref="Z642:Z705" si="83">IF(M642&lt;80,"Light_usage",IF(M642&lt;120,"Medium_user","Heavy_user"))</f>
        <v>Heavy_user</v>
      </c>
      <c r="AA642" t="str">
        <f t="shared" ref="AA642:AA705" si="84">IF(N642&lt;10,"Light_user",IF(N642&lt;20,"Medium_user","Heavy_user"))</f>
        <v>Medium_user</v>
      </c>
      <c r="AB642" t="str">
        <f t="shared" ref="AB642:AB705" si="85">IF(AND(I642&gt;250,N642&gt;20,R642&gt;10),"High Usage",
  IF(AND(I642&lt;100,N642&lt;10,R642&lt;5),"Low Usage","Medium Usage"))</f>
        <v>Medium Usage</v>
      </c>
      <c r="AC642" t="str">
        <f t="shared" ref="AC642:AC705" si="86">IF(H642=0,"None",IF(H642&lt;10,"Low",IF(H642&lt;30,"Medium","High")))</f>
        <v>Medium</v>
      </c>
      <c r="AD642" t="str">
        <f t="shared" ref="AD642:AD705" si="87">IF(T642&lt;=2, "Low Intl Calls", IF(T642&lt;=5, "Medium Intl Calls", "High Intl Calls"))</f>
        <v>Medium Intl Calls</v>
      </c>
    </row>
    <row r="643" spans="1:30" x14ac:dyDescent="0.25">
      <c r="A643" t="s">
        <v>24</v>
      </c>
      <c r="B643">
        <v>74</v>
      </c>
      <c r="C643" t="s">
        <v>21</v>
      </c>
      <c r="D643" t="s">
        <v>22</v>
      </c>
      <c r="E643">
        <f>IF(train[[#This Row],[international_plan]]="yes",1,0)</f>
        <v>0</v>
      </c>
      <c r="F643" t="s">
        <v>22</v>
      </c>
      <c r="G643">
        <f>IF(train[[#This Row],[voice_mail_plan]]="yes",1,0)</f>
        <v>0</v>
      </c>
      <c r="H643">
        <v>0</v>
      </c>
      <c r="I643">
        <v>230.9</v>
      </c>
      <c r="J643">
        <v>93</v>
      </c>
      <c r="K643">
        <v>39.25</v>
      </c>
      <c r="L643">
        <v>223</v>
      </c>
      <c r="M643">
        <v>78</v>
      </c>
      <c r="N643">
        <v>18.96</v>
      </c>
      <c r="O643">
        <v>157.80000000000001</v>
      </c>
      <c r="P643">
        <v>101</v>
      </c>
      <c r="Q643">
        <v>7.1</v>
      </c>
      <c r="R643">
        <v>9.6999999999999993</v>
      </c>
      <c r="S643">
        <v>2</v>
      </c>
      <c r="T643">
        <v>2.62</v>
      </c>
      <c r="U643">
        <v>3</v>
      </c>
      <c r="V643" t="s">
        <v>22</v>
      </c>
      <c r="W643">
        <f t="shared" si="80"/>
        <v>0</v>
      </c>
      <c r="X643" t="str">
        <f t="shared" si="81"/>
        <v>3 or fewer calls</v>
      </c>
      <c r="Y643" t="str">
        <f t="shared" si="82"/>
        <v>Medium</v>
      </c>
      <c r="Z643" t="str">
        <f t="shared" si="83"/>
        <v>Light_usage</v>
      </c>
      <c r="AA643" t="str">
        <f t="shared" si="84"/>
        <v>Medium_user</v>
      </c>
      <c r="AB643" t="str">
        <f t="shared" si="85"/>
        <v>Medium Usage</v>
      </c>
      <c r="AC643" t="str">
        <f t="shared" si="86"/>
        <v>None</v>
      </c>
      <c r="AD643" t="str">
        <f t="shared" si="87"/>
        <v>Medium Intl Calls</v>
      </c>
    </row>
    <row r="644" spans="1:30" x14ac:dyDescent="0.25">
      <c r="A644" t="s">
        <v>35</v>
      </c>
      <c r="B644">
        <v>106</v>
      </c>
      <c r="C644" t="s">
        <v>21</v>
      </c>
      <c r="D644" t="s">
        <v>22</v>
      </c>
      <c r="E644">
        <f>IF(train[[#This Row],[international_plan]]="yes",1,0)</f>
        <v>0</v>
      </c>
      <c r="F644" t="s">
        <v>22</v>
      </c>
      <c r="G644">
        <f>IF(train[[#This Row],[voice_mail_plan]]="yes",1,0)</f>
        <v>0</v>
      </c>
      <c r="H644">
        <v>0</v>
      </c>
      <c r="I644">
        <v>187.1</v>
      </c>
      <c r="J644">
        <v>104</v>
      </c>
      <c r="K644">
        <v>31.81</v>
      </c>
      <c r="L644">
        <v>250.2</v>
      </c>
      <c r="M644">
        <v>117</v>
      </c>
      <c r="N644">
        <v>21.27</v>
      </c>
      <c r="O644">
        <v>144.9</v>
      </c>
      <c r="P644">
        <v>81</v>
      </c>
      <c r="Q644">
        <v>6.52</v>
      </c>
      <c r="R644">
        <v>11</v>
      </c>
      <c r="S644">
        <v>3</v>
      </c>
      <c r="T644">
        <v>2.97</v>
      </c>
      <c r="U644">
        <v>1</v>
      </c>
      <c r="V644" t="s">
        <v>22</v>
      </c>
      <c r="W644">
        <f t="shared" si="80"/>
        <v>0</v>
      </c>
      <c r="X644" t="str">
        <f t="shared" si="81"/>
        <v>3 or fewer calls</v>
      </c>
      <c r="Y644" t="str">
        <f t="shared" si="82"/>
        <v>Medium</v>
      </c>
      <c r="Z644" t="str">
        <f t="shared" si="83"/>
        <v>Medium_user</v>
      </c>
      <c r="AA644" t="str">
        <f t="shared" si="84"/>
        <v>Heavy_user</v>
      </c>
      <c r="AB644" t="str">
        <f t="shared" si="85"/>
        <v>Medium Usage</v>
      </c>
      <c r="AC644" t="str">
        <f t="shared" si="86"/>
        <v>None</v>
      </c>
      <c r="AD644" t="str">
        <f t="shared" si="87"/>
        <v>Medium Intl Calls</v>
      </c>
    </row>
    <row r="645" spans="1:30" x14ac:dyDescent="0.25">
      <c r="A645" t="s">
        <v>60</v>
      </c>
      <c r="B645">
        <v>179</v>
      </c>
      <c r="C645" t="s">
        <v>21</v>
      </c>
      <c r="D645" t="s">
        <v>22</v>
      </c>
      <c r="E645">
        <f>IF(train[[#This Row],[international_plan]]="yes",1,0)</f>
        <v>0</v>
      </c>
      <c r="F645" t="s">
        <v>22</v>
      </c>
      <c r="G645">
        <f>IF(train[[#This Row],[voice_mail_plan]]="yes",1,0)</f>
        <v>0</v>
      </c>
      <c r="H645">
        <v>0</v>
      </c>
      <c r="I645">
        <v>170.7</v>
      </c>
      <c r="J645">
        <v>54</v>
      </c>
      <c r="K645">
        <v>29.02</v>
      </c>
      <c r="L645">
        <v>191.1</v>
      </c>
      <c r="M645">
        <v>108</v>
      </c>
      <c r="N645">
        <v>16.239999999999998</v>
      </c>
      <c r="O645">
        <v>214.6</v>
      </c>
      <c r="P645">
        <v>107</v>
      </c>
      <c r="Q645">
        <v>9.66</v>
      </c>
      <c r="R645">
        <v>13.3</v>
      </c>
      <c r="S645">
        <v>4</v>
      </c>
      <c r="T645">
        <v>3.59</v>
      </c>
      <c r="U645">
        <v>1</v>
      </c>
      <c r="V645" t="s">
        <v>22</v>
      </c>
      <c r="W645">
        <f t="shared" si="80"/>
        <v>0</v>
      </c>
      <c r="X645" t="str">
        <f t="shared" si="81"/>
        <v>3 or fewer calls</v>
      </c>
      <c r="Y645" t="str">
        <f t="shared" si="82"/>
        <v>Medium</v>
      </c>
      <c r="Z645" t="str">
        <f t="shared" si="83"/>
        <v>Medium_user</v>
      </c>
      <c r="AA645" t="str">
        <f t="shared" si="84"/>
        <v>Medium_user</v>
      </c>
      <c r="AB645" t="str">
        <f t="shared" si="85"/>
        <v>Medium Usage</v>
      </c>
      <c r="AC645" t="str">
        <f t="shared" si="86"/>
        <v>None</v>
      </c>
      <c r="AD645" t="str">
        <f t="shared" si="87"/>
        <v>Medium Intl Calls</v>
      </c>
    </row>
    <row r="646" spans="1:30" x14ac:dyDescent="0.25">
      <c r="A646" t="s">
        <v>51</v>
      </c>
      <c r="B646">
        <v>149</v>
      </c>
      <c r="C646" t="s">
        <v>21</v>
      </c>
      <c r="D646" t="s">
        <v>23</v>
      </c>
      <c r="E646">
        <f>IF(train[[#This Row],[international_plan]]="yes",1,0)</f>
        <v>1</v>
      </c>
      <c r="F646" t="s">
        <v>23</v>
      </c>
      <c r="G646">
        <f>IF(train[[#This Row],[voice_mail_plan]]="yes",1,0)</f>
        <v>1</v>
      </c>
      <c r="H646">
        <v>28</v>
      </c>
      <c r="I646">
        <v>126.9</v>
      </c>
      <c r="J646">
        <v>97</v>
      </c>
      <c r="K646">
        <v>21.57</v>
      </c>
      <c r="L646">
        <v>166.9</v>
      </c>
      <c r="M646">
        <v>102</v>
      </c>
      <c r="N646">
        <v>14.19</v>
      </c>
      <c r="O646">
        <v>145.19999999999999</v>
      </c>
      <c r="P646">
        <v>77</v>
      </c>
      <c r="Q646">
        <v>6.53</v>
      </c>
      <c r="R646">
        <v>8.8000000000000007</v>
      </c>
      <c r="S646">
        <v>3</v>
      </c>
      <c r="T646">
        <v>2.38</v>
      </c>
      <c r="U646">
        <v>5</v>
      </c>
      <c r="V646" t="s">
        <v>23</v>
      </c>
      <c r="W646">
        <f t="shared" si="80"/>
        <v>1</v>
      </c>
      <c r="X646" t="str">
        <f t="shared" si="81"/>
        <v>More than 3 calls</v>
      </c>
      <c r="Y646" t="str">
        <f t="shared" si="82"/>
        <v>Medium</v>
      </c>
      <c r="Z646" t="str">
        <f t="shared" si="83"/>
        <v>Medium_user</v>
      </c>
      <c r="AA646" t="str">
        <f t="shared" si="84"/>
        <v>Medium_user</v>
      </c>
      <c r="AB646" t="str">
        <f t="shared" si="85"/>
        <v>Medium Usage</v>
      </c>
      <c r="AC646" t="str">
        <f t="shared" si="86"/>
        <v>Medium</v>
      </c>
      <c r="AD646" t="str">
        <f t="shared" si="87"/>
        <v>Medium Intl Calls</v>
      </c>
    </row>
    <row r="647" spans="1:30" x14ac:dyDescent="0.25">
      <c r="A647" t="s">
        <v>37</v>
      </c>
      <c r="B647">
        <v>77</v>
      </c>
      <c r="C647" t="s">
        <v>28</v>
      </c>
      <c r="D647" t="s">
        <v>22</v>
      </c>
      <c r="E647">
        <f>IF(train[[#This Row],[international_plan]]="yes",1,0)</f>
        <v>0</v>
      </c>
      <c r="F647" t="s">
        <v>22</v>
      </c>
      <c r="G647">
        <f>IF(train[[#This Row],[voice_mail_plan]]="yes",1,0)</f>
        <v>0</v>
      </c>
      <c r="H647">
        <v>0</v>
      </c>
      <c r="I647">
        <v>189.5</v>
      </c>
      <c r="J647">
        <v>112</v>
      </c>
      <c r="K647">
        <v>32.22</v>
      </c>
      <c r="L647">
        <v>207</v>
      </c>
      <c r="M647">
        <v>95</v>
      </c>
      <c r="N647">
        <v>17.600000000000001</v>
      </c>
      <c r="O647">
        <v>214.1</v>
      </c>
      <c r="P647">
        <v>91</v>
      </c>
      <c r="Q647">
        <v>9.6300000000000008</v>
      </c>
      <c r="R647">
        <v>9.1999999999999993</v>
      </c>
      <c r="S647">
        <v>7</v>
      </c>
      <c r="T647">
        <v>2.48</v>
      </c>
      <c r="U647">
        <v>0</v>
      </c>
      <c r="V647" t="s">
        <v>22</v>
      </c>
      <c r="W647">
        <f t="shared" si="80"/>
        <v>0</v>
      </c>
      <c r="X647" t="str">
        <f t="shared" si="81"/>
        <v>3 or fewer calls</v>
      </c>
      <c r="Y647" t="str">
        <f t="shared" si="82"/>
        <v>Medium</v>
      </c>
      <c r="Z647" t="str">
        <f t="shared" si="83"/>
        <v>Medium_user</v>
      </c>
      <c r="AA647" t="str">
        <f t="shared" si="84"/>
        <v>Medium_user</v>
      </c>
      <c r="AB647" t="str">
        <f t="shared" si="85"/>
        <v>Medium Usage</v>
      </c>
      <c r="AC647" t="str">
        <f t="shared" si="86"/>
        <v>None</v>
      </c>
      <c r="AD647" t="str">
        <f t="shared" si="87"/>
        <v>Medium Intl Calls</v>
      </c>
    </row>
    <row r="648" spans="1:30" x14ac:dyDescent="0.25">
      <c r="A648" t="s">
        <v>27</v>
      </c>
      <c r="B648">
        <v>127</v>
      </c>
      <c r="C648" t="s">
        <v>25</v>
      </c>
      <c r="D648" t="s">
        <v>23</v>
      </c>
      <c r="E648">
        <f>IF(train[[#This Row],[international_plan]]="yes",1,0)</f>
        <v>1</v>
      </c>
      <c r="F648" t="s">
        <v>22</v>
      </c>
      <c r="G648">
        <f>IF(train[[#This Row],[voice_mail_plan]]="yes",1,0)</f>
        <v>0</v>
      </c>
      <c r="H648">
        <v>0</v>
      </c>
      <c r="I648">
        <v>176.9</v>
      </c>
      <c r="J648">
        <v>110</v>
      </c>
      <c r="K648">
        <v>30.07</v>
      </c>
      <c r="L648">
        <v>167.9</v>
      </c>
      <c r="M648">
        <v>100</v>
      </c>
      <c r="N648">
        <v>14.27</v>
      </c>
      <c r="O648">
        <v>182.2</v>
      </c>
      <c r="P648">
        <v>138</v>
      </c>
      <c r="Q648">
        <v>8.1999999999999993</v>
      </c>
      <c r="R648">
        <v>7.7</v>
      </c>
      <c r="S648">
        <v>2</v>
      </c>
      <c r="T648">
        <v>2.08</v>
      </c>
      <c r="U648">
        <v>1</v>
      </c>
      <c r="V648" t="s">
        <v>23</v>
      </c>
      <c r="W648">
        <f t="shared" si="80"/>
        <v>1</v>
      </c>
      <c r="X648" t="str">
        <f t="shared" si="81"/>
        <v>3 or fewer calls</v>
      </c>
      <c r="Y648" t="str">
        <f t="shared" si="82"/>
        <v>Medium</v>
      </c>
      <c r="Z648" t="str">
        <f t="shared" si="83"/>
        <v>Medium_user</v>
      </c>
      <c r="AA648" t="str">
        <f t="shared" si="84"/>
        <v>Medium_user</v>
      </c>
      <c r="AB648" t="str">
        <f t="shared" si="85"/>
        <v>Medium Usage</v>
      </c>
      <c r="AC648" t="str">
        <f t="shared" si="86"/>
        <v>None</v>
      </c>
      <c r="AD648" t="str">
        <f t="shared" si="87"/>
        <v>Medium Intl Calls</v>
      </c>
    </row>
    <row r="649" spans="1:30" x14ac:dyDescent="0.25">
      <c r="A649" t="s">
        <v>35</v>
      </c>
      <c r="B649">
        <v>106</v>
      </c>
      <c r="C649" t="s">
        <v>28</v>
      </c>
      <c r="D649" t="s">
        <v>22</v>
      </c>
      <c r="E649">
        <f>IF(train[[#This Row],[international_plan]]="yes",1,0)</f>
        <v>0</v>
      </c>
      <c r="F649" t="s">
        <v>22</v>
      </c>
      <c r="G649">
        <f>IF(train[[#This Row],[voice_mail_plan]]="yes",1,0)</f>
        <v>0</v>
      </c>
      <c r="H649">
        <v>0</v>
      </c>
      <c r="I649">
        <v>169.4</v>
      </c>
      <c r="J649">
        <v>107</v>
      </c>
      <c r="K649">
        <v>28.8</v>
      </c>
      <c r="L649">
        <v>197.2</v>
      </c>
      <c r="M649">
        <v>71</v>
      </c>
      <c r="N649">
        <v>16.760000000000002</v>
      </c>
      <c r="O649">
        <v>202.2</v>
      </c>
      <c r="P649">
        <v>79</v>
      </c>
      <c r="Q649">
        <v>9.1</v>
      </c>
      <c r="R649">
        <v>10.7</v>
      </c>
      <c r="S649">
        <v>4</v>
      </c>
      <c r="T649">
        <v>2.89</v>
      </c>
      <c r="U649">
        <v>1</v>
      </c>
      <c r="V649" t="s">
        <v>22</v>
      </c>
      <c r="W649">
        <f t="shared" si="80"/>
        <v>0</v>
      </c>
      <c r="X649" t="str">
        <f t="shared" si="81"/>
        <v>3 or fewer calls</v>
      </c>
      <c r="Y649" t="str">
        <f t="shared" si="82"/>
        <v>Medium</v>
      </c>
      <c r="Z649" t="str">
        <f t="shared" si="83"/>
        <v>Light_usage</v>
      </c>
      <c r="AA649" t="str">
        <f t="shared" si="84"/>
        <v>Medium_user</v>
      </c>
      <c r="AB649" t="str">
        <f t="shared" si="85"/>
        <v>Medium Usage</v>
      </c>
      <c r="AC649" t="str">
        <f t="shared" si="86"/>
        <v>None</v>
      </c>
      <c r="AD649" t="str">
        <f t="shared" si="87"/>
        <v>Medium Intl Calls</v>
      </c>
    </row>
    <row r="650" spans="1:30" x14ac:dyDescent="0.25">
      <c r="A650" t="s">
        <v>68</v>
      </c>
      <c r="B650">
        <v>61</v>
      </c>
      <c r="C650" t="s">
        <v>21</v>
      </c>
      <c r="D650" t="s">
        <v>22</v>
      </c>
      <c r="E650">
        <f>IF(train[[#This Row],[international_plan]]="yes",1,0)</f>
        <v>0</v>
      </c>
      <c r="F650" t="s">
        <v>23</v>
      </c>
      <c r="G650">
        <f>IF(train[[#This Row],[voice_mail_plan]]="yes",1,0)</f>
        <v>1</v>
      </c>
      <c r="H650">
        <v>20</v>
      </c>
      <c r="I650">
        <v>254.4</v>
      </c>
      <c r="J650">
        <v>133</v>
      </c>
      <c r="K650">
        <v>43.25</v>
      </c>
      <c r="L650">
        <v>161.69999999999999</v>
      </c>
      <c r="M650">
        <v>96</v>
      </c>
      <c r="N650">
        <v>13.74</v>
      </c>
      <c r="O650">
        <v>251.4</v>
      </c>
      <c r="P650">
        <v>91</v>
      </c>
      <c r="Q650">
        <v>11.31</v>
      </c>
      <c r="R650">
        <v>10.5</v>
      </c>
      <c r="S650">
        <v>4</v>
      </c>
      <c r="T650">
        <v>2.84</v>
      </c>
      <c r="U650">
        <v>0</v>
      </c>
      <c r="V650" t="s">
        <v>22</v>
      </c>
      <c r="W650">
        <f t="shared" si="80"/>
        <v>0</v>
      </c>
      <c r="X650" t="str">
        <f t="shared" si="81"/>
        <v>3 or fewer calls</v>
      </c>
      <c r="Y650" t="str">
        <f t="shared" si="82"/>
        <v>Medium</v>
      </c>
      <c r="Z650" t="str">
        <f t="shared" si="83"/>
        <v>Medium_user</v>
      </c>
      <c r="AA650" t="str">
        <f t="shared" si="84"/>
        <v>Medium_user</v>
      </c>
      <c r="AB650" t="str">
        <f t="shared" si="85"/>
        <v>Medium Usage</v>
      </c>
      <c r="AC650" t="str">
        <f t="shared" si="86"/>
        <v>Medium</v>
      </c>
      <c r="AD650" t="str">
        <f t="shared" si="87"/>
        <v>Medium Intl Calls</v>
      </c>
    </row>
    <row r="651" spans="1:30" x14ac:dyDescent="0.25">
      <c r="A651" t="s">
        <v>75</v>
      </c>
      <c r="B651">
        <v>135</v>
      </c>
      <c r="C651" t="s">
        <v>28</v>
      </c>
      <c r="D651" t="s">
        <v>23</v>
      </c>
      <c r="E651">
        <f>IF(train[[#This Row],[international_plan]]="yes",1,0)</f>
        <v>1</v>
      </c>
      <c r="F651" t="s">
        <v>23</v>
      </c>
      <c r="G651">
        <f>IF(train[[#This Row],[voice_mail_plan]]="yes",1,0)</f>
        <v>1</v>
      </c>
      <c r="H651">
        <v>24</v>
      </c>
      <c r="I651">
        <v>127.7</v>
      </c>
      <c r="J651">
        <v>54</v>
      </c>
      <c r="K651">
        <v>21.71</v>
      </c>
      <c r="L651">
        <v>215</v>
      </c>
      <c r="M651">
        <v>105</v>
      </c>
      <c r="N651">
        <v>18.28</v>
      </c>
      <c r="O651">
        <v>234.3</v>
      </c>
      <c r="P651">
        <v>84</v>
      </c>
      <c r="Q651">
        <v>10.54</v>
      </c>
      <c r="R651">
        <v>5.8</v>
      </c>
      <c r="S651">
        <v>4</v>
      </c>
      <c r="T651">
        <v>1.57</v>
      </c>
      <c r="U651">
        <v>2</v>
      </c>
      <c r="V651" t="s">
        <v>22</v>
      </c>
      <c r="W651">
        <f t="shared" si="80"/>
        <v>0</v>
      </c>
      <c r="X651" t="str">
        <f t="shared" si="81"/>
        <v>3 or fewer calls</v>
      </c>
      <c r="Y651" t="str">
        <f t="shared" si="82"/>
        <v>Low</v>
      </c>
      <c r="Z651" t="str">
        <f t="shared" si="83"/>
        <v>Medium_user</v>
      </c>
      <c r="AA651" t="str">
        <f t="shared" si="84"/>
        <v>Medium_user</v>
      </c>
      <c r="AB651" t="str">
        <f t="shared" si="85"/>
        <v>Medium Usage</v>
      </c>
      <c r="AC651" t="str">
        <f t="shared" si="86"/>
        <v>Medium</v>
      </c>
      <c r="AD651" t="str">
        <f t="shared" si="87"/>
        <v>Low Intl Calls</v>
      </c>
    </row>
    <row r="652" spans="1:30" x14ac:dyDescent="0.25">
      <c r="A652" t="s">
        <v>30</v>
      </c>
      <c r="B652">
        <v>115</v>
      </c>
      <c r="C652" t="s">
        <v>21</v>
      </c>
      <c r="D652" t="s">
        <v>22</v>
      </c>
      <c r="E652">
        <f>IF(train[[#This Row],[international_plan]]="yes",1,0)</f>
        <v>0</v>
      </c>
      <c r="F652" t="s">
        <v>23</v>
      </c>
      <c r="G652">
        <f>IF(train[[#This Row],[voice_mail_plan]]="yes",1,0)</f>
        <v>1</v>
      </c>
      <c r="H652">
        <v>26</v>
      </c>
      <c r="I652">
        <v>170.5</v>
      </c>
      <c r="J652">
        <v>107</v>
      </c>
      <c r="K652">
        <v>28.99</v>
      </c>
      <c r="L652">
        <v>217.2</v>
      </c>
      <c r="M652">
        <v>77</v>
      </c>
      <c r="N652">
        <v>18.46</v>
      </c>
      <c r="O652">
        <v>225.7</v>
      </c>
      <c r="P652">
        <v>71</v>
      </c>
      <c r="Q652">
        <v>10.16</v>
      </c>
      <c r="R652">
        <v>13.6</v>
      </c>
      <c r="S652">
        <v>5</v>
      </c>
      <c r="T652">
        <v>3.67</v>
      </c>
      <c r="U652">
        <v>6</v>
      </c>
      <c r="V652" t="s">
        <v>22</v>
      </c>
      <c r="W652">
        <f t="shared" si="80"/>
        <v>0</v>
      </c>
      <c r="X652" t="str">
        <f t="shared" si="81"/>
        <v>More than 3 calls</v>
      </c>
      <c r="Y652" t="str">
        <f t="shared" si="82"/>
        <v>Medium</v>
      </c>
      <c r="Z652" t="str">
        <f t="shared" si="83"/>
        <v>Light_usage</v>
      </c>
      <c r="AA652" t="str">
        <f t="shared" si="84"/>
        <v>Medium_user</v>
      </c>
      <c r="AB652" t="str">
        <f t="shared" si="85"/>
        <v>Medium Usage</v>
      </c>
      <c r="AC652" t="str">
        <f t="shared" si="86"/>
        <v>Medium</v>
      </c>
      <c r="AD652" t="str">
        <f t="shared" si="87"/>
        <v>Medium Intl Calls</v>
      </c>
    </row>
    <row r="653" spans="1:30" x14ac:dyDescent="0.25">
      <c r="A653" t="s">
        <v>75</v>
      </c>
      <c r="B653">
        <v>167</v>
      </c>
      <c r="C653" t="s">
        <v>25</v>
      </c>
      <c r="D653" t="s">
        <v>23</v>
      </c>
      <c r="E653">
        <f>IF(train[[#This Row],[international_plan]]="yes",1,0)</f>
        <v>1</v>
      </c>
      <c r="F653" t="s">
        <v>22</v>
      </c>
      <c r="G653">
        <f>IF(train[[#This Row],[voice_mail_plan]]="yes",1,0)</f>
        <v>0</v>
      </c>
      <c r="H653">
        <v>0</v>
      </c>
      <c r="I653">
        <v>219.1</v>
      </c>
      <c r="J653">
        <v>100</v>
      </c>
      <c r="K653">
        <v>37.25</v>
      </c>
      <c r="L653">
        <v>242.9</v>
      </c>
      <c r="M653">
        <v>90</v>
      </c>
      <c r="N653">
        <v>20.65</v>
      </c>
      <c r="O653">
        <v>168.9</v>
      </c>
      <c r="P653">
        <v>101</v>
      </c>
      <c r="Q653">
        <v>7.6</v>
      </c>
      <c r="R653">
        <v>10.1</v>
      </c>
      <c r="S653">
        <v>4</v>
      </c>
      <c r="T653">
        <v>2.73</v>
      </c>
      <c r="U653">
        <v>2</v>
      </c>
      <c r="V653" t="s">
        <v>22</v>
      </c>
      <c r="W653">
        <f t="shared" si="80"/>
        <v>0</v>
      </c>
      <c r="X653" t="str">
        <f t="shared" si="81"/>
        <v>3 or fewer calls</v>
      </c>
      <c r="Y653" t="str">
        <f t="shared" si="82"/>
        <v>Medium</v>
      </c>
      <c r="Z653" t="str">
        <f t="shared" si="83"/>
        <v>Medium_user</v>
      </c>
      <c r="AA653" t="str">
        <f t="shared" si="84"/>
        <v>Heavy_user</v>
      </c>
      <c r="AB653" t="str">
        <f t="shared" si="85"/>
        <v>Medium Usage</v>
      </c>
      <c r="AC653" t="str">
        <f t="shared" si="86"/>
        <v>None</v>
      </c>
      <c r="AD653" t="str">
        <f t="shared" si="87"/>
        <v>Medium Intl Calls</v>
      </c>
    </row>
    <row r="654" spans="1:30" x14ac:dyDescent="0.25">
      <c r="A654" t="s">
        <v>31</v>
      </c>
      <c r="B654">
        <v>112</v>
      </c>
      <c r="C654" t="s">
        <v>21</v>
      </c>
      <c r="D654" t="s">
        <v>23</v>
      </c>
      <c r="E654">
        <f>IF(train[[#This Row],[international_plan]]="yes",1,0)</f>
        <v>1</v>
      </c>
      <c r="F654" t="s">
        <v>22</v>
      </c>
      <c r="G654">
        <f>IF(train[[#This Row],[voice_mail_plan]]="yes",1,0)</f>
        <v>0</v>
      </c>
      <c r="H654">
        <v>0</v>
      </c>
      <c r="I654">
        <v>161.9</v>
      </c>
      <c r="J654">
        <v>138</v>
      </c>
      <c r="K654">
        <v>27.52</v>
      </c>
      <c r="L654">
        <v>200.9</v>
      </c>
      <c r="M654">
        <v>114</v>
      </c>
      <c r="N654">
        <v>17.079999999999998</v>
      </c>
      <c r="O654">
        <v>134</v>
      </c>
      <c r="P654">
        <v>134</v>
      </c>
      <c r="Q654">
        <v>6.03</v>
      </c>
      <c r="R654">
        <v>10.7</v>
      </c>
      <c r="S654">
        <v>4</v>
      </c>
      <c r="T654">
        <v>2.89</v>
      </c>
      <c r="U654">
        <v>1</v>
      </c>
      <c r="V654" t="s">
        <v>22</v>
      </c>
      <c r="W654">
        <f t="shared" si="80"/>
        <v>0</v>
      </c>
      <c r="X654" t="str">
        <f t="shared" si="81"/>
        <v>3 or fewer calls</v>
      </c>
      <c r="Y654" t="str">
        <f t="shared" si="82"/>
        <v>Medium</v>
      </c>
      <c r="Z654" t="str">
        <f t="shared" si="83"/>
        <v>Medium_user</v>
      </c>
      <c r="AA654" t="str">
        <f t="shared" si="84"/>
        <v>Medium_user</v>
      </c>
      <c r="AB654" t="str">
        <f t="shared" si="85"/>
        <v>Medium Usage</v>
      </c>
      <c r="AC654" t="str">
        <f t="shared" si="86"/>
        <v>None</v>
      </c>
      <c r="AD654" t="str">
        <f t="shared" si="87"/>
        <v>Medium Intl Calls</v>
      </c>
    </row>
    <row r="655" spans="1:30" x14ac:dyDescent="0.25">
      <c r="A655" t="s">
        <v>51</v>
      </c>
      <c r="B655">
        <v>35</v>
      </c>
      <c r="C655" t="s">
        <v>28</v>
      </c>
      <c r="D655" t="s">
        <v>22</v>
      </c>
      <c r="E655">
        <f>IF(train[[#This Row],[international_plan]]="yes",1,0)</f>
        <v>0</v>
      </c>
      <c r="F655" t="s">
        <v>23</v>
      </c>
      <c r="G655">
        <f>IF(train[[#This Row],[voice_mail_plan]]="yes",1,0)</f>
        <v>1</v>
      </c>
      <c r="H655">
        <v>27</v>
      </c>
      <c r="I655">
        <v>241.7</v>
      </c>
      <c r="J655">
        <v>87</v>
      </c>
      <c r="K655">
        <v>41.09</v>
      </c>
      <c r="L655">
        <v>142</v>
      </c>
      <c r="M655">
        <v>101</v>
      </c>
      <c r="N655">
        <v>12.07</v>
      </c>
      <c r="O655">
        <v>288.89999999999998</v>
      </c>
      <c r="P655">
        <v>68</v>
      </c>
      <c r="Q655">
        <v>13</v>
      </c>
      <c r="R655">
        <v>9.4</v>
      </c>
      <c r="S655">
        <v>4</v>
      </c>
      <c r="T655">
        <v>2.54</v>
      </c>
      <c r="U655">
        <v>1</v>
      </c>
      <c r="V655" t="s">
        <v>22</v>
      </c>
      <c r="W655">
        <f t="shared" si="80"/>
        <v>0</v>
      </c>
      <c r="X655" t="str">
        <f t="shared" si="81"/>
        <v>3 or fewer calls</v>
      </c>
      <c r="Y655" t="str">
        <f t="shared" si="82"/>
        <v>Medium</v>
      </c>
      <c r="Z655" t="str">
        <f t="shared" si="83"/>
        <v>Medium_user</v>
      </c>
      <c r="AA655" t="str">
        <f t="shared" si="84"/>
        <v>Medium_user</v>
      </c>
      <c r="AB655" t="str">
        <f t="shared" si="85"/>
        <v>Medium Usage</v>
      </c>
      <c r="AC655" t="str">
        <f t="shared" si="86"/>
        <v>Medium</v>
      </c>
      <c r="AD655" t="str">
        <f t="shared" si="87"/>
        <v>Medium Intl Calls</v>
      </c>
    </row>
    <row r="656" spans="1:30" x14ac:dyDescent="0.25">
      <c r="A656" t="s">
        <v>70</v>
      </c>
      <c r="B656">
        <v>103</v>
      </c>
      <c r="C656" t="s">
        <v>25</v>
      </c>
      <c r="D656" t="s">
        <v>23</v>
      </c>
      <c r="E656">
        <f>IF(train[[#This Row],[international_plan]]="yes",1,0)</f>
        <v>1</v>
      </c>
      <c r="F656" t="s">
        <v>22</v>
      </c>
      <c r="G656">
        <f>IF(train[[#This Row],[voice_mail_plan]]="yes",1,0)</f>
        <v>0</v>
      </c>
      <c r="H656">
        <v>0</v>
      </c>
      <c r="I656">
        <v>62.8</v>
      </c>
      <c r="J656">
        <v>124</v>
      </c>
      <c r="K656">
        <v>10.68</v>
      </c>
      <c r="L656">
        <v>170.4</v>
      </c>
      <c r="M656">
        <v>66</v>
      </c>
      <c r="N656">
        <v>14.48</v>
      </c>
      <c r="O656">
        <v>280.2</v>
      </c>
      <c r="P656">
        <v>78</v>
      </c>
      <c r="Q656">
        <v>12.61</v>
      </c>
      <c r="R656">
        <v>9.4</v>
      </c>
      <c r="S656">
        <v>4</v>
      </c>
      <c r="T656">
        <v>2.54</v>
      </c>
      <c r="U656">
        <v>3</v>
      </c>
      <c r="V656" t="s">
        <v>22</v>
      </c>
      <c r="W656">
        <f t="shared" si="80"/>
        <v>0</v>
      </c>
      <c r="X656" t="str">
        <f t="shared" si="81"/>
        <v>3 or fewer calls</v>
      </c>
      <c r="Y656" t="str">
        <f t="shared" si="82"/>
        <v>Medium</v>
      </c>
      <c r="Z656" t="str">
        <f t="shared" si="83"/>
        <v>Light_usage</v>
      </c>
      <c r="AA656" t="str">
        <f t="shared" si="84"/>
        <v>Medium_user</v>
      </c>
      <c r="AB656" t="str">
        <f t="shared" si="85"/>
        <v>Medium Usage</v>
      </c>
      <c r="AC656" t="str">
        <f t="shared" si="86"/>
        <v>None</v>
      </c>
      <c r="AD656" t="str">
        <f t="shared" si="87"/>
        <v>Medium Intl Calls</v>
      </c>
    </row>
    <row r="657" spans="1:30" x14ac:dyDescent="0.25">
      <c r="A657" t="s">
        <v>29</v>
      </c>
      <c r="B657">
        <v>107</v>
      </c>
      <c r="C657" t="s">
        <v>21</v>
      </c>
      <c r="D657" t="s">
        <v>22</v>
      </c>
      <c r="E657">
        <f>IF(train[[#This Row],[international_plan]]="yes",1,0)</f>
        <v>0</v>
      </c>
      <c r="F657" t="s">
        <v>23</v>
      </c>
      <c r="G657">
        <f>IF(train[[#This Row],[voice_mail_plan]]="yes",1,0)</f>
        <v>1</v>
      </c>
      <c r="H657">
        <v>22</v>
      </c>
      <c r="I657">
        <v>281.10000000000002</v>
      </c>
      <c r="J657">
        <v>83</v>
      </c>
      <c r="K657">
        <v>47.79</v>
      </c>
      <c r="L657">
        <v>143.69999999999999</v>
      </c>
      <c r="M657">
        <v>130</v>
      </c>
      <c r="N657">
        <v>12.21</v>
      </c>
      <c r="O657">
        <v>239.4</v>
      </c>
      <c r="P657">
        <v>128</v>
      </c>
      <c r="Q657">
        <v>10.77</v>
      </c>
      <c r="R657">
        <v>11.2</v>
      </c>
      <c r="S657">
        <v>9</v>
      </c>
      <c r="T657">
        <v>3.02</v>
      </c>
      <c r="U657">
        <v>1</v>
      </c>
      <c r="V657" t="s">
        <v>22</v>
      </c>
      <c r="W657">
        <f t="shared" si="80"/>
        <v>0</v>
      </c>
      <c r="X657" t="str">
        <f t="shared" si="81"/>
        <v>3 or fewer calls</v>
      </c>
      <c r="Y657" t="str">
        <f t="shared" si="82"/>
        <v>Medium</v>
      </c>
      <c r="Z657" t="str">
        <f t="shared" si="83"/>
        <v>Heavy_user</v>
      </c>
      <c r="AA657" t="str">
        <f t="shared" si="84"/>
        <v>Medium_user</v>
      </c>
      <c r="AB657" t="str">
        <f t="shared" si="85"/>
        <v>Medium Usage</v>
      </c>
      <c r="AC657" t="str">
        <f t="shared" si="86"/>
        <v>Medium</v>
      </c>
      <c r="AD657" t="str">
        <f t="shared" si="87"/>
        <v>Medium Intl Calls</v>
      </c>
    </row>
    <row r="658" spans="1:30" x14ac:dyDescent="0.25">
      <c r="A658" t="s">
        <v>73</v>
      </c>
      <c r="B658">
        <v>69</v>
      </c>
      <c r="C658" t="s">
        <v>21</v>
      </c>
      <c r="D658" t="s">
        <v>22</v>
      </c>
      <c r="E658">
        <f>IF(train[[#This Row],[international_plan]]="yes",1,0)</f>
        <v>0</v>
      </c>
      <c r="F658" t="s">
        <v>22</v>
      </c>
      <c r="G658">
        <f>IF(train[[#This Row],[voice_mail_plan]]="yes",1,0)</f>
        <v>0</v>
      </c>
      <c r="H658">
        <v>0</v>
      </c>
      <c r="I658">
        <v>228.2</v>
      </c>
      <c r="J658">
        <v>70</v>
      </c>
      <c r="K658">
        <v>38.79</v>
      </c>
      <c r="L658">
        <v>263.7</v>
      </c>
      <c r="M658">
        <v>80</v>
      </c>
      <c r="N658">
        <v>22.41</v>
      </c>
      <c r="O658">
        <v>142.6</v>
      </c>
      <c r="P658">
        <v>60</v>
      </c>
      <c r="Q658">
        <v>6.42</v>
      </c>
      <c r="R658">
        <v>10.7</v>
      </c>
      <c r="S658">
        <v>5</v>
      </c>
      <c r="T658">
        <v>2.89</v>
      </c>
      <c r="U658">
        <v>3</v>
      </c>
      <c r="V658" t="s">
        <v>22</v>
      </c>
      <c r="W658">
        <f t="shared" si="80"/>
        <v>0</v>
      </c>
      <c r="X658" t="str">
        <f t="shared" si="81"/>
        <v>3 or fewer calls</v>
      </c>
      <c r="Y658" t="str">
        <f t="shared" si="82"/>
        <v>Medium</v>
      </c>
      <c r="Z658" t="str">
        <f t="shared" si="83"/>
        <v>Medium_user</v>
      </c>
      <c r="AA658" t="str">
        <f t="shared" si="84"/>
        <v>Heavy_user</v>
      </c>
      <c r="AB658" t="str">
        <f t="shared" si="85"/>
        <v>Medium Usage</v>
      </c>
      <c r="AC658" t="str">
        <f t="shared" si="86"/>
        <v>None</v>
      </c>
      <c r="AD658" t="str">
        <f t="shared" si="87"/>
        <v>Medium Intl Calls</v>
      </c>
    </row>
    <row r="659" spans="1:30" x14ac:dyDescent="0.25">
      <c r="A659" t="s">
        <v>24</v>
      </c>
      <c r="B659">
        <v>24</v>
      </c>
      <c r="C659" t="s">
        <v>25</v>
      </c>
      <c r="D659" t="s">
        <v>22</v>
      </c>
      <c r="E659">
        <f>IF(train[[#This Row],[international_plan]]="yes",1,0)</f>
        <v>0</v>
      </c>
      <c r="F659" t="s">
        <v>22</v>
      </c>
      <c r="G659">
        <f>IF(train[[#This Row],[voice_mail_plan]]="yes",1,0)</f>
        <v>0</v>
      </c>
      <c r="H659">
        <v>0</v>
      </c>
      <c r="I659">
        <v>265.60000000000002</v>
      </c>
      <c r="J659">
        <v>86</v>
      </c>
      <c r="K659">
        <v>45.15</v>
      </c>
      <c r="L659">
        <v>208.8</v>
      </c>
      <c r="M659">
        <v>102</v>
      </c>
      <c r="N659">
        <v>17.75</v>
      </c>
      <c r="O659">
        <v>182.5</v>
      </c>
      <c r="P659">
        <v>105</v>
      </c>
      <c r="Q659">
        <v>8.2100000000000009</v>
      </c>
      <c r="R659">
        <v>11.1</v>
      </c>
      <c r="S659">
        <v>6</v>
      </c>
      <c r="T659">
        <v>3</v>
      </c>
      <c r="U659">
        <v>2</v>
      </c>
      <c r="V659" t="s">
        <v>23</v>
      </c>
      <c r="W659">
        <f t="shared" si="80"/>
        <v>1</v>
      </c>
      <c r="X659" t="str">
        <f t="shared" si="81"/>
        <v>3 or fewer calls</v>
      </c>
      <c r="Y659" t="str">
        <f t="shared" si="82"/>
        <v>Medium</v>
      </c>
      <c r="Z659" t="str">
        <f t="shared" si="83"/>
        <v>Medium_user</v>
      </c>
      <c r="AA659" t="str">
        <f t="shared" si="84"/>
        <v>Medium_user</v>
      </c>
      <c r="AB659" t="str">
        <f t="shared" si="85"/>
        <v>Medium Usage</v>
      </c>
      <c r="AC659" t="str">
        <f t="shared" si="86"/>
        <v>None</v>
      </c>
      <c r="AD659" t="str">
        <f t="shared" si="87"/>
        <v>Medium Intl Calls</v>
      </c>
    </row>
    <row r="660" spans="1:30" x14ac:dyDescent="0.25">
      <c r="A660" t="s">
        <v>68</v>
      </c>
      <c r="B660">
        <v>90</v>
      </c>
      <c r="C660" t="s">
        <v>21</v>
      </c>
      <c r="D660" t="s">
        <v>22</v>
      </c>
      <c r="E660">
        <f>IF(train[[#This Row],[international_plan]]="yes",1,0)</f>
        <v>0</v>
      </c>
      <c r="F660" t="s">
        <v>22</v>
      </c>
      <c r="G660">
        <f>IF(train[[#This Row],[voice_mail_plan]]="yes",1,0)</f>
        <v>0</v>
      </c>
      <c r="H660">
        <v>0</v>
      </c>
      <c r="I660">
        <v>214.9</v>
      </c>
      <c r="J660">
        <v>97</v>
      </c>
      <c r="K660">
        <v>36.53</v>
      </c>
      <c r="L660">
        <v>117.8</v>
      </c>
      <c r="M660">
        <v>117</v>
      </c>
      <c r="N660">
        <v>10.01</v>
      </c>
      <c r="O660">
        <v>133.69999999999999</v>
      </c>
      <c r="P660">
        <v>78</v>
      </c>
      <c r="Q660">
        <v>6.02</v>
      </c>
      <c r="R660">
        <v>11.8</v>
      </c>
      <c r="S660">
        <v>2</v>
      </c>
      <c r="T660">
        <v>3.19</v>
      </c>
      <c r="U660">
        <v>2</v>
      </c>
      <c r="V660" t="s">
        <v>22</v>
      </c>
      <c r="W660">
        <f t="shared" si="80"/>
        <v>0</v>
      </c>
      <c r="X660" t="str">
        <f t="shared" si="81"/>
        <v>3 or fewer calls</v>
      </c>
      <c r="Y660" t="str">
        <f t="shared" si="82"/>
        <v>Medium</v>
      </c>
      <c r="Z660" t="str">
        <f t="shared" si="83"/>
        <v>Medium_user</v>
      </c>
      <c r="AA660" t="str">
        <f t="shared" si="84"/>
        <v>Medium_user</v>
      </c>
      <c r="AB660" t="str">
        <f t="shared" si="85"/>
        <v>Medium Usage</v>
      </c>
      <c r="AC660" t="str">
        <f t="shared" si="86"/>
        <v>None</v>
      </c>
      <c r="AD660" t="str">
        <f t="shared" si="87"/>
        <v>Medium Intl Calls</v>
      </c>
    </row>
    <row r="661" spans="1:30" x14ac:dyDescent="0.25">
      <c r="A661" t="s">
        <v>66</v>
      </c>
      <c r="B661">
        <v>137</v>
      </c>
      <c r="C661" t="s">
        <v>28</v>
      </c>
      <c r="D661" t="s">
        <v>22</v>
      </c>
      <c r="E661">
        <f>IF(train[[#This Row],[international_plan]]="yes",1,0)</f>
        <v>0</v>
      </c>
      <c r="F661" t="s">
        <v>22</v>
      </c>
      <c r="G661">
        <f>IF(train[[#This Row],[voice_mail_plan]]="yes",1,0)</f>
        <v>0</v>
      </c>
      <c r="H661">
        <v>0</v>
      </c>
      <c r="I661">
        <v>110.5</v>
      </c>
      <c r="J661">
        <v>79</v>
      </c>
      <c r="K661">
        <v>18.79</v>
      </c>
      <c r="L661">
        <v>223.2</v>
      </c>
      <c r="M661">
        <v>111</v>
      </c>
      <c r="N661">
        <v>18.97</v>
      </c>
      <c r="O661">
        <v>169.5</v>
      </c>
      <c r="P661">
        <v>64</v>
      </c>
      <c r="Q661">
        <v>7.63</v>
      </c>
      <c r="R661">
        <v>10.5</v>
      </c>
      <c r="S661">
        <v>3</v>
      </c>
      <c r="T661">
        <v>2.84</v>
      </c>
      <c r="U661">
        <v>3</v>
      </c>
      <c r="V661" t="s">
        <v>22</v>
      </c>
      <c r="W661">
        <f t="shared" si="80"/>
        <v>0</v>
      </c>
      <c r="X661" t="str">
        <f t="shared" si="81"/>
        <v>3 or fewer calls</v>
      </c>
      <c r="Y661" t="str">
        <f t="shared" si="82"/>
        <v>Medium</v>
      </c>
      <c r="Z661" t="str">
        <f t="shared" si="83"/>
        <v>Medium_user</v>
      </c>
      <c r="AA661" t="str">
        <f t="shared" si="84"/>
        <v>Medium_user</v>
      </c>
      <c r="AB661" t="str">
        <f t="shared" si="85"/>
        <v>Medium Usage</v>
      </c>
      <c r="AC661" t="str">
        <f t="shared" si="86"/>
        <v>None</v>
      </c>
      <c r="AD661" t="str">
        <f t="shared" si="87"/>
        <v>Medium Intl Calls</v>
      </c>
    </row>
    <row r="662" spans="1:30" x14ac:dyDescent="0.25">
      <c r="A662" t="s">
        <v>42</v>
      </c>
      <c r="B662">
        <v>92</v>
      </c>
      <c r="C662" t="s">
        <v>21</v>
      </c>
      <c r="D662" t="s">
        <v>23</v>
      </c>
      <c r="E662">
        <f>IF(train[[#This Row],[international_plan]]="yes",1,0)</f>
        <v>1</v>
      </c>
      <c r="F662" t="s">
        <v>23</v>
      </c>
      <c r="G662">
        <f>IF(train[[#This Row],[voice_mail_plan]]="yes",1,0)</f>
        <v>1</v>
      </c>
      <c r="H662">
        <v>45</v>
      </c>
      <c r="I662">
        <v>281.10000000000002</v>
      </c>
      <c r="J662">
        <v>88</v>
      </c>
      <c r="K662">
        <v>47.79</v>
      </c>
      <c r="L662">
        <v>198</v>
      </c>
      <c r="M662">
        <v>103</v>
      </c>
      <c r="N662">
        <v>16.829999999999998</v>
      </c>
      <c r="O662">
        <v>94.3</v>
      </c>
      <c r="P662">
        <v>76</v>
      </c>
      <c r="Q662">
        <v>4.24</v>
      </c>
      <c r="R662">
        <v>7.5</v>
      </c>
      <c r="S662">
        <v>3</v>
      </c>
      <c r="T662">
        <v>2.0299999999999998</v>
      </c>
      <c r="U662">
        <v>0</v>
      </c>
      <c r="V662" t="s">
        <v>22</v>
      </c>
      <c r="W662">
        <f t="shared" si="80"/>
        <v>0</v>
      </c>
      <c r="X662" t="str">
        <f t="shared" si="81"/>
        <v>3 or fewer calls</v>
      </c>
      <c r="Y662" t="str">
        <f t="shared" si="82"/>
        <v>Medium</v>
      </c>
      <c r="Z662" t="str">
        <f t="shared" si="83"/>
        <v>Medium_user</v>
      </c>
      <c r="AA662" t="str">
        <f t="shared" si="84"/>
        <v>Medium_user</v>
      </c>
      <c r="AB662" t="str">
        <f t="shared" si="85"/>
        <v>Medium Usage</v>
      </c>
      <c r="AC662" t="str">
        <f t="shared" si="86"/>
        <v>High</v>
      </c>
      <c r="AD662" t="str">
        <f t="shared" si="87"/>
        <v>Medium Intl Calls</v>
      </c>
    </row>
    <row r="663" spans="1:30" x14ac:dyDescent="0.25">
      <c r="A663" t="s">
        <v>64</v>
      </c>
      <c r="B663">
        <v>38</v>
      </c>
      <c r="C663" t="s">
        <v>21</v>
      </c>
      <c r="D663" t="s">
        <v>22</v>
      </c>
      <c r="E663">
        <f>IF(train[[#This Row],[international_plan]]="yes",1,0)</f>
        <v>0</v>
      </c>
      <c r="F663" t="s">
        <v>22</v>
      </c>
      <c r="G663">
        <f>IF(train[[#This Row],[voice_mail_plan]]="yes",1,0)</f>
        <v>0</v>
      </c>
      <c r="H663">
        <v>0</v>
      </c>
      <c r="I663">
        <v>137.80000000000001</v>
      </c>
      <c r="J663">
        <v>86</v>
      </c>
      <c r="K663">
        <v>23.43</v>
      </c>
      <c r="L663">
        <v>286.3</v>
      </c>
      <c r="M663">
        <v>76</v>
      </c>
      <c r="N663">
        <v>24.34</v>
      </c>
      <c r="O663">
        <v>167</v>
      </c>
      <c r="P663">
        <v>77</v>
      </c>
      <c r="Q663">
        <v>7.52</v>
      </c>
      <c r="R663">
        <v>14.1</v>
      </c>
      <c r="S663">
        <v>3</v>
      </c>
      <c r="T663">
        <v>3.81</v>
      </c>
      <c r="U663">
        <v>2</v>
      </c>
      <c r="V663" t="s">
        <v>22</v>
      </c>
      <c r="W663">
        <f t="shared" si="80"/>
        <v>0</v>
      </c>
      <c r="X663" t="str">
        <f t="shared" si="81"/>
        <v>3 or fewer calls</v>
      </c>
      <c r="Y663" t="str">
        <f t="shared" si="82"/>
        <v>Medium</v>
      </c>
      <c r="Z663" t="str">
        <f t="shared" si="83"/>
        <v>Light_usage</v>
      </c>
      <c r="AA663" t="str">
        <f t="shared" si="84"/>
        <v>Heavy_user</v>
      </c>
      <c r="AB663" t="str">
        <f t="shared" si="85"/>
        <v>Medium Usage</v>
      </c>
      <c r="AC663" t="str">
        <f t="shared" si="86"/>
        <v>None</v>
      </c>
      <c r="AD663" t="str">
        <f t="shared" si="87"/>
        <v>Medium Intl Calls</v>
      </c>
    </row>
    <row r="664" spans="1:30" x14ac:dyDescent="0.25">
      <c r="A664" t="s">
        <v>62</v>
      </c>
      <c r="B664">
        <v>69</v>
      </c>
      <c r="C664" t="s">
        <v>28</v>
      </c>
      <c r="D664" t="s">
        <v>23</v>
      </c>
      <c r="E664">
        <f>IF(train[[#This Row],[international_plan]]="yes",1,0)</f>
        <v>1</v>
      </c>
      <c r="F664" t="s">
        <v>23</v>
      </c>
      <c r="G664">
        <f>IF(train[[#This Row],[voice_mail_plan]]="yes",1,0)</f>
        <v>1</v>
      </c>
      <c r="H664">
        <v>33</v>
      </c>
      <c r="I664">
        <v>271.5</v>
      </c>
      <c r="J664">
        <v>98</v>
      </c>
      <c r="K664">
        <v>46.16</v>
      </c>
      <c r="L664">
        <v>253.4</v>
      </c>
      <c r="M664">
        <v>102</v>
      </c>
      <c r="N664">
        <v>21.54</v>
      </c>
      <c r="O664">
        <v>165.4</v>
      </c>
      <c r="P664">
        <v>85</v>
      </c>
      <c r="Q664">
        <v>7.44</v>
      </c>
      <c r="R664">
        <v>8.1999999999999993</v>
      </c>
      <c r="S664">
        <v>2</v>
      </c>
      <c r="T664">
        <v>2.21</v>
      </c>
      <c r="U664">
        <v>1</v>
      </c>
      <c r="V664" t="s">
        <v>23</v>
      </c>
      <c r="W664">
        <f t="shared" si="80"/>
        <v>1</v>
      </c>
      <c r="X664" t="str">
        <f t="shared" si="81"/>
        <v>3 or fewer calls</v>
      </c>
      <c r="Y664" t="str">
        <f t="shared" si="82"/>
        <v>Medium</v>
      </c>
      <c r="Z664" t="str">
        <f t="shared" si="83"/>
        <v>Medium_user</v>
      </c>
      <c r="AA664" t="str">
        <f t="shared" si="84"/>
        <v>Heavy_user</v>
      </c>
      <c r="AB664" t="str">
        <f t="shared" si="85"/>
        <v>Medium Usage</v>
      </c>
      <c r="AC664" t="str">
        <f t="shared" si="86"/>
        <v>High</v>
      </c>
      <c r="AD664" t="str">
        <f t="shared" si="87"/>
        <v>Medium Intl Calls</v>
      </c>
    </row>
    <row r="665" spans="1:30" x14ac:dyDescent="0.25">
      <c r="A665" t="s">
        <v>45</v>
      </c>
      <c r="B665">
        <v>73</v>
      </c>
      <c r="C665" t="s">
        <v>25</v>
      </c>
      <c r="D665" t="s">
        <v>22</v>
      </c>
      <c r="E665">
        <f>IF(train[[#This Row],[international_plan]]="yes",1,0)</f>
        <v>0</v>
      </c>
      <c r="F665" t="s">
        <v>22</v>
      </c>
      <c r="G665">
        <f>IF(train[[#This Row],[voice_mail_plan]]="yes",1,0)</f>
        <v>0</v>
      </c>
      <c r="H665">
        <v>0</v>
      </c>
      <c r="I665">
        <v>187.3</v>
      </c>
      <c r="J665">
        <v>118</v>
      </c>
      <c r="K665">
        <v>31.84</v>
      </c>
      <c r="L665">
        <v>239.7</v>
      </c>
      <c r="M665">
        <v>90</v>
      </c>
      <c r="N665">
        <v>20.37</v>
      </c>
      <c r="O665">
        <v>167.5</v>
      </c>
      <c r="P665">
        <v>108</v>
      </c>
      <c r="Q665">
        <v>7.54</v>
      </c>
      <c r="R665">
        <v>15.1</v>
      </c>
      <c r="S665">
        <v>2</v>
      </c>
      <c r="T665">
        <v>4.08</v>
      </c>
      <c r="U665">
        <v>1</v>
      </c>
      <c r="V665" t="s">
        <v>22</v>
      </c>
      <c r="W665">
        <f t="shared" si="80"/>
        <v>0</v>
      </c>
      <c r="X665" t="str">
        <f t="shared" si="81"/>
        <v>3 or fewer calls</v>
      </c>
      <c r="Y665" t="str">
        <f t="shared" si="82"/>
        <v>High</v>
      </c>
      <c r="Z665" t="str">
        <f t="shared" si="83"/>
        <v>Medium_user</v>
      </c>
      <c r="AA665" t="str">
        <f t="shared" si="84"/>
        <v>Heavy_user</v>
      </c>
      <c r="AB665" t="str">
        <f t="shared" si="85"/>
        <v>Medium Usage</v>
      </c>
      <c r="AC665" t="str">
        <f t="shared" si="86"/>
        <v>None</v>
      </c>
      <c r="AD665" t="str">
        <f t="shared" si="87"/>
        <v>Medium Intl Calls</v>
      </c>
    </row>
    <row r="666" spans="1:30" x14ac:dyDescent="0.25">
      <c r="A666" t="s">
        <v>54</v>
      </c>
      <c r="B666">
        <v>92</v>
      </c>
      <c r="C666" t="s">
        <v>21</v>
      </c>
      <c r="D666" t="s">
        <v>22</v>
      </c>
      <c r="E666">
        <f>IF(train[[#This Row],[international_plan]]="yes",1,0)</f>
        <v>0</v>
      </c>
      <c r="F666" t="s">
        <v>22</v>
      </c>
      <c r="G666">
        <f>IF(train[[#This Row],[voice_mail_plan]]="yes",1,0)</f>
        <v>0</v>
      </c>
      <c r="H666">
        <v>0</v>
      </c>
      <c r="I666">
        <v>197</v>
      </c>
      <c r="J666">
        <v>84</v>
      </c>
      <c r="K666">
        <v>33.49</v>
      </c>
      <c r="L666">
        <v>269.3</v>
      </c>
      <c r="M666">
        <v>105</v>
      </c>
      <c r="N666">
        <v>22.89</v>
      </c>
      <c r="O666">
        <v>158.9</v>
      </c>
      <c r="P666">
        <v>105</v>
      </c>
      <c r="Q666">
        <v>7.15</v>
      </c>
      <c r="R666">
        <v>10.8</v>
      </c>
      <c r="S666">
        <v>4</v>
      </c>
      <c r="T666">
        <v>2.92</v>
      </c>
      <c r="U666">
        <v>1</v>
      </c>
      <c r="V666" t="s">
        <v>22</v>
      </c>
      <c r="W666">
        <f t="shared" si="80"/>
        <v>0</v>
      </c>
      <c r="X666" t="str">
        <f t="shared" si="81"/>
        <v>3 or fewer calls</v>
      </c>
      <c r="Y666" t="str">
        <f t="shared" si="82"/>
        <v>Medium</v>
      </c>
      <c r="Z666" t="str">
        <f t="shared" si="83"/>
        <v>Medium_user</v>
      </c>
      <c r="AA666" t="str">
        <f t="shared" si="84"/>
        <v>Heavy_user</v>
      </c>
      <c r="AB666" t="str">
        <f t="shared" si="85"/>
        <v>Medium Usage</v>
      </c>
      <c r="AC666" t="str">
        <f t="shared" si="86"/>
        <v>None</v>
      </c>
      <c r="AD666" t="str">
        <f t="shared" si="87"/>
        <v>Medium Intl Calls</v>
      </c>
    </row>
    <row r="667" spans="1:30" x14ac:dyDescent="0.25">
      <c r="A667" t="s">
        <v>42</v>
      </c>
      <c r="B667">
        <v>113</v>
      </c>
      <c r="C667" t="s">
        <v>21</v>
      </c>
      <c r="D667" t="s">
        <v>22</v>
      </c>
      <c r="E667">
        <f>IF(train[[#This Row],[international_plan]]="yes",1,0)</f>
        <v>0</v>
      </c>
      <c r="F667" t="s">
        <v>23</v>
      </c>
      <c r="G667">
        <f>IF(train[[#This Row],[voice_mail_plan]]="yes",1,0)</f>
        <v>1</v>
      </c>
      <c r="H667">
        <v>32</v>
      </c>
      <c r="I667">
        <v>180.4</v>
      </c>
      <c r="J667">
        <v>89</v>
      </c>
      <c r="K667">
        <v>30.67</v>
      </c>
      <c r="L667">
        <v>129.4</v>
      </c>
      <c r="M667">
        <v>124</v>
      </c>
      <c r="N667">
        <v>11</v>
      </c>
      <c r="O667">
        <v>166.9</v>
      </c>
      <c r="P667">
        <v>124</v>
      </c>
      <c r="Q667">
        <v>7.51</v>
      </c>
      <c r="R667">
        <v>8.4</v>
      </c>
      <c r="S667">
        <v>2</v>
      </c>
      <c r="T667">
        <v>2.27</v>
      </c>
      <c r="U667">
        <v>1</v>
      </c>
      <c r="V667" t="s">
        <v>22</v>
      </c>
      <c r="W667">
        <f t="shared" si="80"/>
        <v>0</v>
      </c>
      <c r="X667" t="str">
        <f t="shared" si="81"/>
        <v>3 or fewer calls</v>
      </c>
      <c r="Y667" t="str">
        <f t="shared" si="82"/>
        <v>Medium</v>
      </c>
      <c r="Z667" t="str">
        <f t="shared" si="83"/>
        <v>Heavy_user</v>
      </c>
      <c r="AA667" t="str">
        <f t="shared" si="84"/>
        <v>Medium_user</v>
      </c>
      <c r="AB667" t="str">
        <f t="shared" si="85"/>
        <v>Medium Usage</v>
      </c>
      <c r="AC667" t="str">
        <f t="shared" si="86"/>
        <v>High</v>
      </c>
      <c r="AD667" t="str">
        <f t="shared" si="87"/>
        <v>Medium Intl Calls</v>
      </c>
    </row>
    <row r="668" spans="1:30" x14ac:dyDescent="0.25">
      <c r="A668" t="s">
        <v>38</v>
      </c>
      <c r="B668">
        <v>68</v>
      </c>
      <c r="C668" t="s">
        <v>25</v>
      </c>
      <c r="D668" t="s">
        <v>23</v>
      </c>
      <c r="E668">
        <f>IF(train[[#This Row],[international_plan]]="yes",1,0)</f>
        <v>1</v>
      </c>
      <c r="F668" t="s">
        <v>22</v>
      </c>
      <c r="G668">
        <f>IF(train[[#This Row],[voice_mail_plan]]="yes",1,0)</f>
        <v>0</v>
      </c>
      <c r="H668">
        <v>0</v>
      </c>
      <c r="I668">
        <v>148.5</v>
      </c>
      <c r="J668">
        <v>126</v>
      </c>
      <c r="K668">
        <v>25.25</v>
      </c>
      <c r="L668">
        <v>219.4</v>
      </c>
      <c r="M668">
        <v>125</v>
      </c>
      <c r="N668">
        <v>18.649999999999999</v>
      </c>
      <c r="O668">
        <v>198.5</v>
      </c>
      <c r="P668">
        <v>121</v>
      </c>
      <c r="Q668">
        <v>8.93</v>
      </c>
      <c r="R668">
        <v>14.5</v>
      </c>
      <c r="S668">
        <v>7</v>
      </c>
      <c r="T668">
        <v>3.92</v>
      </c>
      <c r="U668">
        <v>1</v>
      </c>
      <c r="V668" t="s">
        <v>23</v>
      </c>
      <c r="W668">
        <f t="shared" si="80"/>
        <v>1</v>
      </c>
      <c r="X668" t="str">
        <f t="shared" si="81"/>
        <v>3 or fewer calls</v>
      </c>
      <c r="Y668" t="str">
        <f t="shared" si="82"/>
        <v>Medium</v>
      </c>
      <c r="Z668" t="str">
        <f t="shared" si="83"/>
        <v>Heavy_user</v>
      </c>
      <c r="AA668" t="str">
        <f t="shared" si="84"/>
        <v>Medium_user</v>
      </c>
      <c r="AB668" t="str">
        <f t="shared" si="85"/>
        <v>Medium Usage</v>
      </c>
      <c r="AC668" t="str">
        <f t="shared" si="86"/>
        <v>None</v>
      </c>
      <c r="AD668" t="str">
        <f t="shared" si="87"/>
        <v>Medium Intl Calls</v>
      </c>
    </row>
    <row r="669" spans="1:30" x14ac:dyDescent="0.25">
      <c r="A669" t="s">
        <v>48</v>
      </c>
      <c r="B669">
        <v>135</v>
      </c>
      <c r="C669" t="s">
        <v>21</v>
      </c>
      <c r="D669" t="s">
        <v>22</v>
      </c>
      <c r="E669">
        <f>IF(train[[#This Row],[international_plan]]="yes",1,0)</f>
        <v>0</v>
      </c>
      <c r="F669" t="s">
        <v>23</v>
      </c>
      <c r="G669">
        <f>IF(train[[#This Row],[voice_mail_plan]]="yes",1,0)</f>
        <v>1</v>
      </c>
      <c r="H669">
        <v>22</v>
      </c>
      <c r="I669">
        <v>197.1</v>
      </c>
      <c r="J669">
        <v>113</v>
      </c>
      <c r="K669">
        <v>33.51</v>
      </c>
      <c r="L669">
        <v>259.39999999999998</v>
      </c>
      <c r="M669">
        <v>95</v>
      </c>
      <c r="N669">
        <v>22.05</v>
      </c>
      <c r="O669">
        <v>134.69999999999999</v>
      </c>
      <c r="P669">
        <v>135</v>
      </c>
      <c r="Q669">
        <v>6.06</v>
      </c>
      <c r="R669">
        <v>14.6</v>
      </c>
      <c r="S669">
        <v>5</v>
      </c>
      <c r="T669">
        <v>3.94</v>
      </c>
      <c r="U669">
        <v>2</v>
      </c>
      <c r="V669" t="s">
        <v>22</v>
      </c>
      <c r="W669">
        <f t="shared" si="80"/>
        <v>0</v>
      </c>
      <c r="X669" t="str">
        <f t="shared" si="81"/>
        <v>3 or fewer calls</v>
      </c>
      <c r="Y669" t="str">
        <f t="shared" si="82"/>
        <v>Medium</v>
      </c>
      <c r="Z669" t="str">
        <f t="shared" si="83"/>
        <v>Medium_user</v>
      </c>
      <c r="AA669" t="str">
        <f t="shared" si="84"/>
        <v>Heavy_user</v>
      </c>
      <c r="AB669" t="str">
        <f t="shared" si="85"/>
        <v>Medium Usage</v>
      </c>
      <c r="AC669" t="str">
        <f t="shared" si="86"/>
        <v>Medium</v>
      </c>
      <c r="AD669" t="str">
        <f t="shared" si="87"/>
        <v>Medium Intl Calls</v>
      </c>
    </row>
    <row r="670" spans="1:30" x14ac:dyDescent="0.25">
      <c r="A670" t="s">
        <v>42</v>
      </c>
      <c r="B670">
        <v>100</v>
      </c>
      <c r="C670" t="s">
        <v>21</v>
      </c>
      <c r="D670" t="s">
        <v>22</v>
      </c>
      <c r="E670">
        <f>IF(train[[#This Row],[international_plan]]="yes",1,0)</f>
        <v>0</v>
      </c>
      <c r="F670" t="s">
        <v>23</v>
      </c>
      <c r="G670">
        <f>IF(train[[#This Row],[voice_mail_plan]]="yes",1,0)</f>
        <v>1</v>
      </c>
      <c r="H670">
        <v>26</v>
      </c>
      <c r="I670">
        <v>153.69999999999999</v>
      </c>
      <c r="J670">
        <v>115</v>
      </c>
      <c r="K670">
        <v>26.13</v>
      </c>
      <c r="L670">
        <v>137.80000000000001</v>
      </c>
      <c r="M670">
        <v>146</v>
      </c>
      <c r="N670">
        <v>11.71</v>
      </c>
      <c r="O670">
        <v>213.5</v>
      </c>
      <c r="P670">
        <v>104</v>
      </c>
      <c r="Q670">
        <v>9.61</v>
      </c>
      <c r="R670">
        <v>15.9</v>
      </c>
      <c r="S670">
        <v>5</v>
      </c>
      <c r="T670">
        <v>4.29</v>
      </c>
      <c r="U670">
        <v>1</v>
      </c>
      <c r="V670" t="s">
        <v>22</v>
      </c>
      <c r="W670">
        <f t="shared" si="80"/>
        <v>0</v>
      </c>
      <c r="X670" t="str">
        <f t="shared" si="81"/>
        <v>3 or fewer calls</v>
      </c>
      <c r="Y670" t="str">
        <f t="shared" si="82"/>
        <v>High</v>
      </c>
      <c r="Z670" t="str">
        <f t="shared" si="83"/>
        <v>Heavy_user</v>
      </c>
      <c r="AA670" t="str">
        <f t="shared" si="84"/>
        <v>Medium_user</v>
      </c>
      <c r="AB670" t="str">
        <f t="shared" si="85"/>
        <v>Medium Usage</v>
      </c>
      <c r="AC670" t="str">
        <f t="shared" si="86"/>
        <v>Medium</v>
      </c>
      <c r="AD670" t="str">
        <f t="shared" si="87"/>
        <v>Medium Intl Calls</v>
      </c>
    </row>
    <row r="671" spans="1:30" x14ac:dyDescent="0.25">
      <c r="A671" t="s">
        <v>60</v>
      </c>
      <c r="B671">
        <v>96</v>
      </c>
      <c r="C671" t="s">
        <v>21</v>
      </c>
      <c r="D671" t="s">
        <v>22</v>
      </c>
      <c r="E671">
        <f>IF(train[[#This Row],[international_plan]]="yes",1,0)</f>
        <v>0</v>
      </c>
      <c r="F671" t="s">
        <v>23</v>
      </c>
      <c r="G671">
        <f>IF(train[[#This Row],[voice_mail_plan]]="yes",1,0)</f>
        <v>1</v>
      </c>
      <c r="H671">
        <v>27</v>
      </c>
      <c r="I671">
        <v>261.3</v>
      </c>
      <c r="J671">
        <v>96</v>
      </c>
      <c r="K671">
        <v>44.42</v>
      </c>
      <c r="L671">
        <v>220.9</v>
      </c>
      <c r="M671">
        <v>101</v>
      </c>
      <c r="N671">
        <v>18.78</v>
      </c>
      <c r="O671">
        <v>179.4</v>
      </c>
      <c r="P671">
        <v>97</v>
      </c>
      <c r="Q671">
        <v>8.07</v>
      </c>
      <c r="R671">
        <v>11.3</v>
      </c>
      <c r="S671">
        <v>2</v>
      </c>
      <c r="T671">
        <v>3.05</v>
      </c>
      <c r="U671">
        <v>1</v>
      </c>
      <c r="V671" t="s">
        <v>22</v>
      </c>
      <c r="W671">
        <f t="shared" si="80"/>
        <v>0</v>
      </c>
      <c r="X671" t="str">
        <f t="shared" si="81"/>
        <v>3 or fewer calls</v>
      </c>
      <c r="Y671" t="str">
        <f t="shared" si="82"/>
        <v>Medium</v>
      </c>
      <c r="Z671" t="str">
        <f t="shared" si="83"/>
        <v>Medium_user</v>
      </c>
      <c r="AA671" t="str">
        <f t="shared" si="84"/>
        <v>Medium_user</v>
      </c>
      <c r="AB671" t="str">
        <f t="shared" si="85"/>
        <v>Medium Usage</v>
      </c>
      <c r="AC671" t="str">
        <f t="shared" si="86"/>
        <v>Medium</v>
      </c>
      <c r="AD671" t="str">
        <f t="shared" si="87"/>
        <v>Medium Intl Calls</v>
      </c>
    </row>
    <row r="672" spans="1:30" x14ac:dyDescent="0.25">
      <c r="A672" t="s">
        <v>66</v>
      </c>
      <c r="B672">
        <v>108</v>
      </c>
      <c r="C672" t="s">
        <v>28</v>
      </c>
      <c r="D672" t="s">
        <v>22</v>
      </c>
      <c r="E672">
        <f>IF(train[[#This Row],[international_plan]]="yes",1,0)</f>
        <v>0</v>
      </c>
      <c r="F672" t="s">
        <v>22</v>
      </c>
      <c r="G672">
        <f>IF(train[[#This Row],[voice_mail_plan]]="yes",1,0)</f>
        <v>0</v>
      </c>
      <c r="H672">
        <v>0</v>
      </c>
      <c r="I672">
        <v>246.2</v>
      </c>
      <c r="J672">
        <v>102</v>
      </c>
      <c r="K672">
        <v>41.85</v>
      </c>
      <c r="L672">
        <v>202.4</v>
      </c>
      <c r="M672">
        <v>134</v>
      </c>
      <c r="N672">
        <v>17.2</v>
      </c>
      <c r="O672">
        <v>180.1</v>
      </c>
      <c r="P672">
        <v>95</v>
      </c>
      <c r="Q672">
        <v>8.1</v>
      </c>
      <c r="R672">
        <v>9.4</v>
      </c>
      <c r="S672">
        <v>5</v>
      </c>
      <c r="T672">
        <v>2.54</v>
      </c>
      <c r="U672">
        <v>1</v>
      </c>
      <c r="V672" t="s">
        <v>22</v>
      </c>
      <c r="W672">
        <f t="shared" si="80"/>
        <v>0</v>
      </c>
      <c r="X672" t="str">
        <f t="shared" si="81"/>
        <v>3 or fewer calls</v>
      </c>
      <c r="Y672" t="str">
        <f t="shared" si="82"/>
        <v>Medium</v>
      </c>
      <c r="Z672" t="str">
        <f t="shared" si="83"/>
        <v>Heavy_user</v>
      </c>
      <c r="AA672" t="str">
        <f t="shared" si="84"/>
        <v>Medium_user</v>
      </c>
      <c r="AB672" t="str">
        <f t="shared" si="85"/>
        <v>Medium Usage</v>
      </c>
      <c r="AC672" t="str">
        <f t="shared" si="86"/>
        <v>None</v>
      </c>
      <c r="AD672" t="str">
        <f t="shared" si="87"/>
        <v>Medium Intl Calls</v>
      </c>
    </row>
    <row r="673" spans="1:30" x14ac:dyDescent="0.25">
      <c r="A673" t="s">
        <v>40</v>
      </c>
      <c r="B673">
        <v>84</v>
      </c>
      <c r="C673" t="s">
        <v>28</v>
      </c>
      <c r="D673" t="s">
        <v>22</v>
      </c>
      <c r="E673">
        <f>IF(train[[#This Row],[international_plan]]="yes",1,0)</f>
        <v>0</v>
      </c>
      <c r="F673" t="s">
        <v>22</v>
      </c>
      <c r="G673">
        <f>IF(train[[#This Row],[voice_mail_plan]]="yes",1,0)</f>
        <v>0</v>
      </c>
      <c r="H673">
        <v>0</v>
      </c>
      <c r="I673">
        <v>191</v>
      </c>
      <c r="J673">
        <v>88</v>
      </c>
      <c r="K673">
        <v>32.47</v>
      </c>
      <c r="L673">
        <v>318.8</v>
      </c>
      <c r="M673">
        <v>119</v>
      </c>
      <c r="N673">
        <v>27.1</v>
      </c>
      <c r="O673">
        <v>247.3</v>
      </c>
      <c r="P673">
        <v>79</v>
      </c>
      <c r="Q673">
        <v>11.13</v>
      </c>
      <c r="R673">
        <v>6.5</v>
      </c>
      <c r="S673">
        <v>4</v>
      </c>
      <c r="T673">
        <v>1.76</v>
      </c>
      <c r="U673">
        <v>0</v>
      </c>
      <c r="V673" t="s">
        <v>22</v>
      </c>
      <c r="W673">
        <f t="shared" si="80"/>
        <v>0</v>
      </c>
      <c r="X673" t="str">
        <f t="shared" si="81"/>
        <v>3 or fewer calls</v>
      </c>
      <c r="Y673" t="str">
        <f t="shared" si="82"/>
        <v>Low</v>
      </c>
      <c r="Z673" t="str">
        <f t="shared" si="83"/>
        <v>Medium_user</v>
      </c>
      <c r="AA673" t="str">
        <f t="shared" si="84"/>
        <v>Heavy_user</v>
      </c>
      <c r="AB673" t="str">
        <f t="shared" si="85"/>
        <v>Medium Usage</v>
      </c>
      <c r="AC673" t="str">
        <f t="shared" si="86"/>
        <v>None</v>
      </c>
      <c r="AD673" t="str">
        <f t="shared" si="87"/>
        <v>Low Intl Calls</v>
      </c>
    </row>
    <row r="674" spans="1:30" x14ac:dyDescent="0.25">
      <c r="A674" t="s">
        <v>59</v>
      </c>
      <c r="B674">
        <v>134</v>
      </c>
      <c r="C674" t="s">
        <v>25</v>
      </c>
      <c r="D674" t="s">
        <v>22</v>
      </c>
      <c r="E674">
        <f>IF(train[[#This Row],[international_plan]]="yes",1,0)</f>
        <v>0</v>
      </c>
      <c r="F674" t="s">
        <v>22</v>
      </c>
      <c r="G674">
        <f>IF(train[[#This Row],[voice_mail_plan]]="yes",1,0)</f>
        <v>0</v>
      </c>
      <c r="H674">
        <v>0</v>
      </c>
      <c r="I674">
        <v>208.3</v>
      </c>
      <c r="J674">
        <v>86</v>
      </c>
      <c r="K674">
        <v>35.409999999999997</v>
      </c>
      <c r="L674">
        <v>253.6</v>
      </c>
      <c r="M674">
        <v>89</v>
      </c>
      <c r="N674">
        <v>21.56</v>
      </c>
      <c r="O674">
        <v>291</v>
      </c>
      <c r="P674">
        <v>86</v>
      </c>
      <c r="Q674">
        <v>13.1</v>
      </c>
      <c r="R674">
        <v>12.6</v>
      </c>
      <c r="S674">
        <v>3</v>
      </c>
      <c r="T674">
        <v>3.4</v>
      </c>
      <c r="U674">
        <v>1</v>
      </c>
      <c r="V674" t="s">
        <v>22</v>
      </c>
      <c r="W674">
        <f t="shared" si="80"/>
        <v>0</v>
      </c>
      <c r="X674" t="str">
        <f t="shared" si="81"/>
        <v>3 or fewer calls</v>
      </c>
      <c r="Y674" t="str">
        <f t="shared" si="82"/>
        <v>Medium</v>
      </c>
      <c r="Z674" t="str">
        <f t="shared" si="83"/>
        <v>Medium_user</v>
      </c>
      <c r="AA674" t="str">
        <f t="shared" si="84"/>
        <v>Heavy_user</v>
      </c>
      <c r="AB674" t="str">
        <f t="shared" si="85"/>
        <v>Medium Usage</v>
      </c>
      <c r="AC674" t="str">
        <f t="shared" si="86"/>
        <v>None</v>
      </c>
      <c r="AD674" t="str">
        <f t="shared" si="87"/>
        <v>Medium Intl Calls</v>
      </c>
    </row>
    <row r="675" spans="1:30" x14ac:dyDescent="0.25">
      <c r="A675" t="s">
        <v>35</v>
      </c>
      <c r="B675">
        <v>72</v>
      </c>
      <c r="C675" t="s">
        <v>21</v>
      </c>
      <c r="D675" t="s">
        <v>22</v>
      </c>
      <c r="E675">
        <f>IF(train[[#This Row],[international_plan]]="yes",1,0)</f>
        <v>0</v>
      </c>
      <c r="F675" t="s">
        <v>22</v>
      </c>
      <c r="G675">
        <f>IF(train[[#This Row],[voice_mail_plan]]="yes",1,0)</f>
        <v>0</v>
      </c>
      <c r="H675">
        <v>0</v>
      </c>
      <c r="I675">
        <v>253</v>
      </c>
      <c r="J675">
        <v>73</v>
      </c>
      <c r="K675">
        <v>43.01</v>
      </c>
      <c r="L675">
        <v>219.3</v>
      </c>
      <c r="M675">
        <v>78</v>
      </c>
      <c r="N675">
        <v>18.64</v>
      </c>
      <c r="O675">
        <v>210.8</v>
      </c>
      <c r="P675">
        <v>89</v>
      </c>
      <c r="Q675">
        <v>9.49</v>
      </c>
      <c r="R675">
        <v>9.8000000000000007</v>
      </c>
      <c r="S675">
        <v>4</v>
      </c>
      <c r="T675">
        <v>2.65</v>
      </c>
      <c r="U675">
        <v>0</v>
      </c>
      <c r="V675" t="s">
        <v>22</v>
      </c>
      <c r="W675">
        <f t="shared" si="80"/>
        <v>0</v>
      </c>
      <c r="X675" t="str">
        <f t="shared" si="81"/>
        <v>3 or fewer calls</v>
      </c>
      <c r="Y675" t="str">
        <f t="shared" si="82"/>
        <v>Medium</v>
      </c>
      <c r="Z675" t="str">
        <f t="shared" si="83"/>
        <v>Light_usage</v>
      </c>
      <c r="AA675" t="str">
        <f t="shared" si="84"/>
        <v>Medium_user</v>
      </c>
      <c r="AB675" t="str">
        <f t="shared" si="85"/>
        <v>Medium Usage</v>
      </c>
      <c r="AC675" t="str">
        <f t="shared" si="86"/>
        <v>None</v>
      </c>
      <c r="AD675" t="str">
        <f t="shared" si="87"/>
        <v>Medium Intl Calls</v>
      </c>
    </row>
    <row r="676" spans="1:30" x14ac:dyDescent="0.25">
      <c r="A676" t="s">
        <v>68</v>
      </c>
      <c r="B676">
        <v>83</v>
      </c>
      <c r="C676" t="s">
        <v>25</v>
      </c>
      <c r="D676" t="s">
        <v>22</v>
      </c>
      <c r="E676">
        <f>IF(train[[#This Row],[international_plan]]="yes",1,0)</f>
        <v>0</v>
      </c>
      <c r="F676" t="s">
        <v>22</v>
      </c>
      <c r="G676">
        <f>IF(train[[#This Row],[voice_mail_plan]]="yes",1,0)</f>
        <v>0</v>
      </c>
      <c r="H676">
        <v>0</v>
      </c>
      <c r="I676">
        <v>202.3</v>
      </c>
      <c r="J676">
        <v>87</v>
      </c>
      <c r="K676">
        <v>34.39</v>
      </c>
      <c r="L676">
        <v>201.5</v>
      </c>
      <c r="M676">
        <v>111</v>
      </c>
      <c r="N676">
        <v>17.13</v>
      </c>
      <c r="O676">
        <v>101.7</v>
      </c>
      <c r="P676">
        <v>82</v>
      </c>
      <c r="Q676">
        <v>4.58</v>
      </c>
      <c r="R676">
        <v>6.8</v>
      </c>
      <c r="S676">
        <v>4</v>
      </c>
      <c r="T676">
        <v>1.84</v>
      </c>
      <c r="U676">
        <v>0</v>
      </c>
      <c r="V676" t="s">
        <v>22</v>
      </c>
      <c r="W676">
        <f t="shared" si="80"/>
        <v>0</v>
      </c>
      <c r="X676" t="str">
        <f t="shared" si="81"/>
        <v>3 or fewer calls</v>
      </c>
      <c r="Y676" t="str">
        <f t="shared" si="82"/>
        <v>Low</v>
      </c>
      <c r="Z676" t="str">
        <f t="shared" si="83"/>
        <v>Medium_user</v>
      </c>
      <c r="AA676" t="str">
        <f t="shared" si="84"/>
        <v>Medium_user</v>
      </c>
      <c r="AB676" t="str">
        <f t="shared" si="85"/>
        <v>Medium Usage</v>
      </c>
      <c r="AC676" t="str">
        <f t="shared" si="86"/>
        <v>None</v>
      </c>
      <c r="AD676" t="str">
        <f t="shared" si="87"/>
        <v>Low Intl Calls</v>
      </c>
    </row>
    <row r="677" spans="1:30" x14ac:dyDescent="0.25">
      <c r="A677" t="s">
        <v>48</v>
      </c>
      <c r="B677">
        <v>56</v>
      </c>
      <c r="C677" t="s">
        <v>21</v>
      </c>
      <c r="D677" t="s">
        <v>22</v>
      </c>
      <c r="E677">
        <f>IF(train[[#This Row],[international_plan]]="yes",1,0)</f>
        <v>0</v>
      </c>
      <c r="F677" t="s">
        <v>23</v>
      </c>
      <c r="G677">
        <f>IF(train[[#This Row],[voice_mail_plan]]="yes",1,0)</f>
        <v>1</v>
      </c>
      <c r="H677">
        <v>30</v>
      </c>
      <c r="I677">
        <v>127.1</v>
      </c>
      <c r="J677">
        <v>89</v>
      </c>
      <c r="K677">
        <v>21.61</v>
      </c>
      <c r="L677">
        <v>172.1</v>
      </c>
      <c r="M677">
        <v>116</v>
      </c>
      <c r="N677">
        <v>14.63</v>
      </c>
      <c r="O677">
        <v>194.6</v>
      </c>
      <c r="P677">
        <v>111</v>
      </c>
      <c r="Q677">
        <v>8.76</v>
      </c>
      <c r="R677">
        <v>12.1</v>
      </c>
      <c r="S677">
        <v>3</v>
      </c>
      <c r="T677">
        <v>3.27</v>
      </c>
      <c r="U677">
        <v>1</v>
      </c>
      <c r="V677" t="s">
        <v>22</v>
      </c>
      <c r="W677">
        <f t="shared" si="80"/>
        <v>0</v>
      </c>
      <c r="X677" t="str">
        <f t="shared" si="81"/>
        <v>3 or fewer calls</v>
      </c>
      <c r="Y677" t="str">
        <f t="shared" si="82"/>
        <v>Medium</v>
      </c>
      <c r="Z677" t="str">
        <f t="shared" si="83"/>
        <v>Medium_user</v>
      </c>
      <c r="AA677" t="str">
        <f t="shared" si="84"/>
        <v>Medium_user</v>
      </c>
      <c r="AB677" t="str">
        <f t="shared" si="85"/>
        <v>Medium Usage</v>
      </c>
      <c r="AC677" t="str">
        <f t="shared" si="86"/>
        <v>High</v>
      </c>
      <c r="AD677" t="str">
        <f t="shared" si="87"/>
        <v>Medium Intl Calls</v>
      </c>
    </row>
    <row r="678" spans="1:30" x14ac:dyDescent="0.25">
      <c r="A678" t="s">
        <v>54</v>
      </c>
      <c r="B678">
        <v>171</v>
      </c>
      <c r="C678" t="s">
        <v>28</v>
      </c>
      <c r="D678" t="s">
        <v>22</v>
      </c>
      <c r="E678">
        <f>IF(train[[#This Row],[international_plan]]="yes",1,0)</f>
        <v>0</v>
      </c>
      <c r="F678" t="s">
        <v>23</v>
      </c>
      <c r="G678">
        <f>IF(train[[#This Row],[voice_mail_plan]]="yes",1,0)</f>
        <v>1</v>
      </c>
      <c r="H678">
        <v>17</v>
      </c>
      <c r="I678">
        <v>186.9</v>
      </c>
      <c r="J678">
        <v>94</v>
      </c>
      <c r="K678">
        <v>31.77</v>
      </c>
      <c r="L678">
        <v>240</v>
      </c>
      <c r="M678">
        <v>138</v>
      </c>
      <c r="N678">
        <v>20.399999999999999</v>
      </c>
      <c r="O678">
        <v>200.9</v>
      </c>
      <c r="P678">
        <v>64</v>
      </c>
      <c r="Q678">
        <v>9.0399999999999991</v>
      </c>
      <c r="R678">
        <v>5.8</v>
      </c>
      <c r="S678">
        <v>3</v>
      </c>
      <c r="T678">
        <v>1.57</v>
      </c>
      <c r="U678">
        <v>1</v>
      </c>
      <c r="V678" t="s">
        <v>22</v>
      </c>
      <c r="W678">
        <f t="shared" si="80"/>
        <v>0</v>
      </c>
      <c r="X678" t="str">
        <f t="shared" si="81"/>
        <v>3 or fewer calls</v>
      </c>
      <c r="Y678" t="str">
        <f t="shared" si="82"/>
        <v>Low</v>
      </c>
      <c r="Z678" t="str">
        <f t="shared" si="83"/>
        <v>Heavy_user</v>
      </c>
      <c r="AA678" t="str">
        <f t="shared" si="84"/>
        <v>Heavy_user</v>
      </c>
      <c r="AB678" t="str">
        <f t="shared" si="85"/>
        <v>Medium Usage</v>
      </c>
      <c r="AC678" t="str">
        <f t="shared" si="86"/>
        <v>Medium</v>
      </c>
      <c r="AD678" t="str">
        <f t="shared" si="87"/>
        <v>Low Intl Calls</v>
      </c>
    </row>
    <row r="679" spans="1:30" x14ac:dyDescent="0.25">
      <c r="A679" t="s">
        <v>69</v>
      </c>
      <c r="B679">
        <v>123</v>
      </c>
      <c r="C679" t="s">
        <v>28</v>
      </c>
      <c r="D679" t="s">
        <v>22</v>
      </c>
      <c r="E679">
        <f>IF(train[[#This Row],[international_plan]]="yes",1,0)</f>
        <v>0</v>
      </c>
      <c r="F679" t="s">
        <v>22</v>
      </c>
      <c r="G679">
        <f>IF(train[[#This Row],[voice_mail_plan]]="yes",1,0)</f>
        <v>0</v>
      </c>
      <c r="H679">
        <v>0</v>
      </c>
      <c r="I679">
        <v>194</v>
      </c>
      <c r="J679">
        <v>118</v>
      </c>
      <c r="K679">
        <v>32.979999999999997</v>
      </c>
      <c r="L679">
        <v>242</v>
      </c>
      <c r="M679">
        <v>114</v>
      </c>
      <c r="N679">
        <v>20.57</v>
      </c>
      <c r="O679">
        <v>146.30000000000001</v>
      </c>
      <c r="P679">
        <v>108</v>
      </c>
      <c r="Q679">
        <v>6.58</v>
      </c>
      <c r="R679">
        <v>12.1</v>
      </c>
      <c r="S679">
        <v>4</v>
      </c>
      <c r="T679">
        <v>3.27</v>
      </c>
      <c r="U679">
        <v>1</v>
      </c>
      <c r="V679" t="s">
        <v>22</v>
      </c>
      <c r="W679">
        <f t="shared" si="80"/>
        <v>0</v>
      </c>
      <c r="X679" t="str">
        <f t="shared" si="81"/>
        <v>3 or fewer calls</v>
      </c>
      <c r="Y679" t="str">
        <f t="shared" si="82"/>
        <v>Medium</v>
      </c>
      <c r="Z679" t="str">
        <f t="shared" si="83"/>
        <v>Medium_user</v>
      </c>
      <c r="AA679" t="str">
        <f t="shared" si="84"/>
        <v>Heavy_user</v>
      </c>
      <c r="AB679" t="str">
        <f t="shared" si="85"/>
        <v>Medium Usage</v>
      </c>
      <c r="AC679" t="str">
        <f t="shared" si="86"/>
        <v>None</v>
      </c>
      <c r="AD679" t="str">
        <f t="shared" si="87"/>
        <v>Medium Intl Calls</v>
      </c>
    </row>
    <row r="680" spans="1:30" x14ac:dyDescent="0.25">
      <c r="A680" t="s">
        <v>40</v>
      </c>
      <c r="B680">
        <v>58</v>
      </c>
      <c r="C680" t="s">
        <v>28</v>
      </c>
      <c r="D680" t="s">
        <v>22</v>
      </c>
      <c r="E680">
        <f>IF(train[[#This Row],[international_plan]]="yes",1,0)</f>
        <v>0</v>
      </c>
      <c r="F680" t="s">
        <v>22</v>
      </c>
      <c r="G680">
        <f>IF(train[[#This Row],[voice_mail_plan]]="yes",1,0)</f>
        <v>0</v>
      </c>
      <c r="H680">
        <v>0</v>
      </c>
      <c r="I680">
        <v>234.8</v>
      </c>
      <c r="J680">
        <v>89</v>
      </c>
      <c r="K680">
        <v>39.92</v>
      </c>
      <c r="L680">
        <v>106.8</v>
      </c>
      <c r="M680">
        <v>131</v>
      </c>
      <c r="N680">
        <v>9.08</v>
      </c>
      <c r="O680">
        <v>178.5</v>
      </c>
      <c r="P680">
        <v>122</v>
      </c>
      <c r="Q680">
        <v>8.0299999999999994</v>
      </c>
      <c r="R680">
        <v>9.9</v>
      </c>
      <c r="S680">
        <v>6</v>
      </c>
      <c r="T680">
        <v>2.67</v>
      </c>
      <c r="U680">
        <v>0</v>
      </c>
      <c r="V680" t="s">
        <v>22</v>
      </c>
      <c r="W680">
        <f t="shared" si="80"/>
        <v>0</v>
      </c>
      <c r="X680" t="str">
        <f t="shared" si="81"/>
        <v>3 or fewer calls</v>
      </c>
      <c r="Y680" t="str">
        <f t="shared" si="82"/>
        <v>Medium</v>
      </c>
      <c r="Z680" t="str">
        <f t="shared" si="83"/>
        <v>Heavy_user</v>
      </c>
      <c r="AA680" t="str">
        <f t="shared" si="84"/>
        <v>Light_user</v>
      </c>
      <c r="AB680" t="str">
        <f t="shared" si="85"/>
        <v>Medium Usage</v>
      </c>
      <c r="AC680" t="str">
        <f t="shared" si="86"/>
        <v>None</v>
      </c>
      <c r="AD680" t="str">
        <f t="shared" si="87"/>
        <v>Medium Intl Calls</v>
      </c>
    </row>
    <row r="681" spans="1:30" x14ac:dyDescent="0.25">
      <c r="A681" t="s">
        <v>47</v>
      </c>
      <c r="B681">
        <v>156</v>
      </c>
      <c r="C681" t="s">
        <v>28</v>
      </c>
      <c r="D681" t="s">
        <v>22</v>
      </c>
      <c r="E681">
        <f>IF(train[[#This Row],[international_plan]]="yes",1,0)</f>
        <v>0</v>
      </c>
      <c r="F681" t="s">
        <v>22</v>
      </c>
      <c r="G681">
        <f>IF(train[[#This Row],[voice_mail_plan]]="yes",1,0)</f>
        <v>0</v>
      </c>
      <c r="H681">
        <v>0</v>
      </c>
      <c r="I681">
        <v>123.7</v>
      </c>
      <c r="J681">
        <v>96</v>
      </c>
      <c r="K681">
        <v>21.03</v>
      </c>
      <c r="L681">
        <v>103</v>
      </c>
      <c r="M681">
        <v>80</v>
      </c>
      <c r="N681">
        <v>8.76</v>
      </c>
      <c r="O681">
        <v>189.4</v>
      </c>
      <c r="P681">
        <v>82</v>
      </c>
      <c r="Q681">
        <v>8.52</v>
      </c>
      <c r="R681">
        <v>13.1</v>
      </c>
      <c r="S681">
        <v>4</v>
      </c>
      <c r="T681">
        <v>3.54</v>
      </c>
      <c r="U681">
        <v>1</v>
      </c>
      <c r="V681" t="s">
        <v>22</v>
      </c>
      <c r="W681">
        <f t="shared" si="80"/>
        <v>0</v>
      </c>
      <c r="X681" t="str">
        <f t="shared" si="81"/>
        <v>3 or fewer calls</v>
      </c>
      <c r="Y681" t="str">
        <f t="shared" si="82"/>
        <v>Medium</v>
      </c>
      <c r="Z681" t="str">
        <f t="shared" si="83"/>
        <v>Medium_user</v>
      </c>
      <c r="AA681" t="str">
        <f t="shared" si="84"/>
        <v>Light_user</v>
      </c>
      <c r="AB681" t="str">
        <f t="shared" si="85"/>
        <v>Medium Usage</v>
      </c>
      <c r="AC681" t="str">
        <f t="shared" si="86"/>
        <v>None</v>
      </c>
      <c r="AD681" t="str">
        <f t="shared" si="87"/>
        <v>Medium Intl Calls</v>
      </c>
    </row>
    <row r="682" spans="1:30" x14ac:dyDescent="0.25">
      <c r="A682" t="s">
        <v>51</v>
      </c>
      <c r="B682">
        <v>166</v>
      </c>
      <c r="C682" t="s">
        <v>28</v>
      </c>
      <c r="D682" t="s">
        <v>22</v>
      </c>
      <c r="E682">
        <f>IF(train[[#This Row],[international_plan]]="yes",1,0)</f>
        <v>0</v>
      </c>
      <c r="F682" t="s">
        <v>22</v>
      </c>
      <c r="G682">
        <f>IF(train[[#This Row],[voice_mail_plan]]="yes",1,0)</f>
        <v>0</v>
      </c>
      <c r="H682">
        <v>0</v>
      </c>
      <c r="I682">
        <v>173.9</v>
      </c>
      <c r="J682">
        <v>103</v>
      </c>
      <c r="K682">
        <v>29.56</v>
      </c>
      <c r="L682">
        <v>276.39999999999998</v>
      </c>
      <c r="M682">
        <v>83</v>
      </c>
      <c r="N682">
        <v>23.49</v>
      </c>
      <c r="O682">
        <v>190.8</v>
      </c>
      <c r="P682">
        <v>113</v>
      </c>
      <c r="Q682">
        <v>8.59</v>
      </c>
      <c r="R682">
        <v>15.3</v>
      </c>
      <c r="S682">
        <v>5</v>
      </c>
      <c r="T682">
        <v>4.13</v>
      </c>
      <c r="U682">
        <v>0</v>
      </c>
      <c r="V682" t="s">
        <v>22</v>
      </c>
      <c r="W682">
        <f t="shared" si="80"/>
        <v>0</v>
      </c>
      <c r="X682" t="str">
        <f t="shared" si="81"/>
        <v>3 or fewer calls</v>
      </c>
      <c r="Y682" t="str">
        <f t="shared" si="82"/>
        <v>High</v>
      </c>
      <c r="Z682" t="str">
        <f t="shared" si="83"/>
        <v>Medium_user</v>
      </c>
      <c r="AA682" t="str">
        <f t="shared" si="84"/>
        <v>Heavy_user</v>
      </c>
      <c r="AB682" t="str">
        <f t="shared" si="85"/>
        <v>Medium Usage</v>
      </c>
      <c r="AC682" t="str">
        <f t="shared" si="86"/>
        <v>None</v>
      </c>
      <c r="AD682" t="str">
        <f t="shared" si="87"/>
        <v>Medium Intl Calls</v>
      </c>
    </row>
    <row r="683" spans="1:30" x14ac:dyDescent="0.25">
      <c r="A683" t="s">
        <v>59</v>
      </c>
      <c r="B683">
        <v>75</v>
      </c>
      <c r="C683" t="s">
        <v>28</v>
      </c>
      <c r="D683" t="s">
        <v>22</v>
      </c>
      <c r="E683">
        <f>IF(train[[#This Row],[international_plan]]="yes",1,0)</f>
        <v>0</v>
      </c>
      <c r="F683" t="s">
        <v>23</v>
      </c>
      <c r="G683">
        <f>IF(train[[#This Row],[voice_mail_plan]]="yes",1,0)</f>
        <v>1</v>
      </c>
      <c r="H683">
        <v>41</v>
      </c>
      <c r="I683">
        <v>130.9</v>
      </c>
      <c r="J683">
        <v>115</v>
      </c>
      <c r="K683">
        <v>22.25</v>
      </c>
      <c r="L683">
        <v>203.4</v>
      </c>
      <c r="M683">
        <v>110</v>
      </c>
      <c r="N683">
        <v>17.29</v>
      </c>
      <c r="O683">
        <v>171.7</v>
      </c>
      <c r="P683">
        <v>68</v>
      </c>
      <c r="Q683">
        <v>7.73</v>
      </c>
      <c r="R683">
        <v>12.4</v>
      </c>
      <c r="S683">
        <v>4</v>
      </c>
      <c r="T683">
        <v>3.35</v>
      </c>
      <c r="U683">
        <v>1</v>
      </c>
      <c r="V683" t="s">
        <v>22</v>
      </c>
      <c r="W683">
        <f t="shared" si="80"/>
        <v>0</v>
      </c>
      <c r="X683" t="str">
        <f t="shared" si="81"/>
        <v>3 or fewer calls</v>
      </c>
      <c r="Y683" t="str">
        <f t="shared" si="82"/>
        <v>Medium</v>
      </c>
      <c r="Z683" t="str">
        <f t="shared" si="83"/>
        <v>Medium_user</v>
      </c>
      <c r="AA683" t="str">
        <f t="shared" si="84"/>
        <v>Medium_user</v>
      </c>
      <c r="AB683" t="str">
        <f t="shared" si="85"/>
        <v>Medium Usage</v>
      </c>
      <c r="AC683" t="str">
        <f t="shared" si="86"/>
        <v>High</v>
      </c>
      <c r="AD683" t="str">
        <f t="shared" si="87"/>
        <v>Medium Intl Calls</v>
      </c>
    </row>
    <row r="684" spans="1:30" x14ac:dyDescent="0.25">
      <c r="A684" t="s">
        <v>65</v>
      </c>
      <c r="B684">
        <v>75</v>
      </c>
      <c r="C684" t="s">
        <v>21</v>
      </c>
      <c r="D684" t="s">
        <v>22</v>
      </c>
      <c r="E684">
        <f>IF(train[[#This Row],[international_plan]]="yes",1,0)</f>
        <v>0</v>
      </c>
      <c r="F684" t="s">
        <v>22</v>
      </c>
      <c r="G684">
        <f>IF(train[[#This Row],[voice_mail_plan]]="yes",1,0)</f>
        <v>0</v>
      </c>
      <c r="H684">
        <v>0</v>
      </c>
      <c r="I684">
        <v>314.60000000000002</v>
      </c>
      <c r="J684">
        <v>102</v>
      </c>
      <c r="K684">
        <v>53.48</v>
      </c>
      <c r="L684">
        <v>169.8</v>
      </c>
      <c r="M684">
        <v>86</v>
      </c>
      <c r="N684">
        <v>14.43</v>
      </c>
      <c r="O684">
        <v>285.10000000000002</v>
      </c>
      <c r="P684">
        <v>100</v>
      </c>
      <c r="Q684">
        <v>12.83</v>
      </c>
      <c r="R684">
        <v>5.7</v>
      </c>
      <c r="S684">
        <v>3</v>
      </c>
      <c r="T684">
        <v>1.54</v>
      </c>
      <c r="U684">
        <v>2</v>
      </c>
      <c r="V684" t="s">
        <v>23</v>
      </c>
      <c r="W684">
        <f t="shared" si="80"/>
        <v>1</v>
      </c>
      <c r="X684" t="str">
        <f t="shared" si="81"/>
        <v>3 or fewer calls</v>
      </c>
      <c r="Y684" t="str">
        <f t="shared" si="82"/>
        <v>Low</v>
      </c>
      <c r="Z684" t="str">
        <f t="shared" si="83"/>
        <v>Medium_user</v>
      </c>
      <c r="AA684" t="str">
        <f t="shared" si="84"/>
        <v>Medium_user</v>
      </c>
      <c r="AB684" t="str">
        <f t="shared" si="85"/>
        <v>Medium Usage</v>
      </c>
      <c r="AC684" t="str">
        <f t="shared" si="86"/>
        <v>None</v>
      </c>
      <c r="AD684" t="str">
        <f t="shared" si="87"/>
        <v>Low Intl Calls</v>
      </c>
    </row>
    <row r="685" spans="1:30" x14ac:dyDescent="0.25">
      <c r="A685" t="s">
        <v>20</v>
      </c>
      <c r="B685">
        <v>83</v>
      </c>
      <c r="C685" t="s">
        <v>28</v>
      </c>
      <c r="D685" t="s">
        <v>22</v>
      </c>
      <c r="E685">
        <f>IF(train[[#This Row],[international_plan]]="yes",1,0)</f>
        <v>0</v>
      </c>
      <c r="F685" t="s">
        <v>22</v>
      </c>
      <c r="G685">
        <f>IF(train[[#This Row],[voice_mail_plan]]="yes",1,0)</f>
        <v>0</v>
      </c>
      <c r="H685">
        <v>0</v>
      </c>
      <c r="I685">
        <v>227.9</v>
      </c>
      <c r="J685">
        <v>78</v>
      </c>
      <c r="K685">
        <v>38.74</v>
      </c>
      <c r="L685">
        <v>207.5</v>
      </c>
      <c r="M685">
        <v>115</v>
      </c>
      <c r="N685">
        <v>17.64</v>
      </c>
      <c r="O685">
        <v>211.7</v>
      </c>
      <c r="P685">
        <v>100</v>
      </c>
      <c r="Q685">
        <v>9.5299999999999994</v>
      </c>
      <c r="R685">
        <v>12.1</v>
      </c>
      <c r="S685">
        <v>5</v>
      </c>
      <c r="T685">
        <v>3.27</v>
      </c>
      <c r="U685">
        <v>1</v>
      </c>
      <c r="V685" t="s">
        <v>22</v>
      </c>
      <c r="W685">
        <f t="shared" si="80"/>
        <v>0</v>
      </c>
      <c r="X685" t="str">
        <f t="shared" si="81"/>
        <v>3 or fewer calls</v>
      </c>
      <c r="Y685" t="str">
        <f t="shared" si="82"/>
        <v>Medium</v>
      </c>
      <c r="Z685" t="str">
        <f t="shared" si="83"/>
        <v>Medium_user</v>
      </c>
      <c r="AA685" t="str">
        <f t="shared" si="84"/>
        <v>Medium_user</v>
      </c>
      <c r="AB685" t="str">
        <f t="shared" si="85"/>
        <v>Medium Usage</v>
      </c>
      <c r="AC685" t="str">
        <f t="shared" si="86"/>
        <v>None</v>
      </c>
      <c r="AD685" t="str">
        <f t="shared" si="87"/>
        <v>Medium Intl Calls</v>
      </c>
    </row>
    <row r="686" spans="1:30" x14ac:dyDescent="0.25">
      <c r="A686" t="s">
        <v>55</v>
      </c>
      <c r="B686">
        <v>243</v>
      </c>
      <c r="C686" t="s">
        <v>28</v>
      </c>
      <c r="D686" t="s">
        <v>22</v>
      </c>
      <c r="E686">
        <f>IF(train[[#This Row],[international_plan]]="yes",1,0)</f>
        <v>0</v>
      </c>
      <c r="F686" t="s">
        <v>22</v>
      </c>
      <c r="G686">
        <f>IF(train[[#This Row],[voice_mail_plan]]="yes",1,0)</f>
        <v>0</v>
      </c>
      <c r="H686">
        <v>0</v>
      </c>
      <c r="I686">
        <v>95.5</v>
      </c>
      <c r="J686">
        <v>92</v>
      </c>
      <c r="K686">
        <v>16.239999999999998</v>
      </c>
      <c r="L686">
        <v>163.69999999999999</v>
      </c>
      <c r="M686">
        <v>63</v>
      </c>
      <c r="N686">
        <v>13.91</v>
      </c>
      <c r="O686">
        <v>264.2</v>
      </c>
      <c r="P686">
        <v>118</v>
      </c>
      <c r="Q686">
        <v>11.89</v>
      </c>
      <c r="R686">
        <v>6.6</v>
      </c>
      <c r="S686">
        <v>6</v>
      </c>
      <c r="T686">
        <v>1.78</v>
      </c>
      <c r="U686">
        <v>2</v>
      </c>
      <c r="V686" t="s">
        <v>22</v>
      </c>
      <c r="W686">
        <f t="shared" si="80"/>
        <v>0</v>
      </c>
      <c r="X686" t="str">
        <f t="shared" si="81"/>
        <v>3 or fewer calls</v>
      </c>
      <c r="Y686" t="str">
        <f t="shared" si="82"/>
        <v>Low</v>
      </c>
      <c r="Z686" t="str">
        <f t="shared" si="83"/>
        <v>Light_usage</v>
      </c>
      <c r="AA686" t="str">
        <f t="shared" si="84"/>
        <v>Medium_user</v>
      </c>
      <c r="AB686" t="str">
        <f t="shared" si="85"/>
        <v>Medium Usage</v>
      </c>
      <c r="AC686" t="str">
        <f t="shared" si="86"/>
        <v>None</v>
      </c>
      <c r="AD686" t="str">
        <f t="shared" si="87"/>
        <v>Low Intl Calls</v>
      </c>
    </row>
    <row r="687" spans="1:30" x14ac:dyDescent="0.25">
      <c r="A687" t="s">
        <v>61</v>
      </c>
      <c r="B687">
        <v>153</v>
      </c>
      <c r="C687" t="s">
        <v>25</v>
      </c>
      <c r="D687" t="s">
        <v>22</v>
      </c>
      <c r="E687">
        <f>IF(train[[#This Row],[international_plan]]="yes",1,0)</f>
        <v>0</v>
      </c>
      <c r="F687" t="s">
        <v>22</v>
      </c>
      <c r="G687">
        <f>IF(train[[#This Row],[voice_mail_plan]]="yes",1,0)</f>
        <v>0</v>
      </c>
      <c r="H687">
        <v>0</v>
      </c>
      <c r="I687">
        <v>185.3</v>
      </c>
      <c r="J687">
        <v>127</v>
      </c>
      <c r="K687">
        <v>31.5</v>
      </c>
      <c r="L687">
        <v>208</v>
      </c>
      <c r="M687">
        <v>73</v>
      </c>
      <c r="N687">
        <v>17.68</v>
      </c>
      <c r="O687">
        <v>206.1</v>
      </c>
      <c r="P687">
        <v>124</v>
      </c>
      <c r="Q687">
        <v>9.27</v>
      </c>
      <c r="R687">
        <v>15.1</v>
      </c>
      <c r="S687">
        <v>3</v>
      </c>
      <c r="T687">
        <v>4.08</v>
      </c>
      <c r="U687">
        <v>1</v>
      </c>
      <c r="V687" t="s">
        <v>22</v>
      </c>
      <c r="W687">
        <f t="shared" si="80"/>
        <v>0</v>
      </c>
      <c r="X687" t="str">
        <f t="shared" si="81"/>
        <v>3 or fewer calls</v>
      </c>
      <c r="Y687" t="str">
        <f t="shared" si="82"/>
        <v>High</v>
      </c>
      <c r="Z687" t="str">
        <f t="shared" si="83"/>
        <v>Light_usage</v>
      </c>
      <c r="AA687" t="str">
        <f t="shared" si="84"/>
        <v>Medium_user</v>
      </c>
      <c r="AB687" t="str">
        <f t="shared" si="85"/>
        <v>Medium Usage</v>
      </c>
      <c r="AC687" t="str">
        <f t="shared" si="86"/>
        <v>None</v>
      </c>
      <c r="AD687" t="str">
        <f t="shared" si="87"/>
        <v>Medium Intl Calls</v>
      </c>
    </row>
    <row r="688" spans="1:30" x14ac:dyDescent="0.25">
      <c r="A688" t="s">
        <v>60</v>
      </c>
      <c r="B688">
        <v>150</v>
      </c>
      <c r="C688" t="s">
        <v>21</v>
      </c>
      <c r="D688" t="s">
        <v>22</v>
      </c>
      <c r="E688">
        <f>IF(train[[#This Row],[international_plan]]="yes",1,0)</f>
        <v>0</v>
      </c>
      <c r="F688" t="s">
        <v>22</v>
      </c>
      <c r="G688">
        <f>IF(train[[#This Row],[voice_mail_plan]]="yes",1,0)</f>
        <v>0</v>
      </c>
      <c r="H688">
        <v>0</v>
      </c>
      <c r="I688">
        <v>146.30000000000001</v>
      </c>
      <c r="J688">
        <v>133</v>
      </c>
      <c r="K688">
        <v>24.87</v>
      </c>
      <c r="L688">
        <v>202.7</v>
      </c>
      <c r="M688">
        <v>95</v>
      </c>
      <c r="N688">
        <v>17.23</v>
      </c>
      <c r="O688">
        <v>234.7</v>
      </c>
      <c r="P688">
        <v>103</v>
      </c>
      <c r="Q688">
        <v>10.56</v>
      </c>
      <c r="R688">
        <v>13.1</v>
      </c>
      <c r="S688">
        <v>3</v>
      </c>
      <c r="T688">
        <v>3.54</v>
      </c>
      <c r="U688">
        <v>1</v>
      </c>
      <c r="V688" t="s">
        <v>22</v>
      </c>
      <c r="W688">
        <f t="shared" si="80"/>
        <v>0</v>
      </c>
      <c r="X688" t="str">
        <f t="shared" si="81"/>
        <v>3 or fewer calls</v>
      </c>
      <c r="Y688" t="str">
        <f t="shared" si="82"/>
        <v>Medium</v>
      </c>
      <c r="Z688" t="str">
        <f t="shared" si="83"/>
        <v>Medium_user</v>
      </c>
      <c r="AA688" t="str">
        <f t="shared" si="84"/>
        <v>Medium_user</v>
      </c>
      <c r="AB688" t="str">
        <f t="shared" si="85"/>
        <v>Medium Usage</v>
      </c>
      <c r="AC688" t="str">
        <f t="shared" si="86"/>
        <v>None</v>
      </c>
      <c r="AD688" t="str">
        <f t="shared" si="87"/>
        <v>Medium Intl Calls</v>
      </c>
    </row>
    <row r="689" spans="1:30" x14ac:dyDescent="0.25">
      <c r="A689" t="s">
        <v>31</v>
      </c>
      <c r="B689">
        <v>92</v>
      </c>
      <c r="C689" t="s">
        <v>28</v>
      </c>
      <c r="D689" t="s">
        <v>22</v>
      </c>
      <c r="E689">
        <f>IF(train[[#This Row],[international_plan]]="yes",1,0)</f>
        <v>0</v>
      </c>
      <c r="F689" t="s">
        <v>23</v>
      </c>
      <c r="G689">
        <f>IF(train[[#This Row],[voice_mail_plan]]="yes",1,0)</f>
        <v>1</v>
      </c>
      <c r="H689">
        <v>16</v>
      </c>
      <c r="I689">
        <v>184</v>
      </c>
      <c r="J689">
        <v>99</v>
      </c>
      <c r="K689">
        <v>31.28</v>
      </c>
      <c r="L689">
        <v>76.400000000000006</v>
      </c>
      <c r="M689">
        <v>134</v>
      </c>
      <c r="N689">
        <v>6.49</v>
      </c>
      <c r="O689">
        <v>185.1</v>
      </c>
      <c r="P689">
        <v>96</v>
      </c>
      <c r="Q689">
        <v>8.33</v>
      </c>
      <c r="R689">
        <v>12.7</v>
      </c>
      <c r="S689">
        <v>3</v>
      </c>
      <c r="T689">
        <v>3.43</v>
      </c>
      <c r="U689">
        <v>2</v>
      </c>
      <c r="V689" t="s">
        <v>22</v>
      </c>
      <c r="W689">
        <f t="shared" si="80"/>
        <v>0</v>
      </c>
      <c r="X689" t="str">
        <f t="shared" si="81"/>
        <v>3 or fewer calls</v>
      </c>
      <c r="Y689" t="str">
        <f t="shared" si="82"/>
        <v>Medium</v>
      </c>
      <c r="Z689" t="str">
        <f t="shared" si="83"/>
        <v>Heavy_user</v>
      </c>
      <c r="AA689" t="str">
        <f t="shared" si="84"/>
        <v>Light_user</v>
      </c>
      <c r="AB689" t="str">
        <f t="shared" si="85"/>
        <v>Medium Usage</v>
      </c>
      <c r="AC689" t="str">
        <f t="shared" si="86"/>
        <v>Medium</v>
      </c>
      <c r="AD689" t="str">
        <f t="shared" si="87"/>
        <v>Medium Intl Calls</v>
      </c>
    </row>
    <row r="690" spans="1:30" x14ac:dyDescent="0.25">
      <c r="A690" t="s">
        <v>60</v>
      </c>
      <c r="B690">
        <v>80</v>
      </c>
      <c r="C690" t="s">
        <v>21</v>
      </c>
      <c r="D690" t="s">
        <v>22</v>
      </c>
      <c r="E690">
        <f>IF(train[[#This Row],[international_plan]]="yes",1,0)</f>
        <v>0</v>
      </c>
      <c r="F690" t="s">
        <v>22</v>
      </c>
      <c r="G690">
        <f>IF(train[[#This Row],[voice_mail_plan]]="yes",1,0)</f>
        <v>0</v>
      </c>
      <c r="H690">
        <v>0</v>
      </c>
      <c r="I690">
        <v>105.8</v>
      </c>
      <c r="J690">
        <v>110</v>
      </c>
      <c r="K690">
        <v>17.989999999999998</v>
      </c>
      <c r="L690">
        <v>43.9</v>
      </c>
      <c r="M690">
        <v>88</v>
      </c>
      <c r="N690">
        <v>3.73</v>
      </c>
      <c r="O690">
        <v>189.6</v>
      </c>
      <c r="P690">
        <v>87</v>
      </c>
      <c r="Q690">
        <v>8.5299999999999994</v>
      </c>
      <c r="R690">
        <v>13.1</v>
      </c>
      <c r="S690">
        <v>5</v>
      </c>
      <c r="T690">
        <v>3.54</v>
      </c>
      <c r="U690">
        <v>0</v>
      </c>
      <c r="V690" t="s">
        <v>22</v>
      </c>
      <c r="W690">
        <f t="shared" si="80"/>
        <v>0</v>
      </c>
      <c r="X690" t="str">
        <f t="shared" si="81"/>
        <v>3 or fewer calls</v>
      </c>
      <c r="Y690" t="str">
        <f t="shared" si="82"/>
        <v>Medium</v>
      </c>
      <c r="Z690" t="str">
        <f t="shared" si="83"/>
        <v>Medium_user</v>
      </c>
      <c r="AA690" t="str">
        <f t="shared" si="84"/>
        <v>Light_user</v>
      </c>
      <c r="AB690" t="str">
        <f t="shared" si="85"/>
        <v>Medium Usage</v>
      </c>
      <c r="AC690" t="str">
        <f t="shared" si="86"/>
        <v>None</v>
      </c>
      <c r="AD690" t="str">
        <f t="shared" si="87"/>
        <v>Medium Intl Calls</v>
      </c>
    </row>
    <row r="691" spans="1:30" x14ac:dyDescent="0.25">
      <c r="A691" t="s">
        <v>73</v>
      </c>
      <c r="B691">
        <v>77</v>
      </c>
      <c r="C691" t="s">
        <v>28</v>
      </c>
      <c r="D691" t="s">
        <v>22</v>
      </c>
      <c r="E691">
        <f>IF(train[[#This Row],[international_plan]]="yes",1,0)</f>
        <v>0</v>
      </c>
      <c r="F691" t="s">
        <v>23</v>
      </c>
      <c r="G691">
        <f>IF(train[[#This Row],[voice_mail_plan]]="yes",1,0)</f>
        <v>1</v>
      </c>
      <c r="H691">
        <v>24</v>
      </c>
      <c r="I691">
        <v>149.4</v>
      </c>
      <c r="J691">
        <v>74</v>
      </c>
      <c r="K691">
        <v>25.4</v>
      </c>
      <c r="L691">
        <v>123.9</v>
      </c>
      <c r="M691">
        <v>72</v>
      </c>
      <c r="N691">
        <v>10.53</v>
      </c>
      <c r="O691">
        <v>174.3</v>
      </c>
      <c r="P691">
        <v>84</v>
      </c>
      <c r="Q691">
        <v>7.84</v>
      </c>
      <c r="R691">
        <v>10.1</v>
      </c>
      <c r="S691">
        <v>6</v>
      </c>
      <c r="T691">
        <v>2.73</v>
      </c>
      <c r="U691">
        <v>1</v>
      </c>
      <c r="V691" t="s">
        <v>22</v>
      </c>
      <c r="W691">
        <f t="shared" si="80"/>
        <v>0</v>
      </c>
      <c r="X691" t="str">
        <f t="shared" si="81"/>
        <v>3 or fewer calls</v>
      </c>
      <c r="Y691" t="str">
        <f t="shared" si="82"/>
        <v>Medium</v>
      </c>
      <c r="Z691" t="str">
        <f t="shared" si="83"/>
        <v>Light_usage</v>
      </c>
      <c r="AA691" t="str">
        <f t="shared" si="84"/>
        <v>Medium_user</v>
      </c>
      <c r="AB691" t="str">
        <f t="shared" si="85"/>
        <v>Medium Usage</v>
      </c>
      <c r="AC691" t="str">
        <f t="shared" si="86"/>
        <v>Medium</v>
      </c>
      <c r="AD691" t="str">
        <f t="shared" si="87"/>
        <v>Medium Intl Calls</v>
      </c>
    </row>
    <row r="692" spans="1:30" x14ac:dyDescent="0.25">
      <c r="A692" t="s">
        <v>29</v>
      </c>
      <c r="B692">
        <v>74</v>
      </c>
      <c r="C692" t="s">
        <v>21</v>
      </c>
      <c r="D692" t="s">
        <v>22</v>
      </c>
      <c r="E692">
        <f>IF(train[[#This Row],[international_plan]]="yes",1,0)</f>
        <v>0</v>
      </c>
      <c r="F692" t="s">
        <v>22</v>
      </c>
      <c r="G692">
        <f>IF(train[[#This Row],[voice_mail_plan]]="yes",1,0)</f>
        <v>0</v>
      </c>
      <c r="H692">
        <v>0</v>
      </c>
      <c r="I692">
        <v>172.1</v>
      </c>
      <c r="J692">
        <v>105</v>
      </c>
      <c r="K692">
        <v>29.26</v>
      </c>
      <c r="L692">
        <v>211.7</v>
      </c>
      <c r="M692">
        <v>99</v>
      </c>
      <c r="N692">
        <v>17.989999999999998</v>
      </c>
      <c r="O692">
        <v>182.2</v>
      </c>
      <c r="P692">
        <v>105</v>
      </c>
      <c r="Q692">
        <v>8.1999999999999993</v>
      </c>
      <c r="R692">
        <v>11.6</v>
      </c>
      <c r="S692">
        <v>6</v>
      </c>
      <c r="T692">
        <v>3.13</v>
      </c>
      <c r="U692">
        <v>1</v>
      </c>
      <c r="V692" t="s">
        <v>22</v>
      </c>
      <c r="W692">
        <f t="shared" si="80"/>
        <v>0</v>
      </c>
      <c r="X692" t="str">
        <f t="shared" si="81"/>
        <v>3 or fewer calls</v>
      </c>
      <c r="Y692" t="str">
        <f t="shared" si="82"/>
        <v>Medium</v>
      </c>
      <c r="Z692" t="str">
        <f t="shared" si="83"/>
        <v>Medium_user</v>
      </c>
      <c r="AA692" t="str">
        <f t="shared" si="84"/>
        <v>Medium_user</v>
      </c>
      <c r="AB692" t="str">
        <f t="shared" si="85"/>
        <v>Medium Usage</v>
      </c>
      <c r="AC692" t="str">
        <f t="shared" si="86"/>
        <v>None</v>
      </c>
      <c r="AD692" t="str">
        <f t="shared" si="87"/>
        <v>Medium Intl Calls</v>
      </c>
    </row>
    <row r="693" spans="1:30" x14ac:dyDescent="0.25">
      <c r="A693" t="s">
        <v>40</v>
      </c>
      <c r="B693">
        <v>143</v>
      </c>
      <c r="C693" t="s">
        <v>21</v>
      </c>
      <c r="D693" t="s">
        <v>22</v>
      </c>
      <c r="E693">
        <f>IF(train[[#This Row],[international_plan]]="yes",1,0)</f>
        <v>0</v>
      </c>
      <c r="F693" t="s">
        <v>22</v>
      </c>
      <c r="G693">
        <f>IF(train[[#This Row],[voice_mail_plan]]="yes",1,0)</f>
        <v>0</v>
      </c>
      <c r="H693">
        <v>0</v>
      </c>
      <c r="I693">
        <v>119.1</v>
      </c>
      <c r="J693">
        <v>117</v>
      </c>
      <c r="K693">
        <v>20.25</v>
      </c>
      <c r="L693">
        <v>287.7</v>
      </c>
      <c r="M693">
        <v>136</v>
      </c>
      <c r="N693">
        <v>24.45</v>
      </c>
      <c r="O693">
        <v>223</v>
      </c>
      <c r="P693">
        <v>100</v>
      </c>
      <c r="Q693">
        <v>10.039999999999999</v>
      </c>
      <c r="R693">
        <v>12.2</v>
      </c>
      <c r="S693">
        <v>4</v>
      </c>
      <c r="T693">
        <v>3.29</v>
      </c>
      <c r="U693">
        <v>0</v>
      </c>
      <c r="V693" t="s">
        <v>22</v>
      </c>
      <c r="W693">
        <f t="shared" si="80"/>
        <v>0</v>
      </c>
      <c r="X693" t="str">
        <f t="shared" si="81"/>
        <v>3 or fewer calls</v>
      </c>
      <c r="Y693" t="str">
        <f t="shared" si="82"/>
        <v>Medium</v>
      </c>
      <c r="Z693" t="str">
        <f t="shared" si="83"/>
        <v>Heavy_user</v>
      </c>
      <c r="AA693" t="str">
        <f t="shared" si="84"/>
        <v>Heavy_user</v>
      </c>
      <c r="AB693" t="str">
        <f t="shared" si="85"/>
        <v>Medium Usage</v>
      </c>
      <c r="AC693" t="str">
        <f t="shared" si="86"/>
        <v>None</v>
      </c>
      <c r="AD693" t="str">
        <f t="shared" si="87"/>
        <v>Medium Intl Calls</v>
      </c>
    </row>
    <row r="694" spans="1:30" x14ac:dyDescent="0.25">
      <c r="A694" t="s">
        <v>45</v>
      </c>
      <c r="B694">
        <v>64</v>
      </c>
      <c r="C694" t="s">
        <v>21</v>
      </c>
      <c r="D694" t="s">
        <v>22</v>
      </c>
      <c r="E694">
        <f>IF(train[[#This Row],[international_plan]]="yes",1,0)</f>
        <v>0</v>
      </c>
      <c r="F694" t="s">
        <v>22</v>
      </c>
      <c r="G694">
        <f>IF(train[[#This Row],[voice_mail_plan]]="yes",1,0)</f>
        <v>0</v>
      </c>
      <c r="H694">
        <v>0</v>
      </c>
      <c r="I694">
        <v>194.2</v>
      </c>
      <c r="J694">
        <v>147</v>
      </c>
      <c r="K694">
        <v>33.01</v>
      </c>
      <c r="L694">
        <v>173.4</v>
      </c>
      <c r="M694">
        <v>87</v>
      </c>
      <c r="N694">
        <v>14.74</v>
      </c>
      <c r="O694">
        <v>268.7</v>
      </c>
      <c r="P694">
        <v>114</v>
      </c>
      <c r="Q694">
        <v>12.09</v>
      </c>
      <c r="R694">
        <v>5.5</v>
      </c>
      <c r="S694">
        <v>2</v>
      </c>
      <c r="T694">
        <v>1.49</v>
      </c>
      <c r="U694">
        <v>2</v>
      </c>
      <c r="V694" t="s">
        <v>22</v>
      </c>
      <c r="W694">
        <f t="shared" si="80"/>
        <v>0</v>
      </c>
      <c r="X694" t="str">
        <f t="shared" si="81"/>
        <v>3 or fewer calls</v>
      </c>
      <c r="Y694" t="str">
        <f t="shared" si="82"/>
        <v>Low</v>
      </c>
      <c r="Z694" t="str">
        <f t="shared" si="83"/>
        <v>Medium_user</v>
      </c>
      <c r="AA694" t="str">
        <f t="shared" si="84"/>
        <v>Medium_user</v>
      </c>
      <c r="AB694" t="str">
        <f t="shared" si="85"/>
        <v>Medium Usage</v>
      </c>
      <c r="AC694" t="str">
        <f t="shared" si="86"/>
        <v>None</v>
      </c>
      <c r="AD694" t="str">
        <f t="shared" si="87"/>
        <v>Low Intl Calls</v>
      </c>
    </row>
    <row r="695" spans="1:30" x14ac:dyDescent="0.25">
      <c r="A695" t="s">
        <v>66</v>
      </c>
      <c r="B695">
        <v>120</v>
      </c>
      <c r="C695" t="s">
        <v>28</v>
      </c>
      <c r="D695" t="s">
        <v>22</v>
      </c>
      <c r="E695">
        <f>IF(train[[#This Row],[international_plan]]="yes",1,0)</f>
        <v>0</v>
      </c>
      <c r="F695" t="s">
        <v>22</v>
      </c>
      <c r="G695">
        <f>IF(train[[#This Row],[voice_mail_plan]]="yes",1,0)</f>
        <v>0</v>
      </c>
      <c r="H695">
        <v>0</v>
      </c>
      <c r="I695">
        <v>198.8</v>
      </c>
      <c r="J695">
        <v>56</v>
      </c>
      <c r="K695">
        <v>33.799999999999997</v>
      </c>
      <c r="L695">
        <v>230.1</v>
      </c>
      <c r="M695">
        <v>73</v>
      </c>
      <c r="N695">
        <v>19.559999999999999</v>
      </c>
      <c r="O695">
        <v>119.8</v>
      </c>
      <c r="P695">
        <v>81</v>
      </c>
      <c r="Q695">
        <v>5.39</v>
      </c>
      <c r="R695">
        <v>9.9</v>
      </c>
      <c r="S695">
        <v>3</v>
      </c>
      <c r="T695">
        <v>2.67</v>
      </c>
      <c r="U695">
        <v>2</v>
      </c>
      <c r="V695" t="s">
        <v>22</v>
      </c>
      <c r="W695">
        <f t="shared" si="80"/>
        <v>0</v>
      </c>
      <c r="X695" t="str">
        <f t="shared" si="81"/>
        <v>3 or fewer calls</v>
      </c>
      <c r="Y695" t="str">
        <f t="shared" si="82"/>
        <v>Medium</v>
      </c>
      <c r="Z695" t="str">
        <f t="shared" si="83"/>
        <v>Light_usage</v>
      </c>
      <c r="AA695" t="str">
        <f t="shared" si="84"/>
        <v>Medium_user</v>
      </c>
      <c r="AB695" t="str">
        <f t="shared" si="85"/>
        <v>Medium Usage</v>
      </c>
      <c r="AC695" t="str">
        <f t="shared" si="86"/>
        <v>None</v>
      </c>
      <c r="AD695" t="str">
        <f t="shared" si="87"/>
        <v>Medium Intl Calls</v>
      </c>
    </row>
    <row r="696" spans="1:30" x14ac:dyDescent="0.25">
      <c r="A696" t="s">
        <v>41</v>
      </c>
      <c r="B696">
        <v>121</v>
      </c>
      <c r="C696" t="s">
        <v>25</v>
      </c>
      <c r="D696" t="s">
        <v>23</v>
      </c>
      <c r="E696">
        <f>IF(train[[#This Row],[international_plan]]="yes",1,0)</f>
        <v>1</v>
      </c>
      <c r="F696" t="s">
        <v>22</v>
      </c>
      <c r="G696">
        <f>IF(train[[#This Row],[voice_mail_plan]]="yes",1,0)</f>
        <v>0</v>
      </c>
      <c r="H696">
        <v>0</v>
      </c>
      <c r="I696">
        <v>167.7</v>
      </c>
      <c r="J696">
        <v>94</v>
      </c>
      <c r="K696">
        <v>28.51</v>
      </c>
      <c r="L696">
        <v>93.7</v>
      </c>
      <c r="M696">
        <v>121</v>
      </c>
      <c r="N696">
        <v>7.96</v>
      </c>
      <c r="O696">
        <v>241.3</v>
      </c>
      <c r="P696">
        <v>115</v>
      </c>
      <c r="Q696">
        <v>10.86</v>
      </c>
      <c r="R696">
        <v>13.4</v>
      </c>
      <c r="S696">
        <v>1</v>
      </c>
      <c r="T696">
        <v>3.62</v>
      </c>
      <c r="U696">
        <v>3</v>
      </c>
      <c r="V696" t="s">
        <v>23</v>
      </c>
      <c r="W696">
        <f t="shared" si="80"/>
        <v>1</v>
      </c>
      <c r="X696" t="str">
        <f t="shared" si="81"/>
        <v>3 or fewer calls</v>
      </c>
      <c r="Y696" t="str">
        <f t="shared" si="82"/>
        <v>Medium</v>
      </c>
      <c r="Z696" t="str">
        <f t="shared" si="83"/>
        <v>Heavy_user</v>
      </c>
      <c r="AA696" t="str">
        <f t="shared" si="84"/>
        <v>Light_user</v>
      </c>
      <c r="AB696" t="str">
        <f t="shared" si="85"/>
        <v>Medium Usage</v>
      </c>
      <c r="AC696" t="str">
        <f t="shared" si="86"/>
        <v>None</v>
      </c>
      <c r="AD696" t="str">
        <f t="shared" si="87"/>
        <v>Medium Intl Calls</v>
      </c>
    </row>
    <row r="697" spans="1:30" x14ac:dyDescent="0.25">
      <c r="A697" t="s">
        <v>46</v>
      </c>
      <c r="B697">
        <v>88</v>
      </c>
      <c r="C697" t="s">
        <v>21</v>
      </c>
      <c r="D697" t="s">
        <v>22</v>
      </c>
      <c r="E697">
        <f>IF(train[[#This Row],[international_plan]]="yes",1,0)</f>
        <v>0</v>
      </c>
      <c r="F697" t="s">
        <v>22</v>
      </c>
      <c r="G697">
        <f>IF(train[[#This Row],[voice_mail_plan]]="yes",1,0)</f>
        <v>0</v>
      </c>
      <c r="H697">
        <v>0</v>
      </c>
      <c r="I697">
        <v>202.2</v>
      </c>
      <c r="J697">
        <v>86</v>
      </c>
      <c r="K697">
        <v>34.369999999999997</v>
      </c>
      <c r="L697">
        <v>216.8</v>
      </c>
      <c r="M697">
        <v>93</v>
      </c>
      <c r="N697">
        <v>18.43</v>
      </c>
      <c r="O697">
        <v>239.4</v>
      </c>
      <c r="P697">
        <v>99</v>
      </c>
      <c r="Q697">
        <v>10.77</v>
      </c>
      <c r="R697">
        <v>11.8</v>
      </c>
      <c r="S697">
        <v>2</v>
      </c>
      <c r="T697">
        <v>3.19</v>
      </c>
      <c r="U697">
        <v>2</v>
      </c>
      <c r="V697" t="s">
        <v>22</v>
      </c>
      <c r="W697">
        <f t="shared" si="80"/>
        <v>0</v>
      </c>
      <c r="X697" t="str">
        <f t="shared" si="81"/>
        <v>3 or fewer calls</v>
      </c>
      <c r="Y697" t="str">
        <f t="shared" si="82"/>
        <v>Medium</v>
      </c>
      <c r="Z697" t="str">
        <f t="shared" si="83"/>
        <v>Medium_user</v>
      </c>
      <c r="AA697" t="str">
        <f t="shared" si="84"/>
        <v>Medium_user</v>
      </c>
      <c r="AB697" t="str">
        <f t="shared" si="85"/>
        <v>Medium Usage</v>
      </c>
      <c r="AC697" t="str">
        <f t="shared" si="86"/>
        <v>None</v>
      </c>
      <c r="AD697" t="str">
        <f t="shared" si="87"/>
        <v>Medium Intl Calls</v>
      </c>
    </row>
    <row r="698" spans="1:30" x14ac:dyDescent="0.25">
      <c r="A698" t="s">
        <v>43</v>
      </c>
      <c r="B698">
        <v>87</v>
      </c>
      <c r="C698" t="s">
        <v>25</v>
      </c>
      <c r="D698" t="s">
        <v>22</v>
      </c>
      <c r="E698">
        <f>IF(train[[#This Row],[international_plan]]="yes",1,0)</f>
        <v>0</v>
      </c>
      <c r="F698" t="s">
        <v>22</v>
      </c>
      <c r="G698">
        <f>IF(train[[#This Row],[voice_mail_plan]]="yes",1,0)</f>
        <v>0</v>
      </c>
      <c r="H698">
        <v>0</v>
      </c>
      <c r="I698">
        <v>322.5</v>
      </c>
      <c r="J698">
        <v>106</v>
      </c>
      <c r="K698">
        <v>54.83</v>
      </c>
      <c r="L698">
        <v>204.6</v>
      </c>
      <c r="M698">
        <v>93</v>
      </c>
      <c r="N698">
        <v>17.39</v>
      </c>
      <c r="O698">
        <v>186.2</v>
      </c>
      <c r="P698">
        <v>128</v>
      </c>
      <c r="Q698">
        <v>8.3800000000000008</v>
      </c>
      <c r="R698">
        <v>9.4</v>
      </c>
      <c r="S698">
        <v>4</v>
      </c>
      <c r="T698">
        <v>2.54</v>
      </c>
      <c r="U698">
        <v>2</v>
      </c>
      <c r="V698" t="s">
        <v>23</v>
      </c>
      <c r="W698">
        <f t="shared" si="80"/>
        <v>1</v>
      </c>
      <c r="X698" t="str">
        <f t="shared" si="81"/>
        <v>3 or fewer calls</v>
      </c>
      <c r="Y698" t="str">
        <f t="shared" si="82"/>
        <v>Medium</v>
      </c>
      <c r="Z698" t="str">
        <f t="shared" si="83"/>
        <v>Medium_user</v>
      </c>
      <c r="AA698" t="str">
        <f t="shared" si="84"/>
        <v>Medium_user</v>
      </c>
      <c r="AB698" t="str">
        <f t="shared" si="85"/>
        <v>Medium Usage</v>
      </c>
      <c r="AC698" t="str">
        <f t="shared" si="86"/>
        <v>None</v>
      </c>
      <c r="AD698" t="str">
        <f t="shared" si="87"/>
        <v>Medium Intl Calls</v>
      </c>
    </row>
    <row r="699" spans="1:30" x14ac:dyDescent="0.25">
      <c r="A699" t="s">
        <v>32</v>
      </c>
      <c r="B699">
        <v>100</v>
      </c>
      <c r="C699" t="s">
        <v>28</v>
      </c>
      <c r="D699" t="s">
        <v>22</v>
      </c>
      <c r="E699">
        <f>IF(train[[#This Row],[international_plan]]="yes",1,0)</f>
        <v>0</v>
      </c>
      <c r="F699" t="s">
        <v>22</v>
      </c>
      <c r="G699">
        <f>IF(train[[#This Row],[voice_mail_plan]]="yes",1,0)</f>
        <v>0</v>
      </c>
      <c r="H699">
        <v>0</v>
      </c>
      <c r="I699">
        <v>216.2</v>
      </c>
      <c r="J699">
        <v>107</v>
      </c>
      <c r="K699">
        <v>36.75</v>
      </c>
      <c r="L699">
        <v>215.6</v>
      </c>
      <c r="M699">
        <v>84</v>
      </c>
      <c r="N699">
        <v>18.329999999999998</v>
      </c>
      <c r="O699">
        <v>138.4</v>
      </c>
      <c r="P699">
        <v>127</v>
      </c>
      <c r="Q699">
        <v>6.23</v>
      </c>
      <c r="R699">
        <v>10.199999999999999</v>
      </c>
      <c r="S699">
        <v>3</v>
      </c>
      <c r="T699">
        <v>2.75</v>
      </c>
      <c r="U699">
        <v>0</v>
      </c>
      <c r="V699" t="s">
        <v>22</v>
      </c>
      <c r="W699">
        <f t="shared" si="80"/>
        <v>0</v>
      </c>
      <c r="X699" t="str">
        <f t="shared" si="81"/>
        <v>3 or fewer calls</v>
      </c>
      <c r="Y699" t="str">
        <f t="shared" si="82"/>
        <v>Medium</v>
      </c>
      <c r="Z699" t="str">
        <f t="shared" si="83"/>
        <v>Medium_user</v>
      </c>
      <c r="AA699" t="str">
        <f t="shared" si="84"/>
        <v>Medium_user</v>
      </c>
      <c r="AB699" t="str">
        <f t="shared" si="85"/>
        <v>Medium Usage</v>
      </c>
      <c r="AC699" t="str">
        <f t="shared" si="86"/>
        <v>None</v>
      </c>
      <c r="AD699" t="str">
        <f t="shared" si="87"/>
        <v>Medium Intl Calls</v>
      </c>
    </row>
    <row r="700" spans="1:30" x14ac:dyDescent="0.25">
      <c r="A700" t="s">
        <v>40</v>
      </c>
      <c r="B700">
        <v>104</v>
      </c>
      <c r="C700" t="s">
        <v>21</v>
      </c>
      <c r="D700" t="s">
        <v>22</v>
      </c>
      <c r="E700">
        <f>IF(train[[#This Row],[international_plan]]="yes",1,0)</f>
        <v>0</v>
      </c>
      <c r="F700" t="s">
        <v>22</v>
      </c>
      <c r="G700">
        <f>IF(train[[#This Row],[voice_mail_plan]]="yes",1,0)</f>
        <v>0</v>
      </c>
      <c r="H700">
        <v>0</v>
      </c>
      <c r="I700">
        <v>76.400000000000006</v>
      </c>
      <c r="J700">
        <v>116</v>
      </c>
      <c r="K700">
        <v>12.99</v>
      </c>
      <c r="L700">
        <v>115.6</v>
      </c>
      <c r="M700">
        <v>74</v>
      </c>
      <c r="N700">
        <v>9.83</v>
      </c>
      <c r="O700">
        <v>226.3</v>
      </c>
      <c r="P700">
        <v>94</v>
      </c>
      <c r="Q700">
        <v>10.18</v>
      </c>
      <c r="R700">
        <v>9.4</v>
      </c>
      <c r="S700">
        <v>3</v>
      </c>
      <c r="T700">
        <v>2.54</v>
      </c>
      <c r="U700">
        <v>3</v>
      </c>
      <c r="V700" t="s">
        <v>22</v>
      </c>
      <c r="W700">
        <f t="shared" si="80"/>
        <v>0</v>
      </c>
      <c r="X700" t="str">
        <f t="shared" si="81"/>
        <v>3 or fewer calls</v>
      </c>
      <c r="Y700" t="str">
        <f t="shared" si="82"/>
        <v>Medium</v>
      </c>
      <c r="Z700" t="str">
        <f t="shared" si="83"/>
        <v>Light_usage</v>
      </c>
      <c r="AA700" t="str">
        <f t="shared" si="84"/>
        <v>Light_user</v>
      </c>
      <c r="AB700" t="str">
        <f t="shared" si="85"/>
        <v>Medium Usage</v>
      </c>
      <c r="AC700" t="str">
        <f t="shared" si="86"/>
        <v>None</v>
      </c>
      <c r="AD700" t="str">
        <f t="shared" si="87"/>
        <v>Medium Intl Calls</v>
      </c>
    </row>
    <row r="701" spans="1:30" x14ac:dyDescent="0.25">
      <c r="A701" t="s">
        <v>48</v>
      </c>
      <c r="B701">
        <v>27</v>
      </c>
      <c r="C701" t="s">
        <v>28</v>
      </c>
      <c r="D701" t="s">
        <v>22</v>
      </c>
      <c r="E701">
        <f>IF(train[[#This Row],[international_plan]]="yes",1,0)</f>
        <v>0</v>
      </c>
      <c r="F701" t="s">
        <v>22</v>
      </c>
      <c r="G701">
        <f>IF(train[[#This Row],[voice_mail_plan]]="yes",1,0)</f>
        <v>0</v>
      </c>
      <c r="H701">
        <v>0</v>
      </c>
      <c r="I701">
        <v>72.7</v>
      </c>
      <c r="J701">
        <v>75</v>
      </c>
      <c r="K701">
        <v>12.36</v>
      </c>
      <c r="L701">
        <v>208.6</v>
      </c>
      <c r="M701">
        <v>117</v>
      </c>
      <c r="N701">
        <v>17.73</v>
      </c>
      <c r="O701">
        <v>65.8</v>
      </c>
      <c r="P701">
        <v>71</v>
      </c>
      <c r="Q701">
        <v>2.96</v>
      </c>
      <c r="R701">
        <v>9.9</v>
      </c>
      <c r="S701">
        <v>3</v>
      </c>
      <c r="T701">
        <v>2.67</v>
      </c>
      <c r="U701">
        <v>1</v>
      </c>
      <c r="V701" t="s">
        <v>22</v>
      </c>
      <c r="W701">
        <f t="shared" si="80"/>
        <v>0</v>
      </c>
      <c r="X701" t="str">
        <f t="shared" si="81"/>
        <v>3 or fewer calls</v>
      </c>
      <c r="Y701" t="str">
        <f t="shared" si="82"/>
        <v>Medium</v>
      </c>
      <c r="Z701" t="str">
        <f t="shared" si="83"/>
        <v>Medium_user</v>
      </c>
      <c r="AA701" t="str">
        <f t="shared" si="84"/>
        <v>Medium_user</v>
      </c>
      <c r="AB701" t="str">
        <f t="shared" si="85"/>
        <v>Medium Usage</v>
      </c>
      <c r="AC701" t="str">
        <f t="shared" si="86"/>
        <v>None</v>
      </c>
      <c r="AD701" t="str">
        <f t="shared" si="87"/>
        <v>Medium Intl Calls</v>
      </c>
    </row>
    <row r="702" spans="1:30" x14ac:dyDescent="0.25">
      <c r="A702" t="s">
        <v>72</v>
      </c>
      <c r="B702">
        <v>81</v>
      </c>
      <c r="C702" t="s">
        <v>21</v>
      </c>
      <c r="D702" t="s">
        <v>22</v>
      </c>
      <c r="E702">
        <f>IF(train[[#This Row],[international_plan]]="yes",1,0)</f>
        <v>0</v>
      </c>
      <c r="F702" t="s">
        <v>23</v>
      </c>
      <c r="G702">
        <f>IF(train[[#This Row],[voice_mail_plan]]="yes",1,0)</f>
        <v>1</v>
      </c>
      <c r="H702">
        <v>31</v>
      </c>
      <c r="I702">
        <v>210.4</v>
      </c>
      <c r="J702">
        <v>100</v>
      </c>
      <c r="K702">
        <v>35.770000000000003</v>
      </c>
      <c r="L702">
        <v>225.5</v>
      </c>
      <c r="M702">
        <v>97</v>
      </c>
      <c r="N702">
        <v>19.170000000000002</v>
      </c>
      <c r="O702">
        <v>168.7</v>
      </c>
      <c r="P702">
        <v>120</v>
      </c>
      <c r="Q702">
        <v>7.59</v>
      </c>
      <c r="R702">
        <v>9.6999999999999993</v>
      </c>
      <c r="S702">
        <v>4</v>
      </c>
      <c r="T702">
        <v>2.62</v>
      </c>
      <c r="U702">
        <v>0</v>
      </c>
      <c r="V702" t="s">
        <v>22</v>
      </c>
      <c r="W702">
        <f t="shared" si="80"/>
        <v>0</v>
      </c>
      <c r="X702" t="str">
        <f t="shared" si="81"/>
        <v>3 or fewer calls</v>
      </c>
      <c r="Y702" t="str">
        <f t="shared" si="82"/>
        <v>Medium</v>
      </c>
      <c r="Z702" t="str">
        <f t="shared" si="83"/>
        <v>Medium_user</v>
      </c>
      <c r="AA702" t="str">
        <f t="shared" si="84"/>
        <v>Medium_user</v>
      </c>
      <c r="AB702" t="str">
        <f t="shared" si="85"/>
        <v>Medium Usage</v>
      </c>
      <c r="AC702" t="str">
        <f t="shared" si="86"/>
        <v>High</v>
      </c>
      <c r="AD702" t="str">
        <f t="shared" si="87"/>
        <v>Medium Intl Calls</v>
      </c>
    </row>
    <row r="703" spans="1:30" x14ac:dyDescent="0.25">
      <c r="A703" t="s">
        <v>58</v>
      </c>
      <c r="B703">
        <v>64</v>
      </c>
      <c r="C703" t="s">
        <v>28</v>
      </c>
      <c r="D703" t="s">
        <v>23</v>
      </c>
      <c r="E703">
        <f>IF(train[[#This Row],[international_plan]]="yes",1,0)</f>
        <v>1</v>
      </c>
      <c r="F703" t="s">
        <v>23</v>
      </c>
      <c r="G703">
        <f>IF(train[[#This Row],[voice_mail_plan]]="yes",1,0)</f>
        <v>1</v>
      </c>
      <c r="H703">
        <v>33</v>
      </c>
      <c r="I703">
        <v>127.2</v>
      </c>
      <c r="J703">
        <v>93</v>
      </c>
      <c r="K703">
        <v>21.62</v>
      </c>
      <c r="L703">
        <v>162.9</v>
      </c>
      <c r="M703">
        <v>104</v>
      </c>
      <c r="N703">
        <v>13.85</v>
      </c>
      <c r="O703">
        <v>247.4</v>
      </c>
      <c r="P703">
        <v>109</v>
      </c>
      <c r="Q703">
        <v>11.13</v>
      </c>
      <c r="R703">
        <v>8.1</v>
      </c>
      <c r="S703">
        <v>13</v>
      </c>
      <c r="T703">
        <v>2.19</v>
      </c>
      <c r="U703">
        <v>0</v>
      </c>
      <c r="V703" t="s">
        <v>22</v>
      </c>
      <c r="W703">
        <f t="shared" si="80"/>
        <v>0</v>
      </c>
      <c r="X703" t="str">
        <f t="shared" si="81"/>
        <v>3 or fewer calls</v>
      </c>
      <c r="Y703" t="str">
        <f t="shared" si="82"/>
        <v>Medium</v>
      </c>
      <c r="Z703" t="str">
        <f t="shared" si="83"/>
        <v>Medium_user</v>
      </c>
      <c r="AA703" t="str">
        <f t="shared" si="84"/>
        <v>Medium_user</v>
      </c>
      <c r="AB703" t="str">
        <f t="shared" si="85"/>
        <v>Medium Usage</v>
      </c>
      <c r="AC703" t="str">
        <f t="shared" si="86"/>
        <v>High</v>
      </c>
      <c r="AD703" t="str">
        <f t="shared" si="87"/>
        <v>Medium Intl Calls</v>
      </c>
    </row>
    <row r="704" spans="1:30" x14ac:dyDescent="0.25">
      <c r="A704" t="s">
        <v>64</v>
      </c>
      <c r="B704">
        <v>107</v>
      </c>
      <c r="C704" t="s">
        <v>28</v>
      </c>
      <c r="D704" t="s">
        <v>22</v>
      </c>
      <c r="E704">
        <f>IF(train[[#This Row],[international_plan]]="yes",1,0)</f>
        <v>0</v>
      </c>
      <c r="F704" t="s">
        <v>23</v>
      </c>
      <c r="G704">
        <f>IF(train[[#This Row],[voice_mail_plan]]="yes",1,0)</f>
        <v>1</v>
      </c>
      <c r="H704">
        <v>28</v>
      </c>
      <c r="I704">
        <v>201.8</v>
      </c>
      <c r="J704">
        <v>79</v>
      </c>
      <c r="K704">
        <v>34.31</v>
      </c>
      <c r="L704">
        <v>304.89999999999998</v>
      </c>
      <c r="M704">
        <v>128</v>
      </c>
      <c r="N704">
        <v>25.92</v>
      </c>
      <c r="O704">
        <v>225.6</v>
      </c>
      <c r="P704">
        <v>133</v>
      </c>
      <c r="Q704">
        <v>10.15</v>
      </c>
      <c r="R704">
        <v>11.9</v>
      </c>
      <c r="S704">
        <v>8</v>
      </c>
      <c r="T704">
        <v>3.21</v>
      </c>
      <c r="U704">
        <v>1</v>
      </c>
      <c r="V704" t="s">
        <v>22</v>
      </c>
      <c r="W704">
        <f t="shared" si="80"/>
        <v>0</v>
      </c>
      <c r="X704" t="str">
        <f t="shared" si="81"/>
        <v>3 or fewer calls</v>
      </c>
      <c r="Y704" t="str">
        <f t="shared" si="82"/>
        <v>Medium</v>
      </c>
      <c r="Z704" t="str">
        <f t="shared" si="83"/>
        <v>Heavy_user</v>
      </c>
      <c r="AA704" t="str">
        <f t="shared" si="84"/>
        <v>Heavy_user</v>
      </c>
      <c r="AB704" t="str">
        <f t="shared" si="85"/>
        <v>Medium Usage</v>
      </c>
      <c r="AC704" t="str">
        <f t="shared" si="86"/>
        <v>Medium</v>
      </c>
      <c r="AD704" t="str">
        <f t="shared" si="87"/>
        <v>Medium Intl Calls</v>
      </c>
    </row>
    <row r="705" spans="1:30" x14ac:dyDescent="0.25">
      <c r="A705" t="s">
        <v>64</v>
      </c>
      <c r="B705">
        <v>111</v>
      </c>
      <c r="C705" t="s">
        <v>25</v>
      </c>
      <c r="D705" t="s">
        <v>22</v>
      </c>
      <c r="E705">
        <f>IF(train[[#This Row],[international_plan]]="yes",1,0)</f>
        <v>0</v>
      </c>
      <c r="F705" t="s">
        <v>22</v>
      </c>
      <c r="G705">
        <f>IF(train[[#This Row],[voice_mail_plan]]="yes",1,0)</f>
        <v>0</v>
      </c>
      <c r="H705">
        <v>0</v>
      </c>
      <c r="I705">
        <v>99.3</v>
      </c>
      <c r="J705">
        <v>112</v>
      </c>
      <c r="K705">
        <v>16.88</v>
      </c>
      <c r="L705">
        <v>270.5</v>
      </c>
      <c r="M705">
        <v>136</v>
      </c>
      <c r="N705">
        <v>22.99</v>
      </c>
      <c r="O705">
        <v>225.3</v>
      </c>
      <c r="P705">
        <v>94</v>
      </c>
      <c r="Q705">
        <v>10.14</v>
      </c>
      <c r="R705">
        <v>9</v>
      </c>
      <c r="S705">
        <v>6</v>
      </c>
      <c r="T705">
        <v>2.4300000000000002</v>
      </c>
      <c r="U705">
        <v>3</v>
      </c>
      <c r="V705" t="s">
        <v>22</v>
      </c>
      <c r="W705">
        <f t="shared" si="80"/>
        <v>0</v>
      </c>
      <c r="X705" t="str">
        <f t="shared" si="81"/>
        <v>3 or fewer calls</v>
      </c>
      <c r="Y705" t="str">
        <f t="shared" si="82"/>
        <v>Medium</v>
      </c>
      <c r="Z705" t="str">
        <f t="shared" si="83"/>
        <v>Heavy_user</v>
      </c>
      <c r="AA705" t="str">
        <f t="shared" si="84"/>
        <v>Heavy_user</v>
      </c>
      <c r="AB705" t="str">
        <f t="shared" si="85"/>
        <v>Medium Usage</v>
      </c>
      <c r="AC705" t="str">
        <f t="shared" si="86"/>
        <v>None</v>
      </c>
      <c r="AD705" t="str">
        <f t="shared" si="87"/>
        <v>Medium Intl Calls</v>
      </c>
    </row>
    <row r="706" spans="1:30" x14ac:dyDescent="0.25">
      <c r="A706" t="s">
        <v>62</v>
      </c>
      <c r="B706">
        <v>77</v>
      </c>
      <c r="C706" t="s">
        <v>21</v>
      </c>
      <c r="D706" t="s">
        <v>22</v>
      </c>
      <c r="E706">
        <f>IF(train[[#This Row],[international_plan]]="yes",1,0)</f>
        <v>0</v>
      </c>
      <c r="F706" t="s">
        <v>22</v>
      </c>
      <c r="G706">
        <f>IF(train[[#This Row],[voice_mail_plan]]="yes",1,0)</f>
        <v>0</v>
      </c>
      <c r="H706">
        <v>0</v>
      </c>
      <c r="I706">
        <v>239.2</v>
      </c>
      <c r="J706">
        <v>114</v>
      </c>
      <c r="K706">
        <v>40.659999999999997</v>
      </c>
      <c r="L706">
        <v>150</v>
      </c>
      <c r="M706">
        <v>115</v>
      </c>
      <c r="N706">
        <v>12.75</v>
      </c>
      <c r="O706">
        <v>160.80000000000001</v>
      </c>
      <c r="P706">
        <v>81</v>
      </c>
      <c r="Q706">
        <v>7.24</v>
      </c>
      <c r="R706">
        <v>10.3</v>
      </c>
      <c r="S706">
        <v>2</v>
      </c>
      <c r="T706">
        <v>2.78</v>
      </c>
      <c r="U706">
        <v>5</v>
      </c>
      <c r="V706" t="s">
        <v>22</v>
      </c>
      <c r="W706">
        <f t="shared" ref="W706:W769" si="88">IF(V706="yes",1,0)</f>
        <v>0</v>
      </c>
      <c r="X706" t="str">
        <f t="shared" ref="X706:X769" si="89">IF(U706&gt;3,"More than 3 calls","3 or fewer calls")</f>
        <v>More than 3 calls</v>
      </c>
      <c r="Y706" t="str">
        <f t="shared" ref="Y706:Y769" si="90">IF(T706&lt;2,"Low",IF(T706&lt;4,"Medium","High"))</f>
        <v>Medium</v>
      </c>
      <c r="Z706" t="str">
        <f t="shared" ref="Z706:Z769" si="91">IF(M706&lt;80,"Light_usage",IF(M706&lt;120,"Medium_user","Heavy_user"))</f>
        <v>Medium_user</v>
      </c>
      <c r="AA706" t="str">
        <f t="shared" ref="AA706:AA769" si="92">IF(N706&lt;10,"Light_user",IF(N706&lt;20,"Medium_user","Heavy_user"))</f>
        <v>Medium_user</v>
      </c>
      <c r="AB706" t="str">
        <f t="shared" ref="AB706:AB769" si="93">IF(AND(I706&gt;250,N706&gt;20,R706&gt;10),"High Usage",
  IF(AND(I706&lt;100,N706&lt;10,R706&lt;5),"Low Usage","Medium Usage"))</f>
        <v>Medium Usage</v>
      </c>
      <c r="AC706" t="str">
        <f t="shared" ref="AC706:AC769" si="94">IF(H706=0,"None",IF(H706&lt;10,"Low",IF(H706&lt;30,"Medium","High")))</f>
        <v>None</v>
      </c>
      <c r="AD706" t="str">
        <f t="shared" ref="AD706:AD769" si="95">IF(T706&lt;=2, "Low Intl Calls", IF(T706&lt;=5, "Medium Intl Calls", "High Intl Calls"))</f>
        <v>Medium Intl Calls</v>
      </c>
    </row>
    <row r="707" spans="1:30" x14ac:dyDescent="0.25">
      <c r="A707" t="s">
        <v>52</v>
      </c>
      <c r="B707">
        <v>67</v>
      </c>
      <c r="C707" t="s">
        <v>21</v>
      </c>
      <c r="D707" t="s">
        <v>23</v>
      </c>
      <c r="E707">
        <f>IF(train[[#This Row],[international_plan]]="yes",1,0)</f>
        <v>1</v>
      </c>
      <c r="F707" t="s">
        <v>22</v>
      </c>
      <c r="G707">
        <f>IF(train[[#This Row],[voice_mail_plan]]="yes",1,0)</f>
        <v>0</v>
      </c>
      <c r="H707">
        <v>0</v>
      </c>
      <c r="I707">
        <v>120.9</v>
      </c>
      <c r="J707">
        <v>58</v>
      </c>
      <c r="K707">
        <v>20.55</v>
      </c>
      <c r="L707">
        <v>235</v>
      </c>
      <c r="M707">
        <v>88</v>
      </c>
      <c r="N707">
        <v>19.98</v>
      </c>
      <c r="O707">
        <v>95.1</v>
      </c>
      <c r="P707">
        <v>130</v>
      </c>
      <c r="Q707">
        <v>4.28</v>
      </c>
      <c r="R707">
        <v>11.4</v>
      </c>
      <c r="S707">
        <v>11</v>
      </c>
      <c r="T707">
        <v>3.08</v>
      </c>
      <c r="U707">
        <v>2</v>
      </c>
      <c r="V707" t="s">
        <v>22</v>
      </c>
      <c r="W707">
        <f t="shared" si="88"/>
        <v>0</v>
      </c>
      <c r="X707" t="str">
        <f t="shared" si="89"/>
        <v>3 or fewer calls</v>
      </c>
      <c r="Y707" t="str">
        <f t="shared" si="90"/>
        <v>Medium</v>
      </c>
      <c r="Z707" t="str">
        <f t="shared" si="91"/>
        <v>Medium_user</v>
      </c>
      <c r="AA707" t="str">
        <f t="shared" si="92"/>
        <v>Medium_user</v>
      </c>
      <c r="AB707" t="str">
        <f t="shared" si="93"/>
        <v>Medium Usage</v>
      </c>
      <c r="AC707" t="str">
        <f t="shared" si="94"/>
        <v>None</v>
      </c>
      <c r="AD707" t="str">
        <f t="shared" si="95"/>
        <v>Medium Intl Calls</v>
      </c>
    </row>
    <row r="708" spans="1:30" x14ac:dyDescent="0.25">
      <c r="A708" t="s">
        <v>68</v>
      </c>
      <c r="B708">
        <v>102</v>
      </c>
      <c r="C708" t="s">
        <v>25</v>
      </c>
      <c r="D708" t="s">
        <v>22</v>
      </c>
      <c r="E708">
        <f>IF(train[[#This Row],[international_plan]]="yes",1,0)</f>
        <v>0</v>
      </c>
      <c r="F708" t="s">
        <v>22</v>
      </c>
      <c r="G708">
        <f>IF(train[[#This Row],[voice_mail_plan]]="yes",1,0)</f>
        <v>0</v>
      </c>
      <c r="H708">
        <v>0</v>
      </c>
      <c r="I708">
        <v>224.7</v>
      </c>
      <c r="J708">
        <v>81</v>
      </c>
      <c r="K708">
        <v>38.200000000000003</v>
      </c>
      <c r="L708">
        <v>129.4</v>
      </c>
      <c r="M708">
        <v>112</v>
      </c>
      <c r="N708">
        <v>11</v>
      </c>
      <c r="O708">
        <v>167.6</v>
      </c>
      <c r="P708">
        <v>109</v>
      </c>
      <c r="Q708">
        <v>7.54</v>
      </c>
      <c r="R708">
        <v>15.8</v>
      </c>
      <c r="S708">
        <v>6</v>
      </c>
      <c r="T708">
        <v>4.2699999999999996</v>
      </c>
      <c r="U708">
        <v>1</v>
      </c>
      <c r="V708" t="s">
        <v>22</v>
      </c>
      <c r="W708">
        <f t="shared" si="88"/>
        <v>0</v>
      </c>
      <c r="X708" t="str">
        <f t="shared" si="89"/>
        <v>3 or fewer calls</v>
      </c>
      <c r="Y708" t="str">
        <f t="shared" si="90"/>
        <v>High</v>
      </c>
      <c r="Z708" t="str">
        <f t="shared" si="91"/>
        <v>Medium_user</v>
      </c>
      <c r="AA708" t="str">
        <f t="shared" si="92"/>
        <v>Medium_user</v>
      </c>
      <c r="AB708" t="str">
        <f t="shared" si="93"/>
        <v>Medium Usage</v>
      </c>
      <c r="AC708" t="str">
        <f t="shared" si="94"/>
        <v>None</v>
      </c>
      <c r="AD708" t="str">
        <f t="shared" si="95"/>
        <v>Medium Intl Calls</v>
      </c>
    </row>
    <row r="709" spans="1:30" x14ac:dyDescent="0.25">
      <c r="A709" t="s">
        <v>75</v>
      </c>
      <c r="B709">
        <v>146</v>
      </c>
      <c r="C709" t="s">
        <v>25</v>
      </c>
      <c r="D709" t="s">
        <v>22</v>
      </c>
      <c r="E709">
        <f>IF(train[[#This Row],[international_plan]]="yes",1,0)</f>
        <v>0</v>
      </c>
      <c r="F709" t="s">
        <v>23</v>
      </c>
      <c r="G709">
        <f>IF(train[[#This Row],[voice_mail_plan]]="yes",1,0)</f>
        <v>1</v>
      </c>
      <c r="H709">
        <v>19</v>
      </c>
      <c r="I709">
        <v>176.6</v>
      </c>
      <c r="J709">
        <v>88</v>
      </c>
      <c r="K709">
        <v>30.02</v>
      </c>
      <c r="L709">
        <v>162.69999999999999</v>
      </c>
      <c r="M709">
        <v>66</v>
      </c>
      <c r="N709">
        <v>13.83</v>
      </c>
      <c r="O709">
        <v>215.5</v>
      </c>
      <c r="P709">
        <v>98</v>
      </c>
      <c r="Q709">
        <v>9.6999999999999993</v>
      </c>
      <c r="R709">
        <v>14.6</v>
      </c>
      <c r="S709">
        <v>6</v>
      </c>
      <c r="T709">
        <v>3.94</v>
      </c>
      <c r="U709">
        <v>1</v>
      </c>
      <c r="V709" t="s">
        <v>22</v>
      </c>
      <c r="W709">
        <f t="shared" si="88"/>
        <v>0</v>
      </c>
      <c r="X709" t="str">
        <f t="shared" si="89"/>
        <v>3 or fewer calls</v>
      </c>
      <c r="Y709" t="str">
        <f t="shared" si="90"/>
        <v>Medium</v>
      </c>
      <c r="Z709" t="str">
        <f t="shared" si="91"/>
        <v>Light_usage</v>
      </c>
      <c r="AA709" t="str">
        <f t="shared" si="92"/>
        <v>Medium_user</v>
      </c>
      <c r="AB709" t="str">
        <f t="shared" si="93"/>
        <v>Medium Usage</v>
      </c>
      <c r="AC709" t="str">
        <f t="shared" si="94"/>
        <v>Medium</v>
      </c>
      <c r="AD709" t="str">
        <f t="shared" si="95"/>
        <v>Medium Intl Calls</v>
      </c>
    </row>
    <row r="710" spans="1:30" x14ac:dyDescent="0.25">
      <c r="A710" t="s">
        <v>69</v>
      </c>
      <c r="B710">
        <v>96</v>
      </c>
      <c r="C710" t="s">
        <v>21</v>
      </c>
      <c r="D710" t="s">
        <v>22</v>
      </c>
      <c r="E710">
        <f>IF(train[[#This Row],[international_plan]]="yes",1,0)</f>
        <v>0</v>
      </c>
      <c r="F710" t="s">
        <v>22</v>
      </c>
      <c r="G710">
        <f>IF(train[[#This Row],[voice_mail_plan]]="yes",1,0)</f>
        <v>0</v>
      </c>
      <c r="H710">
        <v>0</v>
      </c>
      <c r="I710">
        <v>180.6</v>
      </c>
      <c r="J710">
        <v>92</v>
      </c>
      <c r="K710">
        <v>30.7</v>
      </c>
      <c r="L710">
        <v>190.9</v>
      </c>
      <c r="M710">
        <v>114</v>
      </c>
      <c r="N710">
        <v>16.23</v>
      </c>
      <c r="O710">
        <v>295.60000000000002</v>
      </c>
      <c r="P710">
        <v>125</v>
      </c>
      <c r="Q710">
        <v>13.3</v>
      </c>
      <c r="R710">
        <v>10.3</v>
      </c>
      <c r="S710">
        <v>4</v>
      </c>
      <c r="T710">
        <v>2.78</v>
      </c>
      <c r="U710">
        <v>1</v>
      </c>
      <c r="V710" t="s">
        <v>23</v>
      </c>
      <c r="W710">
        <f t="shared" si="88"/>
        <v>1</v>
      </c>
      <c r="X710" t="str">
        <f t="shared" si="89"/>
        <v>3 or fewer calls</v>
      </c>
      <c r="Y710" t="str">
        <f t="shared" si="90"/>
        <v>Medium</v>
      </c>
      <c r="Z710" t="str">
        <f t="shared" si="91"/>
        <v>Medium_user</v>
      </c>
      <c r="AA710" t="str">
        <f t="shared" si="92"/>
        <v>Medium_user</v>
      </c>
      <c r="AB710" t="str">
        <f t="shared" si="93"/>
        <v>Medium Usage</v>
      </c>
      <c r="AC710" t="str">
        <f t="shared" si="94"/>
        <v>None</v>
      </c>
      <c r="AD710" t="str">
        <f t="shared" si="95"/>
        <v>Medium Intl Calls</v>
      </c>
    </row>
    <row r="711" spans="1:30" x14ac:dyDescent="0.25">
      <c r="A711" t="s">
        <v>75</v>
      </c>
      <c r="B711">
        <v>70</v>
      </c>
      <c r="C711" t="s">
        <v>21</v>
      </c>
      <c r="D711" t="s">
        <v>22</v>
      </c>
      <c r="E711">
        <f>IF(train[[#This Row],[international_plan]]="yes",1,0)</f>
        <v>0</v>
      </c>
      <c r="F711" t="s">
        <v>23</v>
      </c>
      <c r="G711">
        <f>IF(train[[#This Row],[voice_mail_plan]]="yes",1,0)</f>
        <v>1</v>
      </c>
      <c r="H711">
        <v>31</v>
      </c>
      <c r="I711">
        <v>125.9</v>
      </c>
      <c r="J711">
        <v>101</v>
      </c>
      <c r="K711">
        <v>21.4</v>
      </c>
      <c r="L711">
        <v>196.4</v>
      </c>
      <c r="M711">
        <v>102</v>
      </c>
      <c r="N711">
        <v>16.690000000000001</v>
      </c>
      <c r="O711">
        <v>252.7</v>
      </c>
      <c r="P711">
        <v>75</v>
      </c>
      <c r="Q711">
        <v>11.37</v>
      </c>
      <c r="R711">
        <v>10.3</v>
      </c>
      <c r="S711">
        <v>4</v>
      </c>
      <c r="T711">
        <v>2.78</v>
      </c>
      <c r="U711">
        <v>1</v>
      </c>
      <c r="V711" t="s">
        <v>22</v>
      </c>
      <c r="W711">
        <f t="shared" si="88"/>
        <v>0</v>
      </c>
      <c r="X711" t="str">
        <f t="shared" si="89"/>
        <v>3 or fewer calls</v>
      </c>
      <c r="Y711" t="str">
        <f t="shared" si="90"/>
        <v>Medium</v>
      </c>
      <c r="Z711" t="str">
        <f t="shared" si="91"/>
        <v>Medium_user</v>
      </c>
      <c r="AA711" t="str">
        <f t="shared" si="92"/>
        <v>Medium_user</v>
      </c>
      <c r="AB711" t="str">
        <f t="shared" si="93"/>
        <v>Medium Usage</v>
      </c>
      <c r="AC711" t="str">
        <f t="shared" si="94"/>
        <v>High</v>
      </c>
      <c r="AD711" t="str">
        <f t="shared" si="95"/>
        <v>Medium Intl Calls</v>
      </c>
    </row>
    <row r="712" spans="1:30" x14ac:dyDescent="0.25">
      <c r="A712" t="s">
        <v>66</v>
      </c>
      <c r="B712">
        <v>149</v>
      </c>
      <c r="C712" t="s">
        <v>25</v>
      </c>
      <c r="D712" t="s">
        <v>22</v>
      </c>
      <c r="E712">
        <f>IF(train[[#This Row],[international_plan]]="yes",1,0)</f>
        <v>0</v>
      </c>
      <c r="F712" t="s">
        <v>22</v>
      </c>
      <c r="G712">
        <f>IF(train[[#This Row],[voice_mail_plan]]="yes",1,0)</f>
        <v>0</v>
      </c>
      <c r="H712">
        <v>0</v>
      </c>
      <c r="I712">
        <v>237.6</v>
      </c>
      <c r="J712">
        <v>79</v>
      </c>
      <c r="K712">
        <v>40.39</v>
      </c>
      <c r="L712">
        <v>192.4</v>
      </c>
      <c r="M712">
        <v>107</v>
      </c>
      <c r="N712">
        <v>16.350000000000001</v>
      </c>
      <c r="O712">
        <v>207.4</v>
      </c>
      <c r="P712">
        <v>111</v>
      </c>
      <c r="Q712">
        <v>9.33</v>
      </c>
      <c r="R712">
        <v>9.1</v>
      </c>
      <c r="S712">
        <v>9</v>
      </c>
      <c r="T712">
        <v>2.46</v>
      </c>
      <c r="U712">
        <v>0</v>
      </c>
      <c r="V712" t="s">
        <v>22</v>
      </c>
      <c r="W712">
        <f t="shared" si="88"/>
        <v>0</v>
      </c>
      <c r="X712" t="str">
        <f t="shared" si="89"/>
        <v>3 or fewer calls</v>
      </c>
      <c r="Y712" t="str">
        <f t="shared" si="90"/>
        <v>Medium</v>
      </c>
      <c r="Z712" t="str">
        <f t="shared" si="91"/>
        <v>Medium_user</v>
      </c>
      <c r="AA712" t="str">
        <f t="shared" si="92"/>
        <v>Medium_user</v>
      </c>
      <c r="AB712" t="str">
        <f t="shared" si="93"/>
        <v>Medium Usage</v>
      </c>
      <c r="AC712" t="str">
        <f t="shared" si="94"/>
        <v>None</v>
      </c>
      <c r="AD712" t="str">
        <f t="shared" si="95"/>
        <v>Medium Intl Calls</v>
      </c>
    </row>
    <row r="713" spans="1:30" x14ac:dyDescent="0.25">
      <c r="A713" t="s">
        <v>72</v>
      </c>
      <c r="B713">
        <v>129</v>
      </c>
      <c r="C713" t="s">
        <v>21</v>
      </c>
      <c r="D713" t="s">
        <v>22</v>
      </c>
      <c r="E713">
        <f>IF(train[[#This Row],[international_plan]]="yes",1,0)</f>
        <v>0</v>
      </c>
      <c r="F713" t="s">
        <v>22</v>
      </c>
      <c r="G713">
        <f>IF(train[[#This Row],[voice_mail_plan]]="yes",1,0)</f>
        <v>0</v>
      </c>
      <c r="H713">
        <v>0</v>
      </c>
      <c r="I713">
        <v>198.4</v>
      </c>
      <c r="J713">
        <v>91</v>
      </c>
      <c r="K713">
        <v>33.729999999999997</v>
      </c>
      <c r="L713">
        <v>264.7</v>
      </c>
      <c r="M713">
        <v>106</v>
      </c>
      <c r="N713">
        <v>22.5</v>
      </c>
      <c r="O713">
        <v>111.4</v>
      </c>
      <c r="P713">
        <v>101</v>
      </c>
      <c r="Q713">
        <v>5.01</v>
      </c>
      <c r="R713">
        <v>9.1999999999999993</v>
      </c>
      <c r="S713">
        <v>2</v>
      </c>
      <c r="T713">
        <v>2.48</v>
      </c>
      <c r="U713">
        <v>2</v>
      </c>
      <c r="V713" t="s">
        <v>22</v>
      </c>
      <c r="W713">
        <f t="shared" si="88"/>
        <v>0</v>
      </c>
      <c r="X713" t="str">
        <f t="shared" si="89"/>
        <v>3 or fewer calls</v>
      </c>
      <c r="Y713" t="str">
        <f t="shared" si="90"/>
        <v>Medium</v>
      </c>
      <c r="Z713" t="str">
        <f t="shared" si="91"/>
        <v>Medium_user</v>
      </c>
      <c r="AA713" t="str">
        <f t="shared" si="92"/>
        <v>Heavy_user</v>
      </c>
      <c r="AB713" t="str">
        <f t="shared" si="93"/>
        <v>Medium Usage</v>
      </c>
      <c r="AC713" t="str">
        <f t="shared" si="94"/>
        <v>None</v>
      </c>
      <c r="AD713" t="str">
        <f t="shared" si="95"/>
        <v>Medium Intl Calls</v>
      </c>
    </row>
    <row r="714" spans="1:30" x14ac:dyDescent="0.25">
      <c r="A714" t="s">
        <v>59</v>
      </c>
      <c r="B714">
        <v>166</v>
      </c>
      <c r="C714" t="s">
        <v>25</v>
      </c>
      <c r="D714" t="s">
        <v>22</v>
      </c>
      <c r="E714">
        <f>IF(train[[#This Row],[international_plan]]="yes",1,0)</f>
        <v>0</v>
      </c>
      <c r="F714" t="s">
        <v>22</v>
      </c>
      <c r="G714">
        <f>IF(train[[#This Row],[voice_mail_plan]]="yes",1,0)</f>
        <v>0</v>
      </c>
      <c r="H714">
        <v>0</v>
      </c>
      <c r="I714">
        <v>274.3</v>
      </c>
      <c r="J714">
        <v>110</v>
      </c>
      <c r="K714">
        <v>46.63</v>
      </c>
      <c r="L714">
        <v>52.9</v>
      </c>
      <c r="M714">
        <v>109</v>
      </c>
      <c r="N714">
        <v>4.5</v>
      </c>
      <c r="O714">
        <v>246.1</v>
      </c>
      <c r="P714">
        <v>119</v>
      </c>
      <c r="Q714">
        <v>11.07</v>
      </c>
      <c r="R714">
        <v>10.9</v>
      </c>
      <c r="S714">
        <v>5</v>
      </c>
      <c r="T714">
        <v>2.94</v>
      </c>
      <c r="U714">
        <v>0</v>
      </c>
      <c r="V714" t="s">
        <v>22</v>
      </c>
      <c r="W714">
        <f t="shared" si="88"/>
        <v>0</v>
      </c>
      <c r="X714" t="str">
        <f t="shared" si="89"/>
        <v>3 or fewer calls</v>
      </c>
      <c r="Y714" t="str">
        <f t="shared" si="90"/>
        <v>Medium</v>
      </c>
      <c r="Z714" t="str">
        <f t="shared" si="91"/>
        <v>Medium_user</v>
      </c>
      <c r="AA714" t="str">
        <f t="shared" si="92"/>
        <v>Light_user</v>
      </c>
      <c r="AB714" t="str">
        <f t="shared" si="93"/>
        <v>Medium Usage</v>
      </c>
      <c r="AC714" t="str">
        <f t="shared" si="94"/>
        <v>None</v>
      </c>
      <c r="AD714" t="str">
        <f t="shared" si="95"/>
        <v>Medium Intl Calls</v>
      </c>
    </row>
    <row r="715" spans="1:30" x14ac:dyDescent="0.25">
      <c r="A715" t="s">
        <v>27</v>
      </c>
      <c r="B715">
        <v>136</v>
      </c>
      <c r="C715" t="s">
        <v>25</v>
      </c>
      <c r="D715" t="s">
        <v>23</v>
      </c>
      <c r="E715">
        <f>IF(train[[#This Row],[international_plan]]="yes",1,0)</f>
        <v>1</v>
      </c>
      <c r="F715" t="s">
        <v>22</v>
      </c>
      <c r="G715">
        <f>IF(train[[#This Row],[voice_mail_plan]]="yes",1,0)</f>
        <v>0</v>
      </c>
      <c r="H715">
        <v>0</v>
      </c>
      <c r="I715">
        <v>199.6</v>
      </c>
      <c r="J715">
        <v>89</v>
      </c>
      <c r="K715">
        <v>33.93</v>
      </c>
      <c r="L715">
        <v>211.4</v>
      </c>
      <c r="M715">
        <v>96</v>
      </c>
      <c r="N715">
        <v>17.97</v>
      </c>
      <c r="O715">
        <v>72.400000000000006</v>
      </c>
      <c r="P715">
        <v>84</v>
      </c>
      <c r="Q715">
        <v>3.26</v>
      </c>
      <c r="R715">
        <v>11</v>
      </c>
      <c r="S715">
        <v>4</v>
      </c>
      <c r="T715">
        <v>2.97</v>
      </c>
      <c r="U715">
        <v>3</v>
      </c>
      <c r="V715" t="s">
        <v>23</v>
      </c>
      <c r="W715">
        <f t="shared" si="88"/>
        <v>1</v>
      </c>
      <c r="X715" t="str">
        <f t="shared" si="89"/>
        <v>3 or fewer calls</v>
      </c>
      <c r="Y715" t="str">
        <f t="shared" si="90"/>
        <v>Medium</v>
      </c>
      <c r="Z715" t="str">
        <f t="shared" si="91"/>
        <v>Medium_user</v>
      </c>
      <c r="AA715" t="str">
        <f t="shared" si="92"/>
        <v>Medium_user</v>
      </c>
      <c r="AB715" t="str">
        <f t="shared" si="93"/>
        <v>Medium Usage</v>
      </c>
      <c r="AC715" t="str">
        <f t="shared" si="94"/>
        <v>None</v>
      </c>
      <c r="AD715" t="str">
        <f t="shared" si="95"/>
        <v>Medium Intl Calls</v>
      </c>
    </row>
    <row r="716" spans="1:30" x14ac:dyDescent="0.25">
      <c r="A716" t="s">
        <v>70</v>
      </c>
      <c r="B716">
        <v>149</v>
      </c>
      <c r="C716" t="s">
        <v>28</v>
      </c>
      <c r="D716" t="s">
        <v>22</v>
      </c>
      <c r="E716">
        <f>IF(train[[#This Row],[international_plan]]="yes",1,0)</f>
        <v>0</v>
      </c>
      <c r="F716" t="s">
        <v>22</v>
      </c>
      <c r="G716">
        <f>IF(train[[#This Row],[voice_mail_plan]]="yes",1,0)</f>
        <v>0</v>
      </c>
      <c r="H716">
        <v>0</v>
      </c>
      <c r="I716">
        <v>217.7</v>
      </c>
      <c r="J716">
        <v>91</v>
      </c>
      <c r="K716">
        <v>37.01</v>
      </c>
      <c r="L716">
        <v>273.5</v>
      </c>
      <c r="M716">
        <v>74</v>
      </c>
      <c r="N716">
        <v>23.25</v>
      </c>
      <c r="O716">
        <v>226.9</v>
      </c>
      <c r="P716">
        <v>99</v>
      </c>
      <c r="Q716">
        <v>10.210000000000001</v>
      </c>
      <c r="R716">
        <v>9.6</v>
      </c>
      <c r="S716">
        <v>3</v>
      </c>
      <c r="T716">
        <v>2.59</v>
      </c>
      <c r="U716">
        <v>3</v>
      </c>
      <c r="V716" t="s">
        <v>22</v>
      </c>
      <c r="W716">
        <f t="shared" si="88"/>
        <v>0</v>
      </c>
      <c r="X716" t="str">
        <f t="shared" si="89"/>
        <v>3 or fewer calls</v>
      </c>
      <c r="Y716" t="str">
        <f t="shared" si="90"/>
        <v>Medium</v>
      </c>
      <c r="Z716" t="str">
        <f t="shared" si="91"/>
        <v>Light_usage</v>
      </c>
      <c r="AA716" t="str">
        <f t="shared" si="92"/>
        <v>Heavy_user</v>
      </c>
      <c r="AB716" t="str">
        <f t="shared" si="93"/>
        <v>Medium Usage</v>
      </c>
      <c r="AC716" t="str">
        <f t="shared" si="94"/>
        <v>None</v>
      </c>
      <c r="AD716" t="str">
        <f t="shared" si="95"/>
        <v>Medium Intl Calls</v>
      </c>
    </row>
    <row r="717" spans="1:30" x14ac:dyDescent="0.25">
      <c r="A717" t="s">
        <v>33</v>
      </c>
      <c r="B717">
        <v>70</v>
      </c>
      <c r="C717" t="s">
        <v>21</v>
      </c>
      <c r="D717" t="s">
        <v>22</v>
      </c>
      <c r="E717">
        <f>IF(train[[#This Row],[international_plan]]="yes",1,0)</f>
        <v>0</v>
      </c>
      <c r="F717" t="s">
        <v>22</v>
      </c>
      <c r="G717">
        <f>IF(train[[#This Row],[voice_mail_plan]]="yes",1,0)</f>
        <v>0</v>
      </c>
      <c r="H717">
        <v>0</v>
      </c>
      <c r="I717">
        <v>134.69999999999999</v>
      </c>
      <c r="J717">
        <v>96</v>
      </c>
      <c r="K717">
        <v>22.9</v>
      </c>
      <c r="L717">
        <v>235.9</v>
      </c>
      <c r="M717">
        <v>90</v>
      </c>
      <c r="N717">
        <v>20.05</v>
      </c>
      <c r="O717">
        <v>260.2</v>
      </c>
      <c r="P717">
        <v>113</v>
      </c>
      <c r="Q717">
        <v>11.71</v>
      </c>
      <c r="R717">
        <v>7.6</v>
      </c>
      <c r="S717">
        <v>6</v>
      </c>
      <c r="T717">
        <v>2.0499999999999998</v>
      </c>
      <c r="U717">
        <v>3</v>
      </c>
      <c r="V717" t="s">
        <v>22</v>
      </c>
      <c r="W717">
        <f t="shared" si="88"/>
        <v>0</v>
      </c>
      <c r="X717" t="str">
        <f t="shared" si="89"/>
        <v>3 or fewer calls</v>
      </c>
      <c r="Y717" t="str">
        <f t="shared" si="90"/>
        <v>Medium</v>
      </c>
      <c r="Z717" t="str">
        <f t="shared" si="91"/>
        <v>Medium_user</v>
      </c>
      <c r="AA717" t="str">
        <f t="shared" si="92"/>
        <v>Heavy_user</v>
      </c>
      <c r="AB717" t="str">
        <f t="shared" si="93"/>
        <v>Medium Usage</v>
      </c>
      <c r="AC717" t="str">
        <f t="shared" si="94"/>
        <v>None</v>
      </c>
      <c r="AD717" t="str">
        <f t="shared" si="95"/>
        <v>Medium Intl Calls</v>
      </c>
    </row>
    <row r="718" spans="1:30" x14ac:dyDescent="0.25">
      <c r="A718" t="s">
        <v>34</v>
      </c>
      <c r="B718">
        <v>66</v>
      </c>
      <c r="C718" t="s">
        <v>28</v>
      </c>
      <c r="D718" t="s">
        <v>22</v>
      </c>
      <c r="E718">
        <f>IF(train[[#This Row],[international_plan]]="yes",1,0)</f>
        <v>0</v>
      </c>
      <c r="F718" t="s">
        <v>22</v>
      </c>
      <c r="G718">
        <f>IF(train[[#This Row],[voice_mail_plan]]="yes",1,0)</f>
        <v>0</v>
      </c>
      <c r="H718">
        <v>0</v>
      </c>
      <c r="I718">
        <v>256.3</v>
      </c>
      <c r="J718">
        <v>135</v>
      </c>
      <c r="K718">
        <v>43.57</v>
      </c>
      <c r="L718">
        <v>180.2</v>
      </c>
      <c r="M718">
        <v>106</v>
      </c>
      <c r="N718">
        <v>15.32</v>
      </c>
      <c r="O718">
        <v>187.3</v>
      </c>
      <c r="P718">
        <v>135</v>
      </c>
      <c r="Q718">
        <v>8.43</v>
      </c>
      <c r="R718">
        <v>6.2</v>
      </c>
      <c r="S718">
        <v>7</v>
      </c>
      <c r="T718">
        <v>1.67</v>
      </c>
      <c r="U718">
        <v>2</v>
      </c>
      <c r="V718" t="s">
        <v>22</v>
      </c>
      <c r="W718">
        <f t="shared" si="88"/>
        <v>0</v>
      </c>
      <c r="X718" t="str">
        <f t="shared" si="89"/>
        <v>3 or fewer calls</v>
      </c>
      <c r="Y718" t="str">
        <f t="shared" si="90"/>
        <v>Low</v>
      </c>
      <c r="Z718" t="str">
        <f t="shared" si="91"/>
        <v>Medium_user</v>
      </c>
      <c r="AA718" t="str">
        <f t="shared" si="92"/>
        <v>Medium_user</v>
      </c>
      <c r="AB718" t="str">
        <f t="shared" si="93"/>
        <v>Medium Usage</v>
      </c>
      <c r="AC718" t="str">
        <f t="shared" si="94"/>
        <v>None</v>
      </c>
      <c r="AD718" t="str">
        <f t="shared" si="95"/>
        <v>Low Intl Calls</v>
      </c>
    </row>
    <row r="719" spans="1:30" x14ac:dyDescent="0.25">
      <c r="A719" t="s">
        <v>44</v>
      </c>
      <c r="B719">
        <v>104</v>
      </c>
      <c r="C719" t="s">
        <v>25</v>
      </c>
      <c r="D719" t="s">
        <v>22</v>
      </c>
      <c r="E719">
        <f>IF(train[[#This Row],[international_plan]]="yes",1,0)</f>
        <v>0</v>
      </c>
      <c r="F719" t="s">
        <v>22</v>
      </c>
      <c r="G719">
        <f>IF(train[[#This Row],[voice_mail_plan]]="yes",1,0)</f>
        <v>0</v>
      </c>
      <c r="H719">
        <v>0</v>
      </c>
      <c r="I719">
        <v>183.6</v>
      </c>
      <c r="J719">
        <v>133</v>
      </c>
      <c r="K719">
        <v>31.21</v>
      </c>
      <c r="L719">
        <v>120.7</v>
      </c>
      <c r="M719">
        <v>98</v>
      </c>
      <c r="N719">
        <v>10.26</v>
      </c>
      <c r="O719">
        <v>215.1</v>
      </c>
      <c r="P719">
        <v>112</v>
      </c>
      <c r="Q719">
        <v>9.68</v>
      </c>
      <c r="R719">
        <v>12.7</v>
      </c>
      <c r="S719">
        <v>2</v>
      </c>
      <c r="T719">
        <v>3.43</v>
      </c>
      <c r="U719">
        <v>1</v>
      </c>
      <c r="V719" t="s">
        <v>22</v>
      </c>
      <c r="W719">
        <f t="shared" si="88"/>
        <v>0</v>
      </c>
      <c r="X719" t="str">
        <f t="shared" si="89"/>
        <v>3 or fewer calls</v>
      </c>
      <c r="Y719" t="str">
        <f t="shared" si="90"/>
        <v>Medium</v>
      </c>
      <c r="Z719" t="str">
        <f t="shared" si="91"/>
        <v>Medium_user</v>
      </c>
      <c r="AA719" t="str">
        <f t="shared" si="92"/>
        <v>Medium_user</v>
      </c>
      <c r="AB719" t="str">
        <f t="shared" si="93"/>
        <v>Medium Usage</v>
      </c>
      <c r="AC719" t="str">
        <f t="shared" si="94"/>
        <v>None</v>
      </c>
      <c r="AD719" t="str">
        <f t="shared" si="95"/>
        <v>Medium Intl Calls</v>
      </c>
    </row>
    <row r="720" spans="1:30" x14ac:dyDescent="0.25">
      <c r="A720" t="s">
        <v>62</v>
      </c>
      <c r="B720">
        <v>160</v>
      </c>
      <c r="C720" t="s">
        <v>21</v>
      </c>
      <c r="D720" t="s">
        <v>22</v>
      </c>
      <c r="E720">
        <f>IF(train[[#This Row],[international_plan]]="yes",1,0)</f>
        <v>0</v>
      </c>
      <c r="F720" t="s">
        <v>22</v>
      </c>
      <c r="G720">
        <f>IF(train[[#This Row],[voice_mail_plan]]="yes",1,0)</f>
        <v>0</v>
      </c>
      <c r="H720">
        <v>0</v>
      </c>
      <c r="I720">
        <v>176.2</v>
      </c>
      <c r="J720">
        <v>90</v>
      </c>
      <c r="K720">
        <v>29.95</v>
      </c>
      <c r="L720">
        <v>196</v>
      </c>
      <c r="M720">
        <v>115</v>
      </c>
      <c r="N720">
        <v>16.66</v>
      </c>
      <c r="O720">
        <v>263.89999999999998</v>
      </c>
      <c r="P720">
        <v>95</v>
      </c>
      <c r="Q720">
        <v>11.88</v>
      </c>
      <c r="R720">
        <v>9.1999999999999993</v>
      </c>
      <c r="S720">
        <v>4</v>
      </c>
      <c r="T720">
        <v>2.48</v>
      </c>
      <c r="U720">
        <v>1</v>
      </c>
      <c r="V720" t="s">
        <v>22</v>
      </c>
      <c r="W720">
        <f t="shared" si="88"/>
        <v>0</v>
      </c>
      <c r="X720" t="str">
        <f t="shared" si="89"/>
        <v>3 or fewer calls</v>
      </c>
      <c r="Y720" t="str">
        <f t="shared" si="90"/>
        <v>Medium</v>
      </c>
      <c r="Z720" t="str">
        <f t="shared" si="91"/>
        <v>Medium_user</v>
      </c>
      <c r="AA720" t="str">
        <f t="shared" si="92"/>
        <v>Medium_user</v>
      </c>
      <c r="AB720" t="str">
        <f t="shared" si="93"/>
        <v>Medium Usage</v>
      </c>
      <c r="AC720" t="str">
        <f t="shared" si="94"/>
        <v>None</v>
      </c>
      <c r="AD720" t="str">
        <f t="shared" si="95"/>
        <v>Medium Intl Calls</v>
      </c>
    </row>
    <row r="721" spans="1:30" x14ac:dyDescent="0.25">
      <c r="A721" t="s">
        <v>51</v>
      </c>
      <c r="B721">
        <v>129</v>
      </c>
      <c r="C721" t="s">
        <v>21</v>
      </c>
      <c r="D721" t="s">
        <v>22</v>
      </c>
      <c r="E721">
        <f>IF(train[[#This Row],[international_plan]]="yes",1,0)</f>
        <v>0</v>
      </c>
      <c r="F721" t="s">
        <v>23</v>
      </c>
      <c r="G721">
        <f>IF(train[[#This Row],[voice_mail_plan]]="yes",1,0)</f>
        <v>1</v>
      </c>
      <c r="H721">
        <v>37</v>
      </c>
      <c r="I721">
        <v>205</v>
      </c>
      <c r="J721">
        <v>94</v>
      </c>
      <c r="K721">
        <v>34.85</v>
      </c>
      <c r="L721">
        <v>165.4</v>
      </c>
      <c r="M721">
        <v>103</v>
      </c>
      <c r="N721">
        <v>14.06</v>
      </c>
      <c r="O721">
        <v>185</v>
      </c>
      <c r="P721">
        <v>81</v>
      </c>
      <c r="Q721">
        <v>8.32</v>
      </c>
      <c r="R721">
        <v>11.7</v>
      </c>
      <c r="S721">
        <v>8</v>
      </c>
      <c r="T721">
        <v>3.16</v>
      </c>
      <c r="U721">
        <v>1</v>
      </c>
      <c r="V721" t="s">
        <v>22</v>
      </c>
      <c r="W721">
        <f t="shared" si="88"/>
        <v>0</v>
      </c>
      <c r="X721" t="str">
        <f t="shared" si="89"/>
        <v>3 or fewer calls</v>
      </c>
      <c r="Y721" t="str">
        <f t="shared" si="90"/>
        <v>Medium</v>
      </c>
      <c r="Z721" t="str">
        <f t="shared" si="91"/>
        <v>Medium_user</v>
      </c>
      <c r="AA721" t="str">
        <f t="shared" si="92"/>
        <v>Medium_user</v>
      </c>
      <c r="AB721" t="str">
        <f t="shared" si="93"/>
        <v>Medium Usage</v>
      </c>
      <c r="AC721" t="str">
        <f t="shared" si="94"/>
        <v>High</v>
      </c>
      <c r="AD721" t="str">
        <f t="shared" si="95"/>
        <v>Medium Intl Calls</v>
      </c>
    </row>
    <row r="722" spans="1:30" x14ac:dyDescent="0.25">
      <c r="A722" t="s">
        <v>68</v>
      </c>
      <c r="B722">
        <v>93</v>
      </c>
      <c r="C722" t="s">
        <v>25</v>
      </c>
      <c r="D722" t="s">
        <v>22</v>
      </c>
      <c r="E722">
        <f>IF(train[[#This Row],[international_plan]]="yes",1,0)</f>
        <v>0</v>
      </c>
      <c r="F722" t="s">
        <v>22</v>
      </c>
      <c r="G722">
        <f>IF(train[[#This Row],[voice_mail_plan]]="yes",1,0)</f>
        <v>0</v>
      </c>
      <c r="H722">
        <v>0</v>
      </c>
      <c r="I722">
        <v>267.89999999999998</v>
      </c>
      <c r="J722">
        <v>114</v>
      </c>
      <c r="K722">
        <v>45.54</v>
      </c>
      <c r="L722">
        <v>223</v>
      </c>
      <c r="M722">
        <v>74</v>
      </c>
      <c r="N722">
        <v>18.96</v>
      </c>
      <c r="O722">
        <v>262.7</v>
      </c>
      <c r="P722">
        <v>90</v>
      </c>
      <c r="Q722">
        <v>11.82</v>
      </c>
      <c r="R722">
        <v>11.3</v>
      </c>
      <c r="S722">
        <v>3</v>
      </c>
      <c r="T722">
        <v>3.05</v>
      </c>
      <c r="U722">
        <v>3</v>
      </c>
      <c r="V722" t="s">
        <v>23</v>
      </c>
      <c r="W722">
        <f t="shared" si="88"/>
        <v>1</v>
      </c>
      <c r="X722" t="str">
        <f t="shared" si="89"/>
        <v>3 or fewer calls</v>
      </c>
      <c r="Y722" t="str">
        <f t="shared" si="90"/>
        <v>Medium</v>
      </c>
      <c r="Z722" t="str">
        <f t="shared" si="91"/>
        <v>Light_usage</v>
      </c>
      <c r="AA722" t="str">
        <f t="shared" si="92"/>
        <v>Medium_user</v>
      </c>
      <c r="AB722" t="str">
        <f t="shared" si="93"/>
        <v>Medium Usage</v>
      </c>
      <c r="AC722" t="str">
        <f t="shared" si="94"/>
        <v>None</v>
      </c>
      <c r="AD722" t="str">
        <f t="shared" si="95"/>
        <v>Medium Intl Calls</v>
      </c>
    </row>
    <row r="723" spans="1:30" x14ac:dyDescent="0.25">
      <c r="A723" t="s">
        <v>45</v>
      </c>
      <c r="B723">
        <v>169</v>
      </c>
      <c r="C723" t="s">
        <v>21</v>
      </c>
      <c r="D723" t="s">
        <v>22</v>
      </c>
      <c r="E723">
        <f>IF(train[[#This Row],[international_plan]]="yes",1,0)</f>
        <v>0</v>
      </c>
      <c r="F723" t="s">
        <v>22</v>
      </c>
      <c r="G723">
        <f>IF(train[[#This Row],[voice_mail_plan]]="yes",1,0)</f>
        <v>0</v>
      </c>
      <c r="H723">
        <v>0</v>
      </c>
      <c r="I723">
        <v>179.2</v>
      </c>
      <c r="J723">
        <v>111</v>
      </c>
      <c r="K723">
        <v>30.46</v>
      </c>
      <c r="L723">
        <v>175.2</v>
      </c>
      <c r="M723">
        <v>130</v>
      </c>
      <c r="N723">
        <v>14.89</v>
      </c>
      <c r="O723">
        <v>228.6</v>
      </c>
      <c r="P723">
        <v>92</v>
      </c>
      <c r="Q723">
        <v>10.29</v>
      </c>
      <c r="R723">
        <v>9.9</v>
      </c>
      <c r="S723">
        <v>6</v>
      </c>
      <c r="T723">
        <v>2.67</v>
      </c>
      <c r="U723">
        <v>2</v>
      </c>
      <c r="V723" t="s">
        <v>22</v>
      </c>
      <c r="W723">
        <f t="shared" si="88"/>
        <v>0</v>
      </c>
      <c r="X723" t="str">
        <f t="shared" si="89"/>
        <v>3 or fewer calls</v>
      </c>
      <c r="Y723" t="str">
        <f t="shared" si="90"/>
        <v>Medium</v>
      </c>
      <c r="Z723" t="str">
        <f t="shared" si="91"/>
        <v>Heavy_user</v>
      </c>
      <c r="AA723" t="str">
        <f t="shared" si="92"/>
        <v>Medium_user</v>
      </c>
      <c r="AB723" t="str">
        <f t="shared" si="93"/>
        <v>Medium Usage</v>
      </c>
      <c r="AC723" t="str">
        <f t="shared" si="94"/>
        <v>None</v>
      </c>
      <c r="AD723" t="str">
        <f t="shared" si="95"/>
        <v>Medium Intl Calls</v>
      </c>
    </row>
    <row r="724" spans="1:30" x14ac:dyDescent="0.25">
      <c r="A724" t="s">
        <v>29</v>
      </c>
      <c r="B724">
        <v>58</v>
      </c>
      <c r="C724" t="s">
        <v>21</v>
      </c>
      <c r="D724" t="s">
        <v>22</v>
      </c>
      <c r="E724">
        <f>IF(train[[#This Row],[international_plan]]="yes",1,0)</f>
        <v>0</v>
      </c>
      <c r="F724" t="s">
        <v>22</v>
      </c>
      <c r="G724">
        <f>IF(train[[#This Row],[voice_mail_plan]]="yes",1,0)</f>
        <v>0</v>
      </c>
      <c r="H724">
        <v>0</v>
      </c>
      <c r="I724">
        <v>149.4</v>
      </c>
      <c r="J724">
        <v>145</v>
      </c>
      <c r="K724">
        <v>25.4</v>
      </c>
      <c r="L724">
        <v>196.5</v>
      </c>
      <c r="M724">
        <v>105</v>
      </c>
      <c r="N724">
        <v>16.7</v>
      </c>
      <c r="O724">
        <v>209.5</v>
      </c>
      <c r="P724">
        <v>108</v>
      </c>
      <c r="Q724">
        <v>9.43</v>
      </c>
      <c r="R724">
        <v>14.9</v>
      </c>
      <c r="S724">
        <v>3</v>
      </c>
      <c r="T724">
        <v>4.0199999999999996</v>
      </c>
      <c r="U724">
        <v>1</v>
      </c>
      <c r="V724" t="s">
        <v>22</v>
      </c>
      <c r="W724">
        <f t="shared" si="88"/>
        <v>0</v>
      </c>
      <c r="X724" t="str">
        <f t="shared" si="89"/>
        <v>3 or fewer calls</v>
      </c>
      <c r="Y724" t="str">
        <f t="shared" si="90"/>
        <v>High</v>
      </c>
      <c r="Z724" t="str">
        <f t="shared" si="91"/>
        <v>Medium_user</v>
      </c>
      <c r="AA724" t="str">
        <f t="shared" si="92"/>
        <v>Medium_user</v>
      </c>
      <c r="AB724" t="str">
        <f t="shared" si="93"/>
        <v>Medium Usage</v>
      </c>
      <c r="AC724" t="str">
        <f t="shared" si="94"/>
        <v>None</v>
      </c>
      <c r="AD724" t="str">
        <f t="shared" si="95"/>
        <v>Medium Intl Calls</v>
      </c>
    </row>
    <row r="725" spans="1:30" x14ac:dyDescent="0.25">
      <c r="A725" t="s">
        <v>56</v>
      </c>
      <c r="B725">
        <v>75</v>
      </c>
      <c r="C725" t="s">
        <v>28</v>
      </c>
      <c r="D725" t="s">
        <v>22</v>
      </c>
      <c r="E725">
        <f>IF(train[[#This Row],[international_plan]]="yes",1,0)</f>
        <v>0</v>
      </c>
      <c r="F725" t="s">
        <v>23</v>
      </c>
      <c r="G725">
        <f>IF(train[[#This Row],[voice_mail_plan]]="yes",1,0)</f>
        <v>1</v>
      </c>
      <c r="H725">
        <v>38</v>
      </c>
      <c r="I725">
        <v>163.6</v>
      </c>
      <c r="J725">
        <v>132</v>
      </c>
      <c r="K725">
        <v>27.81</v>
      </c>
      <c r="L725">
        <v>146.69999999999999</v>
      </c>
      <c r="M725">
        <v>113</v>
      </c>
      <c r="N725">
        <v>12.47</v>
      </c>
      <c r="O725">
        <v>345.8</v>
      </c>
      <c r="P725">
        <v>115</v>
      </c>
      <c r="Q725">
        <v>15.56</v>
      </c>
      <c r="R725">
        <v>13.1</v>
      </c>
      <c r="S725">
        <v>3</v>
      </c>
      <c r="T725">
        <v>3.54</v>
      </c>
      <c r="U725">
        <v>3</v>
      </c>
      <c r="V725" t="s">
        <v>22</v>
      </c>
      <c r="W725">
        <f t="shared" si="88"/>
        <v>0</v>
      </c>
      <c r="X725" t="str">
        <f t="shared" si="89"/>
        <v>3 or fewer calls</v>
      </c>
      <c r="Y725" t="str">
        <f t="shared" si="90"/>
        <v>Medium</v>
      </c>
      <c r="Z725" t="str">
        <f t="shared" si="91"/>
        <v>Medium_user</v>
      </c>
      <c r="AA725" t="str">
        <f t="shared" si="92"/>
        <v>Medium_user</v>
      </c>
      <c r="AB725" t="str">
        <f t="shared" si="93"/>
        <v>Medium Usage</v>
      </c>
      <c r="AC725" t="str">
        <f t="shared" si="94"/>
        <v>High</v>
      </c>
      <c r="AD725" t="str">
        <f t="shared" si="95"/>
        <v>Medium Intl Calls</v>
      </c>
    </row>
    <row r="726" spans="1:30" x14ac:dyDescent="0.25">
      <c r="A726" t="s">
        <v>29</v>
      </c>
      <c r="B726">
        <v>45</v>
      </c>
      <c r="C726" t="s">
        <v>25</v>
      </c>
      <c r="D726" t="s">
        <v>22</v>
      </c>
      <c r="E726">
        <f>IF(train[[#This Row],[international_plan]]="yes",1,0)</f>
        <v>0</v>
      </c>
      <c r="F726" t="s">
        <v>22</v>
      </c>
      <c r="G726">
        <f>IF(train[[#This Row],[voice_mail_plan]]="yes",1,0)</f>
        <v>0</v>
      </c>
      <c r="H726">
        <v>0</v>
      </c>
      <c r="I726">
        <v>207.6</v>
      </c>
      <c r="J726">
        <v>71</v>
      </c>
      <c r="K726">
        <v>35.29</v>
      </c>
      <c r="L726">
        <v>152.69999999999999</v>
      </c>
      <c r="M726">
        <v>94</v>
      </c>
      <c r="N726">
        <v>12.98</v>
      </c>
      <c r="O726">
        <v>217.8</v>
      </c>
      <c r="P726">
        <v>125</v>
      </c>
      <c r="Q726">
        <v>9.8000000000000007</v>
      </c>
      <c r="R726">
        <v>12.4</v>
      </c>
      <c r="S726">
        <v>13</v>
      </c>
      <c r="T726">
        <v>3.35</v>
      </c>
      <c r="U726">
        <v>1</v>
      </c>
      <c r="V726" t="s">
        <v>22</v>
      </c>
      <c r="W726">
        <f t="shared" si="88"/>
        <v>0</v>
      </c>
      <c r="X726" t="str">
        <f t="shared" si="89"/>
        <v>3 or fewer calls</v>
      </c>
      <c r="Y726" t="str">
        <f t="shared" si="90"/>
        <v>Medium</v>
      </c>
      <c r="Z726" t="str">
        <f t="shared" si="91"/>
        <v>Medium_user</v>
      </c>
      <c r="AA726" t="str">
        <f t="shared" si="92"/>
        <v>Medium_user</v>
      </c>
      <c r="AB726" t="str">
        <f t="shared" si="93"/>
        <v>Medium Usage</v>
      </c>
      <c r="AC726" t="str">
        <f t="shared" si="94"/>
        <v>None</v>
      </c>
      <c r="AD726" t="str">
        <f t="shared" si="95"/>
        <v>Medium Intl Calls</v>
      </c>
    </row>
    <row r="727" spans="1:30" x14ac:dyDescent="0.25">
      <c r="A727" t="s">
        <v>74</v>
      </c>
      <c r="B727">
        <v>155</v>
      </c>
      <c r="C727" t="s">
        <v>28</v>
      </c>
      <c r="D727" t="s">
        <v>22</v>
      </c>
      <c r="E727">
        <f>IF(train[[#This Row],[international_plan]]="yes",1,0)</f>
        <v>0</v>
      </c>
      <c r="F727" t="s">
        <v>22</v>
      </c>
      <c r="G727">
        <f>IF(train[[#This Row],[voice_mail_plan]]="yes",1,0)</f>
        <v>0</v>
      </c>
      <c r="H727">
        <v>0</v>
      </c>
      <c r="I727">
        <v>165.4</v>
      </c>
      <c r="J727">
        <v>108</v>
      </c>
      <c r="K727">
        <v>28.12</v>
      </c>
      <c r="L727">
        <v>183.7</v>
      </c>
      <c r="M727">
        <v>103</v>
      </c>
      <c r="N727">
        <v>15.61</v>
      </c>
      <c r="O727">
        <v>80.2</v>
      </c>
      <c r="P727">
        <v>108</v>
      </c>
      <c r="Q727">
        <v>3.61</v>
      </c>
      <c r="R727">
        <v>8.9</v>
      </c>
      <c r="S727">
        <v>4</v>
      </c>
      <c r="T727">
        <v>2.4</v>
      </c>
      <c r="U727">
        <v>3</v>
      </c>
      <c r="V727" t="s">
        <v>22</v>
      </c>
      <c r="W727">
        <f t="shared" si="88"/>
        <v>0</v>
      </c>
      <c r="X727" t="str">
        <f t="shared" si="89"/>
        <v>3 or fewer calls</v>
      </c>
      <c r="Y727" t="str">
        <f t="shared" si="90"/>
        <v>Medium</v>
      </c>
      <c r="Z727" t="str">
        <f t="shared" si="91"/>
        <v>Medium_user</v>
      </c>
      <c r="AA727" t="str">
        <f t="shared" si="92"/>
        <v>Medium_user</v>
      </c>
      <c r="AB727" t="str">
        <f t="shared" si="93"/>
        <v>Medium Usage</v>
      </c>
      <c r="AC727" t="str">
        <f t="shared" si="94"/>
        <v>None</v>
      </c>
      <c r="AD727" t="str">
        <f t="shared" si="95"/>
        <v>Medium Intl Calls</v>
      </c>
    </row>
    <row r="728" spans="1:30" x14ac:dyDescent="0.25">
      <c r="A728" t="s">
        <v>49</v>
      </c>
      <c r="B728">
        <v>52</v>
      </c>
      <c r="C728" t="s">
        <v>21</v>
      </c>
      <c r="D728" t="s">
        <v>22</v>
      </c>
      <c r="E728">
        <f>IF(train[[#This Row],[international_plan]]="yes",1,0)</f>
        <v>0</v>
      </c>
      <c r="F728" t="s">
        <v>22</v>
      </c>
      <c r="G728">
        <f>IF(train[[#This Row],[voice_mail_plan]]="yes",1,0)</f>
        <v>0</v>
      </c>
      <c r="H728">
        <v>0</v>
      </c>
      <c r="I728">
        <v>209.8</v>
      </c>
      <c r="J728">
        <v>114</v>
      </c>
      <c r="K728">
        <v>35.67</v>
      </c>
      <c r="L728">
        <v>171.3</v>
      </c>
      <c r="M728">
        <v>82</v>
      </c>
      <c r="N728">
        <v>14.56</v>
      </c>
      <c r="O728">
        <v>154.6</v>
      </c>
      <c r="P728">
        <v>119</v>
      </c>
      <c r="Q728">
        <v>6.96</v>
      </c>
      <c r="R728">
        <v>9.9</v>
      </c>
      <c r="S728">
        <v>9</v>
      </c>
      <c r="T728">
        <v>2.67</v>
      </c>
      <c r="U728">
        <v>4</v>
      </c>
      <c r="V728" t="s">
        <v>22</v>
      </c>
      <c r="W728">
        <f t="shared" si="88"/>
        <v>0</v>
      </c>
      <c r="X728" t="str">
        <f t="shared" si="89"/>
        <v>More than 3 calls</v>
      </c>
      <c r="Y728" t="str">
        <f t="shared" si="90"/>
        <v>Medium</v>
      </c>
      <c r="Z728" t="str">
        <f t="shared" si="91"/>
        <v>Medium_user</v>
      </c>
      <c r="AA728" t="str">
        <f t="shared" si="92"/>
        <v>Medium_user</v>
      </c>
      <c r="AB728" t="str">
        <f t="shared" si="93"/>
        <v>Medium Usage</v>
      </c>
      <c r="AC728" t="str">
        <f t="shared" si="94"/>
        <v>None</v>
      </c>
      <c r="AD728" t="str">
        <f t="shared" si="95"/>
        <v>Medium Intl Calls</v>
      </c>
    </row>
    <row r="729" spans="1:30" x14ac:dyDescent="0.25">
      <c r="A729" t="s">
        <v>20</v>
      </c>
      <c r="B729">
        <v>119</v>
      </c>
      <c r="C729" t="s">
        <v>21</v>
      </c>
      <c r="D729" t="s">
        <v>22</v>
      </c>
      <c r="E729">
        <f>IF(train[[#This Row],[international_plan]]="yes",1,0)</f>
        <v>0</v>
      </c>
      <c r="F729" t="s">
        <v>23</v>
      </c>
      <c r="G729">
        <f>IF(train[[#This Row],[voice_mail_plan]]="yes",1,0)</f>
        <v>1</v>
      </c>
      <c r="H729">
        <v>27</v>
      </c>
      <c r="I729">
        <v>220.1</v>
      </c>
      <c r="J729">
        <v>128</v>
      </c>
      <c r="K729">
        <v>37.42</v>
      </c>
      <c r="L729">
        <v>268.2</v>
      </c>
      <c r="M729">
        <v>133</v>
      </c>
      <c r="N729">
        <v>22.8</v>
      </c>
      <c r="O729">
        <v>146.5</v>
      </c>
      <c r="P729">
        <v>80</v>
      </c>
      <c r="Q729">
        <v>6.59</v>
      </c>
      <c r="R729">
        <v>11.1</v>
      </c>
      <c r="S729">
        <v>3</v>
      </c>
      <c r="T729">
        <v>3</v>
      </c>
      <c r="U729">
        <v>0</v>
      </c>
      <c r="V729" t="s">
        <v>22</v>
      </c>
      <c r="W729">
        <f t="shared" si="88"/>
        <v>0</v>
      </c>
      <c r="X729" t="str">
        <f t="shared" si="89"/>
        <v>3 or fewer calls</v>
      </c>
      <c r="Y729" t="str">
        <f t="shared" si="90"/>
        <v>Medium</v>
      </c>
      <c r="Z729" t="str">
        <f t="shared" si="91"/>
        <v>Heavy_user</v>
      </c>
      <c r="AA729" t="str">
        <f t="shared" si="92"/>
        <v>Heavy_user</v>
      </c>
      <c r="AB729" t="str">
        <f t="shared" si="93"/>
        <v>Medium Usage</v>
      </c>
      <c r="AC729" t="str">
        <f t="shared" si="94"/>
        <v>Medium</v>
      </c>
      <c r="AD729" t="str">
        <f t="shared" si="95"/>
        <v>Medium Intl Calls</v>
      </c>
    </row>
    <row r="730" spans="1:30" x14ac:dyDescent="0.25">
      <c r="A730" t="s">
        <v>62</v>
      </c>
      <c r="B730">
        <v>86</v>
      </c>
      <c r="C730" t="s">
        <v>28</v>
      </c>
      <c r="D730" t="s">
        <v>22</v>
      </c>
      <c r="E730">
        <f>IF(train[[#This Row],[international_plan]]="yes",1,0)</f>
        <v>0</v>
      </c>
      <c r="F730" t="s">
        <v>22</v>
      </c>
      <c r="G730">
        <f>IF(train[[#This Row],[voice_mail_plan]]="yes",1,0)</f>
        <v>0</v>
      </c>
      <c r="H730">
        <v>0</v>
      </c>
      <c r="I730">
        <v>141.30000000000001</v>
      </c>
      <c r="J730">
        <v>72</v>
      </c>
      <c r="K730">
        <v>24.02</v>
      </c>
      <c r="L730">
        <v>154.30000000000001</v>
      </c>
      <c r="M730">
        <v>95</v>
      </c>
      <c r="N730">
        <v>13.12</v>
      </c>
      <c r="O730">
        <v>210.6</v>
      </c>
      <c r="P730">
        <v>91</v>
      </c>
      <c r="Q730">
        <v>9.48</v>
      </c>
      <c r="R730">
        <v>8.1999999999999993</v>
      </c>
      <c r="S730">
        <v>5</v>
      </c>
      <c r="T730">
        <v>2.21</v>
      </c>
      <c r="U730">
        <v>1</v>
      </c>
      <c r="V730" t="s">
        <v>22</v>
      </c>
      <c r="W730">
        <f t="shared" si="88"/>
        <v>0</v>
      </c>
      <c r="X730" t="str">
        <f t="shared" si="89"/>
        <v>3 or fewer calls</v>
      </c>
      <c r="Y730" t="str">
        <f t="shared" si="90"/>
        <v>Medium</v>
      </c>
      <c r="Z730" t="str">
        <f t="shared" si="91"/>
        <v>Medium_user</v>
      </c>
      <c r="AA730" t="str">
        <f t="shared" si="92"/>
        <v>Medium_user</v>
      </c>
      <c r="AB730" t="str">
        <f t="shared" si="93"/>
        <v>Medium Usage</v>
      </c>
      <c r="AC730" t="str">
        <f t="shared" si="94"/>
        <v>None</v>
      </c>
      <c r="AD730" t="str">
        <f t="shared" si="95"/>
        <v>Medium Intl Calls</v>
      </c>
    </row>
    <row r="731" spans="1:30" x14ac:dyDescent="0.25">
      <c r="A731" t="s">
        <v>49</v>
      </c>
      <c r="B731">
        <v>42</v>
      </c>
      <c r="C731" t="s">
        <v>25</v>
      </c>
      <c r="D731" t="s">
        <v>22</v>
      </c>
      <c r="E731">
        <f>IF(train[[#This Row],[international_plan]]="yes",1,0)</f>
        <v>0</v>
      </c>
      <c r="F731" t="s">
        <v>22</v>
      </c>
      <c r="G731">
        <f>IF(train[[#This Row],[voice_mail_plan]]="yes",1,0)</f>
        <v>0</v>
      </c>
      <c r="H731">
        <v>0</v>
      </c>
      <c r="I731">
        <v>196.5</v>
      </c>
      <c r="J731">
        <v>89</v>
      </c>
      <c r="K731">
        <v>33.409999999999997</v>
      </c>
      <c r="L731">
        <v>241.3</v>
      </c>
      <c r="M731">
        <v>123</v>
      </c>
      <c r="N731">
        <v>20.51</v>
      </c>
      <c r="O731">
        <v>143.19999999999999</v>
      </c>
      <c r="P731">
        <v>105</v>
      </c>
      <c r="Q731">
        <v>6.44</v>
      </c>
      <c r="R731">
        <v>4</v>
      </c>
      <c r="S731">
        <v>7</v>
      </c>
      <c r="T731">
        <v>1.08</v>
      </c>
      <c r="U731">
        <v>0</v>
      </c>
      <c r="V731" t="s">
        <v>22</v>
      </c>
      <c r="W731">
        <f t="shared" si="88"/>
        <v>0</v>
      </c>
      <c r="X731" t="str">
        <f t="shared" si="89"/>
        <v>3 or fewer calls</v>
      </c>
      <c r="Y731" t="str">
        <f t="shared" si="90"/>
        <v>Low</v>
      </c>
      <c r="Z731" t="str">
        <f t="shared" si="91"/>
        <v>Heavy_user</v>
      </c>
      <c r="AA731" t="str">
        <f t="shared" si="92"/>
        <v>Heavy_user</v>
      </c>
      <c r="AB731" t="str">
        <f t="shared" si="93"/>
        <v>Medium Usage</v>
      </c>
      <c r="AC731" t="str">
        <f t="shared" si="94"/>
        <v>None</v>
      </c>
      <c r="AD731" t="str">
        <f t="shared" si="95"/>
        <v>Low Intl Calls</v>
      </c>
    </row>
    <row r="732" spans="1:30" x14ac:dyDescent="0.25">
      <c r="A732" t="s">
        <v>69</v>
      </c>
      <c r="B732">
        <v>127</v>
      </c>
      <c r="C732" t="s">
        <v>28</v>
      </c>
      <c r="D732" t="s">
        <v>23</v>
      </c>
      <c r="E732">
        <f>IF(train[[#This Row],[international_plan]]="yes",1,0)</f>
        <v>1</v>
      </c>
      <c r="F732" t="s">
        <v>22</v>
      </c>
      <c r="G732">
        <f>IF(train[[#This Row],[voice_mail_plan]]="yes",1,0)</f>
        <v>0</v>
      </c>
      <c r="H732">
        <v>0</v>
      </c>
      <c r="I732">
        <v>180.9</v>
      </c>
      <c r="J732">
        <v>114</v>
      </c>
      <c r="K732">
        <v>30.75</v>
      </c>
      <c r="L732">
        <v>209.5</v>
      </c>
      <c r="M732">
        <v>118</v>
      </c>
      <c r="N732">
        <v>17.809999999999999</v>
      </c>
      <c r="O732">
        <v>249.9</v>
      </c>
      <c r="P732">
        <v>105</v>
      </c>
      <c r="Q732">
        <v>11.25</v>
      </c>
      <c r="R732">
        <v>7.4</v>
      </c>
      <c r="S732">
        <v>4</v>
      </c>
      <c r="T732">
        <v>2</v>
      </c>
      <c r="U732">
        <v>2</v>
      </c>
      <c r="V732" t="s">
        <v>22</v>
      </c>
      <c r="W732">
        <f t="shared" si="88"/>
        <v>0</v>
      </c>
      <c r="X732" t="str">
        <f t="shared" si="89"/>
        <v>3 or fewer calls</v>
      </c>
      <c r="Y732" t="str">
        <f t="shared" si="90"/>
        <v>Medium</v>
      </c>
      <c r="Z732" t="str">
        <f t="shared" si="91"/>
        <v>Medium_user</v>
      </c>
      <c r="AA732" t="str">
        <f t="shared" si="92"/>
        <v>Medium_user</v>
      </c>
      <c r="AB732" t="str">
        <f t="shared" si="93"/>
        <v>Medium Usage</v>
      </c>
      <c r="AC732" t="str">
        <f t="shared" si="94"/>
        <v>None</v>
      </c>
      <c r="AD732" t="str">
        <f t="shared" si="95"/>
        <v>Low Intl Calls</v>
      </c>
    </row>
    <row r="733" spans="1:30" x14ac:dyDescent="0.25">
      <c r="A733" t="s">
        <v>26</v>
      </c>
      <c r="B733">
        <v>149</v>
      </c>
      <c r="C733" t="s">
        <v>28</v>
      </c>
      <c r="D733" t="s">
        <v>22</v>
      </c>
      <c r="E733">
        <f>IF(train[[#This Row],[international_plan]]="yes",1,0)</f>
        <v>0</v>
      </c>
      <c r="F733" t="s">
        <v>23</v>
      </c>
      <c r="G733">
        <f>IF(train[[#This Row],[voice_mail_plan]]="yes",1,0)</f>
        <v>1</v>
      </c>
      <c r="H733">
        <v>43</v>
      </c>
      <c r="I733">
        <v>206.7</v>
      </c>
      <c r="J733">
        <v>79</v>
      </c>
      <c r="K733">
        <v>35.14</v>
      </c>
      <c r="L733">
        <v>174.6</v>
      </c>
      <c r="M733">
        <v>122</v>
      </c>
      <c r="N733">
        <v>14.84</v>
      </c>
      <c r="O733">
        <v>241.5</v>
      </c>
      <c r="P733">
        <v>80</v>
      </c>
      <c r="Q733">
        <v>10.87</v>
      </c>
      <c r="R733">
        <v>10.9</v>
      </c>
      <c r="S733">
        <v>3</v>
      </c>
      <c r="T733">
        <v>2.94</v>
      </c>
      <c r="U733">
        <v>1</v>
      </c>
      <c r="V733" t="s">
        <v>22</v>
      </c>
      <c r="W733">
        <f t="shared" si="88"/>
        <v>0</v>
      </c>
      <c r="X733" t="str">
        <f t="shared" si="89"/>
        <v>3 or fewer calls</v>
      </c>
      <c r="Y733" t="str">
        <f t="shared" si="90"/>
        <v>Medium</v>
      </c>
      <c r="Z733" t="str">
        <f t="shared" si="91"/>
        <v>Heavy_user</v>
      </c>
      <c r="AA733" t="str">
        <f t="shared" si="92"/>
        <v>Medium_user</v>
      </c>
      <c r="AB733" t="str">
        <f t="shared" si="93"/>
        <v>Medium Usage</v>
      </c>
      <c r="AC733" t="str">
        <f t="shared" si="94"/>
        <v>High</v>
      </c>
      <c r="AD733" t="str">
        <f t="shared" si="95"/>
        <v>Medium Intl Calls</v>
      </c>
    </row>
    <row r="734" spans="1:30" x14ac:dyDescent="0.25">
      <c r="A734" t="s">
        <v>27</v>
      </c>
      <c r="B734">
        <v>160</v>
      </c>
      <c r="C734" t="s">
        <v>25</v>
      </c>
      <c r="D734" t="s">
        <v>22</v>
      </c>
      <c r="E734">
        <f>IF(train[[#This Row],[international_plan]]="yes",1,0)</f>
        <v>0</v>
      </c>
      <c r="F734" t="s">
        <v>22</v>
      </c>
      <c r="G734">
        <f>IF(train[[#This Row],[voice_mail_plan]]="yes",1,0)</f>
        <v>0</v>
      </c>
      <c r="H734">
        <v>0</v>
      </c>
      <c r="I734">
        <v>166.8</v>
      </c>
      <c r="J734">
        <v>109</v>
      </c>
      <c r="K734">
        <v>28.36</v>
      </c>
      <c r="L734">
        <v>236</v>
      </c>
      <c r="M734">
        <v>117</v>
      </c>
      <c r="N734">
        <v>20.059999999999999</v>
      </c>
      <c r="O734">
        <v>307.60000000000002</v>
      </c>
      <c r="P734">
        <v>77</v>
      </c>
      <c r="Q734">
        <v>13.84</v>
      </c>
      <c r="R734">
        <v>9.3000000000000007</v>
      </c>
      <c r="S734">
        <v>1</v>
      </c>
      <c r="T734">
        <v>2.5099999999999998</v>
      </c>
      <c r="U734">
        <v>1</v>
      </c>
      <c r="V734" t="s">
        <v>22</v>
      </c>
      <c r="W734">
        <f t="shared" si="88"/>
        <v>0</v>
      </c>
      <c r="X734" t="str">
        <f t="shared" si="89"/>
        <v>3 or fewer calls</v>
      </c>
      <c r="Y734" t="str">
        <f t="shared" si="90"/>
        <v>Medium</v>
      </c>
      <c r="Z734" t="str">
        <f t="shared" si="91"/>
        <v>Medium_user</v>
      </c>
      <c r="AA734" t="str">
        <f t="shared" si="92"/>
        <v>Heavy_user</v>
      </c>
      <c r="AB734" t="str">
        <f t="shared" si="93"/>
        <v>Medium Usage</v>
      </c>
      <c r="AC734" t="str">
        <f t="shared" si="94"/>
        <v>None</v>
      </c>
      <c r="AD734" t="str">
        <f t="shared" si="95"/>
        <v>Medium Intl Calls</v>
      </c>
    </row>
    <row r="735" spans="1:30" x14ac:dyDescent="0.25">
      <c r="A735" t="s">
        <v>41</v>
      </c>
      <c r="B735">
        <v>137</v>
      </c>
      <c r="C735" t="s">
        <v>21</v>
      </c>
      <c r="D735" t="s">
        <v>22</v>
      </c>
      <c r="E735">
        <f>IF(train[[#This Row],[international_plan]]="yes",1,0)</f>
        <v>0</v>
      </c>
      <c r="F735" t="s">
        <v>22</v>
      </c>
      <c r="G735">
        <f>IF(train[[#This Row],[voice_mail_plan]]="yes",1,0)</f>
        <v>0</v>
      </c>
      <c r="H735">
        <v>0</v>
      </c>
      <c r="I735">
        <v>127</v>
      </c>
      <c r="J735">
        <v>107</v>
      </c>
      <c r="K735">
        <v>21.59</v>
      </c>
      <c r="L735">
        <v>323.2</v>
      </c>
      <c r="M735">
        <v>75</v>
      </c>
      <c r="N735">
        <v>27.47</v>
      </c>
      <c r="O735">
        <v>143.9</v>
      </c>
      <c r="P735">
        <v>127</v>
      </c>
      <c r="Q735">
        <v>6.48</v>
      </c>
      <c r="R735">
        <v>7.5</v>
      </c>
      <c r="S735">
        <v>2</v>
      </c>
      <c r="T735">
        <v>2.0299999999999998</v>
      </c>
      <c r="U735">
        <v>1</v>
      </c>
      <c r="V735" t="s">
        <v>22</v>
      </c>
      <c r="W735">
        <f t="shared" si="88"/>
        <v>0</v>
      </c>
      <c r="X735" t="str">
        <f t="shared" si="89"/>
        <v>3 or fewer calls</v>
      </c>
      <c r="Y735" t="str">
        <f t="shared" si="90"/>
        <v>Medium</v>
      </c>
      <c r="Z735" t="str">
        <f t="shared" si="91"/>
        <v>Light_usage</v>
      </c>
      <c r="AA735" t="str">
        <f t="shared" si="92"/>
        <v>Heavy_user</v>
      </c>
      <c r="AB735" t="str">
        <f t="shared" si="93"/>
        <v>Medium Usage</v>
      </c>
      <c r="AC735" t="str">
        <f t="shared" si="94"/>
        <v>None</v>
      </c>
      <c r="AD735" t="str">
        <f t="shared" si="95"/>
        <v>Medium Intl Calls</v>
      </c>
    </row>
    <row r="736" spans="1:30" x14ac:dyDescent="0.25">
      <c r="A736" t="s">
        <v>40</v>
      </c>
      <c r="B736">
        <v>129</v>
      </c>
      <c r="C736" t="s">
        <v>21</v>
      </c>
      <c r="D736" t="s">
        <v>23</v>
      </c>
      <c r="E736">
        <f>IF(train[[#This Row],[international_plan]]="yes",1,0)</f>
        <v>1</v>
      </c>
      <c r="F736" t="s">
        <v>22</v>
      </c>
      <c r="G736">
        <f>IF(train[[#This Row],[voice_mail_plan]]="yes",1,0)</f>
        <v>0</v>
      </c>
      <c r="H736">
        <v>0</v>
      </c>
      <c r="I736">
        <v>267.39999999999998</v>
      </c>
      <c r="J736">
        <v>78</v>
      </c>
      <c r="K736">
        <v>45.46</v>
      </c>
      <c r="L736">
        <v>204.2</v>
      </c>
      <c r="M736">
        <v>85</v>
      </c>
      <c r="N736">
        <v>17.36</v>
      </c>
      <c r="O736">
        <v>111.7</v>
      </c>
      <c r="P736">
        <v>146</v>
      </c>
      <c r="Q736">
        <v>5.03</v>
      </c>
      <c r="R736">
        <v>5.9</v>
      </c>
      <c r="S736">
        <v>4</v>
      </c>
      <c r="T736">
        <v>1.59</v>
      </c>
      <c r="U736">
        <v>1</v>
      </c>
      <c r="V736" t="s">
        <v>22</v>
      </c>
      <c r="W736">
        <f t="shared" si="88"/>
        <v>0</v>
      </c>
      <c r="X736" t="str">
        <f t="shared" si="89"/>
        <v>3 or fewer calls</v>
      </c>
      <c r="Y736" t="str">
        <f t="shared" si="90"/>
        <v>Low</v>
      </c>
      <c r="Z736" t="str">
        <f t="shared" si="91"/>
        <v>Medium_user</v>
      </c>
      <c r="AA736" t="str">
        <f t="shared" si="92"/>
        <v>Medium_user</v>
      </c>
      <c r="AB736" t="str">
        <f t="shared" si="93"/>
        <v>Medium Usage</v>
      </c>
      <c r="AC736" t="str">
        <f t="shared" si="94"/>
        <v>None</v>
      </c>
      <c r="AD736" t="str">
        <f t="shared" si="95"/>
        <v>Low Intl Calls</v>
      </c>
    </row>
    <row r="737" spans="1:30" x14ac:dyDescent="0.25">
      <c r="A737" t="s">
        <v>51</v>
      </c>
      <c r="B737">
        <v>62</v>
      </c>
      <c r="C737" t="s">
        <v>21</v>
      </c>
      <c r="D737" t="s">
        <v>22</v>
      </c>
      <c r="E737">
        <f>IF(train[[#This Row],[international_plan]]="yes",1,0)</f>
        <v>0</v>
      </c>
      <c r="F737" t="s">
        <v>22</v>
      </c>
      <c r="G737">
        <f>IF(train[[#This Row],[voice_mail_plan]]="yes",1,0)</f>
        <v>0</v>
      </c>
      <c r="H737">
        <v>0</v>
      </c>
      <c r="I737">
        <v>281</v>
      </c>
      <c r="J737">
        <v>66</v>
      </c>
      <c r="K737">
        <v>47.77</v>
      </c>
      <c r="L737">
        <v>160.6</v>
      </c>
      <c r="M737">
        <v>108</v>
      </c>
      <c r="N737">
        <v>13.65</v>
      </c>
      <c r="O737">
        <v>77.900000000000006</v>
      </c>
      <c r="P737">
        <v>74</v>
      </c>
      <c r="Q737">
        <v>3.51</v>
      </c>
      <c r="R737">
        <v>0</v>
      </c>
      <c r="S737">
        <v>0</v>
      </c>
      <c r="T737">
        <v>0</v>
      </c>
      <c r="U737">
        <v>1</v>
      </c>
      <c r="V737" t="s">
        <v>22</v>
      </c>
      <c r="W737">
        <f t="shared" si="88"/>
        <v>0</v>
      </c>
      <c r="X737" t="str">
        <f t="shared" si="89"/>
        <v>3 or fewer calls</v>
      </c>
      <c r="Y737" t="str">
        <f t="shared" si="90"/>
        <v>Low</v>
      </c>
      <c r="Z737" t="str">
        <f t="shared" si="91"/>
        <v>Medium_user</v>
      </c>
      <c r="AA737" t="str">
        <f t="shared" si="92"/>
        <v>Medium_user</v>
      </c>
      <c r="AB737" t="str">
        <f t="shared" si="93"/>
        <v>Medium Usage</v>
      </c>
      <c r="AC737" t="str">
        <f t="shared" si="94"/>
        <v>None</v>
      </c>
      <c r="AD737" t="str">
        <f t="shared" si="95"/>
        <v>Low Intl Calls</v>
      </c>
    </row>
    <row r="738" spans="1:30" x14ac:dyDescent="0.25">
      <c r="A738" t="s">
        <v>37</v>
      </c>
      <c r="B738">
        <v>122</v>
      </c>
      <c r="C738" t="s">
        <v>28</v>
      </c>
      <c r="D738" t="s">
        <v>22</v>
      </c>
      <c r="E738">
        <f>IF(train[[#This Row],[international_plan]]="yes",1,0)</f>
        <v>0</v>
      </c>
      <c r="F738" t="s">
        <v>23</v>
      </c>
      <c r="G738">
        <f>IF(train[[#This Row],[voice_mail_plan]]="yes",1,0)</f>
        <v>1</v>
      </c>
      <c r="H738">
        <v>33</v>
      </c>
      <c r="I738">
        <v>270.8</v>
      </c>
      <c r="J738">
        <v>96</v>
      </c>
      <c r="K738">
        <v>46.04</v>
      </c>
      <c r="L738">
        <v>220.4</v>
      </c>
      <c r="M738">
        <v>110</v>
      </c>
      <c r="N738">
        <v>18.73</v>
      </c>
      <c r="O738">
        <v>169.9</v>
      </c>
      <c r="P738">
        <v>104</v>
      </c>
      <c r="Q738">
        <v>7.65</v>
      </c>
      <c r="R738">
        <v>11.8</v>
      </c>
      <c r="S738">
        <v>8</v>
      </c>
      <c r="T738">
        <v>3.19</v>
      </c>
      <c r="U738">
        <v>4</v>
      </c>
      <c r="V738" t="s">
        <v>22</v>
      </c>
      <c r="W738">
        <f t="shared" si="88"/>
        <v>0</v>
      </c>
      <c r="X738" t="str">
        <f t="shared" si="89"/>
        <v>More than 3 calls</v>
      </c>
      <c r="Y738" t="str">
        <f t="shared" si="90"/>
        <v>Medium</v>
      </c>
      <c r="Z738" t="str">
        <f t="shared" si="91"/>
        <v>Medium_user</v>
      </c>
      <c r="AA738" t="str">
        <f t="shared" si="92"/>
        <v>Medium_user</v>
      </c>
      <c r="AB738" t="str">
        <f t="shared" si="93"/>
        <v>Medium Usage</v>
      </c>
      <c r="AC738" t="str">
        <f t="shared" si="94"/>
        <v>High</v>
      </c>
      <c r="AD738" t="str">
        <f t="shared" si="95"/>
        <v>Medium Intl Calls</v>
      </c>
    </row>
    <row r="739" spans="1:30" x14ac:dyDescent="0.25">
      <c r="A739" t="s">
        <v>44</v>
      </c>
      <c r="B739">
        <v>32</v>
      </c>
      <c r="C739" t="s">
        <v>25</v>
      </c>
      <c r="D739" t="s">
        <v>22</v>
      </c>
      <c r="E739">
        <f>IF(train[[#This Row],[international_plan]]="yes",1,0)</f>
        <v>0</v>
      </c>
      <c r="F739" t="s">
        <v>22</v>
      </c>
      <c r="G739">
        <f>IF(train[[#This Row],[voice_mail_plan]]="yes",1,0)</f>
        <v>0</v>
      </c>
      <c r="H739">
        <v>0</v>
      </c>
      <c r="I739">
        <v>171.2</v>
      </c>
      <c r="J739">
        <v>82</v>
      </c>
      <c r="K739">
        <v>29.1</v>
      </c>
      <c r="L739">
        <v>185.6</v>
      </c>
      <c r="M739">
        <v>102</v>
      </c>
      <c r="N739">
        <v>15.78</v>
      </c>
      <c r="O739">
        <v>203.3</v>
      </c>
      <c r="P739">
        <v>64</v>
      </c>
      <c r="Q739">
        <v>9.15</v>
      </c>
      <c r="R739">
        <v>10.199999999999999</v>
      </c>
      <c r="S739">
        <v>7</v>
      </c>
      <c r="T739">
        <v>2.75</v>
      </c>
      <c r="U739">
        <v>1</v>
      </c>
      <c r="V739" t="s">
        <v>22</v>
      </c>
      <c r="W739">
        <f t="shared" si="88"/>
        <v>0</v>
      </c>
      <c r="X739" t="str">
        <f t="shared" si="89"/>
        <v>3 or fewer calls</v>
      </c>
      <c r="Y739" t="str">
        <f t="shared" si="90"/>
        <v>Medium</v>
      </c>
      <c r="Z739" t="str">
        <f t="shared" si="91"/>
        <v>Medium_user</v>
      </c>
      <c r="AA739" t="str">
        <f t="shared" si="92"/>
        <v>Medium_user</v>
      </c>
      <c r="AB739" t="str">
        <f t="shared" si="93"/>
        <v>Medium Usage</v>
      </c>
      <c r="AC739" t="str">
        <f t="shared" si="94"/>
        <v>None</v>
      </c>
      <c r="AD739" t="str">
        <f t="shared" si="95"/>
        <v>Medium Intl Calls</v>
      </c>
    </row>
    <row r="740" spans="1:30" x14ac:dyDescent="0.25">
      <c r="A740" t="s">
        <v>40</v>
      </c>
      <c r="B740">
        <v>130</v>
      </c>
      <c r="C740" t="s">
        <v>21</v>
      </c>
      <c r="D740" t="s">
        <v>22</v>
      </c>
      <c r="E740">
        <f>IF(train[[#This Row],[international_plan]]="yes",1,0)</f>
        <v>0</v>
      </c>
      <c r="F740" t="s">
        <v>22</v>
      </c>
      <c r="G740">
        <f>IF(train[[#This Row],[voice_mail_plan]]="yes",1,0)</f>
        <v>0</v>
      </c>
      <c r="H740">
        <v>0</v>
      </c>
      <c r="I740">
        <v>162.80000000000001</v>
      </c>
      <c r="J740">
        <v>113</v>
      </c>
      <c r="K740">
        <v>27.68</v>
      </c>
      <c r="L740">
        <v>290.3</v>
      </c>
      <c r="M740">
        <v>111</v>
      </c>
      <c r="N740">
        <v>24.68</v>
      </c>
      <c r="O740">
        <v>114.9</v>
      </c>
      <c r="P740">
        <v>140</v>
      </c>
      <c r="Q740">
        <v>5.17</v>
      </c>
      <c r="R740">
        <v>7.2</v>
      </c>
      <c r="S740">
        <v>3</v>
      </c>
      <c r="T740">
        <v>1.94</v>
      </c>
      <c r="U740">
        <v>1</v>
      </c>
      <c r="V740" t="s">
        <v>22</v>
      </c>
      <c r="W740">
        <f t="shared" si="88"/>
        <v>0</v>
      </c>
      <c r="X740" t="str">
        <f t="shared" si="89"/>
        <v>3 or fewer calls</v>
      </c>
      <c r="Y740" t="str">
        <f t="shared" si="90"/>
        <v>Low</v>
      </c>
      <c r="Z740" t="str">
        <f t="shared" si="91"/>
        <v>Medium_user</v>
      </c>
      <c r="AA740" t="str">
        <f t="shared" si="92"/>
        <v>Heavy_user</v>
      </c>
      <c r="AB740" t="str">
        <f t="shared" si="93"/>
        <v>Medium Usage</v>
      </c>
      <c r="AC740" t="str">
        <f t="shared" si="94"/>
        <v>None</v>
      </c>
      <c r="AD740" t="str">
        <f t="shared" si="95"/>
        <v>Low Intl Calls</v>
      </c>
    </row>
    <row r="741" spans="1:30" x14ac:dyDescent="0.25">
      <c r="A741" t="s">
        <v>44</v>
      </c>
      <c r="B741">
        <v>42</v>
      </c>
      <c r="C741" t="s">
        <v>25</v>
      </c>
      <c r="D741" t="s">
        <v>22</v>
      </c>
      <c r="E741">
        <f>IF(train[[#This Row],[international_plan]]="yes",1,0)</f>
        <v>0</v>
      </c>
      <c r="F741" t="s">
        <v>22</v>
      </c>
      <c r="G741">
        <f>IF(train[[#This Row],[voice_mail_plan]]="yes",1,0)</f>
        <v>0</v>
      </c>
      <c r="H741">
        <v>0</v>
      </c>
      <c r="I741">
        <v>146.30000000000001</v>
      </c>
      <c r="J741">
        <v>84</v>
      </c>
      <c r="K741">
        <v>24.87</v>
      </c>
      <c r="L741">
        <v>255.9</v>
      </c>
      <c r="M741">
        <v>113</v>
      </c>
      <c r="N741">
        <v>21.75</v>
      </c>
      <c r="O741">
        <v>45</v>
      </c>
      <c r="P741">
        <v>117</v>
      </c>
      <c r="Q741">
        <v>2.0299999999999998</v>
      </c>
      <c r="R741">
        <v>8</v>
      </c>
      <c r="S741">
        <v>12</v>
      </c>
      <c r="T741">
        <v>2.16</v>
      </c>
      <c r="U741">
        <v>1</v>
      </c>
      <c r="V741" t="s">
        <v>22</v>
      </c>
      <c r="W741">
        <f t="shared" si="88"/>
        <v>0</v>
      </c>
      <c r="X741" t="str">
        <f t="shared" si="89"/>
        <v>3 or fewer calls</v>
      </c>
      <c r="Y741" t="str">
        <f t="shared" si="90"/>
        <v>Medium</v>
      </c>
      <c r="Z741" t="str">
        <f t="shared" si="91"/>
        <v>Medium_user</v>
      </c>
      <c r="AA741" t="str">
        <f t="shared" si="92"/>
        <v>Heavy_user</v>
      </c>
      <c r="AB741" t="str">
        <f t="shared" si="93"/>
        <v>Medium Usage</v>
      </c>
      <c r="AC741" t="str">
        <f t="shared" si="94"/>
        <v>None</v>
      </c>
      <c r="AD741" t="str">
        <f t="shared" si="95"/>
        <v>Medium Intl Calls</v>
      </c>
    </row>
    <row r="742" spans="1:30" x14ac:dyDescent="0.25">
      <c r="A742" t="s">
        <v>54</v>
      </c>
      <c r="B742">
        <v>73</v>
      </c>
      <c r="C742" t="s">
        <v>21</v>
      </c>
      <c r="D742" t="s">
        <v>22</v>
      </c>
      <c r="E742">
        <f>IF(train[[#This Row],[international_plan]]="yes",1,0)</f>
        <v>0</v>
      </c>
      <c r="F742" t="s">
        <v>22</v>
      </c>
      <c r="G742">
        <f>IF(train[[#This Row],[voice_mail_plan]]="yes",1,0)</f>
        <v>0</v>
      </c>
      <c r="H742">
        <v>0</v>
      </c>
      <c r="I742">
        <v>254.8</v>
      </c>
      <c r="J742">
        <v>85</v>
      </c>
      <c r="K742">
        <v>43.32</v>
      </c>
      <c r="L742">
        <v>143.4</v>
      </c>
      <c r="M742">
        <v>80</v>
      </c>
      <c r="N742">
        <v>12.19</v>
      </c>
      <c r="O742">
        <v>153.9</v>
      </c>
      <c r="P742">
        <v>102</v>
      </c>
      <c r="Q742">
        <v>6.93</v>
      </c>
      <c r="R742">
        <v>15</v>
      </c>
      <c r="S742">
        <v>7</v>
      </c>
      <c r="T742">
        <v>4.05</v>
      </c>
      <c r="U742">
        <v>2</v>
      </c>
      <c r="V742" t="s">
        <v>22</v>
      </c>
      <c r="W742">
        <f t="shared" si="88"/>
        <v>0</v>
      </c>
      <c r="X742" t="str">
        <f t="shared" si="89"/>
        <v>3 or fewer calls</v>
      </c>
      <c r="Y742" t="str">
        <f t="shared" si="90"/>
        <v>High</v>
      </c>
      <c r="Z742" t="str">
        <f t="shared" si="91"/>
        <v>Medium_user</v>
      </c>
      <c r="AA742" t="str">
        <f t="shared" si="92"/>
        <v>Medium_user</v>
      </c>
      <c r="AB742" t="str">
        <f t="shared" si="93"/>
        <v>Medium Usage</v>
      </c>
      <c r="AC742" t="str">
        <f t="shared" si="94"/>
        <v>None</v>
      </c>
      <c r="AD742" t="str">
        <f t="shared" si="95"/>
        <v>Medium Intl Calls</v>
      </c>
    </row>
    <row r="743" spans="1:30" x14ac:dyDescent="0.25">
      <c r="A743" t="s">
        <v>66</v>
      </c>
      <c r="B743">
        <v>66</v>
      </c>
      <c r="C743" t="s">
        <v>25</v>
      </c>
      <c r="D743" t="s">
        <v>22</v>
      </c>
      <c r="E743">
        <f>IF(train[[#This Row],[international_plan]]="yes",1,0)</f>
        <v>0</v>
      </c>
      <c r="F743" t="s">
        <v>23</v>
      </c>
      <c r="G743">
        <f>IF(train[[#This Row],[voice_mail_plan]]="yes",1,0)</f>
        <v>1</v>
      </c>
      <c r="H743">
        <v>26</v>
      </c>
      <c r="I743">
        <v>254.9</v>
      </c>
      <c r="J743">
        <v>108</v>
      </c>
      <c r="K743">
        <v>43.33</v>
      </c>
      <c r="L743">
        <v>243.2</v>
      </c>
      <c r="M743">
        <v>135</v>
      </c>
      <c r="N743">
        <v>20.67</v>
      </c>
      <c r="O743">
        <v>190.8</v>
      </c>
      <c r="P743">
        <v>95</v>
      </c>
      <c r="Q743">
        <v>8.59</v>
      </c>
      <c r="R743">
        <v>5.4</v>
      </c>
      <c r="S743">
        <v>3</v>
      </c>
      <c r="T743">
        <v>1.46</v>
      </c>
      <c r="U743">
        <v>2</v>
      </c>
      <c r="V743" t="s">
        <v>22</v>
      </c>
      <c r="W743">
        <f t="shared" si="88"/>
        <v>0</v>
      </c>
      <c r="X743" t="str">
        <f t="shared" si="89"/>
        <v>3 or fewer calls</v>
      </c>
      <c r="Y743" t="str">
        <f t="shared" si="90"/>
        <v>Low</v>
      </c>
      <c r="Z743" t="str">
        <f t="shared" si="91"/>
        <v>Heavy_user</v>
      </c>
      <c r="AA743" t="str">
        <f t="shared" si="92"/>
        <v>Heavy_user</v>
      </c>
      <c r="AB743" t="str">
        <f t="shared" si="93"/>
        <v>Medium Usage</v>
      </c>
      <c r="AC743" t="str">
        <f t="shared" si="94"/>
        <v>Medium</v>
      </c>
      <c r="AD743" t="str">
        <f t="shared" si="95"/>
        <v>Low Intl Calls</v>
      </c>
    </row>
    <row r="744" spans="1:30" x14ac:dyDescent="0.25">
      <c r="A744" t="s">
        <v>63</v>
      </c>
      <c r="B744">
        <v>103</v>
      </c>
      <c r="C744" t="s">
        <v>28</v>
      </c>
      <c r="D744" t="s">
        <v>22</v>
      </c>
      <c r="E744">
        <f>IF(train[[#This Row],[international_plan]]="yes",1,0)</f>
        <v>0</v>
      </c>
      <c r="F744" t="s">
        <v>23</v>
      </c>
      <c r="G744">
        <f>IF(train[[#This Row],[voice_mail_plan]]="yes",1,0)</f>
        <v>1</v>
      </c>
      <c r="H744">
        <v>31</v>
      </c>
      <c r="I744">
        <v>107.7</v>
      </c>
      <c r="J744">
        <v>124</v>
      </c>
      <c r="K744">
        <v>18.309999999999999</v>
      </c>
      <c r="L744">
        <v>188.9</v>
      </c>
      <c r="M744">
        <v>104</v>
      </c>
      <c r="N744">
        <v>16.059999999999999</v>
      </c>
      <c r="O744">
        <v>196.2</v>
      </c>
      <c r="P744">
        <v>98</v>
      </c>
      <c r="Q744">
        <v>8.83</v>
      </c>
      <c r="R744">
        <v>8.9</v>
      </c>
      <c r="S744">
        <v>3</v>
      </c>
      <c r="T744">
        <v>2.4</v>
      </c>
      <c r="U744">
        <v>0</v>
      </c>
      <c r="V744" t="s">
        <v>22</v>
      </c>
      <c r="W744">
        <f t="shared" si="88"/>
        <v>0</v>
      </c>
      <c r="X744" t="str">
        <f t="shared" si="89"/>
        <v>3 or fewer calls</v>
      </c>
      <c r="Y744" t="str">
        <f t="shared" si="90"/>
        <v>Medium</v>
      </c>
      <c r="Z744" t="str">
        <f t="shared" si="91"/>
        <v>Medium_user</v>
      </c>
      <c r="AA744" t="str">
        <f t="shared" si="92"/>
        <v>Medium_user</v>
      </c>
      <c r="AB744" t="str">
        <f t="shared" si="93"/>
        <v>Medium Usage</v>
      </c>
      <c r="AC744" t="str">
        <f t="shared" si="94"/>
        <v>High</v>
      </c>
      <c r="AD744" t="str">
        <f t="shared" si="95"/>
        <v>Medium Intl Calls</v>
      </c>
    </row>
    <row r="745" spans="1:30" x14ac:dyDescent="0.25">
      <c r="A745" t="s">
        <v>34</v>
      </c>
      <c r="B745">
        <v>128</v>
      </c>
      <c r="C745" t="s">
        <v>25</v>
      </c>
      <c r="D745" t="s">
        <v>22</v>
      </c>
      <c r="E745">
        <f>IF(train[[#This Row],[international_plan]]="yes",1,0)</f>
        <v>0</v>
      </c>
      <c r="F745" t="s">
        <v>22</v>
      </c>
      <c r="G745">
        <f>IF(train[[#This Row],[voice_mail_plan]]="yes",1,0)</f>
        <v>0</v>
      </c>
      <c r="H745">
        <v>0</v>
      </c>
      <c r="I745">
        <v>158.80000000000001</v>
      </c>
      <c r="J745">
        <v>75</v>
      </c>
      <c r="K745">
        <v>27</v>
      </c>
      <c r="L745">
        <v>264.8</v>
      </c>
      <c r="M745">
        <v>91</v>
      </c>
      <c r="N745">
        <v>22.51</v>
      </c>
      <c r="O745">
        <v>270</v>
      </c>
      <c r="P745">
        <v>77</v>
      </c>
      <c r="Q745">
        <v>12.15</v>
      </c>
      <c r="R745">
        <v>7.6</v>
      </c>
      <c r="S745">
        <v>7</v>
      </c>
      <c r="T745">
        <v>2.0499999999999998</v>
      </c>
      <c r="U745">
        <v>1</v>
      </c>
      <c r="V745" t="s">
        <v>22</v>
      </c>
      <c r="W745">
        <f t="shared" si="88"/>
        <v>0</v>
      </c>
      <c r="X745" t="str">
        <f t="shared" si="89"/>
        <v>3 or fewer calls</v>
      </c>
      <c r="Y745" t="str">
        <f t="shared" si="90"/>
        <v>Medium</v>
      </c>
      <c r="Z745" t="str">
        <f t="shared" si="91"/>
        <v>Medium_user</v>
      </c>
      <c r="AA745" t="str">
        <f t="shared" si="92"/>
        <v>Heavy_user</v>
      </c>
      <c r="AB745" t="str">
        <f t="shared" si="93"/>
        <v>Medium Usage</v>
      </c>
      <c r="AC745" t="str">
        <f t="shared" si="94"/>
        <v>None</v>
      </c>
      <c r="AD745" t="str">
        <f t="shared" si="95"/>
        <v>Medium Intl Calls</v>
      </c>
    </row>
    <row r="746" spans="1:30" x14ac:dyDescent="0.25">
      <c r="A746" t="s">
        <v>60</v>
      </c>
      <c r="B746">
        <v>103</v>
      </c>
      <c r="C746" t="s">
        <v>21</v>
      </c>
      <c r="D746" t="s">
        <v>22</v>
      </c>
      <c r="E746">
        <f>IF(train[[#This Row],[international_plan]]="yes",1,0)</f>
        <v>0</v>
      </c>
      <c r="F746" t="s">
        <v>22</v>
      </c>
      <c r="G746">
        <f>IF(train[[#This Row],[voice_mail_plan]]="yes",1,0)</f>
        <v>0</v>
      </c>
      <c r="H746">
        <v>0</v>
      </c>
      <c r="I746">
        <v>198.5</v>
      </c>
      <c r="J746">
        <v>112</v>
      </c>
      <c r="K746">
        <v>33.75</v>
      </c>
      <c r="L746">
        <v>42.5</v>
      </c>
      <c r="M746">
        <v>90</v>
      </c>
      <c r="N746">
        <v>3.61</v>
      </c>
      <c r="O746">
        <v>179.2</v>
      </c>
      <c r="P746">
        <v>124</v>
      </c>
      <c r="Q746">
        <v>8.06</v>
      </c>
      <c r="R746">
        <v>12.4</v>
      </c>
      <c r="S746">
        <v>5</v>
      </c>
      <c r="T746">
        <v>3.35</v>
      </c>
      <c r="U746">
        <v>0</v>
      </c>
      <c r="V746" t="s">
        <v>22</v>
      </c>
      <c r="W746">
        <f t="shared" si="88"/>
        <v>0</v>
      </c>
      <c r="X746" t="str">
        <f t="shared" si="89"/>
        <v>3 or fewer calls</v>
      </c>
      <c r="Y746" t="str">
        <f t="shared" si="90"/>
        <v>Medium</v>
      </c>
      <c r="Z746" t="str">
        <f t="shared" si="91"/>
        <v>Medium_user</v>
      </c>
      <c r="AA746" t="str">
        <f t="shared" si="92"/>
        <v>Light_user</v>
      </c>
      <c r="AB746" t="str">
        <f t="shared" si="93"/>
        <v>Medium Usage</v>
      </c>
      <c r="AC746" t="str">
        <f t="shared" si="94"/>
        <v>None</v>
      </c>
      <c r="AD746" t="str">
        <f t="shared" si="95"/>
        <v>Medium Intl Calls</v>
      </c>
    </row>
    <row r="747" spans="1:30" x14ac:dyDescent="0.25">
      <c r="A747" t="s">
        <v>64</v>
      </c>
      <c r="B747">
        <v>124</v>
      </c>
      <c r="C747" t="s">
        <v>21</v>
      </c>
      <c r="D747" t="s">
        <v>22</v>
      </c>
      <c r="E747">
        <f>IF(train[[#This Row],[international_plan]]="yes",1,0)</f>
        <v>0</v>
      </c>
      <c r="F747" t="s">
        <v>22</v>
      </c>
      <c r="G747">
        <f>IF(train[[#This Row],[voice_mail_plan]]="yes",1,0)</f>
        <v>0</v>
      </c>
      <c r="H747">
        <v>0</v>
      </c>
      <c r="I747">
        <v>178.4</v>
      </c>
      <c r="J747">
        <v>72</v>
      </c>
      <c r="K747">
        <v>30.33</v>
      </c>
      <c r="L747">
        <v>233.6</v>
      </c>
      <c r="M747">
        <v>134</v>
      </c>
      <c r="N747">
        <v>19.86</v>
      </c>
      <c r="O747">
        <v>179.4</v>
      </c>
      <c r="P747">
        <v>91</v>
      </c>
      <c r="Q747">
        <v>8.07</v>
      </c>
      <c r="R747">
        <v>12</v>
      </c>
      <c r="S747">
        <v>2</v>
      </c>
      <c r="T747">
        <v>3.24</v>
      </c>
      <c r="U747">
        <v>0</v>
      </c>
      <c r="V747" t="s">
        <v>22</v>
      </c>
      <c r="W747">
        <f t="shared" si="88"/>
        <v>0</v>
      </c>
      <c r="X747" t="str">
        <f t="shared" si="89"/>
        <v>3 or fewer calls</v>
      </c>
      <c r="Y747" t="str">
        <f t="shared" si="90"/>
        <v>Medium</v>
      </c>
      <c r="Z747" t="str">
        <f t="shared" si="91"/>
        <v>Heavy_user</v>
      </c>
      <c r="AA747" t="str">
        <f t="shared" si="92"/>
        <v>Medium_user</v>
      </c>
      <c r="AB747" t="str">
        <f t="shared" si="93"/>
        <v>Medium Usage</v>
      </c>
      <c r="AC747" t="str">
        <f t="shared" si="94"/>
        <v>None</v>
      </c>
      <c r="AD747" t="str">
        <f t="shared" si="95"/>
        <v>Medium Intl Calls</v>
      </c>
    </row>
    <row r="748" spans="1:30" x14ac:dyDescent="0.25">
      <c r="A748" t="s">
        <v>42</v>
      </c>
      <c r="B748">
        <v>87</v>
      </c>
      <c r="C748" t="s">
        <v>28</v>
      </c>
      <c r="D748" t="s">
        <v>22</v>
      </c>
      <c r="E748">
        <f>IF(train[[#This Row],[international_plan]]="yes",1,0)</f>
        <v>0</v>
      </c>
      <c r="F748" t="s">
        <v>22</v>
      </c>
      <c r="G748">
        <f>IF(train[[#This Row],[voice_mail_plan]]="yes",1,0)</f>
        <v>0</v>
      </c>
      <c r="H748">
        <v>0</v>
      </c>
      <c r="I748">
        <v>110.9</v>
      </c>
      <c r="J748">
        <v>91</v>
      </c>
      <c r="K748">
        <v>18.850000000000001</v>
      </c>
      <c r="L748">
        <v>158.5</v>
      </c>
      <c r="M748">
        <v>115</v>
      </c>
      <c r="N748">
        <v>13.47</v>
      </c>
      <c r="O748">
        <v>207.5</v>
      </c>
      <c r="P748">
        <v>131</v>
      </c>
      <c r="Q748">
        <v>9.34</v>
      </c>
      <c r="R748">
        <v>6.2</v>
      </c>
      <c r="S748">
        <v>5</v>
      </c>
      <c r="T748">
        <v>1.67</v>
      </c>
      <c r="U748">
        <v>1</v>
      </c>
      <c r="V748" t="s">
        <v>22</v>
      </c>
      <c r="W748">
        <f t="shared" si="88"/>
        <v>0</v>
      </c>
      <c r="X748" t="str">
        <f t="shared" si="89"/>
        <v>3 or fewer calls</v>
      </c>
      <c r="Y748" t="str">
        <f t="shared" si="90"/>
        <v>Low</v>
      </c>
      <c r="Z748" t="str">
        <f t="shared" si="91"/>
        <v>Medium_user</v>
      </c>
      <c r="AA748" t="str">
        <f t="shared" si="92"/>
        <v>Medium_user</v>
      </c>
      <c r="AB748" t="str">
        <f t="shared" si="93"/>
        <v>Medium Usage</v>
      </c>
      <c r="AC748" t="str">
        <f t="shared" si="94"/>
        <v>None</v>
      </c>
      <c r="AD748" t="str">
        <f t="shared" si="95"/>
        <v>Low Intl Calls</v>
      </c>
    </row>
    <row r="749" spans="1:30" x14ac:dyDescent="0.25">
      <c r="A749" t="s">
        <v>30</v>
      </c>
      <c r="B749">
        <v>109</v>
      </c>
      <c r="C749" t="s">
        <v>21</v>
      </c>
      <c r="D749" t="s">
        <v>22</v>
      </c>
      <c r="E749">
        <f>IF(train[[#This Row],[international_plan]]="yes",1,0)</f>
        <v>0</v>
      </c>
      <c r="F749" t="s">
        <v>23</v>
      </c>
      <c r="G749">
        <f>IF(train[[#This Row],[voice_mail_plan]]="yes",1,0)</f>
        <v>1</v>
      </c>
      <c r="H749">
        <v>27</v>
      </c>
      <c r="I749">
        <v>166.9</v>
      </c>
      <c r="J749">
        <v>85</v>
      </c>
      <c r="K749">
        <v>28.37</v>
      </c>
      <c r="L749">
        <v>221.2</v>
      </c>
      <c r="M749">
        <v>92</v>
      </c>
      <c r="N749">
        <v>18.8</v>
      </c>
      <c r="O749">
        <v>197.3</v>
      </c>
      <c r="P749">
        <v>97</v>
      </c>
      <c r="Q749">
        <v>8.8800000000000008</v>
      </c>
      <c r="R749">
        <v>12.3</v>
      </c>
      <c r="S749">
        <v>4</v>
      </c>
      <c r="T749">
        <v>3.32</v>
      </c>
      <c r="U749">
        <v>1</v>
      </c>
      <c r="V749" t="s">
        <v>23</v>
      </c>
      <c r="W749">
        <f t="shared" si="88"/>
        <v>1</v>
      </c>
      <c r="X749" t="str">
        <f t="shared" si="89"/>
        <v>3 or fewer calls</v>
      </c>
      <c r="Y749" t="str">
        <f t="shared" si="90"/>
        <v>Medium</v>
      </c>
      <c r="Z749" t="str">
        <f t="shared" si="91"/>
        <v>Medium_user</v>
      </c>
      <c r="AA749" t="str">
        <f t="shared" si="92"/>
        <v>Medium_user</v>
      </c>
      <c r="AB749" t="str">
        <f t="shared" si="93"/>
        <v>Medium Usage</v>
      </c>
      <c r="AC749" t="str">
        <f t="shared" si="94"/>
        <v>Medium</v>
      </c>
      <c r="AD749" t="str">
        <f t="shared" si="95"/>
        <v>Medium Intl Calls</v>
      </c>
    </row>
    <row r="750" spans="1:30" x14ac:dyDescent="0.25">
      <c r="A750" t="s">
        <v>29</v>
      </c>
      <c r="B750">
        <v>167</v>
      </c>
      <c r="C750" t="s">
        <v>21</v>
      </c>
      <c r="D750" t="s">
        <v>23</v>
      </c>
      <c r="E750">
        <f>IF(train[[#This Row],[international_plan]]="yes",1,0)</f>
        <v>1</v>
      </c>
      <c r="F750" t="s">
        <v>22</v>
      </c>
      <c r="G750">
        <f>IF(train[[#This Row],[voice_mail_plan]]="yes",1,0)</f>
        <v>0</v>
      </c>
      <c r="H750">
        <v>0</v>
      </c>
      <c r="I750">
        <v>244.8</v>
      </c>
      <c r="J750">
        <v>91</v>
      </c>
      <c r="K750">
        <v>41.62</v>
      </c>
      <c r="L750">
        <v>60.8</v>
      </c>
      <c r="M750">
        <v>105</v>
      </c>
      <c r="N750">
        <v>5.17</v>
      </c>
      <c r="O750">
        <v>176.7</v>
      </c>
      <c r="P750">
        <v>110</v>
      </c>
      <c r="Q750">
        <v>7.95</v>
      </c>
      <c r="R750">
        <v>10.7</v>
      </c>
      <c r="S750">
        <v>3</v>
      </c>
      <c r="T750">
        <v>2.89</v>
      </c>
      <c r="U750">
        <v>2</v>
      </c>
      <c r="V750" t="s">
        <v>22</v>
      </c>
      <c r="W750">
        <f t="shared" si="88"/>
        <v>0</v>
      </c>
      <c r="X750" t="str">
        <f t="shared" si="89"/>
        <v>3 or fewer calls</v>
      </c>
      <c r="Y750" t="str">
        <f t="shared" si="90"/>
        <v>Medium</v>
      </c>
      <c r="Z750" t="str">
        <f t="shared" si="91"/>
        <v>Medium_user</v>
      </c>
      <c r="AA750" t="str">
        <f t="shared" si="92"/>
        <v>Light_user</v>
      </c>
      <c r="AB750" t="str">
        <f t="shared" si="93"/>
        <v>Medium Usage</v>
      </c>
      <c r="AC750" t="str">
        <f t="shared" si="94"/>
        <v>None</v>
      </c>
      <c r="AD750" t="str">
        <f t="shared" si="95"/>
        <v>Medium Intl Calls</v>
      </c>
    </row>
    <row r="751" spans="1:30" x14ac:dyDescent="0.25">
      <c r="A751" t="s">
        <v>66</v>
      </c>
      <c r="B751">
        <v>97</v>
      </c>
      <c r="C751" t="s">
        <v>28</v>
      </c>
      <c r="D751" t="s">
        <v>22</v>
      </c>
      <c r="E751">
        <f>IF(train[[#This Row],[international_plan]]="yes",1,0)</f>
        <v>0</v>
      </c>
      <c r="F751" t="s">
        <v>22</v>
      </c>
      <c r="G751">
        <f>IF(train[[#This Row],[voice_mail_plan]]="yes",1,0)</f>
        <v>0</v>
      </c>
      <c r="H751">
        <v>0</v>
      </c>
      <c r="I751">
        <v>120.8</v>
      </c>
      <c r="J751">
        <v>96</v>
      </c>
      <c r="K751">
        <v>20.54</v>
      </c>
      <c r="L751">
        <v>169.8</v>
      </c>
      <c r="M751">
        <v>101</v>
      </c>
      <c r="N751">
        <v>14.43</v>
      </c>
      <c r="O751">
        <v>194.1</v>
      </c>
      <c r="P751">
        <v>63</v>
      </c>
      <c r="Q751">
        <v>8.73</v>
      </c>
      <c r="R751">
        <v>11.9</v>
      </c>
      <c r="S751">
        <v>3</v>
      </c>
      <c r="T751">
        <v>3.21</v>
      </c>
      <c r="U751">
        <v>4</v>
      </c>
      <c r="V751" t="s">
        <v>23</v>
      </c>
      <c r="W751">
        <f t="shared" si="88"/>
        <v>1</v>
      </c>
      <c r="X751" t="str">
        <f t="shared" si="89"/>
        <v>More than 3 calls</v>
      </c>
      <c r="Y751" t="str">
        <f t="shared" si="90"/>
        <v>Medium</v>
      </c>
      <c r="Z751" t="str">
        <f t="shared" si="91"/>
        <v>Medium_user</v>
      </c>
      <c r="AA751" t="str">
        <f t="shared" si="92"/>
        <v>Medium_user</v>
      </c>
      <c r="AB751" t="str">
        <f t="shared" si="93"/>
        <v>Medium Usage</v>
      </c>
      <c r="AC751" t="str">
        <f t="shared" si="94"/>
        <v>None</v>
      </c>
      <c r="AD751" t="str">
        <f t="shared" si="95"/>
        <v>Medium Intl Calls</v>
      </c>
    </row>
    <row r="752" spans="1:30" x14ac:dyDescent="0.25">
      <c r="A752" t="s">
        <v>64</v>
      </c>
      <c r="B752">
        <v>125</v>
      </c>
      <c r="C752" t="s">
        <v>21</v>
      </c>
      <c r="D752" t="s">
        <v>22</v>
      </c>
      <c r="E752">
        <f>IF(train[[#This Row],[international_plan]]="yes",1,0)</f>
        <v>0</v>
      </c>
      <c r="F752" t="s">
        <v>22</v>
      </c>
      <c r="G752">
        <f>IF(train[[#This Row],[voice_mail_plan]]="yes",1,0)</f>
        <v>0</v>
      </c>
      <c r="H752">
        <v>0</v>
      </c>
      <c r="I752">
        <v>126.7</v>
      </c>
      <c r="J752">
        <v>113</v>
      </c>
      <c r="K752">
        <v>21.54</v>
      </c>
      <c r="L752">
        <v>155.5</v>
      </c>
      <c r="M752">
        <v>131</v>
      </c>
      <c r="N752">
        <v>13.22</v>
      </c>
      <c r="O752">
        <v>206.2</v>
      </c>
      <c r="P752">
        <v>112</v>
      </c>
      <c r="Q752">
        <v>9.2799999999999994</v>
      </c>
      <c r="R752">
        <v>14.4</v>
      </c>
      <c r="S752">
        <v>7</v>
      </c>
      <c r="T752">
        <v>3.89</v>
      </c>
      <c r="U752">
        <v>2</v>
      </c>
      <c r="V752" t="s">
        <v>22</v>
      </c>
      <c r="W752">
        <f t="shared" si="88"/>
        <v>0</v>
      </c>
      <c r="X752" t="str">
        <f t="shared" si="89"/>
        <v>3 or fewer calls</v>
      </c>
      <c r="Y752" t="str">
        <f t="shared" si="90"/>
        <v>Medium</v>
      </c>
      <c r="Z752" t="str">
        <f t="shared" si="91"/>
        <v>Heavy_user</v>
      </c>
      <c r="AA752" t="str">
        <f t="shared" si="92"/>
        <v>Medium_user</v>
      </c>
      <c r="AB752" t="str">
        <f t="shared" si="93"/>
        <v>Medium Usage</v>
      </c>
      <c r="AC752" t="str">
        <f t="shared" si="94"/>
        <v>None</v>
      </c>
      <c r="AD752" t="str">
        <f t="shared" si="95"/>
        <v>Medium Intl Calls</v>
      </c>
    </row>
    <row r="753" spans="1:30" x14ac:dyDescent="0.25">
      <c r="A753" t="s">
        <v>63</v>
      </c>
      <c r="B753">
        <v>108</v>
      </c>
      <c r="C753" t="s">
        <v>25</v>
      </c>
      <c r="D753" t="s">
        <v>22</v>
      </c>
      <c r="E753">
        <f>IF(train[[#This Row],[international_plan]]="yes",1,0)</f>
        <v>0</v>
      </c>
      <c r="F753" t="s">
        <v>23</v>
      </c>
      <c r="G753">
        <f>IF(train[[#This Row],[voice_mail_plan]]="yes",1,0)</f>
        <v>1</v>
      </c>
      <c r="H753">
        <v>35</v>
      </c>
      <c r="I753">
        <v>215.9</v>
      </c>
      <c r="J753">
        <v>106</v>
      </c>
      <c r="K753">
        <v>36.700000000000003</v>
      </c>
      <c r="L753">
        <v>200.6</v>
      </c>
      <c r="M753">
        <v>107</v>
      </c>
      <c r="N753">
        <v>17.05</v>
      </c>
      <c r="O753">
        <v>195.4</v>
      </c>
      <c r="P753">
        <v>107</v>
      </c>
      <c r="Q753">
        <v>8.7899999999999991</v>
      </c>
      <c r="R753">
        <v>15.5</v>
      </c>
      <c r="S753">
        <v>7</v>
      </c>
      <c r="T753">
        <v>4.1900000000000004</v>
      </c>
      <c r="U753">
        <v>0</v>
      </c>
      <c r="V753" t="s">
        <v>22</v>
      </c>
      <c r="W753">
        <f t="shared" si="88"/>
        <v>0</v>
      </c>
      <c r="X753" t="str">
        <f t="shared" si="89"/>
        <v>3 or fewer calls</v>
      </c>
      <c r="Y753" t="str">
        <f t="shared" si="90"/>
        <v>High</v>
      </c>
      <c r="Z753" t="str">
        <f t="shared" si="91"/>
        <v>Medium_user</v>
      </c>
      <c r="AA753" t="str">
        <f t="shared" si="92"/>
        <v>Medium_user</v>
      </c>
      <c r="AB753" t="str">
        <f t="shared" si="93"/>
        <v>Medium Usage</v>
      </c>
      <c r="AC753" t="str">
        <f t="shared" si="94"/>
        <v>High</v>
      </c>
      <c r="AD753" t="str">
        <f t="shared" si="95"/>
        <v>Medium Intl Calls</v>
      </c>
    </row>
    <row r="754" spans="1:30" x14ac:dyDescent="0.25">
      <c r="A754" t="s">
        <v>38</v>
      </c>
      <c r="B754">
        <v>89</v>
      </c>
      <c r="C754" t="s">
        <v>21</v>
      </c>
      <c r="D754" t="s">
        <v>22</v>
      </c>
      <c r="E754">
        <f>IF(train[[#This Row],[international_plan]]="yes",1,0)</f>
        <v>0</v>
      </c>
      <c r="F754" t="s">
        <v>23</v>
      </c>
      <c r="G754">
        <f>IF(train[[#This Row],[voice_mail_plan]]="yes",1,0)</f>
        <v>1</v>
      </c>
      <c r="H754">
        <v>32</v>
      </c>
      <c r="I754">
        <v>209.9</v>
      </c>
      <c r="J754">
        <v>113</v>
      </c>
      <c r="K754">
        <v>35.68</v>
      </c>
      <c r="L754">
        <v>249.8</v>
      </c>
      <c r="M754">
        <v>104</v>
      </c>
      <c r="N754">
        <v>21.23</v>
      </c>
      <c r="O754">
        <v>224.2</v>
      </c>
      <c r="P754">
        <v>92</v>
      </c>
      <c r="Q754">
        <v>10.09</v>
      </c>
      <c r="R754">
        <v>8.6999999999999993</v>
      </c>
      <c r="S754">
        <v>7</v>
      </c>
      <c r="T754">
        <v>2.35</v>
      </c>
      <c r="U754">
        <v>1</v>
      </c>
      <c r="V754" t="s">
        <v>22</v>
      </c>
      <c r="W754">
        <f t="shared" si="88"/>
        <v>0</v>
      </c>
      <c r="X754" t="str">
        <f t="shared" si="89"/>
        <v>3 or fewer calls</v>
      </c>
      <c r="Y754" t="str">
        <f t="shared" si="90"/>
        <v>Medium</v>
      </c>
      <c r="Z754" t="str">
        <f t="shared" si="91"/>
        <v>Medium_user</v>
      </c>
      <c r="AA754" t="str">
        <f t="shared" si="92"/>
        <v>Heavy_user</v>
      </c>
      <c r="AB754" t="str">
        <f t="shared" si="93"/>
        <v>Medium Usage</v>
      </c>
      <c r="AC754" t="str">
        <f t="shared" si="94"/>
        <v>High</v>
      </c>
      <c r="AD754" t="str">
        <f t="shared" si="95"/>
        <v>Medium Intl Calls</v>
      </c>
    </row>
    <row r="755" spans="1:30" x14ac:dyDescent="0.25">
      <c r="A755" t="s">
        <v>74</v>
      </c>
      <c r="B755">
        <v>23</v>
      </c>
      <c r="C755" t="s">
        <v>28</v>
      </c>
      <c r="D755" t="s">
        <v>22</v>
      </c>
      <c r="E755">
        <f>IF(train[[#This Row],[international_plan]]="yes",1,0)</f>
        <v>0</v>
      </c>
      <c r="F755" t="s">
        <v>22</v>
      </c>
      <c r="G755">
        <f>IF(train[[#This Row],[voice_mail_plan]]="yes",1,0)</f>
        <v>0</v>
      </c>
      <c r="H755">
        <v>0</v>
      </c>
      <c r="I755">
        <v>321.60000000000002</v>
      </c>
      <c r="J755">
        <v>107</v>
      </c>
      <c r="K755">
        <v>54.67</v>
      </c>
      <c r="L755">
        <v>251.6</v>
      </c>
      <c r="M755">
        <v>115</v>
      </c>
      <c r="N755">
        <v>21.39</v>
      </c>
      <c r="O755">
        <v>141.1</v>
      </c>
      <c r="P755">
        <v>158</v>
      </c>
      <c r="Q755">
        <v>6.35</v>
      </c>
      <c r="R755">
        <v>11.3</v>
      </c>
      <c r="S755">
        <v>3</v>
      </c>
      <c r="T755">
        <v>3.05</v>
      </c>
      <c r="U755">
        <v>2</v>
      </c>
      <c r="V755" t="s">
        <v>23</v>
      </c>
      <c r="W755">
        <f t="shared" si="88"/>
        <v>1</v>
      </c>
      <c r="X755" t="str">
        <f t="shared" si="89"/>
        <v>3 or fewer calls</v>
      </c>
      <c r="Y755" t="str">
        <f t="shared" si="90"/>
        <v>Medium</v>
      </c>
      <c r="Z755" t="str">
        <f t="shared" si="91"/>
        <v>Medium_user</v>
      </c>
      <c r="AA755" t="str">
        <f t="shared" si="92"/>
        <v>Heavy_user</v>
      </c>
      <c r="AB755" t="str">
        <f t="shared" si="93"/>
        <v>High Usage</v>
      </c>
      <c r="AC755" t="str">
        <f t="shared" si="94"/>
        <v>None</v>
      </c>
      <c r="AD755" t="str">
        <f t="shared" si="95"/>
        <v>Medium Intl Calls</v>
      </c>
    </row>
    <row r="756" spans="1:30" x14ac:dyDescent="0.25">
      <c r="A756" t="s">
        <v>45</v>
      </c>
      <c r="B756">
        <v>149</v>
      </c>
      <c r="C756" t="s">
        <v>28</v>
      </c>
      <c r="D756" t="s">
        <v>22</v>
      </c>
      <c r="E756">
        <f>IF(train[[#This Row],[international_plan]]="yes",1,0)</f>
        <v>0</v>
      </c>
      <c r="F756" t="s">
        <v>22</v>
      </c>
      <c r="G756">
        <f>IF(train[[#This Row],[voice_mail_plan]]="yes",1,0)</f>
        <v>0</v>
      </c>
      <c r="H756">
        <v>0</v>
      </c>
      <c r="I756">
        <v>166.6</v>
      </c>
      <c r="J756">
        <v>61</v>
      </c>
      <c r="K756">
        <v>28.32</v>
      </c>
      <c r="L756">
        <v>218.8</v>
      </c>
      <c r="M756">
        <v>107</v>
      </c>
      <c r="N756">
        <v>18.600000000000001</v>
      </c>
      <c r="O756">
        <v>208.3</v>
      </c>
      <c r="P756">
        <v>131</v>
      </c>
      <c r="Q756">
        <v>9.3699999999999992</v>
      </c>
      <c r="R756">
        <v>8.1999999999999993</v>
      </c>
      <c r="S756">
        <v>6</v>
      </c>
      <c r="T756">
        <v>2.21</v>
      </c>
      <c r="U756">
        <v>7</v>
      </c>
      <c r="V756" t="s">
        <v>22</v>
      </c>
      <c r="W756">
        <f t="shared" si="88"/>
        <v>0</v>
      </c>
      <c r="X756" t="str">
        <f t="shared" si="89"/>
        <v>More than 3 calls</v>
      </c>
      <c r="Y756" t="str">
        <f t="shared" si="90"/>
        <v>Medium</v>
      </c>
      <c r="Z756" t="str">
        <f t="shared" si="91"/>
        <v>Medium_user</v>
      </c>
      <c r="AA756" t="str">
        <f t="shared" si="92"/>
        <v>Medium_user</v>
      </c>
      <c r="AB756" t="str">
        <f t="shared" si="93"/>
        <v>Medium Usage</v>
      </c>
      <c r="AC756" t="str">
        <f t="shared" si="94"/>
        <v>None</v>
      </c>
      <c r="AD756" t="str">
        <f t="shared" si="95"/>
        <v>Medium Intl Calls</v>
      </c>
    </row>
    <row r="757" spans="1:30" x14ac:dyDescent="0.25">
      <c r="A757" t="s">
        <v>51</v>
      </c>
      <c r="B757">
        <v>73</v>
      </c>
      <c r="C757" t="s">
        <v>21</v>
      </c>
      <c r="D757" t="s">
        <v>22</v>
      </c>
      <c r="E757">
        <f>IF(train[[#This Row],[international_plan]]="yes",1,0)</f>
        <v>0</v>
      </c>
      <c r="F757" t="s">
        <v>22</v>
      </c>
      <c r="G757">
        <f>IF(train[[#This Row],[voice_mail_plan]]="yes",1,0)</f>
        <v>0</v>
      </c>
      <c r="H757">
        <v>0</v>
      </c>
      <c r="I757">
        <v>214.2</v>
      </c>
      <c r="J757">
        <v>90</v>
      </c>
      <c r="K757">
        <v>36.409999999999997</v>
      </c>
      <c r="L757">
        <v>196.8</v>
      </c>
      <c r="M757">
        <v>78</v>
      </c>
      <c r="N757">
        <v>16.73</v>
      </c>
      <c r="O757">
        <v>157.9</v>
      </c>
      <c r="P757">
        <v>112</v>
      </c>
      <c r="Q757">
        <v>7.11</v>
      </c>
      <c r="R757">
        <v>5.9</v>
      </c>
      <c r="S757">
        <v>8</v>
      </c>
      <c r="T757">
        <v>1.59</v>
      </c>
      <c r="U757">
        <v>0</v>
      </c>
      <c r="V757" t="s">
        <v>22</v>
      </c>
      <c r="W757">
        <f t="shared" si="88"/>
        <v>0</v>
      </c>
      <c r="X757" t="str">
        <f t="shared" si="89"/>
        <v>3 or fewer calls</v>
      </c>
      <c r="Y757" t="str">
        <f t="shared" si="90"/>
        <v>Low</v>
      </c>
      <c r="Z757" t="str">
        <f t="shared" si="91"/>
        <v>Light_usage</v>
      </c>
      <c r="AA757" t="str">
        <f t="shared" si="92"/>
        <v>Medium_user</v>
      </c>
      <c r="AB757" t="str">
        <f t="shared" si="93"/>
        <v>Medium Usage</v>
      </c>
      <c r="AC757" t="str">
        <f t="shared" si="94"/>
        <v>None</v>
      </c>
      <c r="AD757" t="str">
        <f t="shared" si="95"/>
        <v>Low Intl Calls</v>
      </c>
    </row>
    <row r="758" spans="1:30" x14ac:dyDescent="0.25">
      <c r="A758" t="s">
        <v>49</v>
      </c>
      <c r="B758">
        <v>61</v>
      </c>
      <c r="C758" t="s">
        <v>21</v>
      </c>
      <c r="D758" t="s">
        <v>22</v>
      </c>
      <c r="E758">
        <f>IF(train[[#This Row],[international_plan]]="yes",1,0)</f>
        <v>0</v>
      </c>
      <c r="F758" t="s">
        <v>22</v>
      </c>
      <c r="G758">
        <f>IF(train[[#This Row],[voice_mail_plan]]="yes",1,0)</f>
        <v>0</v>
      </c>
      <c r="H758">
        <v>0</v>
      </c>
      <c r="I758">
        <v>260</v>
      </c>
      <c r="J758">
        <v>123</v>
      </c>
      <c r="K758">
        <v>44.2</v>
      </c>
      <c r="L758">
        <v>210.5</v>
      </c>
      <c r="M758">
        <v>127</v>
      </c>
      <c r="N758">
        <v>17.89</v>
      </c>
      <c r="O758">
        <v>234.7</v>
      </c>
      <c r="P758">
        <v>70</v>
      </c>
      <c r="Q758">
        <v>10.56</v>
      </c>
      <c r="R758">
        <v>9</v>
      </c>
      <c r="S758">
        <v>3</v>
      </c>
      <c r="T758">
        <v>2.4300000000000002</v>
      </c>
      <c r="U758">
        <v>1</v>
      </c>
      <c r="V758" t="s">
        <v>23</v>
      </c>
      <c r="W758">
        <f t="shared" si="88"/>
        <v>1</v>
      </c>
      <c r="X758" t="str">
        <f t="shared" si="89"/>
        <v>3 or fewer calls</v>
      </c>
      <c r="Y758" t="str">
        <f t="shared" si="90"/>
        <v>Medium</v>
      </c>
      <c r="Z758" t="str">
        <f t="shared" si="91"/>
        <v>Heavy_user</v>
      </c>
      <c r="AA758" t="str">
        <f t="shared" si="92"/>
        <v>Medium_user</v>
      </c>
      <c r="AB758" t="str">
        <f t="shared" si="93"/>
        <v>Medium Usage</v>
      </c>
      <c r="AC758" t="str">
        <f t="shared" si="94"/>
        <v>None</v>
      </c>
      <c r="AD758" t="str">
        <f t="shared" si="95"/>
        <v>Medium Intl Calls</v>
      </c>
    </row>
    <row r="759" spans="1:30" x14ac:dyDescent="0.25">
      <c r="A759" t="s">
        <v>31</v>
      </c>
      <c r="B759">
        <v>161</v>
      </c>
      <c r="C759" t="s">
        <v>21</v>
      </c>
      <c r="D759" t="s">
        <v>22</v>
      </c>
      <c r="E759">
        <f>IF(train[[#This Row],[international_plan]]="yes",1,0)</f>
        <v>0</v>
      </c>
      <c r="F759" t="s">
        <v>22</v>
      </c>
      <c r="G759">
        <f>IF(train[[#This Row],[voice_mail_plan]]="yes",1,0)</f>
        <v>0</v>
      </c>
      <c r="H759">
        <v>0</v>
      </c>
      <c r="I759">
        <v>191.9</v>
      </c>
      <c r="J759">
        <v>113</v>
      </c>
      <c r="K759">
        <v>32.619999999999997</v>
      </c>
      <c r="L759">
        <v>70.900000000000006</v>
      </c>
      <c r="M759">
        <v>87</v>
      </c>
      <c r="N759">
        <v>6.03</v>
      </c>
      <c r="O759">
        <v>204.8</v>
      </c>
      <c r="P759">
        <v>107</v>
      </c>
      <c r="Q759">
        <v>9.2200000000000006</v>
      </c>
      <c r="R759">
        <v>13.4</v>
      </c>
      <c r="S759">
        <v>4</v>
      </c>
      <c r="T759">
        <v>3.62</v>
      </c>
      <c r="U759">
        <v>4</v>
      </c>
      <c r="V759" t="s">
        <v>23</v>
      </c>
      <c r="W759">
        <f t="shared" si="88"/>
        <v>1</v>
      </c>
      <c r="X759" t="str">
        <f t="shared" si="89"/>
        <v>More than 3 calls</v>
      </c>
      <c r="Y759" t="str">
        <f t="shared" si="90"/>
        <v>Medium</v>
      </c>
      <c r="Z759" t="str">
        <f t="shared" si="91"/>
        <v>Medium_user</v>
      </c>
      <c r="AA759" t="str">
        <f t="shared" si="92"/>
        <v>Light_user</v>
      </c>
      <c r="AB759" t="str">
        <f t="shared" si="93"/>
        <v>Medium Usage</v>
      </c>
      <c r="AC759" t="str">
        <f t="shared" si="94"/>
        <v>None</v>
      </c>
      <c r="AD759" t="str">
        <f t="shared" si="95"/>
        <v>Medium Intl Calls</v>
      </c>
    </row>
    <row r="760" spans="1:30" x14ac:dyDescent="0.25">
      <c r="A760" t="s">
        <v>55</v>
      </c>
      <c r="B760">
        <v>118</v>
      </c>
      <c r="C760" t="s">
        <v>21</v>
      </c>
      <c r="D760" t="s">
        <v>22</v>
      </c>
      <c r="E760">
        <f>IF(train[[#This Row],[international_plan]]="yes",1,0)</f>
        <v>0</v>
      </c>
      <c r="F760" t="s">
        <v>23</v>
      </c>
      <c r="G760">
        <f>IF(train[[#This Row],[voice_mail_plan]]="yes",1,0)</f>
        <v>1</v>
      </c>
      <c r="H760">
        <v>24</v>
      </c>
      <c r="I760">
        <v>118.1</v>
      </c>
      <c r="J760">
        <v>83</v>
      </c>
      <c r="K760">
        <v>20.079999999999998</v>
      </c>
      <c r="L760">
        <v>109.6</v>
      </c>
      <c r="M760">
        <v>72</v>
      </c>
      <c r="N760">
        <v>9.32</v>
      </c>
      <c r="O760">
        <v>245.5</v>
      </c>
      <c r="P760">
        <v>73</v>
      </c>
      <c r="Q760">
        <v>11.05</v>
      </c>
      <c r="R760">
        <v>16.899999999999999</v>
      </c>
      <c r="S760">
        <v>2</v>
      </c>
      <c r="T760">
        <v>4.5599999999999996</v>
      </c>
      <c r="U760">
        <v>1</v>
      </c>
      <c r="V760" t="s">
        <v>22</v>
      </c>
      <c r="W760">
        <f t="shared" si="88"/>
        <v>0</v>
      </c>
      <c r="X760" t="str">
        <f t="shared" si="89"/>
        <v>3 or fewer calls</v>
      </c>
      <c r="Y760" t="str">
        <f t="shared" si="90"/>
        <v>High</v>
      </c>
      <c r="Z760" t="str">
        <f t="shared" si="91"/>
        <v>Light_usage</v>
      </c>
      <c r="AA760" t="str">
        <f t="shared" si="92"/>
        <v>Light_user</v>
      </c>
      <c r="AB760" t="str">
        <f t="shared" si="93"/>
        <v>Medium Usage</v>
      </c>
      <c r="AC760" t="str">
        <f t="shared" si="94"/>
        <v>Medium</v>
      </c>
      <c r="AD760" t="str">
        <f t="shared" si="95"/>
        <v>Medium Intl Calls</v>
      </c>
    </row>
    <row r="761" spans="1:30" x14ac:dyDescent="0.25">
      <c r="A761" t="s">
        <v>41</v>
      </c>
      <c r="B761">
        <v>23</v>
      </c>
      <c r="C761" t="s">
        <v>25</v>
      </c>
      <c r="D761" t="s">
        <v>22</v>
      </c>
      <c r="E761">
        <f>IF(train[[#This Row],[international_plan]]="yes",1,0)</f>
        <v>0</v>
      </c>
      <c r="F761" t="s">
        <v>22</v>
      </c>
      <c r="G761">
        <f>IF(train[[#This Row],[voice_mail_plan]]="yes",1,0)</f>
        <v>0</v>
      </c>
      <c r="H761">
        <v>0</v>
      </c>
      <c r="I761">
        <v>190.2</v>
      </c>
      <c r="J761">
        <v>89</v>
      </c>
      <c r="K761">
        <v>32.33</v>
      </c>
      <c r="L761">
        <v>166.4</v>
      </c>
      <c r="M761">
        <v>108</v>
      </c>
      <c r="N761">
        <v>14.14</v>
      </c>
      <c r="O761">
        <v>219.8</v>
      </c>
      <c r="P761">
        <v>73</v>
      </c>
      <c r="Q761">
        <v>9.89</v>
      </c>
      <c r="R761">
        <v>15</v>
      </c>
      <c r="S761">
        <v>4</v>
      </c>
      <c r="T761">
        <v>4.05</v>
      </c>
      <c r="U761">
        <v>6</v>
      </c>
      <c r="V761" t="s">
        <v>22</v>
      </c>
      <c r="W761">
        <f t="shared" si="88"/>
        <v>0</v>
      </c>
      <c r="X761" t="str">
        <f t="shared" si="89"/>
        <v>More than 3 calls</v>
      </c>
      <c r="Y761" t="str">
        <f t="shared" si="90"/>
        <v>High</v>
      </c>
      <c r="Z761" t="str">
        <f t="shared" si="91"/>
        <v>Medium_user</v>
      </c>
      <c r="AA761" t="str">
        <f t="shared" si="92"/>
        <v>Medium_user</v>
      </c>
      <c r="AB761" t="str">
        <f t="shared" si="93"/>
        <v>Medium Usage</v>
      </c>
      <c r="AC761" t="str">
        <f t="shared" si="94"/>
        <v>None</v>
      </c>
      <c r="AD761" t="str">
        <f t="shared" si="95"/>
        <v>Medium Intl Calls</v>
      </c>
    </row>
    <row r="762" spans="1:30" x14ac:dyDescent="0.25">
      <c r="A762" t="s">
        <v>58</v>
      </c>
      <c r="B762">
        <v>127</v>
      </c>
      <c r="C762" t="s">
        <v>21</v>
      </c>
      <c r="D762" t="s">
        <v>22</v>
      </c>
      <c r="E762">
        <f>IF(train[[#This Row],[international_plan]]="yes",1,0)</f>
        <v>0</v>
      </c>
      <c r="F762" t="s">
        <v>23</v>
      </c>
      <c r="G762">
        <f>IF(train[[#This Row],[voice_mail_plan]]="yes",1,0)</f>
        <v>1</v>
      </c>
      <c r="H762">
        <v>25</v>
      </c>
      <c r="I762">
        <v>82.2</v>
      </c>
      <c r="J762">
        <v>95</v>
      </c>
      <c r="K762">
        <v>13.97</v>
      </c>
      <c r="L762">
        <v>163.30000000000001</v>
      </c>
      <c r="M762">
        <v>109</v>
      </c>
      <c r="N762">
        <v>13.88</v>
      </c>
      <c r="O762">
        <v>264.89999999999998</v>
      </c>
      <c r="P762">
        <v>104</v>
      </c>
      <c r="Q762">
        <v>11.92</v>
      </c>
      <c r="R762">
        <v>5.0999999999999996</v>
      </c>
      <c r="S762">
        <v>6</v>
      </c>
      <c r="T762">
        <v>1.38</v>
      </c>
      <c r="U762">
        <v>0</v>
      </c>
      <c r="V762" t="s">
        <v>22</v>
      </c>
      <c r="W762">
        <f t="shared" si="88"/>
        <v>0</v>
      </c>
      <c r="X762" t="str">
        <f t="shared" si="89"/>
        <v>3 or fewer calls</v>
      </c>
      <c r="Y762" t="str">
        <f t="shared" si="90"/>
        <v>Low</v>
      </c>
      <c r="Z762" t="str">
        <f t="shared" si="91"/>
        <v>Medium_user</v>
      </c>
      <c r="AA762" t="str">
        <f t="shared" si="92"/>
        <v>Medium_user</v>
      </c>
      <c r="AB762" t="str">
        <f t="shared" si="93"/>
        <v>Medium Usage</v>
      </c>
      <c r="AC762" t="str">
        <f t="shared" si="94"/>
        <v>Medium</v>
      </c>
      <c r="AD762" t="str">
        <f t="shared" si="95"/>
        <v>Low Intl Calls</v>
      </c>
    </row>
    <row r="763" spans="1:30" x14ac:dyDescent="0.25">
      <c r="A763" t="s">
        <v>24</v>
      </c>
      <c r="B763">
        <v>42</v>
      </c>
      <c r="C763" t="s">
        <v>21</v>
      </c>
      <c r="D763" t="s">
        <v>22</v>
      </c>
      <c r="E763">
        <f>IF(train[[#This Row],[international_plan]]="yes",1,0)</f>
        <v>0</v>
      </c>
      <c r="F763" t="s">
        <v>23</v>
      </c>
      <c r="G763">
        <f>IF(train[[#This Row],[voice_mail_plan]]="yes",1,0)</f>
        <v>1</v>
      </c>
      <c r="H763">
        <v>32</v>
      </c>
      <c r="I763">
        <v>163.80000000000001</v>
      </c>
      <c r="J763">
        <v>80</v>
      </c>
      <c r="K763">
        <v>27.85</v>
      </c>
      <c r="L763">
        <v>177.8</v>
      </c>
      <c r="M763">
        <v>123</v>
      </c>
      <c r="N763">
        <v>15.11</v>
      </c>
      <c r="O763">
        <v>190.4</v>
      </c>
      <c r="P763">
        <v>106</v>
      </c>
      <c r="Q763">
        <v>8.57</v>
      </c>
      <c r="R763">
        <v>8.1</v>
      </c>
      <c r="S763">
        <v>5</v>
      </c>
      <c r="T763">
        <v>2.19</v>
      </c>
      <c r="U763">
        <v>0</v>
      </c>
      <c r="V763" t="s">
        <v>22</v>
      </c>
      <c r="W763">
        <f t="shared" si="88"/>
        <v>0</v>
      </c>
      <c r="X763" t="str">
        <f t="shared" si="89"/>
        <v>3 or fewer calls</v>
      </c>
      <c r="Y763" t="str">
        <f t="shared" si="90"/>
        <v>Medium</v>
      </c>
      <c r="Z763" t="str">
        <f t="shared" si="91"/>
        <v>Heavy_user</v>
      </c>
      <c r="AA763" t="str">
        <f t="shared" si="92"/>
        <v>Medium_user</v>
      </c>
      <c r="AB763" t="str">
        <f t="shared" si="93"/>
        <v>Medium Usage</v>
      </c>
      <c r="AC763" t="str">
        <f t="shared" si="94"/>
        <v>High</v>
      </c>
      <c r="AD763" t="str">
        <f t="shared" si="95"/>
        <v>Medium Intl Calls</v>
      </c>
    </row>
    <row r="764" spans="1:30" x14ac:dyDescent="0.25">
      <c r="A764" t="s">
        <v>34</v>
      </c>
      <c r="B764">
        <v>45</v>
      </c>
      <c r="C764" t="s">
        <v>28</v>
      </c>
      <c r="D764" t="s">
        <v>22</v>
      </c>
      <c r="E764">
        <f>IF(train[[#This Row],[international_plan]]="yes",1,0)</f>
        <v>0</v>
      </c>
      <c r="F764" t="s">
        <v>22</v>
      </c>
      <c r="G764">
        <f>IF(train[[#This Row],[voice_mail_plan]]="yes",1,0)</f>
        <v>0</v>
      </c>
      <c r="H764">
        <v>0</v>
      </c>
      <c r="I764">
        <v>159.80000000000001</v>
      </c>
      <c r="J764">
        <v>91</v>
      </c>
      <c r="K764">
        <v>27.17</v>
      </c>
      <c r="L764">
        <v>120.4</v>
      </c>
      <c r="M764">
        <v>86</v>
      </c>
      <c r="N764">
        <v>10.23</v>
      </c>
      <c r="O764">
        <v>163</v>
      </c>
      <c r="P764">
        <v>93</v>
      </c>
      <c r="Q764">
        <v>7.34</v>
      </c>
      <c r="R764">
        <v>10.6</v>
      </c>
      <c r="S764">
        <v>3</v>
      </c>
      <c r="T764">
        <v>2.86</v>
      </c>
      <c r="U764">
        <v>2</v>
      </c>
      <c r="V764" t="s">
        <v>22</v>
      </c>
      <c r="W764">
        <f t="shared" si="88"/>
        <v>0</v>
      </c>
      <c r="X764" t="str">
        <f t="shared" si="89"/>
        <v>3 or fewer calls</v>
      </c>
      <c r="Y764" t="str">
        <f t="shared" si="90"/>
        <v>Medium</v>
      </c>
      <c r="Z764" t="str">
        <f t="shared" si="91"/>
        <v>Medium_user</v>
      </c>
      <c r="AA764" t="str">
        <f t="shared" si="92"/>
        <v>Medium_user</v>
      </c>
      <c r="AB764" t="str">
        <f t="shared" si="93"/>
        <v>Medium Usage</v>
      </c>
      <c r="AC764" t="str">
        <f t="shared" si="94"/>
        <v>None</v>
      </c>
      <c r="AD764" t="str">
        <f t="shared" si="95"/>
        <v>Medium Intl Calls</v>
      </c>
    </row>
    <row r="765" spans="1:30" x14ac:dyDescent="0.25">
      <c r="A765" t="s">
        <v>48</v>
      </c>
      <c r="B765">
        <v>50</v>
      </c>
      <c r="C765" t="s">
        <v>25</v>
      </c>
      <c r="D765" t="s">
        <v>22</v>
      </c>
      <c r="E765">
        <f>IF(train[[#This Row],[international_plan]]="yes",1,0)</f>
        <v>0</v>
      </c>
      <c r="F765" t="s">
        <v>23</v>
      </c>
      <c r="G765">
        <f>IF(train[[#This Row],[voice_mail_plan]]="yes",1,0)</f>
        <v>1</v>
      </c>
      <c r="H765">
        <v>24</v>
      </c>
      <c r="I765">
        <v>214.3</v>
      </c>
      <c r="J765">
        <v>129</v>
      </c>
      <c r="K765">
        <v>36.43</v>
      </c>
      <c r="L765">
        <v>289.8</v>
      </c>
      <c r="M765">
        <v>55</v>
      </c>
      <c r="N765">
        <v>24.63</v>
      </c>
      <c r="O765">
        <v>312.5</v>
      </c>
      <c r="P765">
        <v>130</v>
      </c>
      <c r="Q765">
        <v>14.06</v>
      </c>
      <c r="R765">
        <v>10.6</v>
      </c>
      <c r="S765">
        <v>4</v>
      </c>
      <c r="T765">
        <v>2.86</v>
      </c>
      <c r="U765">
        <v>1</v>
      </c>
      <c r="V765" t="s">
        <v>22</v>
      </c>
      <c r="W765">
        <f t="shared" si="88"/>
        <v>0</v>
      </c>
      <c r="X765" t="str">
        <f t="shared" si="89"/>
        <v>3 or fewer calls</v>
      </c>
      <c r="Y765" t="str">
        <f t="shared" si="90"/>
        <v>Medium</v>
      </c>
      <c r="Z765" t="str">
        <f t="shared" si="91"/>
        <v>Light_usage</v>
      </c>
      <c r="AA765" t="str">
        <f t="shared" si="92"/>
        <v>Heavy_user</v>
      </c>
      <c r="AB765" t="str">
        <f t="shared" si="93"/>
        <v>Medium Usage</v>
      </c>
      <c r="AC765" t="str">
        <f t="shared" si="94"/>
        <v>Medium</v>
      </c>
      <c r="AD765" t="str">
        <f t="shared" si="95"/>
        <v>Medium Intl Calls</v>
      </c>
    </row>
    <row r="766" spans="1:30" x14ac:dyDescent="0.25">
      <c r="A766" t="s">
        <v>29</v>
      </c>
      <c r="B766">
        <v>179</v>
      </c>
      <c r="C766" t="s">
        <v>28</v>
      </c>
      <c r="D766" t="s">
        <v>22</v>
      </c>
      <c r="E766">
        <f>IF(train[[#This Row],[international_plan]]="yes",1,0)</f>
        <v>0</v>
      </c>
      <c r="F766" t="s">
        <v>22</v>
      </c>
      <c r="G766">
        <f>IF(train[[#This Row],[voice_mail_plan]]="yes",1,0)</f>
        <v>0</v>
      </c>
      <c r="H766">
        <v>0</v>
      </c>
      <c r="I766">
        <v>287.3</v>
      </c>
      <c r="J766">
        <v>123</v>
      </c>
      <c r="K766">
        <v>48.84</v>
      </c>
      <c r="L766">
        <v>288</v>
      </c>
      <c r="M766">
        <v>114</v>
      </c>
      <c r="N766">
        <v>24.48</v>
      </c>
      <c r="O766">
        <v>266</v>
      </c>
      <c r="P766">
        <v>112</v>
      </c>
      <c r="Q766">
        <v>11.97</v>
      </c>
      <c r="R766">
        <v>10.5</v>
      </c>
      <c r="S766">
        <v>4</v>
      </c>
      <c r="T766">
        <v>2.84</v>
      </c>
      <c r="U766">
        <v>0</v>
      </c>
      <c r="V766" t="s">
        <v>23</v>
      </c>
      <c r="W766">
        <f t="shared" si="88"/>
        <v>1</v>
      </c>
      <c r="X766" t="str">
        <f t="shared" si="89"/>
        <v>3 or fewer calls</v>
      </c>
      <c r="Y766" t="str">
        <f t="shared" si="90"/>
        <v>Medium</v>
      </c>
      <c r="Z766" t="str">
        <f t="shared" si="91"/>
        <v>Medium_user</v>
      </c>
      <c r="AA766" t="str">
        <f t="shared" si="92"/>
        <v>Heavy_user</v>
      </c>
      <c r="AB766" t="str">
        <f t="shared" si="93"/>
        <v>High Usage</v>
      </c>
      <c r="AC766" t="str">
        <f t="shared" si="94"/>
        <v>None</v>
      </c>
      <c r="AD766" t="str">
        <f t="shared" si="95"/>
        <v>Medium Intl Calls</v>
      </c>
    </row>
    <row r="767" spans="1:30" x14ac:dyDescent="0.25">
      <c r="A767" t="s">
        <v>29</v>
      </c>
      <c r="B767">
        <v>152</v>
      </c>
      <c r="C767" t="s">
        <v>25</v>
      </c>
      <c r="D767" t="s">
        <v>22</v>
      </c>
      <c r="E767">
        <f>IF(train[[#This Row],[international_plan]]="yes",1,0)</f>
        <v>0</v>
      </c>
      <c r="F767" t="s">
        <v>22</v>
      </c>
      <c r="G767">
        <f>IF(train[[#This Row],[voice_mail_plan]]="yes",1,0)</f>
        <v>0</v>
      </c>
      <c r="H767">
        <v>0</v>
      </c>
      <c r="I767">
        <v>101.2</v>
      </c>
      <c r="J767">
        <v>122</v>
      </c>
      <c r="K767">
        <v>17.2</v>
      </c>
      <c r="L767">
        <v>141.6</v>
      </c>
      <c r="M767">
        <v>87</v>
      </c>
      <c r="N767">
        <v>12.04</v>
      </c>
      <c r="O767">
        <v>198.5</v>
      </c>
      <c r="P767">
        <v>124</v>
      </c>
      <c r="Q767">
        <v>8.93</v>
      </c>
      <c r="R767">
        <v>7.5</v>
      </c>
      <c r="S767">
        <v>3</v>
      </c>
      <c r="T767">
        <v>2.0299999999999998</v>
      </c>
      <c r="U767">
        <v>2</v>
      </c>
      <c r="V767" t="s">
        <v>22</v>
      </c>
      <c r="W767">
        <f t="shared" si="88"/>
        <v>0</v>
      </c>
      <c r="X767" t="str">
        <f t="shared" si="89"/>
        <v>3 or fewer calls</v>
      </c>
      <c r="Y767" t="str">
        <f t="shared" si="90"/>
        <v>Medium</v>
      </c>
      <c r="Z767" t="str">
        <f t="shared" si="91"/>
        <v>Medium_user</v>
      </c>
      <c r="AA767" t="str">
        <f t="shared" si="92"/>
        <v>Medium_user</v>
      </c>
      <c r="AB767" t="str">
        <f t="shared" si="93"/>
        <v>Medium Usage</v>
      </c>
      <c r="AC767" t="str">
        <f t="shared" si="94"/>
        <v>None</v>
      </c>
      <c r="AD767" t="str">
        <f t="shared" si="95"/>
        <v>Medium Intl Calls</v>
      </c>
    </row>
    <row r="768" spans="1:30" x14ac:dyDescent="0.25">
      <c r="A768" t="s">
        <v>45</v>
      </c>
      <c r="B768">
        <v>72</v>
      </c>
      <c r="C768" t="s">
        <v>21</v>
      </c>
      <c r="D768" t="s">
        <v>22</v>
      </c>
      <c r="E768">
        <f>IF(train[[#This Row],[international_plan]]="yes",1,0)</f>
        <v>0</v>
      </c>
      <c r="F768" t="s">
        <v>22</v>
      </c>
      <c r="G768">
        <f>IF(train[[#This Row],[voice_mail_plan]]="yes",1,0)</f>
        <v>0</v>
      </c>
      <c r="H768">
        <v>0</v>
      </c>
      <c r="I768">
        <v>109.1</v>
      </c>
      <c r="J768">
        <v>97</v>
      </c>
      <c r="K768">
        <v>18.55</v>
      </c>
      <c r="L768">
        <v>115.7</v>
      </c>
      <c r="M768">
        <v>96</v>
      </c>
      <c r="N768">
        <v>9.83</v>
      </c>
      <c r="O768">
        <v>295.8</v>
      </c>
      <c r="P768">
        <v>84</v>
      </c>
      <c r="Q768">
        <v>13.31</v>
      </c>
      <c r="R768">
        <v>8.3000000000000007</v>
      </c>
      <c r="S768">
        <v>6</v>
      </c>
      <c r="T768">
        <v>2.2400000000000002</v>
      </c>
      <c r="U768">
        <v>0</v>
      </c>
      <c r="V768" t="s">
        <v>22</v>
      </c>
      <c r="W768">
        <f t="shared" si="88"/>
        <v>0</v>
      </c>
      <c r="X768" t="str">
        <f t="shared" si="89"/>
        <v>3 or fewer calls</v>
      </c>
      <c r="Y768" t="str">
        <f t="shared" si="90"/>
        <v>Medium</v>
      </c>
      <c r="Z768" t="str">
        <f t="shared" si="91"/>
        <v>Medium_user</v>
      </c>
      <c r="AA768" t="str">
        <f t="shared" si="92"/>
        <v>Light_user</v>
      </c>
      <c r="AB768" t="str">
        <f t="shared" si="93"/>
        <v>Medium Usage</v>
      </c>
      <c r="AC768" t="str">
        <f t="shared" si="94"/>
        <v>None</v>
      </c>
      <c r="AD768" t="str">
        <f t="shared" si="95"/>
        <v>Medium Intl Calls</v>
      </c>
    </row>
    <row r="769" spans="1:30" x14ac:dyDescent="0.25">
      <c r="A769" t="s">
        <v>73</v>
      </c>
      <c r="B769">
        <v>52</v>
      </c>
      <c r="C769" t="s">
        <v>25</v>
      </c>
      <c r="D769" t="s">
        <v>22</v>
      </c>
      <c r="E769">
        <f>IF(train[[#This Row],[international_plan]]="yes",1,0)</f>
        <v>0</v>
      </c>
      <c r="F769" t="s">
        <v>22</v>
      </c>
      <c r="G769">
        <f>IF(train[[#This Row],[voice_mail_plan]]="yes",1,0)</f>
        <v>0</v>
      </c>
      <c r="H769">
        <v>0</v>
      </c>
      <c r="I769">
        <v>215.9</v>
      </c>
      <c r="J769">
        <v>67</v>
      </c>
      <c r="K769">
        <v>36.700000000000003</v>
      </c>
      <c r="L769">
        <v>217</v>
      </c>
      <c r="M769">
        <v>108</v>
      </c>
      <c r="N769">
        <v>18.45</v>
      </c>
      <c r="O769">
        <v>342.8</v>
      </c>
      <c r="P769">
        <v>130</v>
      </c>
      <c r="Q769">
        <v>15.43</v>
      </c>
      <c r="R769">
        <v>5.2</v>
      </c>
      <c r="S769">
        <v>2</v>
      </c>
      <c r="T769">
        <v>1.4</v>
      </c>
      <c r="U769">
        <v>1</v>
      </c>
      <c r="V769" t="s">
        <v>22</v>
      </c>
      <c r="W769">
        <f t="shared" si="88"/>
        <v>0</v>
      </c>
      <c r="X769" t="str">
        <f t="shared" si="89"/>
        <v>3 or fewer calls</v>
      </c>
      <c r="Y769" t="str">
        <f t="shared" si="90"/>
        <v>Low</v>
      </c>
      <c r="Z769" t="str">
        <f t="shared" si="91"/>
        <v>Medium_user</v>
      </c>
      <c r="AA769" t="str">
        <f t="shared" si="92"/>
        <v>Medium_user</v>
      </c>
      <c r="AB769" t="str">
        <f t="shared" si="93"/>
        <v>Medium Usage</v>
      </c>
      <c r="AC769" t="str">
        <f t="shared" si="94"/>
        <v>None</v>
      </c>
      <c r="AD769" t="str">
        <f t="shared" si="95"/>
        <v>Low Intl Calls</v>
      </c>
    </row>
    <row r="770" spans="1:30" x14ac:dyDescent="0.25">
      <c r="A770" t="s">
        <v>39</v>
      </c>
      <c r="B770">
        <v>125</v>
      </c>
      <c r="C770" t="s">
        <v>21</v>
      </c>
      <c r="D770" t="s">
        <v>22</v>
      </c>
      <c r="E770">
        <f>IF(train[[#This Row],[international_plan]]="yes",1,0)</f>
        <v>0</v>
      </c>
      <c r="F770" t="s">
        <v>22</v>
      </c>
      <c r="G770">
        <f>IF(train[[#This Row],[voice_mail_plan]]="yes",1,0)</f>
        <v>0</v>
      </c>
      <c r="H770">
        <v>0</v>
      </c>
      <c r="I770">
        <v>203.4</v>
      </c>
      <c r="J770">
        <v>110</v>
      </c>
      <c r="K770">
        <v>34.58</v>
      </c>
      <c r="L770">
        <v>128.69999999999999</v>
      </c>
      <c r="M770">
        <v>97</v>
      </c>
      <c r="N770">
        <v>10.94</v>
      </c>
      <c r="O770">
        <v>190.5</v>
      </c>
      <c r="P770">
        <v>113</v>
      </c>
      <c r="Q770">
        <v>8.57</v>
      </c>
      <c r="R770">
        <v>11</v>
      </c>
      <c r="S770">
        <v>4</v>
      </c>
      <c r="T770">
        <v>2.97</v>
      </c>
      <c r="U770">
        <v>1</v>
      </c>
      <c r="V770" t="s">
        <v>22</v>
      </c>
      <c r="W770">
        <f t="shared" ref="W770:W833" si="96">IF(V770="yes",1,0)</f>
        <v>0</v>
      </c>
      <c r="X770" t="str">
        <f t="shared" ref="X770:X833" si="97">IF(U770&gt;3,"More than 3 calls","3 or fewer calls")</f>
        <v>3 or fewer calls</v>
      </c>
      <c r="Y770" t="str">
        <f t="shared" ref="Y770:Y833" si="98">IF(T770&lt;2,"Low",IF(T770&lt;4,"Medium","High"))</f>
        <v>Medium</v>
      </c>
      <c r="Z770" t="str">
        <f t="shared" ref="Z770:Z833" si="99">IF(M770&lt;80,"Light_usage",IF(M770&lt;120,"Medium_user","Heavy_user"))</f>
        <v>Medium_user</v>
      </c>
      <c r="AA770" t="str">
        <f t="shared" ref="AA770:AA833" si="100">IF(N770&lt;10,"Light_user",IF(N770&lt;20,"Medium_user","Heavy_user"))</f>
        <v>Medium_user</v>
      </c>
      <c r="AB770" t="str">
        <f t="shared" ref="AB770:AB833" si="101">IF(AND(I770&gt;250,N770&gt;20,R770&gt;10),"High Usage",
  IF(AND(I770&lt;100,N770&lt;10,R770&lt;5),"Low Usage","Medium Usage"))</f>
        <v>Medium Usage</v>
      </c>
      <c r="AC770" t="str">
        <f t="shared" ref="AC770:AC833" si="102">IF(H770=0,"None",IF(H770&lt;10,"Low",IF(H770&lt;30,"Medium","High")))</f>
        <v>None</v>
      </c>
      <c r="AD770" t="str">
        <f t="shared" ref="AD770:AD833" si="103">IF(T770&lt;=2, "Low Intl Calls", IF(T770&lt;=5, "Medium Intl Calls", "High Intl Calls"))</f>
        <v>Medium Intl Calls</v>
      </c>
    </row>
    <row r="771" spans="1:30" x14ac:dyDescent="0.25">
      <c r="A771" t="s">
        <v>38</v>
      </c>
      <c r="B771">
        <v>143</v>
      </c>
      <c r="C771" t="s">
        <v>28</v>
      </c>
      <c r="D771" t="s">
        <v>22</v>
      </c>
      <c r="E771">
        <f>IF(train[[#This Row],[international_plan]]="yes",1,0)</f>
        <v>0</v>
      </c>
      <c r="F771" t="s">
        <v>22</v>
      </c>
      <c r="G771">
        <f>IF(train[[#This Row],[voice_mail_plan]]="yes",1,0)</f>
        <v>0</v>
      </c>
      <c r="H771">
        <v>0</v>
      </c>
      <c r="I771">
        <v>110.1</v>
      </c>
      <c r="J771">
        <v>113</v>
      </c>
      <c r="K771">
        <v>18.72</v>
      </c>
      <c r="L771">
        <v>169</v>
      </c>
      <c r="M771">
        <v>59</v>
      </c>
      <c r="N771">
        <v>14.37</v>
      </c>
      <c r="O771">
        <v>166.7</v>
      </c>
      <c r="P771">
        <v>94</v>
      </c>
      <c r="Q771">
        <v>7.5</v>
      </c>
      <c r="R771">
        <v>9.1999999999999993</v>
      </c>
      <c r="S771">
        <v>2</v>
      </c>
      <c r="T771">
        <v>2.48</v>
      </c>
      <c r="U771">
        <v>1</v>
      </c>
      <c r="V771" t="s">
        <v>22</v>
      </c>
      <c r="W771">
        <f t="shared" si="96"/>
        <v>0</v>
      </c>
      <c r="X771" t="str">
        <f t="shared" si="97"/>
        <v>3 or fewer calls</v>
      </c>
      <c r="Y771" t="str">
        <f t="shared" si="98"/>
        <v>Medium</v>
      </c>
      <c r="Z771" t="str">
        <f t="shared" si="99"/>
        <v>Light_usage</v>
      </c>
      <c r="AA771" t="str">
        <f t="shared" si="100"/>
        <v>Medium_user</v>
      </c>
      <c r="AB771" t="str">
        <f t="shared" si="101"/>
        <v>Medium Usage</v>
      </c>
      <c r="AC771" t="str">
        <f t="shared" si="102"/>
        <v>None</v>
      </c>
      <c r="AD771" t="str">
        <f t="shared" si="103"/>
        <v>Medium Intl Calls</v>
      </c>
    </row>
    <row r="772" spans="1:30" x14ac:dyDescent="0.25">
      <c r="A772" t="s">
        <v>33</v>
      </c>
      <c r="B772">
        <v>65</v>
      </c>
      <c r="C772" t="s">
        <v>21</v>
      </c>
      <c r="D772" t="s">
        <v>22</v>
      </c>
      <c r="E772">
        <f>IF(train[[#This Row],[international_plan]]="yes",1,0)</f>
        <v>0</v>
      </c>
      <c r="F772" t="s">
        <v>22</v>
      </c>
      <c r="G772">
        <f>IF(train[[#This Row],[voice_mail_plan]]="yes",1,0)</f>
        <v>0</v>
      </c>
      <c r="H772">
        <v>0</v>
      </c>
      <c r="I772">
        <v>111</v>
      </c>
      <c r="J772">
        <v>51</v>
      </c>
      <c r="K772">
        <v>18.87</v>
      </c>
      <c r="L772">
        <v>219.8</v>
      </c>
      <c r="M772">
        <v>84</v>
      </c>
      <c r="N772">
        <v>18.68</v>
      </c>
      <c r="O772">
        <v>202</v>
      </c>
      <c r="P772">
        <v>89</v>
      </c>
      <c r="Q772">
        <v>9.09</v>
      </c>
      <c r="R772">
        <v>4.4000000000000004</v>
      </c>
      <c r="S772">
        <v>14</v>
      </c>
      <c r="T772">
        <v>1.19</v>
      </c>
      <c r="U772">
        <v>1</v>
      </c>
      <c r="V772" t="s">
        <v>22</v>
      </c>
      <c r="W772">
        <f t="shared" si="96"/>
        <v>0</v>
      </c>
      <c r="X772" t="str">
        <f t="shared" si="97"/>
        <v>3 or fewer calls</v>
      </c>
      <c r="Y772" t="str">
        <f t="shared" si="98"/>
        <v>Low</v>
      </c>
      <c r="Z772" t="str">
        <f t="shared" si="99"/>
        <v>Medium_user</v>
      </c>
      <c r="AA772" t="str">
        <f t="shared" si="100"/>
        <v>Medium_user</v>
      </c>
      <c r="AB772" t="str">
        <f t="shared" si="101"/>
        <v>Medium Usage</v>
      </c>
      <c r="AC772" t="str">
        <f t="shared" si="102"/>
        <v>None</v>
      </c>
      <c r="AD772" t="str">
        <f t="shared" si="103"/>
        <v>Low Intl Calls</v>
      </c>
    </row>
    <row r="773" spans="1:30" x14ac:dyDescent="0.25">
      <c r="A773" t="s">
        <v>67</v>
      </c>
      <c r="B773">
        <v>1</v>
      </c>
      <c r="C773" t="s">
        <v>21</v>
      </c>
      <c r="D773" t="s">
        <v>22</v>
      </c>
      <c r="E773">
        <f>IF(train[[#This Row],[international_plan]]="yes",1,0)</f>
        <v>0</v>
      </c>
      <c r="F773" t="s">
        <v>22</v>
      </c>
      <c r="G773">
        <f>IF(train[[#This Row],[voice_mail_plan]]="yes",1,0)</f>
        <v>0</v>
      </c>
      <c r="H773">
        <v>0</v>
      </c>
      <c r="I773">
        <v>144.80000000000001</v>
      </c>
      <c r="J773">
        <v>107</v>
      </c>
      <c r="K773">
        <v>24.62</v>
      </c>
      <c r="L773">
        <v>112.5</v>
      </c>
      <c r="M773">
        <v>66</v>
      </c>
      <c r="N773">
        <v>9.56</v>
      </c>
      <c r="O773">
        <v>218.7</v>
      </c>
      <c r="P773">
        <v>79</v>
      </c>
      <c r="Q773">
        <v>9.84</v>
      </c>
      <c r="R773">
        <v>13.8</v>
      </c>
      <c r="S773">
        <v>3</v>
      </c>
      <c r="T773">
        <v>3.73</v>
      </c>
      <c r="U773">
        <v>1</v>
      </c>
      <c r="V773" t="s">
        <v>22</v>
      </c>
      <c r="W773">
        <f t="shared" si="96"/>
        <v>0</v>
      </c>
      <c r="X773" t="str">
        <f t="shared" si="97"/>
        <v>3 or fewer calls</v>
      </c>
      <c r="Y773" t="str">
        <f t="shared" si="98"/>
        <v>Medium</v>
      </c>
      <c r="Z773" t="str">
        <f t="shared" si="99"/>
        <v>Light_usage</v>
      </c>
      <c r="AA773" t="str">
        <f t="shared" si="100"/>
        <v>Light_user</v>
      </c>
      <c r="AB773" t="str">
        <f t="shared" si="101"/>
        <v>Medium Usage</v>
      </c>
      <c r="AC773" t="str">
        <f t="shared" si="102"/>
        <v>None</v>
      </c>
      <c r="AD773" t="str">
        <f t="shared" si="103"/>
        <v>Medium Intl Calls</v>
      </c>
    </row>
    <row r="774" spans="1:30" x14ac:dyDescent="0.25">
      <c r="A774" t="s">
        <v>65</v>
      </c>
      <c r="B774">
        <v>60</v>
      </c>
      <c r="C774" t="s">
        <v>25</v>
      </c>
      <c r="D774" t="s">
        <v>22</v>
      </c>
      <c r="E774">
        <f>IF(train[[#This Row],[international_plan]]="yes",1,0)</f>
        <v>0</v>
      </c>
      <c r="F774" t="s">
        <v>22</v>
      </c>
      <c r="G774">
        <f>IF(train[[#This Row],[voice_mail_plan]]="yes",1,0)</f>
        <v>0</v>
      </c>
      <c r="H774">
        <v>0</v>
      </c>
      <c r="I774">
        <v>135.4</v>
      </c>
      <c r="J774">
        <v>134</v>
      </c>
      <c r="K774">
        <v>23.02</v>
      </c>
      <c r="L774">
        <v>205.9</v>
      </c>
      <c r="M774">
        <v>85</v>
      </c>
      <c r="N774">
        <v>17.5</v>
      </c>
      <c r="O774">
        <v>204</v>
      </c>
      <c r="P774">
        <v>103</v>
      </c>
      <c r="Q774">
        <v>9.18</v>
      </c>
      <c r="R774">
        <v>7.9</v>
      </c>
      <c r="S774">
        <v>4</v>
      </c>
      <c r="T774">
        <v>2.13</v>
      </c>
      <c r="U774">
        <v>1</v>
      </c>
      <c r="V774" t="s">
        <v>22</v>
      </c>
      <c r="W774">
        <f t="shared" si="96"/>
        <v>0</v>
      </c>
      <c r="X774" t="str">
        <f t="shared" si="97"/>
        <v>3 or fewer calls</v>
      </c>
      <c r="Y774" t="str">
        <f t="shared" si="98"/>
        <v>Medium</v>
      </c>
      <c r="Z774" t="str">
        <f t="shared" si="99"/>
        <v>Medium_user</v>
      </c>
      <c r="AA774" t="str">
        <f t="shared" si="100"/>
        <v>Medium_user</v>
      </c>
      <c r="AB774" t="str">
        <f t="shared" si="101"/>
        <v>Medium Usage</v>
      </c>
      <c r="AC774" t="str">
        <f t="shared" si="102"/>
        <v>None</v>
      </c>
      <c r="AD774" t="str">
        <f t="shared" si="103"/>
        <v>Medium Intl Calls</v>
      </c>
    </row>
    <row r="775" spans="1:30" x14ac:dyDescent="0.25">
      <c r="A775" t="s">
        <v>58</v>
      </c>
      <c r="B775">
        <v>43</v>
      </c>
      <c r="C775" t="s">
        <v>21</v>
      </c>
      <c r="D775" t="s">
        <v>22</v>
      </c>
      <c r="E775">
        <f>IF(train[[#This Row],[international_plan]]="yes",1,0)</f>
        <v>0</v>
      </c>
      <c r="F775" t="s">
        <v>22</v>
      </c>
      <c r="G775">
        <f>IF(train[[#This Row],[voice_mail_plan]]="yes",1,0)</f>
        <v>0</v>
      </c>
      <c r="H775">
        <v>0</v>
      </c>
      <c r="I775">
        <v>84.2</v>
      </c>
      <c r="J775">
        <v>134</v>
      </c>
      <c r="K775">
        <v>14.31</v>
      </c>
      <c r="L775">
        <v>80.8</v>
      </c>
      <c r="M775">
        <v>103</v>
      </c>
      <c r="N775">
        <v>6.87</v>
      </c>
      <c r="O775">
        <v>196.1</v>
      </c>
      <c r="P775">
        <v>79</v>
      </c>
      <c r="Q775">
        <v>8.82</v>
      </c>
      <c r="R775">
        <v>10.8</v>
      </c>
      <c r="S775">
        <v>2</v>
      </c>
      <c r="T775">
        <v>2.92</v>
      </c>
      <c r="U775">
        <v>1</v>
      </c>
      <c r="V775" t="s">
        <v>22</v>
      </c>
      <c r="W775">
        <f t="shared" si="96"/>
        <v>0</v>
      </c>
      <c r="X775" t="str">
        <f t="shared" si="97"/>
        <v>3 or fewer calls</v>
      </c>
      <c r="Y775" t="str">
        <f t="shared" si="98"/>
        <v>Medium</v>
      </c>
      <c r="Z775" t="str">
        <f t="shared" si="99"/>
        <v>Medium_user</v>
      </c>
      <c r="AA775" t="str">
        <f t="shared" si="100"/>
        <v>Light_user</v>
      </c>
      <c r="AB775" t="str">
        <f t="shared" si="101"/>
        <v>Medium Usage</v>
      </c>
      <c r="AC775" t="str">
        <f t="shared" si="102"/>
        <v>None</v>
      </c>
      <c r="AD775" t="str">
        <f t="shared" si="103"/>
        <v>Medium Intl Calls</v>
      </c>
    </row>
    <row r="776" spans="1:30" x14ac:dyDescent="0.25">
      <c r="A776" t="s">
        <v>62</v>
      </c>
      <c r="B776">
        <v>143</v>
      </c>
      <c r="C776" t="s">
        <v>21</v>
      </c>
      <c r="D776" t="s">
        <v>22</v>
      </c>
      <c r="E776">
        <f>IF(train[[#This Row],[international_plan]]="yes",1,0)</f>
        <v>0</v>
      </c>
      <c r="F776" t="s">
        <v>22</v>
      </c>
      <c r="G776">
        <f>IF(train[[#This Row],[voice_mail_plan]]="yes",1,0)</f>
        <v>0</v>
      </c>
      <c r="H776">
        <v>0</v>
      </c>
      <c r="I776">
        <v>209.1</v>
      </c>
      <c r="J776">
        <v>127</v>
      </c>
      <c r="K776">
        <v>35.549999999999997</v>
      </c>
      <c r="L776">
        <v>106.1</v>
      </c>
      <c r="M776">
        <v>80</v>
      </c>
      <c r="N776">
        <v>9.02</v>
      </c>
      <c r="O776">
        <v>179.6</v>
      </c>
      <c r="P776">
        <v>90</v>
      </c>
      <c r="Q776">
        <v>8.08</v>
      </c>
      <c r="R776">
        <v>14</v>
      </c>
      <c r="S776">
        <v>6</v>
      </c>
      <c r="T776">
        <v>3.78</v>
      </c>
      <c r="U776">
        <v>0</v>
      </c>
      <c r="V776" t="s">
        <v>22</v>
      </c>
      <c r="W776">
        <f t="shared" si="96"/>
        <v>0</v>
      </c>
      <c r="X776" t="str">
        <f t="shared" si="97"/>
        <v>3 or fewer calls</v>
      </c>
      <c r="Y776" t="str">
        <f t="shared" si="98"/>
        <v>Medium</v>
      </c>
      <c r="Z776" t="str">
        <f t="shared" si="99"/>
        <v>Medium_user</v>
      </c>
      <c r="AA776" t="str">
        <f t="shared" si="100"/>
        <v>Light_user</v>
      </c>
      <c r="AB776" t="str">
        <f t="shared" si="101"/>
        <v>Medium Usage</v>
      </c>
      <c r="AC776" t="str">
        <f t="shared" si="102"/>
        <v>None</v>
      </c>
      <c r="AD776" t="str">
        <f t="shared" si="103"/>
        <v>Medium Intl Calls</v>
      </c>
    </row>
    <row r="777" spans="1:30" x14ac:dyDescent="0.25">
      <c r="A777" t="s">
        <v>55</v>
      </c>
      <c r="B777">
        <v>81</v>
      </c>
      <c r="C777" t="s">
        <v>21</v>
      </c>
      <c r="D777" t="s">
        <v>22</v>
      </c>
      <c r="E777">
        <f>IF(train[[#This Row],[international_plan]]="yes",1,0)</f>
        <v>0</v>
      </c>
      <c r="F777" t="s">
        <v>23</v>
      </c>
      <c r="G777">
        <f>IF(train[[#This Row],[voice_mail_plan]]="yes",1,0)</f>
        <v>1</v>
      </c>
      <c r="H777">
        <v>24</v>
      </c>
      <c r="I777">
        <v>130.1</v>
      </c>
      <c r="J777">
        <v>117</v>
      </c>
      <c r="K777">
        <v>22.12</v>
      </c>
      <c r="L777">
        <v>196</v>
      </c>
      <c r="M777">
        <v>61</v>
      </c>
      <c r="N777">
        <v>16.66</v>
      </c>
      <c r="O777">
        <v>139.30000000000001</v>
      </c>
      <c r="P777">
        <v>123</v>
      </c>
      <c r="Q777">
        <v>6.27</v>
      </c>
      <c r="R777">
        <v>11.4</v>
      </c>
      <c r="S777">
        <v>5</v>
      </c>
      <c r="T777">
        <v>3.08</v>
      </c>
      <c r="U777">
        <v>0</v>
      </c>
      <c r="V777" t="s">
        <v>22</v>
      </c>
      <c r="W777">
        <f t="shared" si="96"/>
        <v>0</v>
      </c>
      <c r="X777" t="str">
        <f t="shared" si="97"/>
        <v>3 or fewer calls</v>
      </c>
      <c r="Y777" t="str">
        <f t="shared" si="98"/>
        <v>Medium</v>
      </c>
      <c r="Z777" t="str">
        <f t="shared" si="99"/>
        <v>Light_usage</v>
      </c>
      <c r="AA777" t="str">
        <f t="shared" si="100"/>
        <v>Medium_user</v>
      </c>
      <c r="AB777" t="str">
        <f t="shared" si="101"/>
        <v>Medium Usage</v>
      </c>
      <c r="AC777" t="str">
        <f t="shared" si="102"/>
        <v>Medium</v>
      </c>
      <c r="AD777" t="str">
        <f t="shared" si="103"/>
        <v>Medium Intl Calls</v>
      </c>
    </row>
    <row r="778" spans="1:30" x14ac:dyDescent="0.25">
      <c r="A778" t="s">
        <v>45</v>
      </c>
      <c r="B778">
        <v>24</v>
      </c>
      <c r="C778" t="s">
        <v>21</v>
      </c>
      <c r="D778" t="s">
        <v>22</v>
      </c>
      <c r="E778">
        <f>IF(train[[#This Row],[international_plan]]="yes",1,0)</f>
        <v>0</v>
      </c>
      <c r="F778" t="s">
        <v>22</v>
      </c>
      <c r="G778">
        <f>IF(train[[#This Row],[voice_mail_plan]]="yes",1,0)</f>
        <v>0</v>
      </c>
      <c r="H778">
        <v>0</v>
      </c>
      <c r="I778">
        <v>241.9</v>
      </c>
      <c r="J778">
        <v>104</v>
      </c>
      <c r="K778">
        <v>41.12</v>
      </c>
      <c r="L778">
        <v>145.19999999999999</v>
      </c>
      <c r="M778">
        <v>112</v>
      </c>
      <c r="N778">
        <v>12.34</v>
      </c>
      <c r="O778">
        <v>214.5</v>
      </c>
      <c r="P778">
        <v>105</v>
      </c>
      <c r="Q778">
        <v>9.65</v>
      </c>
      <c r="R778">
        <v>6.6</v>
      </c>
      <c r="S778">
        <v>5</v>
      </c>
      <c r="T778">
        <v>1.78</v>
      </c>
      <c r="U778">
        <v>1</v>
      </c>
      <c r="V778" t="s">
        <v>22</v>
      </c>
      <c r="W778">
        <f t="shared" si="96"/>
        <v>0</v>
      </c>
      <c r="X778" t="str">
        <f t="shared" si="97"/>
        <v>3 or fewer calls</v>
      </c>
      <c r="Y778" t="str">
        <f t="shared" si="98"/>
        <v>Low</v>
      </c>
      <c r="Z778" t="str">
        <f t="shared" si="99"/>
        <v>Medium_user</v>
      </c>
      <c r="AA778" t="str">
        <f t="shared" si="100"/>
        <v>Medium_user</v>
      </c>
      <c r="AB778" t="str">
        <f t="shared" si="101"/>
        <v>Medium Usage</v>
      </c>
      <c r="AC778" t="str">
        <f t="shared" si="102"/>
        <v>None</v>
      </c>
      <c r="AD778" t="str">
        <f t="shared" si="103"/>
        <v>Low Intl Calls</v>
      </c>
    </row>
    <row r="779" spans="1:30" x14ac:dyDescent="0.25">
      <c r="A779" t="s">
        <v>31</v>
      </c>
      <c r="B779">
        <v>77</v>
      </c>
      <c r="C779" t="s">
        <v>28</v>
      </c>
      <c r="D779" t="s">
        <v>22</v>
      </c>
      <c r="E779">
        <f>IF(train[[#This Row],[international_plan]]="yes",1,0)</f>
        <v>0</v>
      </c>
      <c r="F779" t="s">
        <v>22</v>
      </c>
      <c r="G779">
        <f>IF(train[[#This Row],[voice_mail_plan]]="yes",1,0)</f>
        <v>0</v>
      </c>
      <c r="H779">
        <v>0</v>
      </c>
      <c r="I779">
        <v>67.7</v>
      </c>
      <c r="J779">
        <v>68</v>
      </c>
      <c r="K779">
        <v>11.51</v>
      </c>
      <c r="L779">
        <v>195.7</v>
      </c>
      <c r="M779">
        <v>86</v>
      </c>
      <c r="N779">
        <v>16.63</v>
      </c>
      <c r="O779">
        <v>236.5</v>
      </c>
      <c r="P779">
        <v>137</v>
      </c>
      <c r="Q779">
        <v>10.64</v>
      </c>
      <c r="R779">
        <v>12</v>
      </c>
      <c r="S779">
        <v>2</v>
      </c>
      <c r="T779">
        <v>3.24</v>
      </c>
      <c r="U779">
        <v>1</v>
      </c>
      <c r="V779" t="s">
        <v>22</v>
      </c>
      <c r="W779">
        <f t="shared" si="96"/>
        <v>0</v>
      </c>
      <c r="X779" t="str">
        <f t="shared" si="97"/>
        <v>3 or fewer calls</v>
      </c>
      <c r="Y779" t="str">
        <f t="shared" si="98"/>
        <v>Medium</v>
      </c>
      <c r="Z779" t="str">
        <f t="shared" si="99"/>
        <v>Medium_user</v>
      </c>
      <c r="AA779" t="str">
        <f t="shared" si="100"/>
        <v>Medium_user</v>
      </c>
      <c r="AB779" t="str">
        <f t="shared" si="101"/>
        <v>Medium Usage</v>
      </c>
      <c r="AC779" t="str">
        <f t="shared" si="102"/>
        <v>None</v>
      </c>
      <c r="AD779" t="str">
        <f t="shared" si="103"/>
        <v>Medium Intl Calls</v>
      </c>
    </row>
    <row r="780" spans="1:30" x14ac:dyDescent="0.25">
      <c r="A780" t="s">
        <v>26</v>
      </c>
      <c r="B780">
        <v>74</v>
      </c>
      <c r="C780" t="s">
        <v>21</v>
      </c>
      <c r="D780" t="s">
        <v>22</v>
      </c>
      <c r="E780">
        <f>IF(train[[#This Row],[international_plan]]="yes",1,0)</f>
        <v>0</v>
      </c>
      <c r="F780" t="s">
        <v>22</v>
      </c>
      <c r="G780">
        <f>IF(train[[#This Row],[voice_mail_plan]]="yes",1,0)</f>
        <v>0</v>
      </c>
      <c r="H780">
        <v>0</v>
      </c>
      <c r="I780">
        <v>200.4</v>
      </c>
      <c r="J780">
        <v>87</v>
      </c>
      <c r="K780">
        <v>34.07</v>
      </c>
      <c r="L780">
        <v>309.2</v>
      </c>
      <c r="M780">
        <v>105</v>
      </c>
      <c r="N780">
        <v>26.28</v>
      </c>
      <c r="O780">
        <v>152.1</v>
      </c>
      <c r="P780">
        <v>118</v>
      </c>
      <c r="Q780">
        <v>6.84</v>
      </c>
      <c r="R780">
        <v>10</v>
      </c>
      <c r="S780">
        <v>2</v>
      </c>
      <c r="T780">
        <v>2.7</v>
      </c>
      <c r="U780">
        <v>1</v>
      </c>
      <c r="V780" t="s">
        <v>22</v>
      </c>
      <c r="W780">
        <f t="shared" si="96"/>
        <v>0</v>
      </c>
      <c r="X780" t="str">
        <f t="shared" si="97"/>
        <v>3 or fewer calls</v>
      </c>
      <c r="Y780" t="str">
        <f t="shared" si="98"/>
        <v>Medium</v>
      </c>
      <c r="Z780" t="str">
        <f t="shared" si="99"/>
        <v>Medium_user</v>
      </c>
      <c r="AA780" t="str">
        <f t="shared" si="100"/>
        <v>Heavy_user</v>
      </c>
      <c r="AB780" t="str">
        <f t="shared" si="101"/>
        <v>Medium Usage</v>
      </c>
      <c r="AC780" t="str">
        <f t="shared" si="102"/>
        <v>None</v>
      </c>
      <c r="AD780" t="str">
        <f t="shared" si="103"/>
        <v>Medium Intl Calls</v>
      </c>
    </row>
    <row r="781" spans="1:30" x14ac:dyDescent="0.25">
      <c r="A781" t="s">
        <v>65</v>
      </c>
      <c r="B781">
        <v>74</v>
      </c>
      <c r="C781" t="s">
        <v>28</v>
      </c>
      <c r="D781" t="s">
        <v>23</v>
      </c>
      <c r="E781">
        <f>IF(train[[#This Row],[international_plan]]="yes",1,0)</f>
        <v>1</v>
      </c>
      <c r="F781" t="s">
        <v>22</v>
      </c>
      <c r="G781">
        <f>IF(train[[#This Row],[voice_mail_plan]]="yes",1,0)</f>
        <v>0</v>
      </c>
      <c r="H781">
        <v>0</v>
      </c>
      <c r="I781">
        <v>125.8</v>
      </c>
      <c r="J781">
        <v>103</v>
      </c>
      <c r="K781">
        <v>21.39</v>
      </c>
      <c r="L781">
        <v>207.7</v>
      </c>
      <c r="M781">
        <v>96</v>
      </c>
      <c r="N781">
        <v>17.649999999999999</v>
      </c>
      <c r="O781">
        <v>207.4</v>
      </c>
      <c r="P781">
        <v>143</v>
      </c>
      <c r="Q781">
        <v>9.33</v>
      </c>
      <c r="R781">
        <v>14.1</v>
      </c>
      <c r="S781">
        <v>4</v>
      </c>
      <c r="T781">
        <v>3.81</v>
      </c>
      <c r="U781">
        <v>1</v>
      </c>
      <c r="V781" t="s">
        <v>23</v>
      </c>
      <c r="W781">
        <f t="shared" si="96"/>
        <v>1</v>
      </c>
      <c r="X781" t="str">
        <f t="shared" si="97"/>
        <v>3 or fewer calls</v>
      </c>
      <c r="Y781" t="str">
        <f t="shared" si="98"/>
        <v>Medium</v>
      </c>
      <c r="Z781" t="str">
        <f t="shared" si="99"/>
        <v>Medium_user</v>
      </c>
      <c r="AA781" t="str">
        <f t="shared" si="100"/>
        <v>Medium_user</v>
      </c>
      <c r="AB781" t="str">
        <f t="shared" si="101"/>
        <v>Medium Usage</v>
      </c>
      <c r="AC781" t="str">
        <f t="shared" si="102"/>
        <v>None</v>
      </c>
      <c r="AD781" t="str">
        <f t="shared" si="103"/>
        <v>Medium Intl Calls</v>
      </c>
    </row>
    <row r="782" spans="1:30" x14ac:dyDescent="0.25">
      <c r="A782" t="s">
        <v>68</v>
      </c>
      <c r="B782">
        <v>200</v>
      </c>
      <c r="C782" t="s">
        <v>25</v>
      </c>
      <c r="D782" t="s">
        <v>22</v>
      </c>
      <c r="E782">
        <f>IF(train[[#This Row],[international_plan]]="yes",1,0)</f>
        <v>0</v>
      </c>
      <c r="F782" t="s">
        <v>22</v>
      </c>
      <c r="G782">
        <f>IF(train[[#This Row],[voice_mail_plan]]="yes",1,0)</f>
        <v>0</v>
      </c>
      <c r="H782">
        <v>0</v>
      </c>
      <c r="I782">
        <v>128.19999999999999</v>
      </c>
      <c r="J782">
        <v>87</v>
      </c>
      <c r="K782">
        <v>21.79</v>
      </c>
      <c r="L782">
        <v>133.19999999999999</v>
      </c>
      <c r="M782">
        <v>105</v>
      </c>
      <c r="N782">
        <v>11.32</v>
      </c>
      <c r="O782">
        <v>177.6</v>
      </c>
      <c r="P782">
        <v>123</v>
      </c>
      <c r="Q782">
        <v>7.99</v>
      </c>
      <c r="R782">
        <v>11.2</v>
      </c>
      <c r="S782">
        <v>2</v>
      </c>
      <c r="T782">
        <v>3.02</v>
      </c>
      <c r="U782">
        <v>1</v>
      </c>
      <c r="V782" t="s">
        <v>22</v>
      </c>
      <c r="W782">
        <f t="shared" si="96"/>
        <v>0</v>
      </c>
      <c r="X782" t="str">
        <f t="shared" si="97"/>
        <v>3 or fewer calls</v>
      </c>
      <c r="Y782" t="str">
        <f t="shared" si="98"/>
        <v>Medium</v>
      </c>
      <c r="Z782" t="str">
        <f t="shared" si="99"/>
        <v>Medium_user</v>
      </c>
      <c r="AA782" t="str">
        <f t="shared" si="100"/>
        <v>Medium_user</v>
      </c>
      <c r="AB782" t="str">
        <f t="shared" si="101"/>
        <v>Medium Usage</v>
      </c>
      <c r="AC782" t="str">
        <f t="shared" si="102"/>
        <v>None</v>
      </c>
      <c r="AD782" t="str">
        <f t="shared" si="103"/>
        <v>Medium Intl Calls</v>
      </c>
    </row>
    <row r="783" spans="1:30" x14ac:dyDescent="0.25">
      <c r="A783" t="s">
        <v>49</v>
      </c>
      <c r="B783">
        <v>86</v>
      </c>
      <c r="C783" t="s">
        <v>25</v>
      </c>
      <c r="D783" t="s">
        <v>22</v>
      </c>
      <c r="E783">
        <f>IF(train[[#This Row],[international_plan]]="yes",1,0)</f>
        <v>0</v>
      </c>
      <c r="F783" t="s">
        <v>22</v>
      </c>
      <c r="G783">
        <f>IF(train[[#This Row],[voice_mail_plan]]="yes",1,0)</f>
        <v>0</v>
      </c>
      <c r="H783">
        <v>0</v>
      </c>
      <c r="I783">
        <v>226.3</v>
      </c>
      <c r="J783">
        <v>88</v>
      </c>
      <c r="K783">
        <v>38.47</v>
      </c>
      <c r="L783">
        <v>223</v>
      </c>
      <c r="M783">
        <v>107</v>
      </c>
      <c r="N783">
        <v>18.96</v>
      </c>
      <c r="O783">
        <v>255.6</v>
      </c>
      <c r="P783">
        <v>92</v>
      </c>
      <c r="Q783">
        <v>11.5</v>
      </c>
      <c r="R783">
        <v>13</v>
      </c>
      <c r="S783">
        <v>3</v>
      </c>
      <c r="T783">
        <v>3.51</v>
      </c>
      <c r="U783">
        <v>4</v>
      </c>
      <c r="V783" t="s">
        <v>22</v>
      </c>
      <c r="W783">
        <f t="shared" si="96"/>
        <v>0</v>
      </c>
      <c r="X783" t="str">
        <f t="shared" si="97"/>
        <v>More than 3 calls</v>
      </c>
      <c r="Y783" t="str">
        <f t="shared" si="98"/>
        <v>Medium</v>
      </c>
      <c r="Z783" t="str">
        <f t="shared" si="99"/>
        <v>Medium_user</v>
      </c>
      <c r="AA783" t="str">
        <f t="shared" si="100"/>
        <v>Medium_user</v>
      </c>
      <c r="AB783" t="str">
        <f t="shared" si="101"/>
        <v>Medium Usage</v>
      </c>
      <c r="AC783" t="str">
        <f t="shared" si="102"/>
        <v>None</v>
      </c>
      <c r="AD783" t="str">
        <f t="shared" si="103"/>
        <v>Medium Intl Calls</v>
      </c>
    </row>
    <row r="784" spans="1:30" x14ac:dyDescent="0.25">
      <c r="A784" t="s">
        <v>69</v>
      </c>
      <c r="B784">
        <v>91</v>
      </c>
      <c r="C784" t="s">
        <v>28</v>
      </c>
      <c r="D784" t="s">
        <v>22</v>
      </c>
      <c r="E784">
        <f>IF(train[[#This Row],[international_plan]]="yes",1,0)</f>
        <v>0</v>
      </c>
      <c r="F784" t="s">
        <v>23</v>
      </c>
      <c r="G784">
        <f>IF(train[[#This Row],[voice_mail_plan]]="yes",1,0)</f>
        <v>1</v>
      </c>
      <c r="H784">
        <v>37</v>
      </c>
      <c r="I784">
        <v>162.30000000000001</v>
      </c>
      <c r="J784">
        <v>107</v>
      </c>
      <c r="K784">
        <v>27.59</v>
      </c>
      <c r="L784">
        <v>233.9</v>
      </c>
      <c r="M784">
        <v>115</v>
      </c>
      <c r="N784">
        <v>19.88</v>
      </c>
      <c r="O784">
        <v>277.39999999999998</v>
      </c>
      <c r="P784">
        <v>94</v>
      </c>
      <c r="Q784">
        <v>12.48</v>
      </c>
      <c r="R784">
        <v>9.1999999999999993</v>
      </c>
      <c r="S784">
        <v>4</v>
      </c>
      <c r="T784">
        <v>2.48</v>
      </c>
      <c r="U784">
        <v>0</v>
      </c>
      <c r="V784" t="s">
        <v>22</v>
      </c>
      <c r="W784">
        <f t="shared" si="96"/>
        <v>0</v>
      </c>
      <c r="X784" t="str">
        <f t="shared" si="97"/>
        <v>3 or fewer calls</v>
      </c>
      <c r="Y784" t="str">
        <f t="shared" si="98"/>
        <v>Medium</v>
      </c>
      <c r="Z784" t="str">
        <f t="shared" si="99"/>
        <v>Medium_user</v>
      </c>
      <c r="AA784" t="str">
        <f t="shared" si="100"/>
        <v>Medium_user</v>
      </c>
      <c r="AB784" t="str">
        <f t="shared" si="101"/>
        <v>Medium Usage</v>
      </c>
      <c r="AC784" t="str">
        <f t="shared" si="102"/>
        <v>High</v>
      </c>
      <c r="AD784" t="str">
        <f t="shared" si="103"/>
        <v>Medium Intl Calls</v>
      </c>
    </row>
    <row r="785" spans="1:30" x14ac:dyDescent="0.25">
      <c r="A785" t="s">
        <v>39</v>
      </c>
      <c r="B785">
        <v>130</v>
      </c>
      <c r="C785" t="s">
        <v>21</v>
      </c>
      <c r="D785" t="s">
        <v>22</v>
      </c>
      <c r="E785">
        <f>IF(train[[#This Row],[international_plan]]="yes",1,0)</f>
        <v>0</v>
      </c>
      <c r="F785" t="s">
        <v>22</v>
      </c>
      <c r="G785">
        <f>IF(train[[#This Row],[voice_mail_plan]]="yes",1,0)</f>
        <v>0</v>
      </c>
      <c r="H785">
        <v>0</v>
      </c>
      <c r="I785">
        <v>120.5</v>
      </c>
      <c r="J785">
        <v>127</v>
      </c>
      <c r="K785">
        <v>20.49</v>
      </c>
      <c r="L785">
        <v>189.7</v>
      </c>
      <c r="M785">
        <v>52</v>
      </c>
      <c r="N785">
        <v>16.12</v>
      </c>
      <c r="O785">
        <v>270.10000000000002</v>
      </c>
      <c r="P785">
        <v>107</v>
      </c>
      <c r="Q785">
        <v>12.15</v>
      </c>
      <c r="R785">
        <v>14.3</v>
      </c>
      <c r="S785">
        <v>2</v>
      </c>
      <c r="T785">
        <v>3.86</v>
      </c>
      <c r="U785">
        <v>1</v>
      </c>
      <c r="V785" t="s">
        <v>22</v>
      </c>
      <c r="W785">
        <f t="shared" si="96"/>
        <v>0</v>
      </c>
      <c r="X785" t="str">
        <f t="shared" si="97"/>
        <v>3 or fewer calls</v>
      </c>
      <c r="Y785" t="str">
        <f t="shared" si="98"/>
        <v>Medium</v>
      </c>
      <c r="Z785" t="str">
        <f t="shared" si="99"/>
        <v>Light_usage</v>
      </c>
      <c r="AA785" t="str">
        <f t="shared" si="100"/>
        <v>Medium_user</v>
      </c>
      <c r="AB785" t="str">
        <f t="shared" si="101"/>
        <v>Medium Usage</v>
      </c>
      <c r="AC785" t="str">
        <f t="shared" si="102"/>
        <v>None</v>
      </c>
      <c r="AD785" t="str">
        <f t="shared" si="103"/>
        <v>Medium Intl Calls</v>
      </c>
    </row>
    <row r="786" spans="1:30" x14ac:dyDescent="0.25">
      <c r="A786" t="s">
        <v>20</v>
      </c>
      <c r="B786">
        <v>56</v>
      </c>
      <c r="C786" t="s">
        <v>25</v>
      </c>
      <c r="D786" t="s">
        <v>22</v>
      </c>
      <c r="E786">
        <f>IF(train[[#This Row],[international_plan]]="yes",1,0)</f>
        <v>0</v>
      </c>
      <c r="F786" t="s">
        <v>22</v>
      </c>
      <c r="G786">
        <f>IF(train[[#This Row],[voice_mail_plan]]="yes",1,0)</f>
        <v>0</v>
      </c>
      <c r="H786">
        <v>0</v>
      </c>
      <c r="I786">
        <v>91.1</v>
      </c>
      <c r="J786">
        <v>90</v>
      </c>
      <c r="K786">
        <v>15.49</v>
      </c>
      <c r="L786">
        <v>179.3</v>
      </c>
      <c r="M786">
        <v>115</v>
      </c>
      <c r="N786">
        <v>15.24</v>
      </c>
      <c r="O786">
        <v>300.7</v>
      </c>
      <c r="P786">
        <v>89</v>
      </c>
      <c r="Q786">
        <v>13.53</v>
      </c>
      <c r="R786">
        <v>11.9</v>
      </c>
      <c r="S786">
        <v>8</v>
      </c>
      <c r="T786">
        <v>3.21</v>
      </c>
      <c r="U786">
        <v>2</v>
      </c>
      <c r="V786" t="s">
        <v>22</v>
      </c>
      <c r="W786">
        <f t="shared" si="96"/>
        <v>0</v>
      </c>
      <c r="X786" t="str">
        <f t="shared" si="97"/>
        <v>3 or fewer calls</v>
      </c>
      <c r="Y786" t="str">
        <f t="shared" si="98"/>
        <v>Medium</v>
      </c>
      <c r="Z786" t="str">
        <f t="shared" si="99"/>
        <v>Medium_user</v>
      </c>
      <c r="AA786" t="str">
        <f t="shared" si="100"/>
        <v>Medium_user</v>
      </c>
      <c r="AB786" t="str">
        <f t="shared" si="101"/>
        <v>Medium Usage</v>
      </c>
      <c r="AC786" t="str">
        <f t="shared" si="102"/>
        <v>None</v>
      </c>
      <c r="AD786" t="str">
        <f t="shared" si="103"/>
        <v>Medium Intl Calls</v>
      </c>
    </row>
    <row r="787" spans="1:30" x14ac:dyDescent="0.25">
      <c r="A787" t="s">
        <v>54</v>
      </c>
      <c r="B787">
        <v>117</v>
      </c>
      <c r="C787" t="s">
        <v>21</v>
      </c>
      <c r="D787" t="s">
        <v>22</v>
      </c>
      <c r="E787">
        <f>IF(train[[#This Row],[international_plan]]="yes",1,0)</f>
        <v>0</v>
      </c>
      <c r="F787" t="s">
        <v>22</v>
      </c>
      <c r="G787">
        <f>IF(train[[#This Row],[voice_mail_plan]]="yes",1,0)</f>
        <v>0</v>
      </c>
      <c r="H787">
        <v>0</v>
      </c>
      <c r="I787">
        <v>168.8</v>
      </c>
      <c r="J787">
        <v>137</v>
      </c>
      <c r="K787">
        <v>28.7</v>
      </c>
      <c r="L787">
        <v>241.4</v>
      </c>
      <c r="M787">
        <v>107</v>
      </c>
      <c r="N787">
        <v>20.52</v>
      </c>
      <c r="O787">
        <v>204.8</v>
      </c>
      <c r="P787">
        <v>106</v>
      </c>
      <c r="Q787">
        <v>9.2200000000000006</v>
      </c>
      <c r="R787">
        <v>15.5</v>
      </c>
      <c r="S787">
        <v>4</v>
      </c>
      <c r="T787">
        <v>4.1900000000000004</v>
      </c>
      <c r="U787">
        <v>0</v>
      </c>
      <c r="V787" t="s">
        <v>22</v>
      </c>
      <c r="W787">
        <f t="shared" si="96"/>
        <v>0</v>
      </c>
      <c r="X787" t="str">
        <f t="shared" si="97"/>
        <v>3 or fewer calls</v>
      </c>
      <c r="Y787" t="str">
        <f t="shared" si="98"/>
        <v>High</v>
      </c>
      <c r="Z787" t="str">
        <f t="shared" si="99"/>
        <v>Medium_user</v>
      </c>
      <c r="AA787" t="str">
        <f t="shared" si="100"/>
        <v>Heavy_user</v>
      </c>
      <c r="AB787" t="str">
        <f t="shared" si="101"/>
        <v>Medium Usage</v>
      </c>
      <c r="AC787" t="str">
        <f t="shared" si="102"/>
        <v>None</v>
      </c>
      <c r="AD787" t="str">
        <f t="shared" si="103"/>
        <v>Medium Intl Calls</v>
      </c>
    </row>
    <row r="788" spans="1:30" x14ac:dyDescent="0.25">
      <c r="A788" t="s">
        <v>34</v>
      </c>
      <c r="B788">
        <v>63</v>
      </c>
      <c r="C788" t="s">
        <v>28</v>
      </c>
      <c r="D788" t="s">
        <v>22</v>
      </c>
      <c r="E788">
        <f>IF(train[[#This Row],[international_plan]]="yes",1,0)</f>
        <v>0</v>
      </c>
      <c r="F788" t="s">
        <v>22</v>
      </c>
      <c r="G788">
        <f>IF(train[[#This Row],[voice_mail_plan]]="yes",1,0)</f>
        <v>0</v>
      </c>
      <c r="H788">
        <v>0</v>
      </c>
      <c r="I788">
        <v>153.5</v>
      </c>
      <c r="J788">
        <v>81</v>
      </c>
      <c r="K788">
        <v>26.1</v>
      </c>
      <c r="L788">
        <v>287.3</v>
      </c>
      <c r="M788">
        <v>115</v>
      </c>
      <c r="N788">
        <v>24.42</v>
      </c>
      <c r="O788">
        <v>230.2</v>
      </c>
      <c r="P788">
        <v>85</v>
      </c>
      <c r="Q788">
        <v>10.36</v>
      </c>
      <c r="R788">
        <v>6.5</v>
      </c>
      <c r="S788">
        <v>5</v>
      </c>
      <c r="T788">
        <v>1.76</v>
      </c>
      <c r="U788">
        <v>2</v>
      </c>
      <c r="V788" t="s">
        <v>22</v>
      </c>
      <c r="W788">
        <f t="shared" si="96"/>
        <v>0</v>
      </c>
      <c r="X788" t="str">
        <f t="shared" si="97"/>
        <v>3 or fewer calls</v>
      </c>
      <c r="Y788" t="str">
        <f t="shared" si="98"/>
        <v>Low</v>
      </c>
      <c r="Z788" t="str">
        <f t="shared" si="99"/>
        <v>Medium_user</v>
      </c>
      <c r="AA788" t="str">
        <f t="shared" si="100"/>
        <v>Heavy_user</v>
      </c>
      <c r="AB788" t="str">
        <f t="shared" si="101"/>
        <v>Medium Usage</v>
      </c>
      <c r="AC788" t="str">
        <f t="shared" si="102"/>
        <v>None</v>
      </c>
      <c r="AD788" t="str">
        <f t="shared" si="103"/>
        <v>Low Intl Calls</v>
      </c>
    </row>
    <row r="789" spans="1:30" x14ac:dyDescent="0.25">
      <c r="A789" t="s">
        <v>64</v>
      </c>
      <c r="B789">
        <v>126</v>
      </c>
      <c r="C789" t="s">
        <v>21</v>
      </c>
      <c r="D789" t="s">
        <v>22</v>
      </c>
      <c r="E789">
        <f>IF(train[[#This Row],[international_plan]]="yes",1,0)</f>
        <v>0</v>
      </c>
      <c r="F789" t="s">
        <v>22</v>
      </c>
      <c r="G789">
        <f>IF(train[[#This Row],[voice_mail_plan]]="yes",1,0)</f>
        <v>0</v>
      </c>
      <c r="H789">
        <v>0</v>
      </c>
      <c r="I789">
        <v>226.2</v>
      </c>
      <c r="J789">
        <v>88</v>
      </c>
      <c r="K789">
        <v>38.450000000000003</v>
      </c>
      <c r="L789">
        <v>140.30000000000001</v>
      </c>
      <c r="M789">
        <v>114</v>
      </c>
      <c r="N789">
        <v>11.93</v>
      </c>
      <c r="O789">
        <v>208.9</v>
      </c>
      <c r="P789">
        <v>110</v>
      </c>
      <c r="Q789">
        <v>9.4</v>
      </c>
      <c r="R789">
        <v>6.4</v>
      </c>
      <c r="S789">
        <v>2</v>
      </c>
      <c r="T789">
        <v>1.73</v>
      </c>
      <c r="U789">
        <v>0</v>
      </c>
      <c r="V789" t="s">
        <v>22</v>
      </c>
      <c r="W789">
        <f t="shared" si="96"/>
        <v>0</v>
      </c>
      <c r="X789" t="str">
        <f t="shared" si="97"/>
        <v>3 or fewer calls</v>
      </c>
      <c r="Y789" t="str">
        <f t="shared" si="98"/>
        <v>Low</v>
      </c>
      <c r="Z789" t="str">
        <f t="shared" si="99"/>
        <v>Medium_user</v>
      </c>
      <c r="AA789" t="str">
        <f t="shared" si="100"/>
        <v>Medium_user</v>
      </c>
      <c r="AB789" t="str">
        <f t="shared" si="101"/>
        <v>Medium Usage</v>
      </c>
      <c r="AC789" t="str">
        <f t="shared" si="102"/>
        <v>None</v>
      </c>
      <c r="AD789" t="str">
        <f t="shared" si="103"/>
        <v>Low Intl Calls</v>
      </c>
    </row>
    <row r="790" spans="1:30" x14ac:dyDescent="0.25">
      <c r="A790" t="s">
        <v>52</v>
      </c>
      <c r="B790">
        <v>132</v>
      </c>
      <c r="C790" t="s">
        <v>28</v>
      </c>
      <c r="D790" t="s">
        <v>22</v>
      </c>
      <c r="E790">
        <f>IF(train[[#This Row],[international_plan]]="yes",1,0)</f>
        <v>0</v>
      </c>
      <c r="F790" t="s">
        <v>22</v>
      </c>
      <c r="G790">
        <f>IF(train[[#This Row],[voice_mail_plan]]="yes",1,0)</f>
        <v>0</v>
      </c>
      <c r="H790">
        <v>0</v>
      </c>
      <c r="I790">
        <v>191.9</v>
      </c>
      <c r="J790">
        <v>107</v>
      </c>
      <c r="K790">
        <v>32.619999999999997</v>
      </c>
      <c r="L790">
        <v>206.9</v>
      </c>
      <c r="M790">
        <v>127</v>
      </c>
      <c r="N790">
        <v>17.59</v>
      </c>
      <c r="O790">
        <v>272</v>
      </c>
      <c r="P790">
        <v>88</v>
      </c>
      <c r="Q790">
        <v>12.24</v>
      </c>
      <c r="R790">
        <v>12.6</v>
      </c>
      <c r="S790">
        <v>2</v>
      </c>
      <c r="T790">
        <v>3.4</v>
      </c>
      <c r="U790">
        <v>1</v>
      </c>
      <c r="V790" t="s">
        <v>22</v>
      </c>
      <c r="W790">
        <f t="shared" si="96"/>
        <v>0</v>
      </c>
      <c r="X790" t="str">
        <f t="shared" si="97"/>
        <v>3 or fewer calls</v>
      </c>
      <c r="Y790" t="str">
        <f t="shared" si="98"/>
        <v>Medium</v>
      </c>
      <c r="Z790" t="str">
        <f t="shared" si="99"/>
        <v>Heavy_user</v>
      </c>
      <c r="AA790" t="str">
        <f t="shared" si="100"/>
        <v>Medium_user</v>
      </c>
      <c r="AB790" t="str">
        <f t="shared" si="101"/>
        <v>Medium Usage</v>
      </c>
      <c r="AC790" t="str">
        <f t="shared" si="102"/>
        <v>None</v>
      </c>
      <c r="AD790" t="str">
        <f t="shared" si="103"/>
        <v>Medium Intl Calls</v>
      </c>
    </row>
    <row r="791" spans="1:30" x14ac:dyDescent="0.25">
      <c r="A791" t="s">
        <v>62</v>
      </c>
      <c r="B791">
        <v>81</v>
      </c>
      <c r="C791" t="s">
        <v>21</v>
      </c>
      <c r="D791" t="s">
        <v>22</v>
      </c>
      <c r="E791">
        <f>IF(train[[#This Row],[international_plan]]="yes",1,0)</f>
        <v>0</v>
      </c>
      <c r="F791" t="s">
        <v>23</v>
      </c>
      <c r="G791">
        <f>IF(train[[#This Row],[voice_mail_plan]]="yes",1,0)</f>
        <v>1</v>
      </c>
      <c r="H791">
        <v>28</v>
      </c>
      <c r="I791">
        <v>167.9</v>
      </c>
      <c r="J791">
        <v>147</v>
      </c>
      <c r="K791">
        <v>28.54</v>
      </c>
      <c r="L791">
        <v>190.7</v>
      </c>
      <c r="M791">
        <v>105</v>
      </c>
      <c r="N791">
        <v>16.21</v>
      </c>
      <c r="O791">
        <v>193</v>
      </c>
      <c r="P791">
        <v>103</v>
      </c>
      <c r="Q791">
        <v>8.69</v>
      </c>
      <c r="R791">
        <v>9.1999999999999993</v>
      </c>
      <c r="S791">
        <v>6</v>
      </c>
      <c r="T791">
        <v>2.48</v>
      </c>
      <c r="U791">
        <v>4</v>
      </c>
      <c r="V791" t="s">
        <v>23</v>
      </c>
      <c r="W791">
        <f t="shared" si="96"/>
        <v>1</v>
      </c>
      <c r="X791" t="str">
        <f t="shared" si="97"/>
        <v>More than 3 calls</v>
      </c>
      <c r="Y791" t="str">
        <f t="shared" si="98"/>
        <v>Medium</v>
      </c>
      <c r="Z791" t="str">
        <f t="shared" si="99"/>
        <v>Medium_user</v>
      </c>
      <c r="AA791" t="str">
        <f t="shared" si="100"/>
        <v>Medium_user</v>
      </c>
      <c r="AB791" t="str">
        <f t="shared" si="101"/>
        <v>Medium Usage</v>
      </c>
      <c r="AC791" t="str">
        <f t="shared" si="102"/>
        <v>Medium</v>
      </c>
      <c r="AD791" t="str">
        <f t="shared" si="103"/>
        <v>Medium Intl Calls</v>
      </c>
    </row>
    <row r="792" spans="1:30" x14ac:dyDescent="0.25">
      <c r="A792" t="s">
        <v>58</v>
      </c>
      <c r="B792">
        <v>122</v>
      </c>
      <c r="C792" t="s">
        <v>21</v>
      </c>
      <c r="D792" t="s">
        <v>22</v>
      </c>
      <c r="E792">
        <f>IF(train[[#This Row],[international_plan]]="yes",1,0)</f>
        <v>0</v>
      </c>
      <c r="F792" t="s">
        <v>22</v>
      </c>
      <c r="G792">
        <f>IF(train[[#This Row],[voice_mail_plan]]="yes",1,0)</f>
        <v>0</v>
      </c>
      <c r="H792">
        <v>0</v>
      </c>
      <c r="I792">
        <v>180</v>
      </c>
      <c r="J792">
        <v>88</v>
      </c>
      <c r="K792">
        <v>30.6</v>
      </c>
      <c r="L792">
        <v>145</v>
      </c>
      <c r="M792">
        <v>77</v>
      </c>
      <c r="N792">
        <v>12.33</v>
      </c>
      <c r="O792">
        <v>233.7</v>
      </c>
      <c r="P792">
        <v>120</v>
      </c>
      <c r="Q792">
        <v>10.52</v>
      </c>
      <c r="R792">
        <v>11.5</v>
      </c>
      <c r="S792">
        <v>6</v>
      </c>
      <c r="T792">
        <v>3.11</v>
      </c>
      <c r="U792">
        <v>2</v>
      </c>
      <c r="V792" t="s">
        <v>22</v>
      </c>
      <c r="W792">
        <f t="shared" si="96"/>
        <v>0</v>
      </c>
      <c r="X792" t="str">
        <f t="shared" si="97"/>
        <v>3 or fewer calls</v>
      </c>
      <c r="Y792" t="str">
        <f t="shared" si="98"/>
        <v>Medium</v>
      </c>
      <c r="Z792" t="str">
        <f t="shared" si="99"/>
        <v>Light_usage</v>
      </c>
      <c r="AA792" t="str">
        <f t="shared" si="100"/>
        <v>Medium_user</v>
      </c>
      <c r="AB792" t="str">
        <f t="shared" si="101"/>
        <v>Medium Usage</v>
      </c>
      <c r="AC792" t="str">
        <f t="shared" si="102"/>
        <v>None</v>
      </c>
      <c r="AD792" t="str">
        <f t="shared" si="103"/>
        <v>Medium Intl Calls</v>
      </c>
    </row>
    <row r="793" spans="1:30" x14ac:dyDescent="0.25">
      <c r="A793" t="s">
        <v>24</v>
      </c>
      <c r="B793">
        <v>46</v>
      </c>
      <c r="C793" t="s">
        <v>25</v>
      </c>
      <c r="D793" t="s">
        <v>22</v>
      </c>
      <c r="E793">
        <f>IF(train[[#This Row],[international_plan]]="yes",1,0)</f>
        <v>0</v>
      </c>
      <c r="F793" t="s">
        <v>22</v>
      </c>
      <c r="G793">
        <f>IF(train[[#This Row],[voice_mail_plan]]="yes",1,0)</f>
        <v>0</v>
      </c>
      <c r="H793">
        <v>0</v>
      </c>
      <c r="I793">
        <v>257.39999999999998</v>
      </c>
      <c r="J793">
        <v>67</v>
      </c>
      <c r="K793">
        <v>43.76</v>
      </c>
      <c r="L793">
        <v>261.10000000000002</v>
      </c>
      <c r="M793">
        <v>91</v>
      </c>
      <c r="N793">
        <v>22.19</v>
      </c>
      <c r="O793">
        <v>204.4</v>
      </c>
      <c r="P793">
        <v>107</v>
      </c>
      <c r="Q793">
        <v>9.1999999999999993</v>
      </c>
      <c r="R793">
        <v>13.4</v>
      </c>
      <c r="S793">
        <v>5</v>
      </c>
      <c r="T793">
        <v>3.62</v>
      </c>
      <c r="U793">
        <v>2</v>
      </c>
      <c r="V793" t="s">
        <v>23</v>
      </c>
      <c r="W793">
        <f t="shared" si="96"/>
        <v>1</v>
      </c>
      <c r="X793" t="str">
        <f t="shared" si="97"/>
        <v>3 or fewer calls</v>
      </c>
      <c r="Y793" t="str">
        <f t="shared" si="98"/>
        <v>Medium</v>
      </c>
      <c r="Z793" t="str">
        <f t="shared" si="99"/>
        <v>Medium_user</v>
      </c>
      <c r="AA793" t="str">
        <f t="shared" si="100"/>
        <v>Heavy_user</v>
      </c>
      <c r="AB793" t="str">
        <f t="shared" si="101"/>
        <v>High Usage</v>
      </c>
      <c r="AC793" t="str">
        <f t="shared" si="102"/>
        <v>None</v>
      </c>
      <c r="AD793" t="str">
        <f t="shared" si="103"/>
        <v>Medium Intl Calls</v>
      </c>
    </row>
    <row r="794" spans="1:30" x14ac:dyDescent="0.25">
      <c r="A794" t="s">
        <v>60</v>
      </c>
      <c r="B794">
        <v>150</v>
      </c>
      <c r="C794" t="s">
        <v>21</v>
      </c>
      <c r="D794" t="s">
        <v>22</v>
      </c>
      <c r="E794">
        <f>IF(train[[#This Row],[international_plan]]="yes",1,0)</f>
        <v>0</v>
      </c>
      <c r="F794" t="s">
        <v>23</v>
      </c>
      <c r="G794">
        <f>IF(train[[#This Row],[voice_mail_plan]]="yes",1,0)</f>
        <v>1</v>
      </c>
      <c r="H794">
        <v>28</v>
      </c>
      <c r="I794">
        <v>174.4</v>
      </c>
      <c r="J794">
        <v>75</v>
      </c>
      <c r="K794">
        <v>29.65</v>
      </c>
      <c r="L794">
        <v>169.9</v>
      </c>
      <c r="M794">
        <v>80</v>
      </c>
      <c r="N794">
        <v>14.44</v>
      </c>
      <c r="O794">
        <v>201.6</v>
      </c>
      <c r="P794">
        <v>130</v>
      </c>
      <c r="Q794">
        <v>9.07</v>
      </c>
      <c r="R794">
        <v>11</v>
      </c>
      <c r="S794">
        <v>4</v>
      </c>
      <c r="T794">
        <v>2.97</v>
      </c>
      <c r="U794">
        <v>1</v>
      </c>
      <c r="V794" t="s">
        <v>22</v>
      </c>
      <c r="W794">
        <f t="shared" si="96"/>
        <v>0</v>
      </c>
      <c r="X794" t="str">
        <f t="shared" si="97"/>
        <v>3 or fewer calls</v>
      </c>
      <c r="Y794" t="str">
        <f t="shared" si="98"/>
        <v>Medium</v>
      </c>
      <c r="Z794" t="str">
        <f t="shared" si="99"/>
        <v>Medium_user</v>
      </c>
      <c r="AA794" t="str">
        <f t="shared" si="100"/>
        <v>Medium_user</v>
      </c>
      <c r="AB794" t="str">
        <f t="shared" si="101"/>
        <v>Medium Usage</v>
      </c>
      <c r="AC794" t="str">
        <f t="shared" si="102"/>
        <v>Medium</v>
      </c>
      <c r="AD794" t="str">
        <f t="shared" si="103"/>
        <v>Medium Intl Calls</v>
      </c>
    </row>
    <row r="795" spans="1:30" x14ac:dyDescent="0.25">
      <c r="A795" t="s">
        <v>37</v>
      </c>
      <c r="B795">
        <v>99</v>
      </c>
      <c r="C795" t="s">
        <v>25</v>
      </c>
      <c r="D795" t="s">
        <v>22</v>
      </c>
      <c r="E795">
        <f>IF(train[[#This Row],[international_plan]]="yes",1,0)</f>
        <v>0</v>
      </c>
      <c r="F795" t="s">
        <v>22</v>
      </c>
      <c r="G795">
        <f>IF(train[[#This Row],[voice_mail_plan]]="yes",1,0)</f>
        <v>0</v>
      </c>
      <c r="H795">
        <v>0</v>
      </c>
      <c r="I795">
        <v>159.69999999999999</v>
      </c>
      <c r="J795">
        <v>83</v>
      </c>
      <c r="K795">
        <v>27.15</v>
      </c>
      <c r="L795">
        <v>155.4</v>
      </c>
      <c r="M795">
        <v>121</v>
      </c>
      <c r="N795">
        <v>13.21</v>
      </c>
      <c r="O795">
        <v>255.7</v>
      </c>
      <c r="P795">
        <v>114</v>
      </c>
      <c r="Q795">
        <v>11.51</v>
      </c>
      <c r="R795">
        <v>8.4</v>
      </c>
      <c r="S795">
        <v>3</v>
      </c>
      <c r="T795">
        <v>2.27</v>
      </c>
      <c r="U795">
        <v>1</v>
      </c>
      <c r="V795" t="s">
        <v>22</v>
      </c>
      <c r="W795">
        <f t="shared" si="96"/>
        <v>0</v>
      </c>
      <c r="X795" t="str">
        <f t="shared" si="97"/>
        <v>3 or fewer calls</v>
      </c>
      <c r="Y795" t="str">
        <f t="shared" si="98"/>
        <v>Medium</v>
      </c>
      <c r="Z795" t="str">
        <f t="shared" si="99"/>
        <v>Heavy_user</v>
      </c>
      <c r="AA795" t="str">
        <f t="shared" si="100"/>
        <v>Medium_user</v>
      </c>
      <c r="AB795" t="str">
        <f t="shared" si="101"/>
        <v>Medium Usage</v>
      </c>
      <c r="AC795" t="str">
        <f t="shared" si="102"/>
        <v>None</v>
      </c>
      <c r="AD795" t="str">
        <f t="shared" si="103"/>
        <v>Medium Intl Calls</v>
      </c>
    </row>
    <row r="796" spans="1:30" x14ac:dyDescent="0.25">
      <c r="A796" t="s">
        <v>68</v>
      </c>
      <c r="B796">
        <v>87</v>
      </c>
      <c r="C796" t="s">
        <v>25</v>
      </c>
      <c r="D796" t="s">
        <v>22</v>
      </c>
      <c r="E796">
        <f>IF(train[[#This Row],[international_plan]]="yes",1,0)</f>
        <v>0</v>
      </c>
      <c r="F796" t="s">
        <v>22</v>
      </c>
      <c r="G796">
        <f>IF(train[[#This Row],[voice_mail_plan]]="yes",1,0)</f>
        <v>0</v>
      </c>
      <c r="H796">
        <v>0</v>
      </c>
      <c r="I796">
        <v>237.2</v>
      </c>
      <c r="J796">
        <v>124</v>
      </c>
      <c r="K796">
        <v>40.32</v>
      </c>
      <c r="L796">
        <v>222.6</v>
      </c>
      <c r="M796">
        <v>87</v>
      </c>
      <c r="N796">
        <v>18.920000000000002</v>
      </c>
      <c r="O796">
        <v>173.3</v>
      </c>
      <c r="P796">
        <v>81</v>
      </c>
      <c r="Q796">
        <v>7.8</v>
      </c>
      <c r="R796">
        <v>11</v>
      </c>
      <c r="S796">
        <v>3</v>
      </c>
      <c r="T796">
        <v>2.97</v>
      </c>
      <c r="U796">
        <v>1</v>
      </c>
      <c r="V796" t="s">
        <v>22</v>
      </c>
      <c r="W796">
        <f t="shared" si="96"/>
        <v>0</v>
      </c>
      <c r="X796" t="str">
        <f t="shared" si="97"/>
        <v>3 or fewer calls</v>
      </c>
      <c r="Y796" t="str">
        <f t="shared" si="98"/>
        <v>Medium</v>
      </c>
      <c r="Z796" t="str">
        <f t="shared" si="99"/>
        <v>Medium_user</v>
      </c>
      <c r="AA796" t="str">
        <f t="shared" si="100"/>
        <v>Medium_user</v>
      </c>
      <c r="AB796" t="str">
        <f t="shared" si="101"/>
        <v>Medium Usage</v>
      </c>
      <c r="AC796" t="str">
        <f t="shared" si="102"/>
        <v>None</v>
      </c>
      <c r="AD796" t="str">
        <f t="shared" si="103"/>
        <v>Medium Intl Calls</v>
      </c>
    </row>
    <row r="797" spans="1:30" x14ac:dyDescent="0.25">
      <c r="A797" t="s">
        <v>64</v>
      </c>
      <c r="B797">
        <v>101</v>
      </c>
      <c r="C797" t="s">
        <v>21</v>
      </c>
      <c r="D797" t="s">
        <v>22</v>
      </c>
      <c r="E797">
        <f>IF(train[[#This Row],[international_plan]]="yes",1,0)</f>
        <v>0</v>
      </c>
      <c r="F797" t="s">
        <v>22</v>
      </c>
      <c r="G797">
        <f>IF(train[[#This Row],[voice_mail_plan]]="yes",1,0)</f>
        <v>0</v>
      </c>
      <c r="H797">
        <v>0</v>
      </c>
      <c r="I797">
        <v>153.80000000000001</v>
      </c>
      <c r="J797">
        <v>89</v>
      </c>
      <c r="K797">
        <v>26.15</v>
      </c>
      <c r="L797">
        <v>234</v>
      </c>
      <c r="M797">
        <v>89</v>
      </c>
      <c r="N797">
        <v>19.89</v>
      </c>
      <c r="O797">
        <v>196.3</v>
      </c>
      <c r="P797">
        <v>77</v>
      </c>
      <c r="Q797">
        <v>8.83</v>
      </c>
      <c r="R797">
        <v>11.6</v>
      </c>
      <c r="S797">
        <v>2</v>
      </c>
      <c r="T797">
        <v>3.13</v>
      </c>
      <c r="U797">
        <v>4</v>
      </c>
      <c r="V797" t="s">
        <v>22</v>
      </c>
      <c r="W797">
        <f t="shared" si="96"/>
        <v>0</v>
      </c>
      <c r="X797" t="str">
        <f t="shared" si="97"/>
        <v>More than 3 calls</v>
      </c>
      <c r="Y797" t="str">
        <f t="shared" si="98"/>
        <v>Medium</v>
      </c>
      <c r="Z797" t="str">
        <f t="shared" si="99"/>
        <v>Medium_user</v>
      </c>
      <c r="AA797" t="str">
        <f t="shared" si="100"/>
        <v>Medium_user</v>
      </c>
      <c r="AB797" t="str">
        <f t="shared" si="101"/>
        <v>Medium Usage</v>
      </c>
      <c r="AC797" t="str">
        <f t="shared" si="102"/>
        <v>None</v>
      </c>
      <c r="AD797" t="str">
        <f t="shared" si="103"/>
        <v>Medium Intl Calls</v>
      </c>
    </row>
    <row r="798" spans="1:30" x14ac:dyDescent="0.25">
      <c r="A798" t="s">
        <v>73</v>
      </c>
      <c r="B798">
        <v>53</v>
      </c>
      <c r="C798" t="s">
        <v>21</v>
      </c>
      <c r="D798" t="s">
        <v>22</v>
      </c>
      <c r="E798">
        <f>IF(train[[#This Row],[international_plan]]="yes",1,0)</f>
        <v>0</v>
      </c>
      <c r="F798" t="s">
        <v>22</v>
      </c>
      <c r="G798">
        <f>IF(train[[#This Row],[voice_mail_plan]]="yes",1,0)</f>
        <v>0</v>
      </c>
      <c r="H798">
        <v>0</v>
      </c>
      <c r="I798">
        <v>205.1</v>
      </c>
      <c r="J798">
        <v>86</v>
      </c>
      <c r="K798">
        <v>34.869999999999997</v>
      </c>
      <c r="L798">
        <v>160.5</v>
      </c>
      <c r="M798">
        <v>95</v>
      </c>
      <c r="N798">
        <v>13.64</v>
      </c>
      <c r="O798">
        <v>149.5</v>
      </c>
      <c r="P798">
        <v>142</v>
      </c>
      <c r="Q798">
        <v>6.73</v>
      </c>
      <c r="R798">
        <v>10.7</v>
      </c>
      <c r="S798">
        <v>2</v>
      </c>
      <c r="T798">
        <v>2.89</v>
      </c>
      <c r="U798">
        <v>3</v>
      </c>
      <c r="V798" t="s">
        <v>22</v>
      </c>
      <c r="W798">
        <f t="shared" si="96"/>
        <v>0</v>
      </c>
      <c r="X798" t="str">
        <f t="shared" si="97"/>
        <v>3 or fewer calls</v>
      </c>
      <c r="Y798" t="str">
        <f t="shared" si="98"/>
        <v>Medium</v>
      </c>
      <c r="Z798" t="str">
        <f t="shared" si="99"/>
        <v>Medium_user</v>
      </c>
      <c r="AA798" t="str">
        <f t="shared" si="100"/>
        <v>Medium_user</v>
      </c>
      <c r="AB798" t="str">
        <f t="shared" si="101"/>
        <v>Medium Usage</v>
      </c>
      <c r="AC798" t="str">
        <f t="shared" si="102"/>
        <v>None</v>
      </c>
      <c r="AD798" t="str">
        <f t="shared" si="103"/>
        <v>Medium Intl Calls</v>
      </c>
    </row>
    <row r="799" spans="1:30" x14ac:dyDescent="0.25">
      <c r="A799" t="s">
        <v>47</v>
      </c>
      <c r="B799">
        <v>132</v>
      </c>
      <c r="C799" t="s">
        <v>21</v>
      </c>
      <c r="D799" t="s">
        <v>22</v>
      </c>
      <c r="E799">
        <f>IF(train[[#This Row],[international_plan]]="yes",1,0)</f>
        <v>0</v>
      </c>
      <c r="F799" t="s">
        <v>23</v>
      </c>
      <c r="G799">
        <f>IF(train[[#This Row],[voice_mail_plan]]="yes",1,0)</f>
        <v>1</v>
      </c>
      <c r="H799">
        <v>39</v>
      </c>
      <c r="I799">
        <v>175.7</v>
      </c>
      <c r="J799">
        <v>93</v>
      </c>
      <c r="K799">
        <v>29.87</v>
      </c>
      <c r="L799">
        <v>187.2</v>
      </c>
      <c r="M799">
        <v>94</v>
      </c>
      <c r="N799">
        <v>15.91</v>
      </c>
      <c r="O799">
        <v>225.5</v>
      </c>
      <c r="P799">
        <v>118</v>
      </c>
      <c r="Q799">
        <v>10.15</v>
      </c>
      <c r="R799">
        <v>8.6</v>
      </c>
      <c r="S799">
        <v>3</v>
      </c>
      <c r="T799">
        <v>2.3199999999999998</v>
      </c>
      <c r="U799">
        <v>2</v>
      </c>
      <c r="V799" t="s">
        <v>22</v>
      </c>
      <c r="W799">
        <f t="shared" si="96"/>
        <v>0</v>
      </c>
      <c r="X799" t="str">
        <f t="shared" si="97"/>
        <v>3 or fewer calls</v>
      </c>
      <c r="Y799" t="str">
        <f t="shared" si="98"/>
        <v>Medium</v>
      </c>
      <c r="Z799" t="str">
        <f t="shared" si="99"/>
        <v>Medium_user</v>
      </c>
      <c r="AA799" t="str">
        <f t="shared" si="100"/>
        <v>Medium_user</v>
      </c>
      <c r="AB799" t="str">
        <f t="shared" si="101"/>
        <v>Medium Usage</v>
      </c>
      <c r="AC799" t="str">
        <f t="shared" si="102"/>
        <v>High</v>
      </c>
      <c r="AD799" t="str">
        <f t="shared" si="103"/>
        <v>Medium Intl Calls</v>
      </c>
    </row>
    <row r="800" spans="1:30" x14ac:dyDescent="0.25">
      <c r="A800" t="s">
        <v>56</v>
      </c>
      <c r="B800">
        <v>158</v>
      </c>
      <c r="C800" t="s">
        <v>28</v>
      </c>
      <c r="D800" t="s">
        <v>22</v>
      </c>
      <c r="E800">
        <f>IF(train[[#This Row],[international_plan]]="yes",1,0)</f>
        <v>0</v>
      </c>
      <c r="F800" t="s">
        <v>22</v>
      </c>
      <c r="G800">
        <f>IF(train[[#This Row],[voice_mail_plan]]="yes",1,0)</f>
        <v>0</v>
      </c>
      <c r="H800">
        <v>0</v>
      </c>
      <c r="I800">
        <v>155.9</v>
      </c>
      <c r="J800">
        <v>123</v>
      </c>
      <c r="K800">
        <v>26.5</v>
      </c>
      <c r="L800">
        <v>224.2</v>
      </c>
      <c r="M800">
        <v>112</v>
      </c>
      <c r="N800">
        <v>19.059999999999999</v>
      </c>
      <c r="O800">
        <v>221</v>
      </c>
      <c r="P800">
        <v>116</v>
      </c>
      <c r="Q800">
        <v>9.9499999999999993</v>
      </c>
      <c r="R800">
        <v>8.6</v>
      </c>
      <c r="S800">
        <v>8</v>
      </c>
      <c r="T800">
        <v>2.3199999999999998</v>
      </c>
      <c r="U800">
        <v>2</v>
      </c>
      <c r="V800" t="s">
        <v>22</v>
      </c>
      <c r="W800">
        <f t="shared" si="96"/>
        <v>0</v>
      </c>
      <c r="X800" t="str">
        <f t="shared" si="97"/>
        <v>3 or fewer calls</v>
      </c>
      <c r="Y800" t="str">
        <f t="shared" si="98"/>
        <v>Medium</v>
      </c>
      <c r="Z800" t="str">
        <f t="shared" si="99"/>
        <v>Medium_user</v>
      </c>
      <c r="AA800" t="str">
        <f t="shared" si="100"/>
        <v>Medium_user</v>
      </c>
      <c r="AB800" t="str">
        <f t="shared" si="101"/>
        <v>Medium Usage</v>
      </c>
      <c r="AC800" t="str">
        <f t="shared" si="102"/>
        <v>None</v>
      </c>
      <c r="AD800" t="str">
        <f t="shared" si="103"/>
        <v>Medium Intl Calls</v>
      </c>
    </row>
    <row r="801" spans="1:30" x14ac:dyDescent="0.25">
      <c r="A801" t="s">
        <v>67</v>
      </c>
      <c r="B801">
        <v>114</v>
      </c>
      <c r="C801" t="s">
        <v>21</v>
      </c>
      <c r="D801" t="s">
        <v>22</v>
      </c>
      <c r="E801">
        <f>IF(train[[#This Row],[international_plan]]="yes",1,0)</f>
        <v>0</v>
      </c>
      <c r="F801" t="s">
        <v>23</v>
      </c>
      <c r="G801">
        <f>IF(train[[#This Row],[voice_mail_plan]]="yes",1,0)</f>
        <v>1</v>
      </c>
      <c r="H801">
        <v>34</v>
      </c>
      <c r="I801">
        <v>154.4</v>
      </c>
      <c r="J801">
        <v>109</v>
      </c>
      <c r="K801">
        <v>26.25</v>
      </c>
      <c r="L801">
        <v>221.4</v>
      </c>
      <c r="M801">
        <v>142</v>
      </c>
      <c r="N801">
        <v>18.82</v>
      </c>
      <c r="O801">
        <v>208.5</v>
      </c>
      <c r="P801">
        <v>103</v>
      </c>
      <c r="Q801">
        <v>9.3800000000000008</v>
      </c>
      <c r="R801">
        <v>10.3</v>
      </c>
      <c r="S801">
        <v>5</v>
      </c>
      <c r="T801">
        <v>2.78</v>
      </c>
      <c r="U801">
        <v>0</v>
      </c>
      <c r="V801" t="s">
        <v>22</v>
      </c>
      <c r="W801">
        <f t="shared" si="96"/>
        <v>0</v>
      </c>
      <c r="X801" t="str">
        <f t="shared" si="97"/>
        <v>3 or fewer calls</v>
      </c>
      <c r="Y801" t="str">
        <f t="shared" si="98"/>
        <v>Medium</v>
      </c>
      <c r="Z801" t="str">
        <f t="shared" si="99"/>
        <v>Heavy_user</v>
      </c>
      <c r="AA801" t="str">
        <f t="shared" si="100"/>
        <v>Medium_user</v>
      </c>
      <c r="AB801" t="str">
        <f t="shared" si="101"/>
        <v>Medium Usage</v>
      </c>
      <c r="AC801" t="str">
        <f t="shared" si="102"/>
        <v>High</v>
      </c>
      <c r="AD801" t="str">
        <f t="shared" si="103"/>
        <v>Medium Intl Calls</v>
      </c>
    </row>
    <row r="802" spans="1:30" x14ac:dyDescent="0.25">
      <c r="A802" t="s">
        <v>62</v>
      </c>
      <c r="B802">
        <v>144</v>
      </c>
      <c r="C802" t="s">
        <v>21</v>
      </c>
      <c r="D802" t="s">
        <v>23</v>
      </c>
      <c r="E802">
        <f>IF(train[[#This Row],[international_plan]]="yes",1,0)</f>
        <v>1</v>
      </c>
      <c r="F802" t="s">
        <v>22</v>
      </c>
      <c r="G802">
        <f>IF(train[[#This Row],[voice_mail_plan]]="yes",1,0)</f>
        <v>0</v>
      </c>
      <c r="H802">
        <v>0</v>
      </c>
      <c r="I802">
        <v>150</v>
      </c>
      <c r="J802">
        <v>69</v>
      </c>
      <c r="K802">
        <v>25.5</v>
      </c>
      <c r="L802">
        <v>285.89999999999998</v>
      </c>
      <c r="M802">
        <v>73</v>
      </c>
      <c r="N802">
        <v>24.3</v>
      </c>
      <c r="O802">
        <v>190.6</v>
      </c>
      <c r="P802">
        <v>121</v>
      </c>
      <c r="Q802">
        <v>8.58</v>
      </c>
      <c r="R802">
        <v>9.4</v>
      </c>
      <c r="S802">
        <v>15</v>
      </c>
      <c r="T802">
        <v>2.54</v>
      </c>
      <c r="U802">
        <v>0</v>
      </c>
      <c r="V802" t="s">
        <v>22</v>
      </c>
      <c r="W802">
        <f t="shared" si="96"/>
        <v>0</v>
      </c>
      <c r="X802" t="str">
        <f t="shared" si="97"/>
        <v>3 or fewer calls</v>
      </c>
      <c r="Y802" t="str">
        <f t="shared" si="98"/>
        <v>Medium</v>
      </c>
      <c r="Z802" t="str">
        <f t="shared" si="99"/>
        <v>Light_usage</v>
      </c>
      <c r="AA802" t="str">
        <f t="shared" si="100"/>
        <v>Heavy_user</v>
      </c>
      <c r="AB802" t="str">
        <f t="shared" si="101"/>
        <v>Medium Usage</v>
      </c>
      <c r="AC802" t="str">
        <f t="shared" si="102"/>
        <v>None</v>
      </c>
      <c r="AD802" t="str">
        <f t="shared" si="103"/>
        <v>Medium Intl Calls</v>
      </c>
    </row>
    <row r="803" spans="1:30" x14ac:dyDescent="0.25">
      <c r="A803" t="s">
        <v>68</v>
      </c>
      <c r="B803">
        <v>91</v>
      </c>
      <c r="C803" t="s">
        <v>28</v>
      </c>
      <c r="D803" t="s">
        <v>22</v>
      </c>
      <c r="E803">
        <f>IF(train[[#This Row],[international_plan]]="yes",1,0)</f>
        <v>0</v>
      </c>
      <c r="F803" t="s">
        <v>23</v>
      </c>
      <c r="G803">
        <f>IF(train[[#This Row],[voice_mail_plan]]="yes",1,0)</f>
        <v>1</v>
      </c>
      <c r="H803">
        <v>23</v>
      </c>
      <c r="I803">
        <v>232.4</v>
      </c>
      <c r="J803">
        <v>97</v>
      </c>
      <c r="K803">
        <v>39.51</v>
      </c>
      <c r="L803">
        <v>186</v>
      </c>
      <c r="M803">
        <v>88</v>
      </c>
      <c r="N803">
        <v>15.81</v>
      </c>
      <c r="O803">
        <v>190.5</v>
      </c>
      <c r="P803">
        <v>128</v>
      </c>
      <c r="Q803">
        <v>8.57</v>
      </c>
      <c r="R803">
        <v>12.3</v>
      </c>
      <c r="S803">
        <v>3</v>
      </c>
      <c r="T803">
        <v>3.32</v>
      </c>
      <c r="U803">
        <v>3</v>
      </c>
      <c r="V803" t="s">
        <v>22</v>
      </c>
      <c r="W803">
        <f t="shared" si="96"/>
        <v>0</v>
      </c>
      <c r="X803" t="str">
        <f t="shared" si="97"/>
        <v>3 or fewer calls</v>
      </c>
      <c r="Y803" t="str">
        <f t="shared" si="98"/>
        <v>Medium</v>
      </c>
      <c r="Z803" t="str">
        <f t="shared" si="99"/>
        <v>Medium_user</v>
      </c>
      <c r="AA803" t="str">
        <f t="shared" si="100"/>
        <v>Medium_user</v>
      </c>
      <c r="AB803" t="str">
        <f t="shared" si="101"/>
        <v>Medium Usage</v>
      </c>
      <c r="AC803" t="str">
        <f t="shared" si="102"/>
        <v>Medium</v>
      </c>
      <c r="AD803" t="str">
        <f t="shared" si="103"/>
        <v>Medium Intl Calls</v>
      </c>
    </row>
    <row r="804" spans="1:30" x14ac:dyDescent="0.25">
      <c r="A804" t="s">
        <v>48</v>
      </c>
      <c r="B804">
        <v>58</v>
      </c>
      <c r="C804" t="s">
        <v>25</v>
      </c>
      <c r="D804" t="s">
        <v>22</v>
      </c>
      <c r="E804">
        <f>IF(train[[#This Row],[international_plan]]="yes",1,0)</f>
        <v>0</v>
      </c>
      <c r="F804" t="s">
        <v>22</v>
      </c>
      <c r="G804">
        <f>IF(train[[#This Row],[voice_mail_plan]]="yes",1,0)</f>
        <v>0</v>
      </c>
      <c r="H804">
        <v>0</v>
      </c>
      <c r="I804">
        <v>165.4</v>
      </c>
      <c r="J804">
        <v>100</v>
      </c>
      <c r="K804">
        <v>28.12</v>
      </c>
      <c r="L804">
        <v>115.7</v>
      </c>
      <c r="M804">
        <v>87</v>
      </c>
      <c r="N804">
        <v>9.83</v>
      </c>
      <c r="O804">
        <v>193.8</v>
      </c>
      <c r="P804">
        <v>118</v>
      </c>
      <c r="Q804">
        <v>8.7200000000000006</v>
      </c>
      <c r="R804">
        <v>12.8</v>
      </c>
      <c r="S804">
        <v>5</v>
      </c>
      <c r="T804">
        <v>3.46</v>
      </c>
      <c r="U804">
        <v>2</v>
      </c>
      <c r="V804" t="s">
        <v>22</v>
      </c>
      <c r="W804">
        <f t="shared" si="96"/>
        <v>0</v>
      </c>
      <c r="X804" t="str">
        <f t="shared" si="97"/>
        <v>3 or fewer calls</v>
      </c>
      <c r="Y804" t="str">
        <f t="shared" si="98"/>
        <v>Medium</v>
      </c>
      <c r="Z804" t="str">
        <f t="shared" si="99"/>
        <v>Medium_user</v>
      </c>
      <c r="AA804" t="str">
        <f t="shared" si="100"/>
        <v>Light_user</v>
      </c>
      <c r="AB804" t="str">
        <f t="shared" si="101"/>
        <v>Medium Usage</v>
      </c>
      <c r="AC804" t="str">
        <f t="shared" si="102"/>
        <v>None</v>
      </c>
      <c r="AD804" t="str">
        <f t="shared" si="103"/>
        <v>Medium Intl Calls</v>
      </c>
    </row>
    <row r="805" spans="1:30" x14ac:dyDescent="0.25">
      <c r="A805" t="s">
        <v>50</v>
      </c>
      <c r="B805">
        <v>5</v>
      </c>
      <c r="C805" t="s">
        <v>21</v>
      </c>
      <c r="D805" t="s">
        <v>22</v>
      </c>
      <c r="E805">
        <f>IF(train[[#This Row],[international_plan]]="yes",1,0)</f>
        <v>0</v>
      </c>
      <c r="F805" t="s">
        <v>22</v>
      </c>
      <c r="G805">
        <f>IF(train[[#This Row],[voice_mail_plan]]="yes",1,0)</f>
        <v>0</v>
      </c>
      <c r="H805">
        <v>0</v>
      </c>
      <c r="I805">
        <v>199.2</v>
      </c>
      <c r="J805">
        <v>106</v>
      </c>
      <c r="K805">
        <v>33.86</v>
      </c>
      <c r="L805">
        <v>187.3</v>
      </c>
      <c r="M805">
        <v>12</v>
      </c>
      <c r="N805">
        <v>15.92</v>
      </c>
      <c r="O805">
        <v>214</v>
      </c>
      <c r="P805">
        <v>85</v>
      </c>
      <c r="Q805">
        <v>9.6300000000000008</v>
      </c>
      <c r="R805">
        <v>13.3</v>
      </c>
      <c r="S805">
        <v>3</v>
      </c>
      <c r="T805">
        <v>3.59</v>
      </c>
      <c r="U805">
        <v>3</v>
      </c>
      <c r="V805" t="s">
        <v>22</v>
      </c>
      <c r="W805">
        <f t="shared" si="96"/>
        <v>0</v>
      </c>
      <c r="X805" t="str">
        <f t="shared" si="97"/>
        <v>3 or fewer calls</v>
      </c>
      <c r="Y805" t="str">
        <f t="shared" si="98"/>
        <v>Medium</v>
      </c>
      <c r="Z805" t="str">
        <f t="shared" si="99"/>
        <v>Light_usage</v>
      </c>
      <c r="AA805" t="str">
        <f t="shared" si="100"/>
        <v>Medium_user</v>
      </c>
      <c r="AB805" t="str">
        <f t="shared" si="101"/>
        <v>Medium Usage</v>
      </c>
      <c r="AC805" t="str">
        <f t="shared" si="102"/>
        <v>None</v>
      </c>
      <c r="AD805" t="str">
        <f t="shared" si="103"/>
        <v>Medium Intl Calls</v>
      </c>
    </row>
    <row r="806" spans="1:30" x14ac:dyDescent="0.25">
      <c r="A806" t="s">
        <v>27</v>
      </c>
      <c r="B806">
        <v>97</v>
      </c>
      <c r="C806" t="s">
        <v>25</v>
      </c>
      <c r="D806" t="s">
        <v>22</v>
      </c>
      <c r="E806">
        <f>IF(train[[#This Row],[international_plan]]="yes",1,0)</f>
        <v>0</v>
      </c>
      <c r="F806" t="s">
        <v>22</v>
      </c>
      <c r="G806">
        <f>IF(train[[#This Row],[voice_mail_plan]]="yes",1,0)</f>
        <v>0</v>
      </c>
      <c r="H806">
        <v>0</v>
      </c>
      <c r="I806">
        <v>217.6</v>
      </c>
      <c r="J806">
        <v>81</v>
      </c>
      <c r="K806">
        <v>36.99</v>
      </c>
      <c r="L806">
        <v>320.5</v>
      </c>
      <c r="M806">
        <v>51</v>
      </c>
      <c r="N806">
        <v>27.24</v>
      </c>
      <c r="O806">
        <v>150.69999999999999</v>
      </c>
      <c r="P806">
        <v>110</v>
      </c>
      <c r="Q806">
        <v>6.78</v>
      </c>
      <c r="R806">
        <v>4.2</v>
      </c>
      <c r="S806">
        <v>3</v>
      </c>
      <c r="T806">
        <v>1.1299999999999999</v>
      </c>
      <c r="U806">
        <v>0</v>
      </c>
      <c r="V806" t="s">
        <v>22</v>
      </c>
      <c r="W806">
        <f t="shared" si="96"/>
        <v>0</v>
      </c>
      <c r="X806" t="str">
        <f t="shared" si="97"/>
        <v>3 or fewer calls</v>
      </c>
      <c r="Y806" t="str">
        <f t="shared" si="98"/>
        <v>Low</v>
      </c>
      <c r="Z806" t="str">
        <f t="shared" si="99"/>
        <v>Light_usage</v>
      </c>
      <c r="AA806" t="str">
        <f t="shared" si="100"/>
        <v>Heavy_user</v>
      </c>
      <c r="AB806" t="str">
        <f t="shared" si="101"/>
        <v>Medium Usage</v>
      </c>
      <c r="AC806" t="str">
        <f t="shared" si="102"/>
        <v>None</v>
      </c>
      <c r="AD806" t="str">
        <f t="shared" si="103"/>
        <v>Low Intl Calls</v>
      </c>
    </row>
    <row r="807" spans="1:30" x14ac:dyDescent="0.25">
      <c r="A807" t="s">
        <v>24</v>
      </c>
      <c r="B807">
        <v>107</v>
      </c>
      <c r="C807" t="s">
        <v>21</v>
      </c>
      <c r="D807" t="s">
        <v>22</v>
      </c>
      <c r="E807">
        <f>IF(train[[#This Row],[international_plan]]="yes",1,0)</f>
        <v>0</v>
      </c>
      <c r="F807" t="s">
        <v>22</v>
      </c>
      <c r="G807">
        <f>IF(train[[#This Row],[voice_mail_plan]]="yes",1,0)</f>
        <v>0</v>
      </c>
      <c r="H807">
        <v>0</v>
      </c>
      <c r="I807">
        <v>212.1</v>
      </c>
      <c r="J807">
        <v>95</v>
      </c>
      <c r="K807">
        <v>36.06</v>
      </c>
      <c r="L807">
        <v>150.1</v>
      </c>
      <c r="M807">
        <v>88</v>
      </c>
      <c r="N807">
        <v>12.76</v>
      </c>
      <c r="O807">
        <v>219.8</v>
      </c>
      <c r="P807">
        <v>111</v>
      </c>
      <c r="Q807">
        <v>9.89</v>
      </c>
      <c r="R807">
        <v>7.7</v>
      </c>
      <c r="S807">
        <v>2</v>
      </c>
      <c r="T807">
        <v>2.08</v>
      </c>
      <c r="U807">
        <v>3</v>
      </c>
      <c r="V807" t="s">
        <v>22</v>
      </c>
      <c r="W807">
        <f t="shared" si="96"/>
        <v>0</v>
      </c>
      <c r="X807" t="str">
        <f t="shared" si="97"/>
        <v>3 or fewer calls</v>
      </c>
      <c r="Y807" t="str">
        <f t="shared" si="98"/>
        <v>Medium</v>
      </c>
      <c r="Z807" t="str">
        <f t="shared" si="99"/>
        <v>Medium_user</v>
      </c>
      <c r="AA807" t="str">
        <f t="shared" si="100"/>
        <v>Medium_user</v>
      </c>
      <c r="AB807" t="str">
        <f t="shared" si="101"/>
        <v>Medium Usage</v>
      </c>
      <c r="AC807" t="str">
        <f t="shared" si="102"/>
        <v>None</v>
      </c>
      <c r="AD807" t="str">
        <f t="shared" si="103"/>
        <v>Medium Intl Calls</v>
      </c>
    </row>
    <row r="808" spans="1:30" x14ac:dyDescent="0.25">
      <c r="A808" t="s">
        <v>29</v>
      </c>
      <c r="B808">
        <v>142</v>
      </c>
      <c r="C808" t="s">
        <v>21</v>
      </c>
      <c r="D808" t="s">
        <v>22</v>
      </c>
      <c r="E808">
        <f>IF(train[[#This Row],[international_plan]]="yes",1,0)</f>
        <v>0</v>
      </c>
      <c r="F808" t="s">
        <v>23</v>
      </c>
      <c r="G808">
        <f>IF(train[[#This Row],[voice_mail_plan]]="yes",1,0)</f>
        <v>1</v>
      </c>
      <c r="H808">
        <v>30</v>
      </c>
      <c r="I808">
        <v>154</v>
      </c>
      <c r="J808">
        <v>75</v>
      </c>
      <c r="K808">
        <v>26.18</v>
      </c>
      <c r="L808">
        <v>165.8</v>
      </c>
      <c r="M808">
        <v>97</v>
      </c>
      <c r="N808">
        <v>14.09</v>
      </c>
      <c r="O808">
        <v>270</v>
      </c>
      <c r="P808">
        <v>83</v>
      </c>
      <c r="Q808">
        <v>12.15</v>
      </c>
      <c r="R808">
        <v>10.8</v>
      </c>
      <c r="S808">
        <v>5</v>
      </c>
      <c r="T808">
        <v>2.92</v>
      </c>
      <c r="U808">
        <v>1</v>
      </c>
      <c r="V808" t="s">
        <v>22</v>
      </c>
      <c r="W808">
        <f t="shared" si="96"/>
        <v>0</v>
      </c>
      <c r="X808" t="str">
        <f t="shared" si="97"/>
        <v>3 or fewer calls</v>
      </c>
      <c r="Y808" t="str">
        <f t="shared" si="98"/>
        <v>Medium</v>
      </c>
      <c r="Z808" t="str">
        <f t="shared" si="99"/>
        <v>Medium_user</v>
      </c>
      <c r="AA808" t="str">
        <f t="shared" si="100"/>
        <v>Medium_user</v>
      </c>
      <c r="AB808" t="str">
        <f t="shared" si="101"/>
        <v>Medium Usage</v>
      </c>
      <c r="AC808" t="str">
        <f t="shared" si="102"/>
        <v>High</v>
      </c>
      <c r="AD808" t="str">
        <f t="shared" si="103"/>
        <v>Medium Intl Calls</v>
      </c>
    </row>
    <row r="809" spans="1:30" x14ac:dyDescent="0.25">
      <c r="A809" t="s">
        <v>42</v>
      </c>
      <c r="B809">
        <v>73</v>
      </c>
      <c r="C809" t="s">
        <v>21</v>
      </c>
      <c r="D809" t="s">
        <v>22</v>
      </c>
      <c r="E809">
        <f>IF(train[[#This Row],[international_plan]]="yes",1,0)</f>
        <v>0</v>
      </c>
      <c r="F809" t="s">
        <v>22</v>
      </c>
      <c r="G809">
        <f>IF(train[[#This Row],[voice_mail_plan]]="yes",1,0)</f>
        <v>0</v>
      </c>
      <c r="H809">
        <v>0</v>
      </c>
      <c r="I809">
        <v>175.4</v>
      </c>
      <c r="J809">
        <v>130</v>
      </c>
      <c r="K809">
        <v>29.82</v>
      </c>
      <c r="L809">
        <v>248.1</v>
      </c>
      <c r="M809">
        <v>105</v>
      </c>
      <c r="N809">
        <v>21.09</v>
      </c>
      <c r="O809">
        <v>122.4</v>
      </c>
      <c r="P809">
        <v>85</v>
      </c>
      <c r="Q809">
        <v>5.51</v>
      </c>
      <c r="R809">
        <v>12.2</v>
      </c>
      <c r="S809">
        <v>4</v>
      </c>
      <c r="T809">
        <v>3.29</v>
      </c>
      <c r="U809">
        <v>0</v>
      </c>
      <c r="V809" t="s">
        <v>22</v>
      </c>
      <c r="W809">
        <f t="shared" si="96"/>
        <v>0</v>
      </c>
      <c r="X809" t="str">
        <f t="shared" si="97"/>
        <v>3 or fewer calls</v>
      </c>
      <c r="Y809" t="str">
        <f t="shared" si="98"/>
        <v>Medium</v>
      </c>
      <c r="Z809" t="str">
        <f t="shared" si="99"/>
        <v>Medium_user</v>
      </c>
      <c r="AA809" t="str">
        <f t="shared" si="100"/>
        <v>Heavy_user</v>
      </c>
      <c r="AB809" t="str">
        <f t="shared" si="101"/>
        <v>Medium Usage</v>
      </c>
      <c r="AC809" t="str">
        <f t="shared" si="102"/>
        <v>None</v>
      </c>
      <c r="AD809" t="str">
        <f t="shared" si="103"/>
        <v>Medium Intl Calls</v>
      </c>
    </row>
    <row r="810" spans="1:30" x14ac:dyDescent="0.25">
      <c r="A810" t="s">
        <v>24</v>
      </c>
      <c r="B810">
        <v>48</v>
      </c>
      <c r="C810" t="s">
        <v>28</v>
      </c>
      <c r="D810" t="s">
        <v>22</v>
      </c>
      <c r="E810">
        <f>IF(train[[#This Row],[international_plan]]="yes",1,0)</f>
        <v>0</v>
      </c>
      <c r="F810" t="s">
        <v>23</v>
      </c>
      <c r="G810">
        <f>IF(train[[#This Row],[voice_mail_plan]]="yes",1,0)</f>
        <v>1</v>
      </c>
      <c r="H810">
        <v>22</v>
      </c>
      <c r="I810">
        <v>152</v>
      </c>
      <c r="J810">
        <v>63</v>
      </c>
      <c r="K810">
        <v>25.84</v>
      </c>
      <c r="L810">
        <v>258.8</v>
      </c>
      <c r="M810">
        <v>131</v>
      </c>
      <c r="N810">
        <v>22</v>
      </c>
      <c r="O810">
        <v>263.2</v>
      </c>
      <c r="P810">
        <v>109</v>
      </c>
      <c r="Q810">
        <v>11.84</v>
      </c>
      <c r="R810">
        <v>15.7</v>
      </c>
      <c r="S810">
        <v>5</v>
      </c>
      <c r="T810">
        <v>4.24</v>
      </c>
      <c r="U810">
        <v>2</v>
      </c>
      <c r="V810" t="s">
        <v>23</v>
      </c>
      <c r="W810">
        <f t="shared" si="96"/>
        <v>1</v>
      </c>
      <c r="X810" t="str">
        <f t="shared" si="97"/>
        <v>3 or fewer calls</v>
      </c>
      <c r="Y810" t="str">
        <f t="shared" si="98"/>
        <v>High</v>
      </c>
      <c r="Z810" t="str">
        <f t="shared" si="99"/>
        <v>Heavy_user</v>
      </c>
      <c r="AA810" t="str">
        <f t="shared" si="100"/>
        <v>Heavy_user</v>
      </c>
      <c r="AB810" t="str">
        <f t="shared" si="101"/>
        <v>Medium Usage</v>
      </c>
      <c r="AC810" t="str">
        <f t="shared" si="102"/>
        <v>Medium</v>
      </c>
      <c r="AD810" t="str">
        <f t="shared" si="103"/>
        <v>Medium Intl Calls</v>
      </c>
    </row>
    <row r="811" spans="1:30" x14ac:dyDescent="0.25">
      <c r="A811" t="s">
        <v>31</v>
      </c>
      <c r="B811">
        <v>43</v>
      </c>
      <c r="C811" t="s">
        <v>25</v>
      </c>
      <c r="D811" t="s">
        <v>22</v>
      </c>
      <c r="E811">
        <f>IF(train[[#This Row],[international_plan]]="yes",1,0)</f>
        <v>0</v>
      </c>
      <c r="F811" t="s">
        <v>22</v>
      </c>
      <c r="G811">
        <f>IF(train[[#This Row],[voice_mail_plan]]="yes",1,0)</f>
        <v>0</v>
      </c>
      <c r="H811">
        <v>0</v>
      </c>
      <c r="I811">
        <v>230.2</v>
      </c>
      <c r="J811">
        <v>147</v>
      </c>
      <c r="K811">
        <v>39.130000000000003</v>
      </c>
      <c r="L811">
        <v>186.7</v>
      </c>
      <c r="M811">
        <v>121</v>
      </c>
      <c r="N811">
        <v>15.87</v>
      </c>
      <c r="O811">
        <v>128.4</v>
      </c>
      <c r="P811">
        <v>100</v>
      </c>
      <c r="Q811">
        <v>5.78</v>
      </c>
      <c r="R811">
        <v>9.1999999999999993</v>
      </c>
      <c r="S811">
        <v>3</v>
      </c>
      <c r="T811">
        <v>2.48</v>
      </c>
      <c r="U811">
        <v>0</v>
      </c>
      <c r="V811" t="s">
        <v>22</v>
      </c>
      <c r="W811">
        <f t="shared" si="96"/>
        <v>0</v>
      </c>
      <c r="X811" t="str">
        <f t="shared" si="97"/>
        <v>3 or fewer calls</v>
      </c>
      <c r="Y811" t="str">
        <f t="shared" si="98"/>
        <v>Medium</v>
      </c>
      <c r="Z811" t="str">
        <f t="shared" si="99"/>
        <v>Heavy_user</v>
      </c>
      <c r="AA811" t="str">
        <f t="shared" si="100"/>
        <v>Medium_user</v>
      </c>
      <c r="AB811" t="str">
        <f t="shared" si="101"/>
        <v>Medium Usage</v>
      </c>
      <c r="AC811" t="str">
        <f t="shared" si="102"/>
        <v>None</v>
      </c>
      <c r="AD811" t="str">
        <f t="shared" si="103"/>
        <v>Medium Intl Calls</v>
      </c>
    </row>
    <row r="812" spans="1:30" x14ac:dyDescent="0.25">
      <c r="A812" t="s">
        <v>61</v>
      </c>
      <c r="B812">
        <v>122</v>
      </c>
      <c r="C812" t="s">
        <v>25</v>
      </c>
      <c r="D812" t="s">
        <v>22</v>
      </c>
      <c r="E812">
        <f>IF(train[[#This Row],[international_plan]]="yes",1,0)</f>
        <v>0</v>
      </c>
      <c r="F812" t="s">
        <v>23</v>
      </c>
      <c r="G812">
        <f>IF(train[[#This Row],[voice_mail_plan]]="yes",1,0)</f>
        <v>1</v>
      </c>
      <c r="H812">
        <v>33</v>
      </c>
      <c r="I812">
        <v>174.9</v>
      </c>
      <c r="J812">
        <v>103</v>
      </c>
      <c r="K812">
        <v>29.73</v>
      </c>
      <c r="L812">
        <v>248.2</v>
      </c>
      <c r="M812">
        <v>105</v>
      </c>
      <c r="N812">
        <v>21.1</v>
      </c>
      <c r="O812">
        <v>164.6</v>
      </c>
      <c r="P812">
        <v>116</v>
      </c>
      <c r="Q812">
        <v>7.41</v>
      </c>
      <c r="R812">
        <v>13.5</v>
      </c>
      <c r="S812">
        <v>3</v>
      </c>
      <c r="T812">
        <v>3.65</v>
      </c>
      <c r="U812">
        <v>1</v>
      </c>
      <c r="V812" t="s">
        <v>23</v>
      </c>
      <c r="W812">
        <f t="shared" si="96"/>
        <v>1</v>
      </c>
      <c r="X812" t="str">
        <f t="shared" si="97"/>
        <v>3 or fewer calls</v>
      </c>
      <c r="Y812" t="str">
        <f t="shared" si="98"/>
        <v>Medium</v>
      </c>
      <c r="Z812" t="str">
        <f t="shared" si="99"/>
        <v>Medium_user</v>
      </c>
      <c r="AA812" t="str">
        <f t="shared" si="100"/>
        <v>Heavy_user</v>
      </c>
      <c r="AB812" t="str">
        <f t="shared" si="101"/>
        <v>Medium Usage</v>
      </c>
      <c r="AC812" t="str">
        <f t="shared" si="102"/>
        <v>High</v>
      </c>
      <c r="AD812" t="str">
        <f t="shared" si="103"/>
        <v>Medium Intl Calls</v>
      </c>
    </row>
    <row r="813" spans="1:30" x14ac:dyDescent="0.25">
      <c r="A813" t="s">
        <v>43</v>
      </c>
      <c r="B813">
        <v>93</v>
      </c>
      <c r="C813" t="s">
        <v>21</v>
      </c>
      <c r="D813" t="s">
        <v>22</v>
      </c>
      <c r="E813">
        <f>IF(train[[#This Row],[international_plan]]="yes",1,0)</f>
        <v>0</v>
      </c>
      <c r="F813" t="s">
        <v>22</v>
      </c>
      <c r="G813">
        <f>IF(train[[#This Row],[voice_mail_plan]]="yes",1,0)</f>
        <v>0</v>
      </c>
      <c r="H813">
        <v>0</v>
      </c>
      <c r="I813">
        <v>190.2</v>
      </c>
      <c r="J813">
        <v>68</v>
      </c>
      <c r="K813">
        <v>32.33</v>
      </c>
      <c r="L813">
        <v>262.2</v>
      </c>
      <c r="M813">
        <v>64</v>
      </c>
      <c r="N813">
        <v>22.29</v>
      </c>
      <c r="O813">
        <v>130</v>
      </c>
      <c r="P813">
        <v>92</v>
      </c>
      <c r="Q813">
        <v>5.85</v>
      </c>
      <c r="R813">
        <v>8.8000000000000007</v>
      </c>
      <c r="S813">
        <v>4</v>
      </c>
      <c r="T813">
        <v>2.38</v>
      </c>
      <c r="U813">
        <v>0</v>
      </c>
      <c r="V813" t="s">
        <v>22</v>
      </c>
      <c r="W813">
        <f t="shared" si="96"/>
        <v>0</v>
      </c>
      <c r="X813" t="str">
        <f t="shared" si="97"/>
        <v>3 or fewer calls</v>
      </c>
      <c r="Y813" t="str">
        <f t="shared" si="98"/>
        <v>Medium</v>
      </c>
      <c r="Z813" t="str">
        <f t="shared" si="99"/>
        <v>Light_usage</v>
      </c>
      <c r="AA813" t="str">
        <f t="shared" si="100"/>
        <v>Heavy_user</v>
      </c>
      <c r="AB813" t="str">
        <f t="shared" si="101"/>
        <v>Medium Usage</v>
      </c>
      <c r="AC813" t="str">
        <f t="shared" si="102"/>
        <v>None</v>
      </c>
      <c r="AD813" t="str">
        <f t="shared" si="103"/>
        <v>Medium Intl Calls</v>
      </c>
    </row>
    <row r="814" spans="1:30" x14ac:dyDescent="0.25">
      <c r="A814" t="s">
        <v>64</v>
      </c>
      <c r="B814">
        <v>85</v>
      </c>
      <c r="C814" t="s">
        <v>21</v>
      </c>
      <c r="D814" t="s">
        <v>22</v>
      </c>
      <c r="E814">
        <f>IF(train[[#This Row],[international_plan]]="yes",1,0)</f>
        <v>0</v>
      </c>
      <c r="F814" t="s">
        <v>22</v>
      </c>
      <c r="G814">
        <f>IF(train[[#This Row],[voice_mail_plan]]="yes",1,0)</f>
        <v>0</v>
      </c>
      <c r="H814">
        <v>0</v>
      </c>
      <c r="I814">
        <v>176.4</v>
      </c>
      <c r="J814">
        <v>122</v>
      </c>
      <c r="K814">
        <v>29.99</v>
      </c>
      <c r="L814">
        <v>224.9</v>
      </c>
      <c r="M814">
        <v>123</v>
      </c>
      <c r="N814">
        <v>19.12</v>
      </c>
      <c r="O814">
        <v>219.6</v>
      </c>
      <c r="P814">
        <v>50</v>
      </c>
      <c r="Q814">
        <v>9.8800000000000008</v>
      </c>
      <c r="R814">
        <v>11.5</v>
      </c>
      <c r="S814">
        <v>1</v>
      </c>
      <c r="T814">
        <v>3.11</v>
      </c>
      <c r="U814">
        <v>1</v>
      </c>
      <c r="V814" t="s">
        <v>22</v>
      </c>
      <c r="W814">
        <f t="shared" si="96"/>
        <v>0</v>
      </c>
      <c r="X814" t="str">
        <f t="shared" si="97"/>
        <v>3 or fewer calls</v>
      </c>
      <c r="Y814" t="str">
        <f t="shared" si="98"/>
        <v>Medium</v>
      </c>
      <c r="Z814" t="str">
        <f t="shared" si="99"/>
        <v>Heavy_user</v>
      </c>
      <c r="AA814" t="str">
        <f t="shared" si="100"/>
        <v>Medium_user</v>
      </c>
      <c r="AB814" t="str">
        <f t="shared" si="101"/>
        <v>Medium Usage</v>
      </c>
      <c r="AC814" t="str">
        <f t="shared" si="102"/>
        <v>None</v>
      </c>
      <c r="AD814" t="str">
        <f t="shared" si="103"/>
        <v>Medium Intl Calls</v>
      </c>
    </row>
    <row r="815" spans="1:30" x14ac:dyDescent="0.25">
      <c r="A815" t="s">
        <v>71</v>
      </c>
      <c r="B815">
        <v>59</v>
      </c>
      <c r="C815" t="s">
        <v>21</v>
      </c>
      <c r="D815" t="s">
        <v>22</v>
      </c>
      <c r="E815">
        <f>IF(train[[#This Row],[international_plan]]="yes",1,0)</f>
        <v>0</v>
      </c>
      <c r="F815" t="s">
        <v>22</v>
      </c>
      <c r="G815">
        <f>IF(train[[#This Row],[voice_mail_plan]]="yes",1,0)</f>
        <v>0</v>
      </c>
      <c r="H815">
        <v>0</v>
      </c>
      <c r="I815">
        <v>160.9</v>
      </c>
      <c r="J815">
        <v>95</v>
      </c>
      <c r="K815">
        <v>27.35</v>
      </c>
      <c r="L815">
        <v>251.2</v>
      </c>
      <c r="M815">
        <v>65</v>
      </c>
      <c r="N815">
        <v>21.35</v>
      </c>
      <c r="O815">
        <v>273.39999999999998</v>
      </c>
      <c r="P815">
        <v>97</v>
      </c>
      <c r="Q815">
        <v>12.3</v>
      </c>
      <c r="R815">
        <v>5</v>
      </c>
      <c r="S815">
        <v>5</v>
      </c>
      <c r="T815">
        <v>1.35</v>
      </c>
      <c r="U815">
        <v>3</v>
      </c>
      <c r="V815" t="s">
        <v>22</v>
      </c>
      <c r="W815">
        <f t="shared" si="96"/>
        <v>0</v>
      </c>
      <c r="X815" t="str">
        <f t="shared" si="97"/>
        <v>3 or fewer calls</v>
      </c>
      <c r="Y815" t="str">
        <f t="shared" si="98"/>
        <v>Low</v>
      </c>
      <c r="Z815" t="str">
        <f t="shared" si="99"/>
        <v>Light_usage</v>
      </c>
      <c r="AA815" t="str">
        <f t="shared" si="100"/>
        <v>Heavy_user</v>
      </c>
      <c r="AB815" t="str">
        <f t="shared" si="101"/>
        <v>Medium Usage</v>
      </c>
      <c r="AC815" t="str">
        <f t="shared" si="102"/>
        <v>None</v>
      </c>
      <c r="AD815" t="str">
        <f t="shared" si="103"/>
        <v>Low Intl Calls</v>
      </c>
    </row>
    <row r="816" spans="1:30" x14ac:dyDescent="0.25">
      <c r="A816" t="s">
        <v>30</v>
      </c>
      <c r="B816">
        <v>87</v>
      </c>
      <c r="C816" t="s">
        <v>21</v>
      </c>
      <c r="D816" t="s">
        <v>22</v>
      </c>
      <c r="E816">
        <f>IF(train[[#This Row],[international_plan]]="yes",1,0)</f>
        <v>0</v>
      </c>
      <c r="F816" t="s">
        <v>22</v>
      </c>
      <c r="G816">
        <f>IF(train[[#This Row],[voice_mail_plan]]="yes",1,0)</f>
        <v>0</v>
      </c>
      <c r="H816">
        <v>0</v>
      </c>
      <c r="I816">
        <v>228.7</v>
      </c>
      <c r="J816">
        <v>90</v>
      </c>
      <c r="K816">
        <v>38.880000000000003</v>
      </c>
      <c r="L816">
        <v>163</v>
      </c>
      <c r="M816">
        <v>99</v>
      </c>
      <c r="N816">
        <v>13.86</v>
      </c>
      <c r="O816">
        <v>154.1</v>
      </c>
      <c r="P816">
        <v>90</v>
      </c>
      <c r="Q816">
        <v>6.93</v>
      </c>
      <c r="R816">
        <v>11.8</v>
      </c>
      <c r="S816">
        <v>3</v>
      </c>
      <c r="T816">
        <v>3.19</v>
      </c>
      <c r="U816">
        <v>1</v>
      </c>
      <c r="V816" t="s">
        <v>22</v>
      </c>
      <c r="W816">
        <f t="shared" si="96"/>
        <v>0</v>
      </c>
      <c r="X816" t="str">
        <f t="shared" si="97"/>
        <v>3 or fewer calls</v>
      </c>
      <c r="Y816" t="str">
        <f t="shared" si="98"/>
        <v>Medium</v>
      </c>
      <c r="Z816" t="str">
        <f t="shared" si="99"/>
        <v>Medium_user</v>
      </c>
      <c r="AA816" t="str">
        <f t="shared" si="100"/>
        <v>Medium_user</v>
      </c>
      <c r="AB816" t="str">
        <f t="shared" si="101"/>
        <v>Medium Usage</v>
      </c>
      <c r="AC816" t="str">
        <f t="shared" si="102"/>
        <v>None</v>
      </c>
      <c r="AD816" t="str">
        <f t="shared" si="103"/>
        <v>Medium Intl Calls</v>
      </c>
    </row>
    <row r="817" spans="1:30" x14ac:dyDescent="0.25">
      <c r="A817" t="s">
        <v>20</v>
      </c>
      <c r="B817">
        <v>137</v>
      </c>
      <c r="C817" t="s">
        <v>25</v>
      </c>
      <c r="D817" t="s">
        <v>22</v>
      </c>
      <c r="E817">
        <f>IF(train[[#This Row],[international_plan]]="yes",1,0)</f>
        <v>0</v>
      </c>
      <c r="F817" t="s">
        <v>22</v>
      </c>
      <c r="G817">
        <f>IF(train[[#This Row],[voice_mail_plan]]="yes",1,0)</f>
        <v>0</v>
      </c>
      <c r="H817">
        <v>0</v>
      </c>
      <c r="I817">
        <v>144</v>
      </c>
      <c r="J817">
        <v>90</v>
      </c>
      <c r="K817">
        <v>24.48</v>
      </c>
      <c r="L817">
        <v>181.6</v>
      </c>
      <c r="M817">
        <v>100</v>
      </c>
      <c r="N817">
        <v>15.44</v>
      </c>
      <c r="O817">
        <v>128.1</v>
      </c>
      <c r="P817">
        <v>93</v>
      </c>
      <c r="Q817">
        <v>5.76</v>
      </c>
      <c r="R817">
        <v>12.3</v>
      </c>
      <c r="S817">
        <v>2</v>
      </c>
      <c r="T817">
        <v>3.32</v>
      </c>
      <c r="U817">
        <v>0</v>
      </c>
      <c r="V817" t="s">
        <v>22</v>
      </c>
      <c r="W817">
        <f t="shared" si="96"/>
        <v>0</v>
      </c>
      <c r="X817" t="str">
        <f t="shared" si="97"/>
        <v>3 or fewer calls</v>
      </c>
      <c r="Y817" t="str">
        <f t="shared" si="98"/>
        <v>Medium</v>
      </c>
      <c r="Z817" t="str">
        <f t="shared" si="99"/>
        <v>Medium_user</v>
      </c>
      <c r="AA817" t="str">
        <f t="shared" si="100"/>
        <v>Medium_user</v>
      </c>
      <c r="AB817" t="str">
        <f t="shared" si="101"/>
        <v>Medium Usage</v>
      </c>
      <c r="AC817" t="str">
        <f t="shared" si="102"/>
        <v>None</v>
      </c>
      <c r="AD817" t="str">
        <f t="shared" si="103"/>
        <v>Medium Intl Calls</v>
      </c>
    </row>
    <row r="818" spans="1:30" x14ac:dyDescent="0.25">
      <c r="A818" t="s">
        <v>52</v>
      </c>
      <c r="B818">
        <v>21</v>
      </c>
      <c r="C818" t="s">
        <v>28</v>
      </c>
      <c r="D818" t="s">
        <v>22</v>
      </c>
      <c r="E818">
        <f>IF(train[[#This Row],[international_plan]]="yes",1,0)</f>
        <v>0</v>
      </c>
      <c r="F818" t="s">
        <v>23</v>
      </c>
      <c r="G818">
        <f>IF(train[[#This Row],[voice_mail_plan]]="yes",1,0)</f>
        <v>1</v>
      </c>
      <c r="H818">
        <v>31</v>
      </c>
      <c r="I818">
        <v>135.9</v>
      </c>
      <c r="J818">
        <v>90</v>
      </c>
      <c r="K818">
        <v>23.1</v>
      </c>
      <c r="L818">
        <v>271</v>
      </c>
      <c r="M818">
        <v>84</v>
      </c>
      <c r="N818">
        <v>23.04</v>
      </c>
      <c r="O818">
        <v>179.1</v>
      </c>
      <c r="P818">
        <v>89</v>
      </c>
      <c r="Q818">
        <v>8.06</v>
      </c>
      <c r="R818">
        <v>9.5</v>
      </c>
      <c r="S818">
        <v>7</v>
      </c>
      <c r="T818">
        <v>2.57</v>
      </c>
      <c r="U818">
        <v>6</v>
      </c>
      <c r="V818" t="s">
        <v>22</v>
      </c>
      <c r="W818">
        <f t="shared" si="96"/>
        <v>0</v>
      </c>
      <c r="X818" t="str">
        <f t="shared" si="97"/>
        <v>More than 3 calls</v>
      </c>
      <c r="Y818" t="str">
        <f t="shared" si="98"/>
        <v>Medium</v>
      </c>
      <c r="Z818" t="str">
        <f t="shared" si="99"/>
        <v>Medium_user</v>
      </c>
      <c r="AA818" t="str">
        <f t="shared" si="100"/>
        <v>Heavy_user</v>
      </c>
      <c r="AB818" t="str">
        <f t="shared" si="101"/>
        <v>Medium Usage</v>
      </c>
      <c r="AC818" t="str">
        <f t="shared" si="102"/>
        <v>High</v>
      </c>
      <c r="AD818" t="str">
        <f t="shared" si="103"/>
        <v>Medium Intl Calls</v>
      </c>
    </row>
    <row r="819" spans="1:30" x14ac:dyDescent="0.25">
      <c r="A819" t="s">
        <v>54</v>
      </c>
      <c r="B819">
        <v>129</v>
      </c>
      <c r="C819" t="s">
        <v>28</v>
      </c>
      <c r="D819" t="s">
        <v>22</v>
      </c>
      <c r="E819">
        <f>IF(train[[#This Row],[international_plan]]="yes",1,0)</f>
        <v>0</v>
      </c>
      <c r="F819" t="s">
        <v>22</v>
      </c>
      <c r="G819">
        <f>IF(train[[#This Row],[voice_mail_plan]]="yes",1,0)</f>
        <v>0</v>
      </c>
      <c r="H819">
        <v>0</v>
      </c>
      <c r="I819">
        <v>334.3</v>
      </c>
      <c r="J819">
        <v>118</v>
      </c>
      <c r="K819">
        <v>56.83</v>
      </c>
      <c r="L819">
        <v>192.1</v>
      </c>
      <c r="M819">
        <v>104</v>
      </c>
      <c r="N819">
        <v>16.329999999999998</v>
      </c>
      <c r="O819">
        <v>191</v>
      </c>
      <c r="P819">
        <v>83</v>
      </c>
      <c r="Q819">
        <v>8.59</v>
      </c>
      <c r="R819">
        <v>10.4</v>
      </c>
      <c r="S819">
        <v>6</v>
      </c>
      <c r="T819">
        <v>2.81</v>
      </c>
      <c r="U819">
        <v>0</v>
      </c>
      <c r="V819" t="s">
        <v>23</v>
      </c>
      <c r="W819">
        <f t="shared" si="96"/>
        <v>1</v>
      </c>
      <c r="X819" t="str">
        <f t="shared" si="97"/>
        <v>3 or fewer calls</v>
      </c>
      <c r="Y819" t="str">
        <f t="shared" si="98"/>
        <v>Medium</v>
      </c>
      <c r="Z819" t="str">
        <f t="shared" si="99"/>
        <v>Medium_user</v>
      </c>
      <c r="AA819" t="str">
        <f t="shared" si="100"/>
        <v>Medium_user</v>
      </c>
      <c r="AB819" t="str">
        <f t="shared" si="101"/>
        <v>Medium Usage</v>
      </c>
      <c r="AC819" t="str">
        <f t="shared" si="102"/>
        <v>None</v>
      </c>
      <c r="AD819" t="str">
        <f t="shared" si="103"/>
        <v>Medium Intl Calls</v>
      </c>
    </row>
    <row r="820" spans="1:30" x14ac:dyDescent="0.25">
      <c r="A820" t="s">
        <v>65</v>
      </c>
      <c r="B820">
        <v>104</v>
      </c>
      <c r="C820" t="s">
        <v>21</v>
      </c>
      <c r="D820" t="s">
        <v>22</v>
      </c>
      <c r="E820">
        <f>IF(train[[#This Row],[international_plan]]="yes",1,0)</f>
        <v>0</v>
      </c>
      <c r="F820" t="s">
        <v>22</v>
      </c>
      <c r="G820">
        <f>IF(train[[#This Row],[voice_mail_plan]]="yes",1,0)</f>
        <v>0</v>
      </c>
      <c r="H820">
        <v>0</v>
      </c>
      <c r="I820">
        <v>130.5</v>
      </c>
      <c r="J820">
        <v>77</v>
      </c>
      <c r="K820">
        <v>22.19</v>
      </c>
      <c r="L820">
        <v>131.19999999999999</v>
      </c>
      <c r="M820">
        <v>117</v>
      </c>
      <c r="N820">
        <v>11.15</v>
      </c>
      <c r="O820">
        <v>264.7</v>
      </c>
      <c r="P820">
        <v>63</v>
      </c>
      <c r="Q820">
        <v>11.91</v>
      </c>
      <c r="R820">
        <v>13</v>
      </c>
      <c r="S820">
        <v>6</v>
      </c>
      <c r="T820">
        <v>3.51</v>
      </c>
      <c r="U820">
        <v>0</v>
      </c>
      <c r="V820" t="s">
        <v>22</v>
      </c>
      <c r="W820">
        <f t="shared" si="96"/>
        <v>0</v>
      </c>
      <c r="X820" t="str">
        <f t="shared" si="97"/>
        <v>3 or fewer calls</v>
      </c>
      <c r="Y820" t="str">
        <f t="shared" si="98"/>
        <v>Medium</v>
      </c>
      <c r="Z820" t="str">
        <f t="shared" si="99"/>
        <v>Medium_user</v>
      </c>
      <c r="AA820" t="str">
        <f t="shared" si="100"/>
        <v>Medium_user</v>
      </c>
      <c r="AB820" t="str">
        <f t="shared" si="101"/>
        <v>Medium Usage</v>
      </c>
      <c r="AC820" t="str">
        <f t="shared" si="102"/>
        <v>None</v>
      </c>
      <c r="AD820" t="str">
        <f t="shared" si="103"/>
        <v>Medium Intl Calls</v>
      </c>
    </row>
    <row r="821" spans="1:30" x14ac:dyDescent="0.25">
      <c r="A821" t="s">
        <v>48</v>
      </c>
      <c r="B821">
        <v>93</v>
      </c>
      <c r="C821" t="s">
        <v>25</v>
      </c>
      <c r="D821" t="s">
        <v>22</v>
      </c>
      <c r="E821">
        <f>IF(train[[#This Row],[international_plan]]="yes",1,0)</f>
        <v>0</v>
      </c>
      <c r="F821" t="s">
        <v>23</v>
      </c>
      <c r="G821">
        <f>IF(train[[#This Row],[voice_mail_plan]]="yes",1,0)</f>
        <v>1</v>
      </c>
      <c r="H821">
        <v>21</v>
      </c>
      <c r="I821">
        <v>134.19999999999999</v>
      </c>
      <c r="J821">
        <v>105</v>
      </c>
      <c r="K821">
        <v>22.81</v>
      </c>
      <c r="L821">
        <v>162.5</v>
      </c>
      <c r="M821">
        <v>128</v>
      </c>
      <c r="N821">
        <v>13.81</v>
      </c>
      <c r="O821">
        <v>186.6</v>
      </c>
      <c r="P821">
        <v>90</v>
      </c>
      <c r="Q821">
        <v>8.4</v>
      </c>
      <c r="R821">
        <v>11.8</v>
      </c>
      <c r="S821">
        <v>2</v>
      </c>
      <c r="T821">
        <v>3.19</v>
      </c>
      <c r="U821">
        <v>4</v>
      </c>
      <c r="V821" t="s">
        <v>23</v>
      </c>
      <c r="W821">
        <f t="shared" si="96"/>
        <v>1</v>
      </c>
      <c r="X821" t="str">
        <f t="shared" si="97"/>
        <v>More than 3 calls</v>
      </c>
      <c r="Y821" t="str">
        <f t="shared" si="98"/>
        <v>Medium</v>
      </c>
      <c r="Z821" t="str">
        <f t="shared" si="99"/>
        <v>Heavy_user</v>
      </c>
      <c r="AA821" t="str">
        <f t="shared" si="100"/>
        <v>Medium_user</v>
      </c>
      <c r="AB821" t="str">
        <f t="shared" si="101"/>
        <v>Medium Usage</v>
      </c>
      <c r="AC821" t="str">
        <f t="shared" si="102"/>
        <v>Medium</v>
      </c>
      <c r="AD821" t="str">
        <f t="shared" si="103"/>
        <v>Medium Intl Calls</v>
      </c>
    </row>
    <row r="822" spans="1:30" x14ac:dyDescent="0.25">
      <c r="A822" t="s">
        <v>64</v>
      </c>
      <c r="B822">
        <v>63</v>
      </c>
      <c r="C822" t="s">
        <v>21</v>
      </c>
      <c r="D822" t="s">
        <v>22</v>
      </c>
      <c r="E822">
        <f>IF(train[[#This Row],[international_plan]]="yes",1,0)</f>
        <v>0</v>
      </c>
      <c r="F822" t="s">
        <v>22</v>
      </c>
      <c r="G822">
        <f>IF(train[[#This Row],[voice_mail_plan]]="yes",1,0)</f>
        <v>0</v>
      </c>
      <c r="H822">
        <v>0</v>
      </c>
      <c r="I822">
        <v>278</v>
      </c>
      <c r="J822">
        <v>102</v>
      </c>
      <c r="K822">
        <v>47.26</v>
      </c>
      <c r="L822">
        <v>266.39999999999998</v>
      </c>
      <c r="M822">
        <v>114</v>
      </c>
      <c r="N822">
        <v>22.64</v>
      </c>
      <c r="O822">
        <v>224.1</v>
      </c>
      <c r="P822">
        <v>118</v>
      </c>
      <c r="Q822">
        <v>10.08</v>
      </c>
      <c r="R822">
        <v>13.1</v>
      </c>
      <c r="S822">
        <v>4</v>
      </c>
      <c r="T822">
        <v>3.54</v>
      </c>
      <c r="U822">
        <v>4</v>
      </c>
      <c r="V822" t="s">
        <v>23</v>
      </c>
      <c r="W822">
        <f t="shared" si="96"/>
        <v>1</v>
      </c>
      <c r="X822" t="str">
        <f t="shared" si="97"/>
        <v>More than 3 calls</v>
      </c>
      <c r="Y822" t="str">
        <f t="shared" si="98"/>
        <v>Medium</v>
      </c>
      <c r="Z822" t="str">
        <f t="shared" si="99"/>
        <v>Medium_user</v>
      </c>
      <c r="AA822" t="str">
        <f t="shared" si="100"/>
        <v>Heavy_user</v>
      </c>
      <c r="AB822" t="str">
        <f t="shared" si="101"/>
        <v>High Usage</v>
      </c>
      <c r="AC822" t="str">
        <f t="shared" si="102"/>
        <v>None</v>
      </c>
      <c r="AD822" t="str">
        <f t="shared" si="103"/>
        <v>Medium Intl Calls</v>
      </c>
    </row>
    <row r="823" spans="1:30" x14ac:dyDescent="0.25">
      <c r="A823" t="s">
        <v>52</v>
      </c>
      <c r="B823">
        <v>161</v>
      </c>
      <c r="C823" t="s">
        <v>21</v>
      </c>
      <c r="D823" t="s">
        <v>22</v>
      </c>
      <c r="E823">
        <f>IF(train[[#This Row],[international_plan]]="yes",1,0)</f>
        <v>0</v>
      </c>
      <c r="F823" t="s">
        <v>22</v>
      </c>
      <c r="G823">
        <f>IF(train[[#This Row],[voice_mail_plan]]="yes",1,0)</f>
        <v>0</v>
      </c>
      <c r="H823">
        <v>0</v>
      </c>
      <c r="I823">
        <v>105.4</v>
      </c>
      <c r="J823">
        <v>70</v>
      </c>
      <c r="K823">
        <v>17.920000000000002</v>
      </c>
      <c r="L823">
        <v>214.8</v>
      </c>
      <c r="M823">
        <v>122</v>
      </c>
      <c r="N823">
        <v>18.260000000000002</v>
      </c>
      <c r="O823">
        <v>223.6</v>
      </c>
      <c r="P823">
        <v>126</v>
      </c>
      <c r="Q823">
        <v>10.06</v>
      </c>
      <c r="R823">
        <v>7.8</v>
      </c>
      <c r="S823">
        <v>5</v>
      </c>
      <c r="T823">
        <v>2.11</v>
      </c>
      <c r="U823">
        <v>0</v>
      </c>
      <c r="V823" t="s">
        <v>22</v>
      </c>
      <c r="W823">
        <f t="shared" si="96"/>
        <v>0</v>
      </c>
      <c r="X823" t="str">
        <f t="shared" si="97"/>
        <v>3 or fewer calls</v>
      </c>
      <c r="Y823" t="str">
        <f t="shared" si="98"/>
        <v>Medium</v>
      </c>
      <c r="Z823" t="str">
        <f t="shared" si="99"/>
        <v>Heavy_user</v>
      </c>
      <c r="AA823" t="str">
        <f t="shared" si="100"/>
        <v>Medium_user</v>
      </c>
      <c r="AB823" t="str">
        <f t="shared" si="101"/>
        <v>Medium Usage</v>
      </c>
      <c r="AC823" t="str">
        <f t="shared" si="102"/>
        <v>None</v>
      </c>
      <c r="AD823" t="str">
        <f t="shared" si="103"/>
        <v>Medium Intl Calls</v>
      </c>
    </row>
    <row r="824" spans="1:30" x14ac:dyDescent="0.25">
      <c r="A824" t="s">
        <v>39</v>
      </c>
      <c r="B824">
        <v>50</v>
      </c>
      <c r="C824" t="s">
        <v>28</v>
      </c>
      <c r="D824" t="s">
        <v>22</v>
      </c>
      <c r="E824">
        <f>IF(train[[#This Row],[international_plan]]="yes",1,0)</f>
        <v>0</v>
      </c>
      <c r="F824" t="s">
        <v>22</v>
      </c>
      <c r="G824">
        <f>IF(train[[#This Row],[voice_mail_plan]]="yes",1,0)</f>
        <v>0</v>
      </c>
      <c r="H824">
        <v>0</v>
      </c>
      <c r="I824">
        <v>188.9</v>
      </c>
      <c r="J824">
        <v>94</v>
      </c>
      <c r="K824">
        <v>32.11</v>
      </c>
      <c r="L824">
        <v>203.9</v>
      </c>
      <c r="M824">
        <v>104</v>
      </c>
      <c r="N824">
        <v>17.329999999999998</v>
      </c>
      <c r="O824">
        <v>151.80000000000001</v>
      </c>
      <c r="P824">
        <v>124</v>
      </c>
      <c r="Q824">
        <v>6.83</v>
      </c>
      <c r="R824">
        <v>11.6</v>
      </c>
      <c r="S824">
        <v>8</v>
      </c>
      <c r="T824">
        <v>3.13</v>
      </c>
      <c r="U824">
        <v>3</v>
      </c>
      <c r="V824" t="s">
        <v>22</v>
      </c>
      <c r="W824">
        <f t="shared" si="96"/>
        <v>0</v>
      </c>
      <c r="X824" t="str">
        <f t="shared" si="97"/>
        <v>3 or fewer calls</v>
      </c>
      <c r="Y824" t="str">
        <f t="shared" si="98"/>
        <v>Medium</v>
      </c>
      <c r="Z824" t="str">
        <f t="shared" si="99"/>
        <v>Medium_user</v>
      </c>
      <c r="AA824" t="str">
        <f t="shared" si="100"/>
        <v>Medium_user</v>
      </c>
      <c r="AB824" t="str">
        <f t="shared" si="101"/>
        <v>Medium Usage</v>
      </c>
      <c r="AC824" t="str">
        <f t="shared" si="102"/>
        <v>None</v>
      </c>
      <c r="AD824" t="str">
        <f t="shared" si="103"/>
        <v>Medium Intl Calls</v>
      </c>
    </row>
    <row r="825" spans="1:30" x14ac:dyDescent="0.25">
      <c r="A825" t="s">
        <v>29</v>
      </c>
      <c r="B825">
        <v>103</v>
      </c>
      <c r="C825" t="s">
        <v>25</v>
      </c>
      <c r="D825" t="s">
        <v>22</v>
      </c>
      <c r="E825">
        <f>IF(train[[#This Row],[international_plan]]="yes",1,0)</f>
        <v>0</v>
      </c>
      <c r="F825" t="s">
        <v>23</v>
      </c>
      <c r="G825">
        <f>IF(train[[#This Row],[voice_mail_plan]]="yes",1,0)</f>
        <v>1</v>
      </c>
      <c r="H825">
        <v>24</v>
      </c>
      <c r="I825">
        <v>111.8</v>
      </c>
      <c r="J825">
        <v>85</v>
      </c>
      <c r="K825">
        <v>19.010000000000002</v>
      </c>
      <c r="L825">
        <v>239.6</v>
      </c>
      <c r="M825">
        <v>102</v>
      </c>
      <c r="N825">
        <v>20.37</v>
      </c>
      <c r="O825">
        <v>268.3</v>
      </c>
      <c r="P825">
        <v>81</v>
      </c>
      <c r="Q825">
        <v>12.07</v>
      </c>
      <c r="R825">
        <v>6.9</v>
      </c>
      <c r="S825">
        <v>4</v>
      </c>
      <c r="T825">
        <v>1.86</v>
      </c>
      <c r="U825">
        <v>1</v>
      </c>
      <c r="V825" t="s">
        <v>22</v>
      </c>
      <c r="W825">
        <f t="shared" si="96"/>
        <v>0</v>
      </c>
      <c r="X825" t="str">
        <f t="shared" si="97"/>
        <v>3 or fewer calls</v>
      </c>
      <c r="Y825" t="str">
        <f t="shared" si="98"/>
        <v>Low</v>
      </c>
      <c r="Z825" t="str">
        <f t="shared" si="99"/>
        <v>Medium_user</v>
      </c>
      <c r="AA825" t="str">
        <f t="shared" si="100"/>
        <v>Heavy_user</v>
      </c>
      <c r="AB825" t="str">
        <f t="shared" si="101"/>
        <v>Medium Usage</v>
      </c>
      <c r="AC825" t="str">
        <f t="shared" si="102"/>
        <v>Medium</v>
      </c>
      <c r="AD825" t="str">
        <f t="shared" si="103"/>
        <v>Low Intl Calls</v>
      </c>
    </row>
    <row r="826" spans="1:30" x14ac:dyDescent="0.25">
      <c r="A826" t="s">
        <v>75</v>
      </c>
      <c r="B826">
        <v>84</v>
      </c>
      <c r="C826" t="s">
        <v>21</v>
      </c>
      <c r="D826" t="s">
        <v>22</v>
      </c>
      <c r="E826">
        <f>IF(train[[#This Row],[international_plan]]="yes",1,0)</f>
        <v>0</v>
      </c>
      <c r="F826" t="s">
        <v>23</v>
      </c>
      <c r="G826">
        <f>IF(train[[#This Row],[voice_mail_plan]]="yes",1,0)</f>
        <v>1</v>
      </c>
      <c r="H826">
        <v>33</v>
      </c>
      <c r="I826">
        <v>159.1</v>
      </c>
      <c r="J826">
        <v>106</v>
      </c>
      <c r="K826">
        <v>27.05</v>
      </c>
      <c r="L826">
        <v>149.80000000000001</v>
      </c>
      <c r="M826">
        <v>101</v>
      </c>
      <c r="N826">
        <v>12.73</v>
      </c>
      <c r="O826">
        <v>213.4</v>
      </c>
      <c r="P826">
        <v>108</v>
      </c>
      <c r="Q826">
        <v>9.6</v>
      </c>
      <c r="R826">
        <v>13</v>
      </c>
      <c r="S826">
        <v>18</v>
      </c>
      <c r="T826">
        <v>3.51</v>
      </c>
      <c r="U826">
        <v>1</v>
      </c>
      <c r="V826" t="s">
        <v>22</v>
      </c>
      <c r="W826">
        <f t="shared" si="96"/>
        <v>0</v>
      </c>
      <c r="X826" t="str">
        <f t="shared" si="97"/>
        <v>3 or fewer calls</v>
      </c>
      <c r="Y826" t="str">
        <f t="shared" si="98"/>
        <v>Medium</v>
      </c>
      <c r="Z826" t="str">
        <f t="shared" si="99"/>
        <v>Medium_user</v>
      </c>
      <c r="AA826" t="str">
        <f t="shared" si="100"/>
        <v>Medium_user</v>
      </c>
      <c r="AB826" t="str">
        <f t="shared" si="101"/>
        <v>Medium Usage</v>
      </c>
      <c r="AC826" t="str">
        <f t="shared" si="102"/>
        <v>High</v>
      </c>
      <c r="AD826" t="str">
        <f t="shared" si="103"/>
        <v>Medium Intl Calls</v>
      </c>
    </row>
    <row r="827" spans="1:30" x14ac:dyDescent="0.25">
      <c r="A827" t="s">
        <v>60</v>
      </c>
      <c r="B827">
        <v>92</v>
      </c>
      <c r="C827" t="s">
        <v>28</v>
      </c>
      <c r="D827" t="s">
        <v>22</v>
      </c>
      <c r="E827">
        <f>IF(train[[#This Row],[international_plan]]="yes",1,0)</f>
        <v>0</v>
      </c>
      <c r="F827" t="s">
        <v>22</v>
      </c>
      <c r="G827">
        <f>IF(train[[#This Row],[voice_mail_plan]]="yes",1,0)</f>
        <v>0</v>
      </c>
      <c r="H827">
        <v>0</v>
      </c>
      <c r="I827">
        <v>212.4</v>
      </c>
      <c r="J827">
        <v>105</v>
      </c>
      <c r="K827">
        <v>36.11</v>
      </c>
      <c r="L827">
        <v>224.6</v>
      </c>
      <c r="M827">
        <v>118</v>
      </c>
      <c r="N827">
        <v>19.09</v>
      </c>
      <c r="O827">
        <v>221.3</v>
      </c>
      <c r="P827">
        <v>105</v>
      </c>
      <c r="Q827">
        <v>9.9600000000000009</v>
      </c>
      <c r="R827">
        <v>9</v>
      </c>
      <c r="S827">
        <v>4</v>
      </c>
      <c r="T827">
        <v>2.4300000000000002</v>
      </c>
      <c r="U827">
        <v>1</v>
      </c>
      <c r="V827" t="s">
        <v>22</v>
      </c>
      <c r="W827">
        <f t="shared" si="96"/>
        <v>0</v>
      </c>
      <c r="X827" t="str">
        <f t="shared" si="97"/>
        <v>3 or fewer calls</v>
      </c>
      <c r="Y827" t="str">
        <f t="shared" si="98"/>
        <v>Medium</v>
      </c>
      <c r="Z827" t="str">
        <f t="shared" si="99"/>
        <v>Medium_user</v>
      </c>
      <c r="AA827" t="str">
        <f t="shared" si="100"/>
        <v>Medium_user</v>
      </c>
      <c r="AB827" t="str">
        <f t="shared" si="101"/>
        <v>Medium Usage</v>
      </c>
      <c r="AC827" t="str">
        <f t="shared" si="102"/>
        <v>None</v>
      </c>
      <c r="AD827" t="str">
        <f t="shared" si="103"/>
        <v>Medium Intl Calls</v>
      </c>
    </row>
    <row r="828" spans="1:30" x14ac:dyDescent="0.25">
      <c r="A828" t="s">
        <v>62</v>
      </c>
      <c r="B828">
        <v>77</v>
      </c>
      <c r="C828" t="s">
        <v>21</v>
      </c>
      <c r="D828" t="s">
        <v>22</v>
      </c>
      <c r="E828">
        <f>IF(train[[#This Row],[international_plan]]="yes",1,0)</f>
        <v>0</v>
      </c>
      <c r="F828" t="s">
        <v>22</v>
      </c>
      <c r="G828">
        <f>IF(train[[#This Row],[voice_mail_plan]]="yes",1,0)</f>
        <v>0</v>
      </c>
      <c r="H828">
        <v>0</v>
      </c>
      <c r="I828">
        <v>142.30000000000001</v>
      </c>
      <c r="J828">
        <v>112</v>
      </c>
      <c r="K828">
        <v>24.19</v>
      </c>
      <c r="L828">
        <v>306.3</v>
      </c>
      <c r="M828">
        <v>111</v>
      </c>
      <c r="N828">
        <v>26.04</v>
      </c>
      <c r="O828">
        <v>196.5</v>
      </c>
      <c r="P828">
        <v>82</v>
      </c>
      <c r="Q828">
        <v>8.84</v>
      </c>
      <c r="R828">
        <v>9.9</v>
      </c>
      <c r="S828">
        <v>1</v>
      </c>
      <c r="T828">
        <v>2.67</v>
      </c>
      <c r="U828">
        <v>1</v>
      </c>
      <c r="V828" t="s">
        <v>22</v>
      </c>
      <c r="W828">
        <f t="shared" si="96"/>
        <v>0</v>
      </c>
      <c r="X828" t="str">
        <f t="shared" si="97"/>
        <v>3 or fewer calls</v>
      </c>
      <c r="Y828" t="str">
        <f t="shared" si="98"/>
        <v>Medium</v>
      </c>
      <c r="Z828" t="str">
        <f t="shared" si="99"/>
        <v>Medium_user</v>
      </c>
      <c r="AA828" t="str">
        <f t="shared" si="100"/>
        <v>Heavy_user</v>
      </c>
      <c r="AB828" t="str">
        <f t="shared" si="101"/>
        <v>Medium Usage</v>
      </c>
      <c r="AC828" t="str">
        <f t="shared" si="102"/>
        <v>None</v>
      </c>
      <c r="AD828" t="str">
        <f t="shared" si="103"/>
        <v>Medium Intl Calls</v>
      </c>
    </row>
    <row r="829" spans="1:30" x14ac:dyDescent="0.25">
      <c r="A829" t="s">
        <v>36</v>
      </c>
      <c r="B829">
        <v>64</v>
      </c>
      <c r="C829" t="s">
        <v>21</v>
      </c>
      <c r="D829" t="s">
        <v>23</v>
      </c>
      <c r="E829">
        <f>IF(train[[#This Row],[international_plan]]="yes",1,0)</f>
        <v>1</v>
      </c>
      <c r="F829" t="s">
        <v>22</v>
      </c>
      <c r="G829">
        <f>IF(train[[#This Row],[voice_mail_plan]]="yes",1,0)</f>
        <v>0</v>
      </c>
      <c r="H829">
        <v>0</v>
      </c>
      <c r="I829">
        <v>346.8</v>
      </c>
      <c r="J829">
        <v>55</v>
      </c>
      <c r="K829">
        <v>58.96</v>
      </c>
      <c r="L829">
        <v>249.5</v>
      </c>
      <c r="M829">
        <v>79</v>
      </c>
      <c r="N829">
        <v>21.21</v>
      </c>
      <c r="O829">
        <v>275.39999999999998</v>
      </c>
      <c r="P829">
        <v>102</v>
      </c>
      <c r="Q829">
        <v>12.39</v>
      </c>
      <c r="R829">
        <v>13.3</v>
      </c>
      <c r="S829">
        <v>9</v>
      </c>
      <c r="T829">
        <v>3.59</v>
      </c>
      <c r="U829">
        <v>1</v>
      </c>
      <c r="V829" t="s">
        <v>23</v>
      </c>
      <c r="W829">
        <f t="shared" si="96"/>
        <v>1</v>
      </c>
      <c r="X829" t="str">
        <f t="shared" si="97"/>
        <v>3 or fewer calls</v>
      </c>
      <c r="Y829" t="str">
        <f t="shared" si="98"/>
        <v>Medium</v>
      </c>
      <c r="Z829" t="str">
        <f t="shared" si="99"/>
        <v>Light_usage</v>
      </c>
      <c r="AA829" t="str">
        <f t="shared" si="100"/>
        <v>Heavy_user</v>
      </c>
      <c r="AB829" t="str">
        <f t="shared" si="101"/>
        <v>High Usage</v>
      </c>
      <c r="AC829" t="str">
        <f t="shared" si="102"/>
        <v>None</v>
      </c>
      <c r="AD829" t="str">
        <f t="shared" si="103"/>
        <v>Medium Intl Calls</v>
      </c>
    </row>
    <row r="830" spans="1:30" x14ac:dyDescent="0.25">
      <c r="A830" t="s">
        <v>40</v>
      </c>
      <c r="B830">
        <v>159</v>
      </c>
      <c r="C830" t="s">
        <v>21</v>
      </c>
      <c r="D830" t="s">
        <v>22</v>
      </c>
      <c r="E830">
        <f>IF(train[[#This Row],[international_plan]]="yes",1,0)</f>
        <v>0</v>
      </c>
      <c r="F830" t="s">
        <v>23</v>
      </c>
      <c r="G830">
        <f>IF(train[[#This Row],[voice_mail_plan]]="yes",1,0)</f>
        <v>1</v>
      </c>
      <c r="H830">
        <v>15</v>
      </c>
      <c r="I830">
        <v>113.9</v>
      </c>
      <c r="J830">
        <v>102</v>
      </c>
      <c r="K830">
        <v>19.36</v>
      </c>
      <c r="L830">
        <v>145.30000000000001</v>
      </c>
      <c r="M830">
        <v>146</v>
      </c>
      <c r="N830">
        <v>12.35</v>
      </c>
      <c r="O830">
        <v>195.2</v>
      </c>
      <c r="P830">
        <v>137</v>
      </c>
      <c r="Q830">
        <v>8.7799999999999994</v>
      </c>
      <c r="R830">
        <v>11.8</v>
      </c>
      <c r="S830">
        <v>9</v>
      </c>
      <c r="T830">
        <v>3.19</v>
      </c>
      <c r="U830">
        <v>1</v>
      </c>
      <c r="V830" t="s">
        <v>22</v>
      </c>
      <c r="W830">
        <f t="shared" si="96"/>
        <v>0</v>
      </c>
      <c r="X830" t="str">
        <f t="shared" si="97"/>
        <v>3 or fewer calls</v>
      </c>
      <c r="Y830" t="str">
        <f t="shared" si="98"/>
        <v>Medium</v>
      </c>
      <c r="Z830" t="str">
        <f t="shared" si="99"/>
        <v>Heavy_user</v>
      </c>
      <c r="AA830" t="str">
        <f t="shared" si="100"/>
        <v>Medium_user</v>
      </c>
      <c r="AB830" t="str">
        <f t="shared" si="101"/>
        <v>Medium Usage</v>
      </c>
      <c r="AC830" t="str">
        <f t="shared" si="102"/>
        <v>Medium</v>
      </c>
      <c r="AD830" t="str">
        <f t="shared" si="103"/>
        <v>Medium Intl Calls</v>
      </c>
    </row>
    <row r="831" spans="1:30" x14ac:dyDescent="0.25">
      <c r="A831" t="s">
        <v>70</v>
      </c>
      <c r="B831">
        <v>110</v>
      </c>
      <c r="C831" t="s">
        <v>21</v>
      </c>
      <c r="D831" t="s">
        <v>23</v>
      </c>
      <c r="E831">
        <f>IF(train[[#This Row],[international_plan]]="yes",1,0)</f>
        <v>1</v>
      </c>
      <c r="F831" t="s">
        <v>23</v>
      </c>
      <c r="G831">
        <f>IF(train[[#This Row],[voice_mail_plan]]="yes",1,0)</f>
        <v>1</v>
      </c>
      <c r="H831">
        <v>27</v>
      </c>
      <c r="I831">
        <v>267.89999999999998</v>
      </c>
      <c r="J831">
        <v>103</v>
      </c>
      <c r="K831">
        <v>45.54</v>
      </c>
      <c r="L831">
        <v>263.3</v>
      </c>
      <c r="M831">
        <v>74</v>
      </c>
      <c r="N831">
        <v>22.38</v>
      </c>
      <c r="O831">
        <v>178.1</v>
      </c>
      <c r="P831">
        <v>106</v>
      </c>
      <c r="Q831">
        <v>8.01</v>
      </c>
      <c r="R831">
        <v>8.3000000000000007</v>
      </c>
      <c r="S831">
        <v>2</v>
      </c>
      <c r="T831">
        <v>2.2400000000000002</v>
      </c>
      <c r="U831">
        <v>1</v>
      </c>
      <c r="V831" t="s">
        <v>23</v>
      </c>
      <c r="W831">
        <f t="shared" si="96"/>
        <v>1</v>
      </c>
      <c r="X831" t="str">
        <f t="shared" si="97"/>
        <v>3 or fewer calls</v>
      </c>
      <c r="Y831" t="str">
        <f t="shared" si="98"/>
        <v>Medium</v>
      </c>
      <c r="Z831" t="str">
        <f t="shared" si="99"/>
        <v>Light_usage</v>
      </c>
      <c r="AA831" t="str">
        <f t="shared" si="100"/>
        <v>Heavy_user</v>
      </c>
      <c r="AB831" t="str">
        <f t="shared" si="101"/>
        <v>Medium Usage</v>
      </c>
      <c r="AC831" t="str">
        <f t="shared" si="102"/>
        <v>Medium</v>
      </c>
      <c r="AD831" t="str">
        <f t="shared" si="103"/>
        <v>Medium Intl Calls</v>
      </c>
    </row>
    <row r="832" spans="1:30" x14ac:dyDescent="0.25">
      <c r="A832" t="s">
        <v>62</v>
      </c>
      <c r="B832">
        <v>178</v>
      </c>
      <c r="C832" t="s">
        <v>25</v>
      </c>
      <c r="D832" t="s">
        <v>22</v>
      </c>
      <c r="E832">
        <f>IF(train[[#This Row],[international_plan]]="yes",1,0)</f>
        <v>0</v>
      </c>
      <c r="F832" t="s">
        <v>22</v>
      </c>
      <c r="G832">
        <f>IF(train[[#This Row],[voice_mail_plan]]="yes",1,0)</f>
        <v>0</v>
      </c>
      <c r="H832">
        <v>0</v>
      </c>
      <c r="I832">
        <v>275.39999999999998</v>
      </c>
      <c r="J832">
        <v>150</v>
      </c>
      <c r="K832">
        <v>46.82</v>
      </c>
      <c r="L832">
        <v>187.5</v>
      </c>
      <c r="M832">
        <v>62</v>
      </c>
      <c r="N832">
        <v>15.94</v>
      </c>
      <c r="O832">
        <v>147.1</v>
      </c>
      <c r="P832">
        <v>126</v>
      </c>
      <c r="Q832">
        <v>6.62</v>
      </c>
      <c r="R832">
        <v>13.6</v>
      </c>
      <c r="S832">
        <v>3</v>
      </c>
      <c r="T832">
        <v>3.67</v>
      </c>
      <c r="U832">
        <v>1</v>
      </c>
      <c r="V832" t="s">
        <v>22</v>
      </c>
      <c r="W832">
        <f t="shared" si="96"/>
        <v>0</v>
      </c>
      <c r="X832" t="str">
        <f t="shared" si="97"/>
        <v>3 or fewer calls</v>
      </c>
      <c r="Y832" t="str">
        <f t="shared" si="98"/>
        <v>Medium</v>
      </c>
      <c r="Z832" t="str">
        <f t="shared" si="99"/>
        <v>Light_usage</v>
      </c>
      <c r="AA832" t="str">
        <f t="shared" si="100"/>
        <v>Medium_user</v>
      </c>
      <c r="AB832" t="str">
        <f t="shared" si="101"/>
        <v>Medium Usage</v>
      </c>
      <c r="AC832" t="str">
        <f t="shared" si="102"/>
        <v>None</v>
      </c>
      <c r="AD832" t="str">
        <f t="shared" si="103"/>
        <v>Medium Intl Calls</v>
      </c>
    </row>
    <row r="833" spans="1:30" x14ac:dyDescent="0.25">
      <c r="A833" t="s">
        <v>53</v>
      </c>
      <c r="B833">
        <v>50</v>
      </c>
      <c r="C833" t="s">
        <v>21</v>
      </c>
      <c r="D833" t="s">
        <v>22</v>
      </c>
      <c r="E833">
        <f>IF(train[[#This Row],[international_plan]]="yes",1,0)</f>
        <v>0</v>
      </c>
      <c r="F833" t="s">
        <v>23</v>
      </c>
      <c r="G833">
        <f>IF(train[[#This Row],[voice_mail_plan]]="yes",1,0)</f>
        <v>1</v>
      </c>
      <c r="H833">
        <v>35</v>
      </c>
      <c r="I833">
        <v>192.6</v>
      </c>
      <c r="J833">
        <v>97</v>
      </c>
      <c r="K833">
        <v>32.74</v>
      </c>
      <c r="L833">
        <v>135.19999999999999</v>
      </c>
      <c r="M833">
        <v>101</v>
      </c>
      <c r="N833">
        <v>11.49</v>
      </c>
      <c r="O833">
        <v>216.2</v>
      </c>
      <c r="P833">
        <v>101</v>
      </c>
      <c r="Q833">
        <v>9.73</v>
      </c>
      <c r="R833">
        <v>7.9</v>
      </c>
      <c r="S833">
        <v>2</v>
      </c>
      <c r="T833">
        <v>2.13</v>
      </c>
      <c r="U833">
        <v>2</v>
      </c>
      <c r="V833" t="s">
        <v>22</v>
      </c>
      <c r="W833">
        <f t="shared" si="96"/>
        <v>0</v>
      </c>
      <c r="X833" t="str">
        <f t="shared" si="97"/>
        <v>3 or fewer calls</v>
      </c>
      <c r="Y833" t="str">
        <f t="shared" si="98"/>
        <v>Medium</v>
      </c>
      <c r="Z833" t="str">
        <f t="shared" si="99"/>
        <v>Medium_user</v>
      </c>
      <c r="AA833" t="str">
        <f t="shared" si="100"/>
        <v>Medium_user</v>
      </c>
      <c r="AB833" t="str">
        <f t="shared" si="101"/>
        <v>Medium Usage</v>
      </c>
      <c r="AC833" t="str">
        <f t="shared" si="102"/>
        <v>High</v>
      </c>
      <c r="AD833" t="str">
        <f t="shared" si="103"/>
        <v>Medium Intl Calls</v>
      </c>
    </row>
    <row r="834" spans="1:30" x14ac:dyDescent="0.25">
      <c r="A834" t="s">
        <v>53</v>
      </c>
      <c r="B834">
        <v>45</v>
      </c>
      <c r="C834" t="s">
        <v>28</v>
      </c>
      <c r="D834" t="s">
        <v>22</v>
      </c>
      <c r="E834">
        <f>IF(train[[#This Row],[international_plan]]="yes",1,0)</f>
        <v>0</v>
      </c>
      <c r="F834" t="s">
        <v>23</v>
      </c>
      <c r="G834">
        <f>IF(train[[#This Row],[voice_mail_plan]]="yes",1,0)</f>
        <v>1</v>
      </c>
      <c r="H834">
        <v>26</v>
      </c>
      <c r="I834">
        <v>91.7</v>
      </c>
      <c r="J834">
        <v>104</v>
      </c>
      <c r="K834">
        <v>15.59</v>
      </c>
      <c r="L834">
        <v>150.6</v>
      </c>
      <c r="M834">
        <v>119</v>
      </c>
      <c r="N834">
        <v>12.8</v>
      </c>
      <c r="O834">
        <v>63.3</v>
      </c>
      <c r="P834">
        <v>103</v>
      </c>
      <c r="Q834">
        <v>2.85</v>
      </c>
      <c r="R834">
        <v>7.7</v>
      </c>
      <c r="S834">
        <v>5</v>
      </c>
      <c r="T834">
        <v>2.08</v>
      </c>
      <c r="U834">
        <v>1</v>
      </c>
      <c r="V834" t="s">
        <v>22</v>
      </c>
      <c r="W834">
        <f t="shared" ref="W834:W897" si="104">IF(V834="yes",1,0)</f>
        <v>0</v>
      </c>
      <c r="X834" t="str">
        <f t="shared" ref="X834:X897" si="105">IF(U834&gt;3,"More than 3 calls","3 or fewer calls")</f>
        <v>3 or fewer calls</v>
      </c>
      <c r="Y834" t="str">
        <f t="shared" ref="Y834:Y897" si="106">IF(T834&lt;2,"Low",IF(T834&lt;4,"Medium","High"))</f>
        <v>Medium</v>
      </c>
      <c r="Z834" t="str">
        <f t="shared" ref="Z834:Z897" si="107">IF(M834&lt;80,"Light_usage",IF(M834&lt;120,"Medium_user","Heavy_user"))</f>
        <v>Medium_user</v>
      </c>
      <c r="AA834" t="str">
        <f t="shared" ref="AA834:AA897" si="108">IF(N834&lt;10,"Light_user",IF(N834&lt;20,"Medium_user","Heavy_user"))</f>
        <v>Medium_user</v>
      </c>
      <c r="AB834" t="str">
        <f t="shared" ref="AB834:AB897" si="109">IF(AND(I834&gt;250,N834&gt;20,R834&gt;10),"High Usage",
  IF(AND(I834&lt;100,N834&lt;10,R834&lt;5),"Low Usage","Medium Usage"))</f>
        <v>Medium Usage</v>
      </c>
      <c r="AC834" t="str">
        <f t="shared" ref="AC834:AC897" si="110">IF(H834=0,"None",IF(H834&lt;10,"Low",IF(H834&lt;30,"Medium","High")))</f>
        <v>Medium</v>
      </c>
      <c r="AD834" t="str">
        <f t="shared" ref="AD834:AD897" si="111">IF(T834&lt;=2, "Low Intl Calls", IF(T834&lt;=5, "Medium Intl Calls", "High Intl Calls"))</f>
        <v>Medium Intl Calls</v>
      </c>
    </row>
    <row r="835" spans="1:30" x14ac:dyDescent="0.25">
      <c r="A835" t="s">
        <v>71</v>
      </c>
      <c r="B835">
        <v>70</v>
      </c>
      <c r="C835" t="s">
        <v>28</v>
      </c>
      <c r="D835" t="s">
        <v>22</v>
      </c>
      <c r="E835">
        <f>IF(train[[#This Row],[international_plan]]="yes",1,0)</f>
        <v>0</v>
      </c>
      <c r="F835" t="s">
        <v>22</v>
      </c>
      <c r="G835">
        <f>IF(train[[#This Row],[voice_mail_plan]]="yes",1,0)</f>
        <v>0</v>
      </c>
      <c r="H835">
        <v>0</v>
      </c>
      <c r="I835">
        <v>126.3</v>
      </c>
      <c r="J835">
        <v>99</v>
      </c>
      <c r="K835">
        <v>21.47</v>
      </c>
      <c r="L835">
        <v>141.6</v>
      </c>
      <c r="M835">
        <v>106</v>
      </c>
      <c r="N835">
        <v>12.04</v>
      </c>
      <c r="O835">
        <v>255.9</v>
      </c>
      <c r="P835">
        <v>96</v>
      </c>
      <c r="Q835">
        <v>11.52</v>
      </c>
      <c r="R835">
        <v>9.6</v>
      </c>
      <c r="S835">
        <v>2</v>
      </c>
      <c r="T835">
        <v>2.59</v>
      </c>
      <c r="U835">
        <v>0</v>
      </c>
      <c r="V835" t="s">
        <v>22</v>
      </c>
      <c r="W835">
        <f t="shared" si="104"/>
        <v>0</v>
      </c>
      <c r="X835" t="str">
        <f t="shared" si="105"/>
        <v>3 or fewer calls</v>
      </c>
      <c r="Y835" t="str">
        <f t="shared" si="106"/>
        <v>Medium</v>
      </c>
      <c r="Z835" t="str">
        <f t="shared" si="107"/>
        <v>Medium_user</v>
      </c>
      <c r="AA835" t="str">
        <f t="shared" si="108"/>
        <v>Medium_user</v>
      </c>
      <c r="AB835" t="str">
        <f t="shared" si="109"/>
        <v>Medium Usage</v>
      </c>
      <c r="AC835" t="str">
        <f t="shared" si="110"/>
        <v>None</v>
      </c>
      <c r="AD835" t="str">
        <f t="shared" si="111"/>
        <v>Medium Intl Calls</v>
      </c>
    </row>
    <row r="836" spans="1:30" x14ac:dyDescent="0.25">
      <c r="A836" t="s">
        <v>62</v>
      </c>
      <c r="B836">
        <v>94</v>
      </c>
      <c r="C836" t="s">
        <v>28</v>
      </c>
      <c r="D836" t="s">
        <v>22</v>
      </c>
      <c r="E836">
        <f>IF(train[[#This Row],[international_plan]]="yes",1,0)</f>
        <v>0</v>
      </c>
      <c r="F836" t="s">
        <v>22</v>
      </c>
      <c r="G836">
        <f>IF(train[[#This Row],[voice_mail_plan]]="yes",1,0)</f>
        <v>0</v>
      </c>
      <c r="H836">
        <v>0</v>
      </c>
      <c r="I836">
        <v>190.6</v>
      </c>
      <c r="J836">
        <v>108</v>
      </c>
      <c r="K836">
        <v>32.4</v>
      </c>
      <c r="L836">
        <v>152.30000000000001</v>
      </c>
      <c r="M836">
        <v>95</v>
      </c>
      <c r="N836">
        <v>12.95</v>
      </c>
      <c r="O836">
        <v>144.69999999999999</v>
      </c>
      <c r="P836">
        <v>97</v>
      </c>
      <c r="Q836">
        <v>6.51</v>
      </c>
      <c r="R836">
        <v>7.5</v>
      </c>
      <c r="S836">
        <v>5</v>
      </c>
      <c r="T836">
        <v>2.0299999999999998</v>
      </c>
      <c r="U836">
        <v>1</v>
      </c>
      <c r="V836" t="s">
        <v>22</v>
      </c>
      <c r="W836">
        <f t="shared" si="104"/>
        <v>0</v>
      </c>
      <c r="X836" t="str">
        <f t="shared" si="105"/>
        <v>3 or fewer calls</v>
      </c>
      <c r="Y836" t="str">
        <f t="shared" si="106"/>
        <v>Medium</v>
      </c>
      <c r="Z836" t="str">
        <f t="shared" si="107"/>
        <v>Medium_user</v>
      </c>
      <c r="AA836" t="str">
        <f t="shared" si="108"/>
        <v>Medium_user</v>
      </c>
      <c r="AB836" t="str">
        <f t="shared" si="109"/>
        <v>Medium Usage</v>
      </c>
      <c r="AC836" t="str">
        <f t="shared" si="110"/>
        <v>None</v>
      </c>
      <c r="AD836" t="str">
        <f t="shared" si="111"/>
        <v>Medium Intl Calls</v>
      </c>
    </row>
    <row r="837" spans="1:30" x14ac:dyDescent="0.25">
      <c r="A837" t="s">
        <v>72</v>
      </c>
      <c r="B837">
        <v>179</v>
      </c>
      <c r="C837" t="s">
        <v>28</v>
      </c>
      <c r="D837" t="s">
        <v>22</v>
      </c>
      <c r="E837">
        <f>IF(train[[#This Row],[international_plan]]="yes",1,0)</f>
        <v>0</v>
      </c>
      <c r="F837" t="s">
        <v>22</v>
      </c>
      <c r="G837">
        <f>IF(train[[#This Row],[voice_mail_plan]]="yes",1,0)</f>
        <v>0</v>
      </c>
      <c r="H837">
        <v>0</v>
      </c>
      <c r="I837">
        <v>116.1</v>
      </c>
      <c r="J837">
        <v>101</v>
      </c>
      <c r="K837">
        <v>19.739999999999998</v>
      </c>
      <c r="L837">
        <v>201.8</v>
      </c>
      <c r="M837">
        <v>99</v>
      </c>
      <c r="N837">
        <v>17.149999999999999</v>
      </c>
      <c r="O837">
        <v>181.9</v>
      </c>
      <c r="P837">
        <v>103</v>
      </c>
      <c r="Q837">
        <v>8.19</v>
      </c>
      <c r="R837">
        <v>11.6</v>
      </c>
      <c r="S837">
        <v>5</v>
      </c>
      <c r="T837">
        <v>3.13</v>
      </c>
      <c r="U837">
        <v>0</v>
      </c>
      <c r="V837" t="s">
        <v>22</v>
      </c>
      <c r="W837">
        <f t="shared" si="104"/>
        <v>0</v>
      </c>
      <c r="X837" t="str">
        <f t="shared" si="105"/>
        <v>3 or fewer calls</v>
      </c>
      <c r="Y837" t="str">
        <f t="shared" si="106"/>
        <v>Medium</v>
      </c>
      <c r="Z837" t="str">
        <f t="shared" si="107"/>
        <v>Medium_user</v>
      </c>
      <c r="AA837" t="str">
        <f t="shared" si="108"/>
        <v>Medium_user</v>
      </c>
      <c r="AB837" t="str">
        <f t="shared" si="109"/>
        <v>Medium Usage</v>
      </c>
      <c r="AC837" t="str">
        <f t="shared" si="110"/>
        <v>None</v>
      </c>
      <c r="AD837" t="str">
        <f t="shared" si="111"/>
        <v>Medium Intl Calls</v>
      </c>
    </row>
    <row r="838" spans="1:30" x14ac:dyDescent="0.25">
      <c r="A838" t="s">
        <v>67</v>
      </c>
      <c r="B838">
        <v>116</v>
      </c>
      <c r="C838" t="s">
        <v>21</v>
      </c>
      <c r="D838" t="s">
        <v>22</v>
      </c>
      <c r="E838">
        <f>IF(train[[#This Row],[international_plan]]="yes",1,0)</f>
        <v>0</v>
      </c>
      <c r="F838" t="s">
        <v>22</v>
      </c>
      <c r="G838">
        <f>IF(train[[#This Row],[voice_mail_plan]]="yes",1,0)</f>
        <v>0</v>
      </c>
      <c r="H838">
        <v>0</v>
      </c>
      <c r="I838">
        <v>217.3</v>
      </c>
      <c r="J838">
        <v>91</v>
      </c>
      <c r="K838">
        <v>36.94</v>
      </c>
      <c r="L838">
        <v>216.1</v>
      </c>
      <c r="M838">
        <v>95</v>
      </c>
      <c r="N838">
        <v>18.37</v>
      </c>
      <c r="O838">
        <v>148.1</v>
      </c>
      <c r="P838">
        <v>76</v>
      </c>
      <c r="Q838">
        <v>6.66</v>
      </c>
      <c r="R838">
        <v>11.3</v>
      </c>
      <c r="S838">
        <v>3</v>
      </c>
      <c r="T838">
        <v>3.05</v>
      </c>
      <c r="U838">
        <v>2</v>
      </c>
      <c r="V838" t="s">
        <v>22</v>
      </c>
      <c r="W838">
        <f t="shared" si="104"/>
        <v>0</v>
      </c>
      <c r="X838" t="str">
        <f t="shared" si="105"/>
        <v>3 or fewer calls</v>
      </c>
      <c r="Y838" t="str">
        <f t="shared" si="106"/>
        <v>Medium</v>
      </c>
      <c r="Z838" t="str">
        <f t="shared" si="107"/>
        <v>Medium_user</v>
      </c>
      <c r="AA838" t="str">
        <f t="shared" si="108"/>
        <v>Medium_user</v>
      </c>
      <c r="AB838" t="str">
        <f t="shared" si="109"/>
        <v>Medium Usage</v>
      </c>
      <c r="AC838" t="str">
        <f t="shared" si="110"/>
        <v>None</v>
      </c>
      <c r="AD838" t="str">
        <f t="shared" si="111"/>
        <v>Medium Intl Calls</v>
      </c>
    </row>
    <row r="839" spans="1:30" x14ac:dyDescent="0.25">
      <c r="A839" t="s">
        <v>75</v>
      </c>
      <c r="B839">
        <v>59</v>
      </c>
      <c r="C839" t="s">
        <v>28</v>
      </c>
      <c r="D839" t="s">
        <v>22</v>
      </c>
      <c r="E839">
        <f>IF(train[[#This Row],[international_plan]]="yes",1,0)</f>
        <v>0</v>
      </c>
      <c r="F839" t="s">
        <v>22</v>
      </c>
      <c r="G839">
        <f>IF(train[[#This Row],[voice_mail_plan]]="yes",1,0)</f>
        <v>0</v>
      </c>
      <c r="H839">
        <v>0</v>
      </c>
      <c r="I839">
        <v>179.4</v>
      </c>
      <c r="J839">
        <v>80</v>
      </c>
      <c r="K839">
        <v>30.5</v>
      </c>
      <c r="L839">
        <v>232.5</v>
      </c>
      <c r="M839">
        <v>99</v>
      </c>
      <c r="N839">
        <v>19.760000000000002</v>
      </c>
      <c r="O839">
        <v>175.8</v>
      </c>
      <c r="P839">
        <v>105</v>
      </c>
      <c r="Q839">
        <v>7.91</v>
      </c>
      <c r="R839">
        <v>14.7</v>
      </c>
      <c r="S839">
        <v>3</v>
      </c>
      <c r="T839">
        <v>3.97</v>
      </c>
      <c r="U839">
        <v>0</v>
      </c>
      <c r="V839" t="s">
        <v>22</v>
      </c>
      <c r="W839">
        <f t="shared" si="104"/>
        <v>0</v>
      </c>
      <c r="X839" t="str">
        <f t="shared" si="105"/>
        <v>3 or fewer calls</v>
      </c>
      <c r="Y839" t="str">
        <f t="shared" si="106"/>
        <v>Medium</v>
      </c>
      <c r="Z839" t="str">
        <f t="shared" si="107"/>
        <v>Medium_user</v>
      </c>
      <c r="AA839" t="str">
        <f t="shared" si="108"/>
        <v>Medium_user</v>
      </c>
      <c r="AB839" t="str">
        <f t="shared" si="109"/>
        <v>Medium Usage</v>
      </c>
      <c r="AC839" t="str">
        <f t="shared" si="110"/>
        <v>None</v>
      </c>
      <c r="AD839" t="str">
        <f t="shared" si="111"/>
        <v>Medium Intl Calls</v>
      </c>
    </row>
    <row r="840" spans="1:30" x14ac:dyDescent="0.25">
      <c r="A840" t="s">
        <v>58</v>
      </c>
      <c r="B840">
        <v>165</v>
      </c>
      <c r="C840" t="s">
        <v>21</v>
      </c>
      <c r="D840" t="s">
        <v>22</v>
      </c>
      <c r="E840">
        <f>IF(train[[#This Row],[international_plan]]="yes",1,0)</f>
        <v>0</v>
      </c>
      <c r="F840" t="s">
        <v>22</v>
      </c>
      <c r="G840">
        <f>IF(train[[#This Row],[voice_mail_plan]]="yes",1,0)</f>
        <v>0</v>
      </c>
      <c r="H840">
        <v>0</v>
      </c>
      <c r="I840">
        <v>207.7</v>
      </c>
      <c r="J840">
        <v>109</v>
      </c>
      <c r="K840">
        <v>35.31</v>
      </c>
      <c r="L840">
        <v>164.8</v>
      </c>
      <c r="M840">
        <v>94</v>
      </c>
      <c r="N840">
        <v>14.01</v>
      </c>
      <c r="O840">
        <v>54.5</v>
      </c>
      <c r="P840">
        <v>91</v>
      </c>
      <c r="Q840">
        <v>2.4500000000000002</v>
      </c>
      <c r="R840">
        <v>7.9</v>
      </c>
      <c r="S840">
        <v>3</v>
      </c>
      <c r="T840">
        <v>2.13</v>
      </c>
      <c r="U840">
        <v>0</v>
      </c>
      <c r="V840" t="s">
        <v>22</v>
      </c>
      <c r="W840">
        <f t="shared" si="104"/>
        <v>0</v>
      </c>
      <c r="X840" t="str">
        <f t="shared" si="105"/>
        <v>3 or fewer calls</v>
      </c>
      <c r="Y840" t="str">
        <f t="shared" si="106"/>
        <v>Medium</v>
      </c>
      <c r="Z840" t="str">
        <f t="shared" si="107"/>
        <v>Medium_user</v>
      </c>
      <c r="AA840" t="str">
        <f t="shared" si="108"/>
        <v>Medium_user</v>
      </c>
      <c r="AB840" t="str">
        <f t="shared" si="109"/>
        <v>Medium Usage</v>
      </c>
      <c r="AC840" t="str">
        <f t="shared" si="110"/>
        <v>None</v>
      </c>
      <c r="AD840" t="str">
        <f t="shared" si="111"/>
        <v>Medium Intl Calls</v>
      </c>
    </row>
    <row r="841" spans="1:30" x14ac:dyDescent="0.25">
      <c r="A841" t="s">
        <v>71</v>
      </c>
      <c r="B841">
        <v>140</v>
      </c>
      <c r="C841" t="s">
        <v>21</v>
      </c>
      <c r="D841" t="s">
        <v>22</v>
      </c>
      <c r="E841">
        <f>IF(train[[#This Row],[international_plan]]="yes",1,0)</f>
        <v>0</v>
      </c>
      <c r="F841" t="s">
        <v>22</v>
      </c>
      <c r="G841">
        <f>IF(train[[#This Row],[voice_mail_plan]]="yes",1,0)</f>
        <v>0</v>
      </c>
      <c r="H841">
        <v>0</v>
      </c>
      <c r="I841">
        <v>125.3</v>
      </c>
      <c r="J841">
        <v>84</v>
      </c>
      <c r="K841">
        <v>21.3</v>
      </c>
      <c r="L841">
        <v>167.6</v>
      </c>
      <c r="M841">
        <v>121</v>
      </c>
      <c r="N841">
        <v>14.25</v>
      </c>
      <c r="O841">
        <v>260.60000000000002</v>
      </c>
      <c r="P841">
        <v>94</v>
      </c>
      <c r="Q841">
        <v>11.73</v>
      </c>
      <c r="R841">
        <v>8.4</v>
      </c>
      <c r="S841">
        <v>4</v>
      </c>
      <c r="T841">
        <v>2.27</v>
      </c>
      <c r="U841">
        <v>1</v>
      </c>
      <c r="V841" t="s">
        <v>22</v>
      </c>
      <c r="W841">
        <f t="shared" si="104"/>
        <v>0</v>
      </c>
      <c r="X841" t="str">
        <f t="shared" si="105"/>
        <v>3 or fewer calls</v>
      </c>
      <c r="Y841" t="str">
        <f t="shared" si="106"/>
        <v>Medium</v>
      </c>
      <c r="Z841" t="str">
        <f t="shared" si="107"/>
        <v>Heavy_user</v>
      </c>
      <c r="AA841" t="str">
        <f t="shared" si="108"/>
        <v>Medium_user</v>
      </c>
      <c r="AB841" t="str">
        <f t="shared" si="109"/>
        <v>Medium Usage</v>
      </c>
      <c r="AC841" t="str">
        <f t="shared" si="110"/>
        <v>None</v>
      </c>
      <c r="AD841" t="str">
        <f t="shared" si="111"/>
        <v>Medium Intl Calls</v>
      </c>
    </row>
    <row r="842" spans="1:30" x14ac:dyDescent="0.25">
      <c r="A842" t="s">
        <v>64</v>
      </c>
      <c r="B842">
        <v>93</v>
      </c>
      <c r="C842" t="s">
        <v>25</v>
      </c>
      <c r="D842" t="s">
        <v>22</v>
      </c>
      <c r="E842">
        <f>IF(train[[#This Row],[international_plan]]="yes",1,0)</f>
        <v>0</v>
      </c>
      <c r="F842" t="s">
        <v>23</v>
      </c>
      <c r="G842">
        <f>IF(train[[#This Row],[voice_mail_plan]]="yes",1,0)</f>
        <v>1</v>
      </c>
      <c r="H842">
        <v>32</v>
      </c>
      <c r="I842">
        <v>138.1</v>
      </c>
      <c r="J842">
        <v>91</v>
      </c>
      <c r="K842">
        <v>23.48</v>
      </c>
      <c r="L842">
        <v>167.3</v>
      </c>
      <c r="M842">
        <v>72</v>
      </c>
      <c r="N842">
        <v>14.22</v>
      </c>
      <c r="O842">
        <v>238.9</v>
      </c>
      <c r="P842">
        <v>115</v>
      </c>
      <c r="Q842">
        <v>10.75</v>
      </c>
      <c r="R842">
        <v>6.8</v>
      </c>
      <c r="S842">
        <v>3</v>
      </c>
      <c r="T842">
        <v>1.84</v>
      </c>
      <c r="U842">
        <v>2</v>
      </c>
      <c r="V842" t="s">
        <v>22</v>
      </c>
      <c r="W842">
        <f t="shared" si="104"/>
        <v>0</v>
      </c>
      <c r="X842" t="str">
        <f t="shared" si="105"/>
        <v>3 or fewer calls</v>
      </c>
      <c r="Y842" t="str">
        <f t="shared" si="106"/>
        <v>Low</v>
      </c>
      <c r="Z842" t="str">
        <f t="shared" si="107"/>
        <v>Light_usage</v>
      </c>
      <c r="AA842" t="str">
        <f t="shared" si="108"/>
        <v>Medium_user</v>
      </c>
      <c r="AB842" t="str">
        <f t="shared" si="109"/>
        <v>Medium Usage</v>
      </c>
      <c r="AC842" t="str">
        <f t="shared" si="110"/>
        <v>High</v>
      </c>
      <c r="AD842" t="str">
        <f t="shared" si="111"/>
        <v>Low Intl Calls</v>
      </c>
    </row>
    <row r="843" spans="1:30" x14ac:dyDescent="0.25">
      <c r="A843" t="s">
        <v>26</v>
      </c>
      <c r="B843">
        <v>52</v>
      </c>
      <c r="C843" t="s">
        <v>28</v>
      </c>
      <c r="D843" t="s">
        <v>22</v>
      </c>
      <c r="E843">
        <f>IF(train[[#This Row],[international_plan]]="yes",1,0)</f>
        <v>0</v>
      </c>
      <c r="F843" t="s">
        <v>23</v>
      </c>
      <c r="G843">
        <f>IF(train[[#This Row],[voice_mail_plan]]="yes",1,0)</f>
        <v>1</v>
      </c>
      <c r="H843">
        <v>38</v>
      </c>
      <c r="I843">
        <v>169.3</v>
      </c>
      <c r="J843">
        <v>88</v>
      </c>
      <c r="K843">
        <v>28.78</v>
      </c>
      <c r="L843">
        <v>225.9</v>
      </c>
      <c r="M843">
        <v>97</v>
      </c>
      <c r="N843">
        <v>19.2</v>
      </c>
      <c r="O843">
        <v>172</v>
      </c>
      <c r="P843">
        <v>86</v>
      </c>
      <c r="Q843">
        <v>7.74</v>
      </c>
      <c r="R843">
        <v>8.1999999999999993</v>
      </c>
      <c r="S843">
        <v>3</v>
      </c>
      <c r="T843">
        <v>2.21</v>
      </c>
      <c r="U843">
        <v>0</v>
      </c>
      <c r="V843" t="s">
        <v>22</v>
      </c>
      <c r="W843">
        <f t="shared" si="104"/>
        <v>0</v>
      </c>
      <c r="X843" t="str">
        <f t="shared" si="105"/>
        <v>3 or fewer calls</v>
      </c>
      <c r="Y843" t="str">
        <f t="shared" si="106"/>
        <v>Medium</v>
      </c>
      <c r="Z843" t="str">
        <f t="shared" si="107"/>
        <v>Medium_user</v>
      </c>
      <c r="AA843" t="str">
        <f t="shared" si="108"/>
        <v>Medium_user</v>
      </c>
      <c r="AB843" t="str">
        <f t="shared" si="109"/>
        <v>Medium Usage</v>
      </c>
      <c r="AC843" t="str">
        <f t="shared" si="110"/>
        <v>High</v>
      </c>
      <c r="AD843" t="str">
        <f t="shared" si="111"/>
        <v>Medium Intl Calls</v>
      </c>
    </row>
    <row r="844" spans="1:30" x14ac:dyDescent="0.25">
      <c r="A844" t="s">
        <v>54</v>
      </c>
      <c r="B844">
        <v>64</v>
      </c>
      <c r="C844" t="s">
        <v>21</v>
      </c>
      <c r="D844" t="s">
        <v>22</v>
      </c>
      <c r="E844">
        <f>IF(train[[#This Row],[international_plan]]="yes",1,0)</f>
        <v>0</v>
      </c>
      <c r="F844" t="s">
        <v>23</v>
      </c>
      <c r="G844">
        <f>IF(train[[#This Row],[voice_mail_plan]]="yes",1,0)</f>
        <v>1</v>
      </c>
      <c r="H844">
        <v>27</v>
      </c>
      <c r="I844">
        <v>201.3</v>
      </c>
      <c r="J844">
        <v>101</v>
      </c>
      <c r="K844">
        <v>34.22</v>
      </c>
      <c r="L844">
        <v>143.80000000000001</v>
      </c>
      <c r="M844">
        <v>89</v>
      </c>
      <c r="N844">
        <v>12.22</v>
      </c>
      <c r="O844">
        <v>150.19999999999999</v>
      </c>
      <c r="P844">
        <v>127</v>
      </c>
      <c r="Q844">
        <v>6.76</v>
      </c>
      <c r="R844">
        <v>12.3</v>
      </c>
      <c r="S844">
        <v>3</v>
      </c>
      <c r="T844">
        <v>3.32</v>
      </c>
      <c r="U844">
        <v>1</v>
      </c>
      <c r="V844" t="s">
        <v>22</v>
      </c>
      <c r="W844">
        <f t="shared" si="104"/>
        <v>0</v>
      </c>
      <c r="X844" t="str">
        <f t="shared" si="105"/>
        <v>3 or fewer calls</v>
      </c>
      <c r="Y844" t="str">
        <f t="shared" si="106"/>
        <v>Medium</v>
      </c>
      <c r="Z844" t="str">
        <f t="shared" si="107"/>
        <v>Medium_user</v>
      </c>
      <c r="AA844" t="str">
        <f t="shared" si="108"/>
        <v>Medium_user</v>
      </c>
      <c r="AB844" t="str">
        <f t="shared" si="109"/>
        <v>Medium Usage</v>
      </c>
      <c r="AC844" t="str">
        <f t="shared" si="110"/>
        <v>Medium</v>
      </c>
      <c r="AD844" t="str">
        <f t="shared" si="111"/>
        <v>Medium Intl Calls</v>
      </c>
    </row>
    <row r="845" spans="1:30" x14ac:dyDescent="0.25">
      <c r="A845" t="s">
        <v>52</v>
      </c>
      <c r="B845">
        <v>48</v>
      </c>
      <c r="C845" t="s">
        <v>21</v>
      </c>
      <c r="D845" t="s">
        <v>22</v>
      </c>
      <c r="E845">
        <f>IF(train[[#This Row],[international_plan]]="yes",1,0)</f>
        <v>0</v>
      </c>
      <c r="F845" t="s">
        <v>22</v>
      </c>
      <c r="G845">
        <f>IF(train[[#This Row],[voice_mail_plan]]="yes",1,0)</f>
        <v>0</v>
      </c>
      <c r="H845">
        <v>0</v>
      </c>
      <c r="I845">
        <v>190.4</v>
      </c>
      <c r="J845">
        <v>92</v>
      </c>
      <c r="K845">
        <v>32.369999999999997</v>
      </c>
      <c r="L845">
        <v>317.5</v>
      </c>
      <c r="M845">
        <v>85</v>
      </c>
      <c r="N845">
        <v>26.99</v>
      </c>
      <c r="O845">
        <v>133.4</v>
      </c>
      <c r="P845">
        <v>113</v>
      </c>
      <c r="Q845">
        <v>6</v>
      </c>
      <c r="R845">
        <v>8.3000000000000007</v>
      </c>
      <c r="S845">
        <v>4</v>
      </c>
      <c r="T845">
        <v>2.2400000000000002</v>
      </c>
      <c r="U845">
        <v>2</v>
      </c>
      <c r="V845" t="s">
        <v>22</v>
      </c>
      <c r="W845">
        <f t="shared" si="104"/>
        <v>0</v>
      </c>
      <c r="X845" t="str">
        <f t="shared" si="105"/>
        <v>3 or fewer calls</v>
      </c>
      <c r="Y845" t="str">
        <f t="shared" si="106"/>
        <v>Medium</v>
      </c>
      <c r="Z845" t="str">
        <f t="shared" si="107"/>
        <v>Medium_user</v>
      </c>
      <c r="AA845" t="str">
        <f t="shared" si="108"/>
        <v>Heavy_user</v>
      </c>
      <c r="AB845" t="str">
        <f t="shared" si="109"/>
        <v>Medium Usage</v>
      </c>
      <c r="AC845" t="str">
        <f t="shared" si="110"/>
        <v>None</v>
      </c>
      <c r="AD845" t="str">
        <f t="shared" si="111"/>
        <v>Medium Intl Calls</v>
      </c>
    </row>
    <row r="846" spans="1:30" x14ac:dyDescent="0.25">
      <c r="A846" t="s">
        <v>36</v>
      </c>
      <c r="B846">
        <v>181</v>
      </c>
      <c r="C846" t="s">
        <v>25</v>
      </c>
      <c r="D846" t="s">
        <v>22</v>
      </c>
      <c r="E846">
        <f>IF(train[[#This Row],[international_plan]]="yes",1,0)</f>
        <v>0</v>
      </c>
      <c r="F846" t="s">
        <v>22</v>
      </c>
      <c r="G846">
        <f>IF(train[[#This Row],[voice_mail_plan]]="yes",1,0)</f>
        <v>0</v>
      </c>
      <c r="H846">
        <v>0</v>
      </c>
      <c r="I846">
        <v>143.30000000000001</v>
      </c>
      <c r="J846">
        <v>91</v>
      </c>
      <c r="K846">
        <v>24.36</v>
      </c>
      <c r="L846">
        <v>195.5</v>
      </c>
      <c r="M846">
        <v>58</v>
      </c>
      <c r="N846">
        <v>16.62</v>
      </c>
      <c r="O846">
        <v>223.3</v>
      </c>
      <c r="P846">
        <v>95</v>
      </c>
      <c r="Q846">
        <v>10.050000000000001</v>
      </c>
      <c r="R846">
        <v>6</v>
      </c>
      <c r="S846">
        <v>7</v>
      </c>
      <c r="T846">
        <v>1.62</v>
      </c>
      <c r="U846">
        <v>1</v>
      </c>
      <c r="V846" t="s">
        <v>22</v>
      </c>
      <c r="W846">
        <f t="shared" si="104"/>
        <v>0</v>
      </c>
      <c r="X846" t="str">
        <f t="shared" si="105"/>
        <v>3 or fewer calls</v>
      </c>
      <c r="Y846" t="str">
        <f t="shared" si="106"/>
        <v>Low</v>
      </c>
      <c r="Z846" t="str">
        <f t="shared" si="107"/>
        <v>Light_usage</v>
      </c>
      <c r="AA846" t="str">
        <f t="shared" si="108"/>
        <v>Medium_user</v>
      </c>
      <c r="AB846" t="str">
        <f t="shared" si="109"/>
        <v>Medium Usage</v>
      </c>
      <c r="AC846" t="str">
        <f t="shared" si="110"/>
        <v>None</v>
      </c>
      <c r="AD846" t="str">
        <f t="shared" si="111"/>
        <v>Low Intl Calls</v>
      </c>
    </row>
    <row r="847" spans="1:30" x14ac:dyDescent="0.25">
      <c r="A847" t="s">
        <v>29</v>
      </c>
      <c r="B847">
        <v>168</v>
      </c>
      <c r="C847" t="s">
        <v>21</v>
      </c>
      <c r="D847" t="s">
        <v>22</v>
      </c>
      <c r="E847">
        <f>IF(train[[#This Row],[international_plan]]="yes",1,0)</f>
        <v>0</v>
      </c>
      <c r="F847" t="s">
        <v>23</v>
      </c>
      <c r="G847">
        <f>IF(train[[#This Row],[voice_mail_plan]]="yes",1,0)</f>
        <v>1</v>
      </c>
      <c r="H847">
        <v>42</v>
      </c>
      <c r="I847">
        <v>97.4</v>
      </c>
      <c r="J847">
        <v>57</v>
      </c>
      <c r="K847">
        <v>16.559999999999999</v>
      </c>
      <c r="L847">
        <v>203.6</v>
      </c>
      <c r="M847">
        <v>98</v>
      </c>
      <c r="N847">
        <v>17.309999999999999</v>
      </c>
      <c r="O847">
        <v>173.9</v>
      </c>
      <c r="P847">
        <v>124</v>
      </c>
      <c r="Q847">
        <v>7.83</v>
      </c>
      <c r="R847">
        <v>11.4</v>
      </c>
      <c r="S847">
        <v>2</v>
      </c>
      <c r="T847">
        <v>3.08</v>
      </c>
      <c r="U847">
        <v>2</v>
      </c>
      <c r="V847" t="s">
        <v>22</v>
      </c>
      <c r="W847">
        <f t="shared" si="104"/>
        <v>0</v>
      </c>
      <c r="X847" t="str">
        <f t="shared" si="105"/>
        <v>3 or fewer calls</v>
      </c>
      <c r="Y847" t="str">
        <f t="shared" si="106"/>
        <v>Medium</v>
      </c>
      <c r="Z847" t="str">
        <f t="shared" si="107"/>
        <v>Medium_user</v>
      </c>
      <c r="AA847" t="str">
        <f t="shared" si="108"/>
        <v>Medium_user</v>
      </c>
      <c r="AB847" t="str">
        <f t="shared" si="109"/>
        <v>Medium Usage</v>
      </c>
      <c r="AC847" t="str">
        <f t="shared" si="110"/>
        <v>High</v>
      </c>
      <c r="AD847" t="str">
        <f t="shared" si="111"/>
        <v>Medium Intl Calls</v>
      </c>
    </row>
    <row r="848" spans="1:30" x14ac:dyDescent="0.25">
      <c r="A848" t="s">
        <v>40</v>
      </c>
      <c r="B848">
        <v>155</v>
      </c>
      <c r="C848" t="s">
        <v>21</v>
      </c>
      <c r="D848" t="s">
        <v>22</v>
      </c>
      <c r="E848">
        <f>IF(train[[#This Row],[international_plan]]="yes",1,0)</f>
        <v>0</v>
      </c>
      <c r="F848" t="s">
        <v>22</v>
      </c>
      <c r="G848">
        <f>IF(train[[#This Row],[voice_mail_plan]]="yes",1,0)</f>
        <v>0</v>
      </c>
      <c r="H848">
        <v>0</v>
      </c>
      <c r="I848">
        <v>181.4</v>
      </c>
      <c r="J848">
        <v>111</v>
      </c>
      <c r="K848">
        <v>30.84</v>
      </c>
      <c r="L848">
        <v>167.7</v>
      </c>
      <c r="M848">
        <v>92</v>
      </c>
      <c r="N848">
        <v>14.25</v>
      </c>
      <c r="O848">
        <v>168.5</v>
      </c>
      <c r="P848">
        <v>122</v>
      </c>
      <c r="Q848">
        <v>7.58</v>
      </c>
      <c r="R848">
        <v>11.3</v>
      </c>
      <c r="S848">
        <v>3</v>
      </c>
      <c r="T848">
        <v>3.05</v>
      </c>
      <c r="U848">
        <v>3</v>
      </c>
      <c r="V848" t="s">
        <v>22</v>
      </c>
      <c r="W848">
        <f t="shared" si="104"/>
        <v>0</v>
      </c>
      <c r="X848" t="str">
        <f t="shared" si="105"/>
        <v>3 or fewer calls</v>
      </c>
      <c r="Y848" t="str">
        <f t="shared" si="106"/>
        <v>Medium</v>
      </c>
      <c r="Z848" t="str">
        <f t="shared" si="107"/>
        <v>Medium_user</v>
      </c>
      <c r="AA848" t="str">
        <f t="shared" si="108"/>
        <v>Medium_user</v>
      </c>
      <c r="AB848" t="str">
        <f t="shared" si="109"/>
        <v>Medium Usage</v>
      </c>
      <c r="AC848" t="str">
        <f t="shared" si="110"/>
        <v>None</v>
      </c>
      <c r="AD848" t="str">
        <f t="shared" si="111"/>
        <v>Medium Intl Calls</v>
      </c>
    </row>
    <row r="849" spans="1:30" x14ac:dyDescent="0.25">
      <c r="A849" t="s">
        <v>75</v>
      </c>
      <c r="B849">
        <v>105</v>
      </c>
      <c r="C849" t="s">
        <v>28</v>
      </c>
      <c r="D849" t="s">
        <v>22</v>
      </c>
      <c r="E849">
        <f>IF(train[[#This Row],[international_plan]]="yes",1,0)</f>
        <v>0</v>
      </c>
      <c r="F849" t="s">
        <v>22</v>
      </c>
      <c r="G849">
        <f>IF(train[[#This Row],[voice_mail_plan]]="yes",1,0)</f>
        <v>0</v>
      </c>
      <c r="H849">
        <v>0</v>
      </c>
      <c r="I849">
        <v>246.4</v>
      </c>
      <c r="J849">
        <v>83</v>
      </c>
      <c r="K849">
        <v>41.89</v>
      </c>
      <c r="L849">
        <v>256.2</v>
      </c>
      <c r="M849">
        <v>101</v>
      </c>
      <c r="N849">
        <v>21.78</v>
      </c>
      <c r="O849">
        <v>169</v>
      </c>
      <c r="P849">
        <v>151</v>
      </c>
      <c r="Q849">
        <v>7.61</v>
      </c>
      <c r="R849">
        <v>3.8</v>
      </c>
      <c r="S849">
        <v>4</v>
      </c>
      <c r="T849">
        <v>1.03</v>
      </c>
      <c r="U849">
        <v>0</v>
      </c>
      <c r="V849" t="s">
        <v>22</v>
      </c>
      <c r="W849">
        <f t="shared" si="104"/>
        <v>0</v>
      </c>
      <c r="X849" t="str">
        <f t="shared" si="105"/>
        <v>3 or fewer calls</v>
      </c>
      <c r="Y849" t="str">
        <f t="shared" si="106"/>
        <v>Low</v>
      </c>
      <c r="Z849" t="str">
        <f t="shared" si="107"/>
        <v>Medium_user</v>
      </c>
      <c r="AA849" t="str">
        <f t="shared" si="108"/>
        <v>Heavy_user</v>
      </c>
      <c r="AB849" t="str">
        <f t="shared" si="109"/>
        <v>Medium Usage</v>
      </c>
      <c r="AC849" t="str">
        <f t="shared" si="110"/>
        <v>None</v>
      </c>
      <c r="AD849" t="str">
        <f t="shared" si="111"/>
        <v>Low Intl Calls</v>
      </c>
    </row>
    <row r="850" spans="1:30" x14ac:dyDescent="0.25">
      <c r="A850" t="s">
        <v>75</v>
      </c>
      <c r="B850">
        <v>182</v>
      </c>
      <c r="C850" t="s">
        <v>21</v>
      </c>
      <c r="D850" t="s">
        <v>22</v>
      </c>
      <c r="E850">
        <f>IF(train[[#This Row],[international_plan]]="yes",1,0)</f>
        <v>0</v>
      </c>
      <c r="F850" t="s">
        <v>22</v>
      </c>
      <c r="G850">
        <f>IF(train[[#This Row],[voice_mail_plan]]="yes",1,0)</f>
        <v>0</v>
      </c>
      <c r="H850">
        <v>0</v>
      </c>
      <c r="I850">
        <v>104.9</v>
      </c>
      <c r="J850">
        <v>111</v>
      </c>
      <c r="K850">
        <v>17.829999999999998</v>
      </c>
      <c r="L850">
        <v>198.5</v>
      </c>
      <c r="M850">
        <v>120</v>
      </c>
      <c r="N850">
        <v>16.87</v>
      </c>
      <c r="O850">
        <v>258.2</v>
      </c>
      <c r="P850">
        <v>91</v>
      </c>
      <c r="Q850">
        <v>11.62</v>
      </c>
      <c r="R850">
        <v>8</v>
      </c>
      <c r="S850">
        <v>5</v>
      </c>
      <c r="T850">
        <v>2.16</v>
      </c>
      <c r="U850">
        <v>2</v>
      </c>
      <c r="V850" t="s">
        <v>22</v>
      </c>
      <c r="W850">
        <f t="shared" si="104"/>
        <v>0</v>
      </c>
      <c r="X850" t="str">
        <f t="shared" si="105"/>
        <v>3 or fewer calls</v>
      </c>
      <c r="Y850" t="str">
        <f t="shared" si="106"/>
        <v>Medium</v>
      </c>
      <c r="Z850" t="str">
        <f t="shared" si="107"/>
        <v>Heavy_user</v>
      </c>
      <c r="AA850" t="str">
        <f t="shared" si="108"/>
        <v>Medium_user</v>
      </c>
      <c r="AB850" t="str">
        <f t="shared" si="109"/>
        <v>Medium Usage</v>
      </c>
      <c r="AC850" t="str">
        <f t="shared" si="110"/>
        <v>None</v>
      </c>
      <c r="AD850" t="str">
        <f t="shared" si="111"/>
        <v>Medium Intl Calls</v>
      </c>
    </row>
    <row r="851" spans="1:30" x14ac:dyDescent="0.25">
      <c r="A851" t="s">
        <v>36</v>
      </c>
      <c r="B851">
        <v>104</v>
      </c>
      <c r="C851" t="s">
        <v>21</v>
      </c>
      <c r="D851" t="s">
        <v>22</v>
      </c>
      <c r="E851">
        <f>IF(train[[#This Row],[international_plan]]="yes",1,0)</f>
        <v>0</v>
      </c>
      <c r="F851" t="s">
        <v>22</v>
      </c>
      <c r="G851">
        <f>IF(train[[#This Row],[voice_mail_plan]]="yes",1,0)</f>
        <v>0</v>
      </c>
      <c r="H851">
        <v>0</v>
      </c>
      <c r="I851">
        <v>156.19999999999999</v>
      </c>
      <c r="J851">
        <v>93</v>
      </c>
      <c r="K851">
        <v>26.55</v>
      </c>
      <c r="L851">
        <v>193</v>
      </c>
      <c r="M851">
        <v>54</v>
      </c>
      <c r="N851">
        <v>16.41</v>
      </c>
      <c r="O851">
        <v>222.7</v>
      </c>
      <c r="P851">
        <v>94</v>
      </c>
      <c r="Q851">
        <v>10.02</v>
      </c>
      <c r="R851">
        <v>13.1</v>
      </c>
      <c r="S851">
        <v>5</v>
      </c>
      <c r="T851">
        <v>3.54</v>
      </c>
      <c r="U851">
        <v>1</v>
      </c>
      <c r="V851" t="s">
        <v>22</v>
      </c>
      <c r="W851">
        <f t="shared" si="104"/>
        <v>0</v>
      </c>
      <c r="X851" t="str">
        <f t="shared" si="105"/>
        <v>3 or fewer calls</v>
      </c>
      <c r="Y851" t="str">
        <f t="shared" si="106"/>
        <v>Medium</v>
      </c>
      <c r="Z851" t="str">
        <f t="shared" si="107"/>
        <v>Light_usage</v>
      </c>
      <c r="AA851" t="str">
        <f t="shared" si="108"/>
        <v>Medium_user</v>
      </c>
      <c r="AB851" t="str">
        <f t="shared" si="109"/>
        <v>Medium Usage</v>
      </c>
      <c r="AC851" t="str">
        <f t="shared" si="110"/>
        <v>None</v>
      </c>
      <c r="AD851" t="str">
        <f t="shared" si="111"/>
        <v>Medium Intl Calls</v>
      </c>
    </row>
    <row r="852" spans="1:30" x14ac:dyDescent="0.25">
      <c r="A852" t="s">
        <v>20</v>
      </c>
      <c r="B852">
        <v>102</v>
      </c>
      <c r="C852" t="s">
        <v>21</v>
      </c>
      <c r="D852" t="s">
        <v>22</v>
      </c>
      <c r="E852">
        <f>IF(train[[#This Row],[international_plan]]="yes",1,0)</f>
        <v>0</v>
      </c>
      <c r="F852" t="s">
        <v>22</v>
      </c>
      <c r="G852">
        <f>IF(train[[#This Row],[voice_mail_plan]]="yes",1,0)</f>
        <v>0</v>
      </c>
      <c r="H852">
        <v>0</v>
      </c>
      <c r="I852">
        <v>114.8</v>
      </c>
      <c r="J852">
        <v>125</v>
      </c>
      <c r="K852">
        <v>19.52</v>
      </c>
      <c r="L852">
        <v>81.900000000000006</v>
      </c>
      <c r="M852">
        <v>126</v>
      </c>
      <c r="N852">
        <v>6.96</v>
      </c>
      <c r="O852">
        <v>304.3</v>
      </c>
      <c r="P852">
        <v>101</v>
      </c>
      <c r="Q852">
        <v>13.69</v>
      </c>
      <c r="R852">
        <v>12</v>
      </c>
      <c r="S852">
        <v>4</v>
      </c>
      <c r="T852">
        <v>3.24</v>
      </c>
      <c r="U852">
        <v>0</v>
      </c>
      <c r="V852" t="s">
        <v>22</v>
      </c>
      <c r="W852">
        <f t="shared" si="104"/>
        <v>0</v>
      </c>
      <c r="X852" t="str">
        <f t="shared" si="105"/>
        <v>3 or fewer calls</v>
      </c>
      <c r="Y852" t="str">
        <f t="shared" si="106"/>
        <v>Medium</v>
      </c>
      <c r="Z852" t="str">
        <f t="shared" si="107"/>
        <v>Heavy_user</v>
      </c>
      <c r="AA852" t="str">
        <f t="shared" si="108"/>
        <v>Light_user</v>
      </c>
      <c r="AB852" t="str">
        <f t="shared" si="109"/>
        <v>Medium Usage</v>
      </c>
      <c r="AC852" t="str">
        <f t="shared" si="110"/>
        <v>None</v>
      </c>
      <c r="AD852" t="str">
        <f t="shared" si="111"/>
        <v>Medium Intl Calls</v>
      </c>
    </row>
    <row r="853" spans="1:30" x14ac:dyDescent="0.25">
      <c r="A853" t="s">
        <v>68</v>
      </c>
      <c r="B853">
        <v>122</v>
      </c>
      <c r="C853" t="s">
        <v>21</v>
      </c>
      <c r="D853" t="s">
        <v>22</v>
      </c>
      <c r="E853">
        <f>IF(train[[#This Row],[international_plan]]="yes",1,0)</f>
        <v>0</v>
      </c>
      <c r="F853" t="s">
        <v>22</v>
      </c>
      <c r="G853">
        <f>IF(train[[#This Row],[voice_mail_plan]]="yes",1,0)</f>
        <v>0</v>
      </c>
      <c r="H853">
        <v>0</v>
      </c>
      <c r="I853">
        <v>232.5</v>
      </c>
      <c r="J853">
        <v>96</v>
      </c>
      <c r="K853">
        <v>39.53</v>
      </c>
      <c r="L853">
        <v>205.5</v>
      </c>
      <c r="M853">
        <v>120</v>
      </c>
      <c r="N853">
        <v>17.47</v>
      </c>
      <c r="O853">
        <v>213.7</v>
      </c>
      <c r="P853">
        <v>91</v>
      </c>
      <c r="Q853">
        <v>9.6199999999999992</v>
      </c>
      <c r="R853">
        <v>11.9</v>
      </c>
      <c r="S853">
        <v>2</v>
      </c>
      <c r="T853">
        <v>3.21</v>
      </c>
      <c r="U853">
        <v>0</v>
      </c>
      <c r="V853" t="s">
        <v>22</v>
      </c>
      <c r="W853">
        <f t="shared" si="104"/>
        <v>0</v>
      </c>
      <c r="X853" t="str">
        <f t="shared" si="105"/>
        <v>3 or fewer calls</v>
      </c>
      <c r="Y853" t="str">
        <f t="shared" si="106"/>
        <v>Medium</v>
      </c>
      <c r="Z853" t="str">
        <f t="shared" si="107"/>
        <v>Heavy_user</v>
      </c>
      <c r="AA853" t="str">
        <f t="shared" si="108"/>
        <v>Medium_user</v>
      </c>
      <c r="AB853" t="str">
        <f t="shared" si="109"/>
        <v>Medium Usage</v>
      </c>
      <c r="AC853" t="str">
        <f t="shared" si="110"/>
        <v>None</v>
      </c>
      <c r="AD853" t="str">
        <f t="shared" si="111"/>
        <v>Medium Intl Calls</v>
      </c>
    </row>
    <row r="854" spans="1:30" x14ac:dyDescent="0.25">
      <c r="A854" t="s">
        <v>43</v>
      </c>
      <c r="B854">
        <v>41</v>
      </c>
      <c r="C854" t="s">
        <v>21</v>
      </c>
      <c r="D854" t="s">
        <v>22</v>
      </c>
      <c r="E854">
        <f>IF(train[[#This Row],[international_plan]]="yes",1,0)</f>
        <v>0</v>
      </c>
      <c r="F854" t="s">
        <v>22</v>
      </c>
      <c r="G854">
        <f>IF(train[[#This Row],[voice_mail_plan]]="yes",1,0)</f>
        <v>0</v>
      </c>
      <c r="H854">
        <v>0</v>
      </c>
      <c r="I854">
        <v>143.6</v>
      </c>
      <c r="J854">
        <v>117</v>
      </c>
      <c r="K854">
        <v>24.41</v>
      </c>
      <c r="L854">
        <v>152.4</v>
      </c>
      <c r="M854">
        <v>108</v>
      </c>
      <c r="N854">
        <v>12.95</v>
      </c>
      <c r="O854">
        <v>194.4</v>
      </c>
      <c r="P854">
        <v>110</v>
      </c>
      <c r="Q854">
        <v>8.75</v>
      </c>
      <c r="R854">
        <v>8.6</v>
      </c>
      <c r="S854">
        <v>3</v>
      </c>
      <c r="T854">
        <v>2.3199999999999998</v>
      </c>
      <c r="U854">
        <v>1</v>
      </c>
      <c r="V854" t="s">
        <v>22</v>
      </c>
      <c r="W854">
        <f t="shared" si="104"/>
        <v>0</v>
      </c>
      <c r="X854" t="str">
        <f t="shared" si="105"/>
        <v>3 or fewer calls</v>
      </c>
      <c r="Y854" t="str">
        <f t="shared" si="106"/>
        <v>Medium</v>
      </c>
      <c r="Z854" t="str">
        <f t="shared" si="107"/>
        <v>Medium_user</v>
      </c>
      <c r="AA854" t="str">
        <f t="shared" si="108"/>
        <v>Medium_user</v>
      </c>
      <c r="AB854" t="str">
        <f t="shared" si="109"/>
        <v>Medium Usage</v>
      </c>
      <c r="AC854" t="str">
        <f t="shared" si="110"/>
        <v>None</v>
      </c>
      <c r="AD854" t="str">
        <f t="shared" si="111"/>
        <v>Medium Intl Calls</v>
      </c>
    </row>
    <row r="855" spans="1:30" x14ac:dyDescent="0.25">
      <c r="A855" t="s">
        <v>48</v>
      </c>
      <c r="B855">
        <v>132</v>
      </c>
      <c r="C855" t="s">
        <v>21</v>
      </c>
      <c r="D855" t="s">
        <v>22</v>
      </c>
      <c r="E855">
        <f>IF(train[[#This Row],[international_plan]]="yes",1,0)</f>
        <v>0</v>
      </c>
      <c r="F855" t="s">
        <v>22</v>
      </c>
      <c r="G855">
        <f>IF(train[[#This Row],[voice_mail_plan]]="yes",1,0)</f>
        <v>0</v>
      </c>
      <c r="H855">
        <v>0</v>
      </c>
      <c r="I855">
        <v>176.7</v>
      </c>
      <c r="J855">
        <v>132</v>
      </c>
      <c r="K855">
        <v>30.04</v>
      </c>
      <c r="L855">
        <v>244.1</v>
      </c>
      <c r="M855">
        <v>80</v>
      </c>
      <c r="N855">
        <v>20.75</v>
      </c>
      <c r="O855">
        <v>176.3</v>
      </c>
      <c r="P855">
        <v>120</v>
      </c>
      <c r="Q855">
        <v>7.93</v>
      </c>
      <c r="R855">
        <v>9.1</v>
      </c>
      <c r="S855">
        <v>4</v>
      </c>
      <c r="T855">
        <v>2.46</v>
      </c>
      <c r="U855">
        <v>2</v>
      </c>
      <c r="V855" t="s">
        <v>22</v>
      </c>
      <c r="W855">
        <f t="shared" si="104"/>
        <v>0</v>
      </c>
      <c r="X855" t="str">
        <f t="shared" si="105"/>
        <v>3 or fewer calls</v>
      </c>
      <c r="Y855" t="str">
        <f t="shared" si="106"/>
        <v>Medium</v>
      </c>
      <c r="Z855" t="str">
        <f t="shared" si="107"/>
        <v>Medium_user</v>
      </c>
      <c r="AA855" t="str">
        <f t="shared" si="108"/>
        <v>Heavy_user</v>
      </c>
      <c r="AB855" t="str">
        <f t="shared" si="109"/>
        <v>Medium Usage</v>
      </c>
      <c r="AC855" t="str">
        <f t="shared" si="110"/>
        <v>None</v>
      </c>
      <c r="AD855" t="str">
        <f t="shared" si="111"/>
        <v>Medium Intl Calls</v>
      </c>
    </row>
    <row r="856" spans="1:30" x14ac:dyDescent="0.25">
      <c r="A856" t="s">
        <v>44</v>
      </c>
      <c r="B856">
        <v>76</v>
      </c>
      <c r="C856" t="s">
        <v>21</v>
      </c>
      <c r="D856" t="s">
        <v>22</v>
      </c>
      <c r="E856">
        <f>IF(train[[#This Row],[international_plan]]="yes",1,0)</f>
        <v>0</v>
      </c>
      <c r="F856" t="s">
        <v>22</v>
      </c>
      <c r="G856">
        <f>IF(train[[#This Row],[voice_mail_plan]]="yes",1,0)</f>
        <v>0</v>
      </c>
      <c r="H856">
        <v>0</v>
      </c>
      <c r="I856">
        <v>263.39999999999998</v>
      </c>
      <c r="J856">
        <v>148</v>
      </c>
      <c r="K856">
        <v>44.78</v>
      </c>
      <c r="L856">
        <v>230.3</v>
      </c>
      <c r="M856">
        <v>69</v>
      </c>
      <c r="N856">
        <v>19.579999999999998</v>
      </c>
      <c r="O856">
        <v>170.6</v>
      </c>
      <c r="P856">
        <v>101</v>
      </c>
      <c r="Q856">
        <v>7.68</v>
      </c>
      <c r="R856">
        <v>11.4</v>
      </c>
      <c r="S856">
        <v>5</v>
      </c>
      <c r="T856">
        <v>3.08</v>
      </c>
      <c r="U856">
        <v>1</v>
      </c>
      <c r="V856" t="s">
        <v>23</v>
      </c>
      <c r="W856">
        <f t="shared" si="104"/>
        <v>1</v>
      </c>
      <c r="X856" t="str">
        <f t="shared" si="105"/>
        <v>3 or fewer calls</v>
      </c>
      <c r="Y856" t="str">
        <f t="shared" si="106"/>
        <v>Medium</v>
      </c>
      <c r="Z856" t="str">
        <f t="shared" si="107"/>
        <v>Light_usage</v>
      </c>
      <c r="AA856" t="str">
        <f t="shared" si="108"/>
        <v>Medium_user</v>
      </c>
      <c r="AB856" t="str">
        <f t="shared" si="109"/>
        <v>Medium Usage</v>
      </c>
      <c r="AC856" t="str">
        <f t="shared" si="110"/>
        <v>None</v>
      </c>
      <c r="AD856" t="str">
        <f t="shared" si="111"/>
        <v>Medium Intl Calls</v>
      </c>
    </row>
    <row r="857" spans="1:30" x14ac:dyDescent="0.25">
      <c r="A857" t="s">
        <v>31</v>
      </c>
      <c r="B857">
        <v>13</v>
      </c>
      <c r="C857" t="s">
        <v>21</v>
      </c>
      <c r="D857" t="s">
        <v>22</v>
      </c>
      <c r="E857">
        <f>IF(train[[#This Row],[international_plan]]="yes",1,0)</f>
        <v>0</v>
      </c>
      <c r="F857" t="s">
        <v>22</v>
      </c>
      <c r="G857">
        <f>IF(train[[#This Row],[voice_mail_plan]]="yes",1,0)</f>
        <v>0</v>
      </c>
      <c r="H857">
        <v>0</v>
      </c>
      <c r="I857">
        <v>146.4</v>
      </c>
      <c r="J857">
        <v>74</v>
      </c>
      <c r="K857">
        <v>24.89</v>
      </c>
      <c r="L857">
        <v>148.5</v>
      </c>
      <c r="M857">
        <v>92</v>
      </c>
      <c r="N857">
        <v>12.62</v>
      </c>
      <c r="O857">
        <v>216.7</v>
      </c>
      <c r="P857">
        <v>96</v>
      </c>
      <c r="Q857">
        <v>9.75</v>
      </c>
      <c r="R857">
        <v>11.3</v>
      </c>
      <c r="S857">
        <v>3</v>
      </c>
      <c r="T857">
        <v>3.05</v>
      </c>
      <c r="U857">
        <v>1</v>
      </c>
      <c r="V857" t="s">
        <v>22</v>
      </c>
      <c r="W857">
        <f t="shared" si="104"/>
        <v>0</v>
      </c>
      <c r="X857" t="str">
        <f t="shared" si="105"/>
        <v>3 or fewer calls</v>
      </c>
      <c r="Y857" t="str">
        <f t="shared" si="106"/>
        <v>Medium</v>
      </c>
      <c r="Z857" t="str">
        <f t="shared" si="107"/>
        <v>Medium_user</v>
      </c>
      <c r="AA857" t="str">
        <f t="shared" si="108"/>
        <v>Medium_user</v>
      </c>
      <c r="AB857" t="str">
        <f t="shared" si="109"/>
        <v>Medium Usage</v>
      </c>
      <c r="AC857" t="str">
        <f t="shared" si="110"/>
        <v>None</v>
      </c>
      <c r="AD857" t="str">
        <f t="shared" si="111"/>
        <v>Medium Intl Calls</v>
      </c>
    </row>
    <row r="858" spans="1:30" x14ac:dyDescent="0.25">
      <c r="A858" t="s">
        <v>45</v>
      </c>
      <c r="B858">
        <v>115</v>
      </c>
      <c r="C858" t="s">
        <v>21</v>
      </c>
      <c r="D858" t="s">
        <v>22</v>
      </c>
      <c r="E858">
        <f>IF(train[[#This Row],[international_plan]]="yes",1,0)</f>
        <v>0</v>
      </c>
      <c r="F858" t="s">
        <v>23</v>
      </c>
      <c r="G858">
        <f>IF(train[[#This Row],[voice_mail_plan]]="yes",1,0)</f>
        <v>1</v>
      </c>
      <c r="H858">
        <v>33</v>
      </c>
      <c r="I858">
        <v>145</v>
      </c>
      <c r="J858">
        <v>72</v>
      </c>
      <c r="K858">
        <v>24.65</v>
      </c>
      <c r="L858">
        <v>194.5</v>
      </c>
      <c r="M858">
        <v>157</v>
      </c>
      <c r="N858">
        <v>16.53</v>
      </c>
      <c r="O858">
        <v>242.3</v>
      </c>
      <c r="P858">
        <v>138</v>
      </c>
      <c r="Q858">
        <v>10.9</v>
      </c>
      <c r="R858">
        <v>14.2</v>
      </c>
      <c r="S858">
        <v>3</v>
      </c>
      <c r="T858">
        <v>3.83</v>
      </c>
      <c r="U858">
        <v>2</v>
      </c>
      <c r="V858" t="s">
        <v>22</v>
      </c>
      <c r="W858">
        <f t="shared" si="104"/>
        <v>0</v>
      </c>
      <c r="X858" t="str">
        <f t="shared" si="105"/>
        <v>3 or fewer calls</v>
      </c>
      <c r="Y858" t="str">
        <f t="shared" si="106"/>
        <v>Medium</v>
      </c>
      <c r="Z858" t="str">
        <f t="shared" si="107"/>
        <v>Heavy_user</v>
      </c>
      <c r="AA858" t="str">
        <f t="shared" si="108"/>
        <v>Medium_user</v>
      </c>
      <c r="AB858" t="str">
        <f t="shared" si="109"/>
        <v>Medium Usage</v>
      </c>
      <c r="AC858" t="str">
        <f t="shared" si="110"/>
        <v>High</v>
      </c>
      <c r="AD858" t="str">
        <f t="shared" si="111"/>
        <v>Medium Intl Calls</v>
      </c>
    </row>
    <row r="859" spans="1:30" x14ac:dyDescent="0.25">
      <c r="A859" t="s">
        <v>31</v>
      </c>
      <c r="B859">
        <v>67</v>
      </c>
      <c r="C859" t="s">
        <v>25</v>
      </c>
      <c r="D859" t="s">
        <v>22</v>
      </c>
      <c r="E859">
        <f>IF(train[[#This Row],[international_plan]]="yes",1,0)</f>
        <v>0</v>
      </c>
      <c r="F859" t="s">
        <v>22</v>
      </c>
      <c r="G859">
        <f>IF(train[[#This Row],[voice_mail_plan]]="yes",1,0)</f>
        <v>0</v>
      </c>
      <c r="H859">
        <v>0</v>
      </c>
      <c r="I859">
        <v>167.8</v>
      </c>
      <c r="J859">
        <v>91</v>
      </c>
      <c r="K859">
        <v>28.53</v>
      </c>
      <c r="L859">
        <v>167.7</v>
      </c>
      <c r="M859">
        <v>69</v>
      </c>
      <c r="N859">
        <v>14.25</v>
      </c>
      <c r="O859">
        <v>110.3</v>
      </c>
      <c r="P859">
        <v>71</v>
      </c>
      <c r="Q859">
        <v>4.96</v>
      </c>
      <c r="R859">
        <v>8.4</v>
      </c>
      <c r="S859">
        <v>12</v>
      </c>
      <c r="T859">
        <v>2.27</v>
      </c>
      <c r="U859">
        <v>1</v>
      </c>
      <c r="V859" t="s">
        <v>22</v>
      </c>
      <c r="W859">
        <f t="shared" si="104"/>
        <v>0</v>
      </c>
      <c r="X859" t="str">
        <f t="shared" si="105"/>
        <v>3 or fewer calls</v>
      </c>
      <c r="Y859" t="str">
        <f t="shared" si="106"/>
        <v>Medium</v>
      </c>
      <c r="Z859" t="str">
        <f t="shared" si="107"/>
        <v>Light_usage</v>
      </c>
      <c r="AA859" t="str">
        <f t="shared" si="108"/>
        <v>Medium_user</v>
      </c>
      <c r="AB859" t="str">
        <f t="shared" si="109"/>
        <v>Medium Usage</v>
      </c>
      <c r="AC859" t="str">
        <f t="shared" si="110"/>
        <v>None</v>
      </c>
      <c r="AD859" t="str">
        <f t="shared" si="111"/>
        <v>Medium Intl Calls</v>
      </c>
    </row>
    <row r="860" spans="1:30" x14ac:dyDescent="0.25">
      <c r="A860" t="s">
        <v>50</v>
      </c>
      <c r="B860">
        <v>100</v>
      </c>
      <c r="C860" t="s">
        <v>28</v>
      </c>
      <c r="D860" t="s">
        <v>22</v>
      </c>
      <c r="E860">
        <f>IF(train[[#This Row],[international_plan]]="yes",1,0)</f>
        <v>0</v>
      </c>
      <c r="F860" t="s">
        <v>22</v>
      </c>
      <c r="G860">
        <f>IF(train[[#This Row],[voice_mail_plan]]="yes",1,0)</f>
        <v>0</v>
      </c>
      <c r="H860">
        <v>0</v>
      </c>
      <c r="I860">
        <v>142.5</v>
      </c>
      <c r="J860">
        <v>87</v>
      </c>
      <c r="K860">
        <v>24.23</v>
      </c>
      <c r="L860">
        <v>195.7</v>
      </c>
      <c r="M860">
        <v>88</v>
      </c>
      <c r="N860">
        <v>16.63</v>
      </c>
      <c r="O860">
        <v>122.1</v>
      </c>
      <c r="P860">
        <v>117</v>
      </c>
      <c r="Q860">
        <v>5.49</v>
      </c>
      <c r="R860">
        <v>7.8</v>
      </c>
      <c r="S860">
        <v>8</v>
      </c>
      <c r="T860">
        <v>2.11</v>
      </c>
      <c r="U860">
        <v>2</v>
      </c>
      <c r="V860" t="s">
        <v>22</v>
      </c>
      <c r="W860">
        <f t="shared" si="104"/>
        <v>0</v>
      </c>
      <c r="X860" t="str">
        <f t="shared" si="105"/>
        <v>3 or fewer calls</v>
      </c>
      <c r="Y860" t="str">
        <f t="shared" si="106"/>
        <v>Medium</v>
      </c>
      <c r="Z860" t="str">
        <f t="shared" si="107"/>
        <v>Medium_user</v>
      </c>
      <c r="AA860" t="str">
        <f t="shared" si="108"/>
        <v>Medium_user</v>
      </c>
      <c r="AB860" t="str">
        <f t="shared" si="109"/>
        <v>Medium Usage</v>
      </c>
      <c r="AC860" t="str">
        <f t="shared" si="110"/>
        <v>None</v>
      </c>
      <c r="AD860" t="str">
        <f t="shared" si="111"/>
        <v>Medium Intl Calls</v>
      </c>
    </row>
    <row r="861" spans="1:30" x14ac:dyDescent="0.25">
      <c r="A861" t="s">
        <v>47</v>
      </c>
      <c r="B861">
        <v>146</v>
      </c>
      <c r="C861" t="s">
        <v>28</v>
      </c>
      <c r="D861" t="s">
        <v>23</v>
      </c>
      <c r="E861">
        <f>IF(train[[#This Row],[international_plan]]="yes",1,0)</f>
        <v>1</v>
      </c>
      <c r="F861" t="s">
        <v>22</v>
      </c>
      <c r="G861">
        <f>IF(train[[#This Row],[voice_mail_plan]]="yes",1,0)</f>
        <v>0</v>
      </c>
      <c r="H861">
        <v>0</v>
      </c>
      <c r="I861">
        <v>133</v>
      </c>
      <c r="J861">
        <v>65</v>
      </c>
      <c r="K861">
        <v>22.61</v>
      </c>
      <c r="L861">
        <v>262.8</v>
      </c>
      <c r="M861">
        <v>93</v>
      </c>
      <c r="N861">
        <v>22.34</v>
      </c>
      <c r="O861">
        <v>214.3</v>
      </c>
      <c r="P861">
        <v>128</v>
      </c>
      <c r="Q861">
        <v>9.64</v>
      </c>
      <c r="R861">
        <v>11.2</v>
      </c>
      <c r="S861">
        <v>3</v>
      </c>
      <c r="T861">
        <v>3.02</v>
      </c>
      <c r="U861">
        <v>1</v>
      </c>
      <c r="V861" t="s">
        <v>22</v>
      </c>
      <c r="W861">
        <f t="shared" si="104"/>
        <v>0</v>
      </c>
      <c r="X861" t="str">
        <f t="shared" si="105"/>
        <v>3 or fewer calls</v>
      </c>
      <c r="Y861" t="str">
        <f t="shared" si="106"/>
        <v>Medium</v>
      </c>
      <c r="Z861" t="str">
        <f t="shared" si="107"/>
        <v>Medium_user</v>
      </c>
      <c r="AA861" t="str">
        <f t="shared" si="108"/>
        <v>Heavy_user</v>
      </c>
      <c r="AB861" t="str">
        <f t="shared" si="109"/>
        <v>Medium Usage</v>
      </c>
      <c r="AC861" t="str">
        <f t="shared" si="110"/>
        <v>None</v>
      </c>
      <c r="AD861" t="str">
        <f t="shared" si="111"/>
        <v>Medium Intl Calls</v>
      </c>
    </row>
    <row r="862" spans="1:30" x14ac:dyDescent="0.25">
      <c r="A862" t="s">
        <v>63</v>
      </c>
      <c r="B862">
        <v>148</v>
      </c>
      <c r="C862" t="s">
        <v>21</v>
      </c>
      <c r="D862" t="s">
        <v>22</v>
      </c>
      <c r="E862">
        <f>IF(train[[#This Row],[international_plan]]="yes",1,0)</f>
        <v>0</v>
      </c>
      <c r="F862" t="s">
        <v>23</v>
      </c>
      <c r="G862">
        <f>IF(train[[#This Row],[voice_mail_plan]]="yes",1,0)</f>
        <v>1</v>
      </c>
      <c r="H862">
        <v>11</v>
      </c>
      <c r="I862">
        <v>252.9</v>
      </c>
      <c r="J862">
        <v>129</v>
      </c>
      <c r="K862">
        <v>42.99</v>
      </c>
      <c r="L862">
        <v>284.3</v>
      </c>
      <c r="M862">
        <v>88</v>
      </c>
      <c r="N862">
        <v>24.17</v>
      </c>
      <c r="O862">
        <v>262.8</v>
      </c>
      <c r="P862">
        <v>99</v>
      </c>
      <c r="Q862">
        <v>11.83</v>
      </c>
      <c r="R862">
        <v>12.3</v>
      </c>
      <c r="S862">
        <v>1</v>
      </c>
      <c r="T862">
        <v>3.32</v>
      </c>
      <c r="U862">
        <v>1</v>
      </c>
      <c r="V862" t="s">
        <v>22</v>
      </c>
      <c r="W862">
        <f t="shared" si="104"/>
        <v>0</v>
      </c>
      <c r="X862" t="str">
        <f t="shared" si="105"/>
        <v>3 or fewer calls</v>
      </c>
      <c r="Y862" t="str">
        <f t="shared" si="106"/>
        <v>Medium</v>
      </c>
      <c r="Z862" t="str">
        <f t="shared" si="107"/>
        <v>Medium_user</v>
      </c>
      <c r="AA862" t="str">
        <f t="shared" si="108"/>
        <v>Heavy_user</v>
      </c>
      <c r="AB862" t="str">
        <f t="shared" si="109"/>
        <v>High Usage</v>
      </c>
      <c r="AC862" t="str">
        <f t="shared" si="110"/>
        <v>Medium</v>
      </c>
      <c r="AD862" t="str">
        <f t="shared" si="111"/>
        <v>Medium Intl Calls</v>
      </c>
    </row>
    <row r="863" spans="1:30" x14ac:dyDescent="0.25">
      <c r="A863" t="s">
        <v>68</v>
      </c>
      <c r="B863">
        <v>67</v>
      </c>
      <c r="C863" t="s">
        <v>21</v>
      </c>
      <c r="D863" t="s">
        <v>22</v>
      </c>
      <c r="E863">
        <f>IF(train[[#This Row],[international_plan]]="yes",1,0)</f>
        <v>0</v>
      </c>
      <c r="F863" t="s">
        <v>23</v>
      </c>
      <c r="G863">
        <f>IF(train[[#This Row],[voice_mail_plan]]="yes",1,0)</f>
        <v>1</v>
      </c>
      <c r="H863">
        <v>28</v>
      </c>
      <c r="I863">
        <v>95</v>
      </c>
      <c r="J863">
        <v>94</v>
      </c>
      <c r="K863">
        <v>16.149999999999999</v>
      </c>
      <c r="L863">
        <v>291.2</v>
      </c>
      <c r="M863">
        <v>73</v>
      </c>
      <c r="N863">
        <v>24.75</v>
      </c>
      <c r="O863">
        <v>159.6</v>
      </c>
      <c r="P863">
        <v>114</v>
      </c>
      <c r="Q863">
        <v>7.18</v>
      </c>
      <c r="R863">
        <v>10</v>
      </c>
      <c r="S863">
        <v>2</v>
      </c>
      <c r="T863">
        <v>2.7</v>
      </c>
      <c r="U863">
        <v>2</v>
      </c>
      <c r="V863" t="s">
        <v>22</v>
      </c>
      <c r="W863">
        <f t="shared" si="104"/>
        <v>0</v>
      </c>
      <c r="X863" t="str">
        <f t="shared" si="105"/>
        <v>3 or fewer calls</v>
      </c>
      <c r="Y863" t="str">
        <f t="shared" si="106"/>
        <v>Medium</v>
      </c>
      <c r="Z863" t="str">
        <f t="shared" si="107"/>
        <v>Light_usage</v>
      </c>
      <c r="AA863" t="str">
        <f t="shared" si="108"/>
        <v>Heavy_user</v>
      </c>
      <c r="AB863" t="str">
        <f t="shared" si="109"/>
        <v>Medium Usage</v>
      </c>
      <c r="AC863" t="str">
        <f t="shared" si="110"/>
        <v>Medium</v>
      </c>
      <c r="AD863" t="str">
        <f t="shared" si="111"/>
        <v>Medium Intl Calls</v>
      </c>
    </row>
    <row r="864" spans="1:30" x14ac:dyDescent="0.25">
      <c r="A864" t="s">
        <v>55</v>
      </c>
      <c r="B864">
        <v>161</v>
      </c>
      <c r="C864" t="s">
        <v>28</v>
      </c>
      <c r="D864" t="s">
        <v>23</v>
      </c>
      <c r="E864">
        <f>IF(train[[#This Row],[international_plan]]="yes",1,0)</f>
        <v>1</v>
      </c>
      <c r="F864" t="s">
        <v>22</v>
      </c>
      <c r="G864">
        <f>IF(train[[#This Row],[voice_mail_plan]]="yes",1,0)</f>
        <v>0</v>
      </c>
      <c r="H864">
        <v>0</v>
      </c>
      <c r="I864">
        <v>194.2</v>
      </c>
      <c r="J864">
        <v>106</v>
      </c>
      <c r="K864">
        <v>33.01</v>
      </c>
      <c r="L864">
        <v>249.4</v>
      </c>
      <c r="M864">
        <v>105</v>
      </c>
      <c r="N864">
        <v>21.2</v>
      </c>
      <c r="O864">
        <v>254.9</v>
      </c>
      <c r="P864">
        <v>129</v>
      </c>
      <c r="Q864">
        <v>11.47</v>
      </c>
      <c r="R864">
        <v>12.9</v>
      </c>
      <c r="S864">
        <v>1</v>
      </c>
      <c r="T864">
        <v>3.48</v>
      </c>
      <c r="U864">
        <v>1</v>
      </c>
      <c r="V864" t="s">
        <v>23</v>
      </c>
      <c r="W864">
        <f t="shared" si="104"/>
        <v>1</v>
      </c>
      <c r="X864" t="str">
        <f t="shared" si="105"/>
        <v>3 or fewer calls</v>
      </c>
      <c r="Y864" t="str">
        <f t="shared" si="106"/>
        <v>Medium</v>
      </c>
      <c r="Z864" t="str">
        <f t="shared" si="107"/>
        <v>Medium_user</v>
      </c>
      <c r="AA864" t="str">
        <f t="shared" si="108"/>
        <v>Heavy_user</v>
      </c>
      <c r="AB864" t="str">
        <f t="shared" si="109"/>
        <v>Medium Usage</v>
      </c>
      <c r="AC864" t="str">
        <f t="shared" si="110"/>
        <v>None</v>
      </c>
      <c r="AD864" t="str">
        <f t="shared" si="111"/>
        <v>Medium Intl Calls</v>
      </c>
    </row>
    <row r="865" spans="1:30" x14ac:dyDescent="0.25">
      <c r="A865" t="s">
        <v>70</v>
      </c>
      <c r="B865">
        <v>70</v>
      </c>
      <c r="C865" t="s">
        <v>21</v>
      </c>
      <c r="D865" t="s">
        <v>22</v>
      </c>
      <c r="E865">
        <f>IF(train[[#This Row],[international_plan]]="yes",1,0)</f>
        <v>0</v>
      </c>
      <c r="F865" t="s">
        <v>22</v>
      </c>
      <c r="G865">
        <f>IF(train[[#This Row],[voice_mail_plan]]="yes",1,0)</f>
        <v>0</v>
      </c>
      <c r="H865">
        <v>0</v>
      </c>
      <c r="I865">
        <v>222.8</v>
      </c>
      <c r="J865">
        <v>114</v>
      </c>
      <c r="K865">
        <v>37.880000000000003</v>
      </c>
      <c r="L865">
        <v>215.9</v>
      </c>
      <c r="M865">
        <v>113</v>
      </c>
      <c r="N865">
        <v>18.350000000000001</v>
      </c>
      <c r="O865">
        <v>223.5</v>
      </c>
      <c r="P865">
        <v>122</v>
      </c>
      <c r="Q865">
        <v>10.06</v>
      </c>
      <c r="R865">
        <v>0</v>
      </c>
      <c r="S865">
        <v>0</v>
      </c>
      <c r="T865">
        <v>0</v>
      </c>
      <c r="U865">
        <v>1</v>
      </c>
      <c r="V865" t="s">
        <v>22</v>
      </c>
      <c r="W865">
        <f t="shared" si="104"/>
        <v>0</v>
      </c>
      <c r="X865" t="str">
        <f t="shared" si="105"/>
        <v>3 or fewer calls</v>
      </c>
      <c r="Y865" t="str">
        <f t="shared" si="106"/>
        <v>Low</v>
      </c>
      <c r="Z865" t="str">
        <f t="shared" si="107"/>
        <v>Medium_user</v>
      </c>
      <c r="AA865" t="str">
        <f t="shared" si="108"/>
        <v>Medium_user</v>
      </c>
      <c r="AB865" t="str">
        <f t="shared" si="109"/>
        <v>Medium Usage</v>
      </c>
      <c r="AC865" t="str">
        <f t="shared" si="110"/>
        <v>None</v>
      </c>
      <c r="AD865" t="str">
        <f t="shared" si="111"/>
        <v>Low Intl Calls</v>
      </c>
    </row>
    <row r="866" spans="1:30" x14ac:dyDescent="0.25">
      <c r="A866" t="s">
        <v>38</v>
      </c>
      <c r="B866">
        <v>99</v>
      </c>
      <c r="C866" t="s">
        <v>21</v>
      </c>
      <c r="D866" t="s">
        <v>22</v>
      </c>
      <c r="E866">
        <f>IF(train[[#This Row],[international_plan]]="yes",1,0)</f>
        <v>0</v>
      </c>
      <c r="F866" t="s">
        <v>23</v>
      </c>
      <c r="G866">
        <f>IF(train[[#This Row],[voice_mail_plan]]="yes",1,0)</f>
        <v>1</v>
      </c>
      <c r="H866">
        <v>42</v>
      </c>
      <c r="I866">
        <v>216</v>
      </c>
      <c r="J866">
        <v>125</v>
      </c>
      <c r="K866">
        <v>36.72</v>
      </c>
      <c r="L866">
        <v>232.3</v>
      </c>
      <c r="M866">
        <v>104</v>
      </c>
      <c r="N866">
        <v>19.75</v>
      </c>
      <c r="O866">
        <v>215.5</v>
      </c>
      <c r="P866">
        <v>100</v>
      </c>
      <c r="Q866">
        <v>9.6999999999999993</v>
      </c>
      <c r="R866">
        <v>9.3000000000000007</v>
      </c>
      <c r="S866">
        <v>4</v>
      </c>
      <c r="T866">
        <v>2.5099999999999998</v>
      </c>
      <c r="U866">
        <v>2</v>
      </c>
      <c r="V866" t="s">
        <v>23</v>
      </c>
      <c r="W866">
        <f t="shared" si="104"/>
        <v>1</v>
      </c>
      <c r="X866" t="str">
        <f t="shared" si="105"/>
        <v>3 or fewer calls</v>
      </c>
      <c r="Y866" t="str">
        <f t="shared" si="106"/>
        <v>Medium</v>
      </c>
      <c r="Z866" t="str">
        <f t="shared" si="107"/>
        <v>Medium_user</v>
      </c>
      <c r="AA866" t="str">
        <f t="shared" si="108"/>
        <v>Medium_user</v>
      </c>
      <c r="AB866" t="str">
        <f t="shared" si="109"/>
        <v>Medium Usage</v>
      </c>
      <c r="AC866" t="str">
        <f t="shared" si="110"/>
        <v>High</v>
      </c>
      <c r="AD866" t="str">
        <f t="shared" si="111"/>
        <v>Medium Intl Calls</v>
      </c>
    </row>
    <row r="867" spans="1:30" x14ac:dyDescent="0.25">
      <c r="A867" t="s">
        <v>55</v>
      </c>
      <c r="B867">
        <v>87</v>
      </c>
      <c r="C867" t="s">
        <v>21</v>
      </c>
      <c r="D867" t="s">
        <v>22</v>
      </c>
      <c r="E867">
        <f>IF(train[[#This Row],[international_plan]]="yes",1,0)</f>
        <v>0</v>
      </c>
      <c r="F867" t="s">
        <v>22</v>
      </c>
      <c r="G867">
        <f>IF(train[[#This Row],[voice_mail_plan]]="yes",1,0)</f>
        <v>0</v>
      </c>
      <c r="H867">
        <v>0</v>
      </c>
      <c r="I867">
        <v>146.30000000000001</v>
      </c>
      <c r="J867">
        <v>108</v>
      </c>
      <c r="K867">
        <v>24.87</v>
      </c>
      <c r="L867">
        <v>171.8</v>
      </c>
      <c r="M867">
        <v>102</v>
      </c>
      <c r="N867">
        <v>14.6</v>
      </c>
      <c r="O867">
        <v>167.5</v>
      </c>
      <c r="P867">
        <v>66</v>
      </c>
      <c r="Q867">
        <v>7.54</v>
      </c>
      <c r="R867">
        <v>5.3</v>
      </c>
      <c r="S867">
        <v>9</v>
      </c>
      <c r="T867">
        <v>1.43</v>
      </c>
      <c r="U867">
        <v>1</v>
      </c>
      <c r="V867" t="s">
        <v>22</v>
      </c>
      <c r="W867">
        <f t="shared" si="104"/>
        <v>0</v>
      </c>
      <c r="X867" t="str">
        <f t="shared" si="105"/>
        <v>3 or fewer calls</v>
      </c>
      <c r="Y867" t="str">
        <f t="shared" si="106"/>
        <v>Low</v>
      </c>
      <c r="Z867" t="str">
        <f t="shared" si="107"/>
        <v>Medium_user</v>
      </c>
      <c r="AA867" t="str">
        <f t="shared" si="108"/>
        <v>Medium_user</v>
      </c>
      <c r="AB867" t="str">
        <f t="shared" si="109"/>
        <v>Medium Usage</v>
      </c>
      <c r="AC867" t="str">
        <f t="shared" si="110"/>
        <v>None</v>
      </c>
      <c r="AD867" t="str">
        <f t="shared" si="111"/>
        <v>Low Intl Calls</v>
      </c>
    </row>
    <row r="868" spans="1:30" x14ac:dyDescent="0.25">
      <c r="A868" t="s">
        <v>54</v>
      </c>
      <c r="B868">
        <v>131</v>
      </c>
      <c r="C868" t="s">
        <v>25</v>
      </c>
      <c r="D868" t="s">
        <v>22</v>
      </c>
      <c r="E868">
        <f>IF(train[[#This Row],[international_plan]]="yes",1,0)</f>
        <v>0</v>
      </c>
      <c r="F868" t="s">
        <v>22</v>
      </c>
      <c r="G868">
        <f>IF(train[[#This Row],[voice_mail_plan]]="yes",1,0)</f>
        <v>0</v>
      </c>
      <c r="H868">
        <v>0</v>
      </c>
      <c r="I868">
        <v>94.4</v>
      </c>
      <c r="J868">
        <v>80</v>
      </c>
      <c r="K868">
        <v>16.05</v>
      </c>
      <c r="L868">
        <v>215.1</v>
      </c>
      <c r="M868">
        <v>101</v>
      </c>
      <c r="N868">
        <v>18.28</v>
      </c>
      <c r="O868">
        <v>179.7</v>
      </c>
      <c r="P868">
        <v>108</v>
      </c>
      <c r="Q868">
        <v>8.09</v>
      </c>
      <c r="R868">
        <v>13.1</v>
      </c>
      <c r="S868">
        <v>9</v>
      </c>
      <c r="T868">
        <v>3.54</v>
      </c>
      <c r="U868">
        <v>2</v>
      </c>
      <c r="V868" t="s">
        <v>22</v>
      </c>
      <c r="W868">
        <f t="shared" si="104"/>
        <v>0</v>
      </c>
      <c r="X868" t="str">
        <f t="shared" si="105"/>
        <v>3 or fewer calls</v>
      </c>
      <c r="Y868" t="str">
        <f t="shared" si="106"/>
        <v>Medium</v>
      </c>
      <c r="Z868" t="str">
        <f t="shared" si="107"/>
        <v>Medium_user</v>
      </c>
      <c r="AA868" t="str">
        <f t="shared" si="108"/>
        <v>Medium_user</v>
      </c>
      <c r="AB868" t="str">
        <f t="shared" si="109"/>
        <v>Medium Usage</v>
      </c>
      <c r="AC868" t="str">
        <f t="shared" si="110"/>
        <v>None</v>
      </c>
      <c r="AD868" t="str">
        <f t="shared" si="111"/>
        <v>Medium Intl Calls</v>
      </c>
    </row>
    <row r="869" spans="1:30" x14ac:dyDescent="0.25">
      <c r="A869" t="s">
        <v>64</v>
      </c>
      <c r="B869">
        <v>119</v>
      </c>
      <c r="C869" t="s">
        <v>28</v>
      </c>
      <c r="D869" t="s">
        <v>22</v>
      </c>
      <c r="E869">
        <f>IF(train[[#This Row],[international_plan]]="yes",1,0)</f>
        <v>0</v>
      </c>
      <c r="F869" t="s">
        <v>22</v>
      </c>
      <c r="G869">
        <f>IF(train[[#This Row],[voice_mail_plan]]="yes",1,0)</f>
        <v>0</v>
      </c>
      <c r="H869">
        <v>0</v>
      </c>
      <c r="I869">
        <v>190.4</v>
      </c>
      <c r="J869">
        <v>74</v>
      </c>
      <c r="K869">
        <v>32.369999999999997</v>
      </c>
      <c r="L869">
        <v>215.6</v>
      </c>
      <c r="M869">
        <v>113</v>
      </c>
      <c r="N869">
        <v>18.329999999999998</v>
      </c>
      <c r="O869">
        <v>161.19999999999999</v>
      </c>
      <c r="P869">
        <v>111</v>
      </c>
      <c r="Q869">
        <v>7.25</v>
      </c>
      <c r="R869">
        <v>10</v>
      </c>
      <c r="S869">
        <v>1</v>
      </c>
      <c r="T869">
        <v>2.7</v>
      </c>
      <c r="U869">
        <v>2</v>
      </c>
      <c r="V869" t="s">
        <v>22</v>
      </c>
      <c r="W869">
        <f t="shared" si="104"/>
        <v>0</v>
      </c>
      <c r="X869" t="str">
        <f t="shared" si="105"/>
        <v>3 or fewer calls</v>
      </c>
      <c r="Y869" t="str">
        <f t="shared" si="106"/>
        <v>Medium</v>
      </c>
      <c r="Z869" t="str">
        <f t="shared" si="107"/>
        <v>Medium_user</v>
      </c>
      <c r="AA869" t="str">
        <f t="shared" si="108"/>
        <v>Medium_user</v>
      </c>
      <c r="AB869" t="str">
        <f t="shared" si="109"/>
        <v>Medium Usage</v>
      </c>
      <c r="AC869" t="str">
        <f t="shared" si="110"/>
        <v>None</v>
      </c>
      <c r="AD869" t="str">
        <f t="shared" si="111"/>
        <v>Medium Intl Calls</v>
      </c>
    </row>
    <row r="870" spans="1:30" x14ac:dyDescent="0.25">
      <c r="A870" t="s">
        <v>29</v>
      </c>
      <c r="B870">
        <v>119</v>
      </c>
      <c r="C870" t="s">
        <v>25</v>
      </c>
      <c r="D870" t="s">
        <v>22</v>
      </c>
      <c r="E870">
        <f>IF(train[[#This Row],[international_plan]]="yes",1,0)</f>
        <v>0</v>
      </c>
      <c r="F870" t="s">
        <v>23</v>
      </c>
      <c r="G870">
        <f>IF(train[[#This Row],[voice_mail_plan]]="yes",1,0)</f>
        <v>1</v>
      </c>
      <c r="H870">
        <v>32</v>
      </c>
      <c r="I870">
        <v>142.6</v>
      </c>
      <c r="J870">
        <v>77</v>
      </c>
      <c r="K870">
        <v>24.24</v>
      </c>
      <c r="L870">
        <v>208.2</v>
      </c>
      <c r="M870">
        <v>126</v>
      </c>
      <c r="N870">
        <v>17.7</v>
      </c>
      <c r="O870">
        <v>171</v>
      </c>
      <c r="P870">
        <v>102</v>
      </c>
      <c r="Q870">
        <v>7.69</v>
      </c>
      <c r="R870">
        <v>12</v>
      </c>
      <c r="S870">
        <v>2</v>
      </c>
      <c r="T870">
        <v>3.24</v>
      </c>
      <c r="U870">
        <v>3</v>
      </c>
      <c r="V870" t="s">
        <v>22</v>
      </c>
      <c r="W870">
        <f t="shared" si="104"/>
        <v>0</v>
      </c>
      <c r="X870" t="str">
        <f t="shared" si="105"/>
        <v>3 or fewer calls</v>
      </c>
      <c r="Y870" t="str">
        <f t="shared" si="106"/>
        <v>Medium</v>
      </c>
      <c r="Z870" t="str">
        <f t="shared" si="107"/>
        <v>Heavy_user</v>
      </c>
      <c r="AA870" t="str">
        <f t="shared" si="108"/>
        <v>Medium_user</v>
      </c>
      <c r="AB870" t="str">
        <f t="shared" si="109"/>
        <v>Medium Usage</v>
      </c>
      <c r="AC870" t="str">
        <f t="shared" si="110"/>
        <v>High</v>
      </c>
      <c r="AD870" t="str">
        <f t="shared" si="111"/>
        <v>Medium Intl Calls</v>
      </c>
    </row>
    <row r="871" spans="1:30" x14ac:dyDescent="0.25">
      <c r="A871" t="s">
        <v>33</v>
      </c>
      <c r="B871">
        <v>87</v>
      </c>
      <c r="C871" t="s">
        <v>28</v>
      </c>
      <c r="D871" t="s">
        <v>23</v>
      </c>
      <c r="E871">
        <f>IF(train[[#This Row],[international_plan]]="yes",1,0)</f>
        <v>1</v>
      </c>
      <c r="F871" t="s">
        <v>22</v>
      </c>
      <c r="G871">
        <f>IF(train[[#This Row],[voice_mail_plan]]="yes",1,0)</f>
        <v>0</v>
      </c>
      <c r="H871">
        <v>0</v>
      </c>
      <c r="I871">
        <v>134.19999999999999</v>
      </c>
      <c r="J871">
        <v>80</v>
      </c>
      <c r="K871">
        <v>22.81</v>
      </c>
      <c r="L871">
        <v>165</v>
      </c>
      <c r="M871">
        <v>71</v>
      </c>
      <c r="N871">
        <v>14.03</v>
      </c>
      <c r="O871">
        <v>173.1</v>
      </c>
      <c r="P871">
        <v>102</v>
      </c>
      <c r="Q871">
        <v>7.79</v>
      </c>
      <c r="R871">
        <v>10.7</v>
      </c>
      <c r="S871">
        <v>5</v>
      </c>
      <c r="T871">
        <v>2.89</v>
      </c>
      <c r="U871">
        <v>0</v>
      </c>
      <c r="V871" t="s">
        <v>22</v>
      </c>
      <c r="W871">
        <f t="shared" si="104"/>
        <v>0</v>
      </c>
      <c r="X871" t="str">
        <f t="shared" si="105"/>
        <v>3 or fewer calls</v>
      </c>
      <c r="Y871" t="str">
        <f t="shared" si="106"/>
        <v>Medium</v>
      </c>
      <c r="Z871" t="str">
        <f t="shared" si="107"/>
        <v>Light_usage</v>
      </c>
      <c r="AA871" t="str">
        <f t="shared" si="108"/>
        <v>Medium_user</v>
      </c>
      <c r="AB871" t="str">
        <f t="shared" si="109"/>
        <v>Medium Usage</v>
      </c>
      <c r="AC871" t="str">
        <f t="shared" si="110"/>
        <v>None</v>
      </c>
      <c r="AD871" t="str">
        <f t="shared" si="111"/>
        <v>Medium Intl Calls</v>
      </c>
    </row>
    <row r="872" spans="1:30" x14ac:dyDescent="0.25">
      <c r="A872" t="s">
        <v>56</v>
      </c>
      <c r="B872">
        <v>112</v>
      </c>
      <c r="C872" t="s">
        <v>21</v>
      </c>
      <c r="D872" t="s">
        <v>22</v>
      </c>
      <c r="E872">
        <f>IF(train[[#This Row],[international_plan]]="yes",1,0)</f>
        <v>0</v>
      </c>
      <c r="F872" t="s">
        <v>22</v>
      </c>
      <c r="G872">
        <f>IF(train[[#This Row],[voice_mail_plan]]="yes",1,0)</f>
        <v>0</v>
      </c>
      <c r="H872">
        <v>0</v>
      </c>
      <c r="I872">
        <v>111.9</v>
      </c>
      <c r="J872">
        <v>92</v>
      </c>
      <c r="K872">
        <v>19.02</v>
      </c>
      <c r="L872">
        <v>114</v>
      </c>
      <c r="M872">
        <v>143</v>
      </c>
      <c r="N872">
        <v>9.69</v>
      </c>
      <c r="O872">
        <v>146.80000000000001</v>
      </c>
      <c r="P872">
        <v>79</v>
      </c>
      <c r="Q872">
        <v>6.61</v>
      </c>
      <c r="R872">
        <v>14.1</v>
      </c>
      <c r="S872">
        <v>3</v>
      </c>
      <c r="T872">
        <v>3.81</v>
      </c>
      <c r="U872">
        <v>5</v>
      </c>
      <c r="V872" t="s">
        <v>23</v>
      </c>
      <c r="W872">
        <f t="shared" si="104"/>
        <v>1</v>
      </c>
      <c r="X872" t="str">
        <f t="shared" si="105"/>
        <v>More than 3 calls</v>
      </c>
      <c r="Y872" t="str">
        <f t="shared" si="106"/>
        <v>Medium</v>
      </c>
      <c r="Z872" t="str">
        <f t="shared" si="107"/>
        <v>Heavy_user</v>
      </c>
      <c r="AA872" t="str">
        <f t="shared" si="108"/>
        <v>Light_user</v>
      </c>
      <c r="AB872" t="str">
        <f t="shared" si="109"/>
        <v>Medium Usage</v>
      </c>
      <c r="AC872" t="str">
        <f t="shared" si="110"/>
        <v>None</v>
      </c>
      <c r="AD872" t="str">
        <f t="shared" si="111"/>
        <v>Medium Intl Calls</v>
      </c>
    </row>
    <row r="873" spans="1:30" x14ac:dyDescent="0.25">
      <c r="A873" t="s">
        <v>33</v>
      </c>
      <c r="B873">
        <v>75</v>
      </c>
      <c r="C873" t="s">
        <v>21</v>
      </c>
      <c r="D873" t="s">
        <v>22</v>
      </c>
      <c r="E873">
        <f>IF(train[[#This Row],[international_plan]]="yes",1,0)</f>
        <v>0</v>
      </c>
      <c r="F873" t="s">
        <v>22</v>
      </c>
      <c r="G873">
        <f>IF(train[[#This Row],[voice_mail_plan]]="yes",1,0)</f>
        <v>0</v>
      </c>
      <c r="H873">
        <v>0</v>
      </c>
      <c r="I873">
        <v>122.8</v>
      </c>
      <c r="J873">
        <v>89</v>
      </c>
      <c r="K873">
        <v>20.88</v>
      </c>
      <c r="L873">
        <v>211.3</v>
      </c>
      <c r="M873">
        <v>104</v>
      </c>
      <c r="N873">
        <v>17.96</v>
      </c>
      <c r="O873">
        <v>261.39999999999998</v>
      </c>
      <c r="P873">
        <v>91</v>
      </c>
      <c r="Q873">
        <v>11.76</v>
      </c>
      <c r="R873">
        <v>10.7</v>
      </c>
      <c r="S873">
        <v>2</v>
      </c>
      <c r="T873">
        <v>2.89</v>
      </c>
      <c r="U873">
        <v>2</v>
      </c>
      <c r="V873" t="s">
        <v>22</v>
      </c>
      <c r="W873">
        <f t="shared" si="104"/>
        <v>0</v>
      </c>
      <c r="X873" t="str">
        <f t="shared" si="105"/>
        <v>3 or fewer calls</v>
      </c>
      <c r="Y873" t="str">
        <f t="shared" si="106"/>
        <v>Medium</v>
      </c>
      <c r="Z873" t="str">
        <f t="shared" si="107"/>
        <v>Medium_user</v>
      </c>
      <c r="AA873" t="str">
        <f t="shared" si="108"/>
        <v>Medium_user</v>
      </c>
      <c r="AB873" t="str">
        <f t="shared" si="109"/>
        <v>Medium Usage</v>
      </c>
      <c r="AC873" t="str">
        <f t="shared" si="110"/>
        <v>None</v>
      </c>
      <c r="AD873" t="str">
        <f t="shared" si="111"/>
        <v>Medium Intl Calls</v>
      </c>
    </row>
    <row r="874" spans="1:30" x14ac:dyDescent="0.25">
      <c r="A874" t="s">
        <v>74</v>
      </c>
      <c r="B874">
        <v>150</v>
      </c>
      <c r="C874" t="s">
        <v>28</v>
      </c>
      <c r="D874" t="s">
        <v>22</v>
      </c>
      <c r="E874">
        <f>IF(train[[#This Row],[international_plan]]="yes",1,0)</f>
        <v>0</v>
      </c>
      <c r="F874" t="s">
        <v>22</v>
      </c>
      <c r="G874">
        <f>IF(train[[#This Row],[voice_mail_plan]]="yes",1,0)</f>
        <v>0</v>
      </c>
      <c r="H874">
        <v>0</v>
      </c>
      <c r="I874">
        <v>189.3</v>
      </c>
      <c r="J874">
        <v>77</v>
      </c>
      <c r="K874">
        <v>32.18</v>
      </c>
      <c r="L874">
        <v>220.9</v>
      </c>
      <c r="M874">
        <v>105</v>
      </c>
      <c r="N874">
        <v>18.78</v>
      </c>
      <c r="O874">
        <v>238.7</v>
      </c>
      <c r="P874">
        <v>117</v>
      </c>
      <c r="Q874">
        <v>10.74</v>
      </c>
      <c r="R874">
        <v>9.1999999999999993</v>
      </c>
      <c r="S874">
        <v>5</v>
      </c>
      <c r="T874">
        <v>2.48</v>
      </c>
      <c r="U874">
        <v>4</v>
      </c>
      <c r="V874" t="s">
        <v>22</v>
      </c>
      <c r="W874">
        <f t="shared" si="104"/>
        <v>0</v>
      </c>
      <c r="X874" t="str">
        <f t="shared" si="105"/>
        <v>More than 3 calls</v>
      </c>
      <c r="Y874" t="str">
        <f t="shared" si="106"/>
        <v>Medium</v>
      </c>
      <c r="Z874" t="str">
        <f t="shared" si="107"/>
        <v>Medium_user</v>
      </c>
      <c r="AA874" t="str">
        <f t="shared" si="108"/>
        <v>Medium_user</v>
      </c>
      <c r="AB874" t="str">
        <f t="shared" si="109"/>
        <v>Medium Usage</v>
      </c>
      <c r="AC874" t="str">
        <f t="shared" si="110"/>
        <v>None</v>
      </c>
      <c r="AD874" t="str">
        <f t="shared" si="111"/>
        <v>Medium Intl Calls</v>
      </c>
    </row>
    <row r="875" spans="1:30" x14ac:dyDescent="0.25">
      <c r="A875" t="s">
        <v>32</v>
      </c>
      <c r="B875">
        <v>161</v>
      </c>
      <c r="C875" t="s">
        <v>28</v>
      </c>
      <c r="D875" t="s">
        <v>22</v>
      </c>
      <c r="E875">
        <f>IF(train[[#This Row],[international_plan]]="yes",1,0)</f>
        <v>0</v>
      </c>
      <c r="F875" t="s">
        <v>23</v>
      </c>
      <c r="G875">
        <f>IF(train[[#This Row],[voice_mail_plan]]="yes",1,0)</f>
        <v>1</v>
      </c>
      <c r="H875">
        <v>38</v>
      </c>
      <c r="I875">
        <v>240.4</v>
      </c>
      <c r="J875">
        <v>112</v>
      </c>
      <c r="K875">
        <v>40.869999999999997</v>
      </c>
      <c r="L875">
        <v>201.8</v>
      </c>
      <c r="M875">
        <v>102</v>
      </c>
      <c r="N875">
        <v>17.149999999999999</v>
      </c>
      <c r="O875">
        <v>206.1</v>
      </c>
      <c r="P875">
        <v>112</v>
      </c>
      <c r="Q875">
        <v>9.27</v>
      </c>
      <c r="R875">
        <v>16.100000000000001</v>
      </c>
      <c r="S875">
        <v>6</v>
      </c>
      <c r="T875">
        <v>4.3499999999999996</v>
      </c>
      <c r="U875">
        <v>0</v>
      </c>
      <c r="V875" t="s">
        <v>22</v>
      </c>
      <c r="W875">
        <f t="shared" si="104"/>
        <v>0</v>
      </c>
      <c r="X875" t="str">
        <f t="shared" si="105"/>
        <v>3 or fewer calls</v>
      </c>
      <c r="Y875" t="str">
        <f t="shared" si="106"/>
        <v>High</v>
      </c>
      <c r="Z875" t="str">
        <f t="shared" si="107"/>
        <v>Medium_user</v>
      </c>
      <c r="AA875" t="str">
        <f t="shared" si="108"/>
        <v>Medium_user</v>
      </c>
      <c r="AB875" t="str">
        <f t="shared" si="109"/>
        <v>Medium Usage</v>
      </c>
      <c r="AC875" t="str">
        <f t="shared" si="110"/>
        <v>High</v>
      </c>
      <c r="AD875" t="str">
        <f t="shared" si="111"/>
        <v>Medium Intl Calls</v>
      </c>
    </row>
    <row r="876" spans="1:30" x14ac:dyDescent="0.25">
      <c r="A876" t="s">
        <v>40</v>
      </c>
      <c r="B876">
        <v>91</v>
      </c>
      <c r="C876" t="s">
        <v>28</v>
      </c>
      <c r="D876" t="s">
        <v>23</v>
      </c>
      <c r="E876">
        <f>IF(train[[#This Row],[international_plan]]="yes",1,0)</f>
        <v>1</v>
      </c>
      <c r="F876" t="s">
        <v>23</v>
      </c>
      <c r="G876">
        <f>IF(train[[#This Row],[voice_mail_plan]]="yes",1,0)</f>
        <v>1</v>
      </c>
      <c r="H876">
        <v>24</v>
      </c>
      <c r="I876">
        <v>93.5</v>
      </c>
      <c r="J876">
        <v>112</v>
      </c>
      <c r="K876">
        <v>15.9</v>
      </c>
      <c r="L876">
        <v>183.4</v>
      </c>
      <c r="M876">
        <v>128</v>
      </c>
      <c r="N876">
        <v>15.59</v>
      </c>
      <c r="O876">
        <v>240.7</v>
      </c>
      <c r="P876">
        <v>133</v>
      </c>
      <c r="Q876">
        <v>10.83</v>
      </c>
      <c r="R876">
        <v>9.9</v>
      </c>
      <c r="S876">
        <v>3</v>
      </c>
      <c r="T876">
        <v>2.67</v>
      </c>
      <c r="U876">
        <v>0</v>
      </c>
      <c r="V876" t="s">
        <v>22</v>
      </c>
      <c r="W876">
        <f t="shared" si="104"/>
        <v>0</v>
      </c>
      <c r="X876" t="str">
        <f t="shared" si="105"/>
        <v>3 or fewer calls</v>
      </c>
      <c r="Y876" t="str">
        <f t="shared" si="106"/>
        <v>Medium</v>
      </c>
      <c r="Z876" t="str">
        <f t="shared" si="107"/>
        <v>Heavy_user</v>
      </c>
      <c r="AA876" t="str">
        <f t="shared" si="108"/>
        <v>Medium_user</v>
      </c>
      <c r="AB876" t="str">
        <f t="shared" si="109"/>
        <v>Medium Usage</v>
      </c>
      <c r="AC876" t="str">
        <f t="shared" si="110"/>
        <v>Medium</v>
      </c>
      <c r="AD876" t="str">
        <f t="shared" si="111"/>
        <v>Medium Intl Calls</v>
      </c>
    </row>
    <row r="877" spans="1:30" x14ac:dyDescent="0.25">
      <c r="A877" t="s">
        <v>70</v>
      </c>
      <c r="B877">
        <v>124</v>
      </c>
      <c r="C877" t="s">
        <v>21</v>
      </c>
      <c r="D877" t="s">
        <v>22</v>
      </c>
      <c r="E877">
        <f>IF(train[[#This Row],[international_plan]]="yes",1,0)</f>
        <v>0</v>
      </c>
      <c r="F877" t="s">
        <v>22</v>
      </c>
      <c r="G877">
        <f>IF(train[[#This Row],[voice_mail_plan]]="yes",1,0)</f>
        <v>0</v>
      </c>
      <c r="H877">
        <v>0</v>
      </c>
      <c r="I877">
        <v>158.6</v>
      </c>
      <c r="J877">
        <v>104</v>
      </c>
      <c r="K877">
        <v>26.96</v>
      </c>
      <c r="L877">
        <v>211.2</v>
      </c>
      <c r="M877">
        <v>77</v>
      </c>
      <c r="N877">
        <v>17.95</v>
      </c>
      <c r="O877">
        <v>179.3</v>
      </c>
      <c r="P877">
        <v>104</v>
      </c>
      <c r="Q877">
        <v>8.07</v>
      </c>
      <c r="R877">
        <v>10.199999999999999</v>
      </c>
      <c r="S877">
        <v>8</v>
      </c>
      <c r="T877">
        <v>2.75</v>
      </c>
      <c r="U877">
        <v>3</v>
      </c>
      <c r="V877" t="s">
        <v>22</v>
      </c>
      <c r="W877">
        <f t="shared" si="104"/>
        <v>0</v>
      </c>
      <c r="X877" t="str">
        <f t="shared" si="105"/>
        <v>3 or fewer calls</v>
      </c>
      <c r="Y877" t="str">
        <f t="shared" si="106"/>
        <v>Medium</v>
      </c>
      <c r="Z877" t="str">
        <f t="shared" si="107"/>
        <v>Light_usage</v>
      </c>
      <c r="AA877" t="str">
        <f t="shared" si="108"/>
        <v>Medium_user</v>
      </c>
      <c r="AB877" t="str">
        <f t="shared" si="109"/>
        <v>Medium Usage</v>
      </c>
      <c r="AC877" t="str">
        <f t="shared" si="110"/>
        <v>None</v>
      </c>
      <c r="AD877" t="str">
        <f t="shared" si="111"/>
        <v>Medium Intl Calls</v>
      </c>
    </row>
    <row r="878" spans="1:30" x14ac:dyDescent="0.25">
      <c r="A878" t="s">
        <v>36</v>
      </c>
      <c r="B878">
        <v>94</v>
      </c>
      <c r="C878" t="s">
        <v>28</v>
      </c>
      <c r="D878" t="s">
        <v>23</v>
      </c>
      <c r="E878">
        <f>IF(train[[#This Row],[international_plan]]="yes",1,0)</f>
        <v>1</v>
      </c>
      <c r="F878" t="s">
        <v>22</v>
      </c>
      <c r="G878">
        <f>IF(train[[#This Row],[voice_mail_plan]]="yes",1,0)</f>
        <v>0</v>
      </c>
      <c r="H878">
        <v>0</v>
      </c>
      <c r="I878">
        <v>243.2</v>
      </c>
      <c r="J878">
        <v>109</v>
      </c>
      <c r="K878">
        <v>41.34</v>
      </c>
      <c r="L878">
        <v>147</v>
      </c>
      <c r="M878">
        <v>88</v>
      </c>
      <c r="N878">
        <v>12.5</v>
      </c>
      <c r="O878">
        <v>94.9</v>
      </c>
      <c r="P878">
        <v>99</v>
      </c>
      <c r="Q878">
        <v>4.2699999999999996</v>
      </c>
      <c r="R878">
        <v>7.2</v>
      </c>
      <c r="S878">
        <v>4</v>
      </c>
      <c r="T878">
        <v>1.94</v>
      </c>
      <c r="U878">
        <v>4</v>
      </c>
      <c r="V878" t="s">
        <v>22</v>
      </c>
      <c r="W878">
        <f t="shared" si="104"/>
        <v>0</v>
      </c>
      <c r="X878" t="str">
        <f t="shared" si="105"/>
        <v>More than 3 calls</v>
      </c>
      <c r="Y878" t="str">
        <f t="shared" si="106"/>
        <v>Low</v>
      </c>
      <c r="Z878" t="str">
        <f t="shared" si="107"/>
        <v>Medium_user</v>
      </c>
      <c r="AA878" t="str">
        <f t="shared" si="108"/>
        <v>Medium_user</v>
      </c>
      <c r="AB878" t="str">
        <f t="shared" si="109"/>
        <v>Medium Usage</v>
      </c>
      <c r="AC878" t="str">
        <f t="shared" si="110"/>
        <v>None</v>
      </c>
      <c r="AD878" t="str">
        <f t="shared" si="111"/>
        <v>Low Intl Calls</v>
      </c>
    </row>
    <row r="879" spans="1:30" x14ac:dyDescent="0.25">
      <c r="A879" t="s">
        <v>39</v>
      </c>
      <c r="B879">
        <v>217</v>
      </c>
      <c r="C879" t="s">
        <v>25</v>
      </c>
      <c r="D879" t="s">
        <v>22</v>
      </c>
      <c r="E879">
        <f>IF(train[[#This Row],[international_plan]]="yes",1,0)</f>
        <v>0</v>
      </c>
      <c r="F879" t="s">
        <v>22</v>
      </c>
      <c r="G879">
        <f>IF(train[[#This Row],[voice_mail_plan]]="yes",1,0)</f>
        <v>0</v>
      </c>
      <c r="H879">
        <v>0</v>
      </c>
      <c r="I879">
        <v>176.4</v>
      </c>
      <c r="J879">
        <v>115</v>
      </c>
      <c r="K879">
        <v>29.99</v>
      </c>
      <c r="L879">
        <v>158.80000000000001</v>
      </c>
      <c r="M879">
        <v>128</v>
      </c>
      <c r="N879">
        <v>13.5</v>
      </c>
      <c r="O879">
        <v>306.60000000000002</v>
      </c>
      <c r="P879">
        <v>107</v>
      </c>
      <c r="Q879">
        <v>13.8</v>
      </c>
      <c r="R879">
        <v>9.3000000000000007</v>
      </c>
      <c r="S879">
        <v>3</v>
      </c>
      <c r="T879">
        <v>2.5099999999999998</v>
      </c>
      <c r="U879">
        <v>4</v>
      </c>
      <c r="V879" t="s">
        <v>22</v>
      </c>
      <c r="W879">
        <f t="shared" si="104"/>
        <v>0</v>
      </c>
      <c r="X879" t="str">
        <f t="shared" si="105"/>
        <v>More than 3 calls</v>
      </c>
      <c r="Y879" t="str">
        <f t="shared" si="106"/>
        <v>Medium</v>
      </c>
      <c r="Z879" t="str">
        <f t="shared" si="107"/>
        <v>Heavy_user</v>
      </c>
      <c r="AA879" t="str">
        <f t="shared" si="108"/>
        <v>Medium_user</v>
      </c>
      <c r="AB879" t="str">
        <f t="shared" si="109"/>
        <v>Medium Usage</v>
      </c>
      <c r="AC879" t="str">
        <f t="shared" si="110"/>
        <v>None</v>
      </c>
      <c r="AD879" t="str">
        <f t="shared" si="111"/>
        <v>Medium Intl Calls</v>
      </c>
    </row>
    <row r="880" spans="1:30" x14ac:dyDescent="0.25">
      <c r="A880" t="s">
        <v>33</v>
      </c>
      <c r="B880">
        <v>158</v>
      </c>
      <c r="C880" t="s">
        <v>28</v>
      </c>
      <c r="D880" t="s">
        <v>22</v>
      </c>
      <c r="E880">
        <f>IF(train[[#This Row],[international_plan]]="yes",1,0)</f>
        <v>0</v>
      </c>
      <c r="F880" t="s">
        <v>22</v>
      </c>
      <c r="G880">
        <f>IF(train[[#This Row],[voice_mail_plan]]="yes",1,0)</f>
        <v>0</v>
      </c>
      <c r="H880">
        <v>0</v>
      </c>
      <c r="I880">
        <v>220.9</v>
      </c>
      <c r="J880">
        <v>129</v>
      </c>
      <c r="K880">
        <v>37.549999999999997</v>
      </c>
      <c r="L880">
        <v>242.2</v>
      </c>
      <c r="M880">
        <v>108</v>
      </c>
      <c r="N880">
        <v>20.59</v>
      </c>
      <c r="O880">
        <v>233.3</v>
      </c>
      <c r="P880">
        <v>75</v>
      </c>
      <c r="Q880">
        <v>10.5</v>
      </c>
      <c r="R880">
        <v>6.4</v>
      </c>
      <c r="S880">
        <v>5</v>
      </c>
      <c r="T880">
        <v>1.73</v>
      </c>
      <c r="U880">
        <v>0</v>
      </c>
      <c r="V880" t="s">
        <v>22</v>
      </c>
      <c r="W880">
        <f t="shared" si="104"/>
        <v>0</v>
      </c>
      <c r="X880" t="str">
        <f t="shared" si="105"/>
        <v>3 or fewer calls</v>
      </c>
      <c r="Y880" t="str">
        <f t="shared" si="106"/>
        <v>Low</v>
      </c>
      <c r="Z880" t="str">
        <f t="shared" si="107"/>
        <v>Medium_user</v>
      </c>
      <c r="AA880" t="str">
        <f t="shared" si="108"/>
        <v>Heavy_user</v>
      </c>
      <c r="AB880" t="str">
        <f t="shared" si="109"/>
        <v>Medium Usage</v>
      </c>
      <c r="AC880" t="str">
        <f t="shared" si="110"/>
        <v>None</v>
      </c>
      <c r="AD880" t="str">
        <f t="shared" si="111"/>
        <v>Low Intl Calls</v>
      </c>
    </row>
    <row r="881" spans="1:30" x14ac:dyDescent="0.25">
      <c r="A881" t="s">
        <v>62</v>
      </c>
      <c r="B881">
        <v>102</v>
      </c>
      <c r="C881" t="s">
        <v>21</v>
      </c>
      <c r="D881" t="s">
        <v>22</v>
      </c>
      <c r="E881">
        <f>IF(train[[#This Row],[international_plan]]="yes",1,0)</f>
        <v>0</v>
      </c>
      <c r="F881" t="s">
        <v>22</v>
      </c>
      <c r="G881">
        <f>IF(train[[#This Row],[voice_mail_plan]]="yes",1,0)</f>
        <v>0</v>
      </c>
      <c r="H881">
        <v>0</v>
      </c>
      <c r="I881">
        <v>144.4</v>
      </c>
      <c r="J881">
        <v>87</v>
      </c>
      <c r="K881">
        <v>24.55</v>
      </c>
      <c r="L881">
        <v>266.5</v>
      </c>
      <c r="M881">
        <v>128</v>
      </c>
      <c r="N881">
        <v>22.65</v>
      </c>
      <c r="O881">
        <v>217.6</v>
      </c>
      <c r="P881">
        <v>59</v>
      </c>
      <c r="Q881">
        <v>9.7899999999999991</v>
      </c>
      <c r="R881">
        <v>7.1</v>
      </c>
      <c r="S881">
        <v>7</v>
      </c>
      <c r="T881">
        <v>1.92</v>
      </c>
      <c r="U881">
        <v>0</v>
      </c>
      <c r="V881" t="s">
        <v>22</v>
      </c>
      <c r="W881">
        <f t="shared" si="104"/>
        <v>0</v>
      </c>
      <c r="X881" t="str">
        <f t="shared" si="105"/>
        <v>3 or fewer calls</v>
      </c>
      <c r="Y881" t="str">
        <f t="shared" si="106"/>
        <v>Low</v>
      </c>
      <c r="Z881" t="str">
        <f t="shared" si="107"/>
        <v>Heavy_user</v>
      </c>
      <c r="AA881" t="str">
        <f t="shared" si="108"/>
        <v>Heavy_user</v>
      </c>
      <c r="AB881" t="str">
        <f t="shared" si="109"/>
        <v>Medium Usage</v>
      </c>
      <c r="AC881" t="str">
        <f t="shared" si="110"/>
        <v>None</v>
      </c>
      <c r="AD881" t="str">
        <f t="shared" si="111"/>
        <v>Low Intl Calls</v>
      </c>
    </row>
    <row r="882" spans="1:30" x14ac:dyDescent="0.25">
      <c r="A882" t="s">
        <v>55</v>
      </c>
      <c r="B882">
        <v>85</v>
      </c>
      <c r="C882" t="s">
        <v>28</v>
      </c>
      <c r="D882" t="s">
        <v>22</v>
      </c>
      <c r="E882">
        <f>IF(train[[#This Row],[international_plan]]="yes",1,0)</f>
        <v>0</v>
      </c>
      <c r="F882" t="s">
        <v>22</v>
      </c>
      <c r="G882">
        <f>IF(train[[#This Row],[voice_mail_plan]]="yes",1,0)</f>
        <v>0</v>
      </c>
      <c r="H882">
        <v>0</v>
      </c>
      <c r="I882">
        <v>212.3</v>
      </c>
      <c r="J882">
        <v>107</v>
      </c>
      <c r="K882">
        <v>36.090000000000003</v>
      </c>
      <c r="L882">
        <v>228.4</v>
      </c>
      <c r="M882">
        <v>103</v>
      </c>
      <c r="N882">
        <v>19.41</v>
      </c>
      <c r="O882">
        <v>163.30000000000001</v>
      </c>
      <c r="P882">
        <v>116</v>
      </c>
      <c r="Q882">
        <v>7.35</v>
      </c>
      <c r="R882">
        <v>7.7</v>
      </c>
      <c r="S882">
        <v>3</v>
      </c>
      <c r="T882">
        <v>2.08</v>
      </c>
      <c r="U882">
        <v>0</v>
      </c>
      <c r="V882" t="s">
        <v>22</v>
      </c>
      <c r="W882">
        <f t="shared" si="104"/>
        <v>0</v>
      </c>
      <c r="X882" t="str">
        <f t="shared" si="105"/>
        <v>3 or fewer calls</v>
      </c>
      <c r="Y882" t="str">
        <f t="shared" si="106"/>
        <v>Medium</v>
      </c>
      <c r="Z882" t="str">
        <f t="shared" si="107"/>
        <v>Medium_user</v>
      </c>
      <c r="AA882" t="str">
        <f t="shared" si="108"/>
        <v>Medium_user</v>
      </c>
      <c r="AB882" t="str">
        <f t="shared" si="109"/>
        <v>Medium Usage</v>
      </c>
      <c r="AC882" t="str">
        <f t="shared" si="110"/>
        <v>None</v>
      </c>
      <c r="AD882" t="str">
        <f t="shared" si="111"/>
        <v>Medium Intl Calls</v>
      </c>
    </row>
    <row r="883" spans="1:30" x14ac:dyDescent="0.25">
      <c r="A883" t="s">
        <v>26</v>
      </c>
      <c r="B883">
        <v>79</v>
      </c>
      <c r="C883" t="s">
        <v>28</v>
      </c>
      <c r="D883" t="s">
        <v>22</v>
      </c>
      <c r="E883">
        <f>IF(train[[#This Row],[international_plan]]="yes",1,0)</f>
        <v>0</v>
      </c>
      <c r="F883" t="s">
        <v>22</v>
      </c>
      <c r="G883">
        <f>IF(train[[#This Row],[voice_mail_plan]]="yes",1,0)</f>
        <v>0</v>
      </c>
      <c r="H883">
        <v>0</v>
      </c>
      <c r="I883">
        <v>147</v>
      </c>
      <c r="J883">
        <v>72</v>
      </c>
      <c r="K883">
        <v>24.99</v>
      </c>
      <c r="L883">
        <v>165.7</v>
      </c>
      <c r="M883">
        <v>102</v>
      </c>
      <c r="N883">
        <v>14.08</v>
      </c>
      <c r="O883">
        <v>243.2</v>
      </c>
      <c r="P883">
        <v>107</v>
      </c>
      <c r="Q883">
        <v>10.94</v>
      </c>
      <c r="R883">
        <v>8.4</v>
      </c>
      <c r="S883">
        <v>9</v>
      </c>
      <c r="T883">
        <v>2.27</v>
      </c>
      <c r="U883">
        <v>1</v>
      </c>
      <c r="V883" t="s">
        <v>22</v>
      </c>
      <c r="W883">
        <f t="shared" si="104"/>
        <v>0</v>
      </c>
      <c r="X883" t="str">
        <f t="shared" si="105"/>
        <v>3 or fewer calls</v>
      </c>
      <c r="Y883" t="str">
        <f t="shared" si="106"/>
        <v>Medium</v>
      </c>
      <c r="Z883" t="str">
        <f t="shared" si="107"/>
        <v>Medium_user</v>
      </c>
      <c r="AA883" t="str">
        <f t="shared" si="108"/>
        <v>Medium_user</v>
      </c>
      <c r="AB883" t="str">
        <f t="shared" si="109"/>
        <v>Medium Usage</v>
      </c>
      <c r="AC883" t="str">
        <f t="shared" si="110"/>
        <v>None</v>
      </c>
      <c r="AD883" t="str">
        <f t="shared" si="111"/>
        <v>Medium Intl Calls</v>
      </c>
    </row>
    <row r="884" spans="1:30" x14ac:dyDescent="0.25">
      <c r="A884" t="s">
        <v>60</v>
      </c>
      <c r="B884">
        <v>139</v>
      </c>
      <c r="C884" t="s">
        <v>28</v>
      </c>
      <c r="D884" t="s">
        <v>22</v>
      </c>
      <c r="E884">
        <f>IF(train[[#This Row],[international_plan]]="yes",1,0)</f>
        <v>0</v>
      </c>
      <c r="F884" t="s">
        <v>23</v>
      </c>
      <c r="G884">
        <f>IF(train[[#This Row],[voice_mail_plan]]="yes",1,0)</f>
        <v>1</v>
      </c>
      <c r="H884">
        <v>25</v>
      </c>
      <c r="I884">
        <v>96.2</v>
      </c>
      <c r="J884">
        <v>112</v>
      </c>
      <c r="K884">
        <v>16.350000000000001</v>
      </c>
      <c r="L884">
        <v>178.9</v>
      </c>
      <c r="M884">
        <v>70</v>
      </c>
      <c r="N884">
        <v>15.21</v>
      </c>
      <c r="O884">
        <v>182.1</v>
      </c>
      <c r="P884">
        <v>84</v>
      </c>
      <c r="Q884">
        <v>8.19</v>
      </c>
      <c r="R884">
        <v>12.9</v>
      </c>
      <c r="S884">
        <v>10</v>
      </c>
      <c r="T884">
        <v>3.48</v>
      </c>
      <c r="U884">
        <v>2</v>
      </c>
      <c r="V884" t="s">
        <v>22</v>
      </c>
      <c r="W884">
        <f t="shared" si="104"/>
        <v>0</v>
      </c>
      <c r="X884" t="str">
        <f t="shared" si="105"/>
        <v>3 or fewer calls</v>
      </c>
      <c r="Y884" t="str">
        <f t="shared" si="106"/>
        <v>Medium</v>
      </c>
      <c r="Z884" t="str">
        <f t="shared" si="107"/>
        <v>Light_usage</v>
      </c>
      <c r="AA884" t="str">
        <f t="shared" si="108"/>
        <v>Medium_user</v>
      </c>
      <c r="AB884" t="str">
        <f t="shared" si="109"/>
        <v>Medium Usage</v>
      </c>
      <c r="AC884" t="str">
        <f t="shared" si="110"/>
        <v>Medium</v>
      </c>
      <c r="AD884" t="str">
        <f t="shared" si="111"/>
        <v>Medium Intl Calls</v>
      </c>
    </row>
    <row r="885" spans="1:30" x14ac:dyDescent="0.25">
      <c r="A885" t="s">
        <v>58</v>
      </c>
      <c r="B885">
        <v>103</v>
      </c>
      <c r="C885" t="s">
        <v>21</v>
      </c>
      <c r="D885" t="s">
        <v>22</v>
      </c>
      <c r="E885">
        <f>IF(train[[#This Row],[international_plan]]="yes",1,0)</f>
        <v>0</v>
      </c>
      <c r="F885" t="s">
        <v>22</v>
      </c>
      <c r="G885">
        <f>IF(train[[#This Row],[voice_mail_plan]]="yes",1,0)</f>
        <v>0</v>
      </c>
      <c r="H885">
        <v>0</v>
      </c>
      <c r="I885">
        <v>263.39999999999998</v>
      </c>
      <c r="J885">
        <v>118</v>
      </c>
      <c r="K885">
        <v>44.78</v>
      </c>
      <c r="L885">
        <v>179.1</v>
      </c>
      <c r="M885">
        <v>69</v>
      </c>
      <c r="N885">
        <v>15.22</v>
      </c>
      <c r="O885">
        <v>214.7</v>
      </c>
      <c r="P885">
        <v>112</v>
      </c>
      <c r="Q885">
        <v>9.66</v>
      </c>
      <c r="R885">
        <v>10.3</v>
      </c>
      <c r="S885">
        <v>2</v>
      </c>
      <c r="T885">
        <v>2.78</v>
      </c>
      <c r="U885">
        <v>0</v>
      </c>
      <c r="V885" t="s">
        <v>22</v>
      </c>
      <c r="W885">
        <f t="shared" si="104"/>
        <v>0</v>
      </c>
      <c r="X885" t="str">
        <f t="shared" si="105"/>
        <v>3 or fewer calls</v>
      </c>
      <c r="Y885" t="str">
        <f t="shared" si="106"/>
        <v>Medium</v>
      </c>
      <c r="Z885" t="str">
        <f t="shared" si="107"/>
        <v>Light_usage</v>
      </c>
      <c r="AA885" t="str">
        <f t="shared" si="108"/>
        <v>Medium_user</v>
      </c>
      <c r="AB885" t="str">
        <f t="shared" si="109"/>
        <v>Medium Usage</v>
      </c>
      <c r="AC885" t="str">
        <f t="shared" si="110"/>
        <v>None</v>
      </c>
      <c r="AD885" t="str">
        <f t="shared" si="111"/>
        <v>Medium Intl Calls</v>
      </c>
    </row>
    <row r="886" spans="1:30" x14ac:dyDescent="0.25">
      <c r="A886" t="s">
        <v>46</v>
      </c>
      <c r="B886">
        <v>78</v>
      </c>
      <c r="C886" t="s">
        <v>25</v>
      </c>
      <c r="D886" t="s">
        <v>22</v>
      </c>
      <c r="E886">
        <f>IF(train[[#This Row],[international_plan]]="yes",1,0)</f>
        <v>0</v>
      </c>
      <c r="F886" t="s">
        <v>22</v>
      </c>
      <c r="G886">
        <f>IF(train[[#This Row],[voice_mail_plan]]="yes",1,0)</f>
        <v>0</v>
      </c>
      <c r="H886">
        <v>0</v>
      </c>
      <c r="I886">
        <v>162.30000000000001</v>
      </c>
      <c r="J886">
        <v>116</v>
      </c>
      <c r="K886">
        <v>27.59</v>
      </c>
      <c r="L886">
        <v>192.4</v>
      </c>
      <c r="M886">
        <v>86</v>
      </c>
      <c r="N886">
        <v>16.350000000000001</v>
      </c>
      <c r="O886">
        <v>240.6</v>
      </c>
      <c r="P886">
        <v>100</v>
      </c>
      <c r="Q886">
        <v>10.83</v>
      </c>
      <c r="R886">
        <v>10.1</v>
      </c>
      <c r="S886">
        <v>3</v>
      </c>
      <c r="T886">
        <v>2.73</v>
      </c>
      <c r="U886">
        <v>2</v>
      </c>
      <c r="V886" t="s">
        <v>22</v>
      </c>
      <c r="W886">
        <f t="shared" si="104"/>
        <v>0</v>
      </c>
      <c r="X886" t="str">
        <f t="shared" si="105"/>
        <v>3 or fewer calls</v>
      </c>
      <c r="Y886" t="str">
        <f t="shared" si="106"/>
        <v>Medium</v>
      </c>
      <c r="Z886" t="str">
        <f t="shared" si="107"/>
        <v>Medium_user</v>
      </c>
      <c r="AA886" t="str">
        <f t="shared" si="108"/>
        <v>Medium_user</v>
      </c>
      <c r="AB886" t="str">
        <f t="shared" si="109"/>
        <v>Medium Usage</v>
      </c>
      <c r="AC886" t="str">
        <f t="shared" si="110"/>
        <v>None</v>
      </c>
      <c r="AD886" t="str">
        <f t="shared" si="111"/>
        <v>Medium Intl Calls</v>
      </c>
    </row>
    <row r="887" spans="1:30" x14ac:dyDescent="0.25">
      <c r="A887" t="s">
        <v>47</v>
      </c>
      <c r="B887">
        <v>50</v>
      </c>
      <c r="C887" t="s">
        <v>25</v>
      </c>
      <c r="D887" t="s">
        <v>22</v>
      </c>
      <c r="E887">
        <f>IF(train[[#This Row],[international_plan]]="yes",1,0)</f>
        <v>0</v>
      </c>
      <c r="F887" t="s">
        <v>22</v>
      </c>
      <c r="G887">
        <f>IF(train[[#This Row],[voice_mail_plan]]="yes",1,0)</f>
        <v>0</v>
      </c>
      <c r="H887">
        <v>0</v>
      </c>
      <c r="I887">
        <v>183.6</v>
      </c>
      <c r="J887">
        <v>107</v>
      </c>
      <c r="K887">
        <v>31.21</v>
      </c>
      <c r="L887">
        <v>58.6</v>
      </c>
      <c r="M887">
        <v>118</v>
      </c>
      <c r="N887">
        <v>4.9800000000000004</v>
      </c>
      <c r="O887">
        <v>202.6</v>
      </c>
      <c r="P887">
        <v>99</v>
      </c>
      <c r="Q887">
        <v>9.1199999999999992</v>
      </c>
      <c r="R887">
        <v>8.6999999999999993</v>
      </c>
      <c r="S887">
        <v>3</v>
      </c>
      <c r="T887">
        <v>2.35</v>
      </c>
      <c r="U887">
        <v>1</v>
      </c>
      <c r="V887" t="s">
        <v>22</v>
      </c>
      <c r="W887">
        <f t="shared" si="104"/>
        <v>0</v>
      </c>
      <c r="X887" t="str">
        <f t="shared" si="105"/>
        <v>3 or fewer calls</v>
      </c>
      <c r="Y887" t="str">
        <f t="shared" si="106"/>
        <v>Medium</v>
      </c>
      <c r="Z887" t="str">
        <f t="shared" si="107"/>
        <v>Medium_user</v>
      </c>
      <c r="AA887" t="str">
        <f t="shared" si="108"/>
        <v>Light_user</v>
      </c>
      <c r="AB887" t="str">
        <f t="shared" si="109"/>
        <v>Medium Usage</v>
      </c>
      <c r="AC887" t="str">
        <f t="shared" si="110"/>
        <v>None</v>
      </c>
      <c r="AD887" t="str">
        <f t="shared" si="111"/>
        <v>Medium Intl Calls</v>
      </c>
    </row>
    <row r="888" spans="1:30" x14ac:dyDescent="0.25">
      <c r="A888" t="s">
        <v>70</v>
      </c>
      <c r="B888">
        <v>67</v>
      </c>
      <c r="C888" t="s">
        <v>25</v>
      </c>
      <c r="D888" t="s">
        <v>22</v>
      </c>
      <c r="E888">
        <f>IF(train[[#This Row],[international_plan]]="yes",1,0)</f>
        <v>0</v>
      </c>
      <c r="F888" t="s">
        <v>22</v>
      </c>
      <c r="G888">
        <f>IF(train[[#This Row],[voice_mail_plan]]="yes",1,0)</f>
        <v>0</v>
      </c>
      <c r="H888">
        <v>0</v>
      </c>
      <c r="I888">
        <v>201.4</v>
      </c>
      <c r="J888">
        <v>101</v>
      </c>
      <c r="K888">
        <v>34.24</v>
      </c>
      <c r="L888">
        <v>97.6</v>
      </c>
      <c r="M888">
        <v>122</v>
      </c>
      <c r="N888">
        <v>8.3000000000000007</v>
      </c>
      <c r="O888">
        <v>202.5</v>
      </c>
      <c r="P888">
        <v>119</v>
      </c>
      <c r="Q888">
        <v>9.11</v>
      </c>
      <c r="R888">
        <v>7</v>
      </c>
      <c r="S888">
        <v>3</v>
      </c>
      <c r="T888">
        <v>1.89</v>
      </c>
      <c r="U888">
        <v>0</v>
      </c>
      <c r="V888" t="s">
        <v>22</v>
      </c>
      <c r="W888">
        <f t="shared" si="104"/>
        <v>0</v>
      </c>
      <c r="X888" t="str">
        <f t="shared" si="105"/>
        <v>3 or fewer calls</v>
      </c>
      <c r="Y888" t="str">
        <f t="shared" si="106"/>
        <v>Low</v>
      </c>
      <c r="Z888" t="str">
        <f t="shared" si="107"/>
        <v>Heavy_user</v>
      </c>
      <c r="AA888" t="str">
        <f t="shared" si="108"/>
        <v>Light_user</v>
      </c>
      <c r="AB888" t="str">
        <f t="shared" si="109"/>
        <v>Medium Usage</v>
      </c>
      <c r="AC888" t="str">
        <f t="shared" si="110"/>
        <v>None</v>
      </c>
      <c r="AD888" t="str">
        <f t="shared" si="111"/>
        <v>Low Intl Calls</v>
      </c>
    </row>
    <row r="889" spans="1:30" x14ac:dyDescent="0.25">
      <c r="A889" t="s">
        <v>31</v>
      </c>
      <c r="B889">
        <v>86</v>
      </c>
      <c r="C889" t="s">
        <v>21</v>
      </c>
      <c r="D889" t="s">
        <v>22</v>
      </c>
      <c r="E889">
        <f>IF(train[[#This Row],[international_plan]]="yes",1,0)</f>
        <v>0</v>
      </c>
      <c r="F889" t="s">
        <v>23</v>
      </c>
      <c r="G889">
        <f>IF(train[[#This Row],[voice_mail_plan]]="yes",1,0)</f>
        <v>1</v>
      </c>
      <c r="H889">
        <v>38</v>
      </c>
      <c r="I889">
        <v>123</v>
      </c>
      <c r="J889">
        <v>158</v>
      </c>
      <c r="K889">
        <v>20.91</v>
      </c>
      <c r="L889">
        <v>133.9</v>
      </c>
      <c r="M889">
        <v>119</v>
      </c>
      <c r="N889">
        <v>11.38</v>
      </c>
      <c r="O889">
        <v>138.19999999999999</v>
      </c>
      <c r="P889">
        <v>103</v>
      </c>
      <c r="Q889">
        <v>6.22</v>
      </c>
      <c r="R889">
        <v>13.3</v>
      </c>
      <c r="S889">
        <v>4</v>
      </c>
      <c r="T889">
        <v>3.59</v>
      </c>
      <c r="U889">
        <v>1</v>
      </c>
      <c r="V889" t="s">
        <v>22</v>
      </c>
      <c r="W889">
        <f t="shared" si="104"/>
        <v>0</v>
      </c>
      <c r="X889" t="str">
        <f t="shared" si="105"/>
        <v>3 or fewer calls</v>
      </c>
      <c r="Y889" t="str">
        <f t="shared" si="106"/>
        <v>Medium</v>
      </c>
      <c r="Z889" t="str">
        <f t="shared" si="107"/>
        <v>Medium_user</v>
      </c>
      <c r="AA889" t="str">
        <f t="shared" si="108"/>
        <v>Medium_user</v>
      </c>
      <c r="AB889" t="str">
        <f t="shared" si="109"/>
        <v>Medium Usage</v>
      </c>
      <c r="AC889" t="str">
        <f t="shared" si="110"/>
        <v>High</v>
      </c>
      <c r="AD889" t="str">
        <f t="shared" si="111"/>
        <v>Medium Intl Calls</v>
      </c>
    </row>
    <row r="890" spans="1:30" x14ac:dyDescent="0.25">
      <c r="A890" t="s">
        <v>61</v>
      </c>
      <c r="B890">
        <v>174</v>
      </c>
      <c r="C890" t="s">
        <v>21</v>
      </c>
      <c r="D890" t="s">
        <v>22</v>
      </c>
      <c r="E890">
        <f>IF(train[[#This Row],[international_plan]]="yes",1,0)</f>
        <v>0</v>
      </c>
      <c r="F890" t="s">
        <v>22</v>
      </c>
      <c r="G890">
        <f>IF(train[[#This Row],[voice_mail_plan]]="yes",1,0)</f>
        <v>0</v>
      </c>
      <c r="H890">
        <v>0</v>
      </c>
      <c r="I890">
        <v>239.2</v>
      </c>
      <c r="J890">
        <v>72</v>
      </c>
      <c r="K890">
        <v>40.659999999999997</v>
      </c>
      <c r="L890">
        <v>188.5</v>
      </c>
      <c r="M890">
        <v>124</v>
      </c>
      <c r="N890">
        <v>16.02</v>
      </c>
      <c r="O890">
        <v>105.6</v>
      </c>
      <c r="P890">
        <v>116</v>
      </c>
      <c r="Q890">
        <v>4.75</v>
      </c>
      <c r="R890">
        <v>8.8000000000000007</v>
      </c>
      <c r="S890">
        <v>3</v>
      </c>
      <c r="T890">
        <v>2.38</v>
      </c>
      <c r="U890">
        <v>1</v>
      </c>
      <c r="V890" t="s">
        <v>22</v>
      </c>
      <c r="W890">
        <f t="shared" si="104"/>
        <v>0</v>
      </c>
      <c r="X890" t="str">
        <f t="shared" si="105"/>
        <v>3 or fewer calls</v>
      </c>
      <c r="Y890" t="str">
        <f t="shared" si="106"/>
        <v>Medium</v>
      </c>
      <c r="Z890" t="str">
        <f t="shared" si="107"/>
        <v>Heavy_user</v>
      </c>
      <c r="AA890" t="str">
        <f t="shared" si="108"/>
        <v>Medium_user</v>
      </c>
      <c r="AB890" t="str">
        <f t="shared" si="109"/>
        <v>Medium Usage</v>
      </c>
      <c r="AC890" t="str">
        <f t="shared" si="110"/>
        <v>None</v>
      </c>
      <c r="AD890" t="str">
        <f t="shared" si="111"/>
        <v>Medium Intl Calls</v>
      </c>
    </row>
    <row r="891" spans="1:30" x14ac:dyDescent="0.25">
      <c r="A891" t="s">
        <v>20</v>
      </c>
      <c r="B891">
        <v>124</v>
      </c>
      <c r="C891" t="s">
        <v>28</v>
      </c>
      <c r="D891" t="s">
        <v>22</v>
      </c>
      <c r="E891">
        <f>IF(train[[#This Row],[international_plan]]="yes",1,0)</f>
        <v>0</v>
      </c>
      <c r="F891" t="s">
        <v>22</v>
      </c>
      <c r="G891">
        <f>IF(train[[#This Row],[voice_mail_plan]]="yes",1,0)</f>
        <v>0</v>
      </c>
      <c r="H891">
        <v>0</v>
      </c>
      <c r="I891">
        <v>193</v>
      </c>
      <c r="J891">
        <v>97</v>
      </c>
      <c r="K891">
        <v>32.81</v>
      </c>
      <c r="L891">
        <v>89.8</v>
      </c>
      <c r="M891">
        <v>99</v>
      </c>
      <c r="N891">
        <v>7.63</v>
      </c>
      <c r="O891">
        <v>172.8</v>
      </c>
      <c r="P891">
        <v>104</v>
      </c>
      <c r="Q891">
        <v>7.78</v>
      </c>
      <c r="R891">
        <v>15.3</v>
      </c>
      <c r="S891">
        <v>3</v>
      </c>
      <c r="T891">
        <v>4.13</v>
      </c>
      <c r="U891">
        <v>1</v>
      </c>
      <c r="V891" t="s">
        <v>22</v>
      </c>
      <c r="W891">
        <f t="shared" si="104"/>
        <v>0</v>
      </c>
      <c r="X891" t="str">
        <f t="shared" si="105"/>
        <v>3 or fewer calls</v>
      </c>
      <c r="Y891" t="str">
        <f t="shared" si="106"/>
        <v>High</v>
      </c>
      <c r="Z891" t="str">
        <f t="shared" si="107"/>
        <v>Medium_user</v>
      </c>
      <c r="AA891" t="str">
        <f t="shared" si="108"/>
        <v>Light_user</v>
      </c>
      <c r="AB891" t="str">
        <f t="shared" si="109"/>
        <v>Medium Usage</v>
      </c>
      <c r="AC891" t="str">
        <f t="shared" si="110"/>
        <v>None</v>
      </c>
      <c r="AD891" t="str">
        <f t="shared" si="111"/>
        <v>Medium Intl Calls</v>
      </c>
    </row>
    <row r="892" spans="1:30" x14ac:dyDescent="0.25">
      <c r="A892" t="s">
        <v>33</v>
      </c>
      <c r="B892">
        <v>190</v>
      </c>
      <c r="C892" t="s">
        <v>21</v>
      </c>
      <c r="D892" t="s">
        <v>22</v>
      </c>
      <c r="E892">
        <f>IF(train[[#This Row],[international_plan]]="yes",1,0)</f>
        <v>0</v>
      </c>
      <c r="F892" t="s">
        <v>23</v>
      </c>
      <c r="G892">
        <f>IF(train[[#This Row],[voice_mail_plan]]="yes",1,0)</f>
        <v>1</v>
      </c>
      <c r="H892">
        <v>26</v>
      </c>
      <c r="I892">
        <v>116.7</v>
      </c>
      <c r="J892">
        <v>71</v>
      </c>
      <c r="K892">
        <v>19.84</v>
      </c>
      <c r="L892">
        <v>145.9</v>
      </c>
      <c r="M892">
        <v>88</v>
      </c>
      <c r="N892">
        <v>12.4</v>
      </c>
      <c r="O892">
        <v>175.1</v>
      </c>
      <c r="P892">
        <v>103</v>
      </c>
      <c r="Q892">
        <v>7.88</v>
      </c>
      <c r="R892">
        <v>9.9</v>
      </c>
      <c r="S892">
        <v>3</v>
      </c>
      <c r="T892">
        <v>2.67</v>
      </c>
      <c r="U892">
        <v>1</v>
      </c>
      <c r="V892" t="s">
        <v>22</v>
      </c>
      <c r="W892">
        <f t="shared" si="104"/>
        <v>0</v>
      </c>
      <c r="X892" t="str">
        <f t="shared" si="105"/>
        <v>3 or fewer calls</v>
      </c>
      <c r="Y892" t="str">
        <f t="shared" si="106"/>
        <v>Medium</v>
      </c>
      <c r="Z892" t="str">
        <f t="shared" si="107"/>
        <v>Medium_user</v>
      </c>
      <c r="AA892" t="str">
        <f t="shared" si="108"/>
        <v>Medium_user</v>
      </c>
      <c r="AB892" t="str">
        <f t="shared" si="109"/>
        <v>Medium Usage</v>
      </c>
      <c r="AC892" t="str">
        <f t="shared" si="110"/>
        <v>Medium</v>
      </c>
      <c r="AD892" t="str">
        <f t="shared" si="111"/>
        <v>Medium Intl Calls</v>
      </c>
    </row>
    <row r="893" spans="1:30" x14ac:dyDescent="0.25">
      <c r="A893" t="s">
        <v>45</v>
      </c>
      <c r="B893">
        <v>101</v>
      </c>
      <c r="C893" t="s">
        <v>28</v>
      </c>
      <c r="D893" t="s">
        <v>22</v>
      </c>
      <c r="E893">
        <f>IF(train[[#This Row],[international_plan]]="yes",1,0)</f>
        <v>0</v>
      </c>
      <c r="F893" t="s">
        <v>22</v>
      </c>
      <c r="G893">
        <f>IF(train[[#This Row],[voice_mail_plan]]="yes",1,0)</f>
        <v>0</v>
      </c>
      <c r="H893">
        <v>0</v>
      </c>
      <c r="I893">
        <v>93.8</v>
      </c>
      <c r="J893">
        <v>127</v>
      </c>
      <c r="K893">
        <v>15.95</v>
      </c>
      <c r="L893">
        <v>150</v>
      </c>
      <c r="M893">
        <v>104</v>
      </c>
      <c r="N893">
        <v>12.75</v>
      </c>
      <c r="O893">
        <v>241.1</v>
      </c>
      <c r="P893">
        <v>116</v>
      </c>
      <c r="Q893">
        <v>10.85</v>
      </c>
      <c r="R893">
        <v>10.7</v>
      </c>
      <c r="S893">
        <v>2</v>
      </c>
      <c r="T893">
        <v>2.89</v>
      </c>
      <c r="U893">
        <v>1</v>
      </c>
      <c r="V893" t="s">
        <v>22</v>
      </c>
      <c r="W893">
        <f t="shared" si="104"/>
        <v>0</v>
      </c>
      <c r="X893" t="str">
        <f t="shared" si="105"/>
        <v>3 or fewer calls</v>
      </c>
      <c r="Y893" t="str">
        <f t="shared" si="106"/>
        <v>Medium</v>
      </c>
      <c r="Z893" t="str">
        <f t="shared" si="107"/>
        <v>Medium_user</v>
      </c>
      <c r="AA893" t="str">
        <f t="shared" si="108"/>
        <v>Medium_user</v>
      </c>
      <c r="AB893" t="str">
        <f t="shared" si="109"/>
        <v>Medium Usage</v>
      </c>
      <c r="AC893" t="str">
        <f t="shared" si="110"/>
        <v>None</v>
      </c>
      <c r="AD893" t="str">
        <f t="shared" si="111"/>
        <v>Medium Intl Calls</v>
      </c>
    </row>
    <row r="894" spans="1:30" x14ac:dyDescent="0.25">
      <c r="A894" t="s">
        <v>36</v>
      </c>
      <c r="B894">
        <v>68</v>
      </c>
      <c r="C894" t="s">
        <v>21</v>
      </c>
      <c r="D894" t="s">
        <v>22</v>
      </c>
      <c r="E894">
        <f>IF(train[[#This Row],[international_plan]]="yes",1,0)</f>
        <v>0</v>
      </c>
      <c r="F894" t="s">
        <v>23</v>
      </c>
      <c r="G894">
        <f>IF(train[[#This Row],[voice_mail_plan]]="yes",1,0)</f>
        <v>1</v>
      </c>
      <c r="H894">
        <v>29</v>
      </c>
      <c r="I894">
        <v>239.5</v>
      </c>
      <c r="J894">
        <v>82</v>
      </c>
      <c r="K894">
        <v>40.72</v>
      </c>
      <c r="L894">
        <v>203.8</v>
      </c>
      <c r="M894">
        <v>105</v>
      </c>
      <c r="N894">
        <v>17.32</v>
      </c>
      <c r="O894">
        <v>167.8</v>
      </c>
      <c r="P894">
        <v>70</v>
      </c>
      <c r="Q894">
        <v>7.55</v>
      </c>
      <c r="R894">
        <v>9.9</v>
      </c>
      <c r="S894">
        <v>6</v>
      </c>
      <c r="T894">
        <v>2.67</v>
      </c>
      <c r="U894">
        <v>0</v>
      </c>
      <c r="V894" t="s">
        <v>22</v>
      </c>
      <c r="W894">
        <f t="shared" si="104"/>
        <v>0</v>
      </c>
      <c r="X894" t="str">
        <f t="shared" si="105"/>
        <v>3 or fewer calls</v>
      </c>
      <c r="Y894" t="str">
        <f t="shared" si="106"/>
        <v>Medium</v>
      </c>
      <c r="Z894" t="str">
        <f t="shared" si="107"/>
        <v>Medium_user</v>
      </c>
      <c r="AA894" t="str">
        <f t="shared" si="108"/>
        <v>Medium_user</v>
      </c>
      <c r="AB894" t="str">
        <f t="shared" si="109"/>
        <v>Medium Usage</v>
      </c>
      <c r="AC894" t="str">
        <f t="shared" si="110"/>
        <v>Medium</v>
      </c>
      <c r="AD894" t="str">
        <f t="shared" si="111"/>
        <v>Medium Intl Calls</v>
      </c>
    </row>
    <row r="895" spans="1:30" x14ac:dyDescent="0.25">
      <c r="A895" t="s">
        <v>70</v>
      </c>
      <c r="B895">
        <v>117</v>
      </c>
      <c r="C895" t="s">
        <v>28</v>
      </c>
      <c r="D895" t="s">
        <v>22</v>
      </c>
      <c r="E895">
        <f>IF(train[[#This Row],[international_plan]]="yes",1,0)</f>
        <v>0</v>
      </c>
      <c r="F895" t="s">
        <v>23</v>
      </c>
      <c r="G895">
        <f>IF(train[[#This Row],[voice_mail_plan]]="yes",1,0)</f>
        <v>1</v>
      </c>
      <c r="H895">
        <v>25</v>
      </c>
      <c r="I895">
        <v>216</v>
      </c>
      <c r="J895">
        <v>140</v>
      </c>
      <c r="K895">
        <v>36.72</v>
      </c>
      <c r="L895">
        <v>224.1</v>
      </c>
      <c r="M895">
        <v>69</v>
      </c>
      <c r="N895">
        <v>19.05</v>
      </c>
      <c r="O895">
        <v>267.89999999999998</v>
      </c>
      <c r="P895">
        <v>112</v>
      </c>
      <c r="Q895">
        <v>12.06</v>
      </c>
      <c r="R895">
        <v>11.8</v>
      </c>
      <c r="S895">
        <v>4</v>
      </c>
      <c r="T895">
        <v>3.19</v>
      </c>
      <c r="U895">
        <v>0</v>
      </c>
      <c r="V895" t="s">
        <v>22</v>
      </c>
      <c r="W895">
        <f t="shared" si="104"/>
        <v>0</v>
      </c>
      <c r="X895" t="str">
        <f t="shared" si="105"/>
        <v>3 or fewer calls</v>
      </c>
      <c r="Y895" t="str">
        <f t="shared" si="106"/>
        <v>Medium</v>
      </c>
      <c r="Z895" t="str">
        <f t="shared" si="107"/>
        <v>Light_usage</v>
      </c>
      <c r="AA895" t="str">
        <f t="shared" si="108"/>
        <v>Medium_user</v>
      </c>
      <c r="AB895" t="str">
        <f t="shared" si="109"/>
        <v>Medium Usage</v>
      </c>
      <c r="AC895" t="str">
        <f t="shared" si="110"/>
        <v>Medium</v>
      </c>
      <c r="AD895" t="str">
        <f t="shared" si="111"/>
        <v>Medium Intl Calls</v>
      </c>
    </row>
    <row r="896" spans="1:30" x14ac:dyDescent="0.25">
      <c r="A896" t="s">
        <v>30</v>
      </c>
      <c r="B896">
        <v>118</v>
      </c>
      <c r="C896" t="s">
        <v>25</v>
      </c>
      <c r="D896" t="s">
        <v>22</v>
      </c>
      <c r="E896">
        <f>IF(train[[#This Row],[international_plan]]="yes",1,0)</f>
        <v>0</v>
      </c>
      <c r="F896" t="s">
        <v>22</v>
      </c>
      <c r="G896">
        <f>IF(train[[#This Row],[voice_mail_plan]]="yes",1,0)</f>
        <v>0</v>
      </c>
      <c r="H896">
        <v>0</v>
      </c>
      <c r="I896">
        <v>187.4</v>
      </c>
      <c r="J896">
        <v>97</v>
      </c>
      <c r="K896">
        <v>31.86</v>
      </c>
      <c r="L896">
        <v>177.8</v>
      </c>
      <c r="M896">
        <v>89</v>
      </c>
      <c r="N896">
        <v>15.11</v>
      </c>
      <c r="O896">
        <v>233.4</v>
      </c>
      <c r="P896">
        <v>97</v>
      </c>
      <c r="Q896">
        <v>10.5</v>
      </c>
      <c r="R896">
        <v>12.2</v>
      </c>
      <c r="S896">
        <v>6</v>
      </c>
      <c r="T896">
        <v>3.29</v>
      </c>
      <c r="U896">
        <v>1</v>
      </c>
      <c r="V896" t="s">
        <v>22</v>
      </c>
      <c r="W896">
        <f t="shared" si="104"/>
        <v>0</v>
      </c>
      <c r="X896" t="str">
        <f t="shared" si="105"/>
        <v>3 or fewer calls</v>
      </c>
      <c r="Y896" t="str">
        <f t="shared" si="106"/>
        <v>Medium</v>
      </c>
      <c r="Z896" t="str">
        <f t="shared" si="107"/>
        <v>Medium_user</v>
      </c>
      <c r="AA896" t="str">
        <f t="shared" si="108"/>
        <v>Medium_user</v>
      </c>
      <c r="AB896" t="str">
        <f t="shared" si="109"/>
        <v>Medium Usage</v>
      </c>
      <c r="AC896" t="str">
        <f t="shared" si="110"/>
        <v>None</v>
      </c>
      <c r="AD896" t="str">
        <f t="shared" si="111"/>
        <v>Medium Intl Calls</v>
      </c>
    </row>
    <row r="897" spans="1:30" x14ac:dyDescent="0.25">
      <c r="A897" t="s">
        <v>62</v>
      </c>
      <c r="B897">
        <v>22</v>
      </c>
      <c r="C897" t="s">
        <v>28</v>
      </c>
      <c r="D897" t="s">
        <v>22</v>
      </c>
      <c r="E897">
        <f>IF(train[[#This Row],[international_plan]]="yes",1,0)</f>
        <v>0</v>
      </c>
      <c r="F897" t="s">
        <v>22</v>
      </c>
      <c r="G897">
        <f>IF(train[[#This Row],[voice_mail_plan]]="yes",1,0)</f>
        <v>0</v>
      </c>
      <c r="H897">
        <v>0</v>
      </c>
      <c r="I897">
        <v>160.4</v>
      </c>
      <c r="J897">
        <v>108</v>
      </c>
      <c r="K897">
        <v>27.27</v>
      </c>
      <c r="L897">
        <v>218.1</v>
      </c>
      <c r="M897">
        <v>88</v>
      </c>
      <c r="N897">
        <v>18.54</v>
      </c>
      <c r="O897">
        <v>192.9</v>
      </c>
      <c r="P897">
        <v>115</v>
      </c>
      <c r="Q897">
        <v>8.68</v>
      </c>
      <c r="R897">
        <v>12.5</v>
      </c>
      <c r="S897">
        <v>4</v>
      </c>
      <c r="T897">
        <v>3.38</v>
      </c>
      <c r="U897">
        <v>1</v>
      </c>
      <c r="V897" t="s">
        <v>22</v>
      </c>
      <c r="W897">
        <f t="shared" si="104"/>
        <v>0</v>
      </c>
      <c r="X897" t="str">
        <f t="shared" si="105"/>
        <v>3 or fewer calls</v>
      </c>
      <c r="Y897" t="str">
        <f t="shared" si="106"/>
        <v>Medium</v>
      </c>
      <c r="Z897" t="str">
        <f t="shared" si="107"/>
        <v>Medium_user</v>
      </c>
      <c r="AA897" t="str">
        <f t="shared" si="108"/>
        <v>Medium_user</v>
      </c>
      <c r="AB897" t="str">
        <f t="shared" si="109"/>
        <v>Medium Usage</v>
      </c>
      <c r="AC897" t="str">
        <f t="shared" si="110"/>
        <v>None</v>
      </c>
      <c r="AD897" t="str">
        <f t="shared" si="111"/>
        <v>Medium Intl Calls</v>
      </c>
    </row>
    <row r="898" spans="1:30" x14ac:dyDescent="0.25">
      <c r="A898" t="s">
        <v>73</v>
      </c>
      <c r="B898">
        <v>134</v>
      </c>
      <c r="C898" t="s">
        <v>25</v>
      </c>
      <c r="D898" t="s">
        <v>22</v>
      </c>
      <c r="E898">
        <f>IF(train[[#This Row],[international_plan]]="yes",1,0)</f>
        <v>0</v>
      </c>
      <c r="F898" t="s">
        <v>22</v>
      </c>
      <c r="G898">
        <f>IF(train[[#This Row],[voice_mail_plan]]="yes",1,0)</f>
        <v>0</v>
      </c>
      <c r="H898">
        <v>0</v>
      </c>
      <c r="I898">
        <v>205.3</v>
      </c>
      <c r="J898">
        <v>122</v>
      </c>
      <c r="K898">
        <v>34.9</v>
      </c>
      <c r="L898">
        <v>240.5</v>
      </c>
      <c r="M898">
        <v>155</v>
      </c>
      <c r="N898">
        <v>20.440000000000001</v>
      </c>
      <c r="O898">
        <v>179.1</v>
      </c>
      <c r="P898">
        <v>107</v>
      </c>
      <c r="Q898">
        <v>8.06</v>
      </c>
      <c r="R898">
        <v>5</v>
      </c>
      <c r="S898">
        <v>9</v>
      </c>
      <c r="T898">
        <v>1.35</v>
      </c>
      <c r="U898">
        <v>1</v>
      </c>
      <c r="V898" t="s">
        <v>22</v>
      </c>
      <c r="W898">
        <f t="shared" ref="W898:W961" si="112">IF(V898="yes",1,0)</f>
        <v>0</v>
      </c>
      <c r="X898" t="str">
        <f t="shared" ref="X898:X961" si="113">IF(U898&gt;3,"More than 3 calls","3 or fewer calls")</f>
        <v>3 or fewer calls</v>
      </c>
      <c r="Y898" t="str">
        <f t="shared" ref="Y898:Y961" si="114">IF(T898&lt;2,"Low",IF(T898&lt;4,"Medium","High"))</f>
        <v>Low</v>
      </c>
      <c r="Z898" t="str">
        <f t="shared" ref="Z898:Z961" si="115">IF(M898&lt;80,"Light_usage",IF(M898&lt;120,"Medium_user","Heavy_user"))</f>
        <v>Heavy_user</v>
      </c>
      <c r="AA898" t="str">
        <f t="shared" ref="AA898:AA961" si="116">IF(N898&lt;10,"Light_user",IF(N898&lt;20,"Medium_user","Heavy_user"))</f>
        <v>Heavy_user</v>
      </c>
      <c r="AB898" t="str">
        <f t="shared" ref="AB898:AB961" si="117">IF(AND(I898&gt;250,N898&gt;20,R898&gt;10),"High Usage",
  IF(AND(I898&lt;100,N898&lt;10,R898&lt;5),"Low Usage","Medium Usage"))</f>
        <v>Medium Usage</v>
      </c>
      <c r="AC898" t="str">
        <f t="shared" ref="AC898:AC961" si="118">IF(H898=0,"None",IF(H898&lt;10,"Low",IF(H898&lt;30,"Medium","High")))</f>
        <v>None</v>
      </c>
      <c r="AD898" t="str">
        <f t="shared" ref="AD898:AD961" si="119">IF(T898&lt;=2, "Low Intl Calls", IF(T898&lt;=5, "Medium Intl Calls", "High Intl Calls"))</f>
        <v>Low Intl Calls</v>
      </c>
    </row>
    <row r="899" spans="1:30" x14ac:dyDescent="0.25">
      <c r="A899" t="s">
        <v>29</v>
      </c>
      <c r="B899">
        <v>164</v>
      </c>
      <c r="C899" t="s">
        <v>25</v>
      </c>
      <c r="D899" t="s">
        <v>22</v>
      </c>
      <c r="E899">
        <f>IF(train[[#This Row],[international_plan]]="yes",1,0)</f>
        <v>0</v>
      </c>
      <c r="F899" t="s">
        <v>23</v>
      </c>
      <c r="G899">
        <f>IF(train[[#This Row],[voice_mail_plan]]="yes",1,0)</f>
        <v>1</v>
      </c>
      <c r="H899">
        <v>25</v>
      </c>
      <c r="I899">
        <v>219.1</v>
      </c>
      <c r="J899">
        <v>88</v>
      </c>
      <c r="K899">
        <v>37.25</v>
      </c>
      <c r="L899">
        <v>151.5</v>
      </c>
      <c r="M899">
        <v>99</v>
      </c>
      <c r="N899">
        <v>12.88</v>
      </c>
      <c r="O899">
        <v>50.1</v>
      </c>
      <c r="P899">
        <v>60</v>
      </c>
      <c r="Q899">
        <v>2.25</v>
      </c>
      <c r="R899">
        <v>14.3</v>
      </c>
      <c r="S899">
        <v>6</v>
      </c>
      <c r="T899">
        <v>3.86</v>
      </c>
      <c r="U899">
        <v>1</v>
      </c>
      <c r="V899" t="s">
        <v>22</v>
      </c>
      <c r="W899">
        <f t="shared" si="112"/>
        <v>0</v>
      </c>
      <c r="X899" t="str">
        <f t="shared" si="113"/>
        <v>3 or fewer calls</v>
      </c>
      <c r="Y899" t="str">
        <f t="shared" si="114"/>
        <v>Medium</v>
      </c>
      <c r="Z899" t="str">
        <f t="shared" si="115"/>
        <v>Medium_user</v>
      </c>
      <c r="AA899" t="str">
        <f t="shared" si="116"/>
        <v>Medium_user</v>
      </c>
      <c r="AB899" t="str">
        <f t="shared" si="117"/>
        <v>Medium Usage</v>
      </c>
      <c r="AC899" t="str">
        <f t="shared" si="118"/>
        <v>Medium</v>
      </c>
      <c r="AD899" t="str">
        <f t="shared" si="119"/>
        <v>Medium Intl Calls</v>
      </c>
    </row>
    <row r="900" spans="1:30" x14ac:dyDescent="0.25">
      <c r="A900" t="s">
        <v>66</v>
      </c>
      <c r="B900">
        <v>177</v>
      </c>
      <c r="C900" t="s">
        <v>21</v>
      </c>
      <c r="D900" t="s">
        <v>22</v>
      </c>
      <c r="E900">
        <f>IF(train[[#This Row],[international_plan]]="yes",1,0)</f>
        <v>0</v>
      </c>
      <c r="F900" t="s">
        <v>22</v>
      </c>
      <c r="G900">
        <f>IF(train[[#This Row],[voice_mail_plan]]="yes",1,0)</f>
        <v>0</v>
      </c>
      <c r="H900">
        <v>0</v>
      </c>
      <c r="I900">
        <v>232.8</v>
      </c>
      <c r="J900">
        <v>106</v>
      </c>
      <c r="K900">
        <v>39.58</v>
      </c>
      <c r="L900">
        <v>175.2</v>
      </c>
      <c r="M900">
        <v>97</v>
      </c>
      <c r="N900">
        <v>14.89</v>
      </c>
      <c r="O900">
        <v>212.2</v>
      </c>
      <c r="P900">
        <v>77</v>
      </c>
      <c r="Q900">
        <v>9.5500000000000007</v>
      </c>
      <c r="R900">
        <v>12.5</v>
      </c>
      <c r="S900">
        <v>7</v>
      </c>
      <c r="T900">
        <v>3.38</v>
      </c>
      <c r="U900">
        <v>2</v>
      </c>
      <c r="V900" t="s">
        <v>22</v>
      </c>
      <c r="W900">
        <f t="shared" si="112"/>
        <v>0</v>
      </c>
      <c r="X900" t="str">
        <f t="shared" si="113"/>
        <v>3 or fewer calls</v>
      </c>
      <c r="Y900" t="str">
        <f t="shared" si="114"/>
        <v>Medium</v>
      </c>
      <c r="Z900" t="str">
        <f t="shared" si="115"/>
        <v>Medium_user</v>
      </c>
      <c r="AA900" t="str">
        <f t="shared" si="116"/>
        <v>Medium_user</v>
      </c>
      <c r="AB900" t="str">
        <f t="shared" si="117"/>
        <v>Medium Usage</v>
      </c>
      <c r="AC900" t="str">
        <f t="shared" si="118"/>
        <v>None</v>
      </c>
      <c r="AD900" t="str">
        <f t="shared" si="119"/>
        <v>Medium Intl Calls</v>
      </c>
    </row>
    <row r="901" spans="1:30" x14ac:dyDescent="0.25">
      <c r="A901" t="s">
        <v>46</v>
      </c>
      <c r="B901">
        <v>110</v>
      </c>
      <c r="C901" t="s">
        <v>25</v>
      </c>
      <c r="D901" t="s">
        <v>22</v>
      </c>
      <c r="E901">
        <f>IF(train[[#This Row],[international_plan]]="yes",1,0)</f>
        <v>0</v>
      </c>
      <c r="F901" t="s">
        <v>22</v>
      </c>
      <c r="G901">
        <f>IF(train[[#This Row],[voice_mail_plan]]="yes",1,0)</f>
        <v>0</v>
      </c>
      <c r="H901">
        <v>0</v>
      </c>
      <c r="I901">
        <v>162</v>
      </c>
      <c r="J901">
        <v>81</v>
      </c>
      <c r="K901">
        <v>27.54</v>
      </c>
      <c r="L901">
        <v>247.5</v>
      </c>
      <c r="M901">
        <v>89</v>
      </c>
      <c r="N901">
        <v>21.04</v>
      </c>
      <c r="O901">
        <v>155.5</v>
      </c>
      <c r="P901">
        <v>99</v>
      </c>
      <c r="Q901">
        <v>7</v>
      </c>
      <c r="R901">
        <v>8.9</v>
      </c>
      <c r="S901">
        <v>8</v>
      </c>
      <c r="T901">
        <v>2.4</v>
      </c>
      <c r="U901">
        <v>0</v>
      </c>
      <c r="V901" t="s">
        <v>22</v>
      </c>
      <c r="W901">
        <f t="shared" si="112"/>
        <v>0</v>
      </c>
      <c r="X901" t="str">
        <f t="shared" si="113"/>
        <v>3 or fewer calls</v>
      </c>
      <c r="Y901" t="str">
        <f t="shared" si="114"/>
        <v>Medium</v>
      </c>
      <c r="Z901" t="str">
        <f t="shared" si="115"/>
        <v>Medium_user</v>
      </c>
      <c r="AA901" t="str">
        <f t="shared" si="116"/>
        <v>Heavy_user</v>
      </c>
      <c r="AB901" t="str">
        <f t="shared" si="117"/>
        <v>Medium Usage</v>
      </c>
      <c r="AC901" t="str">
        <f t="shared" si="118"/>
        <v>None</v>
      </c>
      <c r="AD901" t="str">
        <f t="shared" si="119"/>
        <v>Medium Intl Calls</v>
      </c>
    </row>
    <row r="902" spans="1:30" x14ac:dyDescent="0.25">
      <c r="A902" t="s">
        <v>44</v>
      </c>
      <c r="B902">
        <v>53</v>
      </c>
      <c r="C902" t="s">
        <v>21</v>
      </c>
      <c r="D902" t="s">
        <v>22</v>
      </c>
      <c r="E902">
        <f>IF(train[[#This Row],[international_plan]]="yes",1,0)</f>
        <v>0</v>
      </c>
      <c r="F902" t="s">
        <v>23</v>
      </c>
      <c r="G902">
        <f>IF(train[[#This Row],[voice_mail_plan]]="yes",1,0)</f>
        <v>1</v>
      </c>
      <c r="H902">
        <v>27</v>
      </c>
      <c r="I902">
        <v>25.9</v>
      </c>
      <c r="J902">
        <v>119</v>
      </c>
      <c r="K902">
        <v>4.4000000000000004</v>
      </c>
      <c r="L902">
        <v>206.5</v>
      </c>
      <c r="M902">
        <v>96</v>
      </c>
      <c r="N902">
        <v>17.55</v>
      </c>
      <c r="O902">
        <v>228.1</v>
      </c>
      <c r="P902">
        <v>64</v>
      </c>
      <c r="Q902">
        <v>10.26</v>
      </c>
      <c r="R902">
        <v>6.5</v>
      </c>
      <c r="S902">
        <v>7</v>
      </c>
      <c r="T902">
        <v>1.76</v>
      </c>
      <c r="U902">
        <v>1</v>
      </c>
      <c r="V902" t="s">
        <v>22</v>
      </c>
      <c r="W902">
        <f t="shared" si="112"/>
        <v>0</v>
      </c>
      <c r="X902" t="str">
        <f t="shared" si="113"/>
        <v>3 or fewer calls</v>
      </c>
      <c r="Y902" t="str">
        <f t="shared" si="114"/>
        <v>Low</v>
      </c>
      <c r="Z902" t="str">
        <f t="shared" si="115"/>
        <v>Medium_user</v>
      </c>
      <c r="AA902" t="str">
        <f t="shared" si="116"/>
        <v>Medium_user</v>
      </c>
      <c r="AB902" t="str">
        <f t="shared" si="117"/>
        <v>Medium Usage</v>
      </c>
      <c r="AC902" t="str">
        <f t="shared" si="118"/>
        <v>Medium</v>
      </c>
      <c r="AD902" t="str">
        <f t="shared" si="119"/>
        <v>Low Intl Calls</v>
      </c>
    </row>
    <row r="903" spans="1:30" x14ac:dyDescent="0.25">
      <c r="A903" t="s">
        <v>66</v>
      </c>
      <c r="B903">
        <v>80</v>
      </c>
      <c r="C903" t="s">
        <v>25</v>
      </c>
      <c r="D903" t="s">
        <v>22</v>
      </c>
      <c r="E903">
        <f>IF(train[[#This Row],[international_plan]]="yes",1,0)</f>
        <v>0</v>
      </c>
      <c r="F903" t="s">
        <v>22</v>
      </c>
      <c r="G903">
        <f>IF(train[[#This Row],[voice_mail_plan]]="yes",1,0)</f>
        <v>0</v>
      </c>
      <c r="H903">
        <v>0</v>
      </c>
      <c r="I903">
        <v>322.3</v>
      </c>
      <c r="J903">
        <v>113</v>
      </c>
      <c r="K903">
        <v>54.79</v>
      </c>
      <c r="L903">
        <v>222</v>
      </c>
      <c r="M903">
        <v>95</v>
      </c>
      <c r="N903">
        <v>18.87</v>
      </c>
      <c r="O903">
        <v>162.80000000000001</v>
      </c>
      <c r="P903">
        <v>123</v>
      </c>
      <c r="Q903">
        <v>7.33</v>
      </c>
      <c r="R903">
        <v>6.7</v>
      </c>
      <c r="S903">
        <v>8</v>
      </c>
      <c r="T903">
        <v>1.81</v>
      </c>
      <c r="U903">
        <v>0</v>
      </c>
      <c r="V903" t="s">
        <v>23</v>
      </c>
      <c r="W903">
        <f t="shared" si="112"/>
        <v>1</v>
      </c>
      <c r="X903" t="str">
        <f t="shared" si="113"/>
        <v>3 or fewer calls</v>
      </c>
      <c r="Y903" t="str">
        <f t="shared" si="114"/>
        <v>Low</v>
      </c>
      <c r="Z903" t="str">
        <f t="shared" si="115"/>
        <v>Medium_user</v>
      </c>
      <c r="AA903" t="str">
        <f t="shared" si="116"/>
        <v>Medium_user</v>
      </c>
      <c r="AB903" t="str">
        <f t="shared" si="117"/>
        <v>Medium Usage</v>
      </c>
      <c r="AC903" t="str">
        <f t="shared" si="118"/>
        <v>None</v>
      </c>
      <c r="AD903" t="str">
        <f t="shared" si="119"/>
        <v>Low Intl Calls</v>
      </c>
    </row>
    <row r="904" spans="1:30" x14ac:dyDescent="0.25">
      <c r="A904" t="s">
        <v>60</v>
      </c>
      <c r="B904">
        <v>158</v>
      </c>
      <c r="C904" t="s">
        <v>25</v>
      </c>
      <c r="D904" t="s">
        <v>22</v>
      </c>
      <c r="E904">
        <f>IF(train[[#This Row],[international_plan]]="yes",1,0)</f>
        <v>0</v>
      </c>
      <c r="F904" t="s">
        <v>22</v>
      </c>
      <c r="G904">
        <f>IF(train[[#This Row],[voice_mail_plan]]="yes",1,0)</f>
        <v>0</v>
      </c>
      <c r="H904">
        <v>0</v>
      </c>
      <c r="I904">
        <v>209.9</v>
      </c>
      <c r="J904">
        <v>112</v>
      </c>
      <c r="K904">
        <v>35.68</v>
      </c>
      <c r="L904">
        <v>221.3</v>
      </c>
      <c r="M904">
        <v>82</v>
      </c>
      <c r="N904">
        <v>18.809999999999999</v>
      </c>
      <c r="O904">
        <v>210</v>
      </c>
      <c r="P904">
        <v>93</v>
      </c>
      <c r="Q904">
        <v>9.4499999999999993</v>
      </c>
      <c r="R904">
        <v>8.1999999999999993</v>
      </c>
      <c r="S904">
        <v>3</v>
      </c>
      <c r="T904">
        <v>2.21</v>
      </c>
      <c r="U904">
        <v>1</v>
      </c>
      <c r="V904" t="s">
        <v>22</v>
      </c>
      <c r="W904">
        <f t="shared" si="112"/>
        <v>0</v>
      </c>
      <c r="X904" t="str">
        <f t="shared" si="113"/>
        <v>3 or fewer calls</v>
      </c>
      <c r="Y904" t="str">
        <f t="shared" si="114"/>
        <v>Medium</v>
      </c>
      <c r="Z904" t="str">
        <f t="shared" si="115"/>
        <v>Medium_user</v>
      </c>
      <c r="AA904" t="str">
        <f t="shared" si="116"/>
        <v>Medium_user</v>
      </c>
      <c r="AB904" t="str">
        <f t="shared" si="117"/>
        <v>Medium Usage</v>
      </c>
      <c r="AC904" t="str">
        <f t="shared" si="118"/>
        <v>None</v>
      </c>
      <c r="AD904" t="str">
        <f t="shared" si="119"/>
        <v>Medium Intl Calls</v>
      </c>
    </row>
    <row r="905" spans="1:30" x14ac:dyDescent="0.25">
      <c r="A905" t="s">
        <v>20</v>
      </c>
      <c r="B905">
        <v>114</v>
      </c>
      <c r="C905" t="s">
        <v>21</v>
      </c>
      <c r="D905" t="s">
        <v>22</v>
      </c>
      <c r="E905">
        <f>IF(train[[#This Row],[international_plan]]="yes",1,0)</f>
        <v>0</v>
      </c>
      <c r="F905" t="s">
        <v>22</v>
      </c>
      <c r="G905">
        <f>IF(train[[#This Row],[voice_mail_plan]]="yes",1,0)</f>
        <v>0</v>
      </c>
      <c r="H905">
        <v>0</v>
      </c>
      <c r="I905">
        <v>191.5</v>
      </c>
      <c r="J905">
        <v>88</v>
      </c>
      <c r="K905">
        <v>32.56</v>
      </c>
      <c r="L905">
        <v>175.2</v>
      </c>
      <c r="M905">
        <v>78</v>
      </c>
      <c r="N905">
        <v>14.89</v>
      </c>
      <c r="O905">
        <v>220.3</v>
      </c>
      <c r="P905">
        <v>118</v>
      </c>
      <c r="Q905">
        <v>9.91</v>
      </c>
      <c r="R905">
        <v>0</v>
      </c>
      <c r="S905">
        <v>0</v>
      </c>
      <c r="T905">
        <v>0</v>
      </c>
      <c r="U905">
        <v>0</v>
      </c>
      <c r="V905" t="s">
        <v>22</v>
      </c>
      <c r="W905">
        <f t="shared" si="112"/>
        <v>0</v>
      </c>
      <c r="X905" t="str">
        <f t="shared" si="113"/>
        <v>3 or fewer calls</v>
      </c>
      <c r="Y905" t="str">
        <f t="shared" si="114"/>
        <v>Low</v>
      </c>
      <c r="Z905" t="str">
        <f t="shared" si="115"/>
        <v>Light_usage</v>
      </c>
      <c r="AA905" t="str">
        <f t="shared" si="116"/>
        <v>Medium_user</v>
      </c>
      <c r="AB905" t="str">
        <f t="shared" si="117"/>
        <v>Medium Usage</v>
      </c>
      <c r="AC905" t="str">
        <f t="shared" si="118"/>
        <v>None</v>
      </c>
      <c r="AD905" t="str">
        <f t="shared" si="119"/>
        <v>Low Intl Calls</v>
      </c>
    </row>
    <row r="906" spans="1:30" x14ac:dyDescent="0.25">
      <c r="A906" t="s">
        <v>58</v>
      </c>
      <c r="B906">
        <v>64</v>
      </c>
      <c r="C906" t="s">
        <v>25</v>
      </c>
      <c r="D906" t="s">
        <v>22</v>
      </c>
      <c r="E906">
        <f>IF(train[[#This Row],[international_plan]]="yes",1,0)</f>
        <v>0</v>
      </c>
      <c r="F906" t="s">
        <v>23</v>
      </c>
      <c r="G906">
        <f>IF(train[[#This Row],[voice_mail_plan]]="yes",1,0)</f>
        <v>1</v>
      </c>
      <c r="H906">
        <v>19</v>
      </c>
      <c r="I906">
        <v>291.10000000000002</v>
      </c>
      <c r="J906">
        <v>150</v>
      </c>
      <c r="K906">
        <v>49.49</v>
      </c>
      <c r="L906">
        <v>226.7</v>
      </c>
      <c r="M906">
        <v>123</v>
      </c>
      <c r="N906">
        <v>19.27</v>
      </c>
      <c r="O906">
        <v>219.1</v>
      </c>
      <c r="P906">
        <v>67</v>
      </c>
      <c r="Q906">
        <v>9.86</v>
      </c>
      <c r="R906">
        <v>7.5</v>
      </c>
      <c r="S906">
        <v>2</v>
      </c>
      <c r="T906">
        <v>2.0299999999999998</v>
      </c>
      <c r="U906">
        <v>1</v>
      </c>
      <c r="V906" t="s">
        <v>22</v>
      </c>
      <c r="W906">
        <f t="shared" si="112"/>
        <v>0</v>
      </c>
      <c r="X906" t="str">
        <f t="shared" si="113"/>
        <v>3 or fewer calls</v>
      </c>
      <c r="Y906" t="str">
        <f t="shared" si="114"/>
        <v>Medium</v>
      </c>
      <c r="Z906" t="str">
        <f t="shared" si="115"/>
        <v>Heavy_user</v>
      </c>
      <c r="AA906" t="str">
        <f t="shared" si="116"/>
        <v>Medium_user</v>
      </c>
      <c r="AB906" t="str">
        <f t="shared" si="117"/>
        <v>Medium Usage</v>
      </c>
      <c r="AC906" t="str">
        <f t="shared" si="118"/>
        <v>Medium</v>
      </c>
      <c r="AD906" t="str">
        <f t="shared" si="119"/>
        <v>Medium Intl Calls</v>
      </c>
    </row>
    <row r="907" spans="1:30" x14ac:dyDescent="0.25">
      <c r="A907" t="s">
        <v>57</v>
      </c>
      <c r="B907">
        <v>88</v>
      </c>
      <c r="C907" t="s">
        <v>21</v>
      </c>
      <c r="D907" t="s">
        <v>22</v>
      </c>
      <c r="E907">
        <f>IF(train[[#This Row],[international_plan]]="yes",1,0)</f>
        <v>0</v>
      </c>
      <c r="F907" t="s">
        <v>22</v>
      </c>
      <c r="G907">
        <f>IF(train[[#This Row],[voice_mail_plan]]="yes",1,0)</f>
        <v>0</v>
      </c>
      <c r="H907">
        <v>0</v>
      </c>
      <c r="I907">
        <v>215.6</v>
      </c>
      <c r="J907">
        <v>115</v>
      </c>
      <c r="K907">
        <v>36.65</v>
      </c>
      <c r="L907">
        <v>216.2</v>
      </c>
      <c r="M907">
        <v>85</v>
      </c>
      <c r="N907">
        <v>18.38</v>
      </c>
      <c r="O907">
        <v>171.3</v>
      </c>
      <c r="P907">
        <v>65</v>
      </c>
      <c r="Q907">
        <v>7.71</v>
      </c>
      <c r="R907">
        <v>11.8</v>
      </c>
      <c r="S907">
        <v>1</v>
      </c>
      <c r="T907">
        <v>3.19</v>
      </c>
      <c r="U907">
        <v>3</v>
      </c>
      <c r="V907" t="s">
        <v>22</v>
      </c>
      <c r="W907">
        <f t="shared" si="112"/>
        <v>0</v>
      </c>
      <c r="X907" t="str">
        <f t="shared" si="113"/>
        <v>3 or fewer calls</v>
      </c>
      <c r="Y907" t="str">
        <f t="shared" si="114"/>
        <v>Medium</v>
      </c>
      <c r="Z907" t="str">
        <f t="shared" si="115"/>
        <v>Medium_user</v>
      </c>
      <c r="AA907" t="str">
        <f t="shared" si="116"/>
        <v>Medium_user</v>
      </c>
      <c r="AB907" t="str">
        <f t="shared" si="117"/>
        <v>Medium Usage</v>
      </c>
      <c r="AC907" t="str">
        <f t="shared" si="118"/>
        <v>None</v>
      </c>
      <c r="AD907" t="str">
        <f t="shared" si="119"/>
        <v>Medium Intl Calls</v>
      </c>
    </row>
    <row r="908" spans="1:30" x14ac:dyDescent="0.25">
      <c r="A908" t="s">
        <v>55</v>
      </c>
      <c r="B908">
        <v>82</v>
      </c>
      <c r="C908" t="s">
        <v>28</v>
      </c>
      <c r="D908" t="s">
        <v>23</v>
      </c>
      <c r="E908">
        <f>IF(train[[#This Row],[international_plan]]="yes",1,0)</f>
        <v>1</v>
      </c>
      <c r="F908" t="s">
        <v>22</v>
      </c>
      <c r="G908">
        <f>IF(train[[#This Row],[voice_mail_plan]]="yes",1,0)</f>
        <v>0</v>
      </c>
      <c r="H908">
        <v>0</v>
      </c>
      <c r="I908">
        <v>208.8</v>
      </c>
      <c r="J908">
        <v>101</v>
      </c>
      <c r="K908">
        <v>35.5</v>
      </c>
      <c r="L908">
        <v>213.7</v>
      </c>
      <c r="M908">
        <v>87</v>
      </c>
      <c r="N908">
        <v>18.16</v>
      </c>
      <c r="O908">
        <v>175.1</v>
      </c>
      <c r="P908">
        <v>86</v>
      </c>
      <c r="Q908">
        <v>7.88</v>
      </c>
      <c r="R908">
        <v>12.4</v>
      </c>
      <c r="S908">
        <v>6</v>
      </c>
      <c r="T908">
        <v>3.35</v>
      </c>
      <c r="U908">
        <v>3</v>
      </c>
      <c r="V908" t="s">
        <v>22</v>
      </c>
      <c r="W908">
        <f t="shared" si="112"/>
        <v>0</v>
      </c>
      <c r="X908" t="str">
        <f t="shared" si="113"/>
        <v>3 or fewer calls</v>
      </c>
      <c r="Y908" t="str">
        <f t="shared" si="114"/>
        <v>Medium</v>
      </c>
      <c r="Z908" t="str">
        <f t="shared" si="115"/>
        <v>Medium_user</v>
      </c>
      <c r="AA908" t="str">
        <f t="shared" si="116"/>
        <v>Medium_user</v>
      </c>
      <c r="AB908" t="str">
        <f t="shared" si="117"/>
        <v>Medium Usage</v>
      </c>
      <c r="AC908" t="str">
        <f t="shared" si="118"/>
        <v>None</v>
      </c>
      <c r="AD908" t="str">
        <f t="shared" si="119"/>
        <v>Medium Intl Calls</v>
      </c>
    </row>
    <row r="909" spans="1:30" x14ac:dyDescent="0.25">
      <c r="A909" t="s">
        <v>65</v>
      </c>
      <c r="B909">
        <v>111</v>
      </c>
      <c r="C909" t="s">
        <v>21</v>
      </c>
      <c r="D909" t="s">
        <v>22</v>
      </c>
      <c r="E909">
        <f>IF(train[[#This Row],[international_plan]]="yes",1,0)</f>
        <v>0</v>
      </c>
      <c r="F909" t="s">
        <v>22</v>
      </c>
      <c r="G909">
        <f>IF(train[[#This Row],[voice_mail_plan]]="yes",1,0)</f>
        <v>0</v>
      </c>
      <c r="H909">
        <v>0</v>
      </c>
      <c r="I909">
        <v>255.9</v>
      </c>
      <c r="J909">
        <v>97</v>
      </c>
      <c r="K909">
        <v>43.5</v>
      </c>
      <c r="L909">
        <v>204.1</v>
      </c>
      <c r="M909">
        <v>129</v>
      </c>
      <c r="N909">
        <v>17.350000000000001</v>
      </c>
      <c r="O909">
        <v>171.3</v>
      </c>
      <c r="P909">
        <v>84</v>
      </c>
      <c r="Q909">
        <v>7.71</v>
      </c>
      <c r="R909">
        <v>12.3</v>
      </c>
      <c r="S909">
        <v>5</v>
      </c>
      <c r="T909">
        <v>3.32</v>
      </c>
      <c r="U909">
        <v>3</v>
      </c>
      <c r="V909" t="s">
        <v>22</v>
      </c>
      <c r="W909">
        <f t="shared" si="112"/>
        <v>0</v>
      </c>
      <c r="X909" t="str">
        <f t="shared" si="113"/>
        <v>3 or fewer calls</v>
      </c>
      <c r="Y909" t="str">
        <f t="shared" si="114"/>
        <v>Medium</v>
      </c>
      <c r="Z909" t="str">
        <f t="shared" si="115"/>
        <v>Heavy_user</v>
      </c>
      <c r="AA909" t="str">
        <f t="shared" si="116"/>
        <v>Medium_user</v>
      </c>
      <c r="AB909" t="str">
        <f t="shared" si="117"/>
        <v>Medium Usage</v>
      </c>
      <c r="AC909" t="str">
        <f t="shared" si="118"/>
        <v>None</v>
      </c>
      <c r="AD909" t="str">
        <f t="shared" si="119"/>
        <v>Medium Intl Calls</v>
      </c>
    </row>
    <row r="910" spans="1:30" x14ac:dyDescent="0.25">
      <c r="A910" t="s">
        <v>35</v>
      </c>
      <c r="B910">
        <v>60</v>
      </c>
      <c r="C910" t="s">
        <v>25</v>
      </c>
      <c r="D910" t="s">
        <v>22</v>
      </c>
      <c r="E910">
        <f>IF(train[[#This Row],[international_plan]]="yes",1,0)</f>
        <v>0</v>
      </c>
      <c r="F910" t="s">
        <v>22</v>
      </c>
      <c r="G910">
        <f>IF(train[[#This Row],[voice_mail_plan]]="yes",1,0)</f>
        <v>0</v>
      </c>
      <c r="H910">
        <v>0</v>
      </c>
      <c r="I910">
        <v>252.7</v>
      </c>
      <c r="J910">
        <v>97</v>
      </c>
      <c r="K910">
        <v>42.96</v>
      </c>
      <c r="L910">
        <v>221.1</v>
      </c>
      <c r="M910">
        <v>121</v>
      </c>
      <c r="N910">
        <v>18.79</v>
      </c>
      <c r="O910">
        <v>109.9</v>
      </c>
      <c r="P910">
        <v>100</v>
      </c>
      <c r="Q910">
        <v>4.95</v>
      </c>
      <c r="R910">
        <v>12.4</v>
      </c>
      <c r="S910">
        <v>4</v>
      </c>
      <c r="T910">
        <v>3.35</v>
      </c>
      <c r="U910">
        <v>2</v>
      </c>
      <c r="V910" t="s">
        <v>22</v>
      </c>
      <c r="W910">
        <f t="shared" si="112"/>
        <v>0</v>
      </c>
      <c r="X910" t="str">
        <f t="shared" si="113"/>
        <v>3 or fewer calls</v>
      </c>
      <c r="Y910" t="str">
        <f t="shared" si="114"/>
        <v>Medium</v>
      </c>
      <c r="Z910" t="str">
        <f t="shared" si="115"/>
        <v>Heavy_user</v>
      </c>
      <c r="AA910" t="str">
        <f t="shared" si="116"/>
        <v>Medium_user</v>
      </c>
      <c r="AB910" t="str">
        <f t="shared" si="117"/>
        <v>Medium Usage</v>
      </c>
      <c r="AC910" t="str">
        <f t="shared" si="118"/>
        <v>None</v>
      </c>
      <c r="AD910" t="str">
        <f t="shared" si="119"/>
        <v>Medium Intl Calls</v>
      </c>
    </row>
    <row r="911" spans="1:30" x14ac:dyDescent="0.25">
      <c r="A911" t="s">
        <v>24</v>
      </c>
      <c r="B911">
        <v>113</v>
      </c>
      <c r="C911" t="s">
        <v>25</v>
      </c>
      <c r="D911" t="s">
        <v>22</v>
      </c>
      <c r="E911">
        <f>IF(train[[#This Row],[international_plan]]="yes",1,0)</f>
        <v>0</v>
      </c>
      <c r="F911" t="s">
        <v>22</v>
      </c>
      <c r="G911">
        <f>IF(train[[#This Row],[voice_mail_plan]]="yes",1,0)</f>
        <v>0</v>
      </c>
      <c r="H911">
        <v>0</v>
      </c>
      <c r="I911">
        <v>132.1</v>
      </c>
      <c r="J911">
        <v>72</v>
      </c>
      <c r="K911">
        <v>22.46</v>
      </c>
      <c r="L911">
        <v>247.5</v>
      </c>
      <c r="M911">
        <v>107</v>
      </c>
      <c r="N911">
        <v>21.04</v>
      </c>
      <c r="O911">
        <v>246.2</v>
      </c>
      <c r="P911">
        <v>123</v>
      </c>
      <c r="Q911">
        <v>11.08</v>
      </c>
      <c r="R911">
        <v>6.9</v>
      </c>
      <c r="S911">
        <v>6</v>
      </c>
      <c r="T911">
        <v>1.86</v>
      </c>
      <c r="U911">
        <v>3</v>
      </c>
      <c r="V911" t="s">
        <v>22</v>
      </c>
      <c r="W911">
        <f t="shared" si="112"/>
        <v>0</v>
      </c>
      <c r="X911" t="str">
        <f t="shared" si="113"/>
        <v>3 or fewer calls</v>
      </c>
      <c r="Y911" t="str">
        <f t="shared" si="114"/>
        <v>Low</v>
      </c>
      <c r="Z911" t="str">
        <f t="shared" si="115"/>
        <v>Medium_user</v>
      </c>
      <c r="AA911" t="str">
        <f t="shared" si="116"/>
        <v>Heavy_user</v>
      </c>
      <c r="AB911" t="str">
        <f t="shared" si="117"/>
        <v>Medium Usage</v>
      </c>
      <c r="AC911" t="str">
        <f t="shared" si="118"/>
        <v>None</v>
      </c>
      <c r="AD911" t="str">
        <f t="shared" si="119"/>
        <v>Low Intl Calls</v>
      </c>
    </row>
    <row r="912" spans="1:30" x14ac:dyDescent="0.25">
      <c r="A912" t="s">
        <v>40</v>
      </c>
      <c r="B912">
        <v>109</v>
      </c>
      <c r="C912" t="s">
        <v>25</v>
      </c>
      <c r="D912" t="s">
        <v>22</v>
      </c>
      <c r="E912">
        <f>IF(train[[#This Row],[international_plan]]="yes",1,0)</f>
        <v>0</v>
      </c>
      <c r="F912" t="s">
        <v>22</v>
      </c>
      <c r="G912">
        <f>IF(train[[#This Row],[voice_mail_plan]]="yes",1,0)</f>
        <v>0</v>
      </c>
      <c r="H912">
        <v>0</v>
      </c>
      <c r="I912">
        <v>217</v>
      </c>
      <c r="J912">
        <v>115</v>
      </c>
      <c r="K912">
        <v>36.89</v>
      </c>
      <c r="L912">
        <v>207</v>
      </c>
      <c r="M912">
        <v>142</v>
      </c>
      <c r="N912">
        <v>17.600000000000001</v>
      </c>
      <c r="O912">
        <v>268</v>
      </c>
      <c r="P912">
        <v>106</v>
      </c>
      <c r="Q912">
        <v>12.06</v>
      </c>
      <c r="R912">
        <v>8.1999999999999993</v>
      </c>
      <c r="S912">
        <v>4</v>
      </c>
      <c r="T912">
        <v>2.21</v>
      </c>
      <c r="U912">
        <v>1</v>
      </c>
      <c r="V912" t="s">
        <v>22</v>
      </c>
      <c r="W912">
        <f t="shared" si="112"/>
        <v>0</v>
      </c>
      <c r="X912" t="str">
        <f t="shared" si="113"/>
        <v>3 or fewer calls</v>
      </c>
      <c r="Y912" t="str">
        <f t="shared" si="114"/>
        <v>Medium</v>
      </c>
      <c r="Z912" t="str">
        <f t="shared" si="115"/>
        <v>Heavy_user</v>
      </c>
      <c r="AA912" t="str">
        <f t="shared" si="116"/>
        <v>Medium_user</v>
      </c>
      <c r="AB912" t="str">
        <f t="shared" si="117"/>
        <v>Medium Usage</v>
      </c>
      <c r="AC912" t="str">
        <f t="shared" si="118"/>
        <v>None</v>
      </c>
      <c r="AD912" t="str">
        <f t="shared" si="119"/>
        <v>Medium Intl Calls</v>
      </c>
    </row>
    <row r="913" spans="1:30" x14ac:dyDescent="0.25">
      <c r="A913" t="s">
        <v>32</v>
      </c>
      <c r="B913">
        <v>105</v>
      </c>
      <c r="C913" t="s">
        <v>28</v>
      </c>
      <c r="D913" t="s">
        <v>22</v>
      </c>
      <c r="E913">
        <f>IF(train[[#This Row],[international_plan]]="yes",1,0)</f>
        <v>0</v>
      </c>
      <c r="F913" t="s">
        <v>23</v>
      </c>
      <c r="G913">
        <f>IF(train[[#This Row],[voice_mail_plan]]="yes",1,0)</f>
        <v>1</v>
      </c>
      <c r="H913">
        <v>42</v>
      </c>
      <c r="I913">
        <v>101.9</v>
      </c>
      <c r="J913">
        <v>79</v>
      </c>
      <c r="K913">
        <v>17.32</v>
      </c>
      <c r="L913">
        <v>223.1</v>
      </c>
      <c r="M913">
        <v>97</v>
      </c>
      <c r="N913">
        <v>18.96</v>
      </c>
      <c r="O913">
        <v>241.6</v>
      </c>
      <c r="P913">
        <v>77</v>
      </c>
      <c r="Q913">
        <v>10.87</v>
      </c>
      <c r="R913">
        <v>12.9</v>
      </c>
      <c r="S913">
        <v>2</v>
      </c>
      <c r="T913">
        <v>3.48</v>
      </c>
      <c r="U913">
        <v>0</v>
      </c>
      <c r="V913" t="s">
        <v>22</v>
      </c>
      <c r="W913">
        <f t="shared" si="112"/>
        <v>0</v>
      </c>
      <c r="X913" t="str">
        <f t="shared" si="113"/>
        <v>3 or fewer calls</v>
      </c>
      <c r="Y913" t="str">
        <f t="shared" si="114"/>
        <v>Medium</v>
      </c>
      <c r="Z913" t="str">
        <f t="shared" si="115"/>
        <v>Medium_user</v>
      </c>
      <c r="AA913" t="str">
        <f t="shared" si="116"/>
        <v>Medium_user</v>
      </c>
      <c r="AB913" t="str">
        <f t="shared" si="117"/>
        <v>Medium Usage</v>
      </c>
      <c r="AC913" t="str">
        <f t="shared" si="118"/>
        <v>High</v>
      </c>
      <c r="AD913" t="str">
        <f t="shared" si="119"/>
        <v>Medium Intl Calls</v>
      </c>
    </row>
    <row r="914" spans="1:30" x14ac:dyDescent="0.25">
      <c r="A914" t="s">
        <v>54</v>
      </c>
      <c r="B914">
        <v>85</v>
      </c>
      <c r="C914" t="s">
        <v>28</v>
      </c>
      <c r="D914" t="s">
        <v>22</v>
      </c>
      <c r="E914">
        <f>IF(train[[#This Row],[international_plan]]="yes",1,0)</f>
        <v>0</v>
      </c>
      <c r="F914" t="s">
        <v>22</v>
      </c>
      <c r="G914">
        <f>IF(train[[#This Row],[voice_mail_plan]]="yes",1,0)</f>
        <v>0</v>
      </c>
      <c r="H914">
        <v>0</v>
      </c>
      <c r="I914">
        <v>211.5</v>
      </c>
      <c r="J914">
        <v>100</v>
      </c>
      <c r="K914">
        <v>35.96</v>
      </c>
      <c r="L914">
        <v>184.6</v>
      </c>
      <c r="M914">
        <v>88</v>
      </c>
      <c r="N914">
        <v>15.69</v>
      </c>
      <c r="O914">
        <v>164.3</v>
      </c>
      <c r="P914">
        <v>131</v>
      </c>
      <c r="Q914">
        <v>7.39</v>
      </c>
      <c r="R914">
        <v>13.3</v>
      </c>
      <c r="S914">
        <v>4</v>
      </c>
      <c r="T914">
        <v>3.59</v>
      </c>
      <c r="U914">
        <v>2</v>
      </c>
      <c r="V914" t="s">
        <v>22</v>
      </c>
      <c r="W914">
        <f t="shared" si="112"/>
        <v>0</v>
      </c>
      <c r="X914" t="str">
        <f t="shared" si="113"/>
        <v>3 or fewer calls</v>
      </c>
      <c r="Y914" t="str">
        <f t="shared" si="114"/>
        <v>Medium</v>
      </c>
      <c r="Z914" t="str">
        <f t="shared" si="115"/>
        <v>Medium_user</v>
      </c>
      <c r="AA914" t="str">
        <f t="shared" si="116"/>
        <v>Medium_user</v>
      </c>
      <c r="AB914" t="str">
        <f t="shared" si="117"/>
        <v>Medium Usage</v>
      </c>
      <c r="AC914" t="str">
        <f t="shared" si="118"/>
        <v>None</v>
      </c>
      <c r="AD914" t="str">
        <f t="shared" si="119"/>
        <v>Medium Intl Calls</v>
      </c>
    </row>
    <row r="915" spans="1:30" x14ac:dyDescent="0.25">
      <c r="A915" t="s">
        <v>66</v>
      </c>
      <c r="B915">
        <v>59</v>
      </c>
      <c r="C915" t="s">
        <v>28</v>
      </c>
      <c r="D915" t="s">
        <v>22</v>
      </c>
      <c r="E915">
        <f>IF(train[[#This Row],[international_plan]]="yes",1,0)</f>
        <v>0</v>
      </c>
      <c r="F915" t="s">
        <v>22</v>
      </c>
      <c r="G915">
        <f>IF(train[[#This Row],[voice_mail_plan]]="yes",1,0)</f>
        <v>0</v>
      </c>
      <c r="H915">
        <v>0</v>
      </c>
      <c r="I915">
        <v>166.3</v>
      </c>
      <c r="J915">
        <v>95</v>
      </c>
      <c r="K915">
        <v>28.27</v>
      </c>
      <c r="L915">
        <v>239.3</v>
      </c>
      <c r="M915">
        <v>87</v>
      </c>
      <c r="N915">
        <v>20.34</v>
      </c>
      <c r="O915">
        <v>123.2</v>
      </c>
      <c r="P915">
        <v>108</v>
      </c>
      <c r="Q915">
        <v>5.54</v>
      </c>
      <c r="R915">
        <v>10</v>
      </c>
      <c r="S915">
        <v>3</v>
      </c>
      <c r="T915">
        <v>2.7</v>
      </c>
      <c r="U915">
        <v>2</v>
      </c>
      <c r="V915" t="s">
        <v>22</v>
      </c>
      <c r="W915">
        <f t="shared" si="112"/>
        <v>0</v>
      </c>
      <c r="X915" t="str">
        <f t="shared" si="113"/>
        <v>3 or fewer calls</v>
      </c>
      <c r="Y915" t="str">
        <f t="shared" si="114"/>
        <v>Medium</v>
      </c>
      <c r="Z915" t="str">
        <f t="shared" si="115"/>
        <v>Medium_user</v>
      </c>
      <c r="AA915" t="str">
        <f t="shared" si="116"/>
        <v>Heavy_user</v>
      </c>
      <c r="AB915" t="str">
        <f t="shared" si="117"/>
        <v>Medium Usage</v>
      </c>
      <c r="AC915" t="str">
        <f t="shared" si="118"/>
        <v>None</v>
      </c>
      <c r="AD915" t="str">
        <f t="shared" si="119"/>
        <v>Medium Intl Calls</v>
      </c>
    </row>
    <row r="916" spans="1:30" x14ac:dyDescent="0.25">
      <c r="A916" t="s">
        <v>57</v>
      </c>
      <c r="B916">
        <v>148</v>
      </c>
      <c r="C916" t="s">
        <v>25</v>
      </c>
      <c r="D916" t="s">
        <v>22</v>
      </c>
      <c r="E916">
        <f>IF(train[[#This Row],[international_plan]]="yes",1,0)</f>
        <v>0</v>
      </c>
      <c r="F916" t="s">
        <v>22</v>
      </c>
      <c r="G916">
        <f>IF(train[[#This Row],[voice_mail_plan]]="yes",1,0)</f>
        <v>0</v>
      </c>
      <c r="H916">
        <v>0</v>
      </c>
      <c r="I916">
        <v>185.2</v>
      </c>
      <c r="J916">
        <v>87</v>
      </c>
      <c r="K916">
        <v>31.48</v>
      </c>
      <c r="L916">
        <v>170.4</v>
      </c>
      <c r="M916">
        <v>96</v>
      </c>
      <c r="N916">
        <v>14.48</v>
      </c>
      <c r="O916">
        <v>165.1</v>
      </c>
      <c r="P916">
        <v>104</v>
      </c>
      <c r="Q916">
        <v>7.43</v>
      </c>
      <c r="R916">
        <v>9.5</v>
      </c>
      <c r="S916">
        <v>13</v>
      </c>
      <c r="T916">
        <v>2.57</v>
      </c>
      <c r="U916">
        <v>1</v>
      </c>
      <c r="V916" t="s">
        <v>22</v>
      </c>
      <c r="W916">
        <f t="shared" si="112"/>
        <v>0</v>
      </c>
      <c r="X916" t="str">
        <f t="shared" si="113"/>
        <v>3 or fewer calls</v>
      </c>
      <c r="Y916" t="str">
        <f t="shared" si="114"/>
        <v>Medium</v>
      </c>
      <c r="Z916" t="str">
        <f t="shared" si="115"/>
        <v>Medium_user</v>
      </c>
      <c r="AA916" t="str">
        <f t="shared" si="116"/>
        <v>Medium_user</v>
      </c>
      <c r="AB916" t="str">
        <f t="shared" si="117"/>
        <v>Medium Usage</v>
      </c>
      <c r="AC916" t="str">
        <f t="shared" si="118"/>
        <v>None</v>
      </c>
      <c r="AD916" t="str">
        <f t="shared" si="119"/>
        <v>Medium Intl Calls</v>
      </c>
    </row>
    <row r="917" spans="1:30" x14ac:dyDescent="0.25">
      <c r="A917" t="s">
        <v>47</v>
      </c>
      <c r="B917">
        <v>115</v>
      </c>
      <c r="C917" t="s">
        <v>21</v>
      </c>
      <c r="D917" t="s">
        <v>22</v>
      </c>
      <c r="E917">
        <f>IF(train[[#This Row],[international_plan]]="yes",1,0)</f>
        <v>0</v>
      </c>
      <c r="F917" t="s">
        <v>22</v>
      </c>
      <c r="G917">
        <f>IF(train[[#This Row],[voice_mail_plan]]="yes",1,0)</f>
        <v>0</v>
      </c>
      <c r="H917">
        <v>0</v>
      </c>
      <c r="I917">
        <v>245.2</v>
      </c>
      <c r="J917">
        <v>105</v>
      </c>
      <c r="K917">
        <v>41.68</v>
      </c>
      <c r="L917">
        <v>159</v>
      </c>
      <c r="M917">
        <v>109</v>
      </c>
      <c r="N917">
        <v>13.52</v>
      </c>
      <c r="O917">
        <v>229.9</v>
      </c>
      <c r="P917">
        <v>74</v>
      </c>
      <c r="Q917">
        <v>10.35</v>
      </c>
      <c r="R917">
        <v>7.2</v>
      </c>
      <c r="S917">
        <v>8</v>
      </c>
      <c r="T917">
        <v>1.94</v>
      </c>
      <c r="U917">
        <v>0</v>
      </c>
      <c r="V917" t="s">
        <v>22</v>
      </c>
      <c r="W917">
        <f t="shared" si="112"/>
        <v>0</v>
      </c>
      <c r="X917" t="str">
        <f t="shared" si="113"/>
        <v>3 or fewer calls</v>
      </c>
      <c r="Y917" t="str">
        <f t="shared" si="114"/>
        <v>Low</v>
      </c>
      <c r="Z917" t="str">
        <f t="shared" si="115"/>
        <v>Medium_user</v>
      </c>
      <c r="AA917" t="str">
        <f t="shared" si="116"/>
        <v>Medium_user</v>
      </c>
      <c r="AB917" t="str">
        <f t="shared" si="117"/>
        <v>Medium Usage</v>
      </c>
      <c r="AC917" t="str">
        <f t="shared" si="118"/>
        <v>None</v>
      </c>
      <c r="AD917" t="str">
        <f t="shared" si="119"/>
        <v>Low Intl Calls</v>
      </c>
    </row>
    <row r="918" spans="1:30" x14ac:dyDescent="0.25">
      <c r="A918" t="s">
        <v>37</v>
      </c>
      <c r="B918">
        <v>106</v>
      </c>
      <c r="C918" t="s">
        <v>28</v>
      </c>
      <c r="D918" t="s">
        <v>22</v>
      </c>
      <c r="E918">
        <f>IF(train[[#This Row],[international_plan]]="yes",1,0)</f>
        <v>0</v>
      </c>
      <c r="F918" t="s">
        <v>22</v>
      </c>
      <c r="G918">
        <f>IF(train[[#This Row],[voice_mail_plan]]="yes",1,0)</f>
        <v>0</v>
      </c>
      <c r="H918">
        <v>0</v>
      </c>
      <c r="I918">
        <v>274.39999999999998</v>
      </c>
      <c r="J918">
        <v>120</v>
      </c>
      <c r="K918">
        <v>46.65</v>
      </c>
      <c r="L918">
        <v>198.6</v>
      </c>
      <c r="M918">
        <v>82</v>
      </c>
      <c r="N918">
        <v>16.88</v>
      </c>
      <c r="O918">
        <v>160.80000000000001</v>
      </c>
      <c r="P918">
        <v>62</v>
      </c>
      <c r="Q918">
        <v>7.24</v>
      </c>
      <c r="R918">
        <v>6</v>
      </c>
      <c r="S918">
        <v>3</v>
      </c>
      <c r="T918">
        <v>1.62</v>
      </c>
      <c r="U918">
        <v>1</v>
      </c>
      <c r="V918" t="s">
        <v>22</v>
      </c>
      <c r="W918">
        <f t="shared" si="112"/>
        <v>0</v>
      </c>
      <c r="X918" t="str">
        <f t="shared" si="113"/>
        <v>3 or fewer calls</v>
      </c>
      <c r="Y918" t="str">
        <f t="shared" si="114"/>
        <v>Low</v>
      </c>
      <c r="Z918" t="str">
        <f t="shared" si="115"/>
        <v>Medium_user</v>
      </c>
      <c r="AA918" t="str">
        <f t="shared" si="116"/>
        <v>Medium_user</v>
      </c>
      <c r="AB918" t="str">
        <f t="shared" si="117"/>
        <v>Medium Usage</v>
      </c>
      <c r="AC918" t="str">
        <f t="shared" si="118"/>
        <v>None</v>
      </c>
      <c r="AD918" t="str">
        <f t="shared" si="119"/>
        <v>Low Intl Calls</v>
      </c>
    </row>
    <row r="919" spans="1:30" x14ac:dyDescent="0.25">
      <c r="A919" t="s">
        <v>33</v>
      </c>
      <c r="B919">
        <v>93</v>
      </c>
      <c r="C919" t="s">
        <v>21</v>
      </c>
      <c r="D919" t="s">
        <v>22</v>
      </c>
      <c r="E919">
        <f>IF(train[[#This Row],[international_plan]]="yes",1,0)</f>
        <v>0</v>
      </c>
      <c r="F919" t="s">
        <v>22</v>
      </c>
      <c r="G919">
        <f>IF(train[[#This Row],[voice_mail_plan]]="yes",1,0)</f>
        <v>0</v>
      </c>
      <c r="H919">
        <v>0</v>
      </c>
      <c r="I919">
        <v>98.4</v>
      </c>
      <c r="J919">
        <v>78</v>
      </c>
      <c r="K919">
        <v>16.73</v>
      </c>
      <c r="L919">
        <v>249.6</v>
      </c>
      <c r="M919">
        <v>129</v>
      </c>
      <c r="N919">
        <v>21.22</v>
      </c>
      <c r="O919">
        <v>248.2</v>
      </c>
      <c r="P919">
        <v>114</v>
      </c>
      <c r="Q919">
        <v>11.17</v>
      </c>
      <c r="R919">
        <v>14.2</v>
      </c>
      <c r="S919">
        <v>4</v>
      </c>
      <c r="T919">
        <v>3.83</v>
      </c>
      <c r="U919">
        <v>1</v>
      </c>
      <c r="V919" t="s">
        <v>22</v>
      </c>
      <c r="W919">
        <f t="shared" si="112"/>
        <v>0</v>
      </c>
      <c r="X919" t="str">
        <f t="shared" si="113"/>
        <v>3 or fewer calls</v>
      </c>
      <c r="Y919" t="str">
        <f t="shared" si="114"/>
        <v>Medium</v>
      </c>
      <c r="Z919" t="str">
        <f t="shared" si="115"/>
        <v>Heavy_user</v>
      </c>
      <c r="AA919" t="str">
        <f t="shared" si="116"/>
        <v>Heavy_user</v>
      </c>
      <c r="AB919" t="str">
        <f t="shared" si="117"/>
        <v>Medium Usage</v>
      </c>
      <c r="AC919" t="str">
        <f t="shared" si="118"/>
        <v>None</v>
      </c>
      <c r="AD919" t="str">
        <f t="shared" si="119"/>
        <v>Medium Intl Calls</v>
      </c>
    </row>
    <row r="920" spans="1:30" x14ac:dyDescent="0.25">
      <c r="A920" t="s">
        <v>65</v>
      </c>
      <c r="B920">
        <v>57</v>
      </c>
      <c r="C920" t="s">
        <v>21</v>
      </c>
      <c r="D920" t="s">
        <v>22</v>
      </c>
      <c r="E920">
        <f>IF(train[[#This Row],[international_plan]]="yes",1,0)</f>
        <v>0</v>
      </c>
      <c r="F920" t="s">
        <v>23</v>
      </c>
      <c r="G920">
        <f>IF(train[[#This Row],[voice_mail_plan]]="yes",1,0)</f>
        <v>1</v>
      </c>
      <c r="H920">
        <v>29</v>
      </c>
      <c r="I920">
        <v>279.89999999999998</v>
      </c>
      <c r="J920">
        <v>121</v>
      </c>
      <c r="K920">
        <v>47.58</v>
      </c>
      <c r="L920">
        <v>223.1</v>
      </c>
      <c r="M920">
        <v>109</v>
      </c>
      <c r="N920">
        <v>18.96</v>
      </c>
      <c r="O920">
        <v>251.7</v>
      </c>
      <c r="P920">
        <v>94</v>
      </c>
      <c r="Q920">
        <v>11.33</v>
      </c>
      <c r="R920">
        <v>13</v>
      </c>
      <c r="S920">
        <v>2</v>
      </c>
      <c r="T920">
        <v>3.51</v>
      </c>
      <c r="U920">
        <v>1</v>
      </c>
      <c r="V920" t="s">
        <v>22</v>
      </c>
      <c r="W920">
        <f t="shared" si="112"/>
        <v>0</v>
      </c>
      <c r="X920" t="str">
        <f t="shared" si="113"/>
        <v>3 or fewer calls</v>
      </c>
      <c r="Y920" t="str">
        <f t="shared" si="114"/>
        <v>Medium</v>
      </c>
      <c r="Z920" t="str">
        <f t="shared" si="115"/>
        <v>Medium_user</v>
      </c>
      <c r="AA920" t="str">
        <f t="shared" si="116"/>
        <v>Medium_user</v>
      </c>
      <c r="AB920" t="str">
        <f t="shared" si="117"/>
        <v>Medium Usage</v>
      </c>
      <c r="AC920" t="str">
        <f t="shared" si="118"/>
        <v>Medium</v>
      </c>
      <c r="AD920" t="str">
        <f t="shared" si="119"/>
        <v>Medium Intl Calls</v>
      </c>
    </row>
    <row r="921" spans="1:30" x14ac:dyDescent="0.25">
      <c r="A921" t="s">
        <v>75</v>
      </c>
      <c r="B921">
        <v>98</v>
      </c>
      <c r="C921" t="s">
        <v>28</v>
      </c>
      <c r="D921" t="s">
        <v>22</v>
      </c>
      <c r="E921">
        <f>IF(train[[#This Row],[international_plan]]="yes",1,0)</f>
        <v>0</v>
      </c>
      <c r="F921" t="s">
        <v>22</v>
      </c>
      <c r="G921">
        <f>IF(train[[#This Row],[voice_mail_plan]]="yes",1,0)</f>
        <v>0</v>
      </c>
      <c r="H921">
        <v>0</v>
      </c>
      <c r="I921">
        <v>187.2</v>
      </c>
      <c r="J921">
        <v>127</v>
      </c>
      <c r="K921">
        <v>31.82</v>
      </c>
      <c r="L921">
        <v>195.6</v>
      </c>
      <c r="M921">
        <v>88</v>
      </c>
      <c r="N921">
        <v>16.63</v>
      </c>
      <c r="O921">
        <v>181.8</v>
      </c>
      <c r="P921">
        <v>129</v>
      </c>
      <c r="Q921">
        <v>8.18</v>
      </c>
      <c r="R921">
        <v>5.0999999999999996</v>
      </c>
      <c r="S921">
        <v>4</v>
      </c>
      <c r="T921">
        <v>1.38</v>
      </c>
      <c r="U921">
        <v>1</v>
      </c>
      <c r="V921" t="s">
        <v>22</v>
      </c>
      <c r="W921">
        <f t="shared" si="112"/>
        <v>0</v>
      </c>
      <c r="X921" t="str">
        <f t="shared" si="113"/>
        <v>3 or fewer calls</v>
      </c>
      <c r="Y921" t="str">
        <f t="shared" si="114"/>
        <v>Low</v>
      </c>
      <c r="Z921" t="str">
        <f t="shared" si="115"/>
        <v>Medium_user</v>
      </c>
      <c r="AA921" t="str">
        <f t="shared" si="116"/>
        <v>Medium_user</v>
      </c>
      <c r="AB921" t="str">
        <f t="shared" si="117"/>
        <v>Medium Usage</v>
      </c>
      <c r="AC921" t="str">
        <f t="shared" si="118"/>
        <v>None</v>
      </c>
      <c r="AD921" t="str">
        <f t="shared" si="119"/>
        <v>Low Intl Calls</v>
      </c>
    </row>
    <row r="922" spans="1:30" x14ac:dyDescent="0.25">
      <c r="A922" t="s">
        <v>45</v>
      </c>
      <c r="B922">
        <v>157</v>
      </c>
      <c r="C922" t="s">
        <v>21</v>
      </c>
      <c r="D922" t="s">
        <v>22</v>
      </c>
      <c r="E922">
        <f>IF(train[[#This Row],[international_plan]]="yes",1,0)</f>
        <v>0</v>
      </c>
      <c r="F922" t="s">
        <v>22</v>
      </c>
      <c r="G922">
        <f>IF(train[[#This Row],[voice_mail_plan]]="yes",1,0)</f>
        <v>0</v>
      </c>
      <c r="H922">
        <v>0</v>
      </c>
      <c r="I922">
        <v>276.2</v>
      </c>
      <c r="J922">
        <v>95</v>
      </c>
      <c r="K922">
        <v>46.95</v>
      </c>
      <c r="L922">
        <v>165.8</v>
      </c>
      <c r="M922">
        <v>119</v>
      </c>
      <c r="N922">
        <v>14.09</v>
      </c>
      <c r="O922">
        <v>151.6</v>
      </c>
      <c r="P922">
        <v>79</v>
      </c>
      <c r="Q922">
        <v>6.82</v>
      </c>
      <c r="R922">
        <v>2.2000000000000002</v>
      </c>
      <c r="S922">
        <v>4</v>
      </c>
      <c r="T922">
        <v>0.59</v>
      </c>
      <c r="U922">
        <v>3</v>
      </c>
      <c r="V922" t="s">
        <v>22</v>
      </c>
      <c r="W922">
        <f t="shared" si="112"/>
        <v>0</v>
      </c>
      <c r="X922" t="str">
        <f t="shared" si="113"/>
        <v>3 or fewer calls</v>
      </c>
      <c r="Y922" t="str">
        <f t="shared" si="114"/>
        <v>Low</v>
      </c>
      <c r="Z922" t="str">
        <f t="shared" si="115"/>
        <v>Medium_user</v>
      </c>
      <c r="AA922" t="str">
        <f t="shared" si="116"/>
        <v>Medium_user</v>
      </c>
      <c r="AB922" t="str">
        <f t="shared" si="117"/>
        <v>Medium Usage</v>
      </c>
      <c r="AC922" t="str">
        <f t="shared" si="118"/>
        <v>None</v>
      </c>
      <c r="AD922" t="str">
        <f t="shared" si="119"/>
        <v>Low Intl Calls</v>
      </c>
    </row>
    <row r="923" spans="1:30" x14ac:dyDescent="0.25">
      <c r="A923" t="s">
        <v>51</v>
      </c>
      <c r="B923">
        <v>116</v>
      </c>
      <c r="C923" t="s">
        <v>21</v>
      </c>
      <c r="D923" t="s">
        <v>22</v>
      </c>
      <c r="E923">
        <f>IF(train[[#This Row],[international_plan]]="yes",1,0)</f>
        <v>0</v>
      </c>
      <c r="F923" t="s">
        <v>23</v>
      </c>
      <c r="G923">
        <f>IF(train[[#This Row],[voice_mail_plan]]="yes",1,0)</f>
        <v>1</v>
      </c>
      <c r="H923">
        <v>35</v>
      </c>
      <c r="I923">
        <v>200.4</v>
      </c>
      <c r="J923">
        <v>104</v>
      </c>
      <c r="K923">
        <v>34.07</v>
      </c>
      <c r="L923">
        <v>272.8</v>
      </c>
      <c r="M923">
        <v>89</v>
      </c>
      <c r="N923">
        <v>23.19</v>
      </c>
      <c r="O923">
        <v>214.5</v>
      </c>
      <c r="P923">
        <v>100</v>
      </c>
      <c r="Q923">
        <v>9.65</v>
      </c>
      <c r="R923">
        <v>8.3000000000000007</v>
      </c>
      <c r="S923">
        <v>4</v>
      </c>
      <c r="T923">
        <v>2.2400000000000002</v>
      </c>
      <c r="U923">
        <v>1</v>
      </c>
      <c r="V923" t="s">
        <v>22</v>
      </c>
      <c r="W923">
        <f t="shared" si="112"/>
        <v>0</v>
      </c>
      <c r="X923" t="str">
        <f t="shared" si="113"/>
        <v>3 or fewer calls</v>
      </c>
      <c r="Y923" t="str">
        <f t="shared" si="114"/>
        <v>Medium</v>
      </c>
      <c r="Z923" t="str">
        <f t="shared" si="115"/>
        <v>Medium_user</v>
      </c>
      <c r="AA923" t="str">
        <f t="shared" si="116"/>
        <v>Heavy_user</v>
      </c>
      <c r="AB923" t="str">
        <f t="shared" si="117"/>
        <v>Medium Usage</v>
      </c>
      <c r="AC923" t="str">
        <f t="shared" si="118"/>
        <v>High</v>
      </c>
      <c r="AD923" t="str">
        <f t="shared" si="119"/>
        <v>Medium Intl Calls</v>
      </c>
    </row>
    <row r="924" spans="1:30" x14ac:dyDescent="0.25">
      <c r="A924" t="s">
        <v>31</v>
      </c>
      <c r="B924">
        <v>30</v>
      </c>
      <c r="C924" t="s">
        <v>28</v>
      </c>
      <c r="D924" t="s">
        <v>22</v>
      </c>
      <c r="E924">
        <f>IF(train[[#This Row],[international_plan]]="yes",1,0)</f>
        <v>0</v>
      </c>
      <c r="F924" t="s">
        <v>22</v>
      </c>
      <c r="G924">
        <f>IF(train[[#This Row],[voice_mail_plan]]="yes",1,0)</f>
        <v>0</v>
      </c>
      <c r="H924">
        <v>0</v>
      </c>
      <c r="I924">
        <v>162.30000000000001</v>
      </c>
      <c r="J924">
        <v>96</v>
      </c>
      <c r="K924">
        <v>27.59</v>
      </c>
      <c r="L924">
        <v>244</v>
      </c>
      <c r="M924">
        <v>122</v>
      </c>
      <c r="N924">
        <v>20.74</v>
      </c>
      <c r="O924">
        <v>180.1</v>
      </c>
      <c r="P924">
        <v>89</v>
      </c>
      <c r="Q924">
        <v>8.1</v>
      </c>
      <c r="R924">
        <v>9.1</v>
      </c>
      <c r="S924">
        <v>4</v>
      </c>
      <c r="T924">
        <v>2.46</v>
      </c>
      <c r="U924">
        <v>2</v>
      </c>
      <c r="V924" t="s">
        <v>22</v>
      </c>
      <c r="W924">
        <f t="shared" si="112"/>
        <v>0</v>
      </c>
      <c r="X924" t="str">
        <f t="shared" si="113"/>
        <v>3 or fewer calls</v>
      </c>
      <c r="Y924" t="str">
        <f t="shared" si="114"/>
        <v>Medium</v>
      </c>
      <c r="Z924" t="str">
        <f t="shared" si="115"/>
        <v>Heavy_user</v>
      </c>
      <c r="AA924" t="str">
        <f t="shared" si="116"/>
        <v>Heavy_user</v>
      </c>
      <c r="AB924" t="str">
        <f t="shared" si="117"/>
        <v>Medium Usage</v>
      </c>
      <c r="AC924" t="str">
        <f t="shared" si="118"/>
        <v>None</v>
      </c>
      <c r="AD924" t="str">
        <f t="shared" si="119"/>
        <v>Medium Intl Calls</v>
      </c>
    </row>
    <row r="925" spans="1:30" x14ac:dyDescent="0.25">
      <c r="A925" t="s">
        <v>24</v>
      </c>
      <c r="B925">
        <v>111</v>
      </c>
      <c r="C925" t="s">
        <v>28</v>
      </c>
      <c r="D925" t="s">
        <v>22</v>
      </c>
      <c r="E925">
        <f>IF(train[[#This Row],[international_plan]]="yes",1,0)</f>
        <v>0</v>
      </c>
      <c r="F925" t="s">
        <v>22</v>
      </c>
      <c r="G925">
        <f>IF(train[[#This Row],[voice_mail_plan]]="yes",1,0)</f>
        <v>0</v>
      </c>
      <c r="H925">
        <v>0</v>
      </c>
      <c r="I925">
        <v>176.9</v>
      </c>
      <c r="J925">
        <v>128</v>
      </c>
      <c r="K925">
        <v>30.07</v>
      </c>
      <c r="L925">
        <v>102.8</v>
      </c>
      <c r="M925">
        <v>56</v>
      </c>
      <c r="N925">
        <v>8.74</v>
      </c>
      <c r="O925">
        <v>213.7</v>
      </c>
      <c r="P925">
        <v>84</v>
      </c>
      <c r="Q925">
        <v>9.6199999999999992</v>
      </c>
      <c r="R925">
        <v>10.5</v>
      </c>
      <c r="S925">
        <v>2</v>
      </c>
      <c r="T925">
        <v>2.84</v>
      </c>
      <c r="U925">
        <v>4</v>
      </c>
      <c r="V925" t="s">
        <v>23</v>
      </c>
      <c r="W925">
        <f t="shared" si="112"/>
        <v>1</v>
      </c>
      <c r="X925" t="str">
        <f t="shared" si="113"/>
        <v>More than 3 calls</v>
      </c>
      <c r="Y925" t="str">
        <f t="shared" si="114"/>
        <v>Medium</v>
      </c>
      <c r="Z925" t="str">
        <f t="shared" si="115"/>
        <v>Light_usage</v>
      </c>
      <c r="AA925" t="str">
        <f t="shared" si="116"/>
        <v>Light_user</v>
      </c>
      <c r="AB925" t="str">
        <f t="shared" si="117"/>
        <v>Medium Usage</v>
      </c>
      <c r="AC925" t="str">
        <f t="shared" si="118"/>
        <v>None</v>
      </c>
      <c r="AD925" t="str">
        <f t="shared" si="119"/>
        <v>Medium Intl Calls</v>
      </c>
    </row>
    <row r="926" spans="1:30" x14ac:dyDescent="0.25">
      <c r="A926" t="s">
        <v>70</v>
      </c>
      <c r="B926">
        <v>52</v>
      </c>
      <c r="C926" t="s">
        <v>21</v>
      </c>
      <c r="D926" t="s">
        <v>22</v>
      </c>
      <c r="E926">
        <f>IF(train[[#This Row],[international_plan]]="yes",1,0)</f>
        <v>0</v>
      </c>
      <c r="F926" t="s">
        <v>22</v>
      </c>
      <c r="G926">
        <f>IF(train[[#This Row],[voice_mail_plan]]="yes",1,0)</f>
        <v>0</v>
      </c>
      <c r="H926">
        <v>0</v>
      </c>
      <c r="I926">
        <v>165.5</v>
      </c>
      <c r="J926">
        <v>78</v>
      </c>
      <c r="K926">
        <v>28.14</v>
      </c>
      <c r="L926">
        <v>205.5</v>
      </c>
      <c r="M926">
        <v>89</v>
      </c>
      <c r="N926">
        <v>17.47</v>
      </c>
      <c r="O926">
        <v>213.6</v>
      </c>
      <c r="P926">
        <v>124</v>
      </c>
      <c r="Q926">
        <v>9.61</v>
      </c>
      <c r="R926">
        <v>12.2</v>
      </c>
      <c r="S926">
        <v>6</v>
      </c>
      <c r="T926">
        <v>3.29</v>
      </c>
      <c r="U926">
        <v>0</v>
      </c>
      <c r="V926" t="s">
        <v>22</v>
      </c>
      <c r="W926">
        <f t="shared" si="112"/>
        <v>0</v>
      </c>
      <c r="X926" t="str">
        <f t="shared" si="113"/>
        <v>3 or fewer calls</v>
      </c>
      <c r="Y926" t="str">
        <f t="shared" si="114"/>
        <v>Medium</v>
      </c>
      <c r="Z926" t="str">
        <f t="shared" si="115"/>
        <v>Medium_user</v>
      </c>
      <c r="AA926" t="str">
        <f t="shared" si="116"/>
        <v>Medium_user</v>
      </c>
      <c r="AB926" t="str">
        <f t="shared" si="117"/>
        <v>Medium Usage</v>
      </c>
      <c r="AC926" t="str">
        <f t="shared" si="118"/>
        <v>None</v>
      </c>
      <c r="AD926" t="str">
        <f t="shared" si="119"/>
        <v>Medium Intl Calls</v>
      </c>
    </row>
    <row r="927" spans="1:30" x14ac:dyDescent="0.25">
      <c r="A927" t="s">
        <v>68</v>
      </c>
      <c r="B927">
        <v>72</v>
      </c>
      <c r="C927" t="s">
        <v>21</v>
      </c>
      <c r="D927" t="s">
        <v>22</v>
      </c>
      <c r="E927">
        <f>IF(train[[#This Row],[international_plan]]="yes",1,0)</f>
        <v>0</v>
      </c>
      <c r="F927" t="s">
        <v>22</v>
      </c>
      <c r="G927">
        <f>IF(train[[#This Row],[voice_mail_plan]]="yes",1,0)</f>
        <v>0</v>
      </c>
      <c r="H927">
        <v>0</v>
      </c>
      <c r="I927">
        <v>217.8</v>
      </c>
      <c r="J927">
        <v>93</v>
      </c>
      <c r="K927">
        <v>37.03</v>
      </c>
      <c r="L927">
        <v>189.7</v>
      </c>
      <c r="M927">
        <v>113</v>
      </c>
      <c r="N927">
        <v>16.12</v>
      </c>
      <c r="O927">
        <v>182.6</v>
      </c>
      <c r="P927">
        <v>91</v>
      </c>
      <c r="Q927">
        <v>8.2200000000000006</v>
      </c>
      <c r="R927">
        <v>10.4</v>
      </c>
      <c r="S927">
        <v>5</v>
      </c>
      <c r="T927">
        <v>2.81</v>
      </c>
      <c r="U927">
        <v>4</v>
      </c>
      <c r="V927" t="s">
        <v>22</v>
      </c>
      <c r="W927">
        <f t="shared" si="112"/>
        <v>0</v>
      </c>
      <c r="X927" t="str">
        <f t="shared" si="113"/>
        <v>More than 3 calls</v>
      </c>
      <c r="Y927" t="str">
        <f t="shared" si="114"/>
        <v>Medium</v>
      </c>
      <c r="Z927" t="str">
        <f t="shared" si="115"/>
        <v>Medium_user</v>
      </c>
      <c r="AA927" t="str">
        <f t="shared" si="116"/>
        <v>Medium_user</v>
      </c>
      <c r="AB927" t="str">
        <f t="shared" si="117"/>
        <v>Medium Usage</v>
      </c>
      <c r="AC927" t="str">
        <f t="shared" si="118"/>
        <v>None</v>
      </c>
      <c r="AD927" t="str">
        <f t="shared" si="119"/>
        <v>Medium Intl Calls</v>
      </c>
    </row>
    <row r="928" spans="1:30" x14ac:dyDescent="0.25">
      <c r="A928" t="s">
        <v>24</v>
      </c>
      <c r="B928">
        <v>135</v>
      </c>
      <c r="C928" t="s">
        <v>28</v>
      </c>
      <c r="D928" t="s">
        <v>22</v>
      </c>
      <c r="E928">
        <f>IF(train[[#This Row],[international_plan]]="yes",1,0)</f>
        <v>0</v>
      </c>
      <c r="F928" t="s">
        <v>23</v>
      </c>
      <c r="G928">
        <f>IF(train[[#This Row],[voice_mail_plan]]="yes",1,0)</f>
        <v>1</v>
      </c>
      <c r="H928">
        <v>28</v>
      </c>
      <c r="I928">
        <v>201.4</v>
      </c>
      <c r="J928">
        <v>100</v>
      </c>
      <c r="K928">
        <v>34.24</v>
      </c>
      <c r="L928">
        <v>246.5</v>
      </c>
      <c r="M928">
        <v>117</v>
      </c>
      <c r="N928">
        <v>20.95</v>
      </c>
      <c r="O928">
        <v>154.80000000000001</v>
      </c>
      <c r="P928">
        <v>131</v>
      </c>
      <c r="Q928">
        <v>6.97</v>
      </c>
      <c r="R928">
        <v>12.9</v>
      </c>
      <c r="S928">
        <v>4</v>
      </c>
      <c r="T928">
        <v>3.48</v>
      </c>
      <c r="U928">
        <v>2</v>
      </c>
      <c r="V928" t="s">
        <v>23</v>
      </c>
      <c r="W928">
        <f t="shared" si="112"/>
        <v>1</v>
      </c>
      <c r="X928" t="str">
        <f t="shared" si="113"/>
        <v>3 or fewer calls</v>
      </c>
      <c r="Y928" t="str">
        <f t="shared" si="114"/>
        <v>Medium</v>
      </c>
      <c r="Z928" t="str">
        <f t="shared" si="115"/>
        <v>Medium_user</v>
      </c>
      <c r="AA928" t="str">
        <f t="shared" si="116"/>
        <v>Heavy_user</v>
      </c>
      <c r="AB928" t="str">
        <f t="shared" si="117"/>
        <v>Medium Usage</v>
      </c>
      <c r="AC928" t="str">
        <f t="shared" si="118"/>
        <v>Medium</v>
      </c>
      <c r="AD928" t="str">
        <f t="shared" si="119"/>
        <v>Medium Intl Calls</v>
      </c>
    </row>
    <row r="929" spans="1:30" x14ac:dyDescent="0.25">
      <c r="A929" t="s">
        <v>58</v>
      </c>
      <c r="B929">
        <v>86</v>
      </c>
      <c r="C929" t="s">
        <v>28</v>
      </c>
      <c r="D929" t="s">
        <v>22</v>
      </c>
      <c r="E929">
        <f>IF(train[[#This Row],[international_plan]]="yes",1,0)</f>
        <v>0</v>
      </c>
      <c r="F929" t="s">
        <v>22</v>
      </c>
      <c r="G929">
        <f>IF(train[[#This Row],[voice_mail_plan]]="yes",1,0)</f>
        <v>0</v>
      </c>
      <c r="H929">
        <v>0</v>
      </c>
      <c r="I929">
        <v>190.5</v>
      </c>
      <c r="J929">
        <v>115</v>
      </c>
      <c r="K929">
        <v>32.39</v>
      </c>
      <c r="L929">
        <v>179.6</v>
      </c>
      <c r="M929">
        <v>130</v>
      </c>
      <c r="N929">
        <v>15.27</v>
      </c>
      <c r="O929">
        <v>258.5</v>
      </c>
      <c r="P929">
        <v>89</v>
      </c>
      <c r="Q929">
        <v>11.63</v>
      </c>
      <c r="R929">
        <v>10.1</v>
      </c>
      <c r="S929">
        <v>5</v>
      </c>
      <c r="T929">
        <v>2.73</v>
      </c>
      <c r="U929">
        <v>3</v>
      </c>
      <c r="V929" t="s">
        <v>22</v>
      </c>
      <c r="W929">
        <f t="shared" si="112"/>
        <v>0</v>
      </c>
      <c r="X929" t="str">
        <f t="shared" si="113"/>
        <v>3 or fewer calls</v>
      </c>
      <c r="Y929" t="str">
        <f t="shared" si="114"/>
        <v>Medium</v>
      </c>
      <c r="Z929" t="str">
        <f t="shared" si="115"/>
        <v>Heavy_user</v>
      </c>
      <c r="AA929" t="str">
        <f t="shared" si="116"/>
        <v>Medium_user</v>
      </c>
      <c r="AB929" t="str">
        <f t="shared" si="117"/>
        <v>Medium Usage</v>
      </c>
      <c r="AC929" t="str">
        <f t="shared" si="118"/>
        <v>None</v>
      </c>
      <c r="AD929" t="str">
        <f t="shared" si="119"/>
        <v>Medium Intl Calls</v>
      </c>
    </row>
    <row r="930" spans="1:30" x14ac:dyDescent="0.25">
      <c r="A930" t="s">
        <v>54</v>
      </c>
      <c r="B930">
        <v>98</v>
      </c>
      <c r="C930" t="s">
        <v>21</v>
      </c>
      <c r="D930" t="s">
        <v>22</v>
      </c>
      <c r="E930">
        <f>IF(train[[#This Row],[international_plan]]="yes",1,0)</f>
        <v>0</v>
      </c>
      <c r="F930" t="s">
        <v>23</v>
      </c>
      <c r="G930">
        <f>IF(train[[#This Row],[voice_mail_plan]]="yes",1,0)</f>
        <v>1</v>
      </c>
      <c r="H930">
        <v>29</v>
      </c>
      <c r="I930">
        <v>179.9</v>
      </c>
      <c r="J930">
        <v>97</v>
      </c>
      <c r="K930">
        <v>30.58</v>
      </c>
      <c r="L930">
        <v>189.2</v>
      </c>
      <c r="M930">
        <v>89</v>
      </c>
      <c r="N930">
        <v>16.079999999999998</v>
      </c>
      <c r="O930">
        <v>164.3</v>
      </c>
      <c r="P930">
        <v>76</v>
      </c>
      <c r="Q930">
        <v>7.39</v>
      </c>
      <c r="R930">
        <v>12.8</v>
      </c>
      <c r="S930">
        <v>7</v>
      </c>
      <c r="T930">
        <v>3.46</v>
      </c>
      <c r="U930">
        <v>3</v>
      </c>
      <c r="V930" t="s">
        <v>22</v>
      </c>
      <c r="W930">
        <f t="shared" si="112"/>
        <v>0</v>
      </c>
      <c r="X930" t="str">
        <f t="shared" si="113"/>
        <v>3 or fewer calls</v>
      </c>
      <c r="Y930" t="str">
        <f t="shared" si="114"/>
        <v>Medium</v>
      </c>
      <c r="Z930" t="str">
        <f t="shared" si="115"/>
        <v>Medium_user</v>
      </c>
      <c r="AA930" t="str">
        <f t="shared" si="116"/>
        <v>Medium_user</v>
      </c>
      <c r="AB930" t="str">
        <f t="shared" si="117"/>
        <v>Medium Usage</v>
      </c>
      <c r="AC930" t="str">
        <f t="shared" si="118"/>
        <v>Medium</v>
      </c>
      <c r="AD930" t="str">
        <f t="shared" si="119"/>
        <v>Medium Intl Calls</v>
      </c>
    </row>
    <row r="931" spans="1:30" x14ac:dyDescent="0.25">
      <c r="A931" t="s">
        <v>44</v>
      </c>
      <c r="B931">
        <v>151</v>
      </c>
      <c r="C931" t="s">
        <v>28</v>
      </c>
      <c r="D931" t="s">
        <v>22</v>
      </c>
      <c r="E931">
        <f>IF(train[[#This Row],[international_plan]]="yes",1,0)</f>
        <v>0</v>
      </c>
      <c r="F931" t="s">
        <v>22</v>
      </c>
      <c r="G931">
        <f>IF(train[[#This Row],[voice_mail_plan]]="yes",1,0)</f>
        <v>0</v>
      </c>
      <c r="H931">
        <v>0</v>
      </c>
      <c r="I931">
        <v>235.9</v>
      </c>
      <c r="J931">
        <v>104</v>
      </c>
      <c r="K931">
        <v>40.1</v>
      </c>
      <c r="L931">
        <v>80.599999999999994</v>
      </c>
      <c r="M931">
        <v>91</v>
      </c>
      <c r="N931">
        <v>6.85</v>
      </c>
      <c r="O931">
        <v>212.8</v>
      </c>
      <c r="P931">
        <v>116</v>
      </c>
      <c r="Q931">
        <v>9.58</v>
      </c>
      <c r="R931">
        <v>5.8</v>
      </c>
      <c r="S931">
        <v>2</v>
      </c>
      <c r="T931">
        <v>1.57</v>
      </c>
      <c r="U931">
        <v>3</v>
      </c>
      <c r="V931" t="s">
        <v>22</v>
      </c>
      <c r="W931">
        <f t="shared" si="112"/>
        <v>0</v>
      </c>
      <c r="X931" t="str">
        <f t="shared" si="113"/>
        <v>3 or fewer calls</v>
      </c>
      <c r="Y931" t="str">
        <f t="shared" si="114"/>
        <v>Low</v>
      </c>
      <c r="Z931" t="str">
        <f t="shared" si="115"/>
        <v>Medium_user</v>
      </c>
      <c r="AA931" t="str">
        <f t="shared" si="116"/>
        <v>Light_user</v>
      </c>
      <c r="AB931" t="str">
        <f t="shared" si="117"/>
        <v>Medium Usage</v>
      </c>
      <c r="AC931" t="str">
        <f t="shared" si="118"/>
        <v>None</v>
      </c>
      <c r="AD931" t="str">
        <f t="shared" si="119"/>
        <v>Low Intl Calls</v>
      </c>
    </row>
    <row r="932" spans="1:30" x14ac:dyDescent="0.25">
      <c r="A932" t="s">
        <v>37</v>
      </c>
      <c r="B932">
        <v>118</v>
      </c>
      <c r="C932" t="s">
        <v>21</v>
      </c>
      <c r="D932" t="s">
        <v>22</v>
      </c>
      <c r="E932">
        <f>IF(train[[#This Row],[international_plan]]="yes",1,0)</f>
        <v>0</v>
      </c>
      <c r="F932" t="s">
        <v>22</v>
      </c>
      <c r="G932">
        <f>IF(train[[#This Row],[voice_mail_plan]]="yes",1,0)</f>
        <v>0</v>
      </c>
      <c r="H932">
        <v>0</v>
      </c>
      <c r="I932">
        <v>140.4</v>
      </c>
      <c r="J932">
        <v>112</v>
      </c>
      <c r="K932">
        <v>23.87</v>
      </c>
      <c r="L932">
        <v>187.1</v>
      </c>
      <c r="M932">
        <v>60</v>
      </c>
      <c r="N932">
        <v>15.9</v>
      </c>
      <c r="O932">
        <v>207.9</v>
      </c>
      <c r="P932">
        <v>155</v>
      </c>
      <c r="Q932">
        <v>9.36</v>
      </c>
      <c r="R932">
        <v>7.9</v>
      </c>
      <c r="S932">
        <v>1</v>
      </c>
      <c r="T932">
        <v>2.13</v>
      </c>
      <c r="U932">
        <v>0</v>
      </c>
      <c r="V932" t="s">
        <v>22</v>
      </c>
      <c r="W932">
        <f t="shared" si="112"/>
        <v>0</v>
      </c>
      <c r="X932" t="str">
        <f t="shared" si="113"/>
        <v>3 or fewer calls</v>
      </c>
      <c r="Y932" t="str">
        <f t="shared" si="114"/>
        <v>Medium</v>
      </c>
      <c r="Z932" t="str">
        <f t="shared" si="115"/>
        <v>Light_usage</v>
      </c>
      <c r="AA932" t="str">
        <f t="shared" si="116"/>
        <v>Medium_user</v>
      </c>
      <c r="AB932" t="str">
        <f t="shared" si="117"/>
        <v>Medium Usage</v>
      </c>
      <c r="AC932" t="str">
        <f t="shared" si="118"/>
        <v>None</v>
      </c>
      <c r="AD932" t="str">
        <f t="shared" si="119"/>
        <v>Medium Intl Calls</v>
      </c>
    </row>
    <row r="933" spans="1:30" x14ac:dyDescent="0.25">
      <c r="A933" t="s">
        <v>36</v>
      </c>
      <c r="B933">
        <v>117</v>
      </c>
      <c r="C933" t="s">
        <v>21</v>
      </c>
      <c r="D933" t="s">
        <v>22</v>
      </c>
      <c r="E933">
        <f>IF(train[[#This Row],[international_plan]]="yes",1,0)</f>
        <v>0</v>
      </c>
      <c r="F933" t="s">
        <v>22</v>
      </c>
      <c r="G933">
        <f>IF(train[[#This Row],[voice_mail_plan]]="yes",1,0)</f>
        <v>0</v>
      </c>
      <c r="H933">
        <v>0</v>
      </c>
      <c r="I933">
        <v>144.6</v>
      </c>
      <c r="J933">
        <v>115</v>
      </c>
      <c r="K933">
        <v>24.58</v>
      </c>
      <c r="L933">
        <v>258.8</v>
      </c>
      <c r="M933">
        <v>66</v>
      </c>
      <c r="N933">
        <v>22</v>
      </c>
      <c r="O933">
        <v>253.2</v>
      </c>
      <c r="P933">
        <v>113</v>
      </c>
      <c r="Q933">
        <v>11.39</v>
      </c>
      <c r="R933">
        <v>7.4</v>
      </c>
      <c r="S933">
        <v>9</v>
      </c>
      <c r="T933">
        <v>2</v>
      </c>
      <c r="U933">
        <v>2</v>
      </c>
      <c r="V933" t="s">
        <v>22</v>
      </c>
      <c r="W933">
        <f t="shared" si="112"/>
        <v>0</v>
      </c>
      <c r="X933" t="str">
        <f t="shared" si="113"/>
        <v>3 or fewer calls</v>
      </c>
      <c r="Y933" t="str">
        <f t="shared" si="114"/>
        <v>Medium</v>
      </c>
      <c r="Z933" t="str">
        <f t="shared" si="115"/>
        <v>Light_usage</v>
      </c>
      <c r="AA933" t="str">
        <f t="shared" si="116"/>
        <v>Heavy_user</v>
      </c>
      <c r="AB933" t="str">
        <f t="shared" si="117"/>
        <v>Medium Usage</v>
      </c>
      <c r="AC933" t="str">
        <f t="shared" si="118"/>
        <v>None</v>
      </c>
      <c r="AD933" t="str">
        <f t="shared" si="119"/>
        <v>Low Intl Calls</v>
      </c>
    </row>
    <row r="934" spans="1:30" x14ac:dyDescent="0.25">
      <c r="A934" t="s">
        <v>29</v>
      </c>
      <c r="B934">
        <v>55</v>
      </c>
      <c r="C934" t="s">
        <v>28</v>
      </c>
      <c r="D934" t="s">
        <v>22</v>
      </c>
      <c r="E934">
        <f>IF(train[[#This Row],[international_plan]]="yes",1,0)</f>
        <v>0</v>
      </c>
      <c r="F934" t="s">
        <v>22</v>
      </c>
      <c r="G934">
        <f>IF(train[[#This Row],[voice_mail_plan]]="yes",1,0)</f>
        <v>0</v>
      </c>
      <c r="H934">
        <v>0</v>
      </c>
      <c r="I934">
        <v>189</v>
      </c>
      <c r="J934">
        <v>100</v>
      </c>
      <c r="K934">
        <v>32.130000000000003</v>
      </c>
      <c r="L934">
        <v>118.5</v>
      </c>
      <c r="M934">
        <v>99</v>
      </c>
      <c r="N934">
        <v>10.07</v>
      </c>
      <c r="O934">
        <v>248.1</v>
      </c>
      <c r="P934">
        <v>87</v>
      </c>
      <c r="Q934">
        <v>11.16</v>
      </c>
      <c r="R934">
        <v>17.100000000000001</v>
      </c>
      <c r="S934">
        <v>6</v>
      </c>
      <c r="T934">
        <v>4.62</v>
      </c>
      <c r="U934">
        <v>0</v>
      </c>
      <c r="V934" t="s">
        <v>22</v>
      </c>
      <c r="W934">
        <f t="shared" si="112"/>
        <v>0</v>
      </c>
      <c r="X934" t="str">
        <f t="shared" si="113"/>
        <v>3 or fewer calls</v>
      </c>
      <c r="Y934" t="str">
        <f t="shared" si="114"/>
        <v>High</v>
      </c>
      <c r="Z934" t="str">
        <f t="shared" si="115"/>
        <v>Medium_user</v>
      </c>
      <c r="AA934" t="str">
        <f t="shared" si="116"/>
        <v>Medium_user</v>
      </c>
      <c r="AB934" t="str">
        <f t="shared" si="117"/>
        <v>Medium Usage</v>
      </c>
      <c r="AC934" t="str">
        <f t="shared" si="118"/>
        <v>None</v>
      </c>
      <c r="AD934" t="str">
        <f t="shared" si="119"/>
        <v>Medium Intl Calls</v>
      </c>
    </row>
    <row r="935" spans="1:30" x14ac:dyDescent="0.25">
      <c r="A935" t="s">
        <v>37</v>
      </c>
      <c r="B935">
        <v>82</v>
      </c>
      <c r="C935" t="s">
        <v>25</v>
      </c>
      <c r="D935" t="s">
        <v>22</v>
      </c>
      <c r="E935">
        <f>IF(train[[#This Row],[international_plan]]="yes",1,0)</f>
        <v>0</v>
      </c>
      <c r="F935" t="s">
        <v>22</v>
      </c>
      <c r="G935">
        <f>IF(train[[#This Row],[voice_mail_plan]]="yes",1,0)</f>
        <v>0</v>
      </c>
      <c r="H935">
        <v>0</v>
      </c>
      <c r="I935">
        <v>101</v>
      </c>
      <c r="J935">
        <v>93</v>
      </c>
      <c r="K935">
        <v>17.170000000000002</v>
      </c>
      <c r="L935">
        <v>155.6</v>
      </c>
      <c r="M935">
        <v>104</v>
      </c>
      <c r="N935">
        <v>13.23</v>
      </c>
      <c r="O935">
        <v>304.39999999999998</v>
      </c>
      <c r="P935">
        <v>93</v>
      </c>
      <c r="Q935">
        <v>13.7</v>
      </c>
      <c r="R935">
        <v>13.3</v>
      </c>
      <c r="S935">
        <v>2</v>
      </c>
      <c r="T935">
        <v>3.59</v>
      </c>
      <c r="U935">
        <v>0</v>
      </c>
      <c r="V935" t="s">
        <v>22</v>
      </c>
      <c r="W935">
        <f t="shared" si="112"/>
        <v>0</v>
      </c>
      <c r="X935" t="str">
        <f t="shared" si="113"/>
        <v>3 or fewer calls</v>
      </c>
      <c r="Y935" t="str">
        <f t="shared" si="114"/>
        <v>Medium</v>
      </c>
      <c r="Z935" t="str">
        <f t="shared" si="115"/>
        <v>Medium_user</v>
      </c>
      <c r="AA935" t="str">
        <f t="shared" si="116"/>
        <v>Medium_user</v>
      </c>
      <c r="AB935" t="str">
        <f t="shared" si="117"/>
        <v>Medium Usage</v>
      </c>
      <c r="AC935" t="str">
        <f t="shared" si="118"/>
        <v>None</v>
      </c>
      <c r="AD935" t="str">
        <f t="shared" si="119"/>
        <v>Medium Intl Calls</v>
      </c>
    </row>
    <row r="936" spans="1:30" x14ac:dyDescent="0.25">
      <c r="A936" t="s">
        <v>34</v>
      </c>
      <c r="B936">
        <v>152</v>
      </c>
      <c r="C936" t="s">
        <v>21</v>
      </c>
      <c r="D936" t="s">
        <v>22</v>
      </c>
      <c r="E936">
        <f>IF(train[[#This Row],[international_plan]]="yes",1,0)</f>
        <v>0</v>
      </c>
      <c r="F936" t="s">
        <v>22</v>
      </c>
      <c r="G936">
        <f>IF(train[[#This Row],[voice_mail_plan]]="yes",1,0)</f>
        <v>0</v>
      </c>
      <c r="H936">
        <v>0</v>
      </c>
      <c r="I936">
        <v>206.3</v>
      </c>
      <c r="J936">
        <v>98</v>
      </c>
      <c r="K936">
        <v>35.07</v>
      </c>
      <c r="L936">
        <v>292.8</v>
      </c>
      <c r="M936">
        <v>82</v>
      </c>
      <c r="N936">
        <v>24.89</v>
      </c>
      <c r="O936">
        <v>43.7</v>
      </c>
      <c r="P936">
        <v>121</v>
      </c>
      <c r="Q936">
        <v>1.97</v>
      </c>
      <c r="R936">
        <v>10.6</v>
      </c>
      <c r="S936">
        <v>4</v>
      </c>
      <c r="T936">
        <v>2.86</v>
      </c>
      <c r="U936">
        <v>1</v>
      </c>
      <c r="V936" t="s">
        <v>22</v>
      </c>
      <c r="W936">
        <f t="shared" si="112"/>
        <v>0</v>
      </c>
      <c r="X936" t="str">
        <f t="shared" si="113"/>
        <v>3 or fewer calls</v>
      </c>
      <c r="Y936" t="str">
        <f t="shared" si="114"/>
        <v>Medium</v>
      </c>
      <c r="Z936" t="str">
        <f t="shared" si="115"/>
        <v>Medium_user</v>
      </c>
      <c r="AA936" t="str">
        <f t="shared" si="116"/>
        <v>Heavy_user</v>
      </c>
      <c r="AB936" t="str">
        <f t="shared" si="117"/>
        <v>Medium Usage</v>
      </c>
      <c r="AC936" t="str">
        <f t="shared" si="118"/>
        <v>None</v>
      </c>
      <c r="AD936" t="str">
        <f t="shared" si="119"/>
        <v>Medium Intl Calls</v>
      </c>
    </row>
    <row r="937" spans="1:30" x14ac:dyDescent="0.25">
      <c r="A937" t="s">
        <v>71</v>
      </c>
      <c r="B937">
        <v>108</v>
      </c>
      <c r="C937" t="s">
        <v>25</v>
      </c>
      <c r="D937" t="s">
        <v>22</v>
      </c>
      <c r="E937">
        <f>IF(train[[#This Row],[international_plan]]="yes",1,0)</f>
        <v>0</v>
      </c>
      <c r="F937" t="s">
        <v>23</v>
      </c>
      <c r="G937">
        <f>IF(train[[#This Row],[voice_mail_plan]]="yes",1,0)</f>
        <v>1</v>
      </c>
      <c r="H937">
        <v>15</v>
      </c>
      <c r="I937">
        <v>165.1</v>
      </c>
      <c r="J937">
        <v>85</v>
      </c>
      <c r="K937">
        <v>28.07</v>
      </c>
      <c r="L937">
        <v>267</v>
      </c>
      <c r="M937">
        <v>93</v>
      </c>
      <c r="N937">
        <v>22.7</v>
      </c>
      <c r="O937">
        <v>250.7</v>
      </c>
      <c r="P937">
        <v>114</v>
      </c>
      <c r="Q937">
        <v>11.28</v>
      </c>
      <c r="R937">
        <v>10.9</v>
      </c>
      <c r="S937">
        <v>4</v>
      </c>
      <c r="T937">
        <v>2.94</v>
      </c>
      <c r="U937">
        <v>1</v>
      </c>
      <c r="V937" t="s">
        <v>22</v>
      </c>
      <c r="W937">
        <f t="shared" si="112"/>
        <v>0</v>
      </c>
      <c r="X937" t="str">
        <f t="shared" si="113"/>
        <v>3 or fewer calls</v>
      </c>
      <c r="Y937" t="str">
        <f t="shared" si="114"/>
        <v>Medium</v>
      </c>
      <c r="Z937" t="str">
        <f t="shared" si="115"/>
        <v>Medium_user</v>
      </c>
      <c r="AA937" t="str">
        <f t="shared" si="116"/>
        <v>Heavy_user</v>
      </c>
      <c r="AB937" t="str">
        <f t="shared" si="117"/>
        <v>Medium Usage</v>
      </c>
      <c r="AC937" t="str">
        <f t="shared" si="118"/>
        <v>Medium</v>
      </c>
      <c r="AD937" t="str">
        <f t="shared" si="119"/>
        <v>Medium Intl Calls</v>
      </c>
    </row>
    <row r="938" spans="1:30" x14ac:dyDescent="0.25">
      <c r="A938" t="s">
        <v>20</v>
      </c>
      <c r="B938">
        <v>98</v>
      </c>
      <c r="C938" t="s">
        <v>25</v>
      </c>
      <c r="D938" t="s">
        <v>22</v>
      </c>
      <c r="E938">
        <f>IF(train[[#This Row],[international_plan]]="yes",1,0)</f>
        <v>0</v>
      </c>
      <c r="F938" t="s">
        <v>22</v>
      </c>
      <c r="G938">
        <f>IF(train[[#This Row],[voice_mail_plan]]="yes",1,0)</f>
        <v>0</v>
      </c>
      <c r="H938">
        <v>0</v>
      </c>
      <c r="I938">
        <v>165</v>
      </c>
      <c r="J938">
        <v>129</v>
      </c>
      <c r="K938">
        <v>28.05</v>
      </c>
      <c r="L938">
        <v>202.6</v>
      </c>
      <c r="M938">
        <v>113</v>
      </c>
      <c r="N938">
        <v>17.22</v>
      </c>
      <c r="O938">
        <v>172.3</v>
      </c>
      <c r="P938">
        <v>94</v>
      </c>
      <c r="Q938">
        <v>7.75</v>
      </c>
      <c r="R938">
        <v>12.5</v>
      </c>
      <c r="S938">
        <v>7</v>
      </c>
      <c r="T938">
        <v>3.38</v>
      </c>
      <c r="U938">
        <v>1</v>
      </c>
      <c r="V938" t="s">
        <v>23</v>
      </c>
      <c r="W938">
        <f t="shared" si="112"/>
        <v>1</v>
      </c>
      <c r="X938" t="str">
        <f t="shared" si="113"/>
        <v>3 or fewer calls</v>
      </c>
      <c r="Y938" t="str">
        <f t="shared" si="114"/>
        <v>Medium</v>
      </c>
      <c r="Z938" t="str">
        <f t="shared" si="115"/>
        <v>Medium_user</v>
      </c>
      <c r="AA938" t="str">
        <f t="shared" si="116"/>
        <v>Medium_user</v>
      </c>
      <c r="AB938" t="str">
        <f t="shared" si="117"/>
        <v>Medium Usage</v>
      </c>
      <c r="AC938" t="str">
        <f t="shared" si="118"/>
        <v>None</v>
      </c>
      <c r="AD938" t="str">
        <f t="shared" si="119"/>
        <v>Medium Intl Calls</v>
      </c>
    </row>
    <row r="939" spans="1:30" x14ac:dyDescent="0.25">
      <c r="A939" t="s">
        <v>72</v>
      </c>
      <c r="B939">
        <v>130</v>
      </c>
      <c r="C939" t="s">
        <v>21</v>
      </c>
      <c r="D939" t="s">
        <v>22</v>
      </c>
      <c r="E939">
        <f>IF(train[[#This Row],[international_plan]]="yes",1,0)</f>
        <v>0</v>
      </c>
      <c r="F939" t="s">
        <v>22</v>
      </c>
      <c r="G939">
        <f>IF(train[[#This Row],[voice_mail_plan]]="yes",1,0)</f>
        <v>0</v>
      </c>
      <c r="H939">
        <v>0</v>
      </c>
      <c r="I939">
        <v>155.9</v>
      </c>
      <c r="J939">
        <v>95</v>
      </c>
      <c r="K939">
        <v>26.5</v>
      </c>
      <c r="L939">
        <v>256.10000000000002</v>
      </c>
      <c r="M939">
        <v>97</v>
      </c>
      <c r="N939">
        <v>21.77</v>
      </c>
      <c r="O939">
        <v>262.89999999999998</v>
      </c>
      <c r="P939">
        <v>103</v>
      </c>
      <c r="Q939">
        <v>11.83</v>
      </c>
      <c r="R939">
        <v>11.7</v>
      </c>
      <c r="S939">
        <v>3</v>
      </c>
      <c r="T939">
        <v>3.16</v>
      </c>
      <c r="U939">
        <v>3</v>
      </c>
      <c r="V939" t="s">
        <v>22</v>
      </c>
      <c r="W939">
        <f t="shared" si="112"/>
        <v>0</v>
      </c>
      <c r="X939" t="str">
        <f t="shared" si="113"/>
        <v>3 or fewer calls</v>
      </c>
      <c r="Y939" t="str">
        <f t="shared" si="114"/>
        <v>Medium</v>
      </c>
      <c r="Z939" t="str">
        <f t="shared" si="115"/>
        <v>Medium_user</v>
      </c>
      <c r="AA939" t="str">
        <f t="shared" si="116"/>
        <v>Heavy_user</v>
      </c>
      <c r="AB939" t="str">
        <f t="shared" si="117"/>
        <v>Medium Usage</v>
      </c>
      <c r="AC939" t="str">
        <f t="shared" si="118"/>
        <v>None</v>
      </c>
      <c r="AD939" t="str">
        <f t="shared" si="119"/>
        <v>Medium Intl Calls</v>
      </c>
    </row>
    <row r="940" spans="1:30" x14ac:dyDescent="0.25">
      <c r="A940" t="s">
        <v>40</v>
      </c>
      <c r="B940">
        <v>136</v>
      </c>
      <c r="C940" t="s">
        <v>25</v>
      </c>
      <c r="D940" t="s">
        <v>23</v>
      </c>
      <c r="E940">
        <f>IF(train[[#This Row],[international_plan]]="yes",1,0)</f>
        <v>1</v>
      </c>
      <c r="F940" t="s">
        <v>22</v>
      </c>
      <c r="G940">
        <f>IF(train[[#This Row],[voice_mail_plan]]="yes",1,0)</f>
        <v>0</v>
      </c>
      <c r="H940">
        <v>0</v>
      </c>
      <c r="I940">
        <v>199.2</v>
      </c>
      <c r="J940">
        <v>122</v>
      </c>
      <c r="K940">
        <v>33.86</v>
      </c>
      <c r="L940">
        <v>214.7</v>
      </c>
      <c r="M940">
        <v>114</v>
      </c>
      <c r="N940">
        <v>18.25</v>
      </c>
      <c r="O940">
        <v>150.9</v>
      </c>
      <c r="P940">
        <v>105</v>
      </c>
      <c r="Q940">
        <v>6.79</v>
      </c>
      <c r="R940">
        <v>11.8</v>
      </c>
      <c r="S940">
        <v>7</v>
      </c>
      <c r="T940">
        <v>3.19</v>
      </c>
      <c r="U940">
        <v>1</v>
      </c>
      <c r="V940" t="s">
        <v>22</v>
      </c>
      <c r="W940">
        <f t="shared" si="112"/>
        <v>0</v>
      </c>
      <c r="X940" t="str">
        <f t="shared" si="113"/>
        <v>3 or fewer calls</v>
      </c>
      <c r="Y940" t="str">
        <f t="shared" si="114"/>
        <v>Medium</v>
      </c>
      <c r="Z940" t="str">
        <f t="shared" si="115"/>
        <v>Medium_user</v>
      </c>
      <c r="AA940" t="str">
        <f t="shared" si="116"/>
        <v>Medium_user</v>
      </c>
      <c r="AB940" t="str">
        <f t="shared" si="117"/>
        <v>Medium Usage</v>
      </c>
      <c r="AC940" t="str">
        <f t="shared" si="118"/>
        <v>None</v>
      </c>
      <c r="AD940" t="str">
        <f t="shared" si="119"/>
        <v>Medium Intl Calls</v>
      </c>
    </row>
    <row r="941" spans="1:30" x14ac:dyDescent="0.25">
      <c r="A941" t="s">
        <v>27</v>
      </c>
      <c r="B941">
        <v>47</v>
      </c>
      <c r="C941" t="s">
        <v>21</v>
      </c>
      <c r="D941" t="s">
        <v>22</v>
      </c>
      <c r="E941">
        <f>IF(train[[#This Row],[international_plan]]="yes",1,0)</f>
        <v>0</v>
      </c>
      <c r="F941" t="s">
        <v>22</v>
      </c>
      <c r="G941">
        <f>IF(train[[#This Row],[voice_mail_plan]]="yes",1,0)</f>
        <v>0</v>
      </c>
      <c r="H941">
        <v>0</v>
      </c>
      <c r="I941">
        <v>155.30000000000001</v>
      </c>
      <c r="J941">
        <v>116</v>
      </c>
      <c r="K941">
        <v>26.4</v>
      </c>
      <c r="L941">
        <v>188.2</v>
      </c>
      <c r="M941">
        <v>85</v>
      </c>
      <c r="N941">
        <v>16</v>
      </c>
      <c r="O941">
        <v>247</v>
      </c>
      <c r="P941">
        <v>73</v>
      </c>
      <c r="Q941">
        <v>11.12</v>
      </c>
      <c r="R941">
        <v>12.3</v>
      </c>
      <c r="S941">
        <v>4</v>
      </c>
      <c r="T941">
        <v>3.32</v>
      </c>
      <c r="U941">
        <v>3</v>
      </c>
      <c r="V941" t="s">
        <v>22</v>
      </c>
      <c r="W941">
        <f t="shared" si="112"/>
        <v>0</v>
      </c>
      <c r="X941" t="str">
        <f t="shared" si="113"/>
        <v>3 or fewer calls</v>
      </c>
      <c r="Y941" t="str">
        <f t="shared" si="114"/>
        <v>Medium</v>
      </c>
      <c r="Z941" t="str">
        <f t="shared" si="115"/>
        <v>Medium_user</v>
      </c>
      <c r="AA941" t="str">
        <f t="shared" si="116"/>
        <v>Medium_user</v>
      </c>
      <c r="AB941" t="str">
        <f t="shared" si="117"/>
        <v>Medium Usage</v>
      </c>
      <c r="AC941" t="str">
        <f t="shared" si="118"/>
        <v>None</v>
      </c>
      <c r="AD941" t="str">
        <f t="shared" si="119"/>
        <v>Medium Intl Calls</v>
      </c>
    </row>
    <row r="942" spans="1:30" x14ac:dyDescent="0.25">
      <c r="A942" t="s">
        <v>26</v>
      </c>
      <c r="B942">
        <v>189</v>
      </c>
      <c r="C942" t="s">
        <v>21</v>
      </c>
      <c r="D942" t="s">
        <v>22</v>
      </c>
      <c r="E942">
        <f>IF(train[[#This Row],[international_plan]]="yes",1,0)</f>
        <v>0</v>
      </c>
      <c r="F942" t="s">
        <v>22</v>
      </c>
      <c r="G942">
        <f>IF(train[[#This Row],[voice_mail_plan]]="yes",1,0)</f>
        <v>0</v>
      </c>
      <c r="H942">
        <v>0</v>
      </c>
      <c r="I942">
        <v>208.3</v>
      </c>
      <c r="J942">
        <v>106</v>
      </c>
      <c r="K942">
        <v>35.409999999999997</v>
      </c>
      <c r="L942">
        <v>236.7</v>
      </c>
      <c r="M942">
        <v>123</v>
      </c>
      <c r="N942">
        <v>20.12</v>
      </c>
      <c r="O942">
        <v>179.1</v>
      </c>
      <c r="P942">
        <v>120</v>
      </c>
      <c r="Q942">
        <v>8.06</v>
      </c>
      <c r="R942">
        <v>11.3</v>
      </c>
      <c r="S942">
        <v>5</v>
      </c>
      <c r="T942">
        <v>3.05</v>
      </c>
      <c r="U942">
        <v>3</v>
      </c>
      <c r="V942" t="s">
        <v>22</v>
      </c>
      <c r="W942">
        <f t="shared" si="112"/>
        <v>0</v>
      </c>
      <c r="X942" t="str">
        <f t="shared" si="113"/>
        <v>3 or fewer calls</v>
      </c>
      <c r="Y942" t="str">
        <f t="shared" si="114"/>
        <v>Medium</v>
      </c>
      <c r="Z942" t="str">
        <f t="shared" si="115"/>
        <v>Heavy_user</v>
      </c>
      <c r="AA942" t="str">
        <f t="shared" si="116"/>
        <v>Heavy_user</v>
      </c>
      <c r="AB942" t="str">
        <f t="shared" si="117"/>
        <v>Medium Usage</v>
      </c>
      <c r="AC942" t="str">
        <f t="shared" si="118"/>
        <v>None</v>
      </c>
      <c r="AD942" t="str">
        <f t="shared" si="119"/>
        <v>Medium Intl Calls</v>
      </c>
    </row>
    <row r="943" spans="1:30" x14ac:dyDescent="0.25">
      <c r="A943" t="s">
        <v>65</v>
      </c>
      <c r="B943">
        <v>107</v>
      </c>
      <c r="C943" t="s">
        <v>21</v>
      </c>
      <c r="D943" t="s">
        <v>22</v>
      </c>
      <c r="E943">
        <f>IF(train[[#This Row],[international_plan]]="yes",1,0)</f>
        <v>0</v>
      </c>
      <c r="F943" t="s">
        <v>22</v>
      </c>
      <c r="G943">
        <f>IF(train[[#This Row],[voice_mail_plan]]="yes",1,0)</f>
        <v>0</v>
      </c>
      <c r="H943">
        <v>0</v>
      </c>
      <c r="I943">
        <v>157.1</v>
      </c>
      <c r="J943">
        <v>79</v>
      </c>
      <c r="K943">
        <v>26.71</v>
      </c>
      <c r="L943">
        <v>162.6</v>
      </c>
      <c r="M943">
        <v>124</v>
      </c>
      <c r="N943">
        <v>13.82</v>
      </c>
      <c r="O943">
        <v>150</v>
      </c>
      <c r="P943">
        <v>138</v>
      </c>
      <c r="Q943">
        <v>6.75</v>
      </c>
      <c r="R943">
        <v>12.1</v>
      </c>
      <c r="S943">
        <v>6</v>
      </c>
      <c r="T943">
        <v>3.27</v>
      </c>
      <c r="U943">
        <v>1</v>
      </c>
      <c r="V943" t="s">
        <v>22</v>
      </c>
      <c r="W943">
        <f t="shared" si="112"/>
        <v>0</v>
      </c>
      <c r="X943" t="str">
        <f t="shared" si="113"/>
        <v>3 or fewer calls</v>
      </c>
      <c r="Y943" t="str">
        <f t="shared" si="114"/>
        <v>Medium</v>
      </c>
      <c r="Z943" t="str">
        <f t="shared" si="115"/>
        <v>Heavy_user</v>
      </c>
      <c r="AA943" t="str">
        <f t="shared" si="116"/>
        <v>Medium_user</v>
      </c>
      <c r="AB943" t="str">
        <f t="shared" si="117"/>
        <v>Medium Usage</v>
      </c>
      <c r="AC943" t="str">
        <f t="shared" si="118"/>
        <v>None</v>
      </c>
      <c r="AD943" t="str">
        <f t="shared" si="119"/>
        <v>Medium Intl Calls</v>
      </c>
    </row>
    <row r="944" spans="1:30" x14ac:dyDescent="0.25">
      <c r="A944" t="s">
        <v>53</v>
      </c>
      <c r="B944">
        <v>91</v>
      </c>
      <c r="C944" t="s">
        <v>21</v>
      </c>
      <c r="D944" t="s">
        <v>22</v>
      </c>
      <c r="E944">
        <f>IF(train[[#This Row],[international_plan]]="yes",1,0)</f>
        <v>0</v>
      </c>
      <c r="F944" t="s">
        <v>22</v>
      </c>
      <c r="G944">
        <f>IF(train[[#This Row],[voice_mail_plan]]="yes",1,0)</f>
        <v>0</v>
      </c>
      <c r="H944">
        <v>0</v>
      </c>
      <c r="I944">
        <v>154.4</v>
      </c>
      <c r="J944">
        <v>165</v>
      </c>
      <c r="K944">
        <v>26.25</v>
      </c>
      <c r="L944">
        <v>168.3</v>
      </c>
      <c r="M944">
        <v>121</v>
      </c>
      <c r="N944">
        <v>14.31</v>
      </c>
      <c r="O944">
        <v>239.9</v>
      </c>
      <c r="P944">
        <v>81</v>
      </c>
      <c r="Q944">
        <v>10.8</v>
      </c>
      <c r="R944">
        <v>11.7</v>
      </c>
      <c r="S944">
        <v>4</v>
      </c>
      <c r="T944">
        <v>3.16</v>
      </c>
      <c r="U944">
        <v>5</v>
      </c>
      <c r="V944" t="s">
        <v>23</v>
      </c>
      <c r="W944">
        <f t="shared" si="112"/>
        <v>1</v>
      </c>
      <c r="X944" t="str">
        <f t="shared" si="113"/>
        <v>More than 3 calls</v>
      </c>
      <c r="Y944" t="str">
        <f t="shared" si="114"/>
        <v>Medium</v>
      </c>
      <c r="Z944" t="str">
        <f t="shared" si="115"/>
        <v>Heavy_user</v>
      </c>
      <c r="AA944" t="str">
        <f t="shared" si="116"/>
        <v>Medium_user</v>
      </c>
      <c r="AB944" t="str">
        <f t="shared" si="117"/>
        <v>Medium Usage</v>
      </c>
      <c r="AC944" t="str">
        <f t="shared" si="118"/>
        <v>None</v>
      </c>
      <c r="AD944" t="str">
        <f t="shared" si="119"/>
        <v>Medium Intl Calls</v>
      </c>
    </row>
    <row r="945" spans="1:30" x14ac:dyDescent="0.25">
      <c r="A945" t="s">
        <v>69</v>
      </c>
      <c r="B945">
        <v>159</v>
      </c>
      <c r="C945" t="s">
        <v>21</v>
      </c>
      <c r="D945" t="s">
        <v>22</v>
      </c>
      <c r="E945">
        <f>IF(train[[#This Row],[international_plan]]="yes",1,0)</f>
        <v>0</v>
      </c>
      <c r="F945" t="s">
        <v>22</v>
      </c>
      <c r="G945">
        <f>IF(train[[#This Row],[voice_mail_plan]]="yes",1,0)</f>
        <v>0</v>
      </c>
      <c r="H945">
        <v>0</v>
      </c>
      <c r="I945">
        <v>189.1</v>
      </c>
      <c r="J945">
        <v>105</v>
      </c>
      <c r="K945">
        <v>32.15</v>
      </c>
      <c r="L945">
        <v>246.1</v>
      </c>
      <c r="M945">
        <v>147</v>
      </c>
      <c r="N945">
        <v>20.92</v>
      </c>
      <c r="O945">
        <v>242</v>
      </c>
      <c r="P945">
        <v>106</v>
      </c>
      <c r="Q945">
        <v>10.89</v>
      </c>
      <c r="R945">
        <v>10.4</v>
      </c>
      <c r="S945">
        <v>5</v>
      </c>
      <c r="T945">
        <v>2.81</v>
      </c>
      <c r="U945">
        <v>1</v>
      </c>
      <c r="V945" t="s">
        <v>23</v>
      </c>
      <c r="W945">
        <f t="shared" si="112"/>
        <v>1</v>
      </c>
      <c r="X945" t="str">
        <f t="shared" si="113"/>
        <v>3 or fewer calls</v>
      </c>
      <c r="Y945" t="str">
        <f t="shared" si="114"/>
        <v>Medium</v>
      </c>
      <c r="Z945" t="str">
        <f t="shared" si="115"/>
        <v>Heavy_user</v>
      </c>
      <c r="AA945" t="str">
        <f t="shared" si="116"/>
        <v>Heavy_user</v>
      </c>
      <c r="AB945" t="str">
        <f t="shared" si="117"/>
        <v>Medium Usage</v>
      </c>
      <c r="AC945" t="str">
        <f t="shared" si="118"/>
        <v>None</v>
      </c>
      <c r="AD945" t="str">
        <f t="shared" si="119"/>
        <v>Medium Intl Calls</v>
      </c>
    </row>
    <row r="946" spans="1:30" x14ac:dyDescent="0.25">
      <c r="A946" t="s">
        <v>38</v>
      </c>
      <c r="B946">
        <v>11</v>
      </c>
      <c r="C946" t="s">
        <v>25</v>
      </c>
      <c r="D946" t="s">
        <v>22</v>
      </c>
      <c r="E946">
        <f>IF(train[[#This Row],[international_plan]]="yes",1,0)</f>
        <v>0</v>
      </c>
      <c r="F946" t="s">
        <v>23</v>
      </c>
      <c r="G946">
        <f>IF(train[[#This Row],[voice_mail_plan]]="yes",1,0)</f>
        <v>1</v>
      </c>
      <c r="H946">
        <v>24</v>
      </c>
      <c r="I946">
        <v>131.5</v>
      </c>
      <c r="J946">
        <v>98</v>
      </c>
      <c r="K946">
        <v>22.36</v>
      </c>
      <c r="L946">
        <v>230.2</v>
      </c>
      <c r="M946">
        <v>111</v>
      </c>
      <c r="N946">
        <v>19.57</v>
      </c>
      <c r="O946">
        <v>283.7</v>
      </c>
      <c r="P946">
        <v>87</v>
      </c>
      <c r="Q946">
        <v>12.77</v>
      </c>
      <c r="R946">
        <v>10</v>
      </c>
      <c r="S946">
        <v>3</v>
      </c>
      <c r="T946">
        <v>2.7</v>
      </c>
      <c r="U946">
        <v>2</v>
      </c>
      <c r="V946" t="s">
        <v>22</v>
      </c>
      <c r="W946">
        <f t="shared" si="112"/>
        <v>0</v>
      </c>
      <c r="X946" t="str">
        <f t="shared" si="113"/>
        <v>3 or fewer calls</v>
      </c>
      <c r="Y946" t="str">
        <f t="shared" si="114"/>
        <v>Medium</v>
      </c>
      <c r="Z946" t="str">
        <f t="shared" si="115"/>
        <v>Medium_user</v>
      </c>
      <c r="AA946" t="str">
        <f t="shared" si="116"/>
        <v>Medium_user</v>
      </c>
      <c r="AB946" t="str">
        <f t="shared" si="117"/>
        <v>Medium Usage</v>
      </c>
      <c r="AC946" t="str">
        <f t="shared" si="118"/>
        <v>Medium</v>
      </c>
      <c r="AD946" t="str">
        <f t="shared" si="119"/>
        <v>Medium Intl Calls</v>
      </c>
    </row>
    <row r="947" spans="1:30" x14ac:dyDescent="0.25">
      <c r="A947" t="s">
        <v>36</v>
      </c>
      <c r="B947">
        <v>167</v>
      </c>
      <c r="C947" t="s">
        <v>21</v>
      </c>
      <c r="D947" t="s">
        <v>22</v>
      </c>
      <c r="E947">
        <f>IF(train[[#This Row],[international_plan]]="yes",1,0)</f>
        <v>0</v>
      </c>
      <c r="F947" t="s">
        <v>22</v>
      </c>
      <c r="G947">
        <f>IF(train[[#This Row],[voice_mail_plan]]="yes",1,0)</f>
        <v>0</v>
      </c>
      <c r="H947">
        <v>0</v>
      </c>
      <c r="I947">
        <v>166.4</v>
      </c>
      <c r="J947">
        <v>85</v>
      </c>
      <c r="K947">
        <v>28.29</v>
      </c>
      <c r="L947">
        <v>243.2</v>
      </c>
      <c r="M947">
        <v>135</v>
      </c>
      <c r="N947">
        <v>20.67</v>
      </c>
      <c r="O947">
        <v>229.2</v>
      </c>
      <c r="P947">
        <v>95</v>
      </c>
      <c r="Q947">
        <v>10.31</v>
      </c>
      <c r="R947">
        <v>9.9</v>
      </c>
      <c r="S947">
        <v>5</v>
      </c>
      <c r="T947">
        <v>2.67</v>
      </c>
      <c r="U947">
        <v>1</v>
      </c>
      <c r="V947" t="s">
        <v>22</v>
      </c>
      <c r="W947">
        <f t="shared" si="112"/>
        <v>0</v>
      </c>
      <c r="X947" t="str">
        <f t="shared" si="113"/>
        <v>3 or fewer calls</v>
      </c>
      <c r="Y947" t="str">
        <f t="shared" si="114"/>
        <v>Medium</v>
      </c>
      <c r="Z947" t="str">
        <f t="shared" si="115"/>
        <v>Heavy_user</v>
      </c>
      <c r="AA947" t="str">
        <f t="shared" si="116"/>
        <v>Heavy_user</v>
      </c>
      <c r="AB947" t="str">
        <f t="shared" si="117"/>
        <v>Medium Usage</v>
      </c>
      <c r="AC947" t="str">
        <f t="shared" si="118"/>
        <v>None</v>
      </c>
      <c r="AD947" t="str">
        <f t="shared" si="119"/>
        <v>Medium Intl Calls</v>
      </c>
    </row>
    <row r="948" spans="1:30" x14ac:dyDescent="0.25">
      <c r="A948" t="s">
        <v>64</v>
      </c>
      <c r="B948">
        <v>99</v>
      </c>
      <c r="C948" t="s">
        <v>25</v>
      </c>
      <c r="D948" t="s">
        <v>22</v>
      </c>
      <c r="E948">
        <f>IF(train[[#This Row],[international_plan]]="yes",1,0)</f>
        <v>0</v>
      </c>
      <c r="F948" t="s">
        <v>23</v>
      </c>
      <c r="G948">
        <f>IF(train[[#This Row],[voice_mail_plan]]="yes",1,0)</f>
        <v>1</v>
      </c>
      <c r="H948">
        <v>19</v>
      </c>
      <c r="I948">
        <v>87.7</v>
      </c>
      <c r="J948">
        <v>103</v>
      </c>
      <c r="K948">
        <v>14.91</v>
      </c>
      <c r="L948">
        <v>223</v>
      </c>
      <c r="M948">
        <v>86</v>
      </c>
      <c r="N948">
        <v>18.96</v>
      </c>
      <c r="O948">
        <v>182.3</v>
      </c>
      <c r="P948">
        <v>112</v>
      </c>
      <c r="Q948">
        <v>8.1999999999999993</v>
      </c>
      <c r="R948">
        <v>7.3</v>
      </c>
      <c r="S948">
        <v>4</v>
      </c>
      <c r="T948">
        <v>1.97</v>
      </c>
      <c r="U948">
        <v>2</v>
      </c>
      <c r="V948" t="s">
        <v>22</v>
      </c>
      <c r="W948">
        <f t="shared" si="112"/>
        <v>0</v>
      </c>
      <c r="X948" t="str">
        <f t="shared" si="113"/>
        <v>3 or fewer calls</v>
      </c>
      <c r="Y948" t="str">
        <f t="shared" si="114"/>
        <v>Low</v>
      </c>
      <c r="Z948" t="str">
        <f t="shared" si="115"/>
        <v>Medium_user</v>
      </c>
      <c r="AA948" t="str">
        <f t="shared" si="116"/>
        <v>Medium_user</v>
      </c>
      <c r="AB948" t="str">
        <f t="shared" si="117"/>
        <v>Medium Usage</v>
      </c>
      <c r="AC948" t="str">
        <f t="shared" si="118"/>
        <v>Medium</v>
      </c>
      <c r="AD948" t="str">
        <f t="shared" si="119"/>
        <v>Low Intl Calls</v>
      </c>
    </row>
    <row r="949" spans="1:30" x14ac:dyDescent="0.25">
      <c r="A949" t="s">
        <v>70</v>
      </c>
      <c r="B949">
        <v>159</v>
      </c>
      <c r="C949" t="s">
        <v>21</v>
      </c>
      <c r="D949" t="s">
        <v>22</v>
      </c>
      <c r="E949">
        <f>IF(train[[#This Row],[international_plan]]="yes",1,0)</f>
        <v>0</v>
      </c>
      <c r="F949" t="s">
        <v>23</v>
      </c>
      <c r="G949">
        <f>IF(train[[#This Row],[voice_mail_plan]]="yes",1,0)</f>
        <v>1</v>
      </c>
      <c r="H949">
        <v>19</v>
      </c>
      <c r="I949">
        <v>184.1</v>
      </c>
      <c r="J949">
        <v>78</v>
      </c>
      <c r="K949">
        <v>31.3</v>
      </c>
      <c r="L949">
        <v>194.5</v>
      </c>
      <c r="M949">
        <v>71</v>
      </c>
      <c r="N949">
        <v>16.53</v>
      </c>
      <c r="O949">
        <v>225.6</v>
      </c>
      <c r="P949">
        <v>101</v>
      </c>
      <c r="Q949">
        <v>10.15</v>
      </c>
      <c r="R949">
        <v>16.899999999999999</v>
      </c>
      <c r="S949">
        <v>3</v>
      </c>
      <c r="T949">
        <v>4.5599999999999996</v>
      </c>
      <c r="U949">
        <v>0</v>
      </c>
      <c r="V949" t="s">
        <v>22</v>
      </c>
      <c r="W949">
        <f t="shared" si="112"/>
        <v>0</v>
      </c>
      <c r="X949" t="str">
        <f t="shared" si="113"/>
        <v>3 or fewer calls</v>
      </c>
      <c r="Y949" t="str">
        <f t="shared" si="114"/>
        <v>High</v>
      </c>
      <c r="Z949" t="str">
        <f t="shared" si="115"/>
        <v>Light_usage</v>
      </c>
      <c r="AA949" t="str">
        <f t="shared" si="116"/>
        <v>Medium_user</v>
      </c>
      <c r="AB949" t="str">
        <f t="shared" si="117"/>
        <v>Medium Usage</v>
      </c>
      <c r="AC949" t="str">
        <f t="shared" si="118"/>
        <v>Medium</v>
      </c>
      <c r="AD949" t="str">
        <f t="shared" si="119"/>
        <v>Medium Intl Calls</v>
      </c>
    </row>
    <row r="950" spans="1:30" x14ac:dyDescent="0.25">
      <c r="A950" t="s">
        <v>68</v>
      </c>
      <c r="B950">
        <v>71</v>
      </c>
      <c r="C950" t="s">
        <v>21</v>
      </c>
      <c r="D950" t="s">
        <v>22</v>
      </c>
      <c r="E950">
        <f>IF(train[[#This Row],[international_plan]]="yes",1,0)</f>
        <v>0</v>
      </c>
      <c r="F950" t="s">
        <v>22</v>
      </c>
      <c r="G950">
        <f>IF(train[[#This Row],[voice_mail_plan]]="yes",1,0)</f>
        <v>0</v>
      </c>
      <c r="H950">
        <v>0</v>
      </c>
      <c r="I950">
        <v>103.3</v>
      </c>
      <c r="J950">
        <v>103</v>
      </c>
      <c r="K950">
        <v>17.559999999999999</v>
      </c>
      <c r="L950">
        <v>138.5</v>
      </c>
      <c r="M950">
        <v>79</v>
      </c>
      <c r="N950">
        <v>11.77</v>
      </c>
      <c r="O950">
        <v>164.8</v>
      </c>
      <c r="P950">
        <v>98</v>
      </c>
      <c r="Q950">
        <v>7.42</v>
      </c>
      <c r="R950">
        <v>9</v>
      </c>
      <c r="S950">
        <v>2</v>
      </c>
      <c r="T950">
        <v>2.4300000000000002</v>
      </c>
      <c r="U950">
        <v>2</v>
      </c>
      <c r="V950" t="s">
        <v>22</v>
      </c>
      <c r="W950">
        <f t="shared" si="112"/>
        <v>0</v>
      </c>
      <c r="X950" t="str">
        <f t="shared" si="113"/>
        <v>3 or fewer calls</v>
      </c>
      <c r="Y950" t="str">
        <f t="shared" si="114"/>
        <v>Medium</v>
      </c>
      <c r="Z950" t="str">
        <f t="shared" si="115"/>
        <v>Light_usage</v>
      </c>
      <c r="AA950" t="str">
        <f t="shared" si="116"/>
        <v>Medium_user</v>
      </c>
      <c r="AB950" t="str">
        <f t="shared" si="117"/>
        <v>Medium Usage</v>
      </c>
      <c r="AC950" t="str">
        <f t="shared" si="118"/>
        <v>None</v>
      </c>
      <c r="AD950" t="str">
        <f t="shared" si="119"/>
        <v>Medium Intl Calls</v>
      </c>
    </row>
    <row r="951" spans="1:30" x14ac:dyDescent="0.25">
      <c r="A951" t="s">
        <v>73</v>
      </c>
      <c r="B951">
        <v>122</v>
      </c>
      <c r="C951" t="s">
        <v>21</v>
      </c>
      <c r="D951" t="s">
        <v>22</v>
      </c>
      <c r="E951">
        <f>IF(train[[#This Row],[international_plan]]="yes",1,0)</f>
        <v>0</v>
      </c>
      <c r="F951" t="s">
        <v>22</v>
      </c>
      <c r="G951">
        <f>IF(train[[#This Row],[voice_mail_plan]]="yes",1,0)</f>
        <v>0</v>
      </c>
      <c r="H951">
        <v>0</v>
      </c>
      <c r="I951">
        <v>35.1</v>
      </c>
      <c r="J951">
        <v>62</v>
      </c>
      <c r="K951">
        <v>5.97</v>
      </c>
      <c r="L951">
        <v>180.8</v>
      </c>
      <c r="M951">
        <v>89</v>
      </c>
      <c r="N951">
        <v>15.37</v>
      </c>
      <c r="O951">
        <v>251.6</v>
      </c>
      <c r="P951">
        <v>58</v>
      </c>
      <c r="Q951">
        <v>11.32</v>
      </c>
      <c r="R951">
        <v>12.7</v>
      </c>
      <c r="S951">
        <v>2</v>
      </c>
      <c r="T951">
        <v>3.43</v>
      </c>
      <c r="U951">
        <v>1</v>
      </c>
      <c r="V951" t="s">
        <v>22</v>
      </c>
      <c r="W951">
        <f t="shared" si="112"/>
        <v>0</v>
      </c>
      <c r="X951" t="str">
        <f t="shared" si="113"/>
        <v>3 or fewer calls</v>
      </c>
      <c r="Y951" t="str">
        <f t="shared" si="114"/>
        <v>Medium</v>
      </c>
      <c r="Z951" t="str">
        <f t="shared" si="115"/>
        <v>Medium_user</v>
      </c>
      <c r="AA951" t="str">
        <f t="shared" si="116"/>
        <v>Medium_user</v>
      </c>
      <c r="AB951" t="str">
        <f t="shared" si="117"/>
        <v>Medium Usage</v>
      </c>
      <c r="AC951" t="str">
        <f t="shared" si="118"/>
        <v>None</v>
      </c>
      <c r="AD951" t="str">
        <f t="shared" si="119"/>
        <v>Medium Intl Calls</v>
      </c>
    </row>
    <row r="952" spans="1:30" x14ac:dyDescent="0.25">
      <c r="A952" t="s">
        <v>31</v>
      </c>
      <c r="B952">
        <v>83</v>
      </c>
      <c r="C952" t="s">
        <v>21</v>
      </c>
      <c r="D952" t="s">
        <v>22</v>
      </c>
      <c r="E952">
        <f>IF(train[[#This Row],[international_plan]]="yes",1,0)</f>
        <v>0</v>
      </c>
      <c r="F952" t="s">
        <v>23</v>
      </c>
      <c r="G952">
        <f>IF(train[[#This Row],[voice_mail_plan]]="yes",1,0)</f>
        <v>1</v>
      </c>
      <c r="H952">
        <v>37</v>
      </c>
      <c r="I952">
        <v>78.5</v>
      </c>
      <c r="J952">
        <v>109</v>
      </c>
      <c r="K952">
        <v>13.35</v>
      </c>
      <c r="L952">
        <v>210.5</v>
      </c>
      <c r="M952">
        <v>101</v>
      </c>
      <c r="N952">
        <v>17.89</v>
      </c>
      <c r="O952">
        <v>179.7</v>
      </c>
      <c r="P952">
        <v>102</v>
      </c>
      <c r="Q952">
        <v>8.09</v>
      </c>
      <c r="R952">
        <v>11.8</v>
      </c>
      <c r="S952">
        <v>4</v>
      </c>
      <c r="T952">
        <v>3.19</v>
      </c>
      <c r="U952">
        <v>1</v>
      </c>
      <c r="V952" t="s">
        <v>22</v>
      </c>
      <c r="W952">
        <f t="shared" si="112"/>
        <v>0</v>
      </c>
      <c r="X952" t="str">
        <f t="shared" si="113"/>
        <v>3 or fewer calls</v>
      </c>
      <c r="Y952" t="str">
        <f t="shared" si="114"/>
        <v>Medium</v>
      </c>
      <c r="Z952" t="str">
        <f t="shared" si="115"/>
        <v>Medium_user</v>
      </c>
      <c r="AA952" t="str">
        <f t="shared" si="116"/>
        <v>Medium_user</v>
      </c>
      <c r="AB952" t="str">
        <f t="shared" si="117"/>
        <v>Medium Usage</v>
      </c>
      <c r="AC952" t="str">
        <f t="shared" si="118"/>
        <v>High</v>
      </c>
      <c r="AD952" t="str">
        <f t="shared" si="119"/>
        <v>Medium Intl Calls</v>
      </c>
    </row>
    <row r="953" spans="1:30" x14ac:dyDescent="0.25">
      <c r="A953" t="s">
        <v>62</v>
      </c>
      <c r="B953">
        <v>64</v>
      </c>
      <c r="C953" t="s">
        <v>25</v>
      </c>
      <c r="D953" t="s">
        <v>22</v>
      </c>
      <c r="E953">
        <f>IF(train[[#This Row],[international_plan]]="yes",1,0)</f>
        <v>0</v>
      </c>
      <c r="F953" t="s">
        <v>22</v>
      </c>
      <c r="G953">
        <f>IF(train[[#This Row],[voice_mail_plan]]="yes",1,0)</f>
        <v>0</v>
      </c>
      <c r="H953">
        <v>0</v>
      </c>
      <c r="I953">
        <v>148.1</v>
      </c>
      <c r="J953">
        <v>73</v>
      </c>
      <c r="K953">
        <v>25.18</v>
      </c>
      <c r="L953">
        <v>164.9</v>
      </c>
      <c r="M953">
        <v>101</v>
      </c>
      <c r="N953">
        <v>14.02</v>
      </c>
      <c r="O953">
        <v>216</v>
      </c>
      <c r="P953">
        <v>125</v>
      </c>
      <c r="Q953">
        <v>9.7200000000000006</v>
      </c>
      <c r="R953">
        <v>12.3</v>
      </c>
      <c r="S953">
        <v>2</v>
      </c>
      <c r="T953">
        <v>3.32</v>
      </c>
      <c r="U953">
        <v>5</v>
      </c>
      <c r="V953" t="s">
        <v>23</v>
      </c>
      <c r="W953">
        <f t="shared" si="112"/>
        <v>1</v>
      </c>
      <c r="X953" t="str">
        <f t="shared" si="113"/>
        <v>More than 3 calls</v>
      </c>
      <c r="Y953" t="str">
        <f t="shared" si="114"/>
        <v>Medium</v>
      </c>
      <c r="Z953" t="str">
        <f t="shared" si="115"/>
        <v>Medium_user</v>
      </c>
      <c r="AA953" t="str">
        <f t="shared" si="116"/>
        <v>Medium_user</v>
      </c>
      <c r="AB953" t="str">
        <f t="shared" si="117"/>
        <v>Medium Usage</v>
      </c>
      <c r="AC953" t="str">
        <f t="shared" si="118"/>
        <v>None</v>
      </c>
      <c r="AD953" t="str">
        <f t="shared" si="119"/>
        <v>Medium Intl Calls</v>
      </c>
    </row>
    <row r="954" spans="1:30" x14ac:dyDescent="0.25">
      <c r="A954" t="s">
        <v>37</v>
      </c>
      <c r="B954">
        <v>144</v>
      </c>
      <c r="C954" t="s">
        <v>21</v>
      </c>
      <c r="D954" t="s">
        <v>22</v>
      </c>
      <c r="E954">
        <f>IF(train[[#This Row],[international_plan]]="yes",1,0)</f>
        <v>0</v>
      </c>
      <c r="F954" t="s">
        <v>23</v>
      </c>
      <c r="G954">
        <f>IF(train[[#This Row],[voice_mail_plan]]="yes",1,0)</f>
        <v>1</v>
      </c>
      <c r="H954">
        <v>33</v>
      </c>
      <c r="I954">
        <v>251.6</v>
      </c>
      <c r="J954">
        <v>87</v>
      </c>
      <c r="K954">
        <v>42.77</v>
      </c>
      <c r="L954">
        <v>197.6</v>
      </c>
      <c r="M954">
        <v>118</v>
      </c>
      <c r="N954">
        <v>16.8</v>
      </c>
      <c r="O954">
        <v>209.2</v>
      </c>
      <c r="P954">
        <v>97</v>
      </c>
      <c r="Q954">
        <v>9.41</v>
      </c>
      <c r="R954">
        <v>12.2</v>
      </c>
      <c r="S954">
        <v>3</v>
      </c>
      <c r="T954">
        <v>3.29</v>
      </c>
      <c r="U954">
        <v>2</v>
      </c>
      <c r="V954" t="s">
        <v>22</v>
      </c>
      <c r="W954">
        <f t="shared" si="112"/>
        <v>0</v>
      </c>
      <c r="X954" t="str">
        <f t="shared" si="113"/>
        <v>3 or fewer calls</v>
      </c>
      <c r="Y954" t="str">
        <f t="shared" si="114"/>
        <v>Medium</v>
      </c>
      <c r="Z954" t="str">
        <f t="shared" si="115"/>
        <v>Medium_user</v>
      </c>
      <c r="AA954" t="str">
        <f t="shared" si="116"/>
        <v>Medium_user</v>
      </c>
      <c r="AB954" t="str">
        <f t="shared" si="117"/>
        <v>Medium Usage</v>
      </c>
      <c r="AC954" t="str">
        <f t="shared" si="118"/>
        <v>High</v>
      </c>
      <c r="AD954" t="str">
        <f t="shared" si="119"/>
        <v>Medium Intl Calls</v>
      </c>
    </row>
    <row r="955" spans="1:30" x14ac:dyDescent="0.25">
      <c r="A955" t="s">
        <v>44</v>
      </c>
      <c r="B955">
        <v>106</v>
      </c>
      <c r="C955" t="s">
        <v>21</v>
      </c>
      <c r="D955" t="s">
        <v>23</v>
      </c>
      <c r="E955">
        <f>IF(train[[#This Row],[international_plan]]="yes",1,0)</f>
        <v>1</v>
      </c>
      <c r="F955" t="s">
        <v>23</v>
      </c>
      <c r="G955">
        <f>IF(train[[#This Row],[voice_mail_plan]]="yes",1,0)</f>
        <v>1</v>
      </c>
      <c r="H955">
        <v>26</v>
      </c>
      <c r="I955">
        <v>270.3</v>
      </c>
      <c r="J955">
        <v>111</v>
      </c>
      <c r="K955">
        <v>45.95</v>
      </c>
      <c r="L955">
        <v>215.2</v>
      </c>
      <c r="M955">
        <v>90</v>
      </c>
      <c r="N955">
        <v>18.29</v>
      </c>
      <c r="O955">
        <v>254</v>
      </c>
      <c r="P955">
        <v>133</v>
      </c>
      <c r="Q955">
        <v>11.43</v>
      </c>
      <c r="R955">
        <v>14.4</v>
      </c>
      <c r="S955">
        <v>7</v>
      </c>
      <c r="T955">
        <v>3.89</v>
      </c>
      <c r="U955">
        <v>1</v>
      </c>
      <c r="V955" t="s">
        <v>23</v>
      </c>
      <c r="W955">
        <f t="shared" si="112"/>
        <v>1</v>
      </c>
      <c r="X955" t="str">
        <f t="shared" si="113"/>
        <v>3 or fewer calls</v>
      </c>
      <c r="Y955" t="str">
        <f t="shared" si="114"/>
        <v>Medium</v>
      </c>
      <c r="Z955" t="str">
        <f t="shared" si="115"/>
        <v>Medium_user</v>
      </c>
      <c r="AA955" t="str">
        <f t="shared" si="116"/>
        <v>Medium_user</v>
      </c>
      <c r="AB955" t="str">
        <f t="shared" si="117"/>
        <v>Medium Usage</v>
      </c>
      <c r="AC955" t="str">
        <f t="shared" si="118"/>
        <v>Medium</v>
      </c>
      <c r="AD955" t="str">
        <f t="shared" si="119"/>
        <v>Medium Intl Calls</v>
      </c>
    </row>
    <row r="956" spans="1:30" x14ac:dyDescent="0.25">
      <c r="A956" t="s">
        <v>39</v>
      </c>
      <c r="B956">
        <v>19</v>
      </c>
      <c r="C956" t="s">
        <v>28</v>
      </c>
      <c r="D956" t="s">
        <v>22</v>
      </c>
      <c r="E956">
        <f>IF(train[[#This Row],[international_plan]]="yes",1,0)</f>
        <v>0</v>
      </c>
      <c r="F956" t="s">
        <v>23</v>
      </c>
      <c r="G956">
        <f>IF(train[[#This Row],[voice_mail_plan]]="yes",1,0)</f>
        <v>1</v>
      </c>
      <c r="H956">
        <v>34</v>
      </c>
      <c r="I956">
        <v>156.6</v>
      </c>
      <c r="J956">
        <v>97</v>
      </c>
      <c r="K956">
        <v>26.62</v>
      </c>
      <c r="L956">
        <v>224.2</v>
      </c>
      <c r="M956">
        <v>97</v>
      </c>
      <c r="N956">
        <v>19.059999999999999</v>
      </c>
      <c r="O956">
        <v>260.89999999999998</v>
      </c>
      <c r="P956">
        <v>135</v>
      </c>
      <c r="Q956">
        <v>11.74</v>
      </c>
      <c r="R956">
        <v>11.3</v>
      </c>
      <c r="S956">
        <v>1</v>
      </c>
      <c r="T956">
        <v>3.05</v>
      </c>
      <c r="U956">
        <v>1</v>
      </c>
      <c r="V956" t="s">
        <v>22</v>
      </c>
      <c r="W956">
        <f t="shared" si="112"/>
        <v>0</v>
      </c>
      <c r="X956" t="str">
        <f t="shared" si="113"/>
        <v>3 or fewer calls</v>
      </c>
      <c r="Y956" t="str">
        <f t="shared" si="114"/>
        <v>Medium</v>
      </c>
      <c r="Z956" t="str">
        <f t="shared" si="115"/>
        <v>Medium_user</v>
      </c>
      <c r="AA956" t="str">
        <f t="shared" si="116"/>
        <v>Medium_user</v>
      </c>
      <c r="AB956" t="str">
        <f t="shared" si="117"/>
        <v>Medium Usage</v>
      </c>
      <c r="AC956" t="str">
        <f t="shared" si="118"/>
        <v>High</v>
      </c>
      <c r="AD956" t="str">
        <f t="shared" si="119"/>
        <v>Medium Intl Calls</v>
      </c>
    </row>
    <row r="957" spans="1:30" x14ac:dyDescent="0.25">
      <c r="A957" t="s">
        <v>27</v>
      </c>
      <c r="B957">
        <v>46</v>
      </c>
      <c r="C957" t="s">
        <v>25</v>
      </c>
      <c r="D957" t="s">
        <v>22</v>
      </c>
      <c r="E957">
        <f>IF(train[[#This Row],[international_plan]]="yes",1,0)</f>
        <v>0</v>
      </c>
      <c r="F957" t="s">
        <v>22</v>
      </c>
      <c r="G957">
        <f>IF(train[[#This Row],[voice_mail_plan]]="yes",1,0)</f>
        <v>0</v>
      </c>
      <c r="H957">
        <v>0</v>
      </c>
      <c r="I957">
        <v>139.4</v>
      </c>
      <c r="J957">
        <v>81</v>
      </c>
      <c r="K957">
        <v>23.7</v>
      </c>
      <c r="L957">
        <v>223.7</v>
      </c>
      <c r="M957">
        <v>113</v>
      </c>
      <c r="N957">
        <v>19.010000000000002</v>
      </c>
      <c r="O957">
        <v>173.1</v>
      </c>
      <c r="P957">
        <v>77</v>
      </c>
      <c r="Q957">
        <v>7.79</v>
      </c>
      <c r="R957">
        <v>13.6</v>
      </c>
      <c r="S957">
        <v>6</v>
      </c>
      <c r="T957">
        <v>3.67</v>
      </c>
      <c r="U957">
        <v>1</v>
      </c>
      <c r="V957" t="s">
        <v>22</v>
      </c>
      <c r="W957">
        <f t="shared" si="112"/>
        <v>0</v>
      </c>
      <c r="X957" t="str">
        <f t="shared" si="113"/>
        <v>3 or fewer calls</v>
      </c>
      <c r="Y957" t="str">
        <f t="shared" si="114"/>
        <v>Medium</v>
      </c>
      <c r="Z957" t="str">
        <f t="shared" si="115"/>
        <v>Medium_user</v>
      </c>
      <c r="AA957" t="str">
        <f t="shared" si="116"/>
        <v>Medium_user</v>
      </c>
      <c r="AB957" t="str">
        <f t="shared" si="117"/>
        <v>Medium Usage</v>
      </c>
      <c r="AC957" t="str">
        <f t="shared" si="118"/>
        <v>None</v>
      </c>
      <c r="AD957" t="str">
        <f t="shared" si="119"/>
        <v>Medium Intl Calls</v>
      </c>
    </row>
    <row r="958" spans="1:30" x14ac:dyDescent="0.25">
      <c r="A958" t="s">
        <v>72</v>
      </c>
      <c r="B958">
        <v>127</v>
      </c>
      <c r="C958" t="s">
        <v>28</v>
      </c>
      <c r="D958" t="s">
        <v>22</v>
      </c>
      <c r="E958">
        <f>IF(train[[#This Row],[international_plan]]="yes",1,0)</f>
        <v>0</v>
      </c>
      <c r="F958" t="s">
        <v>22</v>
      </c>
      <c r="G958">
        <f>IF(train[[#This Row],[voice_mail_plan]]="yes",1,0)</f>
        <v>0</v>
      </c>
      <c r="H958">
        <v>0</v>
      </c>
      <c r="I958">
        <v>220.2</v>
      </c>
      <c r="J958">
        <v>108</v>
      </c>
      <c r="K958">
        <v>37.43</v>
      </c>
      <c r="L958">
        <v>188.4</v>
      </c>
      <c r="M958">
        <v>124</v>
      </c>
      <c r="N958">
        <v>16.010000000000002</v>
      </c>
      <c r="O958">
        <v>172.7</v>
      </c>
      <c r="P958">
        <v>113</v>
      </c>
      <c r="Q958">
        <v>7.77</v>
      </c>
      <c r="R958">
        <v>11.7</v>
      </c>
      <c r="S958">
        <v>3</v>
      </c>
      <c r="T958">
        <v>3.16</v>
      </c>
      <c r="U958">
        <v>2</v>
      </c>
      <c r="V958" t="s">
        <v>22</v>
      </c>
      <c r="W958">
        <f t="shared" si="112"/>
        <v>0</v>
      </c>
      <c r="X958" t="str">
        <f t="shared" si="113"/>
        <v>3 or fewer calls</v>
      </c>
      <c r="Y958" t="str">
        <f t="shared" si="114"/>
        <v>Medium</v>
      </c>
      <c r="Z958" t="str">
        <f t="shared" si="115"/>
        <v>Heavy_user</v>
      </c>
      <c r="AA958" t="str">
        <f t="shared" si="116"/>
        <v>Medium_user</v>
      </c>
      <c r="AB958" t="str">
        <f t="shared" si="117"/>
        <v>Medium Usage</v>
      </c>
      <c r="AC958" t="str">
        <f t="shared" si="118"/>
        <v>None</v>
      </c>
      <c r="AD958" t="str">
        <f t="shared" si="119"/>
        <v>Medium Intl Calls</v>
      </c>
    </row>
    <row r="959" spans="1:30" x14ac:dyDescent="0.25">
      <c r="A959" t="s">
        <v>30</v>
      </c>
      <c r="B959">
        <v>9</v>
      </c>
      <c r="C959" t="s">
        <v>21</v>
      </c>
      <c r="D959" t="s">
        <v>22</v>
      </c>
      <c r="E959">
        <f>IF(train[[#This Row],[international_plan]]="yes",1,0)</f>
        <v>0</v>
      </c>
      <c r="F959" t="s">
        <v>23</v>
      </c>
      <c r="G959">
        <f>IF(train[[#This Row],[voice_mail_plan]]="yes",1,0)</f>
        <v>1</v>
      </c>
      <c r="H959">
        <v>39</v>
      </c>
      <c r="I959">
        <v>214.1</v>
      </c>
      <c r="J959">
        <v>108</v>
      </c>
      <c r="K959">
        <v>36.4</v>
      </c>
      <c r="L959">
        <v>169.2</v>
      </c>
      <c r="M959">
        <v>115</v>
      </c>
      <c r="N959">
        <v>14.38</v>
      </c>
      <c r="O959">
        <v>189.7</v>
      </c>
      <c r="P959">
        <v>117</v>
      </c>
      <c r="Q959">
        <v>8.5399999999999991</v>
      </c>
      <c r="R959">
        <v>10.1</v>
      </c>
      <c r="S959">
        <v>3</v>
      </c>
      <c r="T959">
        <v>2.73</v>
      </c>
      <c r="U959">
        <v>1</v>
      </c>
      <c r="V959" t="s">
        <v>22</v>
      </c>
      <c r="W959">
        <f t="shared" si="112"/>
        <v>0</v>
      </c>
      <c r="X959" t="str">
        <f t="shared" si="113"/>
        <v>3 or fewer calls</v>
      </c>
      <c r="Y959" t="str">
        <f t="shared" si="114"/>
        <v>Medium</v>
      </c>
      <c r="Z959" t="str">
        <f t="shared" si="115"/>
        <v>Medium_user</v>
      </c>
      <c r="AA959" t="str">
        <f t="shared" si="116"/>
        <v>Medium_user</v>
      </c>
      <c r="AB959" t="str">
        <f t="shared" si="117"/>
        <v>Medium Usage</v>
      </c>
      <c r="AC959" t="str">
        <f t="shared" si="118"/>
        <v>High</v>
      </c>
      <c r="AD959" t="str">
        <f t="shared" si="119"/>
        <v>Medium Intl Calls</v>
      </c>
    </row>
    <row r="960" spans="1:30" x14ac:dyDescent="0.25">
      <c r="A960" t="s">
        <v>41</v>
      </c>
      <c r="B960">
        <v>157</v>
      </c>
      <c r="C960" t="s">
        <v>21</v>
      </c>
      <c r="D960" t="s">
        <v>22</v>
      </c>
      <c r="E960">
        <f>IF(train[[#This Row],[international_plan]]="yes",1,0)</f>
        <v>0</v>
      </c>
      <c r="F960" t="s">
        <v>22</v>
      </c>
      <c r="G960">
        <f>IF(train[[#This Row],[voice_mail_plan]]="yes",1,0)</f>
        <v>0</v>
      </c>
      <c r="H960">
        <v>0</v>
      </c>
      <c r="I960">
        <v>196</v>
      </c>
      <c r="J960">
        <v>74</v>
      </c>
      <c r="K960">
        <v>33.32</v>
      </c>
      <c r="L960">
        <v>213.4</v>
      </c>
      <c r="M960">
        <v>96</v>
      </c>
      <c r="N960">
        <v>18.14</v>
      </c>
      <c r="O960">
        <v>196.8</v>
      </c>
      <c r="P960">
        <v>81</v>
      </c>
      <c r="Q960">
        <v>8.86</v>
      </c>
      <c r="R960">
        <v>7.9</v>
      </c>
      <c r="S960">
        <v>6</v>
      </c>
      <c r="T960">
        <v>2.13</v>
      </c>
      <c r="U960">
        <v>1</v>
      </c>
      <c r="V960" t="s">
        <v>22</v>
      </c>
      <c r="W960">
        <f t="shared" si="112"/>
        <v>0</v>
      </c>
      <c r="X960" t="str">
        <f t="shared" si="113"/>
        <v>3 or fewer calls</v>
      </c>
      <c r="Y960" t="str">
        <f t="shared" si="114"/>
        <v>Medium</v>
      </c>
      <c r="Z960" t="str">
        <f t="shared" si="115"/>
        <v>Medium_user</v>
      </c>
      <c r="AA960" t="str">
        <f t="shared" si="116"/>
        <v>Medium_user</v>
      </c>
      <c r="AB960" t="str">
        <f t="shared" si="117"/>
        <v>Medium Usage</v>
      </c>
      <c r="AC960" t="str">
        <f t="shared" si="118"/>
        <v>None</v>
      </c>
      <c r="AD960" t="str">
        <f t="shared" si="119"/>
        <v>Medium Intl Calls</v>
      </c>
    </row>
    <row r="961" spans="1:30" x14ac:dyDescent="0.25">
      <c r="A961" t="s">
        <v>53</v>
      </c>
      <c r="B961">
        <v>105</v>
      </c>
      <c r="C961" t="s">
        <v>21</v>
      </c>
      <c r="D961" t="s">
        <v>22</v>
      </c>
      <c r="E961">
        <f>IF(train[[#This Row],[international_plan]]="yes",1,0)</f>
        <v>0</v>
      </c>
      <c r="F961" t="s">
        <v>23</v>
      </c>
      <c r="G961">
        <f>IF(train[[#This Row],[voice_mail_plan]]="yes",1,0)</f>
        <v>1</v>
      </c>
      <c r="H961">
        <v>29</v>
      </c>
      <c r="I961">
        <v>179.4</v>
      </c>
      <c r="J961">
        <v>113</v>
      </c>
      <c r="K961">
        <v>30.5</v>
      </c>
      <c r="L961">
        <v>275.39999999999998</v>
      </c>
      <c r="M961">
        <v>100</v>
      </c>
      <c r="N961">
        <v>23.41</v>
      </c>
      <c r="O961">
        <v>246.1</v>
      </c>
      <c r="P961">
        <v>105</v>
      </c>
      <c r="Q961">
        <v>11.07</v>
      </c>
      <c r="R961">
        <v>10</v>
      </c>
      <c r="S961">
        <v>5</v>
      </c>
      <c r="T961">
        <v>2.7</v>
      </c>
      <c r="U961">
        <v>0</v>
      </c>
      <c r="V961" t="s">
        <v>22</v>
      </c>
      <c r="W961">
        <f t="shared" si="112"/>
        <v>0</v>
      </c>
      <c r="X961" t="str">
        <f t="shared" si="113"/>
        <v>3 or fewer calls</v>
      </c>
      <c r="Y961" t="str">
        <f t="shared" si="114"/>
        <v>Medium</v>
      </c>
      <c r="Z961" t="str">
        <f t="shared" si="115"/>
        <v>Medium_user</v>
      </c>
      <c r="AA961" t="str">
        <f t="shared" si="116"/>
        <v>Heavy_user</v>
      </c>
      <c r="AB961" t="str">
        <f t="shared" si="117"/>
        <v>Medium Usage</v>
      </c>
      <c r="AC961" t="str">
        <f t="shared" si="118"/>
        <v>Medium</v>
      </c>
      <c r="AD961" t="str">
        <f t="shared" si="119"/>
        <v>Medium Intl Calls</v>
      </c>
    </row>
    <row r="962" spans="1:30" x14ac:dyDescent="0.25">
      <c r="A962" t="s">
        <v>46</v>
      </c>
      <c r="B962">
        <v>155</v>
      </c>
      <c r="C962" t="s">
        <v>25</v>
      </c>
      <c r="D962" t="s">
        <v>22</v>
      </c>
      <c r="E962">
        <f>IF(train[[#This Row],[international_plan]]="yes",1,0)</f>
        <v>0</v>
      </c>
      <c r="F962" t="s">
        <v>22</v>
      </c>
      <c r="G962">
        <f>IF(train[[#This Row],[voice_mail_plan]]="yes",1,0)</f>
        <v>0</v>
      </c>
      <c r="H962">
        <v>0</v>
      </c>
      <c r="I962">
        <v>216.7</v>
      </c>
      <c r="J962">
        <v>30</v>
      </c>
      <c r="K962">
        <v>36.840000000000003</v>
      </c>
      <c r="L962">
        <v>144.30000000000001</v>
      </c>
      <c r="M962">
        <v>125</v>
      </c>
      <c r="N962">
        <v>12.27</v>
      </c>
      <c r="O962">
        <v>135.30000000000001</v>
      </c>
      <c r="P962">
        <v>106</v>
      </c>
      <c r="Q962">
        <v>6.09</v>
      </c>
      <c r="R962">
        <v>10.8</v>
      </c>
      <c r="S962">
        <v>1</v>
      </c>
      <c r="T962">
        <v>2.92</v>
      </c>
      <c r="U962">
        <v>2</v>
      </c>
      <c r="V962" t="s">
        <v>22</v>
      </c>
      <c r="W962">
        <f t="shared" ref="W962:W1025" si="120">IF(V962="yes",1,0)</f>
        <v>0</v>
      </c>
      <c r="X962" t="str">
        <f t="shared" ref="X962:X1025" si="121">IF(U962&gt;3,"More than 3 calls","3 or fewer calls")</f>
        <v>3 or fewer calls</v>
      </c>
      <c r="Y962" t="str">
        <f t="shared" ref="Y962:Y1025" si="122">IF(T962&lt;2,"Low",IF(T962&lt;4,"Medium","High"))</f>
        <v>Medium</v>
      </c>
      <c r="Z962" t="str">
        <f t="shared" ref="Z962:Z1025" si="123">IF(M962&lt;80,"Light_usage",IF(M962&lt;120,"Medium_user","Heavy_user"))</f>
        <v>Heavy_user</v>
      </c>
      <c r="AA962" t="str">
        <f t="shared" ref="AA962:AA1025" si="124">IF(N962&lt;10,"Light_user",IF(N962&lt;20,"Medium_user","Heavy_user"))</f>
        <v>Medium_user</v>
      </c>
      <c r="AB962" t="str">
        <f t="shared" ref="AB962:AB1025" si="125">IF(AND(I962&gt;250,N962&gt;20,R962&gt;10),"High Usage",
  IF(AND(I962&lt;100,N962&lt;10,R962&lt;5),"Low Usage","Medium Usage"))</f>
        <v>Medium Usage</v>
      </c>
      <c r="AC962" t="str">
        <f t="shared" ref="AC962:AC1025" si="126">IF(H962=0,"None",IF(H962&lt;10,"Low",IF(H962&lt;30,"Medium","High")))</f>
        <v>None</v>
      </c>
      <c r="AD962" t="str">
        <f t="shared" ref="AD962:AD1025" si="127">IF(T962&lt;=2, "Low Intl Calls", IF(T962&lt;=5, "Medium Intl Calls", "High Intl Calls"))</f>
        <v>Medium Intl Calls</v>
      </c>
    </row>
    <row r="963" spans="1:30" x14ac:dyDescent="0.25">
      <c r="A963" t="s">
        <v>59</v>
      </c>
      <c r="B963">
        <v>161</v>
      </c>
      <c r="C963" t="s">
        <v>21</v>
      </c>
      <c r="D963" t="s">
        <v>22</v>
      </c>
      <c r="E963">
        <f>IF(train[[#This Row],[international_plan]]="yes",1,0)</f>
        <v>0</v>
      </c>
      <c r="F963" t="s">
        <v>22</v>
      </c>
      <c r="G963">
        <f>IF(train[[#This Row],[voice_mail_plan]]="yes",1,0)</f>
        <v>0</v>
      </c>
      <c r="H963">
        <v>0</v>
      </c>
      <c r="I963">
        <v>151.6</v>
      </c>
      <c r="J963">
        <v>117</v>
      </c>
      <c r="K963">
        <v>25.77</v>
      </c>
      <c r="L963">
        <v>219.4</v>
      </c>
      <c r="M963">
        <v>87</v>
      </c>
      <c r="N963">
        <v>18.649999999999999</v>
      </c>
      <c r="O963">
        <v>224.7</v>
      </c>
      <c r="P963">
        <v>68</v>
      </c>
      <c r="Q963">
        <v>10.11</v>
      </c>
      <c r="R963">
        <v>4</v>
      </c>
      <c r="S963">
        <v>5</v>
      </c>
      <c r="T963">
        <v>1.08</v>
      </c>
      <c r="U963">
        <v>1</v>
      </c>
      <c r="V963" t="s">
        <v>22</v>
      </c>
      <c r="W963">
        <f t="shared" si="120"/>
        <v>0</v>
      </c>
      <c r="X963" t="str">
        <f t="shared" si="121"/>
        <v>3 or fewer calls</v>
      </c>
      <c r="Y963" t="str">
        <f t="shared" si="122"/>
        <v>Low</v>
      </c>
      <c r="Z963" t="str">
        <f t="shared" si="123"/>
        <v>Medium_user</v>
      </c>
      <c r="AA963" t="str">
        <f t="shared" si="124"/>
        <v>Medium_user</v>
      </c>
      <c r="AB963" t="str">
        <f t="shared" si="125"/>
        <v>Medium Usage</v>
      </c>
      <c r="AC963" t="str">
        <f t="shared" si="126"/>
        <v>None</v>
      </c>
      <c r="AD963" t="str">
        <f t="shared" si="127"/>
        <v>Low Intl Calls</v>
      </c>
    </row>
    <row r="964" spans="1:30" x14ac:dyDescent="0.25">
      <c r="A964" t="s">
        <v>60</v>
      </c>
      <c r="B964">
        <v>95</v>
      </c>
      <c r="C964" t="s">
        <v>25</v>
      </c>
      <c r="D964" t="s">
        <v>22</v>
      </c>
      <c r="E964">
        <f>IF(train[[#This Row],[international_plan]]="yes",1,0)</f>
        <v>0</v>
      </c>
      <c r="F964" t="s">
        <v>23</v>
      </c>
      <c r="G964">
        <f>IF(train[[#This Row],[voice_mail_plan]]="yes",1,0)</f>
        <v>1</v>
      </c>
      <c r="H964">
        <v>32</v>
      </c>
      <c r="I964">
        <v>262.2</v>
      </c>
      <c r="J964">
        <v>123</v>
      </c>
      <c r="K964">
        <v>44.57</v>
      </c>
      <c r="L964">
        <v>165.2</v>
      </c>
      <c r="M964">
        <v>82</v>
      </c>
      <c r="N964">
        <v>14.04</v>
      </c>
      <c r="O964">
        <v>194.3</v>
      </c>
      <c r="P964">
        <v>57</v>
      </c>
      <c r="Q964">
        <v>8.74</v>
      </c>
      <c r="R964">
        <v>10.6</v>
      </c>
      <c r="S964">
        <v>5</v>
      </c>
      <c r="T964">
        <v>2.86</v>
      </c>
      <c r="U964">
        <v>0</v>
      </c>
      <c r="V964" t="s">
        <v>22</v>
      </c>
      <c r="W964">
        <f t="shared" si="120"/>
        <v>0</v>
      </c>
      <c r="X964" t="str">
        <f t="shared" si="121"/>
        <v>3 or fewer calls</v>
      </c>
      <c r="Y964" t="str">
        <f t="shared" si="122"/>
        <v>Medium</v>
      </c>
      <c r="Z964" t="str">
        <f t="shared" si="123"/>
        <v>Medium_user</v>
      </c>
      <c r="AA964" t="str">
        <f t="shared" si="124"/>
        <v>Medium_user</v>
      </c>
      <c r="AB964" t="str">
        <f t="shared" si="125"/>
        <v>Medium Usage</v>
      </c>
      <c r="AC964" t="str">
        <f t="shared" si="126"/>
        <v>High</v>
      </c>
      <c r="AD964" t="str">
        <f t="shared" si="127"/>
        <v>Medium Intl Calls</v>
      </c>
    </row>
    <row r="965" spans="1:30" x14ac:dyDescent="0.25">
      <c r="A965" t="s">
        <v>36</v>
      </c>
      <c r="B965">
        <v>122</v>
      </c>
      <c r="C965" t="s">
        <v>21</v>
      </c>
      <c r="D965" t="s">
        <v>22</v>
      </c>
      <c r="E965">
        <f>IF(train[[#This Row],[international_plan]]="yes",1,0)</f>
        <v>0</v>
      </c>
      <c r="F965" t="s">
        <v>22</v>
      </c>
      <c r="G965">
        <f>IF(train[[#This Row],[voice_mail_plan]]="yes",1,0)</f>
        <v>0</v>
      </c>
      <c r="H965">
        <v>0</v>
      </c>
      <c r="I965">
        <v>173.6</v>
      </c>
      <c r="J965">
        <v>110</v>
      </c>
      <c r="K965">
        <v>29.51</v>
      </c>
      <c r="L965">
        <v>91.7</v>
      </c>
      <c r="M965">
        <v>84</v>
      </c>
      <c r="N965">
        <v>7.79</v>
      </c>
      <c r="O965">
        <v>211.7</v>
      </c>
      <c r="P965">
        <v>103</v>
      </c>
      <c r="Q965">
        <v>9.5299999999999994</v>
      </c>
      <c r="R965">
        <v>9.6999999999999993</v>
      </c>
      <c r="S965">
        <v>7</v>
      </c>
      <c r="T965">
        <v>2.62</v>
      </c>
      <c r="U965">
        <v>3</v>
      </c>
      <c r="V965" t="s">
        <v>22</v>
      </c>
      <c r="W965">
        <f t="shared" si="120"/>
        <v>0</v>
      </c>
      <c r="X965" t="str">
        <f t="shared" si="121"/>
        <v>3 or fewer calls</v>
      </c>
      <c r="Y965" t="str">
        <f t="shared" si="122"/>
        <v>Medium</v>
      </c>
      <c r="Z965" t="str">
        <f t="shared" si="123"/>
        <v>Medium_user</v>
      </c>
      <c r="AA965" t="str">
        <f t="shared" si="124"/>
        <v>Light_user</v>
      </c>
      <c r="AB965" t="str">
        <f t="shared" si="125"/>
        <v>Medium Usage</v>
      </c>
      <c r="AC965" t="str">
        <f t="shared" si="126"/>
        <v>None</v>
      </c>
      <c r="AD965" t="str">
        <f t="shared" si="127"/>
        <v>Medium Intl Calls</v>
      </c>
    </row>
    <row r="966" spans="1:30" x14ac:dyDescent="0.25">
      <c r="A966" t="s">
        <v>45</v>
      </c>
      <c r="B966">
        <v>119</v>
      </c>
      <c r="C966" t="s">
        <v>25</v>
      </c>
      <c r="D966" t="s">
        <v>22</v>
      </c>
      <c r="E966">
        <f>IF(train[[#This Row],[international_plan]]="yes",1,0)</f>
        <v>0</v>
      </c>
      <c r="F966" t="s">
        <v>23</v>
      </c>
      <c r="G966">
        <f>IF(train[[#This Row],[voice_mail_plan]]="yes",1,0)</f>
        <v>1</v>
      </c>
      <c r="H966">
        <v>24</v>
      </c>
      <c r="I966">
        <v>217.2</v>
      </c>
      <c r="J966">
        <v>94</v>
      </c>
      <c r="K966">
        <v>36.92</v>
      </c>
      <c r="L966">
        <v>138.69999999999999</v>
      </c>
      <c r="M966">
        <v>52</v>
      </c>
      <c r="N966">
        <v>11.79</v>
      </c>
      <c r="O966">
        <v>139.30000000000001</v>
      </c>
      <c r="P966">
        <v>85</v>
      </c>
      <c r="Q966">
        <v>6.27</v>
      </c>
      <c r="R966">
        <v>11.3</v>
      </c>
      <c r="S966">
        <v>4</v>
      </c>
      <c r="T966">
        <v>3.05</v>
      </c>
      <c r="U966">
        <v>0</v>
      </c>
      <c r="V966" t="s">
        <v>22</v>
      </c>
      <c r="W966">
        <f t="shared" si="120"/>
        <v>0</v>
      </c>
      <c r="X966" t="str">
        <f t="shared" si="121"/>
        <v>3 or fewer calls</v>
      </c>
      <c r="Y966" t="str">
        <f t="shared" si="122"/>
        <v>Medium</v>
      </c>
      <c r="Z966" t="str">
        <f t="shared" si="123"/>
        <v>Light_usage</v>
      </c>
      <c r="AA966" t="str">
        <f t="shared" si="124"/>
        <v>Medium_user</v>
      </c>
      <c r="AB966" t="str">
        <f t="shared" si="125"/>
        <v>Medium Usage</v>
      </c>
      <c r="AC966" t="str">
        <f t="shared" si="126"/>
        <v>Medium</v>
      </c>
      <c r="AD966" t="str">
        <f t="shared" si="127"/>
        <v>Medium Intl Calls</v>
      </c>
    </row>
    <row r="967" spans="1:30" x14ac:dyDescent="0.25">
      <c r="A967" t="s">
        <v>74</v>
      </c>
      <c r="B967">
        <v>99</v>
      </c>
      <c r="C967" t="s">
        <v>25</v>
      </c>
      <c r="D967" t="s">
        <v>22</v>
      </c>
      <c r="E967">
        <f>IF(train[[#This Row],[international_plan]]="yes",1,0)</f>
        <v>0</v>
      </c>
      <c r="F967" t="s">
        <v>22</v>
      </c>
      <c r="G967">
        <f>IF(train[[#This Row],[voice_mail_plan]]="yes",1,0)</f>
        <v>0</v>
      </c>
      <c r="H967">
        <v>0</v>
      </c>
      <c r="I967">
        <v>95.4</v>
      </c>
      <c r="J967">
        <v>105</v>
      </c>
      <c r="K967">
        <v>16.22</v>
      </c>
      <c r="L967">
        <v>207.2</v>
      </c>
      <c r="M967">
        <v>101</v>
      </c>
      <c r="N967">
        <v>17.61</v>
      </c>
      <c r="O967">
        <v>136</v>
      </c>
      <c r="P967">
        <v>117</v>
      </c>
      <c r="Q967">
        <v>6.12</v>
      </c>
      <c r="R967">
        <v>5.6</v>
      </c>
      <c r="S967">
        <v>5</v>
      </c>
      <c r="T967">
        <v>1.51</v>
      </c>
      <c r="U967">
        <v>1</v>
      </c>
      <c r="V967" t="s">
        <v>22</v>
      </c>
      <c r="W967">
        <f t="shared" si="120"/>
        <v>0</v>
      </c>
      <c r="X967" t="str">
        <f t="shared" si="121"/>
        <v>3 or fewer calls</v>
      </c>
      <c r="Y967" t="str">
        <f t="shared" si="122"/>
        <v>Low</v>
      </c>
      <c r="Z967" t="str">
        <f t="shared" si="123"/>
        <v>Medium_user</v>
      </c>
      <c r="AA967" t="str">
        <f t="shared" si="124"/>
        <v>Medium_user</v>
      </c>
      <c r="AB967" t="str">
        <f t="shared" si="125"/>
        <v>Medium Usage</v>
      </c>
      <c r="AC967" t="str">
        <f t="shared" si="126"/>
        <v>None</v>
      </c>
      <c r="AD967" t="str">
        <f t="shared" si="127"/>
        <v>Low Intl Calls</v>
      </c>
    </row>
    <row r="968" spans="1:30" x14ac:dyDescent="0.25">
      <c r="A968" t="s">
        <v>41</v>
      </c>
      <c r="B968">
        <v>76</v>
      </c>
      <c r="C968" t="s">
        <v>25</v>
      </c>
      <c r="D968" t="s">
        <v>22</v>
      </c>
      <c r="E968">
        <f>IF(train[[#This Row],[international_plan]]="yes",1,0)</f>
        <v>0</v>
      </c>
      <c r="F968" t="s">
        <v>23</v>
      </c>
      <c r="G968">
        <f>IF(train[[#This Row],[voice_mail_plan]]="yes",1,0)</f>
        <v>1</v>
      </c>
      <c r="H968">
        <v>26</v>
      </c>
      <c r="I968">
        <v>214.6</v>
      </c>
      <c r="J968">
        <v>110</v>
      </c>
      <c r="K968">
        <v>36.479999999999997</v>
      </c>
      <c r="L968">
        <v>205.2</v>
      </c>
      <c r="M968">
        <v>87</v>
      </c>
      <c r="N968">
        <v>17.440000000000001</v>
      </c>
      <c r="O968">
        <v>134.6</v>
      </c>
      <c r="P968">
        <v>140</v>
      </c>
      <c r="Q968">
        <v>6.06</v>
      </c>
      <c r="R968">
        <v>8.1</v>
      </c>
      <c r="S968">
        <v>2</v>
      </c>
      <c r="T968">
        <v>2.19</v>
      </c>
      <c r="U968">
        <v>1</v>
      </c>
      <c r="V968" t="s">
        <v>22</v>
      </c>
      <c r="W968">
        <f t="shared" si="120"/>
        <v>0</v>
      </c>
      <c r="X968" t="str">
        <f t="shared" si="121"/>
        <v>3 or fewer calls</v>
      </c>
      <c r="Y968" t="str">
        <f t="shared" si="122"/>
        <v>Medium</v>
      </c>
      <c r="Z968" t="str">
        <f t="shared" si="123"/>
        <v>Medium_user</v>
      </c>
      <c r="AA968" t="str">
        <f t="shared" si="124"/>
        <v>Medium_user</v>
      </c>
      <c r="AB968" t="str">
        <f t="shared" si="125"/>
        <v>Medium Usage</v>
      </c>
      <c r="AC968" t="str">
        <f t="shared" si="126"/>
        <v>Medium</v>
      </c>
      <c r="AD968" t="str">
        <f t="shared" si="127"/>
        <v>Medium Intl Calls</v>
      </c>
    </row>
    <row r="969" spans="1:30" x14ac:dyDescent="0.25">
      <c r="A969" t="s">
        <v>70</v>
      </c>
      <c r="B969">
        <v>167</v>
      </c>
      <c r="C969" t="s">
        <v>21</v>
      </c>
      <c r="D969" t="s">
        <v>22</v>
      </c>
      <c r="E969">
        <f>IF(train[[#This Row],[international_plan]]="yes",1,0)</f>
        <v>0</v>
      </c>
      <c r="F969" t="s">
        <v>22</v>
      </c>
      <c r="G969">
        <f>IF(train[[#This Row],[voice_mail_plan]]="yes",1,0)</f>
        <v>0</v>
      </c>
      <c r="H969">
        <v>0</v>
      </c>
      <c r="I969">
        <v>131.6</v>
      </c>
      <c r="J969">
        <v>120</v>
      </c>
      <c r="K969">
        <v>22.37</v>
      </c>
      <c r="L969">
        <v>211.3</v>
      </c>
      <c r="M969">
        <v>96</v>
      </c>
      <c r="N969">
        <v>17.96</v>
      </c>
      <c r="O969">
        <v>168.3</v>
      </c>
      <c r="P969">
        <v>97</v>
      </c>
      <c r="Q969">
        <v>7.57</v>
      </c>
      <c r="R969">
        <v>11.1</v>
      </c>
      <c r="S969">
        <v>4</v>
      </c>
      <c r="T969">
        <v>3</v>
      </c>
      <c r="U969">
        <v>4</v>
      </c>
      <c r="V969" t="s">
        <v>23</v>
      </c>
      <c r="W969">
        <f t="shared" si="120"/>
        <v>1</v>
      </c>
      <c r="X969" t="str">
        <f t="shared" si="121"/>
        <v>More than 3 calls</v>
      </c>
      <c r="Y969" t="str">
        <f t="shared" si="122"/>
        <v>Medium</v>
      </c>
      <c r="Z969" t="str">
        <f t="shared" si="123"/>
        <v>Medium_user</v>
      </c>
      <c r="AA969" t="str">
        <f t="shared" si="124"/>
        <v>Medium_user</v>
      </c>
      <c r="AB969" t="str">
        <f t="shared" si="125"/>
        <v>Medium Usage</v>
      </c>
      <c r="AC969" t="str">
        <f t="shared" si="126"/>
        <v>None</v>
      </c>
      <c r="AD969" t="str">
        <f t="shared" si="127"/>
        <v>Medium Intl Calls</v>
      </c>
    </row>
    <row r="970" spans="1:30" x14ac:dyDescent="0.25">
      <c r="A970" t="s">
        <v>24</v>
      </c>
      <c r="B970">
        <v>129</v>
      </c>
      <c r="C970" t="s">
        <v>21</v>
      </c>
      <c r="D970" t="s">
        <v>22</v>
      </c>
      <c r="E970">
        <f>IF(train[[#This Row],[international_plan]]="yes",1,0)</f>
        <v>0</v>
      </c>
      <c r="F970" t="s">
        <v>22</v>
      </c>
      <c r="G970">
        <f>IF(train[[#This Row],[voice_mail_plan]]="yes",1,0)</f>
        <v>0</v>
      </c>
      <c r="H970">
        <v>0</v>
      </c>
      <c r="I970">
        <v>168.4</v>
      </c>
      <c r="J970">
        <v>117</v>
      </c>
      <c r="K970">
        <v>28.63</v>
      </c>
      <c r="L970">
        <v>217.1</v>
      </c>
      <c r="M970">
        <v>129</v>
      </c>
      <c r="N970">
        <v>18.45</v>
      </c>
      <c r="O970">
        <v>81.599999999999994</v>
      </c>
      <c r="P970">
        <v>100</v>
      </c>
      <c r="Q970">
        <v>3.67</v>
      </c>
      <c r="R970">
        <v>11.8</v>
      </c>
      <c r="S970">
        <v>7</v>
      </c>
      <c r="T970">
        <v>3.19</v>
      </c>
      <c r="U970">
        <v>1</v>
      </c>
      <c r="V970" t="s">
        <v>22</v>
      </c>
      <c r="W970">
        <f t="shared" si="120"/>
        <v>0</v>
      </c>
      <c r="X970" t="str">
        <f t="shared" si="121"/>
        <v>3 or fewer calls</v>
      </c>
      <c r="Y970" t="str">
        <f t="shared" si="122"/>
        <v>Medium</v>
      </c>
      <c r="Z970" t="str">
        <f t="shared" si="123"/>
        <v>Heavy_user</v>
      </c>
      <c r="AA970" t="str">
        <f t="shared" si="124"/>
        <v>Medium_user</v>
      </c>
      <c r="AB970" t="str">
        <f t="shared" si="125"/>
        <v>Medium Usage</v>
      </c>
      <c r="AC970" t="str">
        <f t="shared" si="126"/>
        <v>None</v>
      </c>
      <c r="AD970" t="str">
        <f t="shared" si="127"/>
        <v>Medium Intl Calls</v>
      </c>
    </row>
    <row r="971" spans="1:30" x14ac:dyDescent="0.25">
      <c r="A971" t="s">
        <v>40</v>
      </c>
      <c r="B971">
        <v>116</v>
      </c>
      <c r="C971" t="s">
        <v>25</v>
      </c>
      <c r="D971" t="s">
        <v>22</v>
      </c>
      <c r="E971">
        <f>IF(train[[#This Row],[international_plan]]="yes",1,0)</f>
        <v>0</v>
      </c>
      <c r="F971" t="s">
        <v>22</v>
      </c>
      <c r="G971">
        <f>IF(train[[#This Row],[voice_mail_plan]]="yes",1,0)</f>
        <v>0</v>
      </c>
      <c r="H971">
        <v>0</v>
      </c>
      <c r="I971">
        <v>146.4</v>
      </c>
      <c r="J971">
        <v>123</v>
      </c>
      <c r="K971">
        <v>24.89</v>
      </c>
      <c r="L971">
        <v>176.6</v>
      </c>
      <c r="M971">
        <v>113</v>
      </c>
      <c r="N971">
        <v>15.01</v>
      </c>
      <c r="O971">
        <v>212.6</v>
      </c>
      <c r="P971">
        <v>102</v>
      </c>
      <c r="Q971">
        <v>9.57</v>
      </c>
      <c r="R971">
        <v>7.8</v>
      </c>
      <c r="S971">
        <v>5</v>
      </c>
      <c r="T971">
        <v>2.11</v>
      </c>
      <c r="U971">
        <v>1</v>
      </c>
      <c r="V971" t="s">
        <v>22</v>
      </c>
      <c r="W971">
        <f t="shared" si="120"/>
        <v>0</v>
      </c>
      <c r="X971" t="str">
        <f t="shared" si="121"/>
        <v>3 or fewer calls</v>
      </c>
      <c r="Y971" t="str">
        <f t="shared" si="122"/>
        <v>Medium</v>
      </c>
      <c r="Z971" t="str">
        <f t="shared" si="123"/>
        <v>Medium_user</v>
      </c>
      <c r="AA971" t="str">
        <f t="shared" si="124"/>
        <v>Medium_user</v>
      </c>
      <c r="AB971" t="str">
        <f t="shared" si="125"/>
        <v>Medium Usage</v>
      </c>
      <c r="AC971" t="str">
        <f t="shared" si="126"/>
        <v>None</v>
      </c>
      <c r="AD971" t="str">
        <f t="shared" si="127"/>
        <v>Medium Intl Calls</v>
      </c>
    </row>
    <row r="972" spans="1:30" x14ac:dyDescent="0.25">
      <c r="A972" t="s">
        <v>56</v>
      </c>
      <c r="B972">
        <v>60</v>
      </c>
      <c r="C972" t="s">
        <v>21</v>
      </c>
      <c r="D972" t="s">
        <v>23</v>
      </c>
      <c r="E972">
        <f>IF(train[[#This Row],[international_plan]]="yes",1,0)</f>
        <v>1</v>
      </c>
      <c r="F972" t="s">
        <v>22</v>
      </c>
      <c r="G972">
        <f>IF(train[[#This Row],[voice_mail_plan]]="yes",1,0)</f>
        <v>0</v>
      </c>
      <c r="H972">
        <v>0</v>
      </c>
      <c r="I972">
        <v>183</v>
      </c>
      <c r="J972">
        <v>110</v>
      </c>
      <c r="K972">
        <v>31.11</v>
      </c>
      <c r="L972">
        <v>206.7</v>
      </c>
      <c r="M972">
        <v>93</v>
      </c>
      <c r="N972">
        <v>17.57</v>
      </c>
      <c r="O972">
        <v>203.8</v>
      </c>
      <c r="P972">
        <v>119</v>
      </c>
      <c r="Q972">
        <v>9.17</v>
      </c>
      <c r="R972">
        <v>11.1</v>
      </c>
      <c r="S972">
        <v>6</v>
      </c>
      <c r="T972">
        <v>3</v>
      </c>
      <c r="U972">
        <v>1</v>
      </c>
      <c r="V972" t="s">
        <v>22</v>
      </c>
      <c r="W972">
        <f t="shared" si="120"/>
        <v>0</v>
      </c>
      <c r="X972" t="str">
        <f t="shared" si="121"/>
        <v>3 or fewer calls</v>
      </c>
      <c r="Y972" t="str">
        <f t="shared" si="122"/>
        <v>Medium</v>
      </c>
      <c r="Z972" t="str">
        <f t="shared" si="123"/>
        <v>Medium_user</v>
      </c>
      <c r="AA972" t="str">
        <f t="shared" si="124"/>
        <v>Medium_user</v>
      </c>
      <c r="AB972" t="str">
        <f t="shared" si="125"/>
        <v>Medium Usage</v>
      </c>
      <c r="AC972" t="str">
        <f t="shared" si="126"/>
        <v>None</v>
      </c>
      <c r="AD972" t="str">
        <f t="shared" si="127"/>
        <v>Medium Intl Calls</v>
      </c>
    </row>
    <row r="973" spans="1:30" x14ac:dyDescent="0.25">
      <c r="A973" t="s">
        <v>70</v>
      </c>
      <c r="B973">
        <v>128</v>
      </c>
      <c r="C973" t="s">
        <v>21</v>
      </c>
      <c r="D973" t="s">
        <v>22</v>
      </c>
      <c r="E973">
        <f>IF(train[[#This Row],[international_plan]]="yes",1,0)</f>
        <v>0</v>
      </c>
      <c r="F973" t="s">
        <v>22</v>
      </c>
      <c r="G973">
        <f>IF(train[[#This Row],[voice_mail_plan]]="yes",1,0)</f>
        <v>0</v>
      </c>
      <c r="H973">
        <v>0</v>
      </c>
      <c r="I973">
        <v>103.3</v>
      </c>
      <c r="J973">
        <v>122</v>
      </c>
      <c r="K973">
        <v>17.559999999999999</v>
      </c>
      <c r="L973">
        <v>245.9</v>
      </c>
      <c r="M973">
        <v>123</v>
      </c>
      <c r="N973">
        <v>20.9</v>
      </c>
      <c r="O973">
        <v>161.1</v>
      </c>
      <c r="P973">
        <v>95</v>
      </c>
      <c r="Q973">
        <v>7.25</v>
      </c>
      <c r="R973">
        <v>6.4</v>
      </c>
      <c r="S973">
        <v>7</v>
      </c>
      <c r="T973">
        <v>1.73</v>
      </c>
      <c r="U973">
        <v>0</v>
      </c>
      <c r="V973" t="s">
        <v>22</v>
      </c>
      <c r="W973">
        <f t="shared" si="120"/>
        <v>0</v>
      </c>
      <c r="X973" t="str">
        <f t="shared" si="121"/>
        <v>3 or fewer calls</v>
      </c>
      <c r="Y973" t="str">
        <f t="shared" si="122"/>
        <v>Low</v>
      </c>
      <c r="Z973" t="str">
        <f t="shared" si="123"/>
        <v>Heavy_user</v>
      </c>
      <c r="AA973" t="str">
        <f t="shared" si="124"/>
        <v>Heavy_user</v>
      </c>
      <c r="AB973" t="str">
        <f t="shared" si="125"/>
        <v>Medium Usage</v>
      </c>
      <c r="AC973" t="str">
        <f t="shared" si="126"/>
        <v>None</v>
      </c>
      <c r="AD973" t="str">
        <f t="shared" si="127"/>
        <v>Low Intl Calls</v>
      </c>
    </row>
    <row r="974" spans="1:30" x14ac:dyDescent="0.25">
      <c r="A974" t="s">
        <v>39</v>
      </c>
      <c r="B974">
        <v>47</v>
      </c>
      <c r="C974" t="s">
        <v>25</v>
      </c>
      <c r="D974" t="s">
        <v>22</v>
      </c>
      <c r="E974">
        <f>IF(train[[#This Row],[international_plan]]="yes",1,0)</f>
        <v>0</v>
      </c>
      <c r="F974" t="s">
        <v>23</v>
      </c>
      <c r="G974">
        <f>IF(train[[#This Row],[voice_mail_plan]]="yes",1,0)</f>
        <v>1</v>
      </c>
      <c r="H974">
        <v>28</v>
      </c>
      <c r="I974">
        <v>112.2</v>
      </c>
      <c r="J974">
        <v>70</v>
      </c>
      <c r="K974">
        <v>19.07</v>
      </c>
      <c r="L974">
        <v>154.80000000000001</v>
      </c>
      <c r="M974">
        <v>106</v>
      </c>
      <c r="N974">
        <v>13.16</v>
      </c>
      <c r="O974">
        <v>166.7</v>
      </c>
      <c r="P974">
        <v>105</v>
      </c>
      <c r="Q974">
        <v>7.5</v>
      </c>
      <c r="R974">
        <v>10.6</v>
      </c>
      <c r="S974">
        <v>2</v>
      </c>
      <c r="T974">
        <v>2.86</v>
      </c>
      <c r="U974">
        <v>0</v>
      </c>
      <c r="V974" t="s">
        <v>22</v>
      </c>
      <c r="W974">
        <f t="shared" si="120"/>
        <v>0</v>
      </c>
      <c r="X974" t="str">
        <f t="shared" si="121"/>
        <v>3 or fewer calls</v>
      </c>
      <c r="Y974" t="str">
        <f t="shared" si="122"/>
        <v>Medium</v>
      </c>
      <c r="Z974" t="str">
        <f t="shared" si="123"/>
        <v>Medium_user</v>
      </c>
      <c r="AA974" t="str">
        <f t="shared" si="124"/>
        <v>Medium_user</v>
      </c>
      <c r="AB974" t="str">
        <f t="shared" si="125"/>
        <v>Medium Usage</v>
      </c>
      <c r="AC974" t="str">
        <f t="shared" si="126"/>
        <v>Medium</v>
      </c>
      <c r="AD974" t="str">
        <f t="shared" si="127"/>
        <v>Medium Intl Calls</v>
      </c>
    </row>
    <row r="975" spans="1:30" x14ac:dyDescent="0.25">
      <c r="A975" t="s">
        <v>60</v>
      </c>
      <c r="B975">
        <v>40</v>
      </c>
      <c r="C975" t="s">
        <v>28</v>
      </c>
      <c r="D975" t="s">
        <v>23</v>
      </c>
      <c r="E975">
        <f>IF(train[[#This Row],[international_plan]]="yes",1,0)</f>
        <v>1</v>
      </c>
      <c r="F975" t="s">
        <v>22</v>
      </c>
      <c r="G975">
        <f>IF(train[[#This Row],[voice_mail_plan]]="yes",1,0)</f>
        <v>0</v>
      </c>
      <c r="H975">
        <v>0</v>
      </c>
      <c r="I975">
        <v>170.7</v>
      </c>
      <c r="J975">
        <v>55</v>
      </c>
      <c r="K975">
        <v>29.02</v>
      </c>
      <c r="L975">
        <v>179.1</v>
      </c>
      <c r="M975">
        <v>108</v>
      </c>
      <c r="N975">
        <v>15.22</v>
      </c>
      <c r="O975">
        <v>281.89999999999998</v>
      </c>
      <c r="P975">
        <v>89</v>
      </c>
      <c r="Q975">
        <v>12.69</v>
      </c>
      <c r="R975">
        <v>8.1999999999999993</v>
      </c>
      <c r="S975">
        <v>9</v>
      </c>
      <c r="T975">
        <v>2.21</v>
      </c>
      <c r="U975">
        <v>3</v>
      </c>
      <c r="V975" t="s">
        <v>22</v>
      </c>
      <c r="W975">
        <f t="shared" si="120"/>
        <v>0</v>
      </c>
      <c r="X975" t="str">
        <f t="shared" si="121"/>
        <v>3 or fewer calls</v>
      </c>
      <c r="Y975" t="str">
        <f t="shared" si="122"/>
        <v>Medium</v>
      </c>
      <c r="Z975" t="str">
        <f t="shared" si="123"/>
        <v>Medium_user</v>
      </c>
      <c r="AA975" t="str">
        <f t="shared" si="124"/>
        <v>Medium_user</v>
      </c>
      <c r="AB975" t="str">
        <f t="shared" si="125"/>
        <v>Medium Usage</v>
      </c>
      <c r="AC975" t="str">
        <f t="shared" si="126"/>
        <v>None</v>
      </c>
      <c r="AD975" t="str">
        <f t="shared" si="127"/>
        <v>Medium Intl Calls</v>
      </c>
    </row>
    <row r="976" spans="1:30" x14ac:dyDescent="0.25">
      <c r="A976" t="s">
        <v>47</v>
      </c>
      <c r="B976">
        <v>173</v>
      </c>
      <c r="C976" t="s">
        <v>28</v>
      </c>
      <c r="D976" t="s">
        <v>22</v>
      </c>
      <c r="E976">
        <f>IF(train[[#This Row],[international_plan]]="yes",1,0)</f>
        <v>0</v>
      </c>
      <c r="F976" t="s">
        <v>22</v>
      </c>
      <c r="G976">
        <f>IF(train[[#This Row],[voice_mail_plan]]="yes",1,0)</f>
        <v>0</v>
      </c>
      <c r="H976">
        <v>0</v>
      </c>
      <c r="I976">
        <v>172.5</v>
      </c>
      <c r="J976">
        <v>78</v>
      </c>
      <c r="K976">
        <v>29.33</v>
      </c>
      <c r="L976">
        <v>142.6</v>
      </c>
      <c r="M976">
        <v>91</v>
      </c>
      <c r="N976">
        <v>12.12</v>
      </c>
      <c r="O976">
        <v>102</v>
      </c>
      <c r="P976">
        <v>63</v>
      </c>
      <c r="Q976">
        <v>4.59</v>
      </c>
      <c r="R976">
        <v>10.9</v>
      </c>
      <c r="S976">
        <v>2</v>
      </c>
      <c r="T976">
        <v>2.94</v>
      </c>
      <c r="U976">
        <v>0</v>
      </c>
      <c r="V976" t="s">
        <v>22</v>
      </c>
      <c r="W976">
        <f t="shared" si="120"/>
        <v>0</v>
      </c>
      <c r="X976" t="str">
        <f t="shared" si="121"/>
        <v>3 or fewer calls</v>
      </c>
      <c r="Y976" t="str">
        <f t="shared" si="122"/>
        <v>Medium</v>
      </c>
      <c r="Z976" t="str">
        <f t="shared" si="123"/>
        <v>Medium_user</v>
      </c>
      <c r="AA976" t="str">
        <f t="shared" si="124"/>
        <v>Medium_user</v>
      </c>
      <c r="AB976" t="str">
        <f t="shared" si="125"/>
        <v>Medium Usage</v>
      </c>
      <c r="AC976" t="str">
        <f t="shared" si="126"/>
        <v>None</v>
      </c>
      <c r="AD976" t="str">
        <f t="shared" si="127"/>
        <v>Medium Intl Calls</v>
      </c>
    </row>
    <row r="977" spans="1:30" x14ac:dyDescent="0.25">
      <c r="A977" t="s">
        <v>67</v>
      </c>
      <c r="B977">
        <v>66</v>
      </c>
      <c r="C977" t="s">
        <v>25</v>
      </c>
      <c r="D977" t="s">
        <v>22</v>
      </c>
      <c r="E977">
        <f>IF(train[[#This Row],[international_plan]]="yes",1,0)</f>
        <v>0</v>
      </c>
      <c r="F977" t="s">
        <v>23</v>
      </c>
      <c r="G977">
        <f>IF(train[[#This Row],[voice_mail_plan]]="yes",1,0)</f>
        <v>1</v>
      </c>
      <c r="H977">
        <v>32</v>
      </c>
      <c r="I977">
        <v>187.8</v>
      </c>
      <c r="J977">
        <v>117</v>
      </c>
      <c r="K977">
        <v>31.93</v>
      </c>
      <c r="L977">
        <v>129.80000000000001</v>
      </c>
      <c r="M977">
        <v>90</v>
      </c>
      <c r="N977">
        <v>11.03</v>
      </c>
      <c r="O977">
        <v>132.30000000000001</v>
      </c>
      <c r="P977">
        <v>113</v>
      </c>
      <c r="Q977">
        <v>5.95</v>
      </c>
      <c r="R977">
        <v>12</v>
      </c>
      <c r="S977">
        <v>3</v>
      </c>
      <c r="T977">
        <v>3.24</v>
      </c>
      <c r="U977">
        <v>2</v>
      </c>
      <c r="V977" t="s">
        <v>22</v>
      </c>
      <c r="W977">
        <f t="shared" si="120"/>
        <v>0</v>
      </c>
      <c r="X977" t="str">
        <f t="shared" si="121"/>
        <v>3 or fewer calls</v>
      </c>
      <c r="Y977" t="str">
        <f t="shared" si="122"/>
        <v>Medium</v>
      </c>
      <c r="Z977" t="str">
        <f t="shared" si="123"/>
        <v>Medium_user</v>
      </c>
      <c r="AA977" t="str">
        <f t="shared" si="124"/>
        <v>Medium_user</v>
      </c>
      <c r="AB977" t="str">
        <f t="shared" si="125"/>
        <v>Medium Usage</v>
      </c>
      <c r="AC977" t="str">
        <f t="shared" si="126"/>
        <v>High</v>
      </c>
      <c r="AD977" t="str">
        <f t="shared" si="127"/>
        <v>Medium Intl Calls</v>
      </c>
    </row>
    <row r="978" spans="1:30" x14ac:dyDescent="0.25">
      <c r="A978" t="s">
        <v>64</v>
      </c>
      <c r="B978">
        <v>50</v>
      </c>
      <c r="C978" t="s">
        <v>21</v>
      </c>
      <c r="D978" t="s">
        <v>23</v>
      </c>
      <c r="E978">
        <f>IF(train[[#This Row],[international_plan]]="yes",1,0)</f>
        <v>1</v>
      </c>
      <c r="F978" t="s">
        <v>23</v>
      </c>
      <c r="G978">
        <f>IF(train[[#This Row],[voice_mail_plan]]="yes",1,0)</f>
        <v>1</v>
      </c>
      <c r="H978">
        <v>26</v>
      </c>
      <c r="I978">
        <v>307.10000000000002</v>
      </c>
      <c r="J978">
        <v>94</v>
      </c>
      <c r="K978">
        <v>52.21</v>
      </c>
      <c r="L978">
        <v>289.39999999999998</v>
      </c>
      <c r="M978">
        <v>78</v>
      </c>
      <c r="N978">
        <v>24.6</v>
      </c>
      <c r="O978">
        <v>174.9</v>
      </c>
      <c r="P978">
        <v>109</v>
      </c>
      <c r="Q978">
        <v>7.87</v>
      </c>
      <c r="R978">
        <v>8</v>
      </c>
      <c r="S978">
        <v>3</v>
      </c>
      <c r="T978">
        <v>2.16</v>
      </c>
      <c r="U978">
        <v>0</v>
      </c>
      <c r="V978" t="s">
        <v>22</v>
      </c>
      <c r="W978">
        <f t="shared" si="120"/>
        <v>0</v>
      </c>
      <c r="X978" t="str">
        <f t="shared" si="121"/>
        <v>3 or fewer calls</v>
      </c>
      <c r="Y978" t="str">
        <f t="shared" si="122"/>
        <v>Medium</v>
      </c>
      <c r="Z978" t="str">
        <f t="shared" si="123"/>
        <v>Light_usage</v>
      </c>
      <c r="AA978" t="str">
        <f t="shared" si="124"/>
        <v>Heavy_user</v>
      </c>
      <c r="AB978" t="str">
        <f t="shared" si="125"/>
        <v>Medium Usage</v>
      </c>
      <c r="AC978" t="str">
        <f t="shared" si="126"/>
        <v>Medium</v>
      </c>
      <c r="AD978" t="str">
        <f t="shared" si="127"/>
        <v>Medium Intl Calls</v>
      </c>
    </row>
    <row r="979" spans="1:30" x14ac:dyDescent="0.25">
      <c r="A979" t="s">
        <v>70</v>
      </c>
      <c r="B979">
        <v>130</v>
      </c>
      <c r="C979" t="s">
        <v>28</v>
      </c>
      <c r="D979" t="s">
        <v>22</v>
      </c>
      <c r="E979">
        <f>IF(train[[#This Row],[international_plan]]="yes",1,0)</f>
        <v>0</v>
      </c>
      <c r="F979" t="s">
        <v>22</v>
      </c>
      <c r="G979">
        <f>IF(train[[#This Row],[voice_mail_plan]]="yes",1,0)</f>
        <v>0</v>
      </c>
      <c r="H979">
        <v>0</v>
      </c>
      <c r="I979">
        <v>154</v>
      </c>
      <c r="J979">
        <v>95</v>
      </c>
      <c r="K979">
        <v>26.18</v>
      </c>
      <c r="L979">
        <v>205.9</v>
      </c>
      <c r="M979">
        <v>106</v>
      </c>
      <c r="N979">
        <v>17.5</v>
      </c>
      <c r="O979">
        <v>233.7</v>
      </c>
      <c r="P979">
        <v>75</v>
      </c>
      <c r="Q979">
        <v>10.52</v>
      </c>
      <c r="R979">
        <v>12.9</v>
      </c>
      <c r="S979">
        <v>1</v>
      </c>
      <c r="T979">
        <v>3.48</v>
      </c>
      <c r="U979">
        <v>1</v>
      </c>
      <c r="V979" t="s">
        <v>22</v>
      </c>
      <c r="W979">
        <f t="shared" si="120"/>
        <v>0</v>
      </c>
      <c r="X979" t="str">
        <f t="shared" si="121"/>
        <v>3 or fewer calls</v>
      </c>
      <c r="Y979" t="str">
        <f t="shared" si="122"/>
        <v>Medium</v>
      </c>
      <c r="Z979" t="str">
        <f t="shared" si="123"/>
        <v>Medium_user</v>
      </c>
      <c r="AA979" t="str">
        <f t="shared" si="124"/>
        <v>Medium_user</v>
      </c>
      <c r="AB979" t="str">
        <f t="shared" si="125"/>
        <v>Medium Usage</v>
      </c>
      <c r="AC979" t="str">
        <f t="shared" si="126"/>
        <v>None</v>
      </c>
      <c r="AD979" t="str">
        <f t="shared" si="127"/>
        <v>Medium Intl Calls</v>
      </c>
    </row>
    <row r="980" spans="1:30" x14ac:dyDescent="0.25">
      <c r="A980" t="s">
        <v>54</v>
      </c>
      <c r="B980">
        <v>89</v>
      </c>
      <c r="C980" t="s">
        <v>28</v>
      </c>
      <c r="D980" t="s">
        <v>23</v>
      </c>
      <c r="E980">
        <f>IF(train[[#This Row],[international_plan]]="yes",1,0)</f>
        <v>1</v>
      </c>
      <c r="F980" t="s">
        <v>22</v>
      </c>
      <c r="G980">
        <f>IF(train[[#This Row],[voice_mail_plan]]="yes",1,0)</f>
        <v>0</v>
      </c>
      <c r="H980">
        <v>0</v>
      </c>
      <c r="I980">
        <v>125.6</v>
      </c>
      <c r="J980">
        <v>108</v>
      </c>
      <c r="K980">
        <v>21.35</v>
      </c>
      <c r="L980">
        <v>213</v>
      </c>
      <c r="M980">
        <v>90</v>
      </c>
      <c r="N980">
        <v>18.11</v>
      </c>
      <c r="O980">
        <v>181.7</v>
      </c>
      <c r="P980">
        <v>108</v>
      </c>
      <c r="Q980">
        <v>8.18</v>
      </c>
      <c r="R980">
        <v>5.4</v>
      </c>
      <c r="S980">
        <v>5</v>
      </c>
      <c r="T980">
        <v>1.46</v>
      </c>
      <c r="U980">
        <v>1</v>
      </c>
      <c r="V980" t="s">
        <v>22</v>
      </c>
      <c r="W980">
        <f t="shared" si="120"/>
        <v>0</v>
      </c>
      <c r="X980" t="str">
        <f t="shared" si="121"/>
        <v>3 or fewer calls</v>
      </c>
      <c r="Y980" t="str">
        <f t="shared" si="122"/>
        <v>Low</v>
      </c>
      <c r="Z980" t="str">
        <f t="shared" si="123"/>
        <v>Medium_user</v>
      </c>
      <c r="AA980" t="str">
        <f t="shared" si="124"/>
        <v>Medium_user</v>
      </c>
      <c r="AB980" t="str">
        <f t="shared" si="125"/>
        <v>Medium Usage</v>
      </c>
      <c r="AC980" t="str">
        <f t="shared" si="126"/>
        <v>None</v>
      </c>
      <c r="AD980" t="str">
        <f t="shared" si="127"/>
        <v>Low Intl Calls</v>
      </c>
    </row>
    <row r="981" spans="1:30" x14ac:dyDescent="0.25">
      <c r="A981" t="s">
        <v>32</v>
      </c>
      <c r="B981">
        <v>108</v>
      </c>
      <c r="C981" t="s">
        <v>21</v>
      </c>
      <c r="D981" t="s">
        <v>22</v>
      </c>
      <c r="E981">
        <f>IF(train[[#This Row],[international_plan]]="yes",1,0)</f>
        <v>0</v>
      </c>
      <c r="F981" t="s">
        <v>22</v>
      </c>
      <c r="G981">
        <f>IF(train[[#This Row],[voice_mail_plan]]="yes",1,0)</f>
        <v>0</v>
      </c>
      <c r="H981">
        <v>0</v>
      </c>
      <c r="I981">
        <v>199.3</v>
      </c>
      <c r="J981">
        <v>104</v>
      </c>
      <c r="K981">
        <v>33.880000000000003</v>
      </c>
      <c r="L981">
        <v>224.2</v>
      </c>
      <c r="M981">
        <v>92</v>
      </c>
      <c r="N981">
        <v>19.059999999999999</v>
      </c>
      <c r="O981">
        <v>140.1</v>
      </c>
      <c r="P981">
        <v>57</v>
      </c>
      <c r="Q981">
        <v>6.3</v>
      </c>
      <c r="R981">
        <v>15.2</v>
      </c>
      <c r="S981">
        <v>2</v>
      </c>
      <c r="T981">
        <v>4.0999999999999996</v>
      </c>
      <c r="U981">
        <v>0</v>
      </c>
      <c r="V981" t="s">
        <v>22</v>
      </c>
      <c r="W981">
        <f t="shared" si="120"/>
        <v>0</v>
      </c>
      <c r="X981" t="str">
        <f t="shared" si="121"/>
        <v>3 or fewer calls</v>
      </c>
      <c r="Y981" t="str">
        <f t="shared" si="122"/>
        <v>High</v>
      </c>
      <c r="Z981" t="str">
        <f t="shared" si="123"/>
        <v>Medium_user</v>
      </c>
      <c r="AA981" t="str">
        <f t="shared" si="124"/>
        <v>Medium_user</v>
      </c>
      <c r="AB981" t="str">
        <f t="shared" si="125"/>
        <v>Medium Usage</v>
      </c>
      <c r="AC981" t="str">
        <f t="shared" si="126"/>
        <v>None</v>
      </c>
      <c r="AD981" t="str">
        <f t="shared" si="127"/>
        <v>Medium Intl Calls</v>
      </c>
    </row>
    <row r="982" spans="1:30" x14ac:dyDescent="0.25">
      <c r="A982" t="s">
        <v>39</v>
      </c>
      <c r="B982">
        <v>32</v>
      </c>
      <c r="C982" t="s">
        <v>25</v>
      </c>
      <c r="D982" t="s">
        <v>22</v>
      </c>
      <c r="E982">
        <f>IF(train[[#This Row],[international_plan]]="yes",1,0)</f>
        <v>0</v>
      </c>
      <c r="F982" t="s">
        <v>22</v>
      </c>
      <c r="G982">
        <f>IF(train[[#This Row],[voice_mail_plan]]="yes",1,0)</f>
        <v>0</v>
      </c>
      <c r="H982">
        <v>0</v>
      </c>
      <c r="I982">
        <v>157.9</v>
      </c>
      <c r="J982">
        <v>88</v>
      </c>
      <c r="K982">
        <v>26.84</v>
      </c>
      <c r="L982">
        <v>180.8</v>
      </c>
      <c r="M982">
        <v>132</v>
      </c>
      <c r="N982">
        <v>15.37</v>
      </c>
      <c r="O982">
        <v>132.5</v>
      </c>
      <c r="P982">
        <v>102</v>
      </c>
      <c r="Q982">
        <v>5.96</v>
      </c>
      <c r="R982">
        <v>12.8</v>
      </c>
      <c r="S982">
        <v>3</v>
      </c>
      <c r="T982">
        <v>3.46</v>
      </c>
      <c r="U982">
        <v>1</v>
      </c>
      <c r="V982" t="s">
        <v>22</v>
      </c>
      <c r="W982">
        <f t="shared" si="120"/>
        <v>0</v>
      </c>
      <c r="X982" t="str">
        <f t="shared" si="121"/>
        <v>3 or fewer calls</v>
      </c>
      <c r="Y982" t="str">
        <f t="shared" si="122"/>
        <v>Medium</v>
      </c>
      <c r="Z982" t="str">
        <f t="shared" si="123"/>
        <v>Heavy_user</v>
      </c>
      <c r="AA982" t="str">
        <f t="shared" si="124"/>
        <v>Medium_user</v>
      </c>
      <c r="AB982" t="str">
        <f t="shared" si="125"/>
        <v>Medium Usage</v>
      </c>
      <c r="AC982" t="str">
        <f t="shared" si="126"/>
        <v>None</v>
      </c>
      <c r="AD982" t="str">
        <f t="shared" si="127"/>
        <v>Medium Intl Calls</v>
      </c>
    </row>
    <row r="983" spans="1:30" x14ac:dyDescent="0.25">
      <c r="A983" t="s">
        <v>27</v>
      </c>
      <c r="B983">
        <v>166</v>
      </c>
      <c r="C983" t="s">
        <v>21</v>
      </c>
      <c r="D983" t="s">
        <v>22</v>
      </c>
      <c r="E983">
        <f>IF(train[[#This Row],[international_plan]]="yes",1,0)</f>
        <v>0</v>
      </c>
      <c r="F983" t="s">
        <v>22</v>
      </c>
      <c r="G983">
        <f>IF(train[[#This Row],[voice_mail_plan]]="yes",1,0)</f>
        <v>0</v>
      </c>
      <c r="H983">
        <v>0</v>
      </c>
      <c r="I983">
        <v>203.4</v>
      </c>
      <c r="J983">
        <v>81</v>
      </c>
      <c r="K983">
        <v>34.58</v>
      </c>
      <c r="L983">
        <v>167.7</v>
      </c>
      <c r="M983">
        <v>110</v>
      </c>
      <c r="N983">
        <v>14.25</v>
      </c>
      <c r="O983">
        <v>132</v>
      </c>
      <c r="P983">
        <v>124</v>
      </c>
      <c r="Q983">
        <v>5.94</v>
      </c>
      <c r="R983">
        <v>9.1999999999999993</v>
      </c>
      <c r="S983">
        <v>5</v>
      </c>
      <c r="T983">
        <v>2.48</v>
      </c>
      <c r="U983">
        <v>2</v>
      </c>
      <c r="V983" t="s">
        <v>22</v>
      </c>
      <c r="W983">
        <f t="shared" si="120"/>
        <v>0</v>
      </c>
      <c r="X983" t="str">
        <f t="shared" si="121"/>
        <v>3 or fewer calls</v>
      </c>
      <c r="Y983" t="str">
        <f t="shared" si="122"/>
        <v>Medium</v>
      </c>
      <c r="Z983" t="str">
        <f t="shared" si="123"/>
        <v>Medium_user</v>
      </c>
      <c r="AA983" t="str">
        <f t="shared" si="124"/>
        <v>Medium_user</v>
      </c>
      <c r="AB983" t="str">
        <f t="shared" si="125"/>
        <v>Medium Usage</v>
      </c>
      <c r="AC983" t="str">
        <f t="shared" si="126"/>
        <v>None</v>
      </c>
      <c r="AD983" t="str">
        <f t="shared" si="127"/>
        <v>Medium Intl Calls</v>
      </c>
    </row>
    <row r="984" spans="1:30" x14ac:dyDescent="0.25">
      <c r="A984" t="s">
        <v>56</v>
      </c>
      <c r="B984">
        <v>72</v>
      </c>
      <c r="C984" t="s">
        <v>25</v>
      </c>
      <c r="D984" t="s">
        <v>22</v>
      </c>
      <c r="E984">
        <f>IF(train[[#This Row],[international_plan]]="yes",1,0)</f>
        <v>0</v>
      </c>
      <c r="F984" t="s">
        <v>23</v>
      </c>
      <c r="G984">
        <f>IF(train[[#This Row],[voice_mail_plan]]="yes",1,0)</f>
        <v>1</v>
      </c>
      <c r="H984">
        <v>39</v>
      </c>
      <c r="I984">
        <v>92.8</v>
      </c>
      <c r="J984">
        <v>98</v>
      </c>
      <c r="K984">
        <v>15.78</v>
      </c>
      <c r="L984">
        <v>271.2</v>
      </c>
      <c r="M984">
        <v>115</v>
      </c>
      <c r="N984">
        <v>23.05</v>
      </c>
      <c r="O984">
        <v>167.1</v>
      </c>
      <c r="P984">
        <v>83</v>
      </c>
      <c r="Q984">
        <v>7.52</v>
      </c>
      <c r="R984">
        <v>5.8</v>
      </c>
      <c r="S984">
        <v>7</v>
      </c>
      <c r="T984">
        <v>1.57</v>
      </c>
      <c r="U984">
        <v>1</v>
      </c>
      <c r="V984" t="s">
        <v>22</v>
      </c>
      <c r="W984">
        <f t="shared" si="120"/>
        <v>0</v>
      </c>
      <c r="X984" t="str">
        <f t="shared" si="121"/>
        <v>3 or fewer calls</v>
      </c>
      <c r="Y984" t="str">
        <f t="shared" si="122"/>
        <v>Low</v>
      </c>
      <c r="Z984" t="str">
        <f t="shared" si="123"/>
        <v>Medium_user</v>
      </c>
      <c r="AA984" t="str">
        <f t="shared" si="124"/>
        <v>Heavy_user</v>
      </c>
      <c r="AB984" t="str">
        <f t="shared" si="125"/>
        <v>Medium Usage</v>
      </c>
      <c r="AC984" t="str">
        <f t="shared" si="126"/>
        <v>High</v>
      </c>
      <c r="AD984" t="str">
        <f t="shared" si="127"/>
        <v>Low Intl Calls</v>
      </c>
    </row>
    <row r="985" spans="1:30" x14ac:dyDescent="0.25">
      <c r="A985" t="s">
        <v>34</v>
      </c>
      <c r="B985">
        <v>134</v>
      </c>
      <c r="C985" t="s">
        <v>21</v>
      </c>
      <c r="D985" t="s">
        <v>22</v>
      </c>
      <c r="E985">
        <f>IF(train[[#This Row],[international_plan]]="yes",1,0)</f>
        <v>0</v>
      </c>
      <c r="F985" t="s">
        <v>23</v>
      </c>
      <c r="G985">
        <f>IF(train[[#This Row],[voice_mail_plan]]="yes",1,0)</f>
        <v>1</v>
      </c>
      <c r="H985">
        <v>32</v>
      </c>
      <c r="I985">
        <v>216.8</v>
      </c>
      <c r="J985">
        <v>78</v>
      </c>
      <c r="K985">
        <v>36.86</v>
      </c>
      <c r="L985">
        <v>102.2</v>
      </c>
      <c r="M985">
        <v>111</v>
      </c>
      <c r="N985">
        <v>8.69</v>
      </c>
      <c r="O985">
        <v>174</v>
      </c>
      <c r="P985">
        <v>83</v>
      </c>
      <c r="Q985">
        <v>7.83</v>
      </c>
      <c r="R985">
        <v>8.6</v>
      </c>
      <c r="S985">
        <v>2</v>
      </c>
      <c r="T985">
        <v>2.3199999999999998</v>
      </c>
      <c r="U985">
        <v>0</v>
      </c>
      <c r="V985" t="s">
        <v>22</v>
      </c>
      <c r="W985">
        <f t="shared" si="120"/>
        <v>0</v>
      </c>
      <c r="X985" t="str">
        <f t="shared" si="121"/>
        <v>3 or fewer calls</v>
      </c>
      <c r="Y985" t="str">
        <f t="shared" si="122"/>
        <v>Medium</v>
      </c>
      <c r="Z985" t="str">
        <f t="shared" si="123"/>
        <v>Medium_user</v>
      </c>
      <c r="AA985" t="str">
        <f t="shared" si="124"/>
        <v>Light_user</v>
      </c>
      <c r="AB985" t="str">
        <f t="shared" si="125"/>
        <v>Medium Usage</v>
      </c>
      <c r="AC985" t="str">
        <f t="shared" si="126"/>
        <v>High</v>
      </c>
      <c r="AD985" t="str">
        <f t="shared" si="127"/>
        <v>Medium Intl Calls</v>
      </c>
    </row>
    <row r="986" spans="1:30" x14ac:dyDescent="0.25">
      <c r="A986" t="s">
        <v>46</v>
      </c>
      <c r="B986">
        <v>13</v>
      </c>
      <c r="C986" t="s">
        <v>21</v>
      </c>
      <c r="D986" t="s">
        <v>22</v>
      </c>
      <c r="E986">
        <f>IF(train[[#This Row],[international_plan]]="yes",1,0)</f>
        <v>0</v>
      </c>
      <c r="F986" t="s">
        <v>22</v>
      </c>
      <c r="G986">
        <f>IF(train[[#This Row],[voice_mail_plan]]="yes",1,0)</f>
        <v>0</v>
      </c>
      <c r="H986">
        <v>0</v>
      </c>
      <c r="I986">
        <v>193.2</v>
      </c>
      <c r="J986">
        <v>89</v>
      </c>
      <c r="K986">
        <v>32.840000000000003</v>
      </c>
      <c r="L986">
        <v>194.4</v>
      </c>
      <c r="M986">
        <v>90</v>
      </c>
      <c r="N986">
        <v>16.52</v>
      </c>
      <c r="O986">
        <v>186.5</v>
      </c>
      <c r="P986">
        <v>104</v>
      </c>
      <c r="Q986">
        <v>8.39</v>
      </c>
      <c r="R986">
        <v>9.6999999999999993</v>
      </c>
      <c r="S986">
        <v>2</v>
      </c>
      <c r="T986">
        <v>2.62</v>
      </c>
      <c r="U986">
        <v>4</v>
      </c>
      <c r="V986" t="s">
        <v>22</v>
      </c>
      <c r="W986">
        <f t="shared" si="120"/>
        <v>0</v>
      </c>
      <c r="X986" t="str">
        <f t="shared" si="121"/>
        <v>More than 3 calls</v>
      </c>
      <c r="Y986" t="str">
        <f t="shared" si="122"/>
        <v>Medium</v>
      </c>
      <c r="Z986" t="str">
        <f t="shared" si="123"/>
        <v>Medium_user</v>
      </c>
      <c r="AA986" t="str">
        <f t="shared" si="124"/>
        <v>Medium_user</v>
      </c>
      <c r="AB986" t="str">
        <f t="shared" si="125"/>
        <v>Medium Usage</v>
      </c>
      <c r="AC986" t="str">
        <f t="shared" si="126"/>
        <v>None</v>
      </c>
      <c r="AD986" t="str">
        <f t="shared" si="127"/>
        <v>Medium Intl Calls</v>
      </c>
    </row>
    <row r="987" spans="1:30" x14ac:dyDescent="0.25">
      <c r="A987" t="s">
        <v>48</v>
      </c>
      <c r="B987">
        <v>90</v>
      </c>
      <c r="C987" t="s">
        <v>21</v>
      </c>
      <c r="D987" t="s">
        <v>22</v>
      </c>
      <c r="E987">
        <f>IF(train[[#This Row],[international_plan]]="yes",1,0)</f>
        <v>0</v>
      </c>
      <c r="F987" t="s">
        <v>22</v>
      </c>
      <c r="G987">
        <f>IF(train[[#This Row],[voice_mail_plan]]="yes",1,0)</f>
        <v>0</v>
      </c>
      <c r="H987">
        <v>0</v>
      </c>
      <c r="I987">
        <v>113.2</v>
      </c>
      <c r="J987">
        <v>108</v>
      </c>
      <c r="K987">
        <v>19.239999999999998</v>
      </c>
      <c r="L987">
        <v>189.3</v>
      </c>
      <c r="M987">
        <v>63</v>
      </c>
      <c r="N987">
        <v>16.09</v>
      </c>
      <c r="O987">
        <v>271.8</v>
      </c>
      <c r="P987">
        <v>124</v>
      </c>
      <c r="Q987">
        <v>12.23</v>
      </c>
      <c r="R987">
        <v>14.1</v>
      </c>
      <c r="S987">
        <v>4</v>
      </c>
      <c r="T987">
        <v>3.81</v>
      </c>
      <c r="U987">
        <v>3</v>
      </c>
      <c r="V987" t="s">
        <v>22</v>
      </c>
      <c r="W987">
        <f t="shared" si="120"/>
        <v>0</v>
      </c>
      <c r="X987" t="str">
        <f t="shared" si="121"/>
        <v>3 or fewer calls</v>
      </c>
      <c r="Y987" t="str">
        <f t="shared" si="122"/>
        <v>Medium</v>
      </c>
      <c r="Z987" t="str">
        <f t="shared" si="123"/>
        <v>Light_usage</v>
      </c>
      <c r="AA987" t="str">
        <f t="shared" si="124"/>
        <v>Medium_user</v>
      </c>
      <c r="AB987" t="str">
        <f t="shared" si="125"/>
        <v>Medium Usage</v>
      </c>
      <c r="AC987" t="str">
        <f t="shared" si="126"/>
        <v>None</v>
      </c>
      <c r="AD987" t="str">
        <f t="shared" si="127"/>
        <v>Medium Intl Calls</v>
      </c>
    </row>
    <row r="988" spans="1:30" x14ac:dyDescent="0.25">
      <c r="A988" t="s">
        <v>51</v>
      </c>
      <c r="B988">
        <v>111</v>
      </c>
      <c r="C988" t="s">
        <v>21</v>
      </c>
      <c r="D988" t="s">
        <v>22</v>
      </c>
      <c r="E988">
        <f>IF(train[[#This Row],[international_plan]]="yes",1,0)</f>
        <v>0</v>
      </c>
      <c r="F988" t="s">
        <v>23</v>
      </c>
      <c r="G988">
        <f>IF(train[[#This Row],[voice_mail_plan]]="yes",1,0)</f>
        <v>1</v>
      </c>
      <c r="H988">
        <v>36</v>
      </c>
      <c r="I988">
        <v>166.2</v>
      </c>
      <c r="J988">
        <v>54</v>
      </c>
      <c r="K988">
        <v>28.25</v>
      </c>
      <c r="L988">
        <v>238.8</v>
      </c>
      <c r="M988">
        <v>109</v>
      </c>
      <c r="N988">
        <v>20.3</v>
      </c>
      <c r="O988">
        <v>108.8</v>
      </c>
      <c r="P988">
        <v>92</v>
      </c>
      <c r="Q988">
        <v>4.9000000000000004</v>
      </c>
      <c r="R988">
        <v>11.2</v>
      </c>
      <c r="S988">
        <v>2</v>
      </c>
      <c r="T988">
        <v>3.02</v>
      </c>
      <c r="U988">
        <v>3</v>
      </c>
      <c r="V988" t="s">
        <v>22</v>
      </c>
      <c r="W988">
        <f t="shared" si="120"/>
        <v>0</v>
      </c>
      <c r="X988" t="str">
        <f t="shared" si="121"/>
        <v>3 or fewer calls</v>
      </c>
      <c r="Y988" t="str">
        <f t="shared" si="122"/>
        <v>Medium</v>
      </c>
      <c r="Z988" t="str">
        <f t="shared" si="123"/>
        <v>Medium_user</v>
      </c>
      <c r="AA988" t="str">
        <f t="shared" si="124"/>
        <v>Heavy_user</v>
      </c>
      <c r="AB988" t="str">
        <f t="shared" si="125"/>
        <v>Medium Usage</v>
      </c>
      <c r="AC988" t="str">
        <f t="shared" si="126"/>
        <v>High</v>
      </c>
      <c r="AD988" t="str">
        <f t="shared" si="127"/>
        <v>Medium Intl Calls</v>
      </c>
    </row>
    <row r="989" spans="1:30" x14ac:dyDescent="0.25">
      <c r="A989" t="s">
        <v>43</v>
      </c>
      <c r="B989">
        <v>72</v>
      </c>
      <c r="C989" t="s">
        <v>21</v>
      </c>
      <c r="D989" t="s">
        <v>22</v>
      </c>
      <c r="E989">
        <f>IF(train[[#This Row],[international_plan]]="yes",1,0)</f>
        <v>0</v>
      </c>
      <c r="F989" t="s">
        <v>22</v>
      </c>
      <c r="G989">
        <f>IF(train[[#This Row],[voice_mail_plan]]="yes",1,0)</f>
        <v>0</v>
      </c>
      <c r="H989">
        <v>0</v>
      </c>
      <c r="I989">
        <v>207.8</v>
      </c>
      <c r="J989">
        <v>92</v>
      </c>
      <c r="K989">
        <v>35.33</v>
      </c>
      <c r="L989">
        <v>195.7</v>
      </c>
      <c r="M989">
        <v>110</v>
      </c>
      <c r="N989">
        <v>16.63</v>
      </c>
      <c r="O989">
        <v>184.8</v>
      </c>
      <c r="P989">
        <v>124</v>
      </c>
      <c r="Q989">
        <v>8.32</v>
      </c>
      <c r="R989">
        <v>13.1</v>
      </c>
      <c r="S989">
        <v>4</v>
      </c>
      <c r="T989">
        <v>3.54</v>
      </c>
      <c r="U989">
        <v>0</v>
      </c>
      <c r="V989" t="s">
        <v>22</v>
      </c>
      <c r="W989">
        <f t="shared" si="120"/>
        <v>0</v>
      </c>
      <c r="X989" t="str">
        <f t="shared" si="121"/>
        <v>3 or fewer calls</v>
      </c>
      <c r="Y989" t="str">
        <f t="shared" si="122"/>
        <v>Medium</v>
      </c>
      <c r="Z989" t="str">
        <f t="shared" si="123"/>
        <v>Medium_user</v>
      </c>
      <c r="AA989" t="str">
        <f t="shared" si="124"/>
        <v>Medium_user</v>
      </c>
      <c r="AB989" t="str">
        <f t="shared" si="125"/>
        <v>Medium Usage</v>
      </c>
      <c r="AC989" t="str">
        <f t="shared" si="126"/>
        <v>None</v>
      </c>
      <c r="AD989" t="str">
        <f t="shared" si="127"/>
        <v>Medium Intl Calls</v>
      </c>
    </row>
    <row r="990" spans="1:30" x14ac:dyDescent="0.25">
      <c r="A990" t="s">
        <v>53</v>
      </c>
      <c r="B990">
        <v>67</v>
      </c>
      <c r="C990" t="s">
        <v>28</v>
      </c>
      <c r="D990" t="s">
        <v>22</v>
      </c>
      <c r="E990">
        <f>IF(train[[#This Row],[international_plan]]="yes",1,0)</f>
        <v>0</v>
      </c>
      <c r="F990" t="s">
        <v>23</v>
      </c>
      <c r="G990">
        <f>IF(train[[#This Row],[voice_mail_plan]]="yes",1,0)</f>
        <v>1</v>
      </c>
      <c r="H990">
        <v>35</v>
      </c>
      <c r="I990">
        <v>245.4</v>
      </c>
      <c r="J990">
        <v>89</v>
      </c>
      <c r="K990">
        <v>41.72</v>
      </c>
      <c r="L990">
        <v>148.19999999999999</v>
      </c>
      <c r="M990">
        <v>102</v>
      </c>
      <c r="N990">
        <v>12.6</v>
      </c>
      <c r="O990">
        <v>274</v>
      </c>
      <c r="P990">
        <v>136</v>
      </c>
      <c r="Q990">
        <v>12.33</v>
      </c>
      <c r="R990">
        <v>7.5</v>
      </c>
      <c r="S990">
        <v>6</v>
      </c>
      <c r="T990">
        <v>2.0299999999999998</v>
      </c>
      <c r="U990">
        <v>1</v>
      </c>
      <c r="V990" t="s">
        <v>22</v>
      </c>
      <c r="W990">
        <f t="shared" si="120"/>
        <v>0</v>
      </c>
      <c r="X990" t="str">
        <f t="shared" si="121"/>
        <v>3 or fewer calls</v>
      </c>
      <c r="Y990" t="str">
        <f t="shared" si="122"/>
        <v>Medium</v>
      </c>
      <c r="Z990" t="str">
        <f t="shared" si="123"/>
        <v>Medium_user</v>
      </c>
      <c r="AA990" t="str">
        <f t="shared" si="124"/>
        <v>Medium_user</v>
      </c>
      <c r="AB990" t="str">
        <f t="shared" si="125"/>
        <v>Medium Usage</v>
      </c>
      <c r="AC990" t="str">
        <f t="shared" si="126"/>
        <v>High</v>
      </c>
      <c r="AD990" t="str">
        <f t="shared" si="127"/>
        <v>Medium Intl Calls</v>
      </c>
    </row>
    <row r="991" spans="1:30" x14ac:dyDescent="0.25">
      <c r="A991" t="s">
        <v>49</v>
      </c>
      <c r="B991">
        <v>172</v>
      </c>
      <c r="C991" t="s">
        <v>25</v>
      </c>
      <c r="D991" t="s">
        <v>22</v>
      </c>
      <c r="E991">
        <f>IF(train[[#This Row],[international_plan]]="yes",1,0)</f>
        <v>0</v>
      </c>
      <c r="F991" t="s">
        <v>22</v>
      </c>
      <c r="G991">
        <f>IF(train[[#This Row],[voice_mail_plan]]="yes",1,0)</f>
        <v>0</v>
      </c>
      <c r="H991">
        <v>0</v>
      </c>
      <c r="I991">
        <v>287.10000000000002</v>
      </c>
      <c r="J991">
        <v>108</v>
      </c>
      <c r="K991">
        <v>48.81</v>
      </c>
      <c r="L991">
        <v>178.4</v>
      </c>
      <c r="M991">
        <v>125</v>
      </c>
      <c r="N991">
        <v>15.16</v>
      </c>
      <c r="O991">
        <v>153.19999999999999</v>
      </c>
      <c r="P991">
        <v>98</v>
      </c>
      <c r="Q991">
        <v>6.89</v>
      </c>
      <c r="R991">
        <v>14.4</v>
      </c>
      <c r="S991">
        <v>2</v>
      </c>
      <c r="T991">
        <v>3.89</v>
      </c>
      <c r="U991">
        <v>3</v>
      </c>
      <c r="V991" t="s">
        <v>23</v>
      </c>
      <c r="W991">
        <f t="shared" si="120"/>
        <v>1</v>
      </c>
      <c r="X991" t="str">
        <f t="shared" si="121"/>
        <v>3 or fewer calls</v>
      </c>
      <c r="Y991" t="str">
        <f t="shared" si="122"/>
        <v>Medium</v>
      </c>
      <c r="Z991" t="str">
        <f t="shared" si="123"/>
        <v>Heavy_user</v>
      </c>
      <c r="AA991" t="str">
        <f t="shared" si="124"/>
        <v>Medium_user</v>
      </c>
      <c r="AB991" t="str">
        <f t="shared" si="125"/>
        <v>Medium Usage</v>
      </c>
      <c r="AC991" t="str">
        <f t="shared" si="126"/>
        <v>None</v>
      </c>
      <c r="AD991" t="str">
        <f t="shared" si="127"/>
        <v>Medium Intl Calls</v>
      </c>
    </row>
    <row r="992" spans="1:30" x14ac:dyDescent="0.25">
      <c r="A992" t="s">
        <v>32</v>
      </c>
      <c r="B992">
        <v>154</v>
      </c>
      <c r="C992" t="s">
        <v>28</v>
      </c>
      <c r="D992" t="s">
        <v>22</v>
      </c>
      <c r="E992">
        <f>IF(train[[#This Row],[international_plan]]="yes",1,0)</f>
        <v>0</v>
      </c>
      <c r="F992" t="s">
        <v>23</v>
      </c>
      <c r="G992">
        <f>IF(train[[#This Row],[voice_mail_plan]]="yes",1,0)</f>
        <v>1</v>
      </c>
      <c r="H992">
        <v>32</v>
      </c>
      <c r="I992">
        <v>192.3</v>
      </c>
      <c r="J992">
        <v>82</v>
      </c>
      <c r="K992">
        <v>32.69</v>
      </c>
      <c r="L992">
        <v>165.3</v>
      </c>
      <c r="M992">
        <v>134</v>
      </c>
      <c r="N992">
        <v>14.05</v>
      </c>
      <c r="O992">
        <v>205</v>
      </c>
      <c r="P992">
        <v>74</v>
      </c>
      <c r="Q992">
        <v>9.23</v>
      </c>
      <c r="R992">
        <v>9</v>
      </c>
      <c r="S992">
        <v>1</v>
      </c>
      <c r="T992">
        <v>2.4300000000000002</v>
      </c>
      <c r="U992">
        <v>2</v>
      </c>
      <c r="V992" t="s">
        <v>22</v>
      </c>
      <c r="W992">
        <f t="shared" si="120"/>
        <v>0</v>
      </c>
      <c r="X992" t="str">
        <f t="shared" si="121"/>
        <v>3 or fewer calls</v>
      </c>
      <c r="Y992" t="str">
        <f t="shared" si="122"/>
        <v>Medium</v>
      </c>
      <c r="Z992" t="str">
        <f t="shared" si="123"/>
        <v>Heavy_user</v>
      </c>
      <c r="AA992" t="str">
        <f t="shared" si="124"/>
        <v>Medium_user</v>
      </c>
      <c r="AB992" t="str">
        <f t="shared" si="125"/>
        <v>Medium Usage</v>
      </c>
      <c r="AC992" t="str">
        <f t="shared" si="126"/>
        <v>High</v>
      </c>
      <c r="AD992" t="str">
        <f t="shared" si="127"/>
        <v>Medium Intl Calls</v>
      </c>
    </row>
    <row r="993" spans="1:30" x14ac:dyDescent="0.25">
      <c r="A993" t="s">
        <v>66</v>
      </c>
      <c r="B993">
        <v>69</v>
      </c>
      <c r="C993" t="s">
        <v>28</v>
      </c>
      <c r="D993" t="s">
        <v>22</v>
      </c>
      <c r="E993">
        <f>IF(train[[#This Row],[international_plan]]="yes",1,0)</f>
        <v>0</v>
      </c>
      <c r="F993" t="s">
        <v>22</v>
      </c>
      <c r="G993">
        <f>IF(train[[#This Row],[voice_mail_plan]]="yes",1,0)</f>
        <v>0</v>
      </c>
      <c r="H993">
        <v>0</v>
      </c>
      <c r="I993">
        <v>194.2</v>
      </c>
      <c r="J993">
        <v>122</v>
      </c>
      <c r="K993">
        <v>33.01</v>
      </c>
      <c r="L993">
        <v>242.1</v>
      </c>
      <c r="M993">
        <v>81</v>
      </c>
      <c r="N993">
        <v>20.58</v>
      </c>
      <c r="O993">
        <v>215.8</v>
      </c>
      <c r="P993">
        <v>80</v>
      </c>
      <c r="Q993">
        <v>9.7100000000000009</v>
      </c>
      <c r="R993">
        <v>9.6999999999999993</v>
      </c>
      <c r="S993">
        <v>3</v>
      </c>
      <c r="T993">
        <v>2.62</v>
      </c>
      <c r="U993">
        <v>2</v>
      </c>
      <c r="V993" t="s">
        <v>22</v>
      </c>
      <c r="W993">
        <f t="shared" si="120"/>
        <v>0</v>
      </c>
      <c r="X993" t="str">
        <f t="shared" si="121"/>
        <v>3 or fewer calls</v>
      </c>
      <c r="Y993" t="str">
        <f t="shared" si="122"/>
        <v>Medium</v>
      </c>
      <c r="Z993" t="str">
        <f t="shared" si="123"/>
        <v>Medium_user</v>
      </c>
      <c r="AA993" t="str">
        <f t="shared" si="124"/>
        <v>Heavy_user</v>
      </c>
      <c r="AB993" t="str">
        <f t="shared" si="125"/>
        <v>Medium Usage</v>
      </c>
      <c r="AC993" t="str">
        <f t="shared" si="126"/>
        <v>None</v>
      </c>
      <c r="AD993" t="str">
        <f t="shared" si="127"/>
        <v>Medium Intl Calls</v>
      </c>
    </row>
    <row r="994" spans="1:30" x14ac:dyDescent="0.25">
      <c r="A994" t="s">
        <v>63</v>
      </c>
      <c r="B994">
        <v>123</v>
      </c>
      <c r="C994" t="s">
        <v>21</v>
      </c>
      <c r="D994" t="s">
        <v>22</v>
      </c>
      <c r="E994">
        <f>IF(train[[#This Row],[international_plan]]="yes",1,0)</f>
        <v>0</v>
      </c>
      <c r="F994" t="s">
        <v>22</v>
      </c>
      <c r="G994">
        <f>IF(train[[#This Row],[voice_mail_plan]]="yes",1,0)</f>
        <v>0</v>
      </c>
      <c r="H994">
        <v>0</v>
      </c>
      <c r="I994">
        <v>211</v>
      </c>
      <c r="J994">
        <v>92</v>
      </c>
      <c r="K994">
        <v>35.869999999999997</v>
      </c>
      <c r="L994">
        <v>217</v>
      </c>
      <c r="M994">
        <v>102</v>
      </c>
      <c r="N994">
        <v>18.45</v>
      </c>
      <c r="O994">
        <v>214.8</v>
      </c>
      <c r="P994">
        <v>104</v>
      </c>
      <c r="Q994">
        <v>9.67</v>
      </c>
      <c r="R994">
        <v>9.8000000000000007</v>
      </c>
      <c r="S994">
        <v>7</v>
      </c>
      <c r="T994">
        <v>2.65</v>
      </c>
      <c r="U994">
        <v>3</v>
      </c>
      <c r="V994" t="s">
        <v>22</v>
      </c>
      <c r="W994">
        <f t="shared" si="120"/>
        <v>0</v>
      </c>
      <c r="X994" t="str">
        <f t="shared" si="121"/>
        <v>3 or fewer calls</v>
      </c>
      <c r="Y994" t="str">
        <f t="shared" si="122"/>
        <v>Medium</v>
      </c>
      <c r="Z994" t="str">
        <f t="shared" si="123"/>
        <v>Medium_user</v>
      </c>
      <c r="AA994" t="str">
        <f t="shared" si="124"/>
        <v>Medium_user</v>
      </c>
      <c r="AB994" t="str">
        <f t="shared" si="125"/>
        <v>Medium Usage</v>
      </c>
      <c r="AC994" t="str">
        <f t="shared" si="126"/>
        <v>None</v>
      </c>
      <c r="AD994" t="str">
        <f t="shared" si="127"/>
        <v>Medium Intl Calls</v>
      </c>
    </row>
    <row r="995" spans="1:30" x14ac:dyDescent="0.25">
      <c r="A995" t="s">
        <v>71</v>
      </c>
      <c r="B995">
        <v>130</v>
      </c>
      <c r="C995" t="s">
        <v>21</v>
      </c>
      <c r="D995" t="s">
        <v>22</v>
      </c>
      <c r="E995">
        <f>IF(train[[#This Row],[international_plan]]="yes",1,0)</f>
        <v>0</v>
      </c>
      <c r="F995" t="s">
        <v>23</v>
      </c>
      <c r="G995">
        <f>IF(train[[#This Row],[voice_mail_plan]]="yes",1,0)</f>
        <v>1</v>
      </c>
      <c r="H995">
        <v>12</v>
      </c>
      <c r="I995">
        <v>141.9</v>
      </c>
      <c r="J995">
        <v>92</v>
      </c>
      <c r="K995">
        <v>24.12</v>
      </c>
      <c r="L995">
        <v>228.9</v>
      </c>
      <c r="M995">
        <v>102</v>
      </c>
      <c r="N995">
        <v>19.46</v>
      </c>
      <c r="O995">
        <v>195.1</v>
      </c>
      <c r="P995">
        <v>101</v>
      </c>
      <c r="Q995">
        <v>8.7799999999999994</v>
      </c>
      <c r="R995">
        <v>8.6999999999999993</v>
      </c>
      <c r="S995">
        <v>5</v>
      </c>
      <c r="T995">
        <v>2.35</v>
      </c>
      <c r="U995">
        <v>0</v>
      </c>
      <c r="V995" t="s">
        <v>22</v>
      </c>
      <c r="W995">
        <f t="shared" si="120"/>
        <v>0</v>
      </c>
      <c r="X995" t="str">
        <f t="shared" si="121"/>
        <v>3 or fewer calls</v>
      </c>
      <c r="Y995" t="str">
        <f t="shared" si="122"/>
        <v>Medium</v>
      </c>
      <c r="Z995" t="str">
        <f t="shared" si="123"/>
        <v>Medium_user</v>
      </c>
      <c r="AA995" t="str">
        <f t="shared" si="124"/>
        <v>Medium_user</v>
      </c>
      <c r="AB995" t="str">
        <f t="shared" si="125"/>
        <v>Medium Usage</v>
      </c>
      <c r="AC995" t="str">
        <f t="shared" si="126"/>
        <v>Medium</v>
      </c>
      <c r="AD995" t="str">
        <f t="shared" si="127"/>
        <v>Medium Intl Calls</v>
      </c>
    </row>
    <row r="996" spans="1:30" x14ac:dyDescent="0.25">
      <c r="A996" t="s">
        <v>40</v>
      </c>
      <c r="B996">
        <v>142</v>
      </c>
      <c r="C996" t="s">
        <v>21</v>
      </c>
      <c r="D996" t="s">
        <v>22</v>
      </c>
      <c r="E996">
        <f>IF(train[[#This Row],[international_plan]]="yes",1,0)</f>
        <v>0</v>
      </c>
      <c r="F996" t="s">
        <v>23</v>
      </c>
      <c r="G996">
        <f>IF(train[[#This Row],[voice_mail_plan]]="yes",1,0)</f>
        <v>1</v>
      </c>
      <c r="H996">
        <v>26</v>
      </c>
      <c r="I996">
        <v>220.5</v>
      </c>
      <c r="J996">
        <v>94</v>
      </c>
      <c r="K996">
        <v>37.49</v>
      </c>
      <c r="L996">
        <v>239.5</v>
      </c>
      <c r="M996">
        <v>126</v>
      </c>
      <c r="N996">
        <v>20.36</v>
      </c>
      <c r="O996">
        <v>254.3</v>
      </c>
      <c r="P996">
        <v>109</v>
      </c>
      <c r="Q996">
        <v>11.44</v>
      </c>
      <c r="R996">
        <v>5.9</v>
      </c>
      <c r="S996">
        <v>9</v>
      </c>
      <c r="T996">
        <v>1.59</v>
      </c>
      <c r="U996">
        <v>2</v>
      </c>
      <c r="V996" t="s">
        <v>22</v>
      </c>
      <c r="W996">
        <f t="shared" si="120"/>
        <v>0</v>
      </c>
      <c r="X996" t="str">
        <f t="shared" si="121"/>
        <v>3 or fewer calls</v>
      </c>
      <c r="Y996" t="str">
        <f t="shared" si="122"/>
        <v>Low</v>
      </c>
      <c r="Z996" t="str">
        <f t="shared" si="123"/>
        <v>Heavy_user</v>
      </c>
      <c r="AA996" t="str">
        <f t="shared" si="124"/>
        <v>Heavy_user</v>
      </c>
      <c r="AB996" t="str">
        <f t="shared" si="125"/>
        <v>Medium Usage</v>
      </c>
      <c r="AC996" t="str">
        <f t="shared" si="126"/>
        <v>Medium</v>
      </c>
      <c r="AD996" t="str">
        <f t="shared" si="127"/>
        <v>Low Intl Calls</v>
      </c>
    </row>
    <row r="997" spans="1:30" x14ac:dyDescent="0.25">
      <c r="A997" t="s">
        <v>59</v>
      </c>
      <c r="B997">
        <v>29</v>
      </c>
      <c r="C997" t="s">
        <v>21</v>
      </c>
      <c r="D997" t="s">
        <v>22</v>
      </c>
      <c r="E997">
        <f>IF(train[[#This Row],[international_plan]]="yes",1,0)</f>
        <v>0</v>
      </c>
      <c r="F997" t="s">
        <v>22</v>
      </c>
      <c r="G997">
        <f>IF(train[[#This Row],[voice_mail_plan]]="yes",1,0)</f>
        <v>0</v>
      </c>
      <c r="H997">
        <v>0</v>
      </c>
      <c r="I997">
        <v>157.4</v>
      </c>
      <c r="J997">
        <v>122</v>
      </c>
      <c r="K997">
        <v>26.76</v>
      </c>
      <c r="L997">
        <v>145</v>
      </c>
      <c r="M997">
        <v>75</v>
      </c>
      <c r="N997">
        <v>12.33</v>
      </c>
      <c r="O997">
        <v>281.8</v>
      </c>
      <c r="P997">
        <v>92</v>
      </c>
      <c r="Q997">
        <v>12.68</v>
      </c>
      <c r="R997">
        <v>9.3000000000000007</v>
      </c>
      <c r="S997">
        <v>2</v>
      </c>
      <c r="T997">
        <v>2.5099999999999998</v>
      </c>
      <c r="U997">
        <v>1</v>
      </c>
      <c r="V997" t="s">
        <v>22</v>
      </c>
      <c r="W997">
        <f t="shared" si="120"/>
        <v>0</v>
      </c>
      <c r="X997" t="str">
        <f t="shared" si="121"/>
        <v>3 or fewer calls</v>
      </c>
      <c r="Y997" t="str">
        <f t="shared" si="122"/>
        <v>Medium</v>
      </c>
      <c r="Z997" t="str">
        <f t="shared" si="123"/>
        <v>Light_usage</v>
      </c>
      <c r="AA997" t="str">
        <f t="shared" si="124"/>
        <v>Medium_user</v>
      </c>
      <c r="AB997" t="str">
        <f t="shared" si="125"/>
        <v>Medium Usage</v>
      </c>
      <c r="AC997" t="str">
        <f t="shared" si="126"/>
        <v>None</v>
      </c>
      <c r="AD997" t="str">
        <f t="shared" si="127"/>
        <v>Medium Intl Calls</v>
      </c>
    </row>
    <row r="998" spans="1:30" x14ac:dyDescent="0.25">
      <c r="A998" t="s">
        <v>45</v>
      </c>
      <c r="B998">
        <v>87</v>
      </c>
      <c r="C998" t="s">
        <v>25</v>
      </c>
      <c r="D998" t="s">
        <v>22</v>
      </c>
      <c r="E998">
        <f>IF(train[[#This Row],[international_plan]]="yes",1,0)</f>
        <v>0</v>
      </c>
      <c r="F998" t="s">
        <v>23</v>
      </c>
      <c r="G998">
        <f>IF(train[[#This Row],[voice_mail_plan]]="yes",1,0)</f>
        <v>1</v>
      </c>
      <c r="H998">
        <v>28</v>
      </c>
      <c r="I998">
        <v>143.5</v>
      </c>
      <c r="J998">
        <v>106</v>
      </c>
      <c r="K998">
        <v>24.4</v>
      </c>
      <c r="L998">
        <v>223.5</v>
      </c>
      <c r="M998">
        <v>147</v>
      </c>
      <c r="N998">
        <v>19</v>
      </c>
      <c r="O998">
        <v>175.4</v>
      </c>
      <c r="P998">
        <v>69</v>
      </c>
      <c r="Q998">
        <v>7.89</v>
      </c>
      <c r="R998">
        <v>11.2</v>
      </c>
      <c r="S998">
        <v>5</v>
      </c>
      <c r="T998">
        <v>3.02</v>
      </c>
      <c r="U998">
        <v>0</v>
      </c>
      <c r="V998" t="s">
        <v>22</v>
      </c>
      <c r="W998">
        <f t="shared" si="120"/>
        <v>0</v>
      </c>
      <c r="X998" t="str">
        <f t="shared" si="121"/>
        <v>3 or fewer calls</v>
      </c>
      <c r="Y998" t="str">
        <f t="shared" si="122"/>
        <v>Medium</v>
      </c>
      <c r="Z998" t="str">
        <f t="shared" si="123"/>
        <v>Heavy_user</v>
      </c>
      <c r="AA998" t="str">
        <f t="shared" si="124"/>
        <v>Medium_user</v>
      </c>
      <c r="AB998" t="str">
        <f t="shared" si="125"/>
        <v>Medium Usage</v>
      </c>
      <c r="AC998" t="str">
        <f t="shared" si="126"/>
        <v>Medium</v>
      </c>
      <c r="AD998" t="str">
        <f t="shared" si="127"/>
        <v>Medium Intl Calls</v>
      </c>
    </row>
    <row r="999" spans="1:30" x14ac:dyDescent="0.25">
      <c r="A999" t="s">
        <v>69</v>
      </c>
      <c r="B999">
        <v>149</v>
      </c>
      <c r="C999" t="s">
        <v>21</v>
      </c>
      <c r="D999" t="s">
        <v>22</v>
      </c>
      <c r="E999">
        <f>IF(train[[#This Row],[international_plan]]="yes",1,0)</f>
        <v>0</v>
      </c>
      <c r="F999" t="s">
        <v>22</v>
      </c>
      <c r="G999">
        <f>IF(train[[#This Row],[voice_mail_plan]]="yes",1,0)</f>
        <v>0</v>
      </c>
      <c r="H999">
        <v>0</v>
      </c>
      <c r="I999">
        <v>156</v>
      </c>
      <c r="J999">
        <v>56</v>
      </c>
      <c r="K999">
        <v>26.52</v>
      </c>
      <c r="L999">
        <v>56</v>
      </c>
      <c r="M999">
        <v>116</v>
      </c>
      <c r="N999">
        <v>4.76</v>
      </c>
      <c r="O999">
        <v>163.30000000000001</v>
      </c>
      <c r="P999">
        <v>104</v>
      </c>
      <c r="Q999">
        <v>7.35</v>
      </c>
      <c r="R999">
        <v>8.9</v>
      </c>
      <c r="S999">
        <v>8</v>
      </c>
      <c r="T999">
        <v>2.4</v>
      </c>
      <c r="U999">
        <v>0</v>
      </c>
      <c r="V999" t="s">
        <v>22</v>
      </c>
      <c r="W999">
        <f t="shared" si="120"/>
        <v>0</v>
      </c>
      <c r="X999" t="str">
        <f t="shared" si="121"/>
        <v>3 or fewer calls</v>
      </c>
      <c r="Y999" t="str">
        <f t="shared" si="122"/>
        <v>Medium</v>
      </c>
      <c r="Z999" t="str">
        <f t="shared" si="123"/>
        <v>Medium_user</v>
      </c>
      <c r="AA999" t="str">
        <f t="shared" si="124"/>
        <v>Light_user</v>
      </c>
      <c r="AB999" t="str">
        <f t="shared" si="125"/>
        <v>Medium Usage</v>
      </c>
      <c r="AC999" t="str">
        <f t="shared" si="126"/>
        <v>None</v>
      </c>
      <c r="AD999" t="str">
        <f t="shared" si="127"/>
        <v>Medium Intl Calls</v>
      </c>
    </row>
    <row r="1000" spans="1:30" x14ac:dyDescent="0.25">
      <c r="A1000" t="s">
        <v>71</v>
      </c>
      <c r="B1000">
        <v>146</v>
      </c>
      <c r="C1000" t="s">
        <v>25</v>
      </c>
      <c r="D1000" t="s">
        <v>23</v>
      </c>
      <c r="E1000">
        <f>IF(train[[#This Row],[international_plan]]="yes",1,0)</f>
        <v>1</v>
      </c>
      <c r="F1000" t="s">
        <v>22</v>
      </c>
      <c r="G1000">
        <f>IF(train[[#This Row],[voice_mail_plan]]="yes",1,0)</f>
        <v>0</v>
      </c>
      <c r="H1000">
        <v>0</v>
      </c>
      <c r="I1000">
        <v>160.1</v>
      </c>
      <c r="J1000">
        <v>63</v>
      </c>
      <c r="K1000">
        <v>27.22</v>
      </c>
      <c r="L1000">
        <v>208.4</v>
      </c>
      <c r="M1000">
        <v>112</v>
      </c>
      <c r="N1000">
        <v>17.71</v>
      </c>
      <c r="O1000">
        <v>177.6</v>
      </c>
      <c r="P1000">
        <v>98</v>
      </c>
      <c r="Q1000">
        <v>7.99</v>
      </c>
      <c r="R1000">
        <v>9.1999999999999993</v>
      </c>
      <c r="S1000">
        <v>3</v>
      </c>
      <c r="T1000">
        <v>2.48</v>
      </c>
      <c r="U1000">
        <v>2</v>
      </c>
      <c r="V1000" t="s">
        <v>22</v>
      </c>
      <c r="W1000">
        <f t="shared" si="120"/>
        <v>0</v>
      </c>
      <c r="X1000" t="str">
        <f t="shared" si="121"/>
        <v>3 or fewer calls</v>
      </c>
      <c r="Y1000" t="str">
        <f t="shared" si="122"/>
        <v>Medium</v>
      </c>
      <c r="Z1000" t="str">
        <f t="shared" si="123"/>
        <v>Medium_user</v>
      </c>
      <c r="AA1000" t="str">
        <f t="shared" si="124"/>
        <v>Medium_user</v>
      </c>
      <c r="AB1000" t="str">
        <f t="shared" si="125"/>
        <v>Medium Usage</v>
      </c>
      <c r="AC1000" t="str">
        <f t="shared" si="126"/>
        <v>None</v>
      </c>
      <c r="AD1000" t="str">
        <f t="shared" si="127"/>
        <v>Medium Intl Calls</v>
      </c>
    </row>
    <row r="1001" spans="1:30" x14ac:dyDescent="0.25">
      <c r="A1001" t="s">
        <v>49</v>
      </c>
      <c r="B1001">
        <v>88</v>
      </c>
      <c r="C1001" t="s">
        <v>21</v>
      </c>
      <c r="D1001" t="s">
        <v>23</v>
      </c>
      <c r="E1001">
        <f>IF(train[[#This Row],[international_plan]]="yes",1,0)</f>
        <v>1</v>
      </c>
      <c r="F1001" t="s">
        <v>22</v>
      </c>
      <c r="G1001">
        <f>IF(train[[#This Row],[voice_mail_plan]]="yes",1,0)</f>
        <v>0</v>
      </c>
      <c r="H1001">
        <v>0</v>
      </c>
      <c r="I1001">
        <v>235.1</v>
      </c>
      <c r="J1001">
        <v>98</v>
      </c>
      <c r="K1001">
        <v>39.97</v>
      </c>
      <c r="L1001">
        <v>251.8</v>
      </c>
      <c r="M1001">
        <v>79</v>
      </c>
      <c r="N1001">
        <v>21.4</v>
      </c>
      <c r="O1001">
        <v>285.89999999999998</v>
      </c>
      <c r="P1001">
        <v>76</v>
      </c>
      <c r="Q1001">
        <v>12.87</v>
      </c>
      <c r="R1001">
        <v>7.2</v>
      </c>
      <c r="S1001">
        <v>2</v>
      </c>
      <c r="T1001">
        <v>1.94</v>
      </c>
      <c r="U1001">
        <v>4</v>
      </c>
      <c r="V1001" t="s">
        <v>23</v>
      </c>
      <c r="W1001">
        <f t="shared" si="120"/>
        <v>1</v>
      </c>
      <c r="X1001" t="str">
        <f t="shared" si="121"/>
        <v>More than 3 calls</v>
      </c>
      <c r="Y1001" t="str">
        <f t="shared" si="122"/>
        <v>Low</v>
      </c>
      <c r="Z1001" t="str">
        <f t="shared" si="123"/>
        <v>Light_usage</v>
      </c>
      <c r="AA1001" t="str">
        <f t="shared" si="124"/>
        <v>Heavy_user</v>
      </c>
      <c r="AB1001" t="str">
        <f t="shared" si="125"/>
        <v>Medium Usage</v>
      </c>
      <c r="AC1001" t="str">
        <f t="shared" si="126"/>
        <v>None</v>
      </c>
      <c r="AD1001" t="str">
        <f t="shared" si="127"/>
        <v>Low Intl Calls</v>
      </c>
    </row>
    <row r="1002" spans="1:30" x14ac:dyDescent="0.25">
      <c r="A1002" t="s">
        <v>61</v>
      </c>
      <c r="B1002">
        <v>119</v>
      </c>
      <c r="C1002" t="s">
        <v>21</v>
      </c>
      <c r="D1002" t="s">
        <v>23</v>
      </c>
      <c r="E1002">
        <f>IF(train[[#This Row],[international_plan]]="yes",1,0)</f>
        <v>1</v>
      </c>
      <c r="F1002" t="s">
        <v>23</v>
      </c>
      <c r="G1002">
        <f>IF(train[[#This Row],[voice_mail_plan]]="yes",1,0)</f>
        <v>1</v>
      </c>
      <c r="H1002">
        <v>15</v>
      </c>
      <c r="I1002">
        <v>160</v>
      </c>
      <c r="J1002">
        <v>95</v>
      </c>
      <c r="K1002">
        <v>27.2</v>
      </c>
      <c r="L1002">
        <v>209.5</v>
      </c>
      <c r="M1002">
        <v>110</v>
      </c>
      <c r="N1002">
        <v>17.809999999999999</v>
      </c>
      <c r="O1002">
        <v>82.3</v>
      </c>
      <c r="P1002">
        <v>107</v>
      </c>
      <c r="Q1002">
        <v>3.7</v>
      </c>
      <c r="R1002">
        <v>8.6999999999999993</v>
      </c>
      <c r="S1002">
        <v>5</v>
      </c>
      <c r="T1002">
        <v>2.35</v>
      </c>
      <c r="U1002">
        <v>5</v>
      </c>
      <c r="V1002" t="s">
        <v>23</v>
      </c>
      <c r="W1002">
        <f t="shared" si="120"/>
        <v>1</v>
      </c>
      <c r="X1002" t="str">
        <f t="shared" si="121"/>
        <v>More than 3 calls</v>
      </c>
      <c r="Y1002" t="str">
        <f t="shared" si="122"/>
        <v>Medium</v>
      </c>
      <c r="Z1002" t="str">
        <f t="shared" si="123"/>
        <v>Medium_user</v>
      </c>
      <c r="AA1002" t="str">
        <f t="shared" si="124"/>
        <v>Medium_user</v>
      </c>
      <c r="AB1002" t="str">
        <f t="shared" si="125"/>
        <v>Medium Usage</v>
      </c>
      <c r="AC1002" t="str">
        <f t="shared" si="126"/>
        <v>Medium</v>
      </c>
      <c r="AD1002" t="str">
        <f t="shared" si="127"/>
        <v>Medium Intl Calls</v>
      </c>
    </row>
    <row r="1003" spans="1:30" x14ac:dyDescent="0.25">
      <c r="A1003" t="s">
        <v>52</v>
      </c>
      <c r="B1003">
        <v>135</v>
      </c>
      <c r="C1003" t="s">
        <v>21</v>
      </c>
      <c r="D1003" t="s">
        <v>22</v>
      </c>
      <c r="E1003">
        <f>IF(train[[#This Row],[international_plan]]="yes",1,0)</f>
        <v>0</v>
      </c>
      <c r="F1003" t="s">
        <v>22</v>
      </c>
      <c r="G1003">
        <f>IF(train[[#This Row],[voice_mail_plan]]="yes",1,0)</f>
        <v>0</v>
      </c>
      <c r="H1003">
        <v>0</v>
      </c>
      <c r="I1003">
        <v>194.8</v>
      </c>
      <c r="J1003">
        <v>97</v>
      </c>
      <c r="K1003">
        <v>33.119999999999997</v>
      </c>
      <c r="L1003">
        <v>235.3</v>
      </c>
      <c r="M1003">
        <v>118</v>
      </c>
      <c r="N1003">
        <v>20</v>
      </c>
      <c r="O1003">
        <v>174.4</v>
      </c>
      <c r="P1003">
        <v>126</v>
      </c>
      <c r="Q1003">
        <v>7.85</v>
      </c>
      <c r="R1003">
        <v>11</v>
      </c>
      <c r="S1003">
        <v>3</v>
      </c>
      <c r="T1003">
        <v>2.97</v>
      </c>
      <c r="U1003">
        <v>1</v>
      </c>
      <c r="V1003" t="s">
        <v>22</v>
      </c>
      <c r="W1003">
        <f t="shared" si="120"/>
        <v>0</v>
      </c>
      <c r="X1003" t="str">
        <f t="shared" si="121"/>
        <v>3 or fewer calls</v>
      </c>
      <c r="Y1003" t="str">
        <f t="shared" si="122"/>
        <v>Medium</v>
      </c>
      <c r="Z1003" t="str">
        <f t="shared" si="123"/>
        <v>Medium_user</v>
      </c>
      <c r="AA1003" t="str">
        <f t="shared" si="124"/>
        <v>Heavy_user</v>
      </c>
      <c r="AB1003" t="str">
        <f t="shared" si="125"/>
        <v>Medium Usage</v>
      </c>
      <c r="AC1003" t="str">
        <f t="shared" si="126"/>
        <v>None</v>
      </c>
      <c r="AD1003" t="str">
        <f t="shared" si="127"/>
        <v>Medium Intl Calls</v>
      </c>
    </row>
    <row r="1004" spans="1:30" x14ac:dyDescent="0.25">
      <c r="A1004" t="s">
        <v>32</v>
      </c>
      <c r="B1004">
        <v>100</v>
      </c>
      <c r="C1004" t="s">
        <v>28</v>
      </c>
      <c r="D1004" t="s">
        <v>22</v>
      </c>
      <c r="E1004">
        <f>IF(train[[#This Row],[international_plan]]="yes",1,0)</f>
        <v>0</v>
      </c>
      <c r="F1004" t="s">
        <v>22</v>
      </c>
      <c r="G1004">
        <f>IF(train[[#This Row],[voice_mail_plan]]="yes",1,0)</f>
        <v>0</v>
      </c>
      <c r="H1004">
        <v>0</v>
      </c>
      <c r="I1004">
        <v>247.8</v>
      </c>
      <c r="J1004">
        <v>117</v>
      </c>
      <c r="K1004">
        <v>42.13</v>
      </c>
      <c r="L1004">
        <v>130</v>
      </c>
      <c r="M1004">
        <v>95</v>
      </c>
      <c r="N1004">
        <v>11.05</v>
      </c>
      <c r="O1004">
        <v>134.30000000000001</v>
      </c>
      <c r="P1004">
        <v>125</v>
      </c>
      <c r="Q1004">
        <v>6.04</v>
      </c>
      <c r="R1004">
        <v>6.9</v>
      </c>
      <c r="S1004">
        <v>2</v>
      </c>
      <c r="T1004">
        <v>1.86</v>
      </c>
      <c r="U1004">
        <v>1</v>
      </c>
      <c r="V1004" t="s">
        <v>22</v>
      </c>
      <c r="W1004">
        <f t="shared" si="120"/>
        <v>0</v>
      </c>
      <c r="X1004" t="str">
        <f t="shared" si="121"/>
        <v>3 or fewer calls</v>
      </c>
      <c r="Y1004" t="str">
        <f t="shared" si="122"/>
        <v>Low</v>
      </c>
      <c r="Z1004" t="str">
        <f t="shared" si="123"/>
        <v>Medium_user</v>
      </c>
      <c r="AA1004" t="str">
        <f t="shared" si="124"/>
        <v>Medium_user</v>
      </c>
      <c r="AB1004" t="str">
        <f t="shared" si="125"/>
        <v>Medium Usage</v>
      </c>
      <c r="AC1004" t="str">
        <f t="shared" si="126"/>
        <v>None</v>
      </c>
      <c r="AD1004" t="str">
        <f t="shared" si="127"/>
        <v>Low Intl Calls</v>
      </c>
    </row>
    <row r="1005" spans="1:30" x14ac:dyDescent="0.25">
      <c r="A1005" t="s">
        <v>29</v>
      </c>
      <c r="B1005">
        <v>98</v>
      </c>
      <c r="C1005" t="s">
        <v>21</v>
      </c>
      <c r="D1005" t="s">
        <v>22</v>
      </c>
      <c r="E1005">
        <f>IF(train[[#This Row],[international_plan]]="yes",1,0)</f>
        <v>0</v>
      </c>
      <c r="F1005" t="s">
        <v>22</v>
      </c>
      <c r="G1005">
        <f>IF(train[[#This Row],[voice_mail_plan]]="yes",1,0)</f>
        <v>0</v>
      </c>
      <c r="H1005">
        <v>0</v>
      </c>
      <c r="I1005">
        <v>221.2</v>
      </c>
      <c r="J1005">
        <v>80</v>
      </c>
      <c r="K1005">
        <v>37.6</v>
      </c>
      <c r="L1005">
        <v>213.6</v>
      </c>
      <c r="M1005">
        <v>104</v>
      </c>
      <c r="N1005">
        <v>18.16</v>
      </c>
      <c r="O1005">
        <v>291.8</v>
      </c>
      <c r="P1005">
        <v>89</v>
      </c>
      <c r="Q1005">
        <v>13.13</v>
      </c>
      <c r="R1005">
        <v>11.9</v>
      </c>
      <c r="S1005">
        <v>3</v>
      </c>
      <c r="T1005">
        <v>3.21</v>
      </c>
      <c r="U1005">
        <v>4</v>
      </c>
      <c r="V1005" t="s">
        <v>22</v>
      </c>
      <c r="W1005">
        <f t="shared" si="120"/>
        <v>0</v>
      </c>
      <c r="X1005" t="str">
        <f t="shared" si="121"/>
        <v>More than 3 calls</v>
      </c>
      <c r="Y1005" t="str">
        <f t="shared" si="122"/>
        <v>Medium</v>
      </c>
      <c r="Z1005" t="str">
        <f t="shared" si="123"/>
        <v>Medium_user</v>
      </c>
      <c r="AA1005" t="str">
        <f t="shared" si="124"/>
        <v>Medium_user</v>
      </c>
      <c r="AB1005" t="str">
        <f t="shared" si="125"/>
        <v>Medium Usage</v>
      </c>
      <c r="AC1005" t="str">
        <f t="shared" si="126"/>
        <v>None</v>
      </c>
      <c r="AD1005" t="str">
        <f t="shared" si="127"/>
        <v>Medium Intl Calls</v>
      </c>
    </row>
    <row r="1006" spans="1:30" x14ac:dyDescent="0.25">
      <c r="A1006" t="s">
        <v>63</v>
      </c>
      <c r="B1006">
        <v>180</v>
      </c>
      <c r="C1006" t="s">
        <v>21</v>
      </c>
      <c r="D1006" t="s">
        <v>22</v>
      </c>
      <c r="E1006">
        <f>IF(train[[#This Row],[international_plan]]="yes",1,0)</f>
        <v>0</v>
      </c>
      <c r="F1006" t="s">
        <v>23</v>
      </c>
      <c r="G1006">
        <f>IF(train[[#This Row],[voice_mail_plan]]="yes",1,0)</f>
        <v>1</v>
      </c>
      <c r="H1006">
        <v>33</v>
      </c>
      <c r="I1006">
        <v>231.8</v>
      </c>
      <c r="J1006">
        <v>78</v>
      </c>
      <c r="K1006">
        <v>39.409999999999997</v>
      </c>
      <c r="L1006">
        <v>232.9</v>
      </c>
      <c r="M1006">
        <v>79</v>
      </c>
      <c r="N1006">
        <v>19.8</v>
      </c>
      <c r="O1006">
        <v>206.9</v>
      </c>
      <c r="P1006">
        <v>121</v>
      </c>
      <c r="Q1006">
        <v>9.31</v>
      </c>
      <c r="R1006">
        <v>7.6</v>
      </c>
      <c r="S1006">
        <v>4</v>
      </c>
      <c r="T1006">
        <v>2.0499999999999998</v>
      </c>
      <c r="U1006">
        <v>1</v>
      </c>
      <c r="V1006" t="s">
        <v>22</v>
      </c>
      <c r="W1006">
        <f t="shared" si="120"/>
        <v>0</v>
      </c>
      <c r="X1006" t="str">
        <f t="shared" si="121"/>
        <v>3 or fewer calls</v>
      </c>
      <c r="Y1006" t="str">
        <f t="shared" si="122"/>
        <v>Medium</v>
      </c>
      <c r="Z1006" t="str">
        <f t="shared" si="123"/>
        <v>Light_usage</v>
      </c>
      <c r="AA1006" t="str">
        <f t="shared" si="124"/>
        <v>Medium_user</v>
      </c>
      <c r="AB1006" t="str">
        <f t="shared" si="125"/>
        <v>Medium Usage</v>
      </c>
      <c r="AC1006" t="str">
        <f t="shared" si="126"/>
        <v>High</v>
      </c>
      <c r="AD1006" t="str">
        <f t="shared" si="127"/>
        <v>Medium Intl Calls</v>
      </c>
    </row>
    <row r="1007" spans="1:30" x14ac:dyDescent="0.25">
      <c r="A1007" t="s">
        <v>64</v>
      </c>
      <c r="B1007">
        <v>100</v>
      </c>
      <c r="C1007" t="s">
        <v>21</v>
      </c>
      <c r="D1007" t="s">
        <v>22</v>
      </c>
      <c r="E1007">
        <f>IF(train[[#This Row],[international_plan]]="yes",1,0)</f>
        <v>0</v>
      </c>
      <c r="F1007" t="s">
        <v>23</v>
      </c>
      <c r="G1007">
        <f>IF(train[[#This Row],[voice_mail_plan]]="yes",1,0)</f>
        <v>1</v>
      </c>
      <c r="H1007">
        <v>25</v>
      </c>
      <c r="I1007">
        <v>215.9</v>
      </c>
      <c r="J1007">
        <v>90</v>
      </c>
      <c r="K1007">
        <v>36.700000000000003</v>
      </c>
      <c r="L1007">
        <v>257.89999999999998</v>
      </c>
      <c r="M1007">
        <v>92</v>
      </c>
      <c r="N1007">
        <v>21.92</v>
      </c>
      <c r="O1007">
        <v>180.2</v>
      </c>
      <c r="P1007">
        <v>157</v>
      </c>
      <c r="Q1007">
        <v>8.11</v>
      </c>
      <c r="R1007">
        <v>11.6</v>
      </c>
      <c r="S1007">
        <v>4</v>
      </c>
      <c r="T1007">
        <v>3.13</v>
      </c>
      <c r="U1007">
        <v>1</v>
      </c>
      <c r="V1007" t="s">
        <v>22</v>
      </c>
      <c r="W1007">
        <f t="shared" si="120"/>
        <v>0</v>
      </c>
      <c r="X1007" t="str">
        <f t="shared" si="121"/>
        <v>3 or fewer calls</v>
      </c>
      <c r="Y1007" t="str">
        <f t="shared" si="122"/>
        <v>Medium</v>
      </c>
      <c r="Z1007" t="str">
        <f t="shared" si="123"/>
        <v>Medium_user</v>
      </c>
      <c r="AA1007" t="str">
        <f t="shared" si="124"/>
        <v>Heavy_user</v>
      </c>
      <c r="AB1007" t="str">
        <f t="shared" si="125"/>
        <v>Medium Usage</v>
      </c>
      <c r="AC1007" t="str">
        <f t="shared" si="126"/>
        <v>Medium</v>
      </c>
      <c r="AD1007" t="str">
        <f t="shared" si="127"/>
        <v>Medium Intl Calls</v>
      </c>
    </row>
    <row r="1008" spans="1:30" x14ac:dyDescent="0.25">
      <c r="A1008" t="s">
        <v>20</v>
      </c>
      <c r="B1008">
        <v>119</v>
      </c>
      <c r="C1008" t="s">
        <v>21</v>
      </c>
      <c r="D1008" t="s">
        <v>22</v>
      </c>
      <c r="E1008">
        <f>IF(train[[#This Row],[international_plan]]="yes",1,0)</f>
        <v>0</v>
      </c>
      <c r="F1008" t="s">
        <v>23</v>
      </c>
      <c r="G1008">
        <f>IF(train[[#This Row],[voice_mail_plan]]="yes",1,0)</f>
        <v>1</v>
      </c>
      <c r="H1008">
        <v>35</v>
      </c>
      <c r="I1008">
        <v>217.1</v>
      </c>
      <c r="J1008">
        <v>92</v>
      </c>
      <c r="K1008">
        <v>36.909999999999997</v>
      </c>
      <c r="L1008">
        <v>220.8</v>
      </c>
      <c r="M1008">
        <v>134</v>
      </c>
      <c r="N1008">
        <v>18.77</v>
      </c>
      <c r="O1008">
        <v>249.5</v>
      </c>
      <c r="P1008">
        <v>93</v>
      </c>
      <c r="Q1008">
        <v>11.23</v>
      </c>
      <c r="R1008">
        <v>8</v>
      </c>
      <c r="S1008">
        <v>5</v>
      </c>
      <c r="T1008">
        <v>2.16</v>
      </c>
      <c r="U1008">
        <v>2</v>
      </c>
      <c r="V1008" t="s">
        <v>22</v>
      </c>
      <c r="W1008">
        <f t="shared" si="120"/>
        <v>0</v>
      </c>
      <c r="X1008" t="str">
        <f t="shared" si="121"/>
        <v>3 or fewer calls</v>
      </c>
      <c r="Y1008" t="str">
        <f t="shared" si="122"/>
        <v>Medium</v>
      </c>
      <c r="Z1008" t="str">
        <f t="shared" si="123"/>
        <v>Heavy_user</v>
      </c>
      <c r="AA1008" t="str">
        <f t="shared" si="124"/>
        <v>Medium_user</v>
      </c>
      <c r="AB1008" t="str">
        <f t="shared" si="125"/>
        <v>Medium Usage</v>
      </c>
      <c r="AC1008" t="str">
        <f t="shared" si="126"/>
        <v>High</v>
      </c>
      <c r="AD1008" t="str">
        <f t="shared" si="127"/>
        <v>Medium Intl Calls</v>
      </c>
    </row>
    <row r="1009" spans="1:30" x14ac:dyDescent="0.25">
      <c r="A1009" t="s">
        <v>29</v>
      </c>
      <c r="B1009">
        <v>86</v>
      </c>
      <c r="C1009" t="s">
        <v>21</v>
      </c>
      <c r="D1009" t="s">
        <v>22</v>
      </c>
      <c r="E1009">
        <f>IF(train[[#This Row],[international_plan]]="yes",1,0)</f>
        <v>0</v>
      </c>
      <c r="F1009" t="s">
        <v>22</v>
      </c>
      <c r="G1009">
        <f>IF(train[[#This Row],[voice_mail_plan]]="yes",1,0)</f>
        <v>0</v>
      </c>
      <c r="H1009">
        <v>0</v>
      </c>
      <c r="I1009">
        <v>83.5</v>
      </c>
      <c r="J1009">
        <v>96</v>
      </c>
      <c r="K1009">
        <v>14.2</v>
      </c>
      <c r="L1009">
        <v>221.1</v>
      </c>
      <c r="M1009">
        <v>63</v>
      </c>
      <c r="N1009">
        <v>18.79</v>
      </c>
      <c r="O1009">
        <v>349.7</v>
      </c>
      <c r="P1009">
        <v>75</v>
      </c>
      <c r="Q1009">
        <v>15.74</v>
      </c>
      <c r="R1009">
        <v>12.6</v>
      </c>
      <c r="S1009">
        <v>3</v>
      </c>
      <c r="T1009">
        <v>3.4</v>
      </c>
      <c r="U1009">
        <v>0</v>
      </c>
      <c r="V1009" t="s">
        <v>22</v>
      </c>
      <c r="W1009">
        <f t="shared" si="120"/>
        <v>0</v>
      </c>
      <c r="X1009" t="str">
        <f t="shared" si="121"/>
        <v>3 or fewer calls</v>
      </c>
      <c r="Y1009" t="str">
        <f t="shared" si="122"/>
        <v>Medium</v>
      </c>
      <c r="Z1009" t="str">
        <f t="shared" si="123"/>
        <v>Light_usage</v>
      </c>
      <c r="AA1009" t="str">
        <f t="shared" si="124"/>
        <v>Medium_user</v>
      </c>
      <c r="AB1009" t="str">
        <f t="shared" si="125"/>
        <v>Medium Usage</v>
      </c>
      <c r="AC1009" t="str">
        <f t="shared" si="126"/>
        <v>None</v>
      </c>
      <c r="AD1009" t="str">
        <f t="shared" si="127"/>
        <v>Medium Intl Calls</v>
      </c>
    </row>
    <row r="1010" spans="1:30" x14ac:dyDescent="0.25">
      <c r="A1010" t="s">
        <v>30</v>
      </c>
      <c r="B1010">
        <v>155</v>
      </c>
      <c r="C1010" t="s">
        <v>25</v>
      </c>
      <c r="D1010" t="s">
        <v>22</v>
      </c>
      <c r="E1010">
        <f>IF(train[[#This Row],[international_plan]]="yes",1,0)</f>
        <v>0</v>
      </c>
      <c r="F1010" t="s">
        <v>23</v>
      </c>
      <c r="G1010">
        <f>IF(train[[#This Row],[voice_mail_plan]]="yes",1,0)</f>
        <v>1</v>
      </c>
      <c r="H1010">
        <v>39</v>
      </c>
      <c r="I1010">
        <v>183.3</v>
      </c>
      <c r="J1010">
        <v>106</v>
      </c>
      <c r="K1010">
        <v>31.16</v>
      </c>
      <c r="L1010">
        <v>205.1</v>
      </c>
      <c r="M1010">
        <v>101</v>
      </c>
      <c r="N1010">
        <v>17.43</v>
      </c>
      <c r="O1010">
        <v>263.7</v>
      </c>
      <c r="P1010">
        <v>90</v>
      </c>
      <c r="Q1010">
        <v>11.87</v>
      </c>
      <c r="R1010">
        <v>5.0999999999999996</v>
      </c>
      <c r="S1010">
        <v>7</v>
      </c>
      <c r="T1010">
        <v>1.38</v>
      </c>
      <c r="U1010">
        <v>1</v>
      </c>
      <c r="V1010" t="s">
        <v>22</v>
      </c>
      <c r="W1010">
        <f t="shared" si="120"/>
        <v>0</v>
      </c>
      <c r="X1010" t="str">
        <f t="shared" si="121"/>
        <v>3 or fewer calls</v>
      </c>
      <c r="Y1010" t="str">
        <f t="shared" si="122"/>
        <v>Low</v>
      </c>
      <c r="Z1010" t="str">
        <f t="shared" si="123"/>
        <v>Medium_user</v>
      </c>
      <c r="AA1010" t="str">
        <f t="shared" si="124"/>
        <v>Medium_user</v>
      </c>
      <c r="AB1010" t="str">
        <f t="shared" si="125"/>
        <v>Medium Usage</v>
      </c>
      <c r="AC1010" t="str">
        <f t="shared" si="126"/>
        <v>High</v>
      </c>
      <c r="AD1010" t="str">
        <f t="shared" si="127"/>
        <v>Low Intl Calls</v>
      </c>
    </row>
    <row r="1011" spans="1:30" x14ac:dyDescent="0.25">
      <c r="A1011" t="s">
        <v>72</v>
      </c>
      <c r="B1011">
        <v>78</v>
      </c>
      <c r="C1011" t="s">
        <v>21</v>
      </c>
      <c r="D1011" t="s">
        <v>23</v>
      </c>
      <c r="E1011">
        <f>IF(train[[#This Row],[international_plan]]="yes",1,0)</f>
        <v>1</v>
      </c>
      <c r="F1011" t="s">
        <v>22</v>
      </c>
      <c r="G1011">
        <f>IF(train[[#This Row],[voice_mail_plan]]="yes",1,0)</f>
        <v>0</v>
      </c>
      <c r="H1011">
        <v>0</v>
      </c>
      <c r="I1011">
        <v>236.8</v>
      </c>
      <c r="J1011">
        <v>141</v>
      </c>
      <c r="K1011">
        <v>40.26</v>
      </c>
      <c r="L1011">
        <v>265.3</v>
      </c>
      <c r="M1011">
        <v>101</v>
      </c>
      <c r="N1011">
        <v>22.55</v>
      </c>
      <c r="O1011">
        <v>152.4</v>
      </c>
      <c r="P1011">
        <v>77</v>
      </c>
      <c r="Q1011">
        <v>6.86</v>
      </c>
      <c r="R1011">
        <v>9.5</v>
      </c>
      <c r="S1011">
        <v>2</v>
      </c>
      <c r="T1011">
        <v>2.57</v>
      </c>
      <c r="U1011">
        <v>1</v>
      </c>
      <c r="V1011" t="s">
        <v>23</v>
      </c>
      <c r="W1011">
        <f t="shared" si="120"/>
        <v>1</v>
      </c>
      <c r="X1011" t="str">
        <f t="shared" si="121"/>
        <v>3 or fewer calls</v>
      </c>
      <c r="Y1011" t="str">
        <f t="shared" si="122"/>
        <v>Medium</v>
      </c>
      <c r="Z1011" t="str">
        <f t="shared" si="123"/>
        <v>Medium_user</v>
      </c>
      <c r="AA1011" t="str">
        <f t="shared" si="124"/>
        <v>Heavy_user</v>
      </c>
      <c r="AB1011" t="str">
        <f t="shared" si="125"/>
        <v>Medium Usage</v>
      </c>
      <c r="AC1011" t="str">
        <f t="shared" si="126"/>
        <v>None</v>
      </c>
      <c r="AD1011" t="str">
        <f t="shared" si="127"/>
        <v>Medium Intl Calls</v>
      </c>
    </row>
    <row r="1012" spans="1:30" x14ac:dyDescent="0.25">
      <c r="A1012" t="s">
        <v>24</v>
      </c>
      <c r="B1012">
        <v>153</v>
      </c>
      <c r="C1012" t="s">
        <v>21</v>
      </c>
      <c r="D1012" t="s">
        <v>22</v>
      </c>
      <c r="E1012">
        <f>IF(train[[#This Row],[international_plan]]="yes",1,0)</f>
        <v>0</v>
      </c>
      <c r="F1012" t="s">
        <v>22</v>
      </c>
      <c r="G1012">
        <f>IF(train[[#This Row],[voice_mail_plan]]="yes",1,0)</f>
        <v>0</v>
      </c>
      <c r="H1012">
        <v>0</v>
      </c>
      <c r="I1012">
        <v>193.8</v>
      </c>
      <c r="J1012">
        <v>90</v>
      </c>
      <c r="K1012">
        <v>32.950000000000003</v>
      </c>
      <c r="L1012">
        <v>195.3</v>
      </c>
      <c r="M1012">
        <v>121</v>
      </c>
      <c r="N1012">
        <v>16.600000000000001</v>
      </c>
      <c r="O1012">
        <v>182.7</v>
      </c>
      <c r="P1012">
        <v>108</v>
      </c>
      <c r="Q1012">
        <v>8.2200000000000006</v>
      </c>
      <c r="R1012">
        <v>8.5</v>
      </c>
      <c r="S1012">
        <v>3</v>
      </c>
      <c r="T1012">
        <v>2.2999999999999998</v>
      </c>
      <c r="U1012">
        <v>1</v>
      </c>
      <c r="V1012" t="s">
        <v>22</v>
      </c>
      <c r="W1012">
        <f t="shared" si="120"/>
        <v>0</v>
      </c>
      <c r="X1012" t="str">
        <f t="shared" si="121"/>
        <v>3 or fewer calls</v>
      </c>
      <c r="Y1012" t="str">
        <f t="shared" si="122"/>
        <v>Medium</v>
      </c>
      <c r="Z1012" t="str">
        <f t="shared" si="123"/>
        <v>Heavy_user</v>
      </c>
      <c r="AA1012" t="str">
        <f t="shared" si="124"/>
        <v>Medium_user</v>
      </c>
      <c r="AB1012" t="str">
        <f t="shared" si="125"/>
        <v>Medium Usage</v>
      </c>
      <c r="AC1012" t="str">
        <f t="shared" si="126"/>
        <v>None</v>
      </c>
      <c r="AD1012" t="str">
        <f t="shared" si="127"/>
        <v>Medium Intl Calls</v>
      </c>
    </row>
    <row r="1013" spans="1:30" x14ac:dyDescent="0.25">
      <c r="A1013" t="s">
        <v>34</v>
      </c>
      <c r="B1013">
        <v>92</v>
      </c>
      <c r="C1013" t="s">
        <v>28</v>
      </c>
      <c r="D1013" t="s">
        <v>22</v>
      </c>
      <c r="E1013">
        <f>IF(train[[#This Row],[international_plan]]="yes",1,0)</f>
        <v>0</v>
      </c>
      <c r="F1013" t="s">
        <v>23</v>
      </c>
      <c r="G1013">
        <f>IF(train[[#This Row],[voice_mail_plan]]="yes",1,0)</f>
        <v>1</v>
      </c>
      <c r="H1013">
        <v>25</v>
      </c>
      <c r="I1013">
        <v>134</v>
      </c>
      <c r="J1013">
        <v>112</v>
      </c>
      <c r="K1013">
        <v>22.78</v>
      </c>
      <c r="L1013">
        <v>206</v>
      </c>
      <c r="M1013">
        <v>111</v>
      </c>
      <c r="N1013">
        <v>17.510000000000002</v>
      </c>
      <c r="O1013">
        <v>180.6</v>
      </c>
      <c r="P1013">
        <v>118</v>
      </c>
      <c r="Q1013">
        <v>8.1300000000000008</v>
      </c>
      <c r="R1013">
        <v>9.6999999999999993</v>
      </c>
      <c r="S1013">
        <v>4</v>
      </c>
      <c r="T1013">
        <v>2.62</v>
      </c>
      <c r="U1013">
        <v>0</v>
      </c>
      <c r="V1013" t="s">
        <v>22</v>
      </c>
      <c r="W1013">
        <f t="shared" si="120"/>
        <v>0</v>
      </c>
      <c r="X1013" t="str">
        <f t="shared" si="121"/>
        <v>3 or fewer calls</v>
      </c>
      <c r="Y1013" t="str">
        <f t="shared" si="122"/>
        <v>Medium</v>
      </c>
      <c r="Z1013" t="str">
        <f t="shared" si="123"/>
        <v>Medium_user</v>
      </c>
      <c r="AA1013" t="str">
        <f t="shared" si="124"/>
        <v>Medium_user</v>
      </c>
      <c r="AB1013" t="str">
        <f t="shared" si="125"/>
        <v>Medium Usage</v>
      </c>
      <c r="AC1013" t="str">
        <f t="shared" si="126"/>
        <v>Medium</v>
      </c>
      <c r="AD1013" t="str">
        <f t="shared" si="127"/>
        <v>Medium Intl Calls</v>
      </c>
    </row>
    <row r="1014" spans="1:30" x14ac:dyDescent="0.25">
      <c r="A1014" t="s">
        <v>59</v>
      </c>
      <c r="B1014">
        <v>13</v>
      </c>
      <c r="C1014" t="s">
        <v>28</v>
      </c>
      <c r="D1014" t="s">
        <v>22</v>
      </c>
      <c r="E1014">
        <f>IF(train[[#This Row],[international_plan]]="yes",1,0)</f>
        <v>0</v>
      </c>
      <c r="F1014" t="s">
        <v>23</v>
      </c>
      <c r="G1014">
        <f>IF(train[[#This Row],[voice_mail_plan]]="yes",1,0)</f>
        <v>1</v>
      </c>
      <c r="H1014">
        <v>25</v>
      </c>
      <c r="I1014">
        <v>176.6</v>
      </c>
      <c r="J1014">
        <v>65</v>
      </c>
      <c r="K1014">
        <v>30.02</v>
      </c>
      <c r="L1014">
        <v>172.7</v>
      </c>
      <c r="M1014">
        <v>96</v>
      </c>
      <c r="N1014">
        <v>14.68</v>
      </c>
      <c r="O1014">
        <v>104.5</v>
      </c>
      <c r="P1014">
        <v>128</v>
      </c>
      <c r="Q1014">
        <v>4.7</v>
      </c>
      <c r="R1014">
        <v>11.3</v>
      </c>
      <c r="S1014">
        <v>5</v>
      </c>
      <c r="T1014">
        <v>3.05</v>
      </c>
      <c r="U1014">
        <v>2</v>
      </c>
      <c r="V1014" t="s">
        <v>22</v>
      </c>
      <c r="W1014">
        <f t="shared" si="120"/>
        <v>0</v>
      </c>
      <c r="X1014" t="str">
        <f t="shared" si="121"/>
        <v>3 or fewer calls</v>
      </c>
      <c r="Y1014" t="str">
        <f t="shared" si="122"/>
        <v>Medium</v>
      </c>
      <c r="Z1014" t="str">
        <f t="shared" si="123"/>
        <v>Medium_user</v>
      </c>
      <c r="AA1014" t="str">
        <f t="shared" si="124"/>
        <v>Medium_user</v>
      </c>
      <c r="AB1014" t="str">
        <f t="shared" si="125"/>
        <v>Medium Usage</v>
      </c>
      <c r="AC1014" t="str">
        <f t="shared" si="126"/>
        <v>Medium</v>
      </c>
      <c r="AD1014" t="str">
        <f t="shared" si="127"/>
        <v>Medium Intl Calls</v>
      </c>
    </row>
    <row r="1015" spans="1:30" x14ac:dyDescent="0.25">
      <c r="A1015" t="s">
        <v>69</v>
      </c>
      <c r="B1015">
        <v>154</v>
      </c>
      <c r="C1015" t="s">
        <v>21</v>
      </c>
      <c r="D1015" t="s">
        <v>22</v>
      </c>
      <c r="E1015">
        <f>IF(train[[#This Row],[international_plan]]="yes",1,0)</f>
        <v>0</v>
      </c>
      <c r="F1015" t="s">
        <v>22</v>
      </c>
      <c r="G1015">
        <f>IF(train[[#This Row],[voice_mail_plan]]="yes",1,0)</f>
        <v>0</v>
      </c>
      <c r="H1015">
        <v>0</v>
      </c>
      <c r="I1015">
        <v>191.4</v>
      </c>
      <c r="J1015">
        <v>93</v>
      </c>
      <c r="K1015">
        <v>32.54</v>
      </c>
      <c r="L1015">
        <v>205.4</v>
      </c>
      <c r="M1015">
        <v>119</v>
      </c>
      <c r="N1015">
        <v>17.46</v>
      </c>
      <c r="O1015">
        <v>205.7</v>
      </c>
      <c r="P1015">
        <v>121</v>
      </c>
      <c r="Q1015">
        <v>9.26</v>
      </c>
      <c r="R1015">
        <v>10.199999999999999</v>
      </c>
      <c r="S1015">
        <v>3</v>
      </c>
      <c r="T1015">
        <v>2.75</v>
      </c>
      <c r="U1015">
        <v>3</v>
      </c>
      <c r="V1015" t="s">
        <v>22</v>
      </c>
      <c r="W1015">
        <f t="shared" si="120"/>
        <v>0</v>
      </c>
      <c r="X1015" t="str">
        <f t="shared" si="121"/>
        <v>3 or fewer calls</v>
      </c>
      <c r="Y1015" t="str">
        <f t="shared" si="122"/>
        <v>Medium</v>
      </c>
      <c r="Z1015" t="str">
        <f t="shared" si="123"/>
        <v>Medium_user</v>
      </c>
      <c r="AA1015" t="str">
        <f t="shared" si="124"/>
        <v>Medium_user</v>
      </c>
      <c r="AB1015" t="str">
        <f t="shared" si="125"/>
        <v>Medium Usage</v>
      </c>
      <c r="AC1015" t="str">
        <f t="shared" si="126"/>
        <v>None</v>
      </c>
      <c r="AD1015" t="str">
        <f t="shared" si="127"/>
        <v>Medium Intl Calls</v>
      </c>
    </row>
    <row r="1016" spans="1:30" x14ac:dyDescent="0.25">
      <c r="A1016" t="s">
        <v>74</v>
      </c>
      <c r="B1016">
        <v>144</v>
      </c>
      <c r="C1016" t="s">
        <v>28</v>
      </c>
      <c r="D1016" t="s">
        <v>23</v>
      </c>
      <c r="E1016">
        <f>IF(train[[#This Row],[international_plan]]="yes",1,0)</f>
        <v>1</v>
      </c>
      <c r="F1016" t="s">
        <v>23</v>
      </c>
      <c r="G1016">
        <f>IF(train[[#This Row],[voice_mail_plan]]="yes",1,0)</f>
        <v>1</v>
      </c>
      <c r="H1016">
        <v>35</v>
      </c>
      <c r="I1016">
        <v>174.8</v>
      </c>
      <c r="J1016">
        <v>127</v>
      </c>
      <c r="K1016">
        <v>29.72</v>
      </c>
      <c r="L1016">
        <v>219.6</v>
      </c>
      <c r="M1016">
        <v>93</v>
      </c>
      <c r="N1016">
        <v>18.670000000000002</v>
      </c>
      <c r="O1016">
        <v>255.8</v>
      </c>
      <c r="P1016">
        <v>90</v>
      </c>
      <c r="Q1016">
        <v>11.51</v>
      </c>
      <c r="R1016">
        <v>12.8</v>
      </c>
      <c r="S1016">
        <v>3</v>
      </c>
      <c r="T1016">
        <v>3.46</v>
      </c>
      <c r="U1016">
        <v>0</v>
      </c>
      <c r="V1016" t="s">
        <v>22</v>
      </c>
      <c r="W1016">
        <f t="shared" si="120"/>
        <v>0</v>
      </c>
      <c r="X1016" t="str">
        <f t="shared" si="121"/>
        <v>3 or fewer calls</v>
      </c>
      <c r="Y1016" t="str">
        <f t="shared" si="122"/>
        <v>Medium</v>
      </c>
      <c r="Z1016" t="str">
        <f t="shared" si="123"/>
        <v>Medium_user</v>
      </c>
      <c r="AA1016" t="str">
        <f t="shared" si="124"/>
        <v>Medium_user</v>
      </c>
      <c r="AB1016" t="str">
        <f t="shared" si="125"/>
        <v>Medium Usage</v>
      </c>
      <c r="AC1016" t="str">
        <f t="shared" si="126"/>
        <v>High</v>
      </c>
      <c r="AD1016" t="str">
        <f t="shared" si="127"/>
        <v>Medium Intl Calls</v>
      </c>
    </row>
    <row r="1017" spans="1:30" x14ac:dyDescent="0.25">
      <c r="A1017" t="s">
        <v>31</v>
      </c>
      <c r="B1017">
        <v>48</v>
      </c>
      <c r="C1017" t="s">
        <v>25</v>
      </c>
      <c r="D1017" t="s">
        <v>22</v>
      </c>
      <c r="E1017">
        <f>IF(train[[#This Row],[international_plan]]="yes",1,0)</f>
        <v>0</v>
      </c>
      <c r="F1017" t="s">
        <v>22</v>
      </c>
      <c r="G1017">
        <f>IF(train[[#This Row],[voice_mail_plan]]="yes",1,0)</f>
        <v>0</v>
      </c>
      <c r="H1017">
        <v>0</v>
      </c>
      <c r="I1017">
        <v>275.2</v>
      </c>
      <c r="J1017">
        <v>67</v>
      </c>
      <c r="K1017">
        <v>46.78</v>
      </c>
      <c r="L1017">
        <v>180.2</v>
      </c>
      <c r="M1017">
        <v>108</v>
      </c>
      <c r="N1017">
        <v>15.32</v>
      </c>
      <c r="O1017">
        <v>159</v>
      </c>
      <c r="P1017">
        <v>110</v>
      </c>
      <c r="Q1017">
        <v>7.15</v>
      </c>
      <c r="R1017">
        <v>7.9</v>
      </c>
      <c r="S1017">
        <v>2</v>
      </c>
      <c r="T1017">
        <v>2.13</v>
      </c>
      <c r="U1017">
        <v>1</v>
      </c>
      <c r="V1017" t="s">
        <v>22</v>
      </c>
      <c r="W1017">
        <f t="shared" si="120"/>
        <v>0</v>
      </c>
      <c r="X1017" t="str">
        <f t="shared" si="121"/>
        <v>3 or fewer calls</v>
      </c>
      <c r="Y1017" t="str">
        <f t="shared" si="122"/>
        <v>Medium</v>
      </c>
      <c r="Z1017" t="str">
        <f t="shared" si="123"/>
        <v>Medium_user</v>
      </c>
      <c r="AA1017" t="str">
        <f t="shared" si="124"/>
        <v>Medium_user</v>
      </c>
      <c r="AB1017" t="str">
        <f t="shared" si="125"/>
        <v>Medium Usage</v>
      </c>
      <c r="AC1017" t="str">
        <f t="shared" si="126"/>
        <v>None</v>
      </c>
      <c r="AD1017" t="str">
        <f t="shared" si="127"/>
        <v>Medium Intl Calls</v>
      </c>
    </row>
    <row r="1018" spans="1:30" x14ac:dyDescent="0.25">
      <c r="A1018" t="s">
        <v>75</v>
      </c>
      <c r="B1018">
        <v>94</v>
      </c>
      <c r="C1018" t="s">
        <v>25</v>
      </c>
      <c r="D1018" t="s">
        <v>22</v>
      </c>
      <c r="E1018">
        <f>IF(train[[#This Row],[international_plan]]="yes",1,0)</f>
        <v>0</v>
      </c>
      <c r="F1018" t="s">
        <v>22</v>
      </c>
      <c r="G1018">
        <f>IF(train[[#This Row],[voice_mail_plan]]="yes",1,0)</f>
        <v>0</v>
      </c>
      <c r="H1018">
        <v>0</v>
      </c>
      <c r="I1018">
        <v>174</v>
      </c>
      <c r="J1018">
        <v>85</v>
      </c>
      <c r="K1018">
        <v>29.58</v>
      </c>
      <c r="L1018">
        <v>241.1</v>
      </c>
      <c r="M1018">
        <v>114</v>
      </c>
      <c r="N1018">
        <v>20.49</v>
      </c>
      <c r="O1018">
        <v>207.8</v>
      </c>
      <c r="P1018">
        <v>94</v>
      </c>
      <c r="Q1018">
        <v>9.35</v>
      </c>
      <c r="R1018">
        <v>7.9</v>
      </c>
      <c r="S1018">
        <v>1</v>
      </c>
      <c r="T1018">
        <v>2.13</v>
      </c>
      <c r="U1018">
        <v>1</v>
      </c>
      <c r="V1018" t="s">
        <v>22</v>
      </c>
      <c r="W1018">
        <f t="shared" si="120"/>
        <v>0</v>
      </c>
      <c r="X1018" t="str">
        <f t="shared" si="121"/>
        <v>3 or fewer calls</v>
      </c>
      <c r="Y1018" t="str">
        <f t="shared" si="122"/>
        <v>Medium</v>
      </c>
      <c r="Z1018" t="str">
        <f t="shared" si="123"/>
        <v>Medium_user</v>
      </c>
      <c r="AA1018" t="str">
        <f t="shared" si="124"/>
        <v>Heavy_user</v>
      </c>
      <c r="AB1018" t="str">
        <f t="shared" si="125"/>
        <v>Medium Usage</v>
      </c>
      <c r="AC1018" t="str">
        <f t="shared" si="126"/>
        <v>None</v>
      </c>
      <c r="AD1018" t="str">
        <f t="shared" si="127"/>
        <v>Medium Intl Calls</v>
      </c>
    </row>
    <row r="1019" spans="1:30" x14ac:dyDescent="0.25">
      <c r="A1019" t="s">
        <v>55</v>
      </c>
      <c r="B1019">
        <v>139</v>
      </c>
      <c r="C1019" t="s">
        <v>21</v>
      </c>
      <c r="D1019" t="s">
        <v>22</v>
      </c>
      <c r="E1019">
        <f>IF(train[[#This Row],[international_plan]]="yes",1,0)</f>
        <v>0</v>
      </c>
      <c r="F1019" t="s">
        <v>22</v>
      </c>
      <c r="G1019">
        <f>IF(train[[#This Row],[voice_mail_plan]]="yes",1,0)</f>
        <v>0</v>
      </c>
      <c r="H1019">
        <v>0</v>
      </c>
      <c r="I1019">
        <v>165</v>
      </c>
      <c r="J1019">
        <v>132</v>
      </c>
      <c r="K1019">
        <v>28.05</v>
      </c>
      <c r="L1019">
        <v>249.7</v>
      </c>
      <c r="M1019">
        <v>86</v>
      </c>
      <c r="N1019">
        <v>21.22</v>
      </c>
      <c r="O1019">
        <v>170.3</v>
      </c>
      <c r="P1019">
        <v>128</v>
      </c>
      <c r="Q1019">
        <v>7.66</v>
      </c>
      <c r="R1019">
        <v>12.6</v>
      </c>
      <c r="S1019">
        <v>8</v>
      </c>
      <c r="T1019">
        <v>3.4</v>
      </c>
      <c r="U1019">
        <v>1</v>
      </c>
      <c r="V1019" t="s">
        <v>22</v>
      </c>
      <c r="W1019">
        <f t="shared" si="120"/>
        <v>0</v>
      </c>
      <c r="X1019" t="str">
        <f t="shared" si="121"/>
        <v>3 or fewer calls</v>
      </c>
      <c r="Y1019" t="str">
        <f t="shared" si="122"/>
        <v>Medium</v>
      </c>
      <c r="Z1019" t="str">
        <f t="shared" si="123"/>
        <v>Medium_user</v>
      </c>
      <c r="AA1019" t="str">
        <f t="shared" si="124"/>
        <v>Heavy_user</v>
      </c>
      <c r="AB1019" t="str">
        <f t="shared" si="125"/>
        <v>Medium Usage</v>
      </c>
      <c r="AC1019" t="str">
        <f t="shared" si="126"/>
        <v>None</v>
      </c>
      <c r="AD1019" t="str">
        <f t="shared" si="127"/>
        <v>Medium Intl Calls</v>
      </c>
    </row>
    <row r="1020" spans="1:30" x14ac:dyDescent="0.25">
      <c r="A1020" t="s">
        <v>67</v>
      </c>
      <c r="B1020">
        <v>126</v>
      </c>
      <c r="C1020" t="s">
        <v>21</v>
      </c>
      <c r="D1020" t="s">
        <v>22</v>
      </c>
      <c r="E1020">
        <f>IF(train[[#This Row],[international_plan]]="yes",1,0)</f>
        <v>0</v>
      </c>
      <c r="F1020" t="s">
        <v>22</v>
      </c>
      <c r="G1020">
        <f>IF(train[[#This Row],[voice_mail_plan]]="yes",1,0)</f>
        <v>0</v>
      </c>
      <c r="H1020">
        <v>0</v>
      </c>
      <c r="I1020">
        <v>228.7</v>
      </c>
      <c r="J1020">
        <v>102</v>
      </c>
      <c r="K1020">
        <v>38.880000000000003</v>
      </c>
      <c r="L1020">
        <v>168.7</v>
      </c>
      <c r="M1020">
        <v>99</v>
      </c>
      <c r="N1020">
        <v>14.34</v>
      </c>
      <c r="O1020">
        <v>223.5</v>
      </c>
      <c r="P1020">
        <v>100</v>
      </c>
      <c r="Q1020">
        <v>10.06</v>
      </c>
      <c r="R1020">
        <v>11.8</v>
      </c>
      <c r="S1020">
        <v>4</v>
      </c>
      <c r="T1020">
        <v>3.19</v>
      </c>
      <c r="U1020">
        <v>1</v>
      </c>
      <c r="V1020" t="s">
        <v>22</v>
      </c>
      <c r="W1020">
        <f t="shared" si="120"/>
        <v>0</v>
      </c>
      <c r="X1020" t="str">
        <f t="shared" si="121"/>
        <v>3 or fewer calls</v>
      </c>
      <c r="Y1020" t="str">
        <f t="shared" si="122"/>
        <v>Medium</v>
      </c>
      <c r="Z1020" t="str">
        <f t="shared" si="123"/>
        <v>Medium_user</v>
      </c>
      <c r="AA1020" t="str">
        <f t="shared" si="124"/>
        <v>Medium_user</v>
      </c>
      <c r="AB1020" t="str">
        <f t="shared" si="125"/>
        <v>Medium Usage</v>
      </c>
      <c r="AC1020" t="str">
        <f t="shared" si="126"/>
        <v>None</v>
      </c>
      <c r="AD1020" t="str">
        <f t="shared" si="127"/>
        <v>Medium Intl Calls</v>
      </c>
    </row>
    <row r="1021" spans="1:30" x14ac:dyDescent="0.25">
      <c r="A1021" t="s">
        <v>60</v>
      </c>
      <c r="B1021">
        <v>122</v>
      </c>
      <c r="C1021" t="s">
        <v>21</v>
      </c>
      <c r="D1021" t="s">
        <v>22</v>
      </c>
      <c r="E1021">
        <f>IF(train[[#This Row],[international_plan]]="yes",1,0)</f>
        <v>0</v>
      </c>
      <c r="F1021" t="s">
        <v>22</v>
      </c>
      <c r="G1021">
        <f>IF(train[[#This Row],[voice_mail_plan]]="yes",1,0)</f>
        <v>0</v>
      </c>
      <c r="H1021">
        <v>0</v>
      </c>
      <c r="I1021">
        <v>107.9</v>
      </c>
      <c r="J1021">
        <v>88</v>
      </c>
      <c r="K1021">
        <v>18.34</v>
      </c>
      <c r="L1021">
        <v>235.8</v>
      </c>
      <c r="M1021">
        <v>109</v>
      </c>
      <c r="N1021">
        <v>20.04</v>
      </c>
      <c r="O1021">
        <v>228.6</v>
      </c>
      <c r="P1021">
        <v>119</v>
      </c>
      <c r="Q1021">
        <v>10.29</v>
      </c>
      <c r="R1021">
        <v>9.5</v>
      </c>
      <c r="S1021">
        <v>3</v>
      </c>
      <c r="T1021">
        <v>2.57</v>
      </c>
      <c r="U1021">
        <v>2</v>
      </c>
      <c r="V1021" t="s">
        <v>22</v>
      </c>
      <c r="W1021">
        <f t="shared" si="120"/>
        <v>0</v>
      </c>
      <c r="X1021" t="str">
        <f t="shared" si="121"/>
        <v>3 or fewer calls</v>
      </c>
      <c r="Y1021" t="str">
        <f t="shared" si="122"/>
        <v>Medium</v>
      </c>
      <c r="Z1021" t="str">
        <f t="shared" si="123"/>
        <v>Medium_user</v>
      </c>
      <c r="AA1021" t="str">
        <f t="shared" si="124"/>
        <v>Heavy_user</v>
      </c>
      <c r="AB1021" t="str">
        <f t="shared" si="125"/>
        <v>Medium Usage</v>
      </c>
      <c r="AC1021" t="str">
        <f t="shared" si="126"/>
        <v>None</v>
      </c>
      <c r="AD1021" t="str">
        <f t="shared" si="127"/>
        <v>Medium Intl Calls</v>
      </c>
    </row>
    <row r="1022" spans="1:30" x14ac:dyDescent="0.25">
      <c r="A1022" t="s">
        <v>46</v>
      </c>
      <c r="B1022">
        <v>139</v>
      </c>
      <c r="C1022" t="s">
        <v>28</v>
      </c>
      <c r="D1022" t="s">
        <v>22</v>
      </c>
      <c r="E1022">
        <f>IF(train[[#This Row],[international_plan]]="yes",1,0)</f>
        <v>0</v>
      </c>
      <c r="F1022" t="s">
        <v>22</v>
      </c>
      <c r="G1022">
        <f>IF(train[[#This Row],[voice_mail_plan]]="yes",1,0)</f>
        <v>0</v>
      </c>
      <c r="H1022">
        <v>0</v>
      </c>
      <c r="I1022">
        <v>221.3</v>
      </c>
      <c r="J1022">
        <v>140</v>
      </c>
      <c r="K1022">
        <v>37.619999999999997</v>
      </c>
      <c r="L1022">
        <v>157.80000000000001</v>
      </c>
      <c r="M1022">
        <v>89</v>
      </c>
      <c r="N1022">
        <v>13.41</v>
      </c>
      <c r="O1022">
        <v>192.5</v>
      </c>
      <c r="P1022">
        <v>89</v>
      </c>
      <c r="Q1022">
        <v>8.66</v>
      </c>
      <c r="R1022">
        <v>11.3</v>
      </c>
      <c r="S1022">
        <v>6</v>
      </c>
      <c r="T1022">
        <v>3.05</v>
      </c>
      <c r="U1022">
        <v>1</v>
      </c>
      <c r="V1022" t="s">
        <v>22</v>
      </c>
      <c r="W1022">
        <f t="shared" si="120"/>
        <v>0</v>
      </c>
      <c r="X1022" t="str">
        <f t="shared" si="121"/>
        <v>3 or fewer calls</v>
      </c>
      <c r="Y1022" t="str">
        <f t="shared" si="122"/>
        <v>Medium</v>
      </c>
      <c r="Z1022" t="str">
        <f t="shared" si="123"/>
        <v>Medium_user</v>
      </c>
      <c r="AA1022" t="str">
        <f t="shared" si="124"/>
        <v>Medium_user</v>
      </c>
      <c r="AB1022" t="str">
        <f t="shared" si="125"/>
        <v>Medium Usage</v>
      </c>
      <c r="AC1022" t="str">
        <f t="shared" si="126"/>
        <v>None</v>
      </c>
      <c r="AD1022" t="str">
        <f t="shared" si="127"/>
        <v>Medium Intl Calls</v>
      </c>
    </row>
    <row r="1023" spans="1:30" x14ac:dyDescent="0.25">
      <c r="A1023" t="s">
        <v>30</v>
      </c>
      <c r="B1023">
        <v>95</v>
      </c>
      <c r="C1023" t="s">
        <v>21</v>
      </c>
      <c r="D1023" t="s">
        <v>22</v>
      </c>
      <c r="E1023">
        <f>IF(train[[#This Row],[international_plan]]="yes",1,0)</f>
        <v>0</v>
      </c>
      <c r="F1023" t="s">
        <v>22</v>
      </c>
      <c r="G1023">
        <f>IF(train[[#This Row],[voice_mail_plan]]="yes",1,0)</f>
        <v>0</v>
      </c>
      <c r="H1023">
        <v>0</v>
      </c>
      <c r="I1023">
        <v>141.1</v>
      </c>
      <c r="J1023">
        <v>84</v>
      </c>
      <c r="K1023">
        <v>23.99</v>
      </c>
      <c r="L1023">
        <v>211.4</v>
      </c>
      <c r="M1023">
        <v>108</v>
      </c>
      <c r="N1023">
        <v>17.97</v>
      </c>
      <c r="O1023">
        <v>103.7</v>
      </c>
      <c r="P1023">
        <v>127</v>
      </c>
      <c r="Q1023">
        <v>4.67</v>
      </c>
      <c r="R1023">
        <v>5.9</v>
      </c>
      <c r="S1023">
        <v>6</v>
      </c>
      <c r="T1023">
        <v>1.59</v>
      </c>
      <c r="U1023">
        <v>3</v>
      </c>
      <c r="V1023" t="s">
        <v>22</v>
      </c>
      <c r="W1023">
        <f t="shared" si="120"/>
        <v>0</v>
      </c>
      <c r="X1023" t="str">
        <f t="shared" si="121"/>
        <v>3 or fewer calls</v>
      </c>
      <c r="Y1023" t="str">
        <f t="shared" si="122"/>
        <v>Low</v>
      </c>
      <c r="Z1023" t="str">
        <f t="shared" si="123"/>
        <v>Medium_user</v>
      </c>
      <c r="AA1023" t="str">
        <f t="shared" si="124"/>
        <v>Medium_user</v>
      </c>
      <c r="AB1023" t="str">
        <f t="shared" si="125"/>
        <v>Medium Usage</v>
      </c>
      <c r="AC1023" t="str">
        <f t="shared" si="126"/>
        <v>None</v>
      </c>
      <c r="AD1023" t="str">
        <f t="shared" si="127"/>
        <v>Low Intl Calls</v>
      </c>
    </row>
    <row r="1024" spans="1:30" x14ac:dyDescent="0.25">
      <c r="A1024" t="s">
        <v>66</v>
      </c>
      <c r="B1024">
        <v>80</v>
      </c>
      <c r="C1024" t="s">
        <v>25</v>
      </c>
      <c r="D1024" t="s">
        <v>22</v>
      </c>
      <c r="E1024">
        <f>IF(train[[#This Row],[international_plan]]="yes",1,0)</f>
        <v>0</v>
      </c>
      <c r="F1024" t="s">
        <v>23</v>
      </c>
      <c r="G1024">
        <f>IF(train[[#This Row],[voice_mail_plan]]="yes",1,0)</f>
        <v>1</v>
      </c>
      <c r="H1024">
        <v>31</v>
      </c>
      <c r="I1024">
        <v>166.4</v>
      </c>
      <c r="J1024">
        <v>92</v>
      </c>
      <c r="K1024">
        <v>28.29</v>
      </c>
      <c r="L1024">
        <v>238.3</v>
      </c>
      <c r="M1024">
        <v>74</v>
      </c>
      <c r="N1024">
        <v>20.260000000000002</v>
      </c>
      <c r="O1024">
        <v>150.69999999999999</v>
      </c>
      <c r="P1024">
        <v>84</v>
      </c>
      <c r="Q1024">
        <v>6.78</v>
      </c>
      <c r="R1024">
        <v>10.7</v>
      </c>
      <c r="S1024">
        <v>4</v>
      </c>
      <c r="T1024">
        <v>2.89</v>
      </c>
      <c r="U1024">
        <v>4</v>
      </c>
      <c r="V1024" t="s">
        <v>22</v>
      </c>
      <c r="W1024">
        <f t="shared" si="120"/>
        <v>0</v>
      </c>
      <c r="X1024" t="str">
        <f t="shared" si="121"/>
        <v>More than 3 calls</v>
      </c>
      <c r="Y1024" t="str">
        <f t="shared" si="122"/>
        <v>Medium</v>
      </c>
      <c r="Z1024" t="str">
        <f t="shared" si="123"/>
        <v>Light_usage</v>
      </c>
      <c r="AA1024" t="str">
        <f t="shared" si="124"/>
        <v>Heavy_user</v>
      </c>
      <c r="AB1024" t="str">
        <f t="shared" si="125"/>
        <v>Medium Usage</v>
      </c>
      <c r="AC1024" t="str">
        <f t="shared" si="126"/>
        <v>High</v>
      </c>
      <c r="AD1024" t="str">
        <f t="shared" si="127"/>
        <v>Medium Intl Calls</v>
      </c>
    </row>
    <row r="1025" spans="1:30" x14ac:dyDescent="0.25">
      <c r="A1025" t="s">
        <v>70</v>
      </c>
      <c r="B1025">
        <v>131</v>
      </c>
      <c r="C1025" t="s">
        <v>21</v>
      </c>
      <c r="D1025" t="s">
        <v>22</v>
      </c>
      <c r="E1025">
        <f>IF(train[[#This Row],[international_plan]]="yes",1,0)</f>
        <v>0</v>
      </c>
      <c r="F1025" t="s">
        <v>23</v>
      </c>
      <c r="G1025">
        <f>IF(train[[#This Row],[voice_mail_plan]]="yes",1,0)</f>
        <v>1</v>
      </c>
      <c r="H1025">
        <v>28</v>
      </c>
      <c r="I1025">
        <v>249.6</v>
      </c>
      <c r="J1025">
        <v>87</v>
      </c>
      <c r="K1025">
        <v>42.43</v>
      </c>
      <c r="L1025">
        <v>227.2</v>
      </c>
      <c r="M1025">
        <v>138</v>
      </c>
      <c r="N1025">
        <v>19.309999999999999</v>
      </c>
      <c r="O1025">
        <v>239.9</v>
      </c>
      <c r="P1025">
        <v>92</v>
      </c>
      <c r="Q1025">
        <v>10.8</v>
      </c>
      <c r="R1025">
        <v>7.6</v>
      </c>
      <c r="S1025">
        <v>3</v>
      </c>
      <c r="T1025">
        <v>2.0499999999999998</v>
      </c>
      <c r="U1025">
        <v>3</v>
      </c>
      <c r="V1025" t="s">
        <v>22</v>
      </c>
      <c r="W1025">
        <f t="shared" si="120"/>
        <v>0</v>
      </c>
      <c r="X1025" t="str">
        <f t="shared" si="121"/>
        <v>3 or fewer calls</v>
      </c>
      <c r="Y1025" t="str">
        <f t="shared" si="122"/>
        <v>Medium</v>
      </c>
      <c r="Z1025" t="str">
        <f t="shared" si="123"/>
        <v>Heavy_user</v>
      </c>
      <c r="AA1025" t="str">
        <f t="shared" si="124"/>
        <v>Medium_user</v>
      </c>
      <c r="AB1025" t="str">
        <f t="shared" si="125"/>
        <v>Medium Usage</v>
      </c>
      <c r="AC1025" t="str">
        <f t="shared" si="126"/>
        <v>Medium</v>
      </c>
      <c r="AD1025" t="str">
        <f t="shared" si="127"/>
        <v>Medium Intl Calls</v>
      </c>
    </row>
    <row r="1026" spans="1:30" x14ac:dyDescent="0.25">
      <c r="A1026" t="s">
        <v>70</v>
      </c>
      <c r="B1026">
        <v>36</v>
      </c>
      <c r="C1026" t="s">
        <v>28</v>
      </c>
      <c r="D1026" t="s">
        <v>22</v>
      </c>
      <c r="E1026">
        <f>IF(train[[#This Row],[international_plan]]="yes",1,0)</f>
        <v>0</v>
      </c>
      <c r="F1026" t="s">
        <v>22</v>
      </c>
      <c r="G1026">
        <f>IF(train[[#This Row],[voice_mail_plan]]="yes",1,0)</f>
        <v>0</v>
      </c>
      <c r="H1026">
        <v>0</v>
      </c>
      <c r="I1026">
        <v>178.6</v>
      </c>
      <c r="J1026">
        <v>83</v>
      </c>
      <c r="K1026">
        <v>30.36</v>
      </c>
      <c r="L1026">
        <v>213.1</v>
      </c>
      <c r="M1026">
        <v>103</v>
      </c>
      <c r="N1026">
        <v>18.11</v>
      </c>
      <c r="O1026">
        <v>198</v>
      </c>
      <c r="P1026">
        <v>119</v>
      </c>
      <c r="Q1026">
        <v>8.91</v>
      </c>
      <c r="R1026">
        <v>10.9</v>
      </c>
      <c r="S1026">
        <v>5</v>
      </c>
      <c r="T1026">
        <v>2.94</v>
      </c>
      <c r="U1026">
        <v>1</v>
      </c>
      <c r="V1026" t="s">
        <v>22</v>
      </c>
      <c r="W1026">
        <f t="shared" ref="W1026:W1089" si="128">IF(V1026="yes",1,0)</f>
        <v>0</v>
      </c>
      <c r="X1026" t="str">
        <f t="shared" ref="X1026:X1089" si="129">IF(U1026&gt;3,"More than 3 calls","3 or fewer calls")</f>
        <v>3 or fewer calls</v>
      </c>
      <c r="Y1026" t="str">
        <f t="shared" ref="Y1026:Y1089" si="130">IF(T1026&lt;2,"Low",IF(T1026&lt;4,"Medium","High"))</f>
        <v>Medium</v>
      </c>
      <c r="Z1026" t="str">
        <f t="shared" ref="Z1026:Z1089" si="131">IF(M1026&lt;80,"Light_usage",IF(M1026&lt;120,"Medium_user","Heavy_user"))</f>
        <v>Medium_user</v>
      </c>
      <c r="AA1026" t="str">
        <f t="shared" ref="AA1026:AA1089" si="132">IF(N1026&lt;10,"Light_user",IF(N1026&lt;20,"Medium_user","Heavy_user"))</f>
        <v>Medium_user</v>
      </c>
      <c r="AB1026" t="str">
        <f t="shared" ref="AB1026:AB1089" si="133">IF(AND(I1026&gt;250,N1026&gt;20,R1026&gt;10),"High Usage",
  IF(AND(I1026&lt;100,N1026&lt;10,R1026&lt;5),"Low Usage","Medium Usage"))</f>
        <v>Medium Usage</v>
      </c>
      <c r="AC1026" t="str">
        <f t="shared" ref="AC1026:AC1089" si="134">IF(H1026=0,"None",IF(H1026&lt;10,"Low",IF(H1026&lt;30,"Medium","High")))</f>
        <v>None</v>
      </c>
      <c r="AD1026" t="str">
        <f t="shared" ref="AD1026:AD1089" si="135">IF(T1026&lt;=2, "Low Intl Calls", IF(T1026&lt;=5, "Medium Intl Calls", "High Intl Calls"))</f>
        <v>Medium Intl Calls</v>
      </c>
    </row>
    <row r="1027" spans="1:30" x14ac:dyDescent="0.25">
      <c r="A1027" t="s">
        <v>62</v>
      </c>
      <c r="B1027">
        <v>180</v>
      </c>
      <c r="C1027" t="s">
        <v>28</v>
      </c>
      <c r="D1027" t="s">
        <v>22</v>
      </c>
      <c r="E1027">
        <f>IF(train[[#This Row],[international_plan]]="yes",1,0)</f>
        <v>0</v>
      </c>
      <c r="F1027" t="s">
        <v>22</v>
      </c>
      <c r="G1027">
        <f>IF(train[[#This Row],[voice_mail_plan]]="yes",1,0)</f>
        <v>0</v>
      </c>
      <c r="H1027">
        <v>0</v>
      </c>
      <c r="I1027">
        <v>139</v>
      </c>
      <c r="J1027">
        <v>96</v>
      </c>
      <c r="K1027">
        <v>23.63</v>
      </c>
      <c r="L1027">
        <v>224.9</v>
      </c>
      <c r="M1027">
        <v>64</v>
      </c>
      <c r="N1027">
        <v>19.12</v>
      </c>
      <c r="O1027">
        <v>170.8</v>
      </c>
      <c r="P1027">
        <v>118</v>
      </c>
      <c r="Q1027">
        <v>7.69</v>
      </c>
      <c r="R1027">
        <v>15.7</v>
      </c>
      <c r="S1027">
        <v>5</v>
      </c>
      <c r="T1027">
        <v>4.24</v>
      </c>
      <c r="U1027">
        <v>2</v>
      </c>
      <c r="V1027" t="s">
        <v>22</v>
      </c>
      <c r="W1027">
        <f t="shared" si="128"/>
        <v>0</v>
      </c>
      <c r="X1027" t="str">
        <f t="shared" si="129"/>
        <v>3 or fewer calls</v>
      </c>
      <c r="Y1027" t="str">
        <f t="shared" si="130"/>
        <v>High</v>
      </c>
      <c r="Z1027" t="str">
        <f t="shared" si="131"/>
        <v>Light_usage</v>
      </c>
      <c r="AA1027" t="str">
        <f t="shared" si="132"/>
        <v>Medium_user</v>
      </c>
      <c r="AB1027" t="str">
        <f t="shared" si="133"/>
        <v>Medium Usage</v>
      </c>
      <c r="AC1027" t="str">
        <f t="shared" si="134"/>
        <v>None</v>
      </c>
      <c r="AD1027" t="str">
        <f t="shared" si="135"/>
        <v>Medium Intl Calls</v>
      </c>
    </row>
    <row r="1028" spans="1:30" x14ac:dyDescent="0.25">
      <c r="A1028" t="s">
        <v>35</v>
      </c>
      <c r="B1028">
        <v>25</v>
      </c>
      <c r="C1028" t="s">
        <v>21</v>
      </c>
      <c r="D1028" t="s">
        <v>22</v>
      </c>
      <c r="E1028">
        <f>IF(train[[#This Row],[international_plan]]="yes",1,0)</f>
        <v>0</v>
      </c>
      <c r="F1028" t="s">
        <v>22</v>
      </c>
      <c r="G1028">
        <f>IF(train[[#This Row],[voice_mail_plan]]="yes",1,0)</f>
        <v>0</v>
      </c>
      <c r="H1028">
        <v>0</v>
      </c>
      <c r="I1028">
        <v>134.30000000000001</v>
      </c>
      <c r="J1028">
        <v>98</v>
      </c>
      <c r="K1028">
        <v>22.83</v>
      </c>
      <c r="L1028">
        <v>202.3</v>
      </c>
      <c r="M1028">
        <v>109</v>
      </c>
      <c r="N1028">
        <v>17.2</v>
      </c>
      <c r="O1028">
        <v>195.9</v>
      </c>
      <c r="P1028">
        <v>100</v>
      </c>
      <c r="Q1028">
        <v>8.82</v>
      </c>
      <c r="R1028">
        <v>12.6</v>
      </c>
      <c r="S1028">
        <v>5</v>
      </c>
      <c r="T1028">
        <v>3.4</v>
      </c>
      <c r="U1028">
        <v>2</v>
      </c>
      <c r="V1028" t="s">
        <v>22</v>
      </c>
      <c r="W1028">
        <f t="shared" si="128"/>
        <v>0</v>
      </c>
      <c r="X1028" t="str">
        <f t="shared" si="129"/>
        <v>3 or fewer calls</v>
      </c>
      <c r="Y1028" t="str">
        <f t="shared" si="130"/>
        <v>Medium</v>
      </c>
      <c r="Z1028" t="str">
        <f t="shared" si="131"/>
        <v>Medium_user</v>
      </c>
      <c r="AA1028" t="str">
        <f t="shared" si="132"/>
        <v>Medium_user</v>
      </c>
      <c r="AB1028" t="str">
        <f t="shared" si="133"/>
        <v>Medium Usage</v>
      </c>
      <c r="AC1028" t="str">
        <f t="shared" si="134"/>
        <v>None</v>
      </c>
      <c r="AD1028" t="str">
        <f t="shared" si="135"/>
        <v>Medium Intl Calls</v>
      </c>
    </row>
    <row r="1029" spans="1:30" x14ac:dyDescent="0.25">
      <c r="A1029" t="s">
        <v>35</v>
      </c>
      <c r="B1029">
        <v>113</v>
      </c>
      <c r="C1029" t="s">
        <v>21</v>
      </c>
      <c r="D1029" t="s">
        <v>22</v>
      </c>
      <c r="E1029">
        <f>IF(train[[#This Row],[international_plan]]="yes",1,0)</f>
        <v>0</v>
      </c>
      <c r="F1029" t="s">
        <v>22</v>
      </c>
      <c r="G1029">
        <f>IF(train[[#This Row],[voice_mail_plan]]="yes",1,0)</f>
        <v>0</v>
      </c>
      <c r="H1029">
        <v>0</v>
      </c>
      <c r="I1029">
        <v>215.9</v>
      </c>
      <c r="J1029">
        <v>93</v>
      </c>
      <c r="K1029">
        <v>36.700000000000003</v>
      </c>
      <c r="L1029">
        <v>240.1</v>
      </c>
      <c r="M1029">
        <v>85</v>
      </c>
      <c r="N1029">
        <v>20.41</v>
      </c>
      <c r="O1029">
        <v>156.69999999999999</v>
      </c>
      <c r="P1029">
        <v>123</v>
      </c>
      <c r="Q1029">
        <v>7.05</v>
      </c>
      <c r="R1029">
        <v>4.9000000000000004</v>
      </c>
      <c r="S1029">
        <v>5</v>
      </c>
      <c r="T1029">
        <v>1.32</v>
      </c>
      <c r="U1029">
        <v>3</v>
      </c>
      <c r="V1029" t="s">
        <v>22</v>
      </c>
      <c r="W1029">
        <f t="shared" si="128"/>
        <v>0</v>
      </c>
      <c r="X1029" t="str">
        <f t="shared" si="129"/>
        <v>3 or fewer calls</v>
      </c>
      <c r="Y1029" t="str">
        <f t="shared" si="130"/>
        <v>Low</v>
      </c>
      <c r="Z1029" t="str">
        <f t="shared" si="131"/>
        <v>Medium_user</v>
      </c>
      <c r="AA1029" t="str">
        <f t="shared" si="132"/>
        <v>Heavy_user</v>
      </c>
      <c r="AB1029" t="str">
        <f t="shared" si="133"/>
        <v>Medium Usage</v>
      </c>
      <c r="AC1029" t="str">
        <f t="shared" si="134"/>
        <v>None</v>
      </c>
      <c r="AD1029" t="str">
        <f t="shared" si="135"/>
        <v>Low Intl Calls</v>
      </c>
    </row>
    <row r="1030" spans="1:30" x14ac:dyDescent="0.25">
      <c r="A1030" t="s">
        <v>47</v>
      </c>
      <c r="B1030">
        <v>120</v>
      </c>
      <c r="C1030" t="s">
        <v>21</v>
      </c>
      <c r="D1030" t="s">
        <v>22</v>
      </c>
      <c r="E1030">
        <f>IF(train[[#This Row],[international_plan]]="yes",1,0)</f>
        <v>0</v>
      </c>
      <c r="F1030" t="s">
        <v>22</v>
      </c>
      <c r="G1030">
        <f>IF(train[[#This Row],[voice_mail_plan]]="yes",1,0)</f>
        <v>0</v>
      </c>
      <c r="H1030">
        <v>0</v>
      </c>
      <c r="I1030">
        <v>178.4</v>
      </c>
      <c r="J1030">
        <v>97</v>
      </c>
      <c r="K1030">
        <v>30.33</v>
      </c>
      <c r="L1030">
        <v>168.3</v>
      </c>
      <c r="M1030">
        <v>113</v>
      </c>
      <c r="N1030">
        <v>14.31</v>
      </c>
      <c r="O1030">
        <v>120.5</v>
      </c>
      <c r="P1030">
        <v>93</v>
      </c>
      <c r="Q1030">
        <v>5.42</v>
      </c>
      <c r="R1030">
        <v>9.3000000000000007</v>
      </c>
      <c r="S1030">
        <v>9</v>
      </c>
      <c r="T1030">
        <v>2.5099999999999998</v>
      </c>
      <c r="U1030">
        <v>1</v>
      </c>
      <c r="V1030" t="s">
        <v>22</v>
      </c>
      <c r="W1030">
        <f t="shared" si="128"/>
        <v>0</v>
      </c>
      <c r="X1030" t="str">
        <f t="shared" si="129"/>
        <v>3 or fewer calls</v>
      </c>
      <c r="Y1030" t="str">
        <f t="shared" si="130"/>
        <v>Medium</v>
      </c>
      <c r="Z1030" t="str">
        <f t="shared" si="131"/>
        <v>Medium_user</v>
      </c>
      <c r="AA1030" t="str">
        <f t="shared" si="132"/>
        <v>Medium_user</v>
      </c>
      <c r="AB1030" t="str">
        <f t="shared" si="133"/>
        <v>Medium Usage</v>
      </c>
      <c r="AC1030" t="str">
        <f t="shared" si="134"/>
        <v>None</v>
      </c>
      <c r="AD1030" t="str">
        <f t="shared" si="135"/>
        <v>Medium Intl Calls</v>
      </c>
    </row>
    <row r="1031" spans="1:30" x14ac:dyDescent="0.25">
      <c r="A1031" t="s">
        <v>55</v>
      </c>
      <c r="B1031">
        <v>74</v>
      </c>
      <c r="C1031" t="s">
        <v>21</v>
      </c>
      <c r="D1031" t="s">
        <v>22</v>
      </c>
      <c r="E1031">
        <f>IF(train[[#This Row],[international_plan]]="yes",1,0)</f>
        <v>0</v>
      </c>
      <c r="F1031" t="s">
        <v>22</v>
      </c>
      <c r="G1031">
        <f>IF(train[[#This Row],[voice_mail_plan]]="yes",1,0)</f>
        <v>0</v>
      </c>
      <c r="H1031">
        <v>0</v>
      </c>
      <c r="I1031">
        <v>106.4</v>
      </c>
      <c r="J1031">
        <v>84</v>
      </c>
      <c r="K1031">
        <v>18.09</v>
      </c>
      <c r="L1031">
        <v>140.19999999999999</v>
      </c>
      <c r="M1031">
        <v>104</v>
      </c>
      <c r="N1031">
        <v>11.92</v>
      </c>
      <c r="O1031">
        <v>90.9</v>
      </c>
      <c r="P1031">
        <v>81</v>
      </c>
      <c r="Q1031">
        <v>4.09</v>
      </c>
      <c r="R1031">
        <v>11.4</v>
      </c>
      <c r="S1031">
        <v>3</v>
      </c>
      <c r="T1031">
        <v>3.08</v>
      </c>
      <c r="U1031">
        <v>1</v>
      </c>
      <c r="V1031" t="s">
        <v>22</v>
      </c>
      <c r="W1031">
        <f t="shared" si="128"/>
        <v>0</v>
      </c>
      <c r="X1031" t="str">
        <f t="shared" si="129"/>
        <v>3 or fewer calls</v>
      </c>
      <c r="Y1031" t="str">
        <f t="shared" si="130"/>
        <v>Medium</v>
      </c>
      <c r="Z1031" t="str">
        <f t="shared" si="131"/>
        <v>Medium_user</v>
      </c>
      <c r="AA1031" t="str">
        <f t="shared" si="132"/>
        <v>Medium_user</v>
      </c>
      <c r="AB1031" t="str">
        <f t="shared" si="133"/>
        <v>Medium Usage</v>
      </c>
      <c r="AC1031" t="str">
        <f t="shared" si="134"/>
        <v>None</v>
      </c>
      <c r="AD1031" t="str">
        <f t="shared" si="135"/>
        <v>Medium Intl Calls</v>
      </c>
    </row>
    <row r="1032" spans="1:30" x14ac:dyDescent="0.25">
      <c r="A1032" t="s">
        <v>50</v>
      </c>
      <c r="B1032">
        <v>109</v>
      </c>
      <c r="C1032" t="s">
        <v>28</v>
      </c>
      <c r="D1032" t="s">
        <v>22</v>
      </c>
      <c r="E1032">
        <f>IF(train[[#This Row],[international_plan]]="yes",1,0)</f>
        <v>0</v>
      </c>
      <c r="F1032" t="s">
        <v>22</v>
      </c>
      <c r="G1032">
        <f>IF(train[[#This Row],[voice_mail_plan]]="yes",1,0)</f>
        <v>0</v>
      </c>
      <c r="H1032">
        <v>0</v>
      </c>
      <c r="I1032">
        <v>170.7</v>
      </c>
      <c r="J1032">
        <v>101</v>
      </c>
      <c r="K1032">
        <v>29.02</v>
      </c>
      <c r="L1032">
        <v>240.2</v>
      </c>
      <c r="M1032">
        <v>82</v>
      </c>
      <c r="N1032">
        <v>20.420000000000002</v>
      </c>
      <c r="O1032">
        <v>119</v>
      </c>
      <c r="P1032">
        <v>112</v>
      </c>
      <c r="Q1032">
        <v>5.36</v>
      </c>
      <c r="R1032">
        <v>11.4</v>
      </c>
      <c r="S1032">
        <v>4</v>
      </c>
      <c r="T1032">
        <v>3.08</v>
      </c>
      <c r="U1032">
        <v>2</v>
      </c>
      <c r="V1032" t="s">
        <v>22</v>
      </c>
      <c r="W1032">
        <f t="shared" si="128"/>
        <v>0</v>
      </c>
      <c r="X1032" t="str">
        <f t="shared" si="129"/>
        <v>3 or fewer calls</v>
      </c>
      <c r="Y1032" t="str">
        <f t="shared" si="130"/>
        <v>Medium</v>
      </c>
      <c r="Z1032" t="str">
        <f t="shared" si="131"/>
        <v>Medium_user</v>
      </c>
      <c r="AA1032" t="str">
        <f t="shared" si="132"/>
        <v>Heavy_user</v>
      </c>
      <c r="AB1032" t="str">
        <f t="shared" si="133"/>
        <v>Medium Usage</v>
      </c>
      <c r="AC1032" t="str">
        <f t="shared" si="134"/>
        <v>None</v>
      </c>
      <c r="AD1032" t="str">
        <f t="shared" si="135"/>
        <v>Medium Intl Calls</v>
      </c>
    </row>
    <row r="1033" spans="1:30" x14ac:dyDescent="0.25">
      <c r="A1033" t="s">
        <v>30</v>
      </c>
      <c r="B1033">
        <v>162</v>
      </c>
      <c r="C1033" t="s">
        <v>28</v>
      </c>
      <c r="D1033" t="s">
        <v>22</v>
      </c>
      <c r="E1033">
        <f>IF(train[[#This Row],[international_plan]]="yes",1,0)</f>
        <v>0</v>
      </c>
      <c r="F1033" t="s">
        <v>23</v>
      </c>
      <c r="G1033">
        <f>IF(train[[#This Row],[voice_mail_plan]]="yes",1,0)</f>
        <v>1</v>
      </c>
      <c r="H1033">
        <v>33</v>
      </c>
      <c r="I1033">
        <v>184.5</v>
      </c>
      <c r="J1033">
        <v>139</v>
      </c>
      <c r="K1033">
        <v>31.37</v>
      </c>
      <c r="L1033">
        <v>183.2</v>
      </c>
      <c r="M1033">
        <v>78</v>
      </c>
      <c r="N1033">
        <v>15.57</v>
      </c>
      <c r="O1033">
        <v>127.4</v>
      </c>
      <c r="P1033">
        <v>106</v>
      </c>
      <c r="Q1033">
        <v>5.73</v>
      </c>
      <c r="R1033">
        <v>12.3</v>
      </c>
      <c r="S1033">
        <v>6</v>
      </c>
      <c r="T1033">
        <v>3.32</v>
      </c>
      <c r="U1033">
        <v>0</v>
      </c>
      <c r="V1033" t="s">
        <v>22</v>
      </c>
      <c r="W1033">
        <f t="shared" si="128"/>
        <v>0</v>
      </c>
      <c r="X1033" t="str">
        <f t="shared" si="129"/>
        <v>3 or fewer calls</v>
      </c>
      <c r="Y1033" t="str">
        <f t="shared" si="130"/>
        <v>Medium</v>
      </c>
      <c r="Z1033" t="str">
        <f t="shared" si="131"/>
        <v>Light_usage</v>
      </c>
      <c r="AA1033" t="str">
        <f t="shared" si="132"/>
        <v>Medium_user</v>
      </c>
      <c r="AB1033" t="str">
        <f t="shared" si="133"/>
        <v>Medium Usage</v>
      </c>
      <c r="AC1033" t="str">
        <f t="shared" si="134"/>
        <v>High</v>
      </c>
      <c r="AD1033" t="str">
        <f t="shared" si="135"/>
        <v>Medium Intl Calls</v>
      </c>
    </row>
    <row r="1034" spans="1:30" x14ac:dyDescent="0.25">
      <c r="A1034" t="s">
        <v>70</v>
      </c>
      <c r="B1034">
        <v>124</v>
      </c>
      <c r="C1034" t="s">
        <v>28</v>
      </c>
      <c r="D1034" t="s">
        <v>22</v>
      </c>
      <c r="E1034">
        <f>IF(train[[#This Row],[international_plan]]="yes",1,0)</f>
        <v>0</v>
      </c>
      <c r="F1034" t="s">
        <v>23</v>
      </c>
      <c r="G1034">
        <f>IF(train[[#This Row],[voice_mail_plan]]="yes",1,0)</f>
        <v>1</v>
      </c>
      <c r="H1034">
        <v>37</v>
      </c>
      <c r="I1034">
        <v>161.19999999999999</v>
      </c>
      <c r="J1034">
        <v>109</v>
      </c>
      <c r="K1034">
        <v>27.4</v>
      </c>
      <c r="L1034">
        <v>204.2</v>
      </c>
      <c r="M1034">
        <v>79</v>
      </c>
      <c r="N1034">
        <v>17.36</v>
      </c>
      <c r="O1034">
        <v>231.5</v>
      </c>
      <c r="P1034">
        <v>87</v>
      </c>
      <c r="Q1034">
        <v>10.42</v>
      </c>
      <c r="R1034">
        <v>8.9</v>
      </c>
      <c r="S1034">
        <v>4</v>
      </c>
      <c r="T1034">
        <v>2.4</v>
      </c>
      <c r="U1034">
        <v>1</v>
      </c>
      <c r="V1034" t="s">
        <v>22</v>
      </c>
      <c r="W1034">
        <f t="shared" si="128"/>
        <v>0</v>
      </c>
      <c r="X1034" t="str">
        <f t="shared" si="129"/>
        <v>3 or fewer calls</v>
      </c>
      <c r="Y1034" t="str">
        <f t="shared" si="130"/>
        <v>Medium</v>
      </c>
      <c r="Z1034" t="str">
        <f t="shared" si="131"/>
        <v>Light_usage</v>
      </c>
      <c r="AA1034" t="str">
        <f t="shared" si="132"/>
        <v>Medium_user</v>
      </c>
      <c r="AB1034" t="str">
        <f t="shared" si="133"/>
        <v>Medium Usage</v>
      </c>
      <c r="AC1034" t="str">
        <f t="shared" si="134"/>
        <v>High</v>
      </c>
      <c r="AD1034" t="str">
        <f t="shared" si="135"/>
        <v>Medium Intl Calls</v>
      </c>
    </row>
    <row r="1035" spans="1:30" x14ac:dyDescent="0.25">
      <c r="A1035" t="s">
        <v>52</v>
      </c>
      <c r="B1035">
        <v>177</v>
      </c>
      <c r="C1035" t="s">
        <v>25</v>
      </c>
      <c r="D1035" t="s">
        <v>22</v>
      </c>
      <c r="E1035">
        <f>IF(train[[#This Row],[international_plan]]="yes",1,0)</f>
        <v>0</v>
      </c>
      <c r="F1035" t="s">
        <v>22</v>
      </c>
      <c r="G1035">
        <f>IF(train[[#This Row],[voice_mail_plan]]="yes",1,0)</f>
        <v>0</v>
      </c>
      <c r="H1035">
        <v>0</v>
      </c>
      <c r="I1035">
        <v>84.9</v>
      </c>
      <c r="J1035">
        <v>77</v>
      </c>
      <c r="K1035">
        <v>14.43</v>
      </c>
      <c r="L1035">
        <v>257.5</v>
      </c>
      <c r="M1035">
        <v>109</v>
      </c>
      <c r="N1035">
        <v>21.89</v>
      </c>
      <c r="O1035">
        <v>210.5</v>
      </c>
      <c r="P1035">
        <v>66</v>
      </c>
      <c r="Q1035">
        <v>9.4700000000000006</v>
      </c>
      <c r="R1035">
        <v>7.5</v>
      </c>
      <c r="S1035">
        <v>5</v>
      </c>
      <c r="T1035">
        <v>2.0299999999999998</v>
      </c>
      <c r="U1035">
        <v>2</v>
      </c>
      <c r="V1035" t="s">
        <v>22</v>
      </c>
      <c r="W1035">
        <f t="shared" si="128"/>
        <v>0</v>
      </c>
      <c r="X1035" t="str">
        <f t="shared" si="129"/>
        <v>3 or fewer calls</v>
      </c>
      <c r="Y1035" t="str">
        <f t="shared" si="130"/>
        <v>Medium</v>
      </c>
      <c r="Z1035" t="str">
        <f t="shared" si="131"/>
        <v>Medium_user</v>
      </c>
      <c r="AA1035" t="str">
        <f t="shared" si="132"/>
        <v>Heavy_user</v>
      </c>
      <c r="AB1035" t="str">
        <f t="shared" si="133"/>
        <v>Medium Usage</v>
      </c>
      <c r="AC1035" t="str">
        <f t="shared" si="134"/>
        <v>None</v>
      </c>
      <c r="AD1035" t="str">
        <f t="shared" si="135"/>
        <v>Medium Intl Calls</v>
      </c>
    </row>
    <row r="1036" spans="1:30" x14ac:dyDescent="0.25">
      <c r="A1036" t="s">
        <v>51</v>
      </c>
      <c r="B1036">
        <v>91</v>
      </c>
      <c r="C1036" t="s">
        <v>28</v>
      </c>
      <c r="D1036" t="s">
        <v>22</v>
      </c>
      <c r="E1036">
        <f>IF(train[[#This Row],[international_plan]]="yes",1,0)</f>
        <v>0</v>
      </c>
      <c r="F1036" t="s">
        <v>22</v>
      </c>
      <c r="G1036">
        <f>IF(train[[#This Row],[voice_mail_plan]]="yes",1,0)</f>
        <v>0</v>
      </c>
      <c r="H1036">
        <v>0</v>
      </c>
      <c r="I1036">
        <v>217.9</v>
      </c>
      <c r="J1036">
        <v>71</v>
      </c>
      <c r="K1036">
        <v>37.04</v>
      </c>
      <c r="L1036">
        <v>230.1</v>
      </c>
      <c r="M1036">
        <v>116</v>
      </c>
      <c r="N1036">
        <v>19.559999999999999</v>
      </c>
      <c r="O1036">
        <v>232.1</v>
      </c>
      <c r="P1036">
        <v>110</v>
      </c>
      <c r="Q1036">
        <v>10.44</v>
      </c>
      <c r="R1036">
        <v>10.6</v>
      </c>
      <c r="S1036">
        <v>2</v>
      </c>
      <c r="T1036">
        <v>2.86</v>
      </c>
      <c r="U1036">
        <v>1</v>
      </c>
      <c r="V1036" t="s">
        <v>22</v>
      </c>
      <c r="W1036">
        <f t="shared" si="128"/>
        <v>0</v>
      </c>
      <c r="X1036" t="str">
        <f t="shared" si="129"/>
        <v>3 or fewer calls</v>
      </c>
      <c r="Y1036" t="str">
        <f t="shared" si="130"/>
        <v>Medium</v>
      </c>
      <c r="Z1036" t="str">
        <f t="shared" si="131"/>
        <v>Medium_user</v>
      </c>
      <c r="AA1036" t="str">
        <f t="shared" si="132"/>
        <v>Medium_user</v>
      </c>
      <c r="AB1036" t="str">
        <f t="shared" si="133"/>
        <v>Medium Usage</v>
      </c>
      <c r="AC1036" t="str">
        <f t="shared" si="134"/>
        <v>None</v>
      </c>
      <c r="AD1036" t="str">
        <f t="shared" si="135"/>
        <v>Medium Intl Calls</v>
      </c>
    </row>
    <row r="1037" spans="1:30" x14ac:dyDescent="0.25">
      <c r="A1037" t="s">
        <v>70</v>
      </c>
      <c r="B1037">
        <v>24</v>
      </c>
      <c r="C1037" t="s">
        <v>28</v>
      </c>
      <c r="D1037" t="s">
        <v>22</v>
      </c>
      <c r="E1037">
        <f>IF(train[[#This Row],[international_plan]]="yes",1,0)</f>
        <v>0</v>
      </c>
      <c r="F1037" t="s">
        <v>22</v>
      </c>
      <c r="G1037">
        <f>IF(train[[#This Row],[voice_mail_plan]]="yes",1,0)</f>
        <v>0</v>
      </c>
      <c r="H1037">
        <v>0</v>
      </c>
      <c r="I1037">
        <v>243</v>
      </c>
      <c r="J1037">
        <v>91</v>
      </c>
      <c r="K1037">
        <v>41.31</v>
      </c>
      <c r="L1037">
        <v>183.9</v>
      </c>
      <c r="M1037">
        <v>77</v>
      </c>
      <c r="N1037">
        <v>15.63</v>
      </c>
      <c r="O1037">
        <v>184.3</v>
      </c>
      <c r="P1037">
        <v>109</v>
      </c>
      <c r="Q1037">
        <v>8.2899999999999991</v>
      </c>
      <c r="R1037">
        <v>15.3</v>
      </c>
      <c r="S1037">
        <v>6</v>
      </c>
      <c r="T1037">
        <v>4.13</v>
      </c>
      <c r="U1037">
        <v>0</v>
      </c>
      <c r="V1037" t="s">
        <v>23</v>
      </c>
      <c r="W1037">
        <f t="shared" si="128"/>
        <v>1</v>
      </c>
      <c r="X1037" t="str">
        <f t="shared" si="129"/>
        <v>3 or fewer calls</v>
      </c>
      <c r="Y1037" t="str">
        <f t="shared" si="130"/>
        <v>High</v>
      </c>
      <c r="Z1037" t="str">
        <f t="shared" si="131"/>
        <v>Light_usage</v>
      </c>
      <c r="AA1037" t="str">
        <f t="shared" si="132"/>
        <v>Medium_user</v>
      </c>
      <c r="AB1037" t="str">
        <f t="shared" si="133"/>
        <v>Medium Usage</v>
      </c>
      <c r="AC1037" t="str">
        <f t="shared" si="134"/>
        <v>None</v>
      </c>
      <c r="AD1037" t="str">
        <f t="shared" si="135"/>
        <v>Medium Intl Calls</v>
      </c>
    </row>
    <row r="1038" spans="1:30" x14ac:dyDescent="0.25">
      <c r="A1038" t="s">
        <v>72</v>
      </c>
      <c r="B1038">
        <v>48</v>
      </c>
      <c r="C1038" t="s">
        <v>28</v>
      </c>
      <c r="D1038" t="s">
        <v>22</v>
      </c>
      <c r="E1038">
        <f>IF(train[[#This Row],[international_plan]]="yes",1,0)</f>
        <v>0</v>
      </c>
      <c r="F1038" t="s">
        <v>22</v>
      </c>
      <c r="G1038">
        <f>IF(train[[#This Row],[voice_mail_plan]]="yes",1,0)</f>
        <v>0</v>
      </c>
      <c r="H1038">
        <v>0</v>
      </c>
      <c r="I1038">
        <v>128.19999999999999</v>
      </c>
      <c r="J1038">
        <v>71</v>
      </c>
      <c r="K1038">
        <v>21.79</v>
      </c>
      <c r="L1038">
        <v>48.1</v>
      </c>
      <c r="M1038">
        <v>78</v>
      </c>
      <c r="N1038">
        <v>4.09</v>
      </c>
      <c r="O1038">
        <v>116.3</v>
      </c>
      <c r="P1038">
        <v>80</v>
      </c>
      <c r="Q1038">
        <v>5.23</v>
      </c>
      <c r="R1038">
        <v>8.9</v>
      </c>
      <c r="S1038">
        <v>3</v>
      </c>
      <c r="T1038">
        <v>2.4</v>
      </c>
      <c r="U1038">
        <v>0</v>
      </c>
      <c r="V1038" t="s">
        <v>22</v>
      </c>
      <c r="W1038">
        <f t="shared" si="128"/>
        <v>0</v>
      </c>
      <c r="X1038" t="str">
        <f t="shared" si="129"/>
        <v>3 or fewer calls</v>
      </c>
      <c r="Y1038" t="str">
        <f t="shared" si="130"/>
        <v>Medium</v>
      </c>
      <c r="Z1038" t="str">
        <f t="shared" si="131"/>
        <v>Light_usage</v>
      </c>
      <c r="AA1038" t="str">
        <f t="shared" si="132"/>
        <v>Light_user</v>
      </c>
      <c r="AB1038" t="str">
        <f t="shared" si="133"/>
        <v>Medium Usage</v>
      </c>
      <c r="AC1038" t="str">
        <f t="shared" si="134"/>
        <v>None</v>
      </c>
      <c r="AD1038" t="str">
        <f t="shared" si="135"/>
        <v>Medium Intl Calls</v>
      </c>
    </row>
    <row r="1039" spans="1:30" x14ac:dyDescent="0.25">
      <c r="A1039" t="s">
        <v>34</v>
      </c>
      <c r="B1039">
        <v>86</v>
      </c>
      <c r="C1039" t="s">
        <v>25</v>
      </c>
      <c r="D1039" t="s">
        <v>22</v>
      </c>
      <c r="E1039">
        <f>IF(train[[#This Row],[international_plan]]="yes",1,0)</f>
        <v>0</v>
      </c>
      <c r="F1039" t="s">
        <v>22</v>
      </c>
      <c r="G1039">
        <f>IF(train[[#This Row],[voice_mail_plan]]="yes",1,0)</f>
        <v>0</v>
      </c>
      <c r="H1039">
        <v>0</v>
      </c>
      <c r="I1039">
        <v>126.3</v>
      </c>
      <c r="J1039">
        <v>115</v>
      </c>
      <c r="K1039">
        <v>21.47</v>
      </c>
      <c r="L1039">
        <v>168.8</v>
      </c>
      <c r="M1039">
        <v>112</v>
      </c>
      <c r="N1039">
        <v>14.35</v>
      </c>
      <c r="O1039">
        <v>154.6</v>
      </c>
      <c r="P1039">
        <v>95</v>
      </c>
      <c r="Q1039">
        <v>6.96</v>
      </c>
      <c r="R1039">
        <v>9.8000000000000007</v>
      </c>
      <c r="S1039">
        <v>7</v>
      </c>
      <c r="T1039">
        <v>2.65</v>
      </c>
      <c r="U1039">
        <v>2</v>
      </c>
      <c r="V1039" t="s">
        <v>22</v>
      </c>
      <c r="W1039">
        <f t="shared" si="128"/>
        <v>0</v>
      </c>
      <c r="X1039" t="str">
        <f t="shared" si="129"/>
        <v>3 or fewer calls</v>
      </c>
      <c r="Y1039" t="str">
        <f t="shared" si="130"/>
        <v>Medium</v>
      </c>
      <c r="Z1039" t="str">
        <f t="shared" si="131"/>
        <v>Medium_user</v>
      </c>
      <c r="AA1039" t="str">
        <f t="shared" si="132"/>
        <v>Medium_user</v>
      </c>
      <c r="AB1039" t="str">
        <f t="shared" si="133"/>
        <v>Medium Usage</v>
      </c>
      <c r="AC1039" t="str">
        <f t="shared" si="134"/>
        <v>None</v>
      </c>
      <c r="AD1039" t="str">
        <f t="shared" si="135"/>
        <v>Medium Intl Calls</v>
      </c>
    </row>
    <row r="1040" spans="1:30" x14ac:dyDescent="0.25">
      <c r="A1040" t="s">
        <v>42</v>
      </c>
      <c r="B1040">
        <v>163</v>
      </c>
      <c r="C1040" t="s">
        <v>28</v>
      </c>
      <c r="D1040" t="s">
        <v>22</v>
      </c>
      <c r="E1040">
        <f>IF(train[[#This Row],[international_plan]]="yes",1,0)</f>
        <v>0</v>
      </c>
      <c r="F1040" t="s">
        <v>22</v>
      </c>
      <c r="G1040">
        <f>IF(train[[#This Row],[voice_mail_plan]]="yes",1,0)</f>
        <v>0</v>
      </c>
      <c r="H1040">
        <v>0</v>
      </c>
      <c r="I1040">
        <v>178.7</v>
      </c>
      <c r="J1040">
        <v>56</v>
      </c>
      <c r="K1040">
        <v>30.38</v>
      </c>
      <c r="L1040">
        <v>215.7</v>
      </c>
      <c r="M1040">
        <v>79</v>
      </c>
      <c r="N1040">
        <v>18.329999999999998</v>
      </c>
      <c r="O1040">
        <v>152.69999999999999</v>
      </c>
      <c r="P1040">
        <v>84</v>
      </c>
      <c r="Q1040">
        <v>6.87</v>
      </c>
      <c r="R1040">
        <v>10.6</v>
      </c>
      <c r="S1040">
        <v>2</v>
      </c>
      <c r="T1040">
        <v>2.86</v>
      </c>
      <c r="U1040">
        <v>4</v>
      </c>
      <c r="V1040" t="s">
        <v>22</v>
      </c>
      <c r="W1040">
        <f t="shared" si="128"/>
        <v>0</v>
      </c>
      <c r="X1040" t="str">
        <f t="shared" si="129"/>
        <v>More than 3 calls</v>
      </c>
      <c r="Y1040" t="str">
        <f t="shared" si="130"/>
        <v>Medium</v>
      </c>
      <c r="Z1040" t="str">
        <f t="shared" si="131"/>
        <v>Light_usage</v>
      </c>
      <c r="AA1040" t="str">
        <f t="shared" si="132"/>
        <v>Medium_user</v>
      </c>
      <c r="AB1040" t="str">
        <f t="shared" si="133"/>
        <v>Medium Usage</v>
      </c>
      <c r="AC1040" t="str">
        <f t="shared" si="134"/>
        <v>None</v>
      </c>
      <c r="AD1040" t="str">
        <f t="shared" si="135"/>
        <v>Medium Intl Calls</v>
      </c>
    </row>
    <row r="1041" spans="1:30" x14ac:dyDescent="0.25">
      <c r="A1041" t="s">
        <v>69</v>
      </c>
      <c r="B1041">
        <v>91</v>
      </c>
      <c r="C1041" t="s">
        <v>28</v>
      </c>
      <c r="D1041" t="s">
        <v>22</v>
      </c>
      <c r="E1041">
        <f>IF(train[[#This Row],[international_plan]]="yes",1,0)</f>
        <v>0</v>
      </c>
      <c r="F1041" t="s">
        <v>22</v>
      </c>
      <c r="G1041">
        <f>IF(train[[#This Row],[voice_mail_plan]]="yes",1,0)</f>
        <v>0</v>
      </c>
      <c r="H1041">
        <v>0</v>
      </c>
      <c r="I1041">
        <v>159</v>
      </c>
      <c r="J1041">
        <v>109</v>
      </c>
      <c r="K1041">
        <v>27.03</v>
      </c>
      <c r="L1041">
        <v>255.1</v>
      </c>
      <c r="M1041">
        <v>142</v>
      </c>
      <c r="N1041">
        <v>21.68</v>
      </c>
      <c r="O1041">
        <v>82.4</v>
      </c>
      <c r="P1041">
        <v>73</v>
      </c>
      <c r="Q1041">
        <v>3.71</v>
      </c>
      <c r="R1041">
        <v>10.1</v>
      </c>
      <c r="S1041">
        <v>4</v>
      </c>
      <c r="T1041">
        <v>2.73</v>
      </c>
      <c r="U1041">
        <v>0</v>
      </c>
      <c r="V1041" t="s">
        <v>22</v>
      </c>
      <c r="W1041">
        <f t="shared" si="128"/>
        <v>0</v>
      </c>
      <c r="X1041" t="str">
        <f t="shared" si="129"/>
        <v>3 or fewer calls</v>
      </c>
      <c r="Y1041" t="str">
        <f t="shared" si="130"/>
        <v>Medium</v>
      </c>
      <c r="Z1041" t="str">
        <f t="shared" si="131"/>
        <v>Heavy_user</v>
      </c>
      <c r="AA1041" t="str">
        <f t="shared" si="132"/>
        <v>Heavy_user</v>
      </c>
      <c r="AB1041" t="str">
        <f t="shared" si="133"/>
        <v>Medium Usage</v>
      </c>
      <c r="AC1041" t="str">
        <f t="shared" si="134"/>
        <v>None</v>
      </c>
      <c r="AD1041" t="str">
        <f t="shared" si="135"/>
        <v>Medium Intl Calls</v>
      </c>
    </row>
    <row r="1042" spans="1:30" x14ac:dyDescent="0.25">
      <c r="A1042" t="s">
        <v>37</v>
      </c>
      <c r="B1042">
        <v>56</v>
      </c>
      <c r="C1042" t="s">
        <v>28</v>
      </c>
      <c r="D1042" t="s">
        <v>22</v>
      </c>
      <c r="E1042">
        <f>IF(train[[#This Row],[international_plan]]="yes",1,0)</f>
        <v>0</v>
      </c>
      <c r="F1042" t="s">
        <v>22</v>
      </c>
      <c r="G1042">
        <f>IF(train[[#This Row],[voice_mail_plan]]="yes",1,0)</f>
        <v>0</v>
      </c>
      <c r="H1042">
        <v>0</v>
      </c>
      <c r="I1042">
        <v>150.9</v>
      </c>
      <c r="J1042">
        <v>79</v>
      </c>
      <c r="K1042">
        <v>25.65</v>
      </c>
      <c r="L1042">
        <v>161.80000000000001</v>
      </c>
      <c r="M1042">
        <v>87</v>
      </c>
      <c r="N1042">
        <v>13.75</v>
      </c>
      <c r="O1042">
        <v>167.7</v>
      </c>
      <c r="P1042">
        <v>115</v>
      </c>
      <c r="Q1042">
        <v>7.55</v>
      </c>
      <c r="R1042">
        <v>11.7</v>
      </c>
      <c r="S1042">
        <v>5</v>
      </c>
      <c r="T1042">
        <v>3.16</v>
      </c>
      <c r="U1042">
        <v>3</v>
      </c>
      <c r="V1042" t="s">
        <v>22</v>
      </c>
      <c r="W1042">
        <f t="shared" si="128"/>
        <v>0</v>
      </c>
      <c r="X1042" t="str">
        <f t="shared" si="129"/>
        <v>3 or fewer calls</v>
      </c>
      <c r="Y1042" t="str">
        <f t="shared" si="130"/>
        <v>Medium</v>
      </c>
      <c r="Z1042" t="str">
        <f t="shared" si="131"/>
        <v>Medium_user</v>
      </c>
      <c r="AA1042" t="str">
        <f t="shared" si="132"/>
        <v>Medium_user</v>
      </c>
      <c r="AB1042" t="str">
        <f t="shared" si="133"/>
        <v>Medium Usage</v>
      </c>
      <c r="AC1042" t="str">
        <f t="shared" si="134"/>
        <v>None</v>
      </c>
      <c r="AD1042" t="str">
        <f t="shared" si="135"/>
        <v>Medium Intl Calls</v>
      </c>
    </row>
    <row r="1043" spans="1:30" x14ac:dyDescent="0.25">
      <c r="A1043" t="s">
        <v>20</v>
      </c>
      <c r="B1043">
        <v>147</v>
      </c>
      <c r="C1043" t="s">
        <v>21</v>
      </c>
      <c r="D1043" t="s">
        <v>23</v>
      </c>
      <c r="E1043">
        <f>IF(train[[#This Row],[international_plan]]="yes",1,0)</f>
        <v>1</v>
      </c>
      <c r="F1043" t="s">
        <v>23</v>
      </c>
      <c r="G1043">
        <f>IF(train[[#This Row],[voice_mail_plan]]="yes",1,0)</f>
        <v>1</v>
      </c>
      <c r="H1043">
        <v>24</v>
      </c>
      <c r="I1043">
        <v>219.9</v>
      </c>
      <c r="J1043">
        <v>118</v>
      </c>
      <c r="K1043">
        <v>37.380000000000003</v>
      </c>
      <c r="L1043">
        <v>208.5</v>
      </c>
      <c r="M1043">
        <v>116</v>
      </c>
      <c r="N1043">
        <v>17.72</v>
      </c>
      <c r="O1043">
        <v>352.5</v>
      </c>
      <c r="P1043">
        <v>111</v>
      </c>
      <c r="Q1043">
        <v>15.86</v>
      </c>
      <c r="R1043">
        <v>8.1</v>
      </c>
      <c r="S1043">
        <v>4</v>
      </c>
      <c r="T1043">
        <v>2.19</v>
      </c>
      <c r="U1043">
        <v>3</v>
      </c>
      <c r="V1043" t="s">
        <v>22</v>
      </c>
      <c r="W1043">
        <f t="shared" si="128"/>
        <v>0</v>
      </c>
      <c r="X1043" t="str">
        <f t="shared" si="129"/>
        <v>3 or fewer calls</v>
      </c>
      <c r="Y1043" t="str">
        <f t="shared" si="130"/>
        <v>Medium</v>
      </c>
      <c r="Z1043" t="str">
        <f t="shared" si="131"/>
        <v>Medium_user</v>
      </c>
      <c r="AA1043" t="str">
        <f t="shared" si="132"/>
        <v>Medium_user</v>
      </c>
      <c r="AB1043" t="str">
        <f t="shared" si="133"/>
        <v>Medium Usage</v>
      </c>
      <c r="AC1043" t="str">
        <f t="shared" si="134"/>
        <v>Medium</v>
      </c>
      <c r="AD1043" t="str">
        <f t="shared" si="135"/>
        <v>Medium Intl Calls</v>
      </c>
    </row>
    <row r="1044" spans="1:30" x14ac:dyDescent="0.25">
      <c r="A1044" t="s">
        <v>39</v>
      </c>
      <c r="B1044">
        <v>64</v>
      </c>
      <c r="C1044" t="s">
        <v>21</v>
      </c>
      <c r="D1044" t="s">
        <v>22</v>
      </c>
      <c r="E1044">
        <f>IF(train[[#This Row],[international_plan]]="yes",1,0)</f>
        <v>0</v>
      </c>
      <c r="F1044" t="s">
        <v>22</v>
      </c>
      <c r="G1044">
        <f>IF(train[[#This Row],[voice_mail_plan]]="yes",1,0)</f>
        <v>0</v>
      </c>
      <c r="H1044">
        <v>0</v>
      </c>
      <c r="I1044">
        <v>168</v>
      </c>
      <c r="J1044">
        <v>116</v>
      </c>
      <c r="K1044">
        <v>28.56</v>
      </c>
      <c r="L1044">
        <v>192.4</v>
      </c>
      <c r="M1044">
        <v>94</v>
      </c>
      <c r="N1044">
        <v>16.350000000000001</v>
      </c>
      <c r="O1044">
        <v>166.5</v>
      </c>
      <c r="P1044">
        <v>98</v>
      </c>
      <c r="Q1044">
        <v>7.49</v>
      </c>
      <c r="R1044">
        <v>10.1</v>
      </c>
      <c r="S1044">
        <v>3</v>
      </c>
      <c r="T1044">
        <v>2.73</v>
      </c>
      <c r="U1044">
        <v>2</v>
      </c>
      <c r="V1044" t="s">
        <v>22</v>
      </c>
      <c r="W1044">
        <f t="shared" si="128"/>
        <v>0</v>
      </c>
      <c r="X1044" t="str">
        <f t="shared" si="129"/>
        <v>3 or fewer calls</v>
      </c>
      <c r="Y1044" t="str">
        <f t="shared" si="130"/>
        <v>Medium</v>
      </c>
      <c r="Z1044" t="str">
        <f t="shared" si="131"/>
        <v>Medium_user</v>
      </c>
      <c r="AA1044" t="str">
        <f t="shared" si="132"/>
        <v>Medium_user</v>
      </c>
      <c r="AB1044" t="str">
        <f t="shared" si="133"/>
        <v>Medium Usage</v>
      </c>
      <c r="AC1044" t="str">
        <f t="shared" si="134"/>
        <v>None</v>
      </c>
      <c r="AD1044" t="str">
        <f t="shared" si="135"/>
        <v>Medium Intl Calls</v>
      </c>
    </row>
    <row r="1045" spans="1:30" x14ac:dyDescent="0.25">
      <c r="A1045" t="s">
        <v>71</v>
      </c>
      <c r="B1045">
        <v>108</v>
      </c>
      <c r="C1045" t="s">
        <v>28</v>
      </c>
      <c r="D1045" t="s">
        <v>22</v>
      </c>
      <c r="E1045">
        <f>IF(train[[#This Row],[international_plan]]="yes",1,0)</f>
        <v>0</v>
      </c>
      <c r="F1045" t="s">
        <v>23</v>
      </c>
      <c r="G1045">
        <f>IF(train[[#This Row],[voice_mail_plan]]="yes",1,0)</f>
        <v>1</v>
      </c>
      <c r="H1045">
        <v>34</v>
      </c>
      <c r="I1045">
        <v>162.1</v>
      </c>
      <c r="J1045">
        <v>83</v>
      </c>
      <c r="K1045">
        <v>27.56</v>
      </c>
      <c r="L1045">
        <v>171.8</v>
      </c>
      <c r="M1045">
        <v>117</v>
      </c>
      <c r="N1045">
        <v>14.6</v>
      </c>
      <c r="O1045">
        <v>259.8</v>
      </c>
      <c r="P1045">
        <v>76</v>
      </c>
      <c r="Q1045">
        <v>11.69</v>
      </c>
      <c r="R1045">
        <v>9.6</v>
      </c>
      <c r="S1045">
        <v>3</v>
      </c>
      <c r="T1045">
        <v>2.59</v>
      </c>
      <c r="U1045">
        <v>4</v>
      </c>
      <c r="V1045" t="s">
        <v>23</v>
      </c>
      <c r="W1045">
        <f t="shared" si="128"/>
        <v>1</v>
      </c>
      <c r="X1045" t="str">
        <f t="shared" si="129"/>
        <v>More than 3 calls</v>
      </c>
      <c r="Y1045" t="str">
        <f t="shared" si="130"/>
        <v>Medium</v>
      </c>
      <c r="Z1045" t="str">
        <f t="shared" si="131"/>
        <v>Medium_user</v>
      </c>
      <c r="AA1045" t="str">
        <f t="shared" si="132"/>
        <v>Medium_user</v>
      </c>
      <c r="AB1045" t="str">
        <f t="shared" si="133"/>
        <v>Medium Usage</v>
      </c>
      <c r="AC1045" t="str">
        <f t="shared" si="134"/>
        <v>High</v>
      </c>
      <c r="AD1045" t="str">
        <f t="shared" si="135"/>
        <v>Medium Intl Calls</v>
      </c>
    </row>
    <row r="1046" spans="1:30" x14ac:dyDescent="0.25">
      <c r="A1046" t="s">
        <v>26</v>
      </c>
      <c r="B1046">
        <v>159</v>
      </c>
      <c r="C1046" t="s">
        <v>28</v>
      </c>
      <c r="D1046" t="s">
        <v>22</v>
      </c>
      <c r="E1046">
        <f>IF(train[[#This Row],[international_plan]]="yes",1,0)</f>
        <v>0</v>
      </c>
      <c r="F1046" t="s">
        <v>22</v>
      </c>
      <c r="G1046">
        <f>IF(train[[#This Row],[voice_mail_plan]]="yes",1,0)</f>
        <v>0</v>
      </c>
      <c r="H1046">
        <v>0</v>
      </c>
      <c r="I1046">
        <v>198.8</v>
      </c>
      <c r="J1046">
        <v>107</v>
      </c>
      <c r="K1046">
        <v>33.799999999999997</v>
      </c>
      <c r="L1046">
        <v>195.5</v>
      </c>
      <c r="M1046">
        <v>91</v>
      </c>
      <c r="N1046">
        <v>16.62</v>
      </c>
      <c r="O1046">
        <v>213.3</v>
      </c>
      <c r="P1046">
        <v>120</v>
      </c>
      <c r="Q1046">
        <v>9.6</v>
      </c>
      <c r="R1046">
        <v>16.5</v>
      </c>
      <c r="S1046">
        <v>7</v>
      </c>
      <c r="T1046">
        <v>4.46</v>
      </c>
      <c r="U1046">
        <v>5</v>
      </c>
      <c r="V1046" t="s">
        <v>22</v>
      </c>
      <c r="W1046">
        <f t="shared" si="128"/>
        <v>0</v>
      </c>
      <c r="X1046" t="str">
        <f t="shared" si="129"/>
        <v>More than 3 calls</v>
      </c>
      <c r="Y1046" t="str">
        <f t="shared" si="130"/>
        <v>High</v>
      </c>
      <c r="Z1046" t="str">
        <f t="shared" si="131"/>
        <v>Medium_user</v>
      </c>
      <c r="AA1046" t="str">
        <f t="shared" si="132"/>
        <v>Medium_user</v>
      </c>
      <c r="AB1046" t="str">
        <f t="shared" si="133"/>
        <v>Medium Usage</v>
      </c>
      <c r="AC1046" t="str">
        <f t="shared" si="134"/>
        <v>None</v>
      </c>
      <c r="AD1046" t="str">
        <f t="shared" si="135"/>
        <v>Medium Intl Calls</v>
      </c>
    </row>
    <row r="1047" spans="1:30" x14ac:dyDescent="0.25">
      <c r="A1047" t="s">
        <v>75</v>
      </c>
      <c r="B1047">
        <v>136</v>
      </c>
      <c r="C1047" t="s">
        <v>28</v>
      </c>
      <c r="D1047" t="s">
        <v>23</v>
      </c>
      <c r="E1047">
        <f>IF(train[[#This Row],[international_plan]]="yes",1,0)</f>
        <v>1</v>
      </c>
      <c r="F1047" t="s">
        <v>22</v>
      </c>
      <c r="G1047">
        <f>IF(train[[#This Row],[voice_mail_plan]]="yes",1,0)</f>
        <v>0</v>
      </c>
      <c r="H1047">
        <v>0</v>
      </c>
      <c r="I1047">
        <v>256.8</v>
      </c>
      <c r="J1047">
        <v>90</v>
      </c>
      <c r="K1047">
        <v>43.66</v>
      </c>
      <c r="L1047">
        <v>230.1</v>
      </c>
      <c r="M1047">
        <v>104</v>
      </c>
      <c r="N1047">
        <v>19.559999999999999</v>
      </c>
      <c r="O1047">
        <v>143.6</v>
      </c>
      <c r="P1047">
        <v>82</v>
      </c>
      <c r="Q1047">
        <v>6.46</v>
      </c>
      <c r="R1047">
        <v>9.1</v>
      </c>
      <c r="S1047">
        <v>10</v>
      </c>
      <c r="T1047">
        <v>2.46</v>
      </c>
      <c r="U1047">
        <v>3</v>
      </c>
      <c r="V1047" t="s">
        <v>22</v>
      </c>
      <c r="W1047">
        <f t="shared" si="128"/>
        <v>0</v>
      </c>
      <c r="X1047" t="str">
        <f t="shared" si="129"/>
        <v>3 or fewer calls</v>
      </c>
      <c r="Y1047" t="str">
        <f t="shared" si="130"/>
        <v>Medium</v>
      </c>
      <c r="Z1047" t="str">
        <f t="shared" si="131"/>
        <v>Medium_user</v>
      </c>
      <c r="AA1047" t="str">
        <f t="shared" si="132"/>
        <v>Medium_user</v>
      </c>
      <c r="AB1047" t="str">
        <f t="shared" si="133"/>
        <v>Medium Usage</v>
      </c>
      <c r="AC1047" t="str">
        <f t="shared" si="134"/>
        <v>None</v>
      </c>
      <c r="AD1047" t="str">
        <f t="shared" si="135"/>
        <v>Medium Intl Calls</v>
      </c>
    </row>
    <row r="1048" spans="1:30" x14ac:dyDescent="0.25">
      <c r="A1048" t="s">
        <v>58</v>
      </c>
      <c r="B1048">
        <v>45</v>
      </c>
      <c r="C1048" t="s">
        <v>25</v>
      </c>
      <c r="D1048" t="s">
        <v>22</v>
      </c>
      <c r="E1048">
        <f>IF(train[[#This Row],[international_plan]]="yes",1,0)</f>
        <v>0</v>
      </c>
      <c r="F1048" t="s">
        <v>23</v>
      </c>
      <c r="G1048">
        <f>IF(train[[#This Row],[voice_mail_plan]]="yes",1,0)</f>
        <v>1</v>
      </c>
      <c r="H1048">
        <v>38</v>
      </c>
      <c r="I1048">
        <v>196.8</v>
      </c>
      <c r="J1048">
        <v>92</v>
      </c>
      <c r="K1048">
        <v>33.46</v>
      </c>
      <c r="L1048">
        <v>254.2</v>
      </c>
      <c r="M1048">
        <v>108</v>
      </c>
      <c r="N1048">
        <v>21.61</v>
      </c>
      <c r="O1048">
        <v>261.8</v>
      </c>
      <c r="P1048">
        <v>85</v>
      </c>
      <c r="Q1048">
        <v>11.78</v>
      </c>
      <c r="R1048">
        <v>7.7</v>
      </c>
      <c r="S1048">
        <v>2</v>
      </c>
      <c r="T1048">
        <v>2.08</v>
      </c>
      <c r="U1048">
        <v>1</v>
      </c>
      <c r="V1048" t="s">
        <v>22</v>
      </c>
      <c r="W1048">
        <f t="shared" si="128"/>
        <v>0</v>
      </c>
      <c r="X1048" t="str">
        <f t="shared" si="129"/>
        <v>3 or fewer calls</v>
      </c>
      <c r="Y1048" t="str">
        <f t="shared" si="130"/>
        <v>Medium</v>
      </c>
      <c r="Z1048" t="str">
        <f t="shared" si="131"/>
        <v>Medium_user</v>
      </c>
      <c r="AA1048" t="str">
        <f t="shared" si="132"/>
        <v>Heavy_user</v>
      </c>
      <c r="AB1048" t="str">
        <f t="shared" si="133"/>
        <v>Medium Usage</v>
      </c>
      <c r="AC1048" t="str">
        <f t="shared" si="134"/>
        <v>High</v>
      </c>
      <c r="AD1048" t="str">
        <f t="shared" si="135"/>
        <v>Medium Intl Calls</v>
      </c>
    </row>
    <row r="1049" spans="1:30" x14ac:dyDescent="0.25">
      <c r="A1049" t="s">
        <v>60</v>
      </c>
      <c r="B1049">
        <v>122</v>
      </c>
      <c r="C1049" t="s">
        <v>21</v>
      </c>
      <c r="D1049" t="s">
        <v>22</v>
      </c>
      <c r="E1049">
        <f>IF(train[[#This Row],[international_plan]]="yes",1,0)</f>
        <v>0</v>
      </c>
      <c r="F1049" t="s">
        <v>22</v>
      </c>
      <c r="G1049">
        <f>IF(train[[#This Row],[voice_mail_plan]]="yes",1,0)</f>
        <v>0</v>
      </c>
      <c r="H1049">
        <v>0</v>
      </c>
      <c r="I1049">
        <v>140.1</v>
      </c>
      <c r="J1049">
        <v>120</v>
      </c>
      <c r="K1049">
        <v>23.82</v>
      </c>
      <c r="L1049">
        <v>231.4</v>
      </c>
      <c r="M1049">
        <v>128</v>
      </c>
      <c r="N1049">
        <v>19.670000000000002</v>
      </c>
      <c r="O1049">
        <v>188.1</v>
      </c>
      <c r="P1049">
        <v>127</v>
      </c>
      <c r="Q1049">
        <v>8.4600000000000009</v>
      </c>
      <c r="R1049">
        <v>11.2</v>
      </c>
      <c r="S1049">
        <v>5</v>
      </c>
      <c r="T1049">
        <v>3.02</v>
      </c>
      <c r="U1049">
        <v>2</v>
      </c>
      <c r="V1049" t="s">
        <v>22</v>
      </c>
      <c r="W1049">
        <f t="shared" si="128"/>
        <v>0</v>
      </c>
      <c r="X1049" t="str">
        <f t="shared" si="129"/>
        <v>3 or fewer calls</v>
      </c>
      <c r="Y1049" t="str">
        <f t="shared" si="130"/>
        <v>Medium</v>
      </c>
      <c r="Z1049" t="str">
        <f t="shared" si="131"/>
        <v>Heavy_user</v>
      </c>
      <c r="AA1049" t="str">
        <f t="shared" si="132"/>
        <v>Medium_user</v>
      </c>
      <c r="AB1049" t="str">
        <f t="shared" si="133"/>
        <v>Medium Usage</v>
      </c>
      <c r="AC1049" t="str">
        <f t="shared" si="134"/>
        <v>None</v>
      </c>
      <c r="AD1049" t="str">
        <f t="shared" si="135"/>
        <v>Medium Intl Calls</v>
      </c>
    </row>
    <row r="1050" spans="1:30" x14ac:dyDescent="0.25">
      <c r="A1050" t="s">
        <v>60</v>
      </c>
      <c r="B1050">
        <v>138</v>
      </c>
      <c r="C1050" t="s">
        <v>21</v>
      </c>
      <c r="D1050" t="s">
        <v>22</v>
      </c>
      <c r="E1050">
        <f>IF(train[[#This Row],[international_plan]]="yes",1,0)</f>
        <v>0</v>
      </c>
      <c r="F1050" t="s">
        <v>22</v>
      </c>
      <c r="G1050">
        <f>IF(train[[#This Row],[voice_mail_plan]]="yes",1,0)</f>
        <v>0</v>
      </c>
      <c r="H1050">
        <v>0</v>
      </c>
      <c r="I1050">
        <v>194.3</v>
      </c>
      <c r="J1050">
        <v>83</v>
      </c>
      <c r="K1050">
        <v>33.03</v>
      </c>
      <c r="L1050">
        <v>189.9</v>
      </c>
      <c r="M1050">
        <v>97</v>
      </c>
      <c r="N1050">
        <v>16.14</v>
      </c>
      <c r="O1050">
        <v>232.2</v>
      </c>
      <c r="P1050">
        <v>102</v>
      </c>
      <c r="Q1050">
        <v>10.45</v>
      </c>
      <c r="R1050">
        <v>9</v>
      </c>
      <c r="S1050">
        <v>3</v>
      </c>
      <c r="T1050">
        <v>2.4300000000000002</v>
      </c>
      <c r="U1050">
        <v>5</v>
      </c>
      <c r="V1050" t="s">
        <v>22</v>
      </c>
      <c r="W1050">
        <f t="shared" si="128"/>
        <v>0</v>
      </c>
      <c r="X1050" t="str">
        <f t="shared" si="129"/>
        <v>More than 3 calls</v>
      </c>
      <c r="Y1050" t="str">
        <f t="shared" si="130"/>
        <v>Medium</v>
      </c>
      <c r="Z1050" t="str">
        <f t="shared" si="131"/>
        <v>Medium_user</v>
      </c>
      <c r="AA1050" t="str">
        <f t="shared" si="132"/>
        <v>Medium_user</v>
      </c>
      <c r="AB1050" t="str">
        <f t="shared" si="133"/>
        <v>Medium Usage</v>
      </c>
      <c r="AC1050" t="str">
        <f t="shared" si="134"/>
        <v>None</v>
      </c>
      <c r="AD1050" t="str">
        <f t="shared" si="135"/>
        <v>Medium Intl Calls</v>
      </c>
    </row>
    <row r="1051" spans="1:30" x14ac:dyDescent="0.25">
      <c r="A1051" t="s">
        <v>27</v>
      </c>
      <c r="B1051">
        <v>132</v>
      </c>
      <c r="C1051" t="s">
        <v>21</v>
      </c>
      <c r="D1051" t="s">
        <v>22</v>
      </c>
      <c r="E1051">
        <f>IF(train[[#This Row],[international_plan]]="yes",1,0)</f>
        <v>0</v>
      </c>
      <c r="F1051" t="s">
        <v>22</v>
      </c>
      <c r="G1051">
        <f>IF(train[[#This Row],[voice_mail_plan]]="yes",1,0)</f>
        <v>0</v>
      </c>
      <c r="H1051">
        <v>0</v>
      </c>
      <c r="I1051">
        <v>117.6</v>
      </c>
      <c r="J1051">
        <v>66</v>
      </c>
      <c r="K1051">
        <v>19.989999999999998</v>
      </c>
      <c r="L1051">
        <v>214</v>
      </c>
      <c r="M1051">
        <v>108</v>
      </c>
      <c r="N1051">
        <v>18.190000000000001</v>
      </c>
      <c r="O1051">
        <v>239.5</v>
      </c>
      <c r="P1051">
        <v>94</v>
      </c>
      <c r="Q1051">
        <v>10.78</v>
      </c>
      <c r="R1051">
        <v>8.8000000000000007</v>
      </c>
      <c r="S1051">
        <v>5</v>
      </c>
      <c r="T1051">
        <v>2.38</v>
      </c>
      <c r="U1051">
        <v>1</v>
      </c>
      <c r="V1051" t="s">
        <v>22</v>
      </c>
      <c r="W1051">
        <f t="shared" si="128"/>
        <v>0</v>
      </c>
      <c r="X1051" t="str">
        <f t="shared" si="129"/>
        <v>3 or fewer calls</v>
      </c>
      <c r="Y1051" t="str">
        <f t="shared" si="130"/>
        <v>Medium</v>
      </c>
      <c r="Z1051" t="str">
        <f t="shared" si="131"/>
        <v>Medium_user</v>
      </c>
      <c r="AA1051" t="str">
        <f t="shared" si="132"/>
        <v>Medium_user</v>
      </c>
      <c r="AB1051" t="str">
        <f t="shared" si="133"/>
        <v>Medium Usage</v>
      </c>
      <c r="AC1051" t="str">
        <f t="shared" si="134"/>
        <v>None</v>
      </c>
      <c r="AD1051" t="str">
        <f t="shared" si="135"/>
        <v>Medium Intl Calls</v>
      </c>
    </row>
    <row r="1052" spans="1:30" x14ac:dyDescent="0.25">
      <c r="A1052" t="s">
        <v>73</v>
      </c>
      <c r="B1052">
        <v>101</v>
      </c>
      <c r="C1052" t="s">
        <v>21</v>
      </c>
      <c r="D1052" t="s">
        <v>23</v>
      </c>
      <c r="E1052">
        <f>IF(train[[#This Row],[international_plan]]="yes",1,0)</f>
        <v>1</v>
      </c>
      <c r="F1052" t="s">
        <v>22</v>
      </c>
      <c r="G1052">
        <f>IF(train[[#This Row],[voice_mail_plan]]="yes",1,0)</f>
        <v>0</v>
      </c>
      <c r="H1052">
        <v>0</v>
      </c>
      <c r="I1052">
        <v>193.7</v>
      </c>
      <c r="J1052">
        <v>108</v>
      </c>
      <c r="K1052">
        <v>32.93</v>
      </c>
      <c r="L1052">
        <v>186.6</v>
      </c>
      <c r="M1052">
        <v>98</v>
      </c>
      <c r="N1052">
        <v>15.86</v>
      </c>
      <c r="O1052">
        <v>223</v>
      </c>
      <c r="P1052">
        <v>100</v>
      </c>
      <c r="Q1052">
        <v>10.039999999999999</v>
      </c>
      <c r="R1052">
        <v>11.6</v>
      </c>
      <c r="S1052">
        <v>8</v>
      </c>
      <c r="T1052">
        <v>3.13</v>
      </c>
      <c r="U1052">
        <v>0</v>
      </c>
      <c r="V1052" t="s">
        <v>22</v>
      </c>
      <c r="W1052">
        <f t="shared" si="128"/>
        <v>0</v>
      </c>
      <c r="X1052" t="str">
        <f t="shared" si="129"/>
        <v>3 or fewer calls</v>
      </c>
      <c r="Y1052" t="str">
        <f t="shared" si="130"/>
        <v>Medium</v>
      </c>
      <c r="Z1052" t="str">
        <f t="shared" si="131"/>
        <v>Medium_user</v>
      </c>
      <c r="AA1052" t="str">
        <f t="shared" si="132"/>
        <v>Medium_user</v>
      </c>
      <c r="AB1052" t="str">
        <f t="shared" si="133"/>
        <v>Medium Usage</v>
      </c>
      <c r="AC1052" t="str">
        <f t="shared" si="134"/>
        <v>None</v>
      </c>
      <c r="AD1052" t="str">
        <f t="shared" si="135"/>
        <v>Medium Intl Calls</v>
      </c>
    </row>
    <row r="1053" spans="1:30" x14ac:dyDescent="0.25">
      <c r="A1053" t="s">
        <v>48</v>
      </c>
      <c r="B1053">
        <v>58</v>
      </c>
      <c r="C1053" t="s">
        <v>28</v>
      </c>
      <c r="D1053" t="s">
        <v>22</v>
      </c>
      <c r="E1053">
        <f>IF(train[[#This Row],[international_plan]]="yes",1,0)</f>
        <v>0</v>
      </c>
      <c r="F1053" t="s">
        <v>22</v>
      </c>
      <c r="G1053">
        <f>IF(train[[#This Row],[voice_mail_plan]]="yes",1,0)</f>
        <v>0</v>
      </c>
      <c r="H1053">
        <v>0</v>
      </c>
      <c r="I1053">
        <v>243.1</v>
      </c>
      <c r="J1053">
        <v>105</v>
      </c>
      <c r="K1053">
        <v>41.33</v>
      </c>
      <c r="L1053">
        <v>231.4</v>
      </c>
      <c r="M1053">
        <v>108</v>
      </c>
      <c r="N1053">
        <v>19.670000000000002</v>
      </c>
      <c r="O1053">
        <v>180.9</v>
      </c>
      <c r="P1053">
        <v>120</v>
      </c>
      <c r="Q1053">
        <v>8.14</v>
      </c>
      <c r="R1053">
        <v>7.8</v>
      </c>
      <c r="S1053">
        <v>4</v>
      </c>
      <c r="T1053">
        <v>2.11</v>
      </c>
      <c r="U1053">
        <v>2</v>
      </c>
      <c r="V1053" t="s">
        <v>22</v>
      </c>
      <c r="W1053">
        <f t="shared" si="128"/>
        <v>0</v>
      </c>
      <c r="X1053" t="str">
        <f t="shared" si="129"/>
        <v>3 or fewer calls</v>
      </c>
      <c r="Y1053" t="str">
        <f t="shared" si="130"/>
        <v>Medium</v>
      </c>
      <c r="Z1053" t="str">
        <f t="shared" si="131"/>
        <v>Medium_user</v>
      </c>
      <c r="AA1053" t="str">
        <f t="shared" si="132"/>
        <v>Medium_user</v>
      </c>
      <c r="AB1053" t="str">
        <f t="shared" si="133"/>
        <v>Medium Usage</v>
      </c>
      <c r="AC1053" t="str">
        <f t="shared" si="134"/>
        <v>None</v>
      </c>
      <c r="AD1053" t="str">
        <f t="shared" si="135"/>
        <v>Medium Intl Calls</v>
      </c>
    </row>
    <row r="1054" spans="1:30" x14ac:dyDescent="0.25">
      <c r="A1054" t="s">
        <v>62</v>
      </c>
      <c r="B1054">
        <v>81</v>
      </c>
      <c r="C1054" t="s">
        <v>21</v>
      </c>
      <c r="D1054" t="s">
        <v>22</v>
      </c>
      <c r="E1054">
        <f>IF(train[[#This Row],[international_plan]]="yes",1,0)</f>
        <v>0</v>
      </c>
      <c r="F1054" t="s">
        <v>22</v>
      </c>
      <c r="G1054">
        <f>IF(train[[#This Row],[voice_mail_plan]]="yes",1,0)</f>
        <v>0</v>
      </c>
      <c r="H1054">
        <v>0</v>
      </c>
      <c r="I1054">
        <v>145.4</v>
      </c>
      <c r="J1054">
        <v>132</v>
      </c>
      <c r="K1054">
        <v>24.72</v>
      </c>
      <c r="L1054">
        <v>129.30000000000001</v>
      </c>
      <c r="M1054">
        <v>91</v>
      </c>
      <c r="N1054">
        <v>10.99</v>
      </c>
      <c r="O1054">
        <v>186.4</v>
      </c>
      <c r="P1054">
        <v>109</v>
      </c>
      <c r="Q1054">
        <v>8.39</v>
      </c>
      <c r="R1054">
        <v>5.2</v>
      </c>
      <c r="S1054">
        <v>4</v>
      </c>
      <c r="T1054">
        <v>1.4</v>
      </c>
      <c r="U1054">
        <v>1</v>
      </c>
      <c r="V1054" t="s">
        <v>22</v>
      </c>
      <c r="W1054">
        <f t="shared" si="128"/>
        <v>0</v>
      </c>
      <c r="X1054" t="str">
        <f t="shared" si="129"/>
        <v>3 or fewer calls</v>
      </c>
      <c r="Y1054" t="str">
        <f t="shared" si="130"/>
        <v>Low</v>
      </c>
      <c r="Z1054" t="str">
        <f t="shared" si="131"/>
        <v>Medium_user</v>
      </c>
      <c r="AA1054" t="str">
        <f t="shared" si="132"/>
        <v>Medium_user</v>
      </c>
      <c r="AB1054" t="str">
        <f t="shared" si="133"/>
        <v>Medium Usage</v>
      </c>
      <c r="AC1054" t="str">
        <f t="shared" si="134"/>
        <v>None</v>
      </c>
      <c r="AD1054" t="str">
        <f t="shared" si="135"/>
        <v>Low Intl Calls</v>
      </c>
    </row>
    <row r="1055" spans="1:30" x14ac:dyDescent="0.25">
      <c r="A1055" t="s">
        <v>66</v>
      </c>
      <c r="B1055">
        <v>116</v>
      </c>
      <c r="C1055" t="s">
        <v>28</v>
      </c>
      <c r="D1055" t="s">
        <v>22</v>
      </c>
      <c r="E1055">
        <f>IF(train[[#This Row],[international_plan]]="yes",1,0)</f>
        <v>0</v>
      </c>
      <c r="F1055" t="s">
        <v>22</v>
      </c>
      <c r="G1055">
        <f>IF(train[[#This Row],[voice_mail_plan]]="yes",1,0)</f>
        <v>0</v>
      </c>
      <c r="H1055">
        <v>0</v>
      </c>
      <c r="I1055">
        <v>229.3</v>
      </c>
      <c r="J1055">
        <v>93</v>
      </c>
      <c r="K1055">
        <v>38.979999999999997</v>
      </c>
      <c r="L1055">
        <v>184.5</v>
      </c>
      <c r="M1055">
        <v>111</v>
      </c>
      <c r="N1055">
        <v>15.68</v>
      </c>
      <c r="O1055">
        <v>168.2</v>
      </c>
      <c r="P1055">
        <v>91</v>
      </c>
      <c r="Q1055">
        <v>7.57</v>
      </c>
      <c r="R1055">
        <v>8.8000000000000007</v>
      </c>
      <c r="S1055">
        <v>3</v>
      </c>
      <c r="T1055">
        <v>2.38</v>
      </c>
      <c r="U1055">
        <v>2</v>
      </c>
      <c r="V1055" t="s">
        <v>22</v>
      </c>
      <c r="W1055">
        <f t="shared" si="128"/>
        <v>0</v>
      </c>
      <c r="X1055" t="str">
        <f t="shared" si="129"/>
        <v>3 or fewer calls</v>
      </c>
      <c r="Y1055" t="str">
        <f t="shared" si="130"/>
        <v>Medium</v>
      </c>
      <c r="Z1055" t="str">
        <f t="shared" si="131"/>
        <v>Medium_user</v>
      </c>
      <c r="AA1055" t="str">
        <f t="shared" si="132"/>
        <v>Medium_user</v>
      </c>
      <c r="AB1055" t="str">
        <f t="shared" si="133"/>
        <v>Medium Usage</v>
      </c>
      <c r="AC1055" t="str">
        <f t="shared" si="134"/>
        <v>None</v>
      </c>
      <c r="AD1055" t="str">
        <f t="shared" si="135"/>
        <v>Medium Intl Calls</v>
      </c>
    </row>
    <row r="1056" spans="1:30" x14ac:dyDescent="0.25">
      <c r="A1056" t="s">
        <v>60</v>
      </c>
      <c r="B1056">
        <v>62</v>
      </c>
      <c r="C1056" t="s">
        <v>28</v>
      </c>
      <c r="D1056" t="s">
        <v>22</v>
      </c>
      <c r="E1056">
        <f>IF(train[[#This Row],[international_plan]]="yes",1,0)</f>
        <v>0</v>
      </c>
      <c r="F1056" t="s">
        <v>23</v>
      </c>
      <c r="G1056">
        <f>IF(train[[#This Row],[voice_mail_plan]]="yes",1,0)</f>
        <v>1</v>
      </c>
      <c r="H1056">
        <v>33</v>
      </c>
      <c r="I1056">
        <v>186.4</v>
      </c>
      <c r="J1056">
        <v>84</v>
      </c>
      <c r="K1056">
        <v>31.69</v>
      </c>
      <c r="L1056">
        <v>201</v>
      </c>
      <c r="M1056">
        <v>136</v>
      </c>
      <c r="N1056">
        <v>17.09</v>
      </c>
      <c r="O1056">
        <v>286.7</v>
      </c>
      <c r="P1056">
        <v>103</v>
      </c>
      <c r="Q1056">
        <v>12.9</v>
      </c>
      <c r="R1056">
        <v>11.1</v>
      </c>
      <c r="S1056">
        <v>3</v>
      </c>
      <c r="T1056">
        <v>3</v>
      </c>
      <c r="U1056">
        <v>2</v>
      </c>
      <c r="V1056" t="s">
        <v>23</v>
      </c>
      <c r="W1056">
        <f t="shared" si="128"/>
        <v>1</v>
      </c>
      <c r="X1056" t="str">
        <f t="shared" si="129"/>
        <v>3 or fewer calls</v>
      </c>
      <c r="Y1056" t="str">
        <f t="shared" si="130"/>
        <v>Medium</v>
      </c>
      <c r="Z1056" t="str">
        <f t="shared" si="131"/>
        <v>Heavy_user</v>
      </c>
      <c r="AA1056" t="str">
        <f t="shared" si="132"/>
        <v>Medium_user</v>
      </c>
      <c r="AB1056" t="str">
        <f t="shared" si="133"/>
        <v>Medium Usage</v>
      </c>
      <c r="AC1056" t="str">
        <f t="shared" si="134"/>
        <v>High</v>
      </c>
      <c r="AD1056" t="str">
        <f t="shared" si="135"/>
        <v>Medium Intl Calls</v>
      </c>
    </row>
    <row r="1057" spans="1:30" x14ac:dyDescent="0.25">
      <c r="A1057" t="s">
        <v>46</v>
      </c>
      <c r="B1057">
        <v>90</v>
      </c>
      <c r="C1057" t="s">
        <v>21</v>
      </c>
      <c r="D1057" t="s">
        <v>22</v>
      </c>
      <c r="E1057">
        <f>IF(train[[#This Row],[international_plan]]="yes",1,0)</f>
        <v>0</v>
      </c>
      <c r="F1057" t="s">
        <v>22</v>
      </c>
      <c r="G1057">
        <f>IF(train[[#This Row],[voice_mail_plan]]="yes",1,0)</f>
        <v>0</v>
      </c>
      <c r="H1057">
        <v>0</v>
      </c>
      <c r="I1057">
        <v>76.099999999999994</v>
      </c>
      <c r="J1057">
        <v>121</v>
      </c>
      <c r="K1057">
        <v>12.94</v>
      </c>
      <c r="L1057">
        <v>290.3</v>
      </c>
      <c r="M1057">
        <v>73</v>
      </c>
      <c r="N1057">
        <v>24.68</v>
      </c>
      <c r="O1057">
        <v>236.9</v>
      </c>
      <c r="P1057">
        <v>89</v>
      </c>
      <c r="Q1057">
        <v>10.66</v>
      </c>
      <c r="R1057">
        <v>10.8</v>
      </c>
      <c r="S1057">
        <v>3</v>
      </c>
      <c r="T1057">
        <v>2.92</v>
      </c>
      <c r="U1057">
        <v>0</v>
      </c>
      <c r="V1057" t="s">
        <v>22</v>
      </c>
      <c r="W1057">
        <f t="shared" si="128"/>
        <v>0</v>
      </c>
      <c r="X1057" t="str">
        <f t="shared" si="129"/>
        <v>3 or fewer calls</v>
      </c>
      <c r="Y1057" t="str">
        <f t="shared" si="130"/>
        <v>Medium</v>
      </c>
      <c r="Z1057" t="str">
        <f t="shared" si="131"/>
        <v>Light_usage</v>
      </c>
      <c r="AA1057" t="str">
        <f t="shared" si="132"/>
        <v>Heavy_user</v>
      </c>
      <c r="AB1057" t="str">
        <f t="shared" si="133"/>
        <v>Medium Usage</v>
      </c>
      <c r="AC1057" t="str">
        <f t="shared" si="134"/>
        <v>None</v>
      </c>
      <c r="AD1057" t="str">
        <f t="shared" si="135"/>
        <v>Medium Intl Calls</v>
      </c>
    </row>
    <row r="1058" spans="1:30" x14ac:dyDescent="0.25">
      <c r="A1058" t="s">
        <v>71</v>
      </c>
      <c r="B1058">
        <v>98</v>
      </c>
      <c r="C1058" t="s">
        <v>21</v>
      </c>
      <c r="D1058" t="s">
        <v>22</v>
      </c>
      <c r="E1058">
        <f>IF(train[[#This Row],[international_plan]]="yes",1,0)</f>
        <v>0</v>
      </c>
      <c r="F1058" t="s">
        <v>22</v>
      </c>
      <c r="G1058">
        <f>IF(train[[#This Row],[voice_mail_plan]]="yes",1,0)</f>
        <v>0</v>
      </c>
      <c r="H1058">
        <v>0</v>
      </c>
      <c r="I1058">
        <v>162.80000000000001</v>
      </c>
      <c r="J1058">
        <v>65</v>
      </c>
      <c r="K1058">
        <v>27.68</v>
      </c>
      <c r="L1058">
        <v>185</v>
      </c>
      <c r="M1058">
        <v>109</v>
      </c>
      <c r="N1058">
        <v>15.73</v>
      </c>
      <c r="O1058">
        <v>219.5</v>
      </c>
      <c r="P1058">
        <v>104</v>
      </c>
      <c r="Q1058">
        <v>9.8800000000000008</v>
      </c>
      <c r="R1058">
        <v>6</v>
      </c>
      <c r="S1058">
        <v>3</v>
      </c>
      <c r="T1058">
        <v>1.62</v>
      </c>
      <c r="U1058">
        <v>2</v>
      </c>
      <c r="V1058" t="s">
        <v>22</v>
      </c>
      <c r="W1058">
        <f t="shared" si="128"/>
        <v>0</v>
      </c>
      <c r="X1058" t="str">
        <f t="shared" si="129"/>
        <v>3 or fewer calls</v>
      </c>
      <c r="Y1058" t="str">
        <f t="shared" si="130"/>
        <v>Low</v>
      </c>
      <c r="Z1058" t="str">
        <f t="shared" si="131"/>
        <v>Medium_user</v>
      </c>
      <c r="AA1058" t="str">
        <f t="shared" si="132"/>
        <v>Medium_user</v>
      </c>
      <c r="AB1058" t="str">
        <f t="shared" si="133"/>
        <v>Medium Usage</v>
      </c>
      <c r="AC1058" t="str">
        <f t="shared" si="134"/>
        <v>None</v>
      </c>
      <c r="AD1058" t="str">
        <f t="shared" si="135"/>
        <v>Low Intl Calls</v>
      </c>
    </row>
    <row r="1059" spans="1:30" x14ac:dyDescent="0.25">
      <c r="A1059" t="s">
        <v>55</v>
      </c>
      <c r="B1059">
        <v>73</v>
      </c>
      <c r="C1059" t="s">
        <v>21</v>
      </c>
      <c r="D1059" t="s">
        <v>22</v>
      </c>
      <c r="E1059">
        <f>IF(train[[#This Row],[international_plan]]="yes",1,0)</f>
        <v>0</v>
      </c>
      <c r="F1059" t="s">
        <v>22</v>
      </c>
      <c r="G1059">
        <f>IF(train[[#This Row],[voice_mail_plan]]="yes",1,0)</f>
        <v>0</v>
      </c>
      <c r="H1059">
        <v>0</v>
      </c>
      <c r="I1059">
        <v>182.3</v>
      </c>
      <c r="J1059">
        <v>115</v>
      </c>
      <c r="K1059">
        <v>30.99</v>
      </c>
      <c r="L1059">
        <v>199.2</v>
      </c>
      <c r="M1059">
        <v>97</v>
      </c>
      <c r="N1059">
        <v>16.93</v>
      </c>
      <c r="O1059">
        <v>120.2</v>
      </c>
      <c r="P1059">
        <v>113</v>
      </c>
      <c r="Q1059">
        <v>5.41</v>
      </c>
      <c r="R1059">
        <v>18</v>
      </c>
      <c r="S1059">
        <v>5</v>
      </c>
      <c r="T1059">
        <v>4.8600000000000003</v>
      </c>
      <c r="U1059">
        <v>1</v>
      </c>
      <c r="V1059" t="s">
        <v>22</v>
      </c>
      <c r="W1059">
        <f t="shared" si="128"/>
        <v>0</v>
      </c>
      <c r="X1059" t="str">
        <f t="shared" si="129"/>
        <v>3 or fewer calls</v>
      </c>
      <c r="Y1059" t="str">
        <f t="shared" si="130"/>
        <v>High</v>
      </c>
      <c r="Z1059" t="str">
        <f t="shared" si="131"/>
        <v>Medium_user</v>
      </c>
      <c r="AA1059" t="str">
        <f t="shared" si="132"/>
        <v>Medium_user</v>
      </c>
      <c r="AB1059" t="str">
        <f t="shared" si="133"/>
        <v>Medium Usage</v>
      </c>
      <c r="AC1059" t="str">
        <f t="shared" si="134"/>
        <v>None</v>
      </c>
      <c r="AD1059" t="str">
        <f t="shared" si="135"/>
        <v>Medium Intl Calls</v>
      </c>
    </row>
    <row r="1060" spans="1:30" x14ac:dyDescent="0.25">
      <c r="A1060" t="s">
        <v>33</v>
      </c>
      <c r="B1060">
        <v>107</v>
      </c>
      <c r="C1060" t="s">
        <v>28</v>
      </c>
      <c r="D1060" t="s">
        <v>23</v>
      </c>
      <c r="E1060">
        <f>IF(train[[#This Row],[international_plan]]="yes",1,0)</f>
        <v>1</v>
      </c>
      <c r="F1060" t="s">
        <v>22</v>
      </c>
      <c r="G1060">
        <f>IF(train[[#This Row],[voice_mail_plan]]="yes",1,0)</f>
        <v>0</v>
      </c>
      <c r="H1060">
        <v>0</v>
      </c>
      <c r="I1060">
        <v>194.4</v>
      </c>
      <c r="J1060">
        <v>83</v>
      </c>
      <c r="K1060">
        <v>33.049999999999997</v>
      </c>
      <c r="L1060">
        <v>247.8</v>
      </c>
      <c r="M1060">
        <v>84</v>
      </c>
      <c r="N1060">
        <v>21.06</v>
      </c>
      <c r="O1060">
        <v>245.4</v>
      </c>
      <c r="P1060">
        <v>93</v>
      </c>
      <c r="Q1060">
        <v>11.04</v>
      </c>
      <c r="R1060">
        <v>11.2</v>
      </c>
      <c r="S1060">
        <v>7</v>
      </c>
      <c r="T1060">
        <v>3.02</v>
      </c>
      <c r="U1060">
        <v>2</v>
      </c>
      <c r="V1060" t="s">
        <v>22</v>
      </c>
      <c r="W1060">
        <f t="shared" si="128"/>
        <v>0</v>
      </c>
      <c r="X1060" t="str">
        <f t="shared" si="129"/>
        <v>3 or fewer calls</v>
      </c>
      <c r="Y1060" t="str">
        <f t="shared" si="130"/>
        <v>Medium</v>
      </c>
      <c r="Z1060" t="str">
        <f t="shared" si="131"/>
        <v>Medium_user</v>
      </c>
      <c r="AA1060" t="str">
        <f t="shared" si="132"/>
        <v>Heavy_user</v>
      </c>
      <c r="AB1060" t="str">
        <f t="shared" si="133"/>
        <v>Medium Usage</v>
      </c>
      <c r="AC1060" t="str">
        <f t="shared" si="134"/>
        <v>None</v>
      </c>
      <c r="AD1060" t="str">
        <f t="shared" si="135"/>
        <v>Medium Intl Calls</v>
      </c>
    </row>
    <row r="1061" spans="1:30" x14ac:dyDescent="0.25">
      <c r="A1061" t="s">
        <v>46</v>
      </c>
      <c r="B1061">
        <v>55</v>
      </c>
      <c r="C1061" t="s">
        <v>25</v>
      </c>
      <c r="D1061" t="s">
        <v>22</v>
      </c>
      <c r="E1061">
        <f>IF(train[[#This Row],[international_plan]]="yes",1,0)</f>
        <v>0</v>
      </c>
      <c r="F1061" t="s">
        <v>23</v>
      </c>
      <c r="G1061">
        <f>IF(train[[#This Row],[voice_mail_plan]]="yes",1,0)</f>
        <v>1</v>
      </c>
      <c r="H1061">
        <v>20</v>
      </c>
      <c r="I1061">
        <v>189.3</v>
      </c>
      <c r="J1061">
        <v>95</v>
      </c>
      <c r="K1061">
        <v>32.18</v>
      </c>
      <c r="L1061">
        <v>118.6</v>
      </c>
      <c r="M1061">
        <v>113</v>
      </c>
      <c r="N1061">
        <v>10.08</v>
      </c>
      <c r="O1061">
        <v>250.2</v>
      </c>
      <c r="P1061">
        <v>102</v>
      </c>
      <c r="Q1061">
        <v>11.26</v>
      </c>
      <c r="R1061">
        <v>12.5</v>
      </c>
      <c r="S1061">
        <v>4</v>
      </c>
      <c r="T1061">
        <v>3.38</v>
      </c>
      <c r="U1061">
        <v>2</v>
      </c>
      <c r="V1061" t="s">
        <v>22</v>
      </c>
      <c r="W1061">
        <f t="shared" si="128"/>
        <v>0</v>
      </c>
      <c r="X1061" t="str">
        <f t="shared" si="129"/>
        <v>3 or fewer calls</v>
      </c>
      <c r="Y1061" t="str">
        <f t="shared" si="130"/>
        <v>Medium</v>
      </c>
      <c r="Z1061" t="str">
        <f t="shared" si="131"/>
        <v>Medium_user</v>
      </c>
      <c r="AA1061" t="str">
        <f t="shared" si="132"/>
        <v>Medium_user</v>
      </c>
      <c r="AB1061" t="str">
        <f t="shared" si="133"/>
        <v>Medium Usage</v>
      </c>
      <c r="AC1061" t="str">
        <f t="shared" si="134"/>
        <v>Medium</v>
      </c>
      <c r="AD1061" t="str">
        <f t="shared" si="135"/>
        <v>Medium Intl Calls</v>
      </c>
    </row>
    <row r="1062" spans="1:30" x14ac:dyDescent="0.25">
      <c r="A1062" t="s">
        <v>47</v>
      </c>
      <c r="B1062">
        <v>76</v>
      </c>
      <c r="C1062" t="s">
        <v>21</v>
      </c>
      <c r="D1062" t="s">
        <v>22</v>
      </c>
      <c r="E1062">
        <f>IF(train[[#This Row],[international_plan]]="yes",1,0)</f>
        <v>0</v>
      </c>
      <c r="F1062" t="s">
        <v>23</v>
      </c>
      <c r="G1062">
        <f>IF(train[[#This Row],[voice_mail_plan]]="yes",1,0)</f>
        <v>1</v>
      </c>
      <c r="H1062">
        <v>22</v>
      </c>
      <c r="I1062">
        <v>160.1</v>
      </c>
      <c r="J1062">
        <v>107</v>
      </c>
      <c r="K1062">
        <v>27.22</v>
      </c>
      <c r="L1062">
        <v>168.7</v>
      </c>
      <c r="M1062">
        <v>136</v>
      </c>
      <c r="N1062">
        <v>14.34</v>
      </c>
      <c r="O1062">
        <v>23.2</v>
      </c>
      <c r="P1062">
        <v>102</v>
      </c>
      <c r="Q1062">
        <v>1.04</v>
      </c>
      <c r="R1062">
        <v>9.5</v>
      </c>
      <c r="S1062">
        <v>4</v>
      </c>
      <c r="T1062">
        <v>2.57</v>
      </c>
      <c r="U1062">
        <v>3</v>
      </c>
      <c r="V1062" t="s">
        <v>22</v>
      </c>
      <c r="W1062">
        <f t="shared" si="128"/>
        <v>0</v>
      </c>
      <c r="X1062" t="str">
        <f t="shared" si="129"/>
        <v>3 or fewer calls</v>
      </c>
      <c r="Y1062" t="str">
        <f t="shared" si="130"/>
        <v>Medium</v>
      </c>
      <c r="Z1062" t="str">
        <f t="shared" si="131"/>
        <v>Heavy_user</v>
      </c>
      <c r="AA1062" t="str">
        <f t="shared" si="132"/>
        <v>Medium_user</v>
      </c>
      <c r="AB1062" t="str">
        <f t="shared" si="133"/>
        <v>Medium Usage</v>
      </c>
      <c r="AC1062" t="str">
        <f t="shared" si="134"/>
        <v>Medium</v>
      </c>
      <c r="AD1062" t="str">
        <f t="shared" si="135"/>
        <v>Medium Intl Calls</v>
      </c>
    </row>
    <row r="1063" spans="1:30" x14ac:dyDescent="0.25">
      <c r="A1063" t="s">
        <v>58</v>
      </c>
      <c r="B1063">
        <v>30</v>
      </c>
      <c r="C1063" t="s">
        <v>28</v>
      </c>
      <c r="D1063" t="s">
        <v>22</v>
      </c>
      <c r="E1063">
        <f>IF(train[[#This Row],[international_plan]]="yes",1,0)</f>
        <v>0</v>
      </c>
      <c r="F1063" t="s">
        <v>22</v>
      </c>
      <c r="G1063">
        <f>IF(train[[#This Row],[voice_mail_plan]]="yes",1,0)</f>
        <v>0</v>
      </c>
      <c r="H1063">
        <v>0</v>
      </c>
      <c r="I1063">
        <v>145</v>
      </c>
      <c r="J1063">
        <v>76</v>
      </c>
      <c r="K1063">
        <v>24.65</v>
      </c>
      <c r="L1063">
        <v>240.7</v>
      </c>
      <c r="M1063">
        <v>112</v>
      </c>
      <c r="N1063">
        <v>20.46</v>
      </c>
      <c r="O1063">
        <v>197.1</v>
      </c>
      <c r="P1063">
        <v>134</v>
      </c>
      <c r="Q1063">
        <v>8.8699999999999992</v>
      </c>
      <c r="R1063">
        <v>7.1</v>
      </c>
      <c r="S1063">
        <v>4</v>
      </c>
      <c r="T1063">
        <v>1.92</v>
      </c>
      <c r="U1063">
        <v>3</v>
      </c>
      <c r="V1063" t="s">
        <v>22</v>
      </c>
      <c r="W1063">
        <f t="shared" si="128"/>
        <v>0</v>
      </c>
      <c r="X1063" t="str">
        <f t="shared" si="129"/>
        <v>3 or fewer calls</v>
      </c>
      <c r="Y1063" t="str">
        <f t="shared" si="130"/>
        <v>Low</v>
      </c>
      <c r="Z1063" t="str">
        <f t="shared" si="131"/>
        <v>Medium_user</v>
      </c>
      <c r="AA1063" t="str">
        <f t="shared" si="132"/>
        <v>Heavy_user</v>
      </c>
      <c r="AB1063" t="str">
        <f t="shared" si="133"/>
        <v>Medium Usage</v>
      </c>
      <c r="AC1063" t="str">
        <f t="shared" si="134"/>
        <v>None</v>
      </c>
      <c r="AD1063" t="str">
        <f t="shared" si="135"/>
        <v>Low Intl Calls</v>
      </c>
    </row>
    <row r="1064" spans="1:30" x14ac:dyDescent="0.25">
      <c r="A1064" t="s">
        <v>42</v>
      </c>
      <c r="B1064">
        <v>157</v>
      </c>
      <c r="C1064" t="s">
        <v>21</v>
      </c>
      <c r="D1064" t="s">
        <v>22</v>
      </c>
      <c r="E1064">
        <f>IF(train[[#This Row],[international_plan]]="yes",1,0)</f>
        <v>0</v>
      </c>
      <c r="F1064" t="s">
        <v>22</v>
      </c>
      <c r="G1064">
        <f>IF(train[[#This Row],[voice_mail_plan]]="yes",1,0)</f>
        <v>0</v>
      </c>
      <c r="H1064">
        <v>0</v>
      </c>
      <c r="I1064">
        <v>220.7</v>
      </c>
      <c r="J1064">
        <v>105</v>
      </c>
      <c r="K1064">
        <v>37.520000000000003</v>
      </c>
      <c r="L1064">
        <v>119.3</v>
      </c>
      <c r="M1064">
        <v>127</v>
      </c>
      <c r="N1064">
        <v>10.14</v>
      </c>
      <c r="O1064">
        <v>165.1</v>
      </c>
      <c r="P1064">
        <v>113</v>
      </c>
      <c r="Q1064">
        <v>7.43</v>
      </c>
      <c r="R1064">
        <v>11.5</v>
      </c>
      <c r="S1064">
        <v>7</v>
      </c>
      <c r="T1064">
        <v>3.11</v>
      </c>
      <c r="U1064">
        <v>4</v>
      </c>
      <c r="V1064" t="s">
        <v>22</v>
      </c>
      <c r="W1064">
        <f t="shared" si="128"/>
        <v>0</v>
      </c>
      <c r="X1064" t="str">
        <f t="shared" si="129"/>
        <v>More than 3 calls</v>
      </c>
      <c r="Y1064" t="str">
        <f t="shared" si="130"/>
        <v>Medium</v>
      </c>
      <c r="Z1064" t="str">
        <f t="shared" si="131"/>
        <v>Heavy_user</v>
      </c>
      <c r="AA1064" t="str">
        <f t="shared" si="132"/>
        <v>Medium_user</v>
      </c>
      <c r="AB1064" t="str">
        <f t="shared" si="133"/>
        <v>Medium Usage</v>
      </c>
      <c r="AC1064" t="str">
        <f t="shared" si="134"/>
        <v>None</v>
      </c>
      <c r="AD1064" t="str">
        <f t="shared" si="135"/>
        <v>Medium Intl Calls</v>
      </c>
    </row>
    <row r="1065" spans="1:30" x14ac:dyDescent="0.25">
      <c r="A1065" t="s">
        <v>27</v>
      </c>
      <c r="B1065">
        <v>40</v>
      </c>
      <c r="C1065" t="s">
        <v>25</v>
      </c>
      <c r="D1065" t="s">
        <v>22</v>
      </c>
      <c r="E1065">
        <f>IF(train[[#This Row],[international_plan]]="yes",1,0)</f>
        <v>0</v>
      </c>
      <c r="F1065" t="s">
        <v>23</v>
      </c>
      <c r="G1065">
        <f>IF(train[[#This Row],[voice_mail_plan]]="yes",1,0)</f>
        <v>1</v>
      </c>
      <c r="H1065">
        <v>31</v>
      </c>
      <c r="I1065">
        <v>224.7</v>
      </c>
      <c r="J1065">
        <v>69</v>
      </c>
      <c r="K1065">
        <v>38.200000000000003</v>
      </c>
      <c r="L1065">
        <v>134.5</v>
      </c>
      <c r="M1065">
        <v>81</v>
      </c>
      <c r="N1065">
        <v>11.43</v>
      </c>
      <c r="O1065">
        <v>120.3</v>
      </c>
      <c r="P1065">
        <v>104</v>
      </c>
      <c r="Q1065">
        <v>5.41</v>
      </c>
      <c r="R1065">
        <v>7.5</v>
      </c>
      <c r="S1065">
        <v>5</v>
      </c>
      <c r="T1065">
        <v>2.0299999999999998</v>
      </c>
      <c r="U1065">
        <v>1</v>
      </c>
      <c r="V1065" t="s">
        <v>23</v>
      </c>
      <c r="W1065">
        <f t="shared" si="128"/>
        <v>1</v>
      </c>
      <c r="X1065" t="str">
        <f t="shared" si="129"/>
        <v>3 or fewer calls</v>
      </c>
      <c r="Y1065" t="str">
        <f t="shared" si="130"/>
        <v>Medium</v>
      </c>
      <c r="Z1065" t="str">
        <f t="shared" si="131"/>
        <v>Medium_user</v>
      </c>
      <c r="AA1065" t="str">
        <f t="shared" si="132"/>
        <v>Medium_user</v>
      </c>
      <c r="AB1065" t="str">
        <f t="shared" si="133"/>
        <v>Medium Usage</v>
      </c>
      <c r="AC1065" t="str">
        <f t="shared" si="134"/>
        <v>High</v>
      </c>
      <c r="AD1065" t="str">
        <f t="shared" si="135"/>
        <v>Medium Intl Calls</v>
      </c>
    </row>
    <row r="1066" spans="1:30" x14ac:dyDescent="0.25">
      <c r="A1066" t="s">
        <v>71</v>
      </c>
      <c r="B1066">
        <v>72</v>
      </c>
      <c r="C1066" t="s">
        <v>25</v>
      </c>
      <c r="D1066" t="s">
        <v>22</v>
      </c>
      <c r="E1066">
        <f>IF(train[[#This Row],[international_plan]]="yes",1,0)</f>
        <v>0</v>
      </c>
      <c r="F1066" t="s">
        <v>22</v>
      </c>
      <c r="G1066">
        <f>IF(train[[#This Row],[voice_mail_plan]]="yes",1,0)</f>
        <v>0</v>
      </c>
      <c r="H1066">
        <v>0</v>
      </c>
      <c r="I1066">
        <v>147</v>
      </c>
      <c r="J1066">
        <v>79</v>
      </c>
      <c r="K1066">
        <v>24.99</v>
      </c>
      <c r="L1066">
        <v>162.30000000000001</v>
      </c>
      <c r="M1066">
        <v>103</v>
      </c>
      <c r="N1066">
        <v>13.8</v>
      </c>
      <c r="O1066">
        <v>162.9</v>
      </c>
      <c r="P1066">
        <v>80</v>
      </c>
      <c r="Q1066">
        <v>7.33</v>
      </c>
      <c r="R1066">
        <v>10.5</v>
      </c>
      <c r="S1066">
        <v>4</v>
      </c>
      <c r="T1066">
        <v>2.84</v>
      </c>
      <c r="U1066">
        <v>1</v>
      </c>
      <c r="V1066" t="s">
        <v>22</v>
      </c>
      <c r="W1066">
        <f t="shared" si="128"/>
        <v>0</v>
      </c>
      <c r="X1066" t="str">
        <f t="shared" si="129"/>
        <v>3 or fewer calls</v>
      </c>
      <c r="Y1066" t="str">
        <f t="shared" si="130"/>
        <v>Medium</v>
      </c>
      <c r="Z1066" t="str">
        <f t="shared" si="131"/>
        <v>Medium_user</v>
      </c>
      <c r="AA1066" t="str">
        <f t="shared" si="132"/>
        <v>Medium_user</v>
      </c>
      <c r="AB1066" t="str">
        <f t="shared" si="133"/>
        <v>Medium Usage</v>
      </c>
      <c r="AC1066" t="str">
        <f t="shared" si="134"/>
        <v>None</v>
      </c>
      <c r="AD1066" t="str">
        <f t="shared" si="135"/>
        <v>Medium Intl Calls</v>
      </c>
    </row>
    <row r="1067" spans="1:30" x14ac:dyDescent="0.25">
      <c r="A1067" t="s">
        <v>44</v>
      </c>
      <c r="B1067">
        <v>95</v>
      </c>
      <c r="C1067" t="s">
        <v>21</v>
      </c>
      <c r="D1067" t="s">
        <v>22</v>
      </c>
      <c r="E1067">
        <f>IF(train[[#This Row],[international_plan]]="yes",1,0)</f>
        <v>0</v>
      </c>
      <c r="F1067" t="s">
        <v>23</v>
      </c>
      <c r="G1067">
        <f>IF(train[[#This Row],[voice_mail_plan]]="yes",1,0)</f>
        <v>1</v>
      </c>
      <c r="H1067">
        <v>39</v>
      </c>
      <c r="I1067">
        <v>260.8</v>
      </c>
      <c r="J1067">
        <v>130</v>
      </c>
      <c r="K1067">
        <v>44.34</v>
      </c>
      <c r="L1067">
        <v>213.4</v>
      </c>
      <c r="M1067">
        <v>111</v>
      </c>
      <c r="N1067">
        <v>18.14</v>
      </c>
      <c r="O1067">
        <v>195.6</v>
      </c>
      <c r="P1067">
        <v>97</v>
      </c>
      <c r="Q1067">
        <v>8.8000000000000007</v>
      </c>
      <c r="R1067">
        <v>10.1</v>
      </c>
      <c r="S1067">
        <v>5</v>
      </c>
      <c r="T1067">
        <v>2.73</v>
      </c>
      <c r="U1067">
        <v>1</v>
      </c>
      <c r="V1067" t="s">
        <v>22</v>
      </c>
      <c r="W1067">
        <f t="shared" si="128"/>
        <v>0</v>
      </c>
      <c r="X1067" t="str">
        <f t="shared" si="129"/>
        <v>3 or fewer calls</v>
      </c>
      <c r="Y1067" t="str">
        <f t="shared" si="130"/>
        <v>Medium</v>
      </c>
      <c r="Z1067" t="str">
        <f t="shared" si="131"/>
        <v>Medium_user</v>
      </c>
      <c r="AA1067" t="str">
        <f t="shared" si="132"/>
        <v>Medium_user</v>
      </c>
      <c r="AB1067" t="str">
        <f t="shared" si="133"/>
        <v>Medium Usage</v>
      </c>
      <c r="AC1067" t="str">
        <f t="shared" si="134"/>
        <v>High</v>
      </c>
      <c r="AD1067" t="str">
        <f t="shared" si="135"/>
        <v>Medium Intl Calls</v>
      </c>
    </row>
    <row r="1068" spans="1:30" x14ac:dyDescent="0.25">
      <c r="A1068" t="s">
        <v>34</v>
      </c>
      <c r="B1068">
        <v>42</v>
      </c>
      <c r="C1068" t="s">
        <v>21</v>
      </c>
      <c r="D1068" t="s">
        <v>22</v>
      </c>
      <c r="E1068">
        <f>IF(train[[#This Row],[international_plan]]="yes",1,0)</f>
        <v>0</v>
      </c>
      <c r="F1068" t="s">
        <v>22</v>
      </c>
      <c r="G1068">
        <f>IF(train[[#This Row],[voice_mail_plan]]="yes",1,0)</f>
        <v>0</v>
      </c>
      <c r="H1068">
        <v>0</v>
      </c>
      <c r="I1068">
        <v>155.4</v>
      </c>
      <c r="J1068">
        <v>127</v>
      </c>
      <c r="K1068">
        <v>26.42</v>
      </c>
      <c r="L1068">
        <v>164.1</v>
      </c>
      <c r="M1068">
        <v>45</v>
      </c>
      <c r="N1068">
        <v>13.95</v>
      </c>
      <c r="O1068">
        <v>157.69999999999999</v>
      </c>
      <c r="P1068">
        <v>128</v>
      </c>
      <c r="Q1068">
        <v>7.1</v>
      </c>
      <c r="R1068">
        <v>9</v>
      </c>
      <c r="S1068">
        <v>3</v>
      </c>
      <c r="T1068">
        <v>2.4300000000000002</v>
      </c>
      <c r="U1068">
        <v>0</v>
      </c>
      <c r="V1068" t="s">
        <v>22</v>
      </c>
      <c r="W1068">
        <f t="shared" si="128"/>
        <v>0</v>
      </c>
      <c r="X1068" t="str">
        <f t="shared" si="129"/>
        <v>3 or fewer calls</v>
      </c>
      <c r="Y1068" t="str">
        <f t="shared" si="130"/>
        <v>Medium</v>
      </c>
      <c r="Z1068" t="str">
        <f t="shared" si="131"/>
        <v>Light_usage</v>
      </c>
      <c r="AA1068" t="str">
        <f t="shared" si="132"/>
        <v>Medium_user</v>
      </c>
      <c r="AB1068" t="str">
        <f t="shared" si="133"/>
        <v>Medium Usage</v>
      </c>
      <c r="AC1068" t="str">
        <f t="shared" si="134"/>
        <v>None</v>
      </c>
      <c r="AD1068" t="str">
        <f t="shared" si="135"/>
        <v>Medium Intl Calls</v>
      </c>
    </row>
    <row r="1069" spans="1:30" x14ac:dyDescent="0.25">
      <c r="A1069" t="s">
        <v>32</v>
      </c>
      <c r="B1069">
        <v>86</v>
      </c>
      <c r="C1069" t="s">
        <v>21</v>
      </c>
      <c r="D1069" t="s">
        <v>22</v>
      </c>
      <c r="E1069">
        <f>IF(train[[#This Row],[international_plan]]="yes",1,0)</f>
        <v>0</v>
      </c>
      <c r="F1069" t="s">
        <v>22</v>
      </c>
      <c r="G1069">
        <f>IF(train[[#This Row],[voice_mail_plan]]="yes",1,0)</f>
        <v>0</v>
      </c>
      <c r="H1069">
        <v>0</v>
      </c>
      <c r="I1069">
        <v>166.2</v>
      </c>
      <c r="J1069">
        <v>112</v>
      </c>
      <c r="K1069">
        <v>28.25</v>
      </c>
      <c r="L1069">
        <v>255.3</v>
      </c>
      <c r="M1069">
        <v>81</v>
      </c>
      <c r="N1069">
        <v>21.7</v>
      </c>
      <c r="O1069">
        <v>228.1</v>
      </c>
      <c r="P1069">
        <v>97</v>
      </c>
      <c r="Q1069">
        <v>10.26</v>
      </c>
      <c r="R1069">
        <v>5.4</v>
      </c>
      <c r="S1069">
        <v>7</v>
      </c>
      <c r="T1069">
        <v>1.46</v>
      </c>
      <c r="U1069">
        <v>1</v>
      </c>
      <c r="V1069" t="s">
        <v>22</v>
      </c>
      <c r="W1069">
        <f t="shared" si="128"/>
        <v>0</v>
      </c>
      <c r="X1069" t="str">
        <f t="shared" si="129"/>
        <v>3 or fewer calls</v>
      </c>
      <c r="Y1069" t="str">
        <f t="shared" si="130"/>
        <v>Low</v>
      </c>
      <c r="Z1069" t="str">
        <f t="shared" si="131"/>
        <v>Medium_user</v>
      </c>
      <c r="AA1069" t="str">
        <f t="shared" si="132"/>
        <v>Heavy_user</v>
      </c>
      <c r="AB1069" t="str">
        <f t="shared" si="133"/>
        <v>Medium Usage</v>
      </c>
      <c r="AC1069" t="str">
        <f t="shared" si="134"/>
        <v>None</v>
      </c>
      <c r="AD1069" t="str">
        <f t="shared" si="135"/>
        <v>Low Intl Calls</v>
      </c>
    </row>
    <row r="1070" spans="1:30" x14ac:dyDescent="0.25">
      <c r="A1070" t="s">
        <v>24</v>
      </c>
      <c r="B1070">
        <v>131</v>
      </c>
      <c r="C1070" t="s">
        <v>21</v>
      </c>
      <c r="D1070" t="s">
        <v>22</v>
      </c>
      <c r="E1070">
        <f>IF(train[[#This Row],[international_plan]]="yes",1,0)</f>
        <v>0</v>
      </c>
      <c r="F1070" t="s">
        <v>22</v>
      </c>
      <c r="G1070">
        <f>IF(train[[#This Row],[voice_mail_plan]]="yes",1,0)</f>
        <v>0</v>
      </c>
      <c r="H1070">
        <v>0</v>
      </c>
      <c r="I1070">
        <v>211.8</v>
      </c>
      <c r="J1070">
        <v>115</v>
      </c>
      <c r="K1070">
        <v>36.01</v>
      </c>
      <c r="L1070">
        <v>260.5</v>
      </c>
      <c r="M1070">
        <v>102</v>
      </c>
      <c r="N1070">
        <v>22.14</v>
      </c>
      <c r="O1070">
        <v>144.19999999999999</v>
      </c>
      <c r="P1070">
        <v>96</v>
      </c>
      <c r="Q1070">
        <v>6.49</v>
      </c>
      <c r="R1070">
        <v>10.8</v>
      </c>
      <c r="S1070">
        <v>7</v>
      </c>
      <c r="T1070">
        <v>2.92</v>
      </c>
      <c r="U1070">
        <v>0</v>
      </c>
      <c r="V1070" t="s">
        <v>22</v>
      </c>
      <c r="W1070">
        <f t="shared" si="128"/>
        <v>0</v>
      </c>
      <c r="X1070" t="str">
        <f t="shared" si="129"/>
        <v>3 or fewer calls</v>
      </c>
      <c r="Y1070" t="str">
        <f t="shared" si="130"/>
        <v>Medium</v>
      </c>
      <c r="Z1070" t="str">
        <f t="shared" si="131"/>
        <v>Medium_user</v>
      </c>
      <c r="AA1070" t="str">
        <f t="shared" si="132"/>
        <v>Heavy_user</v>
      </c>
      <c r="AB1070" t="str">
        <f t="shared" si="133"/>
        <v>Medium Usage</v>
      </c>
      <c r="AC1070" t="str">
        <f t="shared" si="134"/>
        <v>None</v>
      </c>
      <c r="AD1070" t="str">
        <f t="shared" si="135"/>
        <v>Medium Intl Calls</v>
      </c>
    </row>
    <row r="1071" spans="1:30" x14ac:dyDescent="0.25">
      <c r="A1071" t="s">
        <v>35</v>
      </c>
      <c r="B1071">
        <v>74</v>
      </c>
      <c r="C1071" t="s">
        <v>21</v>
      </c>
      <c r="D1071" t="s">
        <v>22</v>
      </c>
      <c r="E1071">
        <f>IF(train[[#This Row],[international_plan]]="yes",1,0)</f>
        <v>0</v>
      </c>
      <c r="F1071" t="s">
        <v>22</v>
      </c>
      <c r="G1071">
        <f>IF(train[[#This Row],[voice_mail_plan]]="yes",1,0)</f>
        <v>0</v>
      </c>
      <c r="H1071">
        <v>0</v>
      </c>
      <c r="I1071">
        <v>162.69999999999999</v>
      </c>
      <c r="J1071">
        <v>102</v>
      </c>
      <c r="K1071">
        <v>27.66</v>
      </c>
      <c r="L1071">
        <v>292</v>
      </c>
      <c r="M1071">
        <v>105</v>
      </c>
      <c r="N1071">
        <v>24.82</v>
      </c>
      <c r="O1071">
        <v>183.3</v>
      </c>
      <c r="P1071">
        <v>80</v>
      </c>
      <c r="Q1071">
        <v>8.25</v>
      </c>
      <c r="R1071">
        <v>8.6999999999999993</v>
      </c>
      <c r="S1071">
        <v>6</v>
      </c>
      <c r="T1071">
        <v>2.35</v>
      </c>
      <c r="U1071">
        <v>0</v>
      </c>
      <c r="V1071" t="s">
        <v>22</v>
      </c>
      <c r="W1071">
        <f t="shared" si="128"/>
        <v>0</v>
      </c>
      <c r="X1071" t="str">
        <f t="shared" si="129"/>
        <v>3 or fewer calls</v>
      </c>
      <c r="Y1071" t="str">
        <f t="shared" si="130"/>
        <v>Medium</v>
      </c>
      <c r="Z1071" t="str">
        <f t="shared" si="131"/>
        <v>Medium_user</v>
      </c>
      <c r="AA1071" t="str">
        <f t="shared" si="132"/>
        <v>Heavy_user</v>
      </c>
      <c r="AB1071" t="str">
        <f t="shared" si="133"/>
        <v>Medium Usage</v>
      </c>
      <c r="AC1071" t="str">
        <f t="shared" si="134"/>
        <v>None</v>
      </c>
      <c r="AD1071" t="str">
        <f t="shared" si="135"/>
        <v>Medium Intl Calls</v>
      </c>
    </row>
    <row r="1072" spans="1:30" x14ac:dyDescent="0.25">
      <c r="A1072" t="s">
        <v>75</v>
      </c>
      <c r="B1072">
        <v>81</v>
      </c>
      <c r="C1072" t="s">
        <v>25</v>
      </c>
      <c r="D1072" t="s">
        <v>23</v>
      </c>
      <c r="E1072">
        <f>IF(train[[#This Row],[international_plan]]="yes",1,0)</f>
        <v>1</v>
      </c>
      <c r="F1072" t="s">
        <v>23</v>
      </c>
      <c r="G1072">
        <f>IF(train[[#This Row],[voice_mail_plan]]="yes",1,0)</f>
        <v>1</v>
      </c>
      <c r="H1072">
        <v>37</v>
      </c>
      <c r="I1072">
        <v>237.1</v>
      </c>
      <c r="J1072">
        <v>76</v>
      </c>
      <c r="K1072">
        <v>40.31</v>
      </c>
      <c r="L1072">
        <v>264.2</v>
      </c>
      <c r="M1072">
        <v>125</v>
      </c>
      <c r="N1072">
        <v>22.46</v>
      </c>
      <c r="O1072">
        <v>271.3</v>
      </c>
      <c r="P1072">
        <v>120</v>
      </c>
      <c r="Q1072">
        <v>12.21</v>
      </c>
      <c r="R1072">
        <v>7.9</v>
      </c>
      <c r="S1072">
        <v>3</v>
      </c>
      <c r="T1072">
        <v>2.13</v>
      </c>
      <c r="U1072">
        <v>1</v>
      </c>
      <c r="V1072" t="s">
        <v>22</v>
      </c>
      <c r="W1072">
        <f t="shared" si="128"/>
        <v>0</v>
      </c>
      <c r="X1072" t="str">
        <f t="shared" si="129"/>
        <v>3 or fewer calls</v>
      </c>
      <c r="Y1072" t="str">
        <f t="shared" si="130"/>
        <v>Medium</v>
      </c>
      <c r="Z1072" t="str">
        <f t="shared" si="131"/>
        <v>Heavy_user</v>
      </c>
      <c r="AA1072" t="str">
        <f t="shared" si="132"/>
        <v>Heavy_user</v>
      </c>
      <c r="AB1072" t="str">
        <f t="shared" si="133"/>
        <v>Medium Usage</v>
      </c>
      <c r="AC1072" t="str">
        <f t="shared" si="134"/>
        <v>High</v>
      </c>
      <c r="AD1072" t="str">
        <f t="shared" si="135"/>
        <v>Medium Intl Calls</v>
      </c>
    </row>
    <row r="1073" spans="1:30" x14ac:dyDescent="0.25">
      <c r="A1073" t="s">
        <v>53</v>
      </c>
      <c r="B1073">
        <v>81</v>
      </c>
      <c r="C1073" t="s">
        <v>25</v>
      </c>
      <c r="D1073" t="s">
        <v>22</v>
      </c>
      <c r="E1073">
        <f>IF(train[[#This Row],[international_plan]]="yes",1,0)</f>
        <v>0</v>
      </c>
      <c r="F1073" t="s">
        <v>22</v>
      </c>
      <c r="G1073">
        <f>IF(train[[#This Row],[voice_mail_plan]]="yes",1,0)</f>
        <v>0</v>
      </c>
      <c r="H1073">
        <v>0</v>
      </c>
      <c r="I1073">
        <v>166.2</v>
      </c>
      <c r="J1073">
        <v>102</v>
      </c>
      <c r="K1073">
        <v>28.25</v>
      </c>
      <c r="L1073">
        <v>217.6</v>
      </c>
      <c r="M1073">
        <v>112</v>
      </c>
      <c r="N1073">
        <v>18.5</v>
      </c>
      <c r="O1073">
        <v>220.2</v>
      </c>
      <c r="P1073">
        <v>68</v>
      </c>
      <c r="Q1073">
        <v>9.91</v>
      </c>
      <c r="R1073">
        <v>13.2</v>
      </c>
      <c r="S1073">
        <v>2</v>
      </c>
      <c r="T1073">
        <v>3.56</v>
      </c>
      <c r="U1073">
        <v>4</v>
      </c>
      <c r="V1073" t="s">
        <v>22</v>
      </c>
      <c r="W1073">
        <f t="shared" si="128"/>
        <v>0</v>
      </c>
      <c r="X1073" t="str">
        <f t="shared" si="129"/>
        <v>More than 3 calls</v>
      </c>
      <c r="Y1073" t="str">
        <f t="shared" si="130"/>
        <v>Medium</v>
      </c>
      <c r="Z1073" t="str">
        <f t="shared" si="131"/>
        <v>Medium_user</v>
      </c>
      <c r="AA1073" t="str">
        <f t="shared" si="132"/>
        <v>Medium_user</v>
      </c>
      <c r="AB1073" t="str">
        <f t="shared" si="133"/>
        <v>Medium Usage</v>
      </c>
      <c r="AC1073" t="str">
        <f t="shared" si="134"/>
        <v>None</v>
      </c>
      <c r="AD1073" t="str">
        <f t="shared" si="135"/>
        <v>Medium Intl Calls</v>
      </c>
    </row>
    <row r="1074" spans="1:30" x14ac:dyDescent="0.25">
      <c r="A1074" t="s">
        <v>35</v>
      </c>
      <c r="B1074">
        <v>28</v>
      </c>
      <c r="C1074" t="s">
        <v>21</v>
      </c>
      <c r="D1074" t="s">
        <v>22</v>
      </c>
      <c r="E1074">
        <f>IF(train[[#This Row],[international_plan]]="yes",1,0)</f>
        <v>0</v>
      </c>
      <c r="F1074" t="s">
        <v>22</v>
      </c>
      <c r="G1074">
        <f>IF(train[[#This Row],[voice_mail_plan]]="yes",1,0)</f>
        <v>0</v>
      </c>
      <c r="H1074">
        <v>0</v>
      </c>
      <c r="I1074">
        <v>121.7</v>
      </c>
      <c r="J1074">
        <v>48</v>
      </c>
      <c r="K1074">
        <v>20.69</v>
      </c>
      <c r="L1074">
        <v>125.8</v>
      </c>
      <c r="M1074">
        <v>112</v>
      </c>
      <c r="N1074">
        <v>10.69</v>
      </c>
      <c r="O1074">
        <v>261.60000000000002</v>
      </c>
      <c r="P1074">
        <v>122</v>
      </c>
      <c r="Q1074">
        <v>11.77</v>
      </c>
      <c r="R1074">
        <v>8.3000000000000007</v>
      </c>
      <c r="S1074">
        <v>2</v>
      </c>
      <c r="T1074">
        <v>2.2400000000000002</v>
      </c>
      <c r="U1074">
        <v>6</v>
      </c>
      <c r="V1074" t="s">
        <v>23</v>
      </c>
      <c r="W1074">
        <f t="shared" si="128"/>
        <v>1</v>
      </c>
      <c r="X1074" t="str">
        <f t="shared" si="129"/>
        <v>More than 3 calls</v>
      </c>
      <c r="Y1074" t="str">
        <f t="shared" si="130"/>
        <v>Medium</v>
      </c>
      <c r="Z1074" t="str">
        <f t="shared" si="131"/>
        <v>Medium_user</v>
      </c>
      <c r="AA1074" t="str">
        <f t="shared" si="132"/>
        <v>Medium_user</v>
      </c>
      <c r="AB1074" t="str">
        <f t="shared" si="133"/>
        <v>Medium Usage</v>
      </c>
      <c r="AC1074" t="str">
        <f t="shared" si="134"/>
        <v>None</v>
      </c>
      <c r="AD1074" t="str">
        <f t="shared" si="135"/>
        <v>Medium Intl Calls</v>
      </c>
    </row>
    <row r="1075" spans="1:30" x14ac:dyDescent="0.25">
      <c r="A1075" t="s">
        <v>68</v>
      </c>
      <c r="B1075">
        <v>111</v>
      </c>
      <c r="C1075" t="s">
        <v>28</v>
      </c>
      <c r="D1075" t="s">
        <v>22</v>
      </c>
      <c r="E1075">
        <f>IF(train[[#This Row],[international_plan]]="yes",1,0)</f>
        <v>0</v>
      </c>
      <c r="F1075" t="s">
        <v>22</v>
      </c>
      <c r="G1075">
        <f>IF(train[[#This Row],[voice_mail_plan]]="yes",1,0)</f>
        <v>0</v>
      </c>
      <c r="H1075">
        <v>0</v>
      </c>
      <c r="I1075">
        <v>176.4</v>
      </c>
      <c r="J1075">
        <v>62</v>
      </c>
      <c r="K1075">
        <v>29.99</v>
      </c>
      <c r="L1075">
        <v>201</v>
      </c>
      <c r="M1075">
        <v>124</v>
      </c>
      <c r="N1075">
        <v>17.09</v>
      </c>
      <c r="O1075">
        <v>150.4</v>
      </c>
      <c r="P1075">
        <v>138</v>
      </c>
      <c r="Q1075">
        <v>6.77</v>
      </c>
      <c r="R1075">
        <v>11.2</v>
      </c>
      <c r="S1075">
        <v>2</v>
      </c>
      <c r="T1075">
        <v>3.02</v>
      </c>
      <c r="U1075">
        <v>0</v>
      </c>
      <c r="V1075" t="s">
        <v>22</v>
      </c>
      <c r="W1075">
        <f t="shared" si="128"/>
        <v>0</v>
      </c>
      <c r="X1075" t="str">
        <f t="shared" si="129"/>
        <v>3 or fewer calls</v>
      </c>
      <c r="Y1075" t="str">
        <f t="shared" si="130"/>
        <v>Medium</v>
      </c>
      <c r="Z1075" t="str">
        <f t="shared" si="131"/>
        <v>Heavy_user</v>
      </c>
      <c r="AA1075" t="str">
        <f t="shared" si="132"/>
        <v>Medium_user</v>
      </c>
      <c r="AB1075" t="str">
        <f t="shared" si="133"/>
        <v>Medium Usage</v>
      </c>
      <c r="AC1075" t="str">
        <f t="shared" si="134"/>
        <v>None</v>
      </c>
      <c r="AD1075" t="str">
        <f t="shared" si="135"/>
        <v>Medium Intl Calls</v>
      </c>
    </row>
    <row r="1076" spans="1:30" x14ac:dyDescent="0.25">
      <c r="A1076" t="s">
        <v>62</v>
      </c>
      <c r="B1076">
        <v>3</v>
      </c>
      <c r="C1076" t="s">
        <v>28</v>
      </c>
      <c r="D1076" t="s">
        <v>22</v>
      </c>
      <c r="E1076">
        <f>IF(train[[#This Row],[international_plan]]="yes",1,0)</f>
        <v>0</v>
      </c>
      <c r="F1076" t="s">
        <v>23</v>
      </c>
      <c r="G1076">
        <f>IF(train[[#This Row],[voice_mail_plan]]="yes",1,0)</f>
        <v>1</v>
      </c>
      <c r="H1076">
        <v>27</v>
      </c>
      <c r="I1076">
        <v>67.400000000000006</v>
      </c>
      <c r="J1076">
        <v>116</v>
      </c>
      <c r="K1076">
        <v>11.46</v>
      </c>
      <c r="L1076">
        <v>244</v>
      </c>
      <c r="M1076">
        <v>78</v>
      </c>
      <c r="N1076">
        <v>20.74</v>
      </c>
      <c r="O1076">
        <v>281.10000000000002</v>
      </c>
      <c r="P1076">
        <v>93</v>
      </c>
      <c r="Q1076">
        <v>12.65</v>
      </c>
      <c r="R1076">
        <v>11.4</v>
      </c>
      <c r="S1076">
        <v>2</v>
      </c>
      <c r="T1076">
        <v>3.08</v>
      </c>
      <c r="U1076">
        <v>2</v>
      </c>
      <c r="V1076" t="s">
        <v>22</v>
      </c>
      <c r="W1076">
        <f t="shared" si="128"/>
        <v>0</v>
      </c>
      <c r="X1076" t="str">
        <f t="shared" si="129"/>
        <v>3 or fewer calls</v>
      </c>
      <c r="Y1076" t="str">
        <f t="shared" si="130"/>
        <v>Medium</v>
      </c>
      <c r="Z1076" t="str">
        <f t="shared" si="131"/>
        <v>Light_usage</v>
      </c>
      <c r="AA1076" t="str">
        <f t="shared" si="132"/>
        <v>Heavy_user</v>
      </c>
      <c r="AB1076" t="str">
        <f t="shared" si="133"/>
        <v>Medium Usage</v>
      </c>
      <c r="AC1076" t="str">
        <f t="shared" si="134"/>
        <v>Medium</v>
      </c>
      <c r="AD1076" t="str">
        <f t="shared" si="135"/>
        <v>Medium Intl Calls</v>
      </c>
    </row>
    <row r="1077" spans="1:30" x14ac:dyDescent="0.25">
      <c r="A1077" t="s">
        <v>53</v>
      </c>
      <c r="B1077">
        <v>51</v>
      </c>
      <c r="C1077" t="s">
        <v>21</v>
      </c>
      <c r="D1077" t="s">
        <v>22</v>
      </c>
      <c r="E1077">
        <f>IF(train[[#This Row],[international_plan]]="yes",1,0)</f>
        <v>0</v>
      </c>
      <c r="F1077" t="s">
        <v>22</v>
      </c>
      <c r="G1077">
        <f>IF(train[[#This Row],[voice_mail_plan]]="yes",1,0)</f>
        <v>0</v>
      </c>
      <c r="H1077">
        <v>0</v>
      </c>
      <c r="I1077">
        <v>229.7</v>
      </c>
      <c r="J1077">
        <v>129</v>
      </c>
      <c r="K1077">
        <v>39.049999999999997</v>
      </c>
      <c r="L1077">
        <v>336</v>
      </c>
      <c r="M1077">
        <v>104</v>
      </c>
      <c r="N1077">
        <v>28.56</v>
      </c>
      <c r="O1077">
        <v>192.8</v>
      </c>
      <c r="P1077">
        <v>128</v>
      </c>
      <c r="Q1077">
        <v>8.68</v>
      </c>
      <c r="R1077">
        <v>9.6</v>
      </c>
      <c r="S1077">
        <v>1</v>
      </c>
      <c r="T1077">
        <v>2.59</v>
      </c>
      <c r="U1077">
        <v>1</v>
      </c>
      <c r="V1077" t="s">
        <v>23</v>
      </c>
      <c r="W1077">
        <f t="shared" si="128"/>
        <v>1</v>
      </c>
      <c r="X1077" t="str">
        <f t="shared" si="129"/>
        <v>3 or fewer calls</v>
      </c>
      <c r="Y1077" t="str">
        <f t="shared" si="130"/>
        <v>Medium</v>
      </c>
      <c r="Z1077" t="str">
        <f t="shared" si="131"/>
        <v>Medium_user</v>
      </c>
      <c r="AA1077" t="str">
        <f t="shared" si="132"/>
        <v>Heavy_user</v>
      </c>
      <c r="AB1077" t="str">
        <f t="shared" si="133"/>
        <v>Medium Usage</v>
      </c>
      <c r="AC1077" t="str">
        <f t="shared" si="134"/>
        <v>None</v>
      </c>
      <c r="AD1077" t="str">
        <f t="shared" si="135"/>
        <v>Medium Intl Calls</v>
      </c>
    </row>
    <row r="1078" spans="1:30" x14ac:dyDescent="0.25">
      <c r="A1078" t="s">
        <v>40</v>
      </c>
      <c r="B1078">
        <v>68</v>
      </c>
      <c r="C1078" t="s">
        <v>21</v>
      </c>
      <c r="D1078" t="s">
        <v>22</v>
      </c>
      <c r="E1078">
        <f>IF(train[[#This Row],[international_plan]]="yes",1,0)</f>
        <v>0</v>
      </c>
      <c r="F1078" t="s">
        <v>23</v>
      </c>
      <c r="G1078">
        <f>IF(train[[#This Row],[voice_mail_plan]]="yes",1,0)</f>
        <v>1</v>
      </c>
      <c r="H1078">
        <v>24</v>
      </c>
      <c r="I1078">
        <v>176</v>
      </c>
      <c r="J1078">
        <v>118</v>
      </c>
      <c r="K1078">
        <v>29.92</v>
      </c>
      <c r="L1078">
        <v>277.89999999999998</v>
      </c>
      <c r="M1078">
        <v>116</v>
      </c>
      <c r="N1078">
        <v>23.62</v>
      </c>
      <c r="O1078">
        <v>174.7</v>
      </c>
      <c r="P1078">
        <v>71</v>
      </c>
      <c r="Q1078">
        <v>7.86</v>
      </c>
      <c r="R1078">
        <v>14.7</v>
      </c>
      <c r="S1078">
        <v>7</v>
      </c>
      <c r="T1078">
        <v>3.97</v>
      </c>
      <c r="U1078">
        <v>1</v>
      </c>
      <c r="V1078" t="s">
        <v>22</v>
      </c>
      <c r="W1078">
        <f t="shared" si="128"/>
        <v>0</v>
      </c>
      <c r="X1078" t="str">
        <f t="shared" si="129"/>
        <v>3 or fewer calls</v>
      </c>
      <c r="Y1078" t="str">
        <f t="shared" si="130"/>
        <v>Medium</v>
      </c>
      <c r="Z1078" t="str">
        <f t="shared" si="131"/>
        <v>Medium_user</v>
      </c>
      <c r="AA1078" t="str">
        <f t="shared" si="132"/>
        <v>Heavy_user</v>
      </c>
      <c r="AB1078" t="str">
        <f t="shared" si="133"/>
        <v>Medium Usage</v>
      </c>
      <c r="AC1078" t="str">
        <f t="shared" si="134"/>
        <v>Medium</v>
      </c>
      <c r="AD1078" t="str">
        <f t="shared" si="135"/>
        <v>Medium Intl Calls</v>
      </c>
    </row>
    <row r="1079" spans="1:30" x14ac:dyDescent="0.25">
      <c r="A1079" t="s">
        <v>36</v>
      </c>
      <c r="B1079">
        <v>163</v>
      </c>
      <c r="C1079" t="s">
        <v>25</v>
      </c>
      <c r="D1079" t="s">
        <v>22</v>
      </c>
      <c r="E1079">
        <f>IF(train[[#This Row],[international_plan]]="yes",1,0)</f>
        <v>0</v>
      </c>
      <c r="F1079" t="s">
        <v>22</v>
      </c>
      <c r="G1079">
        <f>IF(train[[#This Row],[voice_mail_plan]]="yes",1,0)</f>
        <v>0</v>
      </c>
      <c r="H1079">
        <v>0</v>
      </c>
      <c r="I1079">
        <v>247.7</v>
      </c>
      <c r="J1079">
        <v>77</v>
      </c>
      <c r="K1079">
        <v>42.11</v>
      </c>
      <c r="L1079">
        <v>269.5</v>
      </c>
      <c r="M1079">
        <v>108</v>
      </c>
      <c r="N1079">
        <v>22.91</v>
      </c>
      <c r="O1079">
        <v>167.3</v>
      </c>
      <c r="P1079">
        <v>82</v>
      </c>
      <c r="Q1079">
        <v>7.53</v>
      </c>
      <c r="R1079">
        <v>9.6</v>
      </c>
      <c r="S1079">
        <v>7</v>
      </c>
      <c r="T1079">
        <v>2.59</v>
      </c>
      <c r="U1079">
        <v>0</v>
      </c>
      <c r="V1079" t="s">
        <v>23</v>
      </c>
      <c r="W1079">
        <f t="shared" si="128"/>
        <v>1</v>
      </c>
      <c r="X1079" t="str">
        <f t="shared" si="129"/>
        <v>3 or fewer calls</v>
      </c>
      <c r="Y1079" t="str">
        <f t="shared" si="130"/>
        <v>Medium</v>
      </c>
      <c r="Z1079" t="str">
        <f t="shared" si="131"/>
        <v>Medium_user</v>
      </c>
      <c r="AA1079" t="str">
        <f t="shared" si="132"/>
        <v>Heavy_user</v>
      </c>
      <c r="AB1079" t="str">
        <f t="shared" si="133"/>
        <v>Medium Usage</v>
      </c>
      <c r="AC1079" t="str">
        <f t="shared" si="134"/>
        <v>None</v>
      </c>
      <c r="AD1079" t="str">
        <f t="shared" si="135"/>
        <v>Medium Intl Calls</v>
      </c>
    </row>
    <row r="1080" spans="1:30" x14ac:dyDescent="0.25">
      <c r="A1080" t="s">
        <v>70</v>
      </c>
      <c r="B1080">
        <v>87</v>
      </c>
      <c r="C1080" t="s">
        <v>28</v>
      </c>
      <c r="D1080" t="s">
        <v>22</v>
      </c>
      <c r="E1080">
        <f>IF(train[[#This Row],[international_plan]]="yes",1,0)</f>
        <v>0</v>
      </c>
      <c r="F1080" t="s">
        <v>22</v>
      </c>
      <c r="G1080">
        <f>IF(train[[#This Row],[voice_mail_plan]]="yes",1,0)</f>
        <v>0</v>
      </c>
      <c r="H1080">
        <v>0</v>
      </c>
      <c r="I1080">
        <v>115.4</v>
      </c>
      <c r="J1080">
        <v>90</v>
      </c>
      <c r="K1080">
        <v>19.62</v>
      </c>
      <c r="L1080">
        <v>262.60000000000002</v>
      </c>
      <c r="M1080">
        <v>68</v>
      </c>
      <c r="N1080">
        <v>22.32</v>
      </c>
      <c r="O1080">
        <v>245.7</v>
      </c>
      <c r="P1080">
        <v>69</v>
      </c>
      <c r="Q1080">
        <v>11.06</v>
      </c>
      <c r="R1080">
        <v>13.1</v>
      </c>
      <c r="S1080">
        <v>5</v>
      </c>
      <c r="T1080">
        <v>3.54</v>
      </c>
      <c r="U1080">
        <v>2</v>
      </c>
      <c r="V1080" t="s">
        <v>22</v>
      </c>
      <c r="W1080">
        <f t="shared" si="128"/>
        <v>0</v>
      </c>
      <c r="X1080" t="str">
        <f t="shared" si="129"/>
        <v>3 or fewer calls</v>
      </c>
      <c r="Y1080" t="str">
        <f t="shared" si="130"/>
        <v>Medium</v>
      </c>
      <c r="Z1080" t="str">
        <f t="shared" si="131"/>
        <v>Light_usage</v>
      </c>
      <c r="AA1080" t="str">
        <f t="shared" si="132"/>
        <v>Heavy_user</v>
      </c>
      <c r="AB1080" t="str">
        <f t="shared" si="133"/>
        <v>Medium Usage</v>
      </c>
      <c r="AC1080" t="str">
        <f t="shared" si="134"/>
        <v>None</v>
      </c>
      <c r="AD1080" t="str">
        <f t="shared" si="135"/>
        <v>Medium Intl Calls</v>
      </c>
    </row>
    <row r="1081" spans="1:30" x14ac:dyDescent="0.25">
      <c r="A1081" t="s">
        <v>58</v>
      </c>
      <c r="B1081">
        <v>58</v>
      </c>
      <c r="C1081" t="s">
        <v>28</v>
      </c>
      <c r="D1081" t="s">
        <v>22</v>
      </c>
      <c r="E1081">
        <f>IF(train[[#This Row],[international_plan]]="yes",1,0)</f>
        <v>0</v>
      </c>
      <c r="F1081" t="s">
        <v>22</v>
      </c>
      <c r="G1081">
        <f>IF(train[[#This Row],[voice_mail_plan]]="yes",1,0)</f>
        <v>0</v>
      </c>
      <c r="H1081">
        <v>0</v>
      </c>
      <c r="I1081">
        <v>112.2</v>
      </c>
      <c r="J1081">
        <v>95</v>
      </c>
      <c r="K1081">
        <v>19.07</v>
      </c>
      <c r="L1081">
        <v>209.6</v>
      </c>
      <c r="M1081">
        <v>108</v>
      </c>
      <c r="N1081">
        <v>17.82</v>
      </c>
      <c r="O1081">
        <v>260.89999999999998</v>
      </c>
      <c r="P1081">
        <v>78</v>
      </c>
      <c r="Q1081">
        <v>11.74</v>
      </c>
      <c r="R1081">
        <v>13.9</v>
      </c>
      <c r="S1081">
        <v>1</v>
      </c>
      <c r="T1081">
        <v>3.75</v>
      </c>
      <c r="U1081">
        <v>0</v>
      </c>
      <c r="V1081" t="s">
        <v>23</v>
      </c>
      <c r="W1081">
        <f t="shared" si="128"/>
        <v>1</v>
      </c>
      <c r="X1081" t="str">
        <f t="shared" si="129"/>
        <v>3 or fewer calls</v>
      </c>
      <c r="Y1081" t="str">
        <f t="shared" si="130"/>
        <v>Medium</v>
      </c>
      <c r="Z1081" t="str">
        <f t="shared" si="131"/>
        <v>Medium_user</v>
      </c>
      <c r="AA1081" t="str">
        <f t="shared" si="132"/>
        <v>Medium_user</v>
      </c>
      <c r="AB1081" t="str">
        <f t="shared" si="133"/>
        <v>Medium Usage</v>
      </c>
      <c r="AC1081" t="str">
        <f t="shared" si="134"/>
        <v>None</v>
      </c>
      <c r="AD1081" t="str">
        <f t="shared" si="135"/>
        <v>Medium Intl Calls</v>
      </c>
    </row>
    <row r="1082" spans="1:30" x14ac:dyDescent="0.25">
      <c r="A1082" t="s">
        <v>60</v>
      </c>
      <c r="B1082">
        <v>109</v>
      </c>
      <c r="C1082" t="s">
        <v>25</v>
      </c>
      <c r="D1082" t="s">
        <v>22</v>
      </c>
      <c r="E1082">
        <f>IF(train[[#This Row],[international_plan]]="yes",1,0)</f>
        <v>0</v>
      </c>
      <c r="F1082" t="s">
        <v>22</v>
      </c>
      <c r="G1082">
        <f>IF(train[[#This Row],[voice_mail_plan]]="yes",1,0)</f>
        <v>0</v>
      </c>
      <c r="H1082">
        <v>0</v>
      </c>
      <c r="I1082">
        <v>162.6</v>
      </c>
      <c r="J1082">
        <v>138</v>
      </c>
      <c r="K1082">
        <v>27.64</v>
      </c>
      <c r="L1082">
        <v>154</v>
      </c>
      <c r="M1082">
        <v>109</v>
      </c>
      <c r="N1082">
        <v>13.09</v>
      </c>
      <c r="O1082">
        <v>209.7</v>
      </c>
      <c r="P1082">
        <v>118</v>
      </c>
      <c r="Q1082">
        <v>9.44</v>
      </c>
      <c r="R1082">
        <v>11.5</v>
      </c>
      <c r="S1082">
        <v>4</v>
      </c>
      <c r="T1082">
        <v>3.11</v>
      </c>
      <c r="U1082">
        <v>0</v>
      </c>
      <c r="V1082" t="s">
        <v>22</v>
      </c>
      <c r="W1082">
        <f t="shared" si="128"/>
        <v>0</v>
      </c>
      <c r="X1082" t="str">
        <f t="shared" si="129"/>
        <v>3 or fewer calls</v>
      </c>
      <c r="Y1082" t="str">
        <f t="shared" si="130"/>
        <v>Medium</v>
      </c>
      <c r="Z1082" t="str">
        <f t="shared" si="131"/>
        <v>Medium_user</v>
      </c>
      <c r="AA1082" t="str">
        <f t="shared" si="132"/>
        <v>Medium_user</v>
      </c>
      <c r="AB1082" t="str">
        <f t="shared" si="133"/>
        <v>Medium Usage</v>
      </c>
      <c r="AC1082" t="str">
        <f t="shared" si="134"/>
        <v>None</v>
      </c>
      <c r="AD1082" t="str">
        <f t="shared" si="135"/>
        <v>Medium Intl Calls</v>
      </c>
    </row>
    <row r="1083" spans="1:30" x14ac:dyDescent="0.25">
      <c r="A1083" t="s">
        <v>33</v>
      </c>
      <c r="B1083">
        <v>111</v>
      </c>
      <c r="C1083" t="s">
        <v>21</v>
      </c>
      <c r="D1083" t="s">
        <v>22</v>
      </c>
      <c r="E1083">
        <f>IF(train[[#This Row],[international_plan]]="yes",1,0)</f>
        <v>0</v>
      </c>
      <c r="F1083" t="s">
        <v>22</v>
      </c>
      <c r="G1083">
        <f>IF(train[[#This Row],[voice_mail_plan]]="yes",1,0)</f>
        <v>0</v>
      </c>
      <c r="H1083">
        <v>0</v>
      </c>
      <c r="I1083">
        <v>229.4</v>
      </c>
      <c r="J1083">
        <v>107</v>
      </c>
      <c r="K1083">
        <v>39</v>
      </c>
      <c r="L1083">
        <v>214.1</v>
      </c>
      <c r="M1083">
        <v>99</v>
      </c>
      <c r="N1083">
        <v>18.2</v>
      </c>
      <c r="O1083">
        <v>289.60000000000002</v>
      </c>
      <c r="P1083">
        <v>95</v>
      </c>
      <c r="Q1083">
        <v>13.03</v>
      </c>
      <c r="R1083">
        <v>10.4</v>
      </c>
      <c r="S1083">
        <v>6</v>
      </c>
      <c r="T1083">
        <v>2.81</v>
      </c>
      <c r="U1083">
        <v>4</v>
      </c>
      <c r="V1083" t="s">
        <v>22</v>
      </c>
      <c r="W1083">
        <f t="shared" si="128"/>
        <v>0</v>
      </c>
      <c r="X1083" t="str">
        <f t="shared" si="129"/>
        <v>More than 3 calls</v>
      </c>
      <c r="Y1083" t="str">
        <f t="shared" si="130"/>
        <v>Medium</v>
      </c>
      <c r="Z1083" t="str">
        <f t="shared" si="131"/>
        <v>Medium_user</v>
      </c>
      <c r="AA1083" t="str">
        <f t="shared" si="132"/>
        <v>Medium_user</v>
      </c>
      <c r="AB1083" t="str">
        <f t="shared" si="133"/>
        <v>Medium Usage</v>
      </c>
      <c r="AC1083" t="str">
        <f t="shared" si="134"/>
        <v>None</v>
      </c>
      <c r="AD1083" t="str">
        <f t="shared" si="135"/>
        <v>Medium Intl Calls</v>
      </c>
    </row>
    <row r="1084" spans="1:30" x14ac:dyDescent="0.25">
      <c r="A1084" t="s">
        <v>55</v>
      </c>
      <c r="B1084">
        <v>144</v>
      </c>
      <c r="C1084" t="s">
        <v>21</v>
      </c>
      <c r="D1084" t="s">
        <v>22</v>
      </c>
      <c r="E1084">
        <f>IF(train[[#This Row],[international_plan]]="yes",1,0)</f>
        <v>0</v>
      </c>
      <c r="F1084" t="s">
        <v>22</v>
      </c>
      <c r="G1084">
        <f>IF(train[[#This Row],[voice_mail_plan]]="yes",1,0)</f>
        <v>0</v>
      </c>
      <c r="H1084">
        <v>0</v>
      </c>
      <c r="I1084">
        <v>139.6</v>
      </c>
      <c r="J1084">
        <v>96</v>
      </c>
      <c r="K1084">
        <v>23.73</v>
      </c>
      <c r="L1084">
        <v>124.2</v>
      </c>
      <c r="M1084">
        <v>93</v>
      </c>
      <c r="N1084">
        <v>10.56</v>
      </c>
      <c r="O1084">
        <v>95.6</v>
      </c>
      <c r="P1084">
        <v>75</v>
      </c>
      <c r="Q1084">
        <v>4.3</v>
      </c>
      <c r="R1084">
        <v>15</v>
      </c>
      <c r="S1084">
        <v>4</v>
      </c>
      <c r="T1084">
        <v>4.05</v>
      </c>
      <c r="U1084">
        <v>2</v>
      </c>
      <c r="V1084" t="s">
        <v>22</v>
      </c>
      <c r="W1084">
        <f t="shared" si="128"/>
        <v>0</v>
      </c>
      <c r="X1084" t="str">
        <f t="shared" si="129"/>
        <v>3 or fewer calls</v>
      </c>
      <c r="Y1084" t="str">
        <f t="shared" si="130"/>
        <v>High</v>
      </c>
      <c r="Z1084" t="str">
        <f t="shared" si="131"/>
        <v>Medium_user</v>
      </c>
      <c r="AA1084" t="str">
        <f t="shared" si="132"/>
        <v>Medium_user</v>
      </c>
      <c r="AB1084" t="str">
        <f t="shared" si="133"/>
        <v>Medium Usage</v>
      </c>
      <c r="AC1084" t="str">
        <f t="shared" si="134"/>
        <v>None</v>
      </c>
      <c r="AD1084" t="str">
        <f t="shared" si="135"/>
        <v>Medium Intl Calls</v>
      </c>
    </row>
    <row r="1085" spans="1:30" x14ac:dyDescent="0.25">
      <c r="A1085" t="s">
        <v>52</v>
      </c>
      <c r="B1085">
        <v>135</v>
      </c>
      <c r="C1085" t="s">
        <v>21</v>
      </c>
      <c r="D1085" t="s">
        <v>22</v>
      </c>
      <c r="E1085">
        <f>IF(train[[#This Row],[international_plan]]="yes",1,0)</f>
        <v>0</v>
      </c>
      <c r="F1085" t="s">
        <v>22</v>
      </c>
      <c r="G1085">
        <f>IF(train[[#This Row],[voice_mail_plan]]="yes",1,0)</f>
        <v>0</v>
      </c>
      <c r="H1085">
        <v>0</v>
      </c>
      <c r="I1085">
        <v>263.8</v>
      </c>
      <c r="J1085">
        <v>66</v>
      </c>
      <c r="K1085">
        <v>44.85</v>
      </c>
      <c r="L1085">
        <v>251.3</v>
      </c>
      <c r="M1085">
        <v>116</v>
      </c>
      <c r="N1085">
        <v>21.36</v>
      </c>
      <c r="O1085">
        <v>200.1</v>
      </c>
      <c r="P1085">
        <v>112</v>
      </c>
      <c r="Q1085">
        <v>9</v>
      </c>
      <c r="R1085">
        <v>8.4</v>
      </c>
      <c r="S1085">
        <v>2</v>
      </c>
      <c r="T1085">
        <v>2.27</v>
      </c>
      <c r="U1085">
        <v>5</v>
      </c>
      <c r="V1085" t="s">
        <v>23</v>
      </c>
      <c r="W1085">
        <f t="shared" si="128"/>
        <v>1</v>
      </c>
      <c r="X1085" t="str">
        <f t="shared" si="129"/>
        <v>More than 3 calls</v>
      </c>
      <c r="Y1085" t="str">
        <f t="shared" si="130"/>
        <v>Medium</v>
      </c>
      <c r="Z1085" t="str">
        <f t="shared" si="131"/>
        <v>Medium_user</v>
      </c>
      <c r="AA1085" t="str">
        <f t="shared" si="132"/>
        <v>Heavy_user</v>
      </c>
      <c r="AB1085" t="str">
        <f t="shared" si="133"/>
        <v>Medium Usage</v>
      </c>
      <c r="AC1085" t="str">
        <f t="shared" si="134"/>
        <v>None</v>
      </c>
      <c r="AD1085" t="str">
        <f t="shared" si="135"/>
        <v>Medium Intl Calls</v>
      </c>
    </row>
    <row r="1086" spans="1:30" x14ac:dyDescent="0.25">
      <c r="A1086" t="s">
        <v>72</v>
      </c>
      <c r="B1086">
        <v>107</v>
      </c>
      <c r="C1086" t="s">
        <v>21</v>
      </c>
      <c r="D1086" t="s">
        <v>22</v>
      </c>
      <c r="E1086">
        <f>IF(train[[#This Row],[international_plan]]="yes",1,0)</f>
        <v>0</v>
      </c>
      <c r="F1086" t="s">
        <v>23</v>
      </c>
      <c r="G1086">
        <f>IF(train[[#This Row],[voice_mail_plan]]="yes",1,0)</f>
        <v>1</v>
      </c>
      <c r="H1086">
        <v>14</v>
      </c>
      <c r="I1086">
        <v>114.3</v>
      </c>
      <c r="J1086">
        <v>132</v>
      </c>
      <c r="K1086">
        <v>19.43</v>
      </c>
      <c r="L1086">
        <v>199.8</v>
      </c>
      <c r="M1086">
        <v>91</v>
      </c>
      <c r="N1086">
        <v>16.98</v>
      </c>
      <c r="O1086">
        <v>194.7</v>
      </c>
      <c r="P1086">
        <v>74</v>
      </c>
      <c r="Q1086">
        <v>8.76</v>
      </c>
      <c r="R1086">
        <v>7.5</v>
      </c>
      <c r="S1086">
        <v>8</v>
      </c>
      <c r="T1086">
        <v>2.0299999999999998</v>
      </c>
      <c r="U1086">
        <v>1</v>
      </c>
      <c r="V1086" t="s">
        <v>22</v>
      </c>
      <c r="W1086">
        <f t="shared" si="128"/>
        <v>0</v>
      </c>
      <c r="X1086" t="str">
        <f t="shared" si="129"/>
        <v>3 or fewer calls</v>
      </c>
      <c r="Y1086" t="str">
        <f t="shared" si="130"/>
        <v>Medium</v>
      </c>
      <c r="Z1086" t="str">
        <f t="shared" si="131"/>
        <v>Medium_user</v>
      </c>
      <c r="AA1086" t="str">
        <f t="shared" si="132"/>
        <v>Medium_user</v>
      </c>
      <c r="AB1086" t="str">
        <f t="shared" si="133"/>
        <v>Medium Usage</v>
      </c>
      <c r="AC1086" t="str">
        <f t="shared" si="134"/>
        <v>Medium</v>
      </c>
      <c r="AD1086" t="str">
        <f t="shared" si="135"/>
        <v>Medium Intl Calls</v>
      </c>
    </row>
    <row r="1087" spans="1:30" x14ac:dyDescent="0.25">
      <c r="A1087" t="s">
        <v>20</v>
      </c>
      <c r="B1087">
        <v>149</v>
      </c>
      <c r="C1087" t="s">
        <v>25</v>
      </c>
      <c r="D1087" t="s">
        <v>22</v>
      </c>
      <c r="E1087">
        <f>IF(train[[#This Row],[international_plan]]="yes",1,0)</f>
        <v>0</v>
      </c>
      <c r="F1087" t="s">
        <v>22</v>
      </c>
      <c r="G1087">
        <f>IF(train[[#This Row],[voice_mail_plan]]="yes",1,0)</f>
        <v>0</v>
      </c>
      <c r="H1087">
        <v>0</v>
      </c>
      <c r="I1087">
        <v>196.3</v>
      </c>
      <c r="J1087">
        <v>108</v>
      </c>
      <c r="K1087">
        <v>33.369999999999997</v>
      </c>
      <c r="L1087">
        <v>136.80000000000001</v>
      </c>
      <c r="M1087">
        <v>96</v>
      </c>
      <c r="N1087">
        <v>11.63</v>
      </c>
      <c r="O1087">
        <v>154.69999999999999</v>
      </c>
      <c r="P1087">
        <v>87</v>
      </c>
      <c r="Q1087">
        <v>6.96</v>
      </c>
      <c r="R1087">
        <v>7.7</v>
      </c>
      <c r="S1087">
        <v>3</v>
      </c>
      <c r="T1087">
        <v>2.08</v>
      </c>
      <c r="U1087">
        <v>2</v>
      </c>
      <c r="V1087" t="s">
        <v>22</v>
      </c>
      <c r="W1087">
        <f t="shared" si="128"/>
        <v>0</v>
      </c>
      <c r="X1087" t="str">
        <f t="shared" si="129"/>
        <v>3 or fewer calls</v>
      </c>
      <c r="Y1087" t="str">
        <f t="shared" si="130"/>
        <v>Medium</v>
      </c>
      <c r="Z1087" t="str">
        <f t="shared" si="131"/>
        <v>Medium_user</v>
      </c>
      <c r="AA1087" t="str">
        <f t="shared" si="132"/>
        <v>Medium_user</v>
      </c>
      <c r="AB1087" t="str">
        <f t="shared" si="133"/>
        <v>Medium Usage</v>
      </c>
      <c r="AC1087" t="str">
        <f t="shared" si="134"/>
        <v>None</v>
      </c>
      <c r="AD1087" t="str">
        <f t="shared" si="135"/>
        <v>Medium Intl Calls</v>
      </c>
    </row>
    <row r="1088" spans="1:30" x14ac:dyDescent="0.25">
      <c r="A1088" t="s">
        <v>27</v>
      </c>
      <c r="B1088">
        <v>56</v>
      </c>
      <c r="C1088" t="s">
        <v>28</v>
      </c>
      <c r="D1088" t="s">
        <v>22</v>
      </c>
      <c r="E1088">
        <f>IF(train[[#This Row],[international_plan]]="yes",1,0)</f>
        <v>0</v>
      </c>
      <c r="F1088" t="s">
        <v>22</v>
      </c>
      <c r="G1088">
        <f>IF(train[[#This Row],[voice_mail_plan]]="yes",1,0)</f>
        <v>0</v>
      </c>
      <c r="H1088">
        <v>0</v>
      </c>
      <c r="I1088">
        <v>253.2</v>
      </c>
      <c r="J1088">
        <v>95</v>
      </c>
      <c r="K1088">
        <v>43.04</v>
      </c>
      <c r="L1088">
        <v>188</v>
      </c>
      <c r="M1088">
        <v>116</v>
      </c>
      <c r="N1088">
        <v>15.98</v>
      </c>
      <c r="O1088">
        <v>142</v>
      </c>
      <c r="P1088">
        <v>133</v>
      </c>
      <c r="Q1088">
        <v>6.39</v>
      </c>
      <c r="R1088">
        <v>4.4000000000000004</v>
      </c>
      <c r="S1088">
        <v>4</v>
      </c>
      <c r="T1088">
        <v>1.19</v>
      </c>
      <c r="U1088">
        <v>1</v>
      </c>
      <c r="V1088" t="s">
        <v>22</v>
      </c>
      <c r="W1088">
        <f t="shared" si="128"/>
        <v>0</v>
      </c>
      <c r="X1088" t="str">
        <f t="shared" si="129"/>
        <v>3 or fewer calls</v>
      </c>
      <c r="Y1088" t="str">
        <f t="shared" si="130"/>
        <v>Low</v>
      </c>
      <c r="Z1088" t="str">
        <f t="shared" si="131"/>
        <v>Medium_user</v>
      </c>
      <c r="AA1088" t="str">
        <f t="shared" si="132"/>
        <v>Medium_user</v>
      </c>
      <c r="AB1088" t="str">
        <f t="shared" si="133"/>
        <v>Medium Usage</v>
      </c>
      <c r="AC1088" t="str">
        <f t="shared" si="134"/>
        <v>None</v>
      </c>
      <c r="AD1088" t="str">
        <f t="shared" si="135"/>
        <v>Low Intl Calls</v>
      </c>
    </row>
    <row r="1089" spans="1:30" x14ac:dyDescent="0.25">
      <c r="A1089" t="s">
        <v>52</v>
      </c>
      <c r="B1089">
        <v>129</v>
      </c>
      <c r="C1089" t="s">
        <v>25</v>
      </c>
      <c r="D1089" t="s">
        <v>22</v>
      </c>
      <c r="E1089">
        <f>IF(train[[#This Row],[international_plan]]="yes",1,0)</f>
        <v>0</v>
      </c>
      <c r="F1089" t="s">
        <v>22</v>
      </c>
      <c r="G1089">
        <f>IF(train[[#This Row],[voice_mail_plan]]="yes",1,0)</f>
        <v>0</v>
      </c>
      <c r="H1089">
        <v>0</v>
      </c>
      <c r="I1089">
        <v>98</v>
      </c>
      <c r="J1089">
        <v>99</v>
      </c>
      <c r="K1089">
        <v>16.66</v>
      </c>
      <c r="L1089">
        <v>240.7</v>
      </c>
      <c r="M1089">
        <v>62</v>
      </c>
      <c r="N1089">
        <v>20.46</v>
      </c>
      <c r="O1089">
        <v>254.8</v>
      </c>
      <c r="P1089">
        <v>123</v>
      </c>
      <c r="Q1089">
        <v>11.47</v>
      </c>
      <c r="R1089">
        <v>10.5</v>
      </c>
      <c r="S1089">
        <v>4</v>
      </c>
      <c r="T1089">
        <v>2.84</v>
      </c>
      <c r="U1089">
        <v>0</v>
      </c>
      <c r="V1089" t="s">
        <v>22</v>
      </c>
      <c r="W1089">
        <f t="shared" si="128"/>
        <v>0</v>
      </c>
      <c r="X1089" t="str">
        <f t="shared" si="129"/>
        <v>3 or fewer calls</v>
      </c>
      <c r="Y1089" t="str">
        <f t="shared" si="130"/>
        <v>Medium</v>
      </c>
      <c r="Z1089" t="str">
        <f t="shared" si="131"/>
        <v>Light_usage</v>
      </c>
      <c r="AA1089" t="str">
        <f t="shared" si="132"/>
        <v>Heavy_user</v>
      </c>
      <c r="AB1089" t="str">
        <f t="shared" si="133"/>
        <v>Medium Usage</v>
      </c>
      <c r="AC1089" t="str">
        <f t="shared" si="134"/>
        <v>None</v>
      </c>
      <c r="AD1089" t="str">
        <f t="shared" si="135"/>
        <v>Medium Intl Calls</v>
      </c>
    </row>
    <row r="1090" spans="1:30" x14ac:dyDescent="0.25">
      <c r="A1090" t="s">
        <v>56</v>
      </c>
      <c r="B1090">
        <v>92</v>
      </c>
      <c r="C1090" t="s">
        <v>25</v>
      </c>
      <c r="D1090" t="s">
        <v>22</v>
      </c>
      <c r="E1090">
        <f>IF(train[[#This Row],[international_plan]]="yes",1,0)</f>
        <v>0</v>
      </c>
      <c r="F1090" t="s">
        <v>22</v>
      </c>
      <c r="G1090">
        <f>IF(train[[#This Row],[voice_mail_plan]]="yes",1,0)</f>
        <v>0</v>
      </c>
      <c r="H1090">
        <v>0</v>
      </c>
      <c r="I1090">
        <v>249.4</v>
      </c>
      <c r="J1090">
        <v>118</v>
      </c>
      <c r="K1090">
        <v>42.4</v>
      </c>
      <c r="L1090">
        <v>211.5</v>
      </c>
      <c r="M1090">
        <v>95</v>
      </c>
      <c r="N1090">
        <v>17.98</v>
      </c>
      <c r="O1090">
        <v>169</v>
      </c>
      <c r="P1090">
        <v>116</v>
      </c>
      <c r="Q1090">
        <v>7.61</v>
      </c>
      <c r="R1090">
        <v>9.1</v>
      </c>
      <c r="S1090">
        <v>3</v>
      </c>
      <c r="T1090">
        <v>2.46</v>
      </c>
      <c r="U1090">
        <v>0</v>
      </c>
      <c r="V1090" t="s">
        <v>22</v>
      </c>
      <c r="W1090">
        <f t="shared" ref="W1090:W1153" si="136">IF(V1090="yes",1,0)</f>
        <v>0</v>
      </c>
      <c r="X1090" t="str">
        <f t="shared" ref="X1090:X1153" si="137">IF(U1090&gt;3,"More than 3 calls","3 or fewer calls")</f>
        <v>3 or fewer calls</v>
      </c>
      <c r="Y1090" t="str">
        <f t="shared" ref="Y1090:Y1153" si="138">IF(T1090&lt;2,"Low",IF(T1090&lt;4,"Medium","High"))</f>
        <v>Medium</v>
      </c>
      <c r="Z1090" t="str">
        <f t="shared" ref="Z1090:Z1153" si="139">IF(M1090&lt;80,"Light_usage",IF(M1090&lt;120,"Medium_user","Heavy_user"))</f>
        <v>Medium_user</v>
      </c>
      <c r="AA1090" t="str">
        <f t="shared" ref="AA1090:AA1153" si="140">IF(N1090&lt;10,"Light_user",IF(N1090&lt;20,"Medium_user","Heavy_user"))</f>
        <v>Medium_user</v>
      </c>
      <c r="AB1090" t="str">
        <f t="shared" ref="AB1090:AB1153" si="141">IF(AND(I1090&gt;250,N1090&gt;20,R1090&gt;10),"High Usage",
  IF(AND(I1090&lt;100,N1090&lt;10,R1090&lt;5),"Low Usage","Medium Usage"))</f>
        <v>Medium Usage</v>
      </c>
      <c r="AC1090" t="str">
        <f t="shared" ref="AC1090:AC1153" si="142">IF(H1090=0,"None",IF(H1090&lt;10,"Low",IF(H1090&lt;30,"Medium","High")))</f>
        <v>None</v>
      </c>
      <c r="AD1090" t="str">
        <f t="shared" ref="AD1090:AD1153" si="143">IF(T1090&lt;=2, "Low Intl Calls", IF(T1090&lt;=5, "Medium Intl Calls", "High Intl Calls"))</f>
        <v>Medium Intl Calls</v>
      </c>
    </row>
    <row r="1091" spans="1:30" x14ac:dyDescent="0.25">
      <c r="A1091" t="s">
        <v>31</v>
      </c>
      <c r="B1091">
        <v>67</v>
      </c>
      <c r="C1091" t="s">
        <v>21</v>
      </c>
      <c r="D1091" t="s">
        <v>22</v>
      </c>
      <c r="E1091">
        <f>IF(train[[#This Row],[international_plan]]="yes",1,0)</f>
        <v>0</v>
      </c>
      <c r="F1091" t="s">
        <v>23</v>
      </c>
      <c r="G1091">
        <f>IF(train[[#This Row],[voice_mail_plan]]="yes",1,0)</f>
        <v>1</v>
      </c>
      <c r="H1091">
        <v>30</v>
      </c>
      <c r="I1091">
        <v>129.6</v>
      </c>
      <c r="J1091">
        <v>107</v>
      </c>
      <c r="K1091">
        <v>22.03</v>
      </c>
      <c r="L1091">
        <v>233</v>
      </c>
      <c r="M1091">
        <v>104</v>
      </c>
      <c r="N1091">
        <v>19.809999999999999</v>
      </c>
      <c r="O1091">
        <v>297</v>
      </c>
      <c r="P1091">
        <v>93</v>
      </c>
      <c r="Q1091">
        <v>13.37</v>
      </c>
      <c r="R1091">
        <v>14.5</v>
      </c>
      <c r="S1091">
        <v>5</v>
      </c>
      <c r="T1091">
        <v>3.92</v>
      </c>
      <c r="U1091">
        <v>1</v>
      </c>
      <c r="V1091" t="s">
        <v>22</v>
      </c>
      <c r="W1091">
        <f t="shared" si="136"/>
        <v>0</v>
      </c>
      <c r="X1091" t="str">
        <f t="shared" si="137"/>
        <v>3 or fewer calls</v>
      </c>
      <c r="Y1091" t="str">
        <f t="shared" si="138"/>
        <v>Medium</v>
      </c>
      <c r="Z1091" t="str">
        <f t="shared" si="139"/>
        <v>Medium_user</v>
      </c>
      <c r="AA1091" t="str">
        <f t="shared" si="140"/>
        <v>Medium_user</v>
      </c>
      <c r="AB1091" t="str">
        <f t="shared" si="141"/>
        <v>Medium Usage</v>
      </c>
      <c r="AC1091" t="str">
        <f t="shared" si="142"/>
        <v>High</v>
      </c>
      <c r="AD1091" t="str">
        <f t="shared" si="143"/>
        <v>Medium Intl Calls</v>
      </c>
    </row>
    <row r="1092" spans="1:30" x14ac:dyDescent="0.25">
      <c r="A1092" t="s">
        <v>64</v>
      </c>
      <c r="B1092">
        <v>120</v>
      </c>
      <c r="C1092" t="s">
        <v>21</v>
      </c>
      <c r="D1092" t="s">
        <v>22</v>
      </c>
      <c r="E1092">
        <f>IF(train[[#This Row],[international_plan]]="yes",1,0)</f>
        <v>0</v>
      </c>
      <c r="F1092" t="s">
        <v>22</v>
      </c>
      <c r="G1092">
        <f>IF(train[[#This Row],[voice_mail_plan]]="yes",1,0)</f>
        <v>0</v>
      </c>
      <c r="H1092">
        <v>0</v>
      </c>
      <c r="I1092">
        <v>221.3</v>
      </c>
      <c r="J1092">
        <v>106</v>
      </c>
      <c r="K1092">
        <v>37.619999999999997</v>
      </c>
      <c r="L1092">
        <v>267.60000000000002</v>
      </c>
      <c r="M1092">
        <v>98</v>
      </c>
      <c r="N1092">
        <v>22.75</v>
      </c>
      <c r="O1092">
        <v>111.5</v>
      </c>
      <c r="P1092">
        <v>80</v>
      </c>
      <c r="Q1092">
        <v>5.0199999999999996</v>
      </c>
      <c r="R1092">
        <v>9.3000000000000007</v>
      </c>
      <c r="S1092">
        <v>7</v>
      </c>
      <c r="T1092">
        <v>2.5099999999999998</v>
      </c>
      <c r="U1092">
        <v>0</v>
      </c>
      <c r="V1092" t="s">
        <v>22</v>
      </c>
      <c r="W1092">
        <f t="shared" si="136"/>
        <v>0</v>
      </c>
      <c r="X1092" t="str">
        <f t="shared" si="137"/>
        <v>3 or fewer calls</v>
      </c>
      <c r="Y1092" t="str">
        <f t="shared" si="138"/>
        <v>Medium</v>
      </c>
      <c r="Z1092" t="str">
        <f t="shared" si="139"/>
        <v>Medium_user</v>
      </c>
      <c r="AA1092" t="str">
        <f t="shared" si="140"/>
        <v>Heavy_user</v>
      </c>
      <c r="AB1092" t="str">
        <f t="shared" si="141"/>
        <v>Medium Usage</v>
      </c>
      <c r="AC1092" t="str">
        <f t="shared" si="142"/>
        <v>None</v>
      </c>
      <c r="AD1092" t="str">
        <f t="shared" si="143"/>
        <v>Medium Intl Calls</v>
      </c>
    </row>
    <row r="1093" spans="1:30" x14ac:dyDescent="0.25">
      <c r="A1093" t="s">
        <v>37</v>
      </c>
      <c r="B1093">
        <v>166</v>
      </c>
      <c r="C1093" t="s">
        <v>21</v>
      </c>
      <c r="D1093" t="s">
        <v>22</v>
      </c>
      <c r="E1093">
        <f>IF(train[[#This Row],[international_plan]]="yes",1,0)</f>
        <v>0</v>
      </c>
      <c r="F1093" t="s">
        <v>22</v>
      </c>
      <c r="G1093">
        <f>IF(train[[#This Row],[voice_mail_plan]]="yes",1,0)</f>
        <v>0</v>
      </c>
      <c r="H1093">
        <v>0</v>
      </c>
      <c r="I1093">
        <v>220.7</v>
      </c>
      <c r="J1093">
        <v>106</v>
      </c>
      <c r="K1093">
        <v>37.520000000000003</v>
      </c>
      <c r="L1093">
        <v>177.8</v>
      </c>
      <c r="M1093">
        <v>118</v>
      </c>
      <c r="N1093">
        <v>15.11</v>
      </c>
      <c r="O1093">
        <v>206.1</v>
      </c>
      <c r="P1093">
        <v>102</v>
      </c>
      <c r="Q1093">
        <v>9.27</v>
      </c>
      <c r="R1093">
        <v>12.4</v>
      </c>
      <c r="S1093">
        <v>9</v>
      </c>
      <c r="T1093">
        <v>3.35</v>
      </c>
      <c r="U1093">
        <v>1</v>
      </c>
      <c r="V1093" t="s">
        <v>22</v>
      </c>
      <c r="W1093">
        <f t="shared" si="136"/>
        <v>0</v>
      </c>
      <c r="X1093" t="str">
        <f t="shared" si="137"/>
        <v>3 or fewer calls</v>
      </c>
      <c r="Y1093" t="str">
        <f t="shared" si="138"/>
        <v>Medium</v>
      </c>
      <c r="Z1093" t="str">
        <f t="shared" si="139"/>
        <v>Medium_user</v>
      </c>
      <c r="AA1093" t="str">
        <f t="shared" si="140"/>
        <v>Medium_user</v>
      </c>
      <c r="AB1093" t="str">
        <f t="shared" si="141"/>
        <v>Medium Usage</v>
      </c>
      <c r="AC1093" t="str">
        <f t="shared" si="142"/>
        <v>None</v>
      </c>
      <c r="AD1093" t="str">
        <f t="shared" si="143"/>
        <v>Medium Intl Calls</v>
      </c>
    </row>
    <row r="1094" spans="1:30" x14ac:dyDescent="0.25">
      <c r="A1094" t="s">
        <v>52</v>
      </c>
      <c r="B1094">
        <v>66</v>
      </c>
      <c r="C1094" t="s">
        <v>25</v>
      </c>
      <c r="D1094" t="s">
        <v>22</v>
      </c>
      <c r="E1094">
        <f>IF(train[[#This Row],[international_plan]]="yes",1,0)</f>
        <v>0</v>
      </c>
      <c r="F1094" t="s">
        <v>22</v>
      </c>
      <c r="G1094">
        <f>IF(train[[#This Row],[voice_mail_plan]]="yes",1,0)</f>
        <v>0</v>
      </c>
      <c r="H1094">
        <v>0</v>
      </c>
      <c r="I1094">
        <v>87.6</v>
      </c>
      <c r="J1094">
        <v>76</v>
      </c>
      <c r="K1094">
        <v>14.89</v>
      </c>
      <c r="L1094">
        <v>262</v>
      </c>
      <c r="M1094">
        <v>111</v>
      </c>
      <c r="N1094">
        <v>22.27</v>
      </c>
      <c r="O1094">
        <v>184.6</v>
      </c>
      <c r="P1094">
        <v>125</v>
      </c>
      <c r="Q1094">
        <v>8.31</v>
      </c>
      <c r="R1094">
        <v>9.1999999999999993</v>
      </c>
      <c r="S1094">
        <v>5</v>
      </c>
      <c r="T1094">
        <v>2.48</v>
      </c>
      <c r="U1094">
        <v>1</v>
      </c>
      <c r="V1094" t="s">
        <v>22</v>
      </c>
      <c r="W1094">
        <f t="shared" si="136"/>
        <v>0</v>
      </c>
      <c r="X1094" t="str">
        <f t="shared" si="137"/>
        <v>3 or fewer calls</v>
      </c>
      <c r="Y1094" t="str">
        <f t="shared" si="138"/>
        <v>Medium</v>
      </c>
      <c r="Z1094" t="str">
        <f t="shared" si="139"/>
        <v>Medium_user</v>
      </c>
      <c r="AA1094" t="str">
        <f t="shared" si="140"/>
        <v>Heavy_user</v>
      </c>
      <c r="AB1094" t="str">
        <f t="shared" si="141"/>
        <v>Medium Usage</v>
      </c>
      <c r="AC1094" t="str">
        <f t="shared" si="142"/>
        <v>None</v>
      </c>
      <c r="AD1094" t="str">
        <f t="shared" si="143"/>
        <v>Medium Intl Calls</v>
      </c>
    </row>
    <row r="1095" spans="1:30" x14ac:dyDescent="0.25">
      <c r="A1095" t="s">
        <v>48</v>
      </c>
      <c r="B1095">
        <v>76</v>
      </c>
      <c r="C1095" t="s">
        <v>25</v>
      </c>
      <c r="D1095" t="s">
        <v>22</v>
      </c>
      <c r="E1095">
        <f>IF(train[[#This Row],[international_plan]]="yes",1,0)</f>
        <v>0</v>
      </c>
      <c r="F1095" t="s">
        <v>22</v>
      </c>
      <c r="G1095">
        <f>IF(train[[#This Row],[voice_mail_plan]]="yes",1,0)</f>
        <v>0</v>
      </c>
      <c r="H1095">
        <v>0</v>
      </c>
      <c r="I1095">
        <v>203.6</v>
      </c>
      <c r="J1095">
        <v>61</v>
      </c>
      <c r="K1095">
        <v>34.61</v>
      </c>
      <c r="L1095">
        <v>161.69999999999999</v>
      </c>
      <c r="M1095">
        <v>127</v>
      </c>
      <c r="N1095">
        <v>13.74</v>
      </c>
      <c r="O1095">
        <v>175.9</v>
      </c>
      <c r="P1095">
        <v>97</v>
      </c>
      <c r="Q1095">
        <v>7.92</v>
      </c>
      <c r="R1095">
        <v>8.4</v>
      </c>
      <c r="S1095">
        <v>3</v>
      </c>
      <c r="T1095">
        <v>2.27</v>
      </c>
      <c r="U1095">
        <v>0</v>
      </c>
      <c r="V1095" t="s">
        <v>22</v>
      </c>
      <c r="W1095">
        <f t="shared" si="136"/>
        <v>0</v>
      </c>
      <c r="X1095" t="str">
        <f t="shared" si="137"/>
        <v>3 or fewer calls</v>
      </c>
      <c r="Y1095" t="str">
        <f t="shared" si="138"/>
        <v>Medium</v>
      </c>
      <c r="Z1095" t="str">
        <f t="shared" si="139"/>
        <v>Heavy_user</v>
      </c>
      <c r="AA1095" t="str">
        <f t="shared" si="140"/>
        <v>Medium_user</v>
      </c>
      <c r="AB1095" t="str">
        <f t="shared" si="141"/>
        <v>Medium Usage</v>
      </c>
      <c r="AC1095" t="str">
        <f t="shared" si="142"/>
        <v>None</v>
      </c>
      <c r="AD1095" t="str">
        <f t="shared" si="143"/>
        <v>Medium Intl Calls</v>
      </c>
    </row>
    <row r="1096" spans="1:30" x14ac:dyDescent="0.25">
      <c r="A1096" t="s">
        <v>66</v>
      </c>
      <c r="B1096">
        <v>79</v>
      </c>
      <c r="C1096" t="s">
        <v>21</v>
      </c>
      <c r="D1096" t="s">
        <v>22</v>
      </c>
      <c r="E1096">
        <f>IF(train[[#This Row],[international_plan]]="yes",1,0)</f>
        <v>0</v>
      </c>
      <c r="F1096" t="s">
        <v>22</v>
      </c>
      <c r="G1096">
        <f>IF(train[[#This Row],[voice_mail_plan]]="yes",1,0)</f>
        <v>0</v>
      </c>
      <c r="H1096">
        <v>0</v>
      </c>
      <c r="I1096">
        <v>213.6</v>
      </c>
      <c r="J1096">
        <v>110</v>
      </c>
      <c r="K1096">
        <v>36.31</v>
      </c>
      <c r="L1096">
        <v>234.9</v>
      </c>
      <c r="M1096">
        <v>121</v>
      </c>
      <c r="N1096">
        <v>19.97</v>
      </c>
      <c r="O1096">
        <v>229.6</v>
      </c>
      <c r="P1096">
        <v>157</v>
      </c>
      <c r="Q1096">
        <v>10.33</v>
      </c>
      <c r="R1096">
        <v>8.8000000000000007</v>
      </c>
      <c r="S1096">
        <v>3</v>
      </c>
      <c r="T1096">
        <v>2.38</v>
      </c>
      <c r="U1096">
        <v>2</v>
      </c>
      <c r="V1096" t="s">
        <v>22</v>
      </c>
      <c r="W1096">
        <f t="shared" si="136"/>
        <v>0</v>
      </c>
      <c r="X1096" t="str">
        <f t="shared" si="137"/>
        <v>3 or fewer calls</v>
      </c>
      <c r="Y1096" t="str">
        <f t="shared" si="138"/>
        <v>Medium</v>
      </c>
      <c r="Z1096" t="str">
        <f t="shared" si="139"/>
        <v>Heavy_user</v>
      </c>
      <c r="AA1096" t="str">
        <f t="shared" si="140"/>
        <v>Medium_user</v>
      </c>
      <c r="AB1096" t="str">
        <f t="shared" si="141"/>
        <v>Medium Usage</v>
      </c>
      <c r="AC1096" t="str">
        <f t="shared" si="142"/>
        <v>None</v>
      </c>
      <c r="AD1096" t="str">
        <f t="shared" si="143"/>
        <v>Medium Intl Calls</v>
      </c>
    </row>
    <row r="1097" spans="1:30" x14ac:dyDescent="0.25">
      <c r="A1097" t="s">
        <v>45</v>
      </c>
      <c r="B1097">
        <v>98</v>
      </c>
      <c r="C1097" t="s">
        <v>21</v>
      </c>
      <c r="D1097" t="s">
        <v>22</v>
      </c>
      <c r="E1097">
        <f>IF(train[[#This Row],[international_plan]]="yes",1,0)</f>
        <v>0</v>
      </c>
      <c r="F1097" t="s">
        <v>23</v>
      </c>
      <c r="G1097">
        <f>IF(train[[#This Row],[voice_mail_plan]]="yes",1,0)</f>
        <v>1</v>
      </c>
      <c r="H1097">
        <v>31</v>
      </c>
      <c r="I1097">
        <v>181.6</v>
      </c>
      <c r="J1097">
        <v>112</v>
      </c>
      <c r="K1097">
        <v>30.87</v>
      </c>
      <c r="L1097">
        <v>220.7</v>
      </c>
      <c r="M1097">
        <v>100</v>
      </c>
      <c r="N1097">
        <v>18.760000000000002</v>
      </c>
      <c r="O1097">
        <v>236.3</v>
      </c>
      <c r="P1097">
        <v>121</v>
      </c>
      <c r="Q1097">
        <v>10.63</v>
      </c>
      <c r="R1097">
        <v>12.9</v>
      </c>
      <c r="S1097">
        <v>4</v>
      </c>
      <c r="T1097">
        <v>3.48</v>
      </c>
      <c r="U1097">
        <v>2</v>
      </c>
      <c r="V1097" t="s">
        <v>22</v>
      </c>
      <c r="W1097">
        <f t="shared" si="136"/>
        <v>0</v>
      </c>
      <c r="X1097" t="str">
        <f t="shared" si="137"/>
        <v>3 or fewer calls</v>
      </c>
      <c r="Y1097" t="str">
        <f t="shared" si="138"/>
        <v>Medium</v>
      </c>
      <c r="Z1097" t="str">
        <f t="shared" si="139"/>
        <v>Medium_user</v>
      </c>
      <c r="AA1097" t="str">
        <f t="shared" si="140"/>
        <v>Medium_user</v>
      </c>
      <c r="AB1097" t="str">
        <f t="shared" si="141"/>
        <v>Medium Usage</v>
      </c>
      <c r="AC1097" t="str">
        <f t="shared" si="142"/>
        <v>High</v>
      </c>
      <c r="AD1097" t="str">
        <f t="shared" si="143"/>
        <v>Medium Intl Calls</v>
      </c>
    </row>
    <row r="1098" spans="1:30" x14ac:dyDescent="0.25">
      <c r="A1098" t="s">
        <v>42</v>
      </c>
      <c r="B1098">
        <v>141</v>
      </c>
      <c r="C1098" t="s">
        <v>28</v>
      </c>
      <c r="D1098" t="s">
        <v>22</v>
      </c>
      <c r="E1098">
        <f>IF(train[[#This Row],[international_plan]]="yes",1,0)</f>
        <v>0</v>
      </c>
      <c r="F1098" t="s">
        <v>23</v>
      </c>
      <c r="G1098">
        <f>IF(train[[#This Row],[voice_mail_plan]]="yes",1,0)</f>
        <v>1</v>
      </c>
      <c r="H1098">
        <v>22</v>
      </c>
      <c r="I1098">
        <v>215.4</v>
      </c>
      <c r="J1098">
        <v>123</v>
      </c>
      <c r="K1098">
        <v>36.619999999999997</v>
      </c>
      <c r="L1098">
        <v>328.7</v>
      </c>
      <c r="M1098">
        <v>98</v>
      </c>
      <c r="N1098">
        <v>27.94</v>
      </c>
      <c r="O1098">
        <v>160.5</v>
      </c>
      <c r="P1098">
        <v>89</v>
      </c>
      <c r="Q1098">
        <v>7.22</v>
      </c>
      <c r="R1098">
        <v>7.8</v>
      </c>
      <c r="S1098">
        <v>6</v>
      </c>
      <c r="T1098">
        <v>2.11</v>
      </c>
      <c r="U1098">
        <v>1</v>
      </c>
      <c r="V1098" t="s">
        <v>22</v>
      </c>
      <c r="W1098">
        <f t="shared" si="136"/>
        <v>0</v>
      </c>
      <c r="X1098" t="str">
        <f t="shared" si="137"/>
        <v>3 or fewer calls</v>
      </c>
      <c r="Y1098" t="str">
        <f t="shared" si="138"/>
        <v>Medium</v>
      </c>
      <c r="Z1098" t="str">
        <f t="shared" si="139"/>
        <v>Medium_user</v>
      </c>
      <c r="AA1098" t="str">
        <f t="shared" si="140"/>
        <v>Heavy_user</v>
      </c>
      <c r="AB1098" t="str">
        <f t="shared" si="141"/>
        <v>Medium Usage</v>
      </c>
      <c r="AC1098" t="str">
        <f t="shared" si="142"/>
        <v>Medium</v>
      </c>
      <c r="AD1098" t="str">
        <f t="shared" si="143"/>
        <v>Medium Intl Calls</v>
      </c>
    </row>
    <row r="1099" spans="1:30" x14ac:dyDescent="0.25">
      <c r="A1099" t="s">
        <v>34</v>
      </c>
      <c r="B1099">
        <v>46</v>
      </c>
      <c r="C1099" t="s">
        <v>28</v>
      </c>
      <c r="D1099" t="s">
        <v>22</v>
      </c>
      <c r="E1099">
        <f>IF(train[[#This Row],[international_plan]]="yes",1,0)</f>
        <v>0</v>
      </c>
      <c r="F1099" t="s">
        <v>22</v>
      </c>
      <c r="G1099">
        <f>IF(train[[#This Row],[voice_mail_plan]]="yes",1,0)</f>
        <v>0</v>
      </c>
      <c r="H1099">
        <v>0</v>
      </c>
      <c r="I1099">
        <v>199.2</v>
      </c>
      <c r="J1099">
        <v>111</v>
      </c>
      <c r="K1099">
        <v>33.86</v>
      </c>
      <c r="L1099">
        <v>175.1</v>
      </c>
      <c r="M1099">
        <v>83</v>
      </c>
      <c r="N1099">
        <v>14.88</v>
      </c>
      <c r="O1099">
        <v>210.6</v>
      </c>
      <c r="P1099">
        <v>84</v>
      </c>
      <c r="Q1099">
        <v>9.48</v>
      </c>
      <c r="R1099">
        <v>10.199999999999999</v>
      </c>
      <c r="S1099">
        <v>2</v>
      </c>
      <c r="T1099">
        <v>2.75</v>
      </c>
      <c r="U1099">
        <v>3</v>
      </c>
      <c r="V1099" t="s">
        <v>22</v>
      </c>
      <c r="W1099">
        <f t="shared" si="136"/>
        <v>0</v>
      </c>
      <c r="X1099" t="str">
        <f t="shared" si="137"/>
        <v>3 or fewer calls</v>
      </c>
      <c r="Y1099" t="str">
        <f t="shared" si="138"/>
        <v>Medium</v>
      </c>
      <c r="Z1099" t="str">
        <f t="shared" si="139"/>
        <v>Medium_user</v>
      </c>
      <c r="AA1099" t="str">
        <f t="shared" si="140"/>
        <v>Medium_user</v>
      </c>
      <c r="AB1099" t="str">
        <f t="shared" si="141"/>
        <v>Medium Usage</v>
      </c>
      <c r="AC1099" t="str">
        <f t="shared" si="142"/>
        <v>None</v>
      </c>
      <c r="AD1099" t="str">
        <f t="shared" si="143"/>
        <v>Medium Intl Calls</v>
      </c>
    </row>
    <row r="1100" spans="1:30" x14ac:dyDescent="0.25">
      <c r="A1100" t="s">
        <v>74</v>
      </c>
      <c r="B1100">
        <v>137</v>
      </c>
      <c r="C1100" t="s">
        <v>21</v>
      </c>
      <c r="D1100" t="s">
        <v>22</v>
      </c>
      <c r="E1100">
        <f>IF(train[[#This Row],[international_plan]]="yes",1,0)</f>
        <v>0</v>
      </c>
      <c r="F1100" t="s">
        <v>22</v>
      </c>
      <c r="G1100">
        <f>IF(train[[#This Row],[voice_mail_plan]]="yes",1,0)</f>
        <v>0</v>
      </c>
      <c r="H1100">
        <v>0</v>
      </c>
      <c r="I1100">
        <v>115</v>
      </c>
      <c r="J1100">
        <v>130</v>
      </c>
      <c r="K1100">
        <v>19.55</v>
      </c>
      <c r="L1100">
        <v>137.80000000000001</v>
      </c>
      <c r="M1100">
        <v>83</v>
      </c>
      <c r="N1100">
        <v>11.71</v>
      </c>
      <c r="O1100">
        <v>224</v>
      </c>
      <c r="P1100">
        <v>61</v>
      </c>
      <c r="Q1100">
        <v>10.08</v>
      </c>
      <c r="R1100">
        <v>7.3</v>
      </c>
      <c r="S1100">
        <v>4</v>
      </c>
      <c r="T1100">
        <v>1.97</v>
      </c>
      <c r="U1100">
        <v>3</v>
      </c>
      <c r="V1100" t="s">
        <v>22</v>
      </c>
      <c r="W1100">
        <f t="shared" si="136"/>
        <v>0</v>
      </c>
      <c r="X1100" t="str">
        <f t="shared" si="137"/>
        <v>3 or fewer calls</v>
      </c>
      <c r="Y1100" t="str">
        <f t="shared" si="138"/>
        <v>Low</v>
      </c>
      <c r="Z1100" t="str">
        <f t="shared" si="139"/>
        <v>Medium_user</v>
      </c>
      <c r="AA1100" t="str">
        <f t="shared" si="140"/>
        <v>Medium_user</v>
      </c>
      <c r="AB1100" t="str">
        <f t="shared" si="141"/>
        <v>Medium Usage</v>
      </c>
      <c r="AC1100" t="str">
        <f t="shared" si="142"/>
        <v>None</v>
      </c>
      <c r="AD1100" t="str">
        <f t="shared" si="143"/>
        <v>Low Intl Calls</v>
      </c>
    </row>
    <row r="1101" spans="1:30" x14ac:dyDescent="0.25">
      <c r="A1101" t="s">
        <v>59</v>
      </c>
      <c r="B1101">
        <v>171</v>
      </c>
      <c r="C1101" t="s">
        <v>25</v>
      </c>
      <c r="D1101" t="s">
        <v>22</v>
      </c>
      <c r="E1101">
        <f>IF(train[[#This Row],[international_plan]]="yes",1,0)</f>
        <v>0</v>
      </c>
      <c r="F1101" t="s">
        <v>22</v>
      </c>
      <c r="G1101">
        <f>IF(train[[#This Row],[voice_mail_plan]]="yes",1,0)</f>
        <v>0</v>
      </c>
      <c r="H1101">
        <v>0</v>
      </c>
      <c r="I1101">
        <v>270.5</v>
      </c>
      <c r="J1101">
        <v>69</v>
      </c>
      <c r="K1101">
        <v>45.99</v>
      </c>
      <c r="L1101">
        <v>230</v>
      </c>
      <c r="M1101">
        <v>112</v>
      </c>
      <c r="N1101">
        <v>19.55</v>
      </c>
      <c r="O1101">
        <v>136</v>
      </c>
      <c r="P1101">
        <v>111</v>
      </c>
      <c r="Q1101">
        <v>6.12</v>
      </c>
      <c r="R1101">
        <v>9.6</v>
      </c>
      <c r="S1101">
        <v>5</v>
      </c>
      <c r="T1101">
        <v>2.59</v>
      </c>
      <c r="U1101">
        <v>1</v>
      </c>
      <c r="V1101" t="s">
        <v>23</v>
      </c>
      <c r="W1101">
        <f t="shared" si="136"/>
        <v>1</v>
      </c>
      <c r="X1101" t="str">
        <f t="shared" si="137"/>
        <v>3 or fewer calls</v>
      </c>
      <c r="Y1101" t="str">
        <f t="shared" si="138"/>
        <v>Medium</v>
      </c>
      <c r="Z1101" t="str">
        <f t="shared" si="139"/>
        <v>Medium_user</v>
      </c>
      <c r="AA1101" t="str">
        <f t="shared" si="140"/>
        <v>Medium_user</v>
      </c>
      <c r="AB1101" t="str">
        <f t="shared" si="141"/>
        <v>Medium Usage</v>
      </c>
      <c r="AC1101" t="str">
        <f t="shared" si="142"/>
        <v>None</v>
      </c>
      <c r="AD1101" t="str">
        <f t="shared" si="143"/>
        <v>Medium Intl Calls</v>
      </c>
    </row>
    <row r="1102" spans="1:30" x14ac:dyDescent="0.25">
      <c r="A1102" t="s">
        <v>38</v>
      </c>
      <c r="B1102">
        <v>10</v>
      </c>
      <c r="C1102" t="s">
        <v>21</v>
      </c>
      <c r="D1102" t="s">
        <v>22</v>
      </c>
      <c r="E1102">
        <f>IF(train[[#This Row],[international_plan]]="yes",1,0)</f>
        <v>0</v>
      </c>
      <c r="F1102" t="s">
        <v>22</v>
      </c>
      <c r="G1102">
        <f>IF(train[[#This Row],[voice_mail_plan]]="yes",1,0)</f>
        <v>0</v>
      </c>
      <c r="H1102">
        <v>0</v>
      </c>
      <c r="I1102">
        <v>222.2</v>
      </c>
      <c r="J1102">
        <v>127</v>
      </c>
      <c r="K1102">
        <v>37.770000000000003</v>
      </c>
      <c r="L1102">
        <v>153.1</v>
      </c>
      <c r="M1102">
        <v>125</v>
      </c>
      <c r="N1102">
        <v>13.01</v>
      </c>
      <c r="O1102">
        <v>227.4</v>
      </c>
      <c r="P1102">
        <v>80</v>
      </c>
      <c r="Q1102">
        <v>10.23</v>
      </c>
      <c r="R1102">
        <v>12.9</v>
      </c>
      <c r="S1102">
        <v>4</v>
      </c>
      <c r="T1102">
        <v>3.48</v>
      </c>
      <c r="U1102">
        <v>1</v>
      </c>
      <c r="V1102" t="s">
        <v>22</v>
      </c>
      <c r="W1102">
        <f t="shared" si="136"/>
        <v>0</v>
      </c>
      <c r="X1102" t="str">
        <f t="shared" si="137"/>
        <v>3 or fewer calls</v>
      </c>
      <c r="Y1102" t="str">
        <f t="shared" si="138"/>
        <v>Medium</v>
      </c>
      <c r="Z1102" t="str">
        <f t="shared" si="139"/>
        <v>Heavy_user</v>
      </c>
      <c r="AA1102" t="str">
        <f t="shared" si="140"/>
        <v>Medium_user</v>
      </c>
      <c r="AB1102" t="str">
        <f t="shared" si="141"/>
        <v>Medium Usage</v>
      </c>
      <c r="AC1102" t="str">
        <f t="shared" si="142"/>
        <v>None</v>
      </c>
      <c r="AD1102" t="str">
        <f t="shared" si="143"/>
        <v>Medium Intl Calls</v>
      </c>
    </row>
    <row r="1103" spans="1:30" x14ac:dyDescent="0.25">
      <c r="A1103" t="s">
        <v>41</v>
      </c>
      <c r="B1103">
        <v>88</v>
      </c>
      <c r="C1103" t="s">
        <v>28</v>
      </c>
      <c r="D1103" t="s">
        <v>22</v>
      </c>
      <c r="E1103">
        <f>IF(train[[#This Row],[international_plan]]="yes",1,0)</f>
        <v>0</v>
      </c>
      <c r="F1103" t="s">
        <v>22</v>
      </c>
      <c r="G1103">
        <f>IF(train[[#This Row],[voice_mail_plan]]="yes",1,0)</f>
        <v>0</v>
      </c>
      <c r="H1103">
        <v>0</v>
      </c>
      <c r="I1103">
        <v>61.9</v>
      </c>
      <c r="J1103">
        <v>78</v>
      </c>
      <c r="K1103">
        <v>10.52</v>
      </c>
      <c r="L1103">
        <v>262.60000000000002</v>
      </c>
      <c r="M1103">
        <v>114</v>
      </c>
      <c r="N1103">
        <v>22.32</v>
      </c>
      <c r="O1103">
        <v>212.5</v>
      </c>
      <c r="P1103">
        <v>110</v>
      </c>
      <c r="Q1103">
        <v>9.56</v>
      </c>
      <c r="R1103">
        <v>8.8000000000000007</v>
      </c>
      <c r="S1103">
        <v>2</v>
      </c>
      <c r="T1103">
        <v>2.38</v>
      </c>
      <c r="U1103">
        <v>3</v>
      </c>
      <c r="V1103" t="s">
        <v>22</v>
      </c>
      <c r="W1103">
        <f t="shared" si="136"/>
        <v>0</v>
      </c>
      <c r="X1103" t="str">
        <f t="shared" si="137"/>
        <v>3 or fewer calls</v>
      </c>
      <c r="Y1103" t="str">
        <f t="shared" si="138"/>
        <v>Medium</v>
      </c>
      <c r="Z1103" t="str">
        <f t="shared" si="139"/>
        <v>Medium_user</v>
      </c>
      <c r="AA1103" t="str">
        <f t="shared" si="140"/>
        <v>Heavy_user</v>
      </c>
      <c r="AB1103" t="str">
        <f t="shared" si="141"/>
        <v>Medium Usage</v>
      </c>
      <c r="AC1103" t="str">
        <f t="shared" si="142"/>
        <v>None</v>
      </c>
      <c r="AD1103" t="str">
        <f t="shared" si="143"/>
        <v>Medium Intl Calls</v>
      </c>
    </row>
    <row r="1104" spans="1:30" x14ac:dyDescent="0.25">
      <c r="A1104" t="s">
        <v>30</v>
      </c>
      <c r="B1104">
        <v>89</v>
      </c>
      <c r="C1104" t="s">
        <v>21</v>
      </c>
      <c r="D1104" t="s">
        <v>22</v>
      </c>
      <c r="E1104">
        <f>IF(train[[#This Row],[international_plan]]="yes",1,0)</f>
        <v>0</v>
      </c>
      <c r="F1104" t="s">
        <v>22</v>
      </c>
      <c r="G1104">
        <f>IF(train[[#This Row],[voice_mail_plan]]="yes",1,0)</f>
        <v>0</v>
      </c>
      <c r="H1104">
        <v>0</v>
      </c>
      <c r="I1104">
        <v>141.1</v>
      </c>
      <c r="J1104">
        <v>92</v>
      </c>
      <c r="K1104">
        <v>23.99</v>
      </c>
      <c r="L1104">
        <v>249.1</v>
      </c>
      <c r="M1104">
        <v>126</v>
      </c>
      <c r="N1104">
        <v>21.17</v>
      </c>
      <c r="O1104">
        <v>136</v>
      </c>
      <c r="P1104">
        <v>73</v>
      </c>
      <c r="Q1104">
        <v>6.12</v>
      </c>
      <c r="R1104">
        <v>10.8</v>
      </c>
      <c r="S1104">
        <v>2</v>
      </c>
      <c r="T1104">
        <v>2.92</v>
      </c>
      <c r="U1104">
        <v>2</v>
      </c>
      <c r="V1104" t="s">
        <v>22</v>
      </c>
      <c r="W1104">
        <f t="shared" si="136"/>
        <v>0</v>
      </c>
      <c r="X1104" t="str">
        <f t="shared" si="137"/>
        <v>3 or fewer calls</v>
      </c>
      <c r="Y1104" t="str">
        <f t="shared" si="138"/>
        <v>Medium</v>
      </c>
      <c r="Z1104" t="str">
        <f t="shared" si="139"/>
        <v>Heavy_user</v>
      </c>
      <c r="AA1104" t="str">
        <f t="shared" si="140"/>
        <v>Heavy_user</v>
      </c>
      <c r="AB1104" t="str">
        <f t="shared" si="141"/>
        <v>Medium Usage</v>
      </c>
      <c r="AC1104" t="str">
        <f t="shared" si="142"/>
        <v>None</v>
      </c>
      <c r="AD1104" t="str">
        <f t="shared" si="143"/>
        <v>Medium Intl Calls</v>
      </c>
    </row>
    <row r="1105" spans="1:30" x14ac:dyDescent="0.25">
      <c r="A1105" t="s">
        <v>39</v>
      </c>
      <c r="B1105">
        <v>82</v>
      </c>
      <c r="C1105" t="s">
        <v>21</v>
      </c>
      <c r="D1105" t="s">
        <v>22</v>
      </c>
      <c r="E1105">
        <f>IF(train[[#This Row],[international_plan]]="yes",1,0)</f>
        <v>0</v>
      </c>
      <c r="F1105" t="s">
        <v>22</v>
      </c>
      <c r="G1105">
        <f>IF(train[[#This Row],[voice_mail_plan]]="yes",1,0)</f>
        <v>0</v>
      </c>
      <c r="H1105">
        <v>0</v>
      </c>
      <c r="I1105">
        <v>189.2</v>
      </c>
      <c r="J1105">
        <v>81</v>
      </c>
      <c r="K1105">
        <v>32.159999999999997</v>
      </c>
      <c r="L1105">
        <v>184.4</v>
      </c>
      <c r="M1105">
        <v>117</v>
      </c>
      <c r="N1105">
        <v>15.67</v>
      </c>
      <c r="O1105">
        <v>255.8</v>
      </c>
      <c r="P1105">
        <v>83</v>
      </c>
      <c r="Q1105">
        <v>11.51</v>
      </c>
      <c r="R1105">
        <v>10.6</v>
      </c>
      <c r="S1105">
        <v>5</v>
      </c>
      <c r="T1105">
        <v>2.86</v>
      </c>
      <c r="U1105">
        <v>3</v>
      </c>
      <c r="V1105" t="s">
        <v>23</v>
      </c>
      <c r="W1105">
        <f t="shared" si="136"/>
        <v>1</v>
      </c>
      <c r="X1105" t="str">
        <f t="shared" si="137"/>
        <v>3 or fewer calls</v>
      </c>
      <c r="Y1105" t="str">
        <f t="shared" si="138"/>
        <v>Medium</v>
      </c>
      <c r="Z1105" t="str">
        <f t="shared" si="139"/>
        <v>Medium_user</v>
      </c>
      <c r="AA1105" t="str">
        <f t="shared" si="140"/>
        <v>Medium_user</v>
      </c>
      <c r="AB1105" t="str">
        <f t="shared" si="141"/>
        <v>Medium Usage</v>
      </c>
      <c r="AC1105" t="str">
        <f t="shared" si="142"/>
        <v>None</v>
      </c>
      <c r="AD1105" t="str">
        <f t="shared" si="143"/>
        <v>Medium Intl Calls</v>
      </c>
    </row>
    <row r="1106" spans="1:30" x14ac:dyDescent="0.25">
      <c r="A1106" t="s">
        <v>57</v>
      </c>
      <c r="B1106">
        <v>139</v>
      </c>
      <c r="C1106" t="s">
        <v>28</v>
      </c>
      <c r="D1106" t="s">
        <v>22</v>
      </c>
      <c r="E1106">
        <f>IF(train[[#This Row],[international_plan]]="yes",1,0)</f>
        <v>0</v>
      </c>
      <c r="F1106" t="s">
        <v>22</v>
      </c>
      <c r="G1106">
        <f>IF(train[[#This Row],[voice_mail_plan]]="yes",1,0)</f>
        <v>0</v>
      </c>
      <c r="H1106">
        <v>0</v>
      </c>
      <c r="I1106">
        <v>196</v>
      </c>
      <c r="J1106">
        <v>135</v>
      </c>
      <c r="K1106">
        <v>33.32</v>
      </c>
      <c r="L1106">
        <v>186</v>
      </c>
      <c r="M1106">
        <v>146</v>
      </c>
      <c r="N1106">
        <v>15.81</v>
      </c>
      <c r="O1106">
        <v>153</v>
      </c>
      <c r="P1106">
        <v>92</v>
      </c>
      <c r="Q1106">
        <v>6.89</v>
      </c>
      <c r="R1106">
        <v>9.8000000000000007</v>
      </c>
      <c r="S1106">
        <v>1</v>
      </c>
      <c r="T1106">
        <v>2.65</v>
      </c>
      <c r="U1106">
        <v>3</v>
      </c>
      <c r="V1106" t="s">
        <v>22</v>
      </c>
      <c r="W1106">
        <f t="shared" si="136"/>
        <v>0</v>
      </c>
      <c r="X1106" t="str">
        <f t="shared" si="137"/>
        <v>3 or fewer calls</v>
      </c>
      <c r="Y1106" t="str">
        <f t="shared" si="138"/>
        <v>Medium</v>
      </c>
      <c r="Z1106" t="str">
        <f t="shared" si="139"/>
        <v>Heavy_user</v>
      </c>
      <c r="AA1106" t="str">
        <f t="shared" si="140"/>
        <v>Medium_user</v>
      </c>
      <c r="AB1106" t="str">
        <f t="shared" si="141"/>
        <v>Medium Usage</v>
      </c>
      <c r="AC1106" t="str">
        <f t="shared" si="142"/>
        <v>None</v>
      </c>
      <c r="AD1106" t="str">
        <f t="shared" si="143"/>
        <v>Medium Intl Calls</v>
      </c>
    </row>
    <row r="1107" spans="1:30" x14ac:dyDescent="0.25">
      <c r="A1107" t="s">
        <v>38</v>
      </c>
      <c r="B1107">
        <v>87</v>
      </c>
      <c r="C1107" t="s">
        <v>21</v>
      </c>
      <c r="D1107" t="s">
        <v>22</v>
      </c>
      <c r="E1107">
        <f>IF(train[[#This Row],[international_plan]]="yes",1,0)</f>
        <v>0</v>
      </c>
      <c r="F1107" t="s">
        <v>22</v>
      </c>
      <c r="G1107">
        <f>IF(train[[#This Row],[voice_mail_plan]]="yes",1,0)</f>
        <v>0</v>
      </c>
      <c r="H1107">
        <v>0</v>
      </c>
      <c r="I1107">
        <v>171.6</v>
      </c>
      <c r="J1107">
        <v>119</v>
      </c>
      <c r="K1107">
        <v>29.17</v>
      </c>
      <c r="L1107">
        <v>205</v>
      </c>
      <c r="M1107">
        <v>107</v>
      </c>
      <c r="N1107">
        <v>17.43</v>
      </c>
      <c r="O1107">
        <v>170.6</v>
      </c>
      <c r="P1107">
        <v>114</v>
      </c>
      <c r="Q1107">
        <v>7.68</v>
      </c>
      <c r="R1107">
        <v>13.8</v>
      </c>
      <c r="S1107">
        <v>4</v>
      </c>
      <c r="T1107">
        <v>3.73</v>
      </c>
      <c r="U1107">
        <v>0</v>
      </c>
      <c r="V1107" t="s">
        <v>22</v>
      </c>
      <c r="W1107">
        <f t="shared" si="136"/>
        <v>0</v>
      </c>
      <c r="X1107" t="str">
        <f t="shared" si="137"/>
        <v>3 or fewer calls</v>
      </c>
      <c r="Y1107" t="str">
        <f t="shared" si="138"/>
        <v>Medium</v>
      </c>
      <c r="Z1107" t="str">
        <f t="shared" si="139"/>
        <v>Medium_user</v>
      </c>
      <c r="AA1107" t="str">
        <f t="shared" si="140"/>
        <v>Medium_user</v>
      </c>
      <c r="AB1107" t="str">
        <f t="shared" si="141"/>
        <v>Medium Usage</v>
      </c>
      <c r="AC1107" t="str">
        <f t="shared" si="142"/>
        <v>None</v>
      </c>
      <c r="AD1107" t="str">
        <f t="shared" si="143"/>
        <v>Medium Intl Calls</v>
      </c>
    </row>
    <row r="1108" spans="1:30" x14ac:dyDescent="0.25">
      <c r="A1108" t="s">
        <v>36</v>
      </c>
      <c r="B1108">
        <v>137</v>
      </c>
      <c r="C1108" t="s">
        <v>21</v>
      </c>
      <c r="D1108" t="s">
        <v>23</v>
      </c>
      <c r="E1108">
        <f>IF(train[[#This Row],[international_plan]]="yes",1,0)</f>
        <v>1</v>
      </c>
      <c r="F1108" t="s">
        <v>22</v>
      </c>
      <c r="G1108">
        <f>IF(train[[#This Row],[voice_mail_plan]]="yes",1,0)</f>
        <v>0</v>
      </c>
      <c r="H1108">
        <v>0</v>
      </c>
      <c r="I1108">
        <v>174</v>
      </c>
      <c r="J1108">
        <v>123</v>
      </c>
      <c r="K1108">
        <v>29.58</v>
      </c>
      <c r="L1108">
        <v>161.30000000000001</v>
      </c>
      <c r="M1108">
        <v>115</v>
      </c>
      <c r="N1108">
        <v>13.71</v>
      </c>
      <c r="O1108">
        <v>260.7</v>
      </c>
      <c r="P1108">
        <v>98</v>
      </c>
      <c r="Q1108">
        <v>11.73</v>
      </c>
      <c r="R1108">
        <v>11.4</v>
      </c>
      <c r="S1108">
        <v>3</v>
      </c>
      <c r="T1108">
        <v>3.08</v>
      </c>
      <c r="U1108">
        <v>2</v>
      </c>
      <c r="V1108" t="s">
        <v>22</v>
      </c>
      <c r="W1108">
        <f t="shared" si="136"/>
        <v>0</v>
      </c>
      <c r="X1108" t="str">
        <f t="shared" si="137"/>
        <v>3 or fewer calls</v>
      </c>
      <c r="Y1108" t="str">
        <f t="shared" si="138"/>
        <v>Medium</v>
      </c>
      <c r="Z1108" t="str">
        <f t="shared" si="139"/>
        <v>Medium_user</v>
      </c>
      <c r="AA1108" t="str">
        <f t="shared" si="140"/>
        <v>Medium_user</v>
      </c>
      <c r="AB1108" t="str">
        <f t="shared" si="141"/>
        <v>Medium Usage</v>
      </c>
      <c r="AC1108" t="str">
        <f t="shared" si="142"/>
        <v>None</v>
      </c>
      <c r="AD1108" t="str">
        <f t="shared" si="143"/>
        <v>Medium Intl Calls</v>
      </c>
    </row>
    <row r="1109" spans="1:30" x14ac:dyDescent="0.25">
      <c r="A1109" t="s">
        <v>59</v>
      </c>
      <c r="B1109">
        <v>45</v>
      </c>
      <c r="C1109" t="s">
        <v>28</v>
      </c>
      <c r="D1109" t="s">
        <v>22</v>
      </c>
      <c r="E1109">
        <f>IF(train[[#This Row],[international_plan]]="yes",1,0)</f>
        <v>0</v>
      </c>
      <c r="F1109" t="s">
        <v>22</v>
      </c>
      <c r="G1109">
        <f>IF(train[[#This Row],[voice_mail_plan]]="yes",1,0)</f>
        <v>0</v>
      </c>
      <c r="H1109">
        <v>0</v>
      </c>
      <c r="I1109">
        <v>78.599999999999994</v>
      </c>
      <c r="J1109">
        <v>106</v>
      </c>
      <c r="K1109">
        <v>13.36</v>
      </c>
      <c r="L1109">
        <v>187.3</v>
      </c>
      <c r="M1109">
        <v>110</v>
      </c>
      <c r="N1109">
        <v>15.92</v>
      </c>
      <c r="O1109">
        <v>184.2</v>
      </c>
      <c r="P1109">
        <v>111</v>
      </c>
      <c r="Q1109">
        <v>8.2899999999999991</v>
      </c>
      <c r="R1109">
        <v>7.4</v>
      </c>
      <c r="S1109">
        <v>5</v>
      </c>
      <c r="T1109">
        <v>2</v>
      </c>
      <c r="U1109">
        <v>1</v>
      </c>
      <c r="V1109" t="s">
        <v>23</v>
      </c>
      <c r="W1109">
        <f t="shared" si="136"/>
        <v>1</v>
      </c>
      <c r="X1109" t="str">
        <f t="shared" si="137"/>
        <v>3 or fewer calls</v>
      </c>
      <c r="Y1109" t="str">
        <f t="shared" si="138"/>
        <v>Medium</v>
      </c>
      <c r="Z1109" t="str">
        <f t="shared" si="139"/>
        <v>Medium_user</v>
      </c>
      <c r="AA1109" t="str">
        <f t="shared" si="140"/>
        <v>Medium_user</v>
      </c>
      <c r="AB1109" t="str">
        <f t="shared" si="141"/>
        <v>Medium Usage</v>
      </c>
      <c r="AC1109" t="str">
        <f t="shared" si="142"/>
        <v>None</v>
      </c>
      <c r="AD1109" t="str">
        <f t="shared" si="143"/>
        <v>Low Intl Calls</v>
      </c>
    </row>
    <row r="1110" spans="1:30" x14ac:dyDescent="0.25">
      <c r="A1110" t="s">
        <v>51</v>
      </c>
      <c r="B1110">
        <v>90</v>
      </c>
      <c r="C1110" t="s">
        <v>21</v>
      </c>
      <c r="D1110" t="s">
        <v>22</v>
      </c>
      <c r="E1110">
        <f>IF(train[[#This Row],[international_plan]]="yes",1,0)</f>
        <v>0</v>
      </c>
      <c r="F1110" t="s">
        <v>22</v>
      </c>
      <c r="G1110">
        <f>IF(train[[#This Row],[voice_mail_plan]]="yes",1,0)</f>
        <v>0</v>
      </c>
      <c r="H1110">
        <v>0</v>
      </c>
      <c r="I1110">
        <v>200.9</v>
      </c>
      <c r="J1110">
        <v>92</v>
      </c>
      <c r="K1110">
        <v>34.15</v>
      </c>
      <c r="L1110">
        <v>164.3</v>
      </c>
      <c r="M1110">
        <v>91</v>
      </c>
      <c r="N1110">
        <v>13.97</v>
      </c>
      <c r="O1110">
        <v>249</v>
      </c>
      <c r="P1110">
        <v>98</v>
      </c>
      <c r="Q1110">
        <v>11.21</v>
      </c>
      <c r="R1110">
        <v>8.9</v>
      </c>
      <c r="S1110">
        <v>7</v>
      </c>
      <c r="T1110">
        <v>2.4</v>
      </c>
      <c r="U1110">
        <v>1</v>
      </c>
      <c r="V1110" t="s">
        <v>22</v>
      </c>
      <c r="W1110">
        <f t="shared" si="136"/>
        <v>0</v>
      </c>
      <c r="X1110" t="str">
        <f t="shared" si="137"/>
        <v>3 or fewer calls</v>
      </c>
      <c r="Y1110" t="str">
        <f t="shared" si="138"/>
        <v>Medium</v>
      </c>
      <c r="Z1110" t="str">
        <f t="shared" si="139"/>
        <v>Medium_user</v>
      </c>
      <c r="AA1110" t="str">
        <f t="shared" si="140"/>
        <v>Medium_user</v>
      </c>
      <c r="AB1110" t="str">
        <f t="shared" si="141"/>
        <v>Medium Usage</v>
      </c>
      <c r="AC1110" t="str">
        <f t="shared" si="142"/>
        <v>None</v>
      </c>
      <c r="AD1110" t="str">
        <f t="shared" si="143"/>
        <v>Medium Intl Calls</v>
      </c>
    </row>
    <row r="1111" spans="1:30" x14ac:dyDescent="0.25">
      <c r="A1111" t="s">
        <v>71</v>
      </c>
      <c r="B1111">
        <v>103</v>
      </c>
      <c r="C1111" t="s">
        <v>21</v>
      </c>
      <c r="D1111" t="s">
        <v>22</v>
      </c>
      <c r="E1111">
        <f>IF(train[[#This Row],[international_plan]]="yes",1,0)</f>
        <v>0</v>
      </c>
      <c r="F1111" t="s">
        <v>22</v>
      </c>
      <c r="G1111">
        <f>IF(train[[#This Row],[voice_mail_plan]]="yes",1,0)</f>
        <v>0</v>
      </c>
      <c r="H1111">
        <v>0</v>
      </c>
      <c r="I1111">
        <v>141.30000000000001</v>
      </c>
      <c r="J1111">
        <v>123</v>
      </c>
      <c r="K1111">
        <v>24.02</v>
      </c>
      <c r="L1111">
        <v>253.6</v>
      </c>
      <c r="M1111">
        <v>87</v>
      </c>
      <c r="N1111">
        <v>21.56</v>
      </c>
      <c r="O1111">
        <v>215.8</v>
      </c>
      <c r="P1111">
        <v>96</v>
      </c>
      <c r="Q1111">
        <v>9.7100000000000009</v>
      </c>
      <c r="R1111">
        <v>6.4</v>
      </c>
      <c r="S1111">
        <v>2</v>
      </c>
      <c r="T1111">
        <v>1.73</v>
      </c>
      <c r="U1111">
        <v>1</v>
      </c>
      <c r="V1111" t="s">
        <v>22</v>
      </c>
      <c r="W1111">
        <f t="shared" si="136"/>
        <v>0</v>
      </c>
      <c r="X1111" t="str">
        <f t="shared" si="137"/>
        <v>3 or fewer calls</v>
      </c>
      <c r="Y1111" t="str">
        <f t="shared" si="138"/>
        <v>Low</v>
      </c>
      <c r="Z1111" t="str">
        <f t="shared" si="139"/>
        <v>Medium_user</v>
      </c>
      <c r="AA1111" t="str">
        <f t="shared" si="140"/>
        <v>Heavy_user</v>
      </c>
      <c r="AB1111" t="str">
        <f t="shared" si="141"/>
        <v>Medium Usage</v>
      </c>
      <c r="AC1111" t="str">
        <f t="shared" si="142"/>
        <v>None</v>
      </c>
      <c r="AD1111" t="str">
        <f t="shared" si="143"/>
        <v>Low Intl Calls</v>
      </c>
    </row>
    <row r="1112" spans="1:30" x14ac:dyDescent="0.25">
      <c r="A1112" t="s">
        <v>74</v>
      </c>
      <c r="B1112">
        <v>100</v>
      </c>
      <c r="C1112" t="s">
        <v>21</v>
      </c>
      <c r="D1112" t="s">
        <v>22</v>
      </c>
      <c r="E1112">
        <f>IF(train[[#This Row],[international_plan]]="yes",1,0)</f>
        <v>0</v>
      </c>
      <c r="F1112" t="s">
        <v>22</v>
      </c>
      <c r="G1112">
        <f>IF(train[[#This Row],[voice_mail_plan]]="yes",1,0)</f>
        <v>0</v>
      </c>
      <c r="H1112">
        <v>0</v>
      </c>
      <c r="I1112">
        <v>235.8</v>
      </c>
      <c r="J1112">
        <v>130</v>
      </c>
      <c r="K1112">
        <v>40.090000000000003</v>
      </c>
      <c r="L1112">
        <v>176</v>
      </c>
      <c r="M1112">
        <v>69</v>
      </c>
      <c r="N1112">
        <v>14.96</v>
      </c>
      <c r="O1112">
        <v>63.6</v>
      </c>
      <c r="P1112">
        <v>122</v>
      </c>
      <c r="Q1112">
        <v>2.86</v>
      </c>
      <c r="R1112">
        <v>7.3</v>
      </c>
      <c r="S1112">
        <v>1</v>
      </c>
      <c r="T1112">
        <v>1.97</v>
      </c>
      <c r="U1112">
        <v>2</v>
      </c>
      <c r="V1112" t="s">
        <v>22</v>
      </c>
      <c r="W1112">
        <f t="shared" si="136"/>
        <v>0</v>
      </c>
      <c r="X1112" t="str">
        <f t="shared" si="137"/>
        <v>3 or fewer calls</v>
      </c>
      <c r="Y1112" t="str">
        <f t="shared" si="138"/>
        <v>Low</v>
      </c>
      <c r="Z1112" t="str">
        <f t="shared" si="139"/>
        <v>Light_usage</v>
      </c>
      <c r="AA1112" t="str">
        <f t="shared" si="140"/>
        <v>Medium_user</v>
      </c>
      <c r="AB1112" t="str">
        <f t="shared" si="141"/>
        <v>Medium Usage</v>
      </c>
      <c r="AC1112" t="str">
        <f t="shared" si="142"/>
        <v>None</v>
      </c>
      <c r="AD1112" t="str">
        <f t="shared" si="143"/>
        <v>Low Intl Calls</v>
      </c>
    </row>
    <row r="1113" spans="1:30" x14ac:dyDescent="0.25">
      <c r="A1113" t="s">
        <v>59</v>
      </c>
      <c r="B1113">
        <v>110</v>
      </c>
      <c r="C1113" t="s">
        <v>28</v>
      </c>
      <c r="D1113" t="s">
        <v>22</v>
      </c>
      <c r="E1113">
        <f>IF(train[[#This Row],[international_plan]]="yes",1,0)</f>
        <v>0</v>
      </c>
      <c r="F1113" t="s">
        <v>22</v>
      </c>
      <c r="G1113">
        <f>IF(train[[#This Row],[voice_mail_plan]]="yes",1,0)</f>
        <v>0</v>
      </c>
      <c r="H1113">
        <v>0</v>
      </c>
      <c r="I1113">
        <v>185.1</v>
      </c>
      <c r="J1113">
        <v>100</v>
      </c>
      <c r="K1113">
        <v>31.47</v>
      </c>
      <c r="L1113">
        <v>165.1</v>
      </c>
      <c r="M1113">
        <v>88</v>
      </c>
      <c r="N1113">
        <v>14.03</v>
      </c>
      <c r="O1113">
        <v>111.6</v>
      </c>
      <c r="P1113">
        <v>104</v>
      </c>
      <c r="Q1113">
        <v>5.0199999999999996</v>
      </c>
      <c r="R1113">
        <v>6.3</v>
      </c>
      <c r="S1113">
        <v>4</v>
      </c>
      <c r="T1113">
        <v>1.7</v>
      </c>
      <c r="U1113">
        <v>3</v>
      </c>
      <c r="V1113" t="s">
        <v>22</v>
      </c>
      <c r="W1113">
        <f t="shared" si="136"/>
        <v>0</v>
      </c>
      <c r="X1113" t="str">
        <f t="shared" si="137"/>
        <v>3 or fewer calls</v>
      </c>
      <c r="Y1113" t="str">
        <f t="shared" si="138"/>
        <v>Low</v>
      </c>
      <c r="Z1113" t="str">
        <f t="shared" si="139"/>
        <v>Medium_user</v>
      </c>
      <c r="AA1113" t="str">
        <f t="shared" si="140"/>
        <v>Medium_user</v>
      </c>
      <c r="AB1113" t="str">
        <f t="shared" si="141"/>
        <v>Medium Usage</v>
      </c>
      <c r="AC1113" t="str">
        <f t="shared" si="142"/>
        <v>None</v>
      </c>
      <c r="AD1113" t="str">
        <f t="shared" si="143"/>
        <v>Low Intl Calls</v>
      </c>
    </row>
    <row r="1114" spans="1:30" x14ac:dyDescent="0.25">
      <c r="A1114" t="s">
        <v>46</v>
      </c>
      <c r="B1114">
        <v>124</v>
      </c>
      <c r="C1114" t="s">
        <v>21</v>
      </c>
      <c r="D1114" t="s">
        <v>22</v>
      </c>
      <c r="E1114">
        <f>IF(train[[#This Row],[international_plan]]="yes",1,0)</f>
        <v>0</v>
      </c>
      <c r="F1114" t="s">
        <v>22</v>
      </c>
      <c r="G1114">
        <f>IF(train[[#This Row],[voice_mail_plan]]="yes",1,0)</f>
        <v>0</v>
      </c>
      <c r="H1114">
        <v>0</v>
      </c>
      <c r="I1114">
        <v>254.3</v>
      </c>
      <c r="J1114">
        <v>113</v>
      </c>
      <c r="K1114">
        <v>43.23</v>
      </c>
      <c r="L1114">
        <v>78.900000000000006</v>
      </c>
      <c r="M1114">
        <v>104</v>
      </c>
      <c r="N1114">
        <v>6.71</v>
      </c>
      <c r="O1114">
        <v>153.19999999999999</v>
      </c>
      <c r="P1114">
        <v>69</v>
      </c>
      <c r="Q1114">
        <v>6.89</v>
      </c>
      <c r="R1114">
        <v>11.8</v>
      </c>
      <c r="S1114">
        <v>2</v>
      </c>
      <c r="T1114">
        <v>3.19</v>
      </c>
      <c r="U1114">
        <v>2</v>
      </c>
      <c r="V1114" t="s">
        <v>22</v>
      </c>
      <c r="W1114">
        <f t="shared" si="136"/>
        <v>0</v>
      </c>
      <c r="X1114" t="str">
        <f t="shared" si="137"/>
        <v>3 or fewer calls</v>
      </c>
      <c r="Y1114" t="str">
        <f t="shared" si="138"/>
        <v>Medium</v>
      </c>
      <c r="Z1114" t="str">
        <f t="shared" si="139"/>
        <v>Medium_user</v>
      </c>
      <c r="AA1114" t="str">
        <f t="shared" si="140"/>
        <v>Light_user</v>
      </c>
      <c r="AB1114" t="str">
        <f t="shared" si="141"/>
        <v>Medium Usage</v>
      </c>
      <c r="AC1114" t="str">
        <f t="shared" si="142"/>
        <v>None</v>
      </c>
      <c r="AD1114" t="str">
        <f t="shared" si="143"/>
        <v>Medium Intl Calls</v>
      </c>
    </row>
    <row r="1115" spans="1:30" x14ac:dyDescent="0.25">
      <c r="A1115" t="s">
        <v>35</v>
      </c>
      <c r="B1115">
        <v>10</v>
      </c>
      <c r="C1115" t="s">
        <v>28</v>
      </c>
      <c r="D1115" t="s">
        <v>22</v>
      </c>
      <c r="E1115">
        <f>IF(train[[#This Row],[international_plan]]="yes",1,0)</f>
        <v>0</v>
      </c>
      <c r="F1115" t="s">
        <v>22</v>
      </c>
      <c r="G1115">
        <f>IF(train[[#This Row],[voice_mail_plan]]="yes",1,0)</f>
        <v>0</v>
      </c>
      <c r="H1115">
        <v>0</v>
      </c>
      <c r="I1115">
        <v>183</v>
      </c>
      <c r="J1115">
        <v>103</v>
      </c>
      <c r="K1115">
        <v>31.11</v>
      </c>
      <c r="L1115">
        <v>214.8</v>
      </c>
      <c r="M1115">
        <v>77</v>
      </c>
      <c r="N1115">
        <v>18.260000000000002</v>
      </c>
      <c r="O1115">
        <v>206.4</v>
      </c>
      <c r="P1115">
        <v>73</v>
      </c>
      <c r="Q1115">
        <v>9.2899999999999991</v>
      </c>
      <c r="R1115">
        <v>8.6999999999999993</v>
      </c>
      <c r="S1115">
        <v>6</v>
      </c>
      <c r="T1115">
        <v>2.35</v>
      </c>
      <c r="U1115">
        <v>2</v>
      </c>
      <c r="V1115" t="s">
        <v>22</v>
      </c>
      <c r="W1115">
        <f t="shared" si="136"/>
        <v>0</v>
      </c>
      <c r="X1115" t="str">
        <f t="shared" si="137"/>
        <v>3 or fewer calls</v>
      </c>
      <c r="Y1115" t="str">
        <f t="shared" si="138"/>
        <v>Medium</v>
      </c>
      <c r="Z1115" t="str">
        <f t="shared" si="139"/>
        <v>Light_usage</v>
      </c>
      <c r="AA1115" t="str">
        <f t="shared" si="140"/>
        <v>Medium_user</v>
      </c>
      <c r="AB1115" t="str">
        <f t="shared" si="141"/>
        <v>Medium Usage</v>
      </c>
      <c r="AC1115" t="str">
        <f t="shared" si="142"/>
        <v>None</v>
      </c>
      <c r="AD1115" t="str">
        <f t="shared" si="143"/>
        <v>Medium Intl Calls</v>
      </c>
    </row>
    <row r="1116" spans="1:30" x14ac:dyDescent="0.25">
      <c r="A1116" t="s">
        <v>69</v>
      </c>
      <c r="B1116">
        <v>89</v>
      </c>
      <c r="C1116" t="s">
        <v>21</v>
      </c>
      <c r="D1116" t="s">
        <v>22</v>
      </c>
      <c r="E1116">
        <f>IF(train[[#This Row],[international_plan]]="yes",1,0)</f>
        <v>0</v>
      </c>
      <c r="F1116" t="s">
        <v>23</v>
      </c>
      <c r="G1116">
        <f>IF(train[[#This Row],[voice_mail_plan]]="yes",1,0)</f>
        <v>1</v>
      </c>
      <c r="H1116">
        <v>29</v>
      </c>
      <c r="I1116">
        <v>163.5</v>
      </c>
      <c r="J1116">
        <v>80</v>
      </c>
      <c r="K1116">
        <v>27.8</v>
      </c>
      <c r="L1116">
        <v>274.8</v>
      </c>
      <c r="M1116">
        <v>136</v>
      </c>
      <c r="N1116">
        <v>23.36</v>
      </c>
      <c r="O1116">
        <v>381.9</v>
      </c>
      <c r="P1116">
        <v>147</v>
      </c>
      <c r="Q1116">
        <v>17.190000000000001</v>
      </c>
      <c r="R1116">
        <v>7.5</v>
      </c>
      <c r="S1116">
        <v>5</v>
      </c>
      <c r="T1116">
        <v>2.0299999999999998</v>
      </c>
      <c r="U1116">
        <v>2</v>
      </c>
      <c r="V1116" t="s">
        <v>22</v>
      </c>
      <c r="W1116">
        <f t="shared" si="136"/>
        <v>0</v>
      </c>
      <c r="X1116" t="str">
        <f t="shared" si="137"/>
        <v>3 or fewer calls</v>
      </c>
      <c r="Y1116" t="str">
        <f t="shared" si="138"/>
        <v>Medium</v>
      </c>
      <c r="Z1116" t="str">
        <f t="shared" si="139"/>
        <v>Heavy_user</v>
      </c>
      <c r="AA1116" t="str">
        <f t="shared" si="140"/>
        <v>Heavy_user</v>
      </c>
      <c r="AB1116" t="str">
        <f t="shared" si="141"/>
        <v>Medium Usage</v>
      </c>
      <c r="AC1116" t="str">
        <f t="shared" si="142"/>
        <v>Medium</v>
      </c>
      <c r="AD1116" t="str">
        <f t="shared" si="143"/>
        <v>Medium Intl Calls</v>
      </c>
    </row>
    <row r="1117" spans="1:30" x14ac:dyDescent="0.25">
      <c r="A1117" t="s">
        <v>59</v>
      </c>
      <c r="B1117">
        <v>121</v>
      </c>
      <c r="C1117" t="s">
        <v>25</v>
      </c>
      <c r="D1117" t="s">
        <v>22</v>
      </c>
      <c r="E1117">
        <f>IF(train[[#This Row],[international_plan]]="yes",1,0)</f>
        <v>0</v>
      </c>
      <c r="F1117" t="s">
        <v>22</v>
      </c>
      <c r="G1117">
        <f>IF(train[[#This Row],[voice_mail_plan]]="yes",1,0)</f>
        <v>0</v>
      </c>
      <c r="H1117">
        <v>0</v>
      </c>
      <c r="I1117">
        <v>207.9</v>
      </c>
      <c r="J1117">
        <v>98</v>
      </c>
      <c r="K1117">
        <v>35.340000000000003</v>
      </c>
      <c r="L1117">
        <v>210.5</v>
      </c>
      <c r="M1117">
        <v>96</v>
      </c>
      <c r="N1117">
        <v>17.89</v>
      </c>
      <c r="O1117">
        <v>109.6</v>
      </c>
      <c r="P1117">
        <v>114</v>
      </c>
      <c r="Q1117">
        <v>4.93</v>
      </c>
      <c r="R1117">
        <v>7.7</v>
      </c>
      <c r="S1117">
        <v>2</v>
      </c>
      <c r="T1117">
        <v>2.08</v>
      </c>
      <c r="U1117">
        <v>2</v>
      </c>
      <c r="V1117" t="s">
        <v>22</v>
      </c>
      <c r="W1117">
        <f t="shared" si="136"/>
        <v>0</v>
      </c>
      <c r="X1117" t="str">
        <f t="shared" si="137"/>
        <v>3 or fewer calls</v>
      </c>
      <c r="Y1117" t="str">
        <f t="shared" si="138"/>
        <v>Medium</v>
      </c>
      <c r="Z1117" t="str">
        <f t="shared" si="139"/>
        <v>Medium_user</v>
      </c>
      <c r="AA1117" t="str">
        <f t="shared" si="140"/>
        <v>Medium_user</v>
      </c>
      <c r="AB1117" t="str">
        <f t="shared" si="141"/>
        <v>Medium Usage</v>
      </c>
      <c r="AC1117" t="str">
        <f t="shared" si="142"/>
        <v>None</v>
      </c>
      <c r="AD1117" t="str">
        <f t="shared" si="143"/>
        <v>Medium Intl Calls</v>
      </c>
    </row>
    <row r="1118" spans="1:30" x14ac:dyDescent="0.25">
      <c r="A1118" t="s">
        <v>51</v>
      </c>
      <c r="B1118">
        <v>101</v>
      </c>
      <c r="C1118" t="s">
        <v>21</v>
      </c>
      <c r="D1118" t="s">
        <v>22</v>
      </c>
      <c r="E1118">
        <f>IF(train[[#This Row],[international_plan]]="yes",1,0)</f>
        <v>0</v>
      </c>
      <c r="F1118" t="s">
        <v>22</v>
      </c>
      <c r="G1118">
        <f>IF(train[[#This Row],[voice_mail_plan]]="yes",1,0)</f>
        <v>0</v>
      </c>
      <c r="H1118">
        <v>0</v>
      </c>
      <c r="I1118">
        <v>248.6</v>
      </c>
      <c r="J1118">
        <v>102</v>
      </c>
      <c r="K1118">
        <v>42.26</v>
      </c>
      <c r="L1118">
        <v>174.9</v>
      </c>
      <c r="M1118">
        <v>93</v>
      </c>
      <c r="N1118">
        <v>14.87</v>
      </c>
      <c r="O1118">
        <v>207.2</v>
      </c>
      <c r="P1118">
        <v>86</v>
      </c>
      <c r="Q1118">
        <v>9.32</v>
      </c>
      <c r="R1118">
        <v>6.1</v>
      </c>
      <c r="S1118">
        <v>3</v>
      </c>
      <c r="T1118">
        <v>1.65</v>
      </c>
      <c r="U1118">
        <v>3</v>
      </c>
      <c r="V1118" t="s">
        <v>22</v>
      </c>
      <c r="W1118">
        <f t="shared" si="136"/>
        <v>0</v>
      </c>
      <c r="X1118" t="str">
        <f t="shared" si="137"/>
        <v>3 or fewer calls</v>
      </c>
      <c r="Y1118" t="str">
        <f t="shared" si="138"/>
        <v>Low</v>
      </c>
      <c r="Z1118" t="str">
        <f t="shared" si="139"/>
        <v>Medium_user</v>
      </c>
      <c r="AA1118" t="str">
        <f t="shared" si="140"/>
        <v>Medium_user</v>
      </c>
      <c r="AB1118" t="str">
        <f t="shared" si="141"/>
        <v>Medium Usage</v>
      </c>
      <c r="AC1118" t="str">
        <f t="shared" si="142"/>
        <v>None</v>
      </c>
      <c r="AD1118" t="str">
        <f t="shared" si="143"/>
        <v>Low Intl Calls</v>
      </c>
    </row>
    <row r="1119" spans="1:30" x14ac:dyDescent="0.25">
      <c r="A1119" t="s">
        <v>50</v>
      </c>
      <c r="B1119">
        <v>103</v>
      </c>
      <c r="C1119" t="s">
        <v>21</v>
      </c>
      <c r="D1119" t="s">
        <v>22</v>
      </c>
      <c r="E1119">
        <f>IF(train[[#This Row],[international_plan]]="yes",1,0)</f>
        <v>0</v>
      </c>
      <c r="F1119" t="s">
        <v>23</v>
      </c>
      <c r="G1119">
        <f>IF(train[[#This Row],[voice_mail_plan]]="yes",1,0)</f>
        <v>1</v>
      </c>
      <c r="H1119">
        <v>31</v>
      </c>
      <c r="I1119">
        <v>185.4</v>
      </c>
      <c r="J1119">
        <v>105</v>
      </c>
      <c r="K1119">
        <v>31.52</v>
      </c>
      <c r="L1119">
        <v>197.6</v>
      </c>
      <c r="M1119">
        <v>126</v>
      </c>
      <c r="N1119">
        <v>16.8</v>
      </c>
      <c r="O1119">
        <v>147.1</v>
      </c>
      <c r="P1119">
        <v>110</v>
      </c>
      <c r="Q1119">
        <v>6.62</v>
      </c>
      <c r="R1119">
        <v>14.5</v>
      </c>
      <c r="S1119">
        <v>4</v>
      </c>
      <c r="T1119">
        <v>3.92</v>
      </c>
      <c r="U1119">
        <v>2</v>
      </c>
      <c r="V1119" t="s">
        <v>22</v>
      </c>
      <c r="W1119">
        <f t="shared" si="136"/>
        <v>0</v>
      </c>
      <c r="X1119" t="str">
        <f t="shared" si="137"/>
        <v>3 or fewer calls</v>
      </c>
      <c r="Y1119" t="str">
        <f t="shared" si="138"/>
        <v>Medium</v>
      </c>
      <c r="Z1119" t="str">
        <f t="shared" si="139"/>
        <v>Heavy_user</v>
      </c>
      <c r="AA1119" t="str">
        <f t="shared" si="140"/>
        <v>Medium_user</v>
      </c>
      <c r="AB1119" t="str">
        <f t="shared" si="141"/>
        <v>Medium Usage</v>
      </c>
      <c r="AC1119" t="str">
        <f t="shared" si="142"/>
        <v>High</v>
      </c>
      <c r="AD1119" t="str">
        <f t="shared" si="143"/>
        <v>Medium Intl Calls</v>
      </c>
    </row>
    <row r="1120" spans="1:30" x14ac:dyDescent="0.25">
      <c r="A1120" t="s">
        <v>51</v>
      </c>
      <c r="B1120">
        <v>51</v>
      </c>
      <c r="C1120" t="s">
        <v>25</v>
      </c>
      <c r="D1120" t="s">
        <v>22</v>
      </c>
      <c r="E1120">
        <f>IF(train[[#This Row],[international_plan]]="yes",1,0)</f>
        <v>0</v>
      </c>
      <c r="F1120" t="s">
        <v>22</v>
      </c>
      <c r="G1120">
        <f>IF(train[[#This Row],[voice_mail_plan]]="yes",1,0)</f>
        <v>0</v>
      </c>
      <c r="H1120">
        <v>0</v>
      </c>
      <c r="I1120">
        <v>197.8</v>
      </c>
      <c r="J1120">
        <v>60</v>
      </c>
      <c r="K1120">
        <v>33.630000000000003</v>
      </c>
      <c r="L1120">
        <v>221</v>
      </c>
      <c r="M1120">
        <v>64</v>
      </c>
      <c r="N1120">
        <v>18.79</v>
      </c>
      <c r="O1120">
        <v>168.6</v>
      </c>
      <c r="P1120">
        <v>134</v>
      </c>
      <c r="Q1120">
        <v>7.59</v>
      </c>
      <c r="R1120">
        <v>8.9</v>
      </c>
      <c r="S1120">
        <v>5</v>
      </c>
      <c r="T1120">
        <v>2.4</v>
      </c>
      <c r="U1120">
        <v>1</v>
      </c>
      <c r="V1120" t="s">
        <v>22</v>
      </c>
      <c r="W1120">
        <f t="shared" si="136"/>
        <v>0</v>
      </c>
      <c r="X1120" t="str">
        <f t="shared" si="137"/>
        <v>3 or fewer calls</v>
      </c>
      <c r="Y1120" t="str">
        <f t="shared" si="138"/>
        <v>Medium</v>
      </c>
      <c r="Z1120" t="str">
        <f t="shared" si="139"/>
        <v>Light_usage</v>
      </c>
      <c r="AA1120" t="str">
        <f t="shared" si="140"/>
        <v>Medium_user</v>
      </c>
      <c r="AB1120" t="str">
        <f t="shared" si="141"/>
        <v>Medium Usage</v>
      </c>
      <c r="AC1120" t="str">
        <f t="shared" si="142"/>
        <v>None</v>
      </c>
      <c r="AD1120" t="str">
        <f t="shared" si="143"/>
        <v>Medium Intl Calls</v>
      </c>
    </row>
    <row r="1121" spans="1:30" x14ac:dyDescent="0.25">
      <c r="A1121" t="s">
        <v>54</v>
      </c>
      <c r="B1121">
        <v>2</v>
      </c>
      <c r="C1121" t="s">
        <v>21</v>
      </c>
      <c r="D1121" t="s">
        <v>23</v>
      </c>
      <c r="E1121">
        <f>IF(train[[#This Row],[international_plan]]="yes",1,0)</f>
        <v>1</v>
      </c>
      <c r="F1121" t="s">
        <v>22</v>
      </c>
      <c r="G1121">
        <f>IF(train[[#This Row],[voice_mail_plan]]="yes",1,0)</f>
        <v>0</v>
      </c>
      <c r="H1121">
        <v>0</v>
      </c>
      <c r="I1121">
        <v>132.1</v>
      </c>
      <c r="J1121">
        <v>42</v>
      </c>
      <c r="K1121">
        <v>22.46</v>
      </c>
      <c r="L1121">
        <v>138.9</v>
      </c>
      <c r="M1121">
        <v>88</v>
      </c>
      <c r="N1121">
        <v>11.81</v>
      </c>
      <c r="O1121">
        <v>192.6</v>
      </c>
      <c r="P1121">
        <v>119</v>
      </c>
      <c r="Q1121">
        <v>8.67</v>
      </c>
      <c r="R1121">
        <v>9.1</v>
      </c>
      <c r="S1121">
        <v>1</v>
      </c>
      <c r="T1121">
        <v>2.46</v>
      </c>
      <c r="U1121">
        <v>2</v>
      </c>
      <c r="V1121" t="s">
        <v>23</v>
      </c>
      <c r="W1121">
        <f t="shared" si="136"/>
        <v>1</v>
      </c>
      <c r="X1121" t="str">
        <f t="shared" si="137"/>
        <v>3 or fewer calls</v>
      </c>
      <c r="Y1121" t="str">
        <f t="shared" si="138"/>
        <v>Medium</v>
      </c>
      <c r="Z1121" t="str">
        <f t="shared" si="139"/>
        <v>Medium_user</v>
      </c>
      <c r="AA1121" t="str">
        <f t="shared" si="140"/>
        <v>Medium_user</v>
      </c>
      <c r="AB1121" t="str">
        <f t="shared" si="141"/>
        <v>Medium Usage</v>
      </c>
      <c r="AC1121" t="str">
        <f t="shared" si="142"/>
        <v>None</v>
      </c>
      <c r="AD1121" t="str">
        <f t="shared" si="143"/>
        <v>Medium Intl Calls</v>
      </c>
    </row>
    <row r="1122" spans="1:30" x14ac:dyDescent="0.25">
      <c r="A1122" t="s">
        <v>46</v>
      </c>
      <c r="B1122">
        <v>111</v>
      </c>
      <c r="C1122" t="s">
        <v>28</v>
      </c>
      <c r="D1122" t="s">
        <v>22</v>
      </c>
      <c r="E1122">
        <f>IF(train[[#This Row],[international_plan]]="yes",1,0)</f>
        <v>0</v>
      </c>
      <c r="F1122" t="s">
        <v>22</v>
      </c>
      <c r="G1122">
        <f>IF(train[[#This Row],[voice_mail_plan]]="yes",1,0)</f>
        <v>0</v>
      </c>
      <c r="H1122">
        <v>0</v>
      </c>
      <c r="I1122">
        <v>197.1</v>
      </c>
      <c r="J1122">
        <v>117</v>
      </c>
      <c r="K1122">
        <v>33.51</v>
      </c>
      <c r="L1122">
        <v>227.8</v>
      </c>
      <c r="M1122">
        <v>128</v>
      </c>
      <c r="N1122">
        <v>19.36</v>
      </c>
      <c r="O1122">
        <v>214</v>
      </c>
      <c r="P1122">
        <v>101</v>
      </c>
      <c r="Q1122">
        <v>9.6300000000000008</v>
      </c>
      <c r="R1122">
        <v>9.3000000000000007</v>
      </c>
      <c r="S1122">
        <v>11</v>
      </c>
      <c r="T1122">
        <v>2.5099999999999998</v>
      </c>
      <c r="U1122">
        <v>0</v>
      </c>
      <c r="V1122" t="s">
        <v>22</v>
      </c>
      <c r="W1122">
        <f t="shared" si="136"/>
        <v>0</v>
      </c>
      <c r="X1122" t="str">
        <f t="shared" si="137"/>
        <v>3 or fewer calls</v>
      </c>
      <c r="Y1122" t="str">
        <f t="shared" si="138"/>
        <v>Medium</v>
      </c>
      <c r="Z1122" t="str">
        <f t="shared" si="139"/>
        <v>Heavy_user</v>
      </c>
      <c r="AA1122" t="str">
        <f t="shared" si="140"/>
        <v>Medium_user</v>
      </c>
      <c r="AB1122" t="str">
        <f t="shared" si="141"/>
        <v>Medium Usage</v>
      </c>
      <c r="AC1122" t="str">
        <f t="shared" si="142"/>
        <v>None</v>
      </c>
      <c r="AD1122" t="str">
        <f t="shared" si="143"/>
        <v>Medium Intl Calls</v>
      </c>
    </row>
    <row r="1123" spans="1:30" x14ac:dyDescent="0.25">
      <c r="A1123" t="s">
        <v>38</v>
      </c>
      <c r="B1123">
        <v>118</v>
      </c>
      <c r="C1123" t="s">
        <v>21</v>
      </c>
      <c r="D1123" t="s">
        <v>22</v>
      </c>
      <c r="E1123">
        <f>IF(train[[#This Row],[international_plan]]="yes",1,0)</f>
        <v>0</v>
      </c>
      <c r="F1123" t="s">
        <v>22</v>
      </c>
      <c r="G1123">
        <f>IF(train[[#This Row],[voice_mail_plan]]="yes",1,0)</f>
        <v>0</v>
      </c>
      <c r="H1123">
        <v>0</v>
      </c>
      <c r="I1123">
        <v>154.6</v>
      </c>
      <c r="J1123">
        <v>112</v>
      </c>
      <c r="K1123">
        <v>26.28</v>
      </c>
      <c r="L1123">
        <v>184.2</v>
      </c>
      <c r="M1123">
        <v>105</v>
      </c>
      <c r="N1123">
        <v>15.66</v>
      </c>
      <c r="O1123">
        <v>217.4</v>
      </c>
      <c r="P1123">
        <v>102</v>
      </c>
      <c r="Q1123">
        <v>9.7799999999999994</v>
      </c>
      <c r="R1123">
        <v>12.6</v>
      </c>
      <c r="S1123">
        <v>5</v>
      </c>
      <c r="T1123">
        <v>3.4</v>
      </c>
      <c r="U1123">
        <v>2</v>
      </c>
      <c r="V1123" t="s">
        <v>22</v>
      </c>
      <c r="W1123">
        <f t="shared" si="136"/>
        <v>0</v>
      </c>
      <c r="X1123" t="str">
        <f t="shared" si="137"/>
        <v>3 or fewer calls</v>
      </c>
      <c r="Y1123" t="str">
        <f t="shared" si="138"/>
        <v>Medium</v>
      </c>
      <c r="Z1123" t="str">
        <f t="shared" si="139"/>
        <v>Medium_user</v>
      </c>
      <c r="AA1123" t="str">
        <f t="shared" si="140"/>
        <v>Medium_user</v>
      </c>
      <c r="AB1123" t="str">
        <f t="shared" si="141"/>
        <v>Medium Usage</v>
      </c>
      <c r="AC1123" t="str">
        <f t="shared" si="142"/>
        <v>None</v>
      </c>
      <c r="AD1123" t="str">
        <f t="shared" si="143"/>
        <v>Medium Intl Calls</v>
      </c>
    </row>
    <row r="1124" spans="1:30" x14ac:dyDescent="0.25">
      <c r="A1124" t="s">
        <v>37</v>
      </c>
      <c r="B1124">
        <v>193</v>
      </c>
      <c r="C1124" t="s">
        <v>21</v>
      </c>
      <c r="D1124" t="s">
        <v>22</v>
      </c>
      <c r="E1124">
        <f>IF(train[[#This Row],[international_plan]]="yes",1,0)</f>
        <v>0</v>
      </c>
      <c r="F1124" t="s">
        <v>22</v>
      </c>
      <c r="G1124">
        <f>IF(train[[#This Row],[voice_mail_plan]]="yes",1,0)</f>
        <v>0</v>
      </c>
      <c r="H1124">
        <v>0</v>
      </c>
      <c r="I1124">
        <v>96.8</v>
      </c>
      <c r="J1124">
        <v>92</v>
      </c>
      <c r="K1124">
        <v>16.46</v>
      </c>
      <c r="L1124">
        <v>142.6</v>
      </c>
      <c r="M1124">
        <v>103</v>
      </c>
      <c r="N1124">
        <v>12.12</v>
      </c>
      <c r="O1124">
        <v>210.1</v>
      </c>
      <c r="P1124">
        <v>115</v>
      </c>
      <c r="Q1124">
        <v>9.4499999999999993</v>
      </c>
      <c r="R1124">
        <v>10.9</v>
      </c>
      <c r="S1124">
        <v>5</v>
      </c>
      <c r="T1124">
        <v>2.94</v>
      </c>
      <c r="U1124">
        <v>2</v>
      </c>
      <c r="V1124" t="s">
        <v>23</v>
      </c>
      <c r="W1124">
        <f t="shared" si="136"/>
        <v>1</v>
      </c>
      <c r="X1124" t="str">
        <f t="shared" si="137"/>
        <v>3 or fewer calls</v>
      </c>
      <c r="Y1124" t="str">
        <f t="shared" si="138"/>
        <v>Medium</v>
      </c>
      <c r="Z1124" t="str">
        <f t="shared" si="139"/>
        <v>Medium_user</v>
      </c>
      <c r="AA1124" t="str">
        <f t="shared" si="140"/>
        <v>Medium_user</v>
      </c>
      <c r="AB1124" t="str">
        <f t="shared" si="141"/>
        <v>Medium Usage</v>
      </c>
      <c r="AC1124" t="str">
        <f t="shared" si="142"/>
        <v>None</v>
      </c>
      <c r="AD1124" t="str">
        <f t="shared" si="143"/>
        <v>Medium Intl Calls</v>
      </c>
    </row>
    <row r="1125" spans="1:30" x14ac:dyDescent="0.25">
      <c r="A1125" t="s">
        <v>71</v>
      </c>
      <c r="B1125">
        <v>114</v>
      </c>
      <c r="C1125" t="s">
        <v>28</v>
      </c>
      <c r="D1125" t="s">
        <v>22</v>
      </c>
      <c r="E1125">
        <f>IF(train[[#This Row],[international_plan]]="yes",1,0)</f>
        <v>0</v>
      </c>
      <c r="F1125" t="s">
        <v>22</v>
      </c>
      <c r="G1125">
        <f>IF(train[[#This Row],[voice_mail_plan]]="yes",1,0)</f>
        <v>0</v>
      </c>
      <c r="H1125">
        <v>0</v>
      </c>
      <c r="I1125">
        <v>172</v>
      </c>
      <c r="J1125">
        <v>145</v>
      </c>
      <c r="K1125">
        <v>29.24</v>
      </c>
      <c r="L1125">
        <v>276.39999999999998</v>
      </c>
      <c r="M1125">
        <v>101</v>
      </c>
      <c r="N1125">
        <v>23.49</v>
      </c>
      <c r="O1125">
        <v>193.7</v>
      </c>
      <c r="P1125">
        <v>100</v>
      </c>
      <c r="Q1125">
        <v>8.7200000000000006</v>
      </c>
      <c r="R1125">
        <v>10.1</v>
      </c>
      <c r="S1125">
        <v>9</v>
      </c>
      <c r="T1125">
        <v>2.73</v>
      </c>
      <c r="U1125">
        <v>1</v>
      </c>
      <c r="V1125" t="s">
        <v>22</v>
      </c>
      <c r="W1125">
        <f t="shared" si="136"/>
        <v>0</v>
      </c>
      <c r="X1125" t="str">
        <f t="shared" si="137"/>
        <v>3 or fewer calls</v>
      </c>
      <c r="Y1125" t="str">
        <f t="shared" si="138"/>
        <v>Medium</v>
      </c>
      <c r="Z1125" t="str">
        <f t="shared" si="139"/>
        <v>Medium_user</v>
      </c>
      <c r="AA1125" t="str">
        <f t="shared" si="140"/>
        <v>Heavy_user</v>
      </c>
      <c r="AB1125" t="str">
        <f t="shared" si="141"/>
        <v>Medium Usage</v>
      </c>
      <c r="AC1125" t="str">
        <f t="shared" si="142"/>
        <v>None</v>
      </c>
      <c r="AD1125" t="str">
        <f t="shared" si="143"/>
        <v>Medium Intl Calls</v>
      </c>
    </row>
    <row r="1126" spans="1:30" x14ac:dyDescent="0.25">
      <c r="A1126" t="s">
        <v>35</v>
      </c>
      <c r="B1126">
        <v>185</v>
      </c>
      <c r="C1126" t="s">
        <v>25</v>
      </c>
      <c r="D1126" t="s">
        <v>22</v>
      </c>
      <c r="E1126">
        <f>IF(train[[#This Row],[international_plan]]="yes",1,0)</f>
        <v>0</v>
      </c>
      <c r="F1126" t="s">
        <v>23</v>
      </c>
      <c r="G1126">
        <f>IF(train[[#This Row],[voice_mail_plan]]="yes",1,0)</f>
        <v>1</v>
      </c>
      <c r="H1126">
        <v>29</v>
      </c>
      <c r="I1126">
        <v>151.1</v>
      </c>
      <c r="J1126">
        <v>121</v>
      </c>
      <c r="K1126">
        <v>25.69</v>
      </c>
      <c r="L1126">
        <v>244.7</v>
      </c>
      <c r="M1126">
        <v>88</v>
      </c>
      <c r="N1126">
        <v>20.8</v>
      </c>
      <c r="O1126">
        <v>154.4</v>
      </c>
      <c r="P1126">
        <v>91</v>
      </c>
      <c r="Q1126">
        <v>6.95</v>
      </c>
      <c r="R1126">
        <v>13.8</v>
      </c>
      <c r="S1126">
        <v>2</v>
      </c>
      <c r="T1126">
        <v>3.73</v>
      </c>
      <c r="U1126">
        <v>2</v>
      </c>
      <c r="V1126" t="s">
        <v>22</v>
      </c>
      <c r="W1126">
        <f t="shared" si="136"/>
        <v>0</v>
      </c>
      <c r="X1126" t="str">
        <f t="shared" si="137"/>
        <v>3 or fewer calls</v>
      </c>
      <c r="Y1126" t="str">
        <f t="shared" si="138"/>
        <v>Medium</v>
      </c>
      <c r="Z1126" t="str">
        <f t="shared" si="139"/>
        <v>Medium_user</v>
      </c>
      <c r="AA1126" t="str">
        <f t="shared" si="140"/>
        <v>Heavy_user</v>
      </c>
      <c r="AB1126" t="str">
        <f t="shared" si="141"/>
        <v>Medium Usage</v>
      </c>
      <c r="AC1126" t="str">
        <f t="shared" si="142"/>
        <v>Medium</v>
      </c>
      <c r="AD1126" t="str">
        <f t="shared" si="143"/>
        <v>Medium Intl Calls</v>
      </c>
    </row>
    <row r="1127" spans="1:30" x14ac:dyDescent="0.25">
      <c r="A1127" t="s">
        <v>26</v>
      </c>
      <c r="B1127">
        <v>101</v>
      </c>
      <c r="C1127" t="s">
        <v>25</v>
      </c>
      <c r="D1127" t="s">
        <v>22</v>
      </c>
      <c r="E1127">
        <f>IF(train[[#This Row],[international_plan]]="yes",1,0)</f>
        <v>0</v>
      </c>
      <c r="F1127" t="s">
        <v>22</v>
      </c>
      <c r="G1127">
        <f>IF(train[[#This Row],[voice_mail_plan]]="yes",1,0)</f>
        <v>0</v>
      </c>
      <c r="H1127">
        <v>0</v>
      </c>
      <c r="I1127">
        <v>209.6</v>
      </c>
      <c r="J1127">
        <v>107</v>
      </c>
      <c r="K1127">
        <v>35.630000000000003</v>
      </c>
      <c r="L1127">
        <v>228.8</v>
      </c>
      <c r="M1127">
        <v>96</v>
      </c>
      <c r="N1127">
        <v>19.45</v>
      </c>
      <c r="O1127">
        <v>172.4</v>
      </c>
      <c r="P1127">
        <v>85</v>
      </c>
      <c r="Q1127">
        <v>7.76</v>
      </c>
      <c r="R1127">
        <v>7.6</v>
      </c>
      <c r="S1127">
        <v>2</v>
      </c>
      <c r="T1127">
        <v>2.0499999999999998</v>
      </c>
      <c r="U1127">
        <v>3</v>
      </c>
      <c r="V1127" t="s">
        <v>22</v>
      </c>
      <c r="W1127">
        <f t="shared" si="136"/>
        <v>0</v>
      </c>
      <c r="X1127" t="str">
        <f t="shared" si="137"/>
        <v>3 or fewer calls</v>
      </c>
      <c r="Y1127" t="str">
        <f t="shared" si="138"/>
        <v>Medium</v>
      </c>
      <c r="Z1127" t="str">
        <f t="shared" si="139"/>
        <v>Medium_user</v>
      </c>
      <c r="AA1127" t="str">
        <f t="shared" si="140"/>
        <v>Medium_user</v>
      </c>
      <c r="AB1127" t="str">
        <f t="shared" si="141"/>
        <v>Medium Usage</v>
      </c>
      <c r="AC1127" t="str">
        <f t="shared" si="142"/>
        <v>None</v>
      </c>
      <c r="AD1127" t="str">
        <f t="shared" si="143"/>
        <v>Medium Intl Calls</v>
      </c>
    </row>
    <row r="1128" spans="1:30" x14ac:dyDescent="0.25">
      <c r="A1128" t="s">
        <v>37</v>
      </c>
      <c r="B1128">
        <v>95</v>
      </c>
      <c r="C1128" t="s">
        <v>21</v>
      </c>
      <c r="D1128" t="s">
        <v>22</v>
      </c>
      <c r="E1128">
        <f>IF(train[[#This Row],[international_plan]]="yes",1,0)</f>
        <v>0</v>
      </c>
      <c r="F1128" t="s">
        <v>23</v>
      </c>
      <c r="G1128">
        <f>IF(train[[#This Row],[voice_mail_plan]]="yes",1,0)</f>
        <v>1</v>
      </c>
      <c r="H1128">
        <v>32</v>
      </c>
      <c r="I1128">
        <v>247</v>
      </c>
      <c r="J1128">
        <v>109</v>
      </c>
      <c r="K1128">
        <v>41.99</v>
      </c>
      <c r="L1128">
        <v>125.6</v>
      </c>
      <c r="M1128">
        <v>91</v>
      </c>
      <c r="N1128">
        <v>10.68</v>
      </c>
      <c r="O1128">
        <v>226.5</v>
      </c>
      <c r="P1128">
        <v>90</v>
      </c>
      <c r="Q1128">
        <v>10.19</v>
      </c>
      <c r="R1128">
        <v>10.5</v>
      </c>
      <c r="S1128">
        <v>4</v>
      </c>
      <c r="T1128">
        <v>2.84</v>
      </c>
      <c r="U1128">
        <v>3</v>
      </c>
      <c r="V1128" t="s">
        <v>22</v>
      </c>
      <c r="W1128">
        <f t="shared" si="136"/>
        <v>0</v>
      </c>
      <c r="X1128" t="str">
        <f t="shared" si="137"/>
        <v>3 or fewer calls</v>
      </c>
      <c r="Y1128" t="str">
        <f t="shared" si="138"/>
        <v>Medium</v>
      </c>
      <c r="Z1128" t="str">
        <f t="shared" si="139"/>
        <v>Medium_user</v>
      </c>
      <c r="AA1128" t="str">
        <f t="shared" si="140"/>
        <v>Medium_user</v>
      </c>
      <c r="AB1128" t="str">
        <f t="shared" si="141"/>
        <v>Medium Usage</v>
      </c>
      <c r="AC1128" t="str">
        <f t="shared" si="142"/>
        <v>High</v>
      </c>
      <c r="AD1128" t="str">
        <f t="shared" si="143"/>
        <v>Medium Intl Calls</v>
      </c>
    </row>
    <row r="1129" spans="1:30" x14ac:dyDescent="0.25">
      <c r="A1129" t="s">
        <v>62</v>
      </c>
      <c r="B1129">
        <v>7</v>
      </c>
      <c r="C1129" t="s">
        <v>25</v>
      </c>
      <c r="D1129" t="s">
        <v>22</v>
      </c>
      <c r="E1129">
        <f>IF(train[[#This Row],[international_plan]]="yes",1,0)</f>
        <v>0</v>
      </c>
      <c r="F1129" t="s">
        <v>23</v>
      </c>
      <c r="G1129">
        <f>IF(train[[#This Row],[voice_mail_plan]]="yes",1,0)</f>
        <v>1</v>
      </c>
      <c r="H1129">
        <v>30</v>
      </c>
      <c r="I1129">
        <v>221.4</v>
      </c>
      <c r="J1129">
        <v>114</v>
      </c>
      <c r="K1129">
        <v>37.64</v>
      </c>
      <c r="L1129">
        <v>165.8</v>
      </c>
      <c r="M1129">
        <v>116</v>
      </c>
      <c r="N1129">
        <v>14.09</v>
      </c>
      <c r="O1129">
        <v>247</v>
      </c>
      <c r="P1129">
        <v>105</v>
      </c>
      <c r="Q1129">
        <v>11.12</v>
      </c>
      <c r="R1129">
        <v>10.8</v>
      </c>
      <c r="S1129">
        <v>12</v>
      </c>
      <c r="T1129">
        <v>2.92</v>
      </c>
      <c r="U1129">
        <v>1</v>
      </c>
      <c r="V1129" t="s">
        <v>22</v>
      </c>
      <c r="W1129">
        <f t="shared" si="136"/>
        <v>0</v>
      </c>
      <c r="X1129" t="str">
        <f t="shared" si="137"/>
        <v>3 or fewer calls</v>
      </c>
      <c r="Y1129" t="str">
        <f t="shared" si="138"/>
        <v>Medium</v>
      </c>
      <c r="Z1129" t="str">
        <f t="shared" si="139"/>
        <v>Medium_user</v>
      </c>
      <c r="AA1129" t="str">
        <f t="shared" si="140"/>
        <v>Medium_user</v>
      </c>
      <c r="AB1129" t="str">
        <f t="shared" si="141"/>
        <v>Medium Usage</v>
      </c>
      <c r="AC1129" t="str">
        <f t="shared" si="142"/>
        <v>High</v>
      </c>
      <c r="AD1129" t="str">
        <f t="shared" si="143"/>
        <v>Medium Intl Calls</v>
      </c>
    </row>
    <row r="1130" spans="1:30" x14ac:dyDescent="0.25">
      <c r="A1130" t="s">
        <v>70</v>
      </c>
      <c r="B1130">
        <v>126</v>
      </c>
      <c r="C1130" t="s">
        <v>25</v>
      </c>
      <c r="D1130" t="s">
        <v>22</v>
      </c>
      <c r="E1130">
        <f>IF(train[[#This Row],[international_plan]]="yes",1,0)</f>
        <v>0</v>
      </c>
      <c r="F1130" t="s">
        <v>22</v>
      </c>
      <c r="G1130">
        <f>IF(train[[#This Row],[voice_mail_plan]]="yes",1,0)</f>
        <v>0</v>
      </c>
      <c r="H1130">
        <v>0</v>
      </c>
      <c r="I1130">
        <v>321.3</v>
      </c>
      <c r="J1130">
        <v>99</v>
      </c>
      <c r="K1130">
        <v>54.62</v>
      </c>
      <c r="L1130">
        <v>167.9</v>
      </c>
      <c r="M1130">
        <v>93</v>
      </c>
      <c r="N1130">
        <v>14.27</v>
      </c>
      <c r="O1130">
        <v>193.6</v>
      </c>
      <c r="P1130">
        <v>106</v>
      </c>
      <c r="Q1130">
        <v>8.7100000000000009</v>
      </c>
      <c r="R1130">
        <v>8</v>
      </c>
      <c r="S1130">
        <v>4</v>
      </c>
      <c r="T1130">
        <v>2.16</v>
      </c>
      <c r="U1130">
        <v>1</v>
      </c>
      <c r="V1130" t="s">
        <v>23</v>
      </c>
      <c r="W1130">
        <f t="shared" si="136"/>
        <v>1</v>
      </c>
      <c r="X1130" t="str">
        <f t="shared" si="137"/>
        <v>3 or fewer calls</v>
      </c>
      <c r="Y1130" t="str">
        <f t="shared" si="138"/>
        <v>Medium</v>
      </c>
      <c r="Z1130" t="str">
        <f t="shared" si="139"/>
        <v>Medium_user</v>
      </c>
      <c r="AA1130" t="str">
        <f t="shared" si="140"/>
        <v>Medium_user</v>
      </c>
      <c r="AB1130" t="str">
        <f t="shared" si="141"/>
        <v>Medium Usage</v>
      </c>
      <c r="AC1130" t="str">
        <f t="shared" si="142"/>
        <v>None</v>
      </c>
      <c r="AD1130" t="str">
        <f t="shared" si="143"/>
        <v>Medium Intl Calls</v>
      </c>
    </row>
    <row r="1131" spans="1:30" x14ac:dyDescent="0.25">
      <c r="A1131" t="s">
        <v>44</v>
      </c>
      <c r="B1131">
        <v>71</v>
      </c>
      <c r="C1131" t="s">
        <v>21</v>
      </c>
      <c r="D1131" t="s">
        <v>22</v>
      </c>
      <c r="E1131">
        <f>IF(train[[#This Row],[international_plan]]="yes",1,0)</f>
        <v>0</v>
      </c>
      <c r="F1131" t="s">
        <v>22</v>
      </c>
      <c r="G1131">
        <f>IF(train[[#This Row],[voice_mail_plan]]="yes",1,0)</f>
        <v>0</v>
      </c>
      <c r="H1131">
        <v>0</v>
      </c>
      <c r="I1131">
        <v>243.7</v>
      </c>
      <c r="J1131">
        <v>124</v>
      </c>
      <c r="K1131">
        <v>41.43</v>
      </c>
      <c r="L1131">
        <v>60</v>
      </c>
      <c r="M1131">
        <v>90</v>
      </c>
      <c r="N1131">
        <v>5.0999999999999996</v>
      </c>
      <c r="O1131">
        <v>189</v>
      </c>
      <c r="P1131">
        <v>129</v>
      </c>
      <c r="Q1131">
        <v>8.5</v>
      </c>
      <c r="R1131">
        <v>11.3</v>
      </c>
      <c r="S1131">
        <v>2</v>
      </c>
      <c r="T1131">
        <v>3.05</v>
      </c>
      <c r="U1131">
        <v>0</v>
      </c>
      <c r="V1131" t="s">
        <v>22</v>
      </c>
      <c r="W1131">
        <f t="shared" si="136"/>
        <v>0</v>
      </c>
      <c r="X1131" t="str">
        <f t="shared" si="137"/>
        <v>3 or fewer calls</v>
      </c>
      <c r="Y1131" t="str">
        <f t="shared" si="138"/>
        <v>Medium</v>
      </c>
      <c r="Z1131" t="str">
        <f t="shared" si="139"/>
        <v>Medium_user</v>
      </c>
      <c r="AA1131" t="str">
        <f t="shared" si="140"/>
        <v>Light_user</v>
      </c>
      <c r="AB1131" t="str">
        <f t="shared" si="141"/>
        <v>Medium Usage</v>
      </c>
      <c r="AC1131" t="str">
        <f t="shared" si="142"/>
        <v>None</v>
      </c>
      <c r="AD1131" t="str">
        <f t="shared" si="143"/>
        <v>Medium Intl Calls</v>
      </c>
    </row>
    <row r="1132" spans="1:30" x14ac:dyDescent="0.25">
      <c r="A1132" t="s">
        <v>67</v>
      </c>
      <c r="B1132">
        <v>124</v>
      </c>
      <c r="C1132" t="s">
        <v>21</v>
      </c>
      <c r="D1132" t="s">
        <v>22</v>
      </c>
      <c r="E1132">
        <f>IF(train[[#This Row],[international_plan]]="yes",1,0)</f>
        <v>0</v>
      </c>
      <c r="F1132" t="s">
        <v>22</v>
      </c>
      <c r="G1132">
        <f>IF(train[[#This Row],[voice_mail_plan]]="yes",1,0)</f>
        <v>0</v>
      </c>
      <c r="H1132">
        <v>0</v>
      </c>
      <c r="I1132">
        <v>251.5</v>
      </c>
      <c r="J1132">
        <v>85</v>
      </c>
      <c r="K1132">
        <v>42.76</v>
      </c>
      <c r="L1132">
        <v>214.2</v>
      </c>
      <c r="M1132">
        <v>98</v>
      </c>
      <c r="N1132">
        <v>18.21</v>
      </c>
      <c r="O1132">
        <v>186.1</v>
      </c>
      <c r="P1132">
        <v>71</v>
      </c>
      <c r="Q1132">
        <v>8.3699999999999992</v>
      </c>
      <c r="R1132">
        <v>11.1</v>
      </c>
      <c r="S1132">
        <v>6</v>
      </c>
      <c r="T1132">
        <v>3</v>
      </c>
      <c r="U1132">
        <v>3</v>
      </c>
      <c r="V1132" t="s">
        <v>22</v>
      </c>
      <c r="W1132">
        <f t="shared" si="136"/>
        <v>0</v>
      </c>
      <c r="X1132" t="str">
        <f t="shared" si="137"/>
        <v>3 or fewer calls</v>
      </c>
      <c r="Y1132" t="str">
        <f t="shared" si="138"/>
        <v>Medium</v>
      </c>
      <c r="Z1132" t="str">
        <f t="shared" si="139"/>
        <v>Medium_user</v>
      </c>
      <c r="AA1132" t="str">
        <f t="shared" si="140"/>
        <v>Medium_user</v>
      </c>
      <c r="AB1132" t="str">
        <f t="shared" si="141"/>
        <v>Medium Usage</v>
      </c>
      <c r="AC1132" t="str">
        <f t="shared" si="142"/>
        <v>None</v>
      </c>
      <c r="AD1132" t="str">
        <f t="shared" si="143"/>
        <v>Medium Intl Calls</v>
      </c>
    </row>
    <row r="1133" spans="1:30" x14ac:dyDescent="0.25">
      <c r="A1133" t="s">
        <v>44</v>
      </c>
      <c r="B1133">
        <v>97</v>
      </c>
      <c r="C1133" t="s">
        <v>28</v>
      </c>
      <c r="D1133" t="s">
        <v>23</v>
      </c>
      <c r="E1133">
        <f>IF(train[[#This Row],[international_plan]]="yes",1,0)</f>
        <v>1</v>
      </c>
      <c r="F1133" t="s">
        <v>22</v>
      </c>
      <c r="G1133">
        <f>IF(train[[#This Row],[voice_mail_plan]]="yes",1,0)</f>
        <v>0</v>
      </c>
      <c r="H1133">
        <v>0</v>
      </c>
      <c r="I1133">
        <v>236.9</v>
      </c>
      <c r="J1133">
        <v>107</v>
      </c>
      <c r="K1133">
        <v>40.270000000000003</v>
      </c>
      <c r="L1133">
        <v>157.6</v>
      </c>
      <c r="M1133">
        <v>105</v>
      </c>
      <c r="N1133">
        <v>13.4</v>
      </c>
      <c r="O1133">
        <v>241</v>
      </c>
      <c r="P1133">
        <v>120</v>
      </c>
      <c r="Q1133">
        <v>10.85</v>
      </c>
      <c r="R1133">
        <v>7.3</v>
      </c>
      <c r="S1133">
        <v>2</v>
      </c>
      <c r="T1133">
        <v>1.97</v>
      </c>
      <c r="U1133">
        <v>0</v>
      </c>
      <c r="V1133" t="s">
        <v>23</v>
      </c>
      <c r="W1133">
        <f t="shared" si="136"/>
        <v>1</v>
      </c>
      <c r="X1133" t="str">
        <f t="shared" si="137"/>
        <v>3 or fewer calls</v>
      </c>
      <c r="Y1133" t="str">
        <f t="shared" si="138"/>
        <v>Low</v>
      </c>
      <c r="Z1133" t="str">
        <f t="shared" si="139"/>
        <v>Medium_user</v>
      </c>
      <c r="AA1133" t="str">
        <f t="shared" si="140"/>
        <v>Medium_user</v>
      </c>
      <c r="AB1133" t="str">
        <f t="shared" si="141"/>
        <v>Medium Usage</v>
      </c>
      <c r="AC1133" t="str">
        <f t="shared" si="142"/>
        <v>None</v>
      </c>
      <c r="AD1133" t="str">
        <f t="shared" si="143"/>
        <v>Low Intl Calls</v>
      </c>
    </row>
    <row r="1134" spans="1:30" x14ac:dyDescent="0.25">
      <c r="A1134" t="s">
        <v>39</v>
      </c>
      <c r="B1134">
        <v>28</v>
      </c>
      <c r="C1134" t="s">
        <v>21</v>
      </c>
      <c r="D1134" t="s">
        <v>22</v>
      </c>
      <c r="E1134">
        <f>IF(train[[#This Row],[international_plan]]="yes",1,0)</f>
        <v>0</v>
      </c>
      <c r="F1134" t="s">
        <v>22</v>
      </c>
      <c r="G1134">
        <f>IF(train[[#This Row],[voice_mail_plan]]="yes",1,0)</f>
        <v>0</v>
      </c>
      <c r="H1134">
        <v>0</v>
      </c>
      <c r="I1134">
        <v>159.69999999999999</v>
      </c>
      <c r="J1134">
        <v>79</v>
      </c>
      <c r="K1134">
        <v>27.15</v>
      </c>
      <c r="L1134">
        <v>216.7</v>
      </c>
      <c r="M1134">
        <v>131</v>
      </c>
      <c r="N1134">
        <v>18.420000000000002</v>
      </c>
      <c r="O1134">
        <v>206.7</v>
      </c>
      <c r="P1134">
        <v>116</v>
      </c>
      <c r="Q1134">
        <v>9.3000000000000007</v>
      </c>
      <c r="R1134">
        <v>9.3000000000000007</v>
      </c>
      <c r="S1134">
        <v>3</v>
      </c>
      <c r="T1134">
        <v>2.5099999999999998</v>
      </c>
      <c r="U1134">
        <v>2</v>
      </c>
      <c r="V1134" t="s">
        <v>22</v>
      </c>
      <c r="W1134">
        <f t="shared" si="136"/>
        <v>0</v>
      </c>
      <c r="X1134" t="str">
        <f t="shared" si="137"/>
        <v>3 or fewer calls</v>
      </c>
      <c r="Y1134" t="str">
        <f t="shared" si="138"/>
        <v>Medium</v>
      </c>
      <c r="Z1134" t="str">
        <f t="shared" si="139"/>
        <v>Heavy_user</v>
      </c>
      <c r="AA1134" t="str">
        <f t="shared" si="140"/>
        <v>Medium_user</v>
      </c>
      <c r="AB1134" t="str">
        <f t="shared" si="141"/>
        <v>Medium Usage</v>
      </c>
      <c r="AC1134" t="str">
        <f t="shared" si="142"/>
        <v>None</v>
      </c>
      <c r="AD1134" t="str">
        <f t="shared" si="143"/>
        <v>Medium Intl Calls</v>
      </c>
    </row>
    <row r="1135" spans="1:30" x14ac:dyDescent="0.25">
      <c r="A1135" t="s">
        <v>59</v>
      </c>
      <c r="B1135">
        <v>90</v>
      </c>
      <c r="C1135" t="s">
        <v>21</v>
      </c>
      <c r="D1135" t="s">
        <v>23</v>
      </c>
      <c r="E1135">
        <f>IF(train[[#This Row],[international_plan]]="yes",1,0)</f>
        <v>1</v>
      </c>
      <c r="F1135" t="s">
        <v>22</v>
      </c>
      <c r="G1135">
        <f>IF(train[[#This Row],[voice_mail_plan]]="yes",1,0)</f>
        <v>0</v>
      </c>
      <c r="H1135">
        <v>0</v>
      </c>
      <c r="I1135">
        <v>148.19999999999999</v>
      </c>
      <c r="J1135">
        <v>96</v>
      </c>
      <c r="K1135">
        <v>25.19</v>
      </c>
      <c r="L1135">
        <v>220.4</v>
      </c>
      <c r="M1135">
        <v>111</v>
      </c>
      <c r="N1135">
        <v>18.73</v>
      </c>
      <c r="O1135">
        <v>134.19999999999999</v>
      </c>
      <c r="P1135">
        <v>97</v>
      </c>
      <c r="Q1135">
        <v>6.04</v>
      </c>
      <c r="R1135">
        <v>9.1999999999999993</v>
      </c>
      <c r="S1135">
        <v>1</v>
      </c>
      <c r="T1135">
        <v>2.48</v>
      </c>
      <c r="U1135">
        <v>4</v>
      </c>
      <c r="V1135" t="s">
        <v>23</v>
      </c>
      <c r="W1135">
        <f t="shared" si="136"/>
        <v>1</v>
      </c>
      <c r="X1135" t="str">
        <f t="shared" si="137"/>
        <v>More than 3 calls</v>
      </c>
      <c r="Y1135" t="str">
        <f t="shared" si="138"/>
        <v>Medium</v>
      </c>
      <c r="Z1135" t="str">
        <f t="shared" si="139"/>
        <v>Medium_user</v>
      </c>
      <c r="AA1135" t="str">
        <f t="shared" si="140"/>
        <v>Medium_user</v>
      </c>
      <c r="AB1135" t="str">
        <f t="shared" si="141"/>
        <v>Medium Usage</v>
      </c>
      <c r="AC1135" t="str">
        <f t="shared" si="142"/>
        <v>None</v>
      </c>
      <c r="AD1135" t="str">
        <f t="shared" si="143"/>
        <v>Medium Intl Calls</v>
      </c>
    </row>
    <row r="1136" spans="1:30" x14ac:dyDescent="0.25">
      <c r="A1136" t="s">
        <v>45</v>
      </c>
      <c r="B1136">
        <v>190</v>
      </c>
      <c r="C1136" t="s">
        <v>25</v>
      </c>
      <c r="D1136" t="s">
        <v>22</v>
      </c>
      <c r="E1136">
        <f>IF(train[[#This Row],[international_plan]]="yes",1,0)</f>
        <v>0</v>
      </c>
      <c r="F1136" t="s">
        <v>22</v>
      </c>
      <c r="G1136">
        <f>IF(train[[#This Row],[voice_mail_plan]]="yes",1,0)</f>
        <v>0</v>
      </c>
      <c r="H1136">
        <v>0</v>
      </c>
      <c r="I1136">
        <v>150.9</v>
      </c>
      <c r="J1136">
        <v>86</v>
      </c>
      <c r="K1136">
        <v>25.65</v>
      </c>
      <c r="L1136">
        <v>268.60000000000002</v>
      </c>
      <c r="M1136">
        <v>129</v>
      </c>
      <c r="N1136">
        <v>22.83</v>
      </c>
      <c r="O1136">
        <v>179.9</v>
      </c>
      <c r="P1136">
        <v>73</v>
      </c>
      <c r="Q1136">
        <v>8.1</v>
      </c>
      <c r="R1136">
        <v>14.7</v>
      </c>
      <c r="S1136">
        <v>1</v>
      </c>
      <c r="T1136">
        <v>3.97</v>
      </c>
      <c r="U1136">
        <v>1</v>
      </c>
      <c r="V1136" t="s">
        <v>22</v>
      </c>
      <c r="W1136">
        <f t="shared" si="136"/>
        <v>0</v>
      </c>
      <c r="X1136" t="str">
        <f t="shared" si="137"/>
        <v>3 or fewer calls</v>
      </c>
      <c r="Y1136" t="str">
        <f t="shared" si="138"/>
        <v>Medium</v>
      </c>
      <c r="Z1136" t="str">
        <f t="shared" si="139"/>
        <v>Heavy_user</v>
      </c>
      <c r="AA1136" t="str">
        <f t="shared" si="140"/>
        <v>Heavy_user</v>
      </c>
      <c r="AB1136" t="str">
        <f t="shared" si="141"/>
        <v>Medium Usage</v>
      </c>
      <c r="AC1136" t="str">
        <f t="shared" si="142"/>
        <v>None</v>
      </c>
      <c r="AD1136" t="str">
        <f t="shared" si="143"/>
        <v>Medium Intl Calls</v>
      </c>
    </row>
    <row r="1137" spans="1:30" x14ac:dyDescent="0.25">
      <c r="A1137" t="s">
        <v>72</v>
      </c>
      <c r="B1137">
        <v>31</v>
      </c>
      <c r="C1137" t="s">
        <v>21</v>
      </c>
      <c r="D1137" t="s">
        <v>22</v>
      </c>
      <c r="E1137">
        <f>IF(train[[#This Row],[international_plan]]="yes",1,0)</f>
        <v>0</v>
      </c>
      <c r="F1137" t="s">
        <v>23</v>
      </c>
      <c r="G1137">
        <f>IF(train[[#This Row],[voice_mail_plan]]="yes",1,0)</f>
        <v>1</v>
      </c>
      <c r="H1137">
        <v>28</v>
      </c>
      <c r="I1137">
        <v>210.5</v>
      </c>
      <c r="J1137">
        <v>101</v>
      </c>
      <c r="K1137">
        <v>35.79</v>
      </c>
      <c r="L1137">
        <v>250.5</v>
      </c>
      <c r="M1137">
        <v>86</v>
      </c>
      <c r="N1137">
        <v>21.29</v>
      </c>
      <c r="O1137">
        <v>241.6</v>
      </c>
      <c r="P1137">
        <v>125</v>
      </c>
      <c r="Q1137">
        <v>10.87</v>
      </c>
      <c r="R1137">
        <v>11.5</v>
      </c>
      <c r="S1137">
        <v>2</v>
      </c>
      <c r="T1137">
        <v>3.11</v>
      </c>
      <c r="U1137">
        <v>1</v>
      </c>
      <c r="V1137" t="s">
        <v>22</v>
      </c>
      <c r="W1137">
        <f t="shared" si="136"/>
        <v>0</v>
      </c>
      <c r="X1137" t="str">
        <f t="shared" si="137"/>
        <v>3 or fewer calls</v>
      </c>
      <c r="Y1137" t="str">
        <f t="shared" si="138"/>
        <v>Medium</v>
      </c>
      <c r="Z1137" t="str">
        <f t="shared" si="139"/>
        <v>Medium_user</v>
      </c>
      <c r="AA1137" t="str">
        <f t="shared" si="140"/>
        <v>Heavy_user</v>
      </c>
      <c r="AB1137" t="str">
        <f t="shared" si="141"/>
        <v>Medium Usage</v>
      </c>
      <c r="AC1137" t="str">
        <f t="shared" si="142"/>
        <v>Medium</v>
      </c>
      <c r="AD1137" t="str">
        <f t="shared" si="143"/>
        <v>Medium Intl Calls</v>
      </c>
    </row>
    <row r="1138" spans="1:30" x14ac:dyDescent="0.25">
      <c r="A1138" t="s">
        <v>49</v>
      </c>
      <c r="B1138">
        <v>73</v>
      </c>
      <c r="C1138" t="s">
        <v>28</v>
      </c>
      <c r="D1138" t="s">
        <v>22</v>
      </c>
      <c r="E1138">
        <f>IF(train[[#This Row],[international_plan]]="yes",1,0)</f>
        <v>0</v>
      </c>
      <c r="F1138" t="s">
        <v>22</v>
      </c>
      <c r="G1138">
        <f>IF(train[[#This Row],[voice_mail_plan]]="yes",1,0)</f>
        <v>0</v>
      </c>
      <c r="H1138">
        <v>0</v>
      </c>
      <c r="I1138">
        <v>254.7</v>
      </c>
      <c r="J1138">
        <v>80</v>
      </c>
      <c r="K1138">
        <v>43.3</v>
      </c>
      <c r="L1138">
        <v>90.2</v>
      </c>
      <c r="M1138">
        <v>79</v>
      </c>
      <c r="N1138">
        <v>7.67</v>
      </c>
      <c r="O1138">
        <v>153.4</v>
      </c>
      <c r="P1138">
        <v>60</v>
      </c>
      <c r="Q1138">
        <v>6.9</v>
      </c>
      <c r="R1138">
        <v>10.6</v>
      </c>
      <c r="S1138">
        <v>8</v>
      </c>
      <c r="T1138">
        <v>2.86</v>
      </c>
      <c r="U1138">
        <v>0</v>
      </c>
      <c r="V1138" t="s">
        <v>22</v>
      </c>
      <c r="W1138">
        <f t="shared" si="136"/>
        <v>0</v>
      </c>
      <c r="X1138" t="str">
        <f t="shared" si="137"/>
        <v>3 or fewer calls</v>
      </c>
      <c r="Y1138" t="str">
        <f t="shared" si="138"/>
        <v>Medium</v>
      </c>
      <c r="Z1138" t="str">
        <f t="shared" si="139"/>
        <v>Light_usage</v>
      </c>
      <c r="AA1138" t="str">
        <f t="shared" si="140"/>
        <v>Light_user</v>
      </c>
      <c r="AB1138" t="str">
        <f t="shared" si="141"/>
        <v>Medium Usage</v>
      </c>
      <c r="AC1138" t="str">
        <f t="shared" si="142"/>
        <v>None</v>
      </c>
      <c r="AD1138" t="str">
        <f t="shared" si="143"/>
        <v>Medium Intl Calls</v>
      </c>
    </row>
    <row r="1139" spans="1:30" x14ac:dyDescent="0.25">
      <c r="A1139" t="s">
        <v>27</v>
      </c>
      <c r="B1139">
        <v>111</v>
      </c>
      <c r="C1139" t="s">
        <v>21</v>
      </c>
      <c r="D1139" t="s">
        <v>22</v>
      </c>
      <c r="E1139">
        <f>IF(train[[#This Row],[international_plan]]="yes",1,0)</f>
        <v>0</v>
      </c>
      <c r="F1139" t="s">
        <v>22</v>
      </c>
      <c r="G1139">
        <f>IF(train[[#This Row],[voice_mail_plan]]="yes",1,0)</f>
        <v>0</v>
      </c>
      <c r="H1139">
        <v>0</v>
      </c>
      <c r="I1139">
        <v>284.39999999999998</v>
      </c>
      <c r="J1139">
        <v>89</v>
      </c>
      <c r="K1139">
        <v>48.35</v>
      </c>
      <c r="L1139">
        <v>157</v>
      </c>
      <c r="M1139">
        <v>113</v>
      </c>
      <c r="N1139">
        <v>13.35</v>
      </c>
      <c r="O1139">
        <v>242.8</v>
      </c>
      <c r="P1139">
        <v>91</v>
      </c>
      <c r="Q1139">
        <v>10.93</v>
      </c>
      <c r="R1139">
        <v>8.4</v>
      </c>
      <c r="S1139">
        <v>8</v>
      </c>
      <c r="T1139">
        <v>2.27</v>
      </c>
      <c r="U1139">
        <v>0</v>
      </c>
      <c r="V1139" t="s">
        <v>23</v>
      </c>
      <c r="W1139">
        <f t="shared" si="136"/>
        <v>1</v>
      </c>
      <c r="X1139" t="str">
        <f t="shared" si="137"/>
        <v>3 or fewer calls</v>
      </c>
      <c r="Y1139" t="str">
        <f t="shared" si="138"/>
        <v>Medium</v>
      </c>
      <c r="Z1139" t="str">
        <f t="shared" si="139"/>
        <v>Medium_user</v>
      </c>
      <c r="AA1139" t="str">
        <f t="shared" si="140"/>
        <v>Medium_user</v>
      </c>
      <c r="AB1139" t="str">
        <f t="shared" si="141"/>
        <v>Medium Usage</v>
      </c>
      <c r="AC1139" t="str">
        <f t="shared" si="142"/>
        <v>None</v>
      </c>
      <c r="AD1139" t="str">
        <f t="shared" si="143"/>
        <v>Medium Intl Calls</v>
      </c>
    </row>
    <row r="1140" spans="1:30" x14ac:dyDescent="0.25">
      <c r="A1140" t="s">
        <v>57</v>
      </c>
      <c r="B1140">
        <v>98</v>
      </c>
      <c r="C1140" t="s">
        <v>21</v>
      </c>
      <c r="D1140" t="s">
        <v>22</v>
      </c>
      <c r="E1140">
        <f>IF(train[[#This Row],[international_plan]]="yes",1,0)</f>
        <v>0</v>
      </c>
      <c r="F1140" t="s">
        <v>22</v>
      </c>
      <c r="G1140">
        <f>IF(train[[#This Row],[voice_mail_plan]]="yes",1,0)</f>
        <v>0</v>
      </c>
      <c r="H1140">
        <v>0</v>
      </c>
      <c r="I1140">
        <v>0</v>
      </c>
      <c r="J1140">
        <v>0</v>
      </c>
      <c r="K1140">
        <v>0</v>
      </c>
      <c r="L1140">
        <v>159.6</v>
      </c>
      <c r="M1140">
        <v>130</v>
      </c>
      <c r="N1140">
        <v>13.57</v>
      </c>
      <c r="O1140">
        <v>167.1</v>
      </c>
      <c r="P1140">
        <v>88</v>
      </c>
      <c r="Q1140">
        <v>7.52</v>
      </c>
      <c r="R1140">
        <v>6.8</v>
      </c>
      <c r="S1140">
        <v>1</v>
      </c>
      <c r="T1140">
        <v>1.84</v>
      </c>
      <c r="U1140">
        <v>4</v>
      </c>
      <c r="V1140" t="s">
        <v>23</v>
      </c>
      <c r="W1140">
        <f t="shared" si="136"/>
        <v>1</v>
      </c>
      <c r="X1140" t="str">
        <f t="shared" si="137"/>
        <v>More than 3 calls</v>
      </c>
      <c r="Y1140" t="str">
        <f t="shared" si="138"/>
        <v>Low</v>
      </c>
      <c r="Z1140" t="str">
        <f t="shared" si="139"/>
        <v>Heavy_user</v>
      </c>
      <c r="AA1140" t="str">
        <f t="shared" si="140"/>
        <v>Medium_user</v>
      </c>
      <c r="AB1140" t="str">
        <f t="shared" si="141"/>
        <v>Medium Usage</v>
      </c>
      <c r="AC1140" t="str">
        <f t="shared" si="142"/>
        <v>None</v>
      </c>
      <c r="AD1140" t="str">
        <f t="shared" si="143"/>
        <v>Low Intl Calls</v>
      </c>
    </row>
    <row r="1141" spans="1:30" x14ac:dyDescent="0.25">
      <c r="A1141" t="s">
        <v>73</v>
      </c>
      <c r="B1141">
        <v>106</v>
      </c>
      <c r="C1141" t="s">
        <v>25</v>
      </c>
      <c r="D1141" t="s">
        <v>23</v>
      </c>
      <c r="E1141">
        <f>IF(train[[#This Row],[international_plan]]="yes",1,0)</f>
        <v>1</v>
      </c>
      <c r="F1141" t="s">
        <v>22</v>
      </c>
      <c r="G1141">
        <f>IF(train[[#This Row],[voice_mail_plan]]="yes",1,0)</f>
        <v>0</v>
      </c>
      <c r="H1141">
        <v>0</v>
      </c>
      <c r="I1141">
        <v>133.69999999999999</v>
      </c>
      <c r="J1141">
        <v>45</v>
      </c>
      <c r="K1141">
        <v>22.73</v>
      </c>
      <c r="L1141">
        <v>187.8</v>
      </c>
      <c r="M1141">
        <v>107</v>
      </c>
      <c r="N1141">
        <v>15.96</v>
      </c>
      <c r="O1141">
        <v>181.9</v>
      </c>
      <c r="P1141">
        <v>89</v>
      </c>
      <c r="Q1141">
        <v>8.19</v>
      </c>
      <c r="R1141">
        <v>10.7</v>
      </c>
      <c r="S1141">
        <v>2</v>
      </c>
      <c r="T1141">
        <v>2.89</v>
      </c>
      <c r="U1141">
        <v>1</v>
      </c>
      <c r="V1141" t="s">
        <v>23</v>
      </c>
      <c r="W1141">
        <f t="shared" si="136"/>
        <v>1</v>
      </c>
      <c r="X1141" t="str">
        <f t="shared" si="137"/>
        <v>3 or fewer calls</v>
      </c>
      <c r="Y1141" t="str">
        <f t="shared" si="138"/>
        <v>Medium</v>
      </c>
      <c r="Z1141" t="str">
        <f t="shared" si="139"/>
        <v>Medium_user</v>
      </c>
      <c r="AA1141" t="str">
        <f t="shared" si="140"/>
        <v>Medium_user</v>
      </c>
      <c r="AB1141" t="str">
        <f t="shared" si="141"/>
        <v>Medium Usage</v>
      </c>
      <c r="AC1141" t="str">
        <f t="shared" si="142"/>
        <v>None</v>
      </c>
      <c r="AD1141" t="str">
        <f t="shared" si="143"/>
        <v>Medium Intl Calls</v>
      </c>
    </row>
    <row r="1142" spans="1:30" x14ac:dyDescent="0.25">
      <c r="A1142" t="s">
        <v>58</v>
      </c>
      <c r="B1142">
        <v>111</v>
      </c>
      <c r="C1142" t="s">
        <v>25</v>
      </c>
      <c r="D1142" t="s">
        <v>22</v>
      </c>
      <c r="E1142">
        <f>IF(train[[#This Row],[international_plan]]="yes",1,0)</f>
        <v>0</v>
      </c>
      <c r="F1142" t="s">
        <v>22</v>
      </c>
      <c r="G1142">
        <f>IF(train[[#This Row],[voice_mail_plan]]="yes",1,0)</f>
        <v>0</v>
      </c>
      <c r="H1142">
        <v>0</v>
      </c>
      <c r="I1142">
        <v>224.9</v>
      </c>
      <c r="J1142">
        <v>117</v>
      </c>
      <c r="K1142">
        <v>38.229999999999997</v>
      </c>
      <c r="L1142">
        <v>191.9</v>
      </c>
      <c r="M1142">
        <v>127</v>
      </c>
      <c r="N1142">
        <v>16.309999999999999</v>
      </c>
      <c r="O1142">
        <v>229.9</v>
      </c>
      <c r="P1142">
        <v>97</v>
      </c>
      <c r="Q1142">
        <v>10.35</v>
      </c>
      <c r="R1142">
        <v>10.3</v>
      </c>
      <c r="S1142">
        <v>3</v>
      </c>
      <c r="T1142">
        <v>2.78</v>
      </c>
      <c r="U1142">
        <v>0</v>
      </c>
      <c r="V1142" t="s">
        <v>22</v>
      </c>
      <c r="W1142">
        <f t="shared" si="136"/>
        <v>0</v>
      </c>
      <c r="X1142" t="str">
        <f t="shared" si="137"/>
        <v>3 or fewer calls</v>
      </c>
      <c r="Y1142" t="str">
        <f t="shared" si="138"/>
        <v>Medium</v>
      </c>
      <c r="Z1142" t="str">
        <f t="shared" si="139"/>
        <v>Heavy_user</v>
      </c>
      <c r="AA1142" t="str">
        <f t="shared" si="140"/>
        <v>Medium_user</v>
      </c>
      <c r="AB1142" t="str">
        <f t="shared" si="141"/>
        <v>Medium Usage</v>
      </c>
      <c r="AC1142" t="str">
        <f t="shared" si="142"/>
        <v>None</v>
      </c>
      <c r="AD1142" t="str">
        <f t="shared" si="143"/>
        <v>Medium Intl Calls</v>
      </c>
    </row>
    <row r="1143" spans="1:30" x14ac:dyDescent="0.25">
      <c r="A1143" t="s">
        <v>64</v>
      </c>
      <c r="B1143">
        <v>59</v>
      </c>
      <c r="C1143" t="s">
        <v>25</v>
      </c>
      <c r="D1143" t="s">
        <v>22</v>
      </c>
      <c r="E1143">
        <f>IF(train[[#This Row],[international_plan]]="yes",1,0)</f>
        <v>0</v>
      </c>
      <c r="F1143" t="s">
        <v>22</v>
      </c>
      <c r="G1143">
        <f>IF(train[[#This Row],[voice_mail_plan]]="yes",1,0)</f>
        <v>0</v>
      </c>
      <c r="H1143">
        <v>0</v>
      </c>
      <c r="I1143">
        <v>151.80000000000001</v>
      </c>
      <c r="J1143">
        <v>98</v>
      </c>
      <c r="K1143">
        <v>25.81</v>
      </c>
      <c r="L1143">
        <v>209.9</v>
      </c>
      <c r="M1143">
        <v>92</v>
      </c>
      <c r="N1143">
        <v>17.84</v>
      </c>
      <c r="O1143">
        <v>266.89999999999998</v>
      </c>
      <c r="P1143">
        <v>86</v>
      </c>
      <c r="Q1143">
        <v>12.01</v>
      </c>
      <c r="R1143">
        <v>11.9</v>
      </c>
      <c r="S1143">
        <v>5</v>
      </c>
      <c r="T1143">
        <v>3.21</v>
      </c>
      <c r="U1143">
        <v>1</v>
      </c>
      <c r="V1143" t="s">
        <v>22</v>
      </c>
      <c r="W1143">
        <f t="shared" si="136"/>
        <v>0</v>
      </c>
      <c r="X1143" t="str">
        <f t="shared" si="137"/>
        <v>3 or fewer calls</v>
      </c>
      <c r="Y1143" t="str">
        <f t="shared" si="138"/>
        <v>Medium</v>
      </c>
      <c r="Z1143" t="str">
        <f t="shared" si="139"/>
        <v>Medium_user</v>
      </c>
      <c r="AA1143" t="str">
        <f t="shared" si="140"/>
        <v>Medium_user</v>
      </c>
      <c r="AB1143" t="str">
        <f t="shared" si="141"/>
        <v>Medium Usage</v>
      </c>
      <c r="AC1143" t="str">
        <f t="shared" si="142"/>
        <v>None</v>
      </c>
      <c r="AD1143" t="str">
        <f t="shared" si="143"/>
        <v>Medium Intl Calls</v>
      </c>
    </row>
    <row r="1144" spans="1:30" x14ac:dyDescent="0.25">
      <c r="A1144" t="s">
        <v>65</v>
      </c>
      <c r="B1144">
        <v>71</v>
      </c>
      <c r="C1144" t="s">
        <v>28</v>
      </c>
      <c r="D1144" t="s">
        <v>22</v>
      </c>
      <c r="E1144">
        <f>IF(train[[#This Row],[international_plan]]="yes",1,0)</f>
        <v>0</v>
      </c>
      <c r="F1144" t="s">
        <v>23</v>
      </c>
      <c r="G1144">
        <f>IF(train[[#This Row],[voice_mail_plan]]="yes",1,0)</f>
        <v>1</v>
      </c>
      <c r="H1144">
        <v>22</v>
      </c>
      <c r="I1144">
        <v>141.4</v>
      </c>
      <c r="J1144">
        <v>107</v>
      </c>
      <c r="K1144">
        <v>24.04</v>
      </c>
      <c r="L1144">
        <v>163</v>
      </c>
      <c r="M1144">
        <v>105</v>
      </c>
      <c r="N1144">
        <v>13.86</v>
      </c>
      <c r="O1144">
        <v>220</v>
      </c>
      <c r="P1144">
        <v>99</v>
      </c>
      <c r="Q1144">
        <v>9.9</v>
      </c>
      <c r="R1144">
        <v>5.6</v>
      </c>
      <c r="S1144">
        <v>3</v>
      </c>
      <c r="T1144">
        <v>1.51</v>
      </c>
      <c r="U1144">
        <v>2</v>
      </c>
      <c r="V1144" t="s">
        <v>22</v>
      </c>
      <c r="W1144">
        <f t="shared" si="136"/>
        <v>0</v>
      </c>
      <c r="X1144" t="str">
        <f t="shared" si="137"/>
        <v>3 or fewer calls</v>
      </c>
      <c r="Y1144" t="str">
        <f t="shared" si="138"/>
        <v>Low</v>
      </c>
      <c r="Z1144" t="str">
        <f t="shared" si="139"/>
        <v>Medium_user</v>
      </c>
      <c r="AA1144" t="str">
        <f t="shared" si="140"/>
        <v>Medium_user</v>
      </c>
      <c r="AB1144" t="str">
        <f t="shared" si="141"/>
        <v>Medium Usage</v>
      </c>
      <c r="AC1144" t="str">
        <f t="shared" si="142"/>
        <v>Medium</v>
      </c>
      <c r="AD1144" t="str">
        <f t="shared" si="143"/>
        <v>Low Intl Calls</v>
      </c>
    </row>
    <row r="1145" spans="1:30" x14ac:dyDescent="0.25">
      <c r="A1145" t="s">
        <v>59</v>
      </c>
      <c r="B1145">
        <v>55</v>
      </c>
      <c r="C1145" t="s">
        <v>25</v>
      </c>
      <c r="D1145" t="s">
        <v>22</v>
      </c>
      <c r="E1145">
        <f>IF(train[[#This Row],[international_plan]]="yes",1,0)</f>
        <v>0</v>
      </c>
      <c r="F1145" t="s">
        <v>22</v>
      </c>
      <c r="G1145">
        <f>IF(train[[#This Row],[voice_mail_plan]]="yes",1,0)</f>
        <v>0</v>
      </c>
      <c r="H1145">
        <v>0</v>
      </c>
      <c r="I1145">
        <v>285.7</v>
      </c>
      <c r="J1145">
        <v>124</v>
      </c>
      <c r="K1145">
        <v>48.57</v>
      </c>
      <c r="L1145">
        <v>230.9</v>
      </c>
      <c r="M1145">
        <v>106</v>
      </c>
      <c r="N1145">
        <v>19.63</v>
      </c>
      <c r="O1145">
        <v>230.7</v>
      </c>
      <c r="P1145">
        <v>140</v>
      </c>
      <c r="Q1145">
        <v>10.38</v>
      </c>
      <c r="R1145">
        <v>14.8</v>
      </c>
      <c r="S1145">
        <v>7</v>
      </c>
      <c r="T1145">
        <v>4</v>
      </c>
      <c r="U1145">
        <v>0</v>
      </c>
      <c r="V1145" t="s">
        <v>23</v>
      </c>
      <c r="W1145">
        <f t="shared" si="136"/>
        <v>1</v>
      </c>
      <c r="X1145" t="str">
        <f t="shared" si="137"/>
        <v>3 or fewer calls</v>
      </c>
      <c r="Y1145" t="str">
        <f t="shared" si="138"/>
        <v>High</v>
      </c>
      <c r="Z1145" t="str">
        <f t="shared" si="139"/>
        <v>Medium_user</v>
      </c>
      <c r="AA1145" t="str">
        <f t="shared" si="140"/>
        <v>Medium_user</v>
      </c>
      <c r="AB1145" t="str">
        <f t="shared" si="141"/>
        <v>Medium Usage</v>
      </c>
      <c r="AC1145" t="str">
        <f t="shared" si="142"/>
        <v>None</v>
      </c>
      <c r="AD1145" t="str">
        <f t="shared" si="143"/>
        <v>Medium Intl Calls</v>
      </c>
    </row>
    <row r="1146" spans="1:30" x14ac:dyDescent="0.25">
      <c r="A1146" t="s">
        <v>30</v>
      </c>
      <c r="B1146">
        <v>13</v>
      </c>
      <c r="C1146" t="s">
        <v>21</v>
      </c>
      <c r="D1146" t="s">
        <v>22</v>
      </c>
      <c r="E1146">
        <f>IF(train[[#This Row],[international_plan]]="yes",1,0)</f>
        <v>0</v>
      </c>
      <c r="F1146" t="s">
        <v>22</v>
      </c>
      <c r="G1146">
        <f>IF(train[[#This Row],[voice_mail_plan]]="yes",1,0)</f>
        <v>0</v>
      </c>
      <c r="H1146">
        <v>0</v>
      </c>
      <c r="I1146">
        <v>58.4</v>
      </c>
      <c r="J1146">
        <v>121</v>
      </c>
      <c r="K1146">
        <v>9.93</v>
      </c>
      <c r="L1146">
        <v>262.2</v>
      </c>
      <c r="M1146">
        <v>64</v>
      </c>
      <c r="N1146">
        <v>22.29</v>
      </c>
      <c r="O1146">
        <v>159</v>
      </c>
      <c r="P1146">
        <v>115</v>
      </c>
      <c r="Q1146">
        <v>7.15</v>
      </c>
      <c r="R1146">
        <v>11.9</v>
      </c>
      <c r="S1146">
        <v>5</v>
      </c>
      <c r="T1146">
        <v>3.21</v>
      </c>
      <c r="U1146">
        <v>1</v>
      </c>
      <c r="V1146" t="s">
        <v>22</v>
      </c>
      <c r="W1146">
        <f t="shared" si="136"/>
        <v>0</v>
      </c>
      <c r="X1146" t="str">
        <f t="shared" si="137"/>
        <v>3 or fewer calls</v>
      </c>
      <c r="Y1146" t="str">
        <f t="shared" si="138"/>
        <v>Medium</v>
      </c>
      <c r="Z1146" t="str">
        <f t="shared" si="139"/>
        <v>Light_usage</v>
      </c>
      <c r="AA1146" t="str">
        <f t="shared" si="140"/>
        <v>Heavy_user</v>
      </c>
      <c r="AB1146" t="str">
        <f t="shared" si="141"/>
        <v>Medium Usage</v>
      </c>
      <c r="AC1146" t="str">
        <f t="shared" si="142"/>
        <v>None</v>
      </c>
      <c r="AD1146" t="str">
        <f t="shared" si="143"/>
        <v>Medium Intl Calls</v>
      </c>
    </row>
    <row r="1147" spans="1:30" x14ac:dyDescent="0.25">
      <c r="A1147" t="s">
        <v>59</v>
      </c>
      <c r="B1147">
        <v>136</v>
      </c>
      <c r="C1147" t="s">
        <v>21</v>
      </c>
      <c r="D1147" t="s">
        <v>22</v>
      </c>
      <c r="E1147">
        <f>IF(train[[#This Row],[international_plan]]="yes",1,0)</f>
        <v>0</v>
      </c>
      <c r="F1147" t="s">
        <v>23</v>
      </c>
      <c r="G1147">
        <f>IF(train[[#This Row],[voice_mail_plan]]="yes",1,0)</f>
        <v>1</v>
      </c>
      <c r="H1147">
        <v>16</v>
      </c>
      <c r="I1147">
        <v>90.4</v>
      </c>
      <c r="J1147">
        <v>105</v>
      </c>
      <c r="K1147">
        <v>15.37</v>
      </c>
      <c r="L1147">
        <v>201.3</v>
      </c>
      <c r="M1147">
        <v>109</v>
      </c>
      <c r="N1147">
        <v>17.11</v>
      </c>
      <c r="O1147">
        <v>227.1</v>
      </c>
      <c r="P1147">
        <v>115</v>
      </c>
      <c r="Q1147">
        <v>10.220000000000001</v>
      </c>
      <c r="R1147">
        <v>13.1</v>
      </c>
      <c r="S1147">
        <v>4</v>
      </c>
      <c r="T1147">
        <v>3.54</v>
      </c>
      <c r="U1147">
        <v>0</v>
      </c>
      <c r="V1147" t="s">
        <v>22</v>
      </c>
      <c r="W1147">
        <f t="shared" si="136"/>
        <v>0</v>
      </c>
      <c r="X1147" t="str">
        <f t="shared" si="137"/>
        <v>3 or fewer calls</v>
      </c>
      <c r="Y1147" t="str">
        <f t="shared" si="138"/>
        <v>Medium</v>
      </c>
      <c r="Z1147" t="str">
        <f t="shared" si="139"/>
        <v>Medium_user</v>
      </c>
      <c r="AA1147" t="str">
        <f t="shared" si="140"/>
        <v>Medium_user</v>
      </c>
      <c r="AB1147" t="str">
        <f t="shared" si="141"/>
        <v>Medium Usage</v>
      </c>
      <c r="AC1147" t="str">
        <f t="shared" si="142"/>
        <v>Medium</v>
      </c>
      <c r="AD1147" t="str">
        <f t="shared" si="143"/>
        <v>Medium Intl Calls</v>
      </c>
    </row>
    <row r="1148" spans="1:30" x14ac:dyDescent="0.25">
      <c r="A1148" t="s">
        <v>66</v>
      </c>
      <c r="B1148">
        <v>123</v>
      </c>
      <c r="C1148" t="s">
        <v>25</v>
      </c>
      <c r="D1148" t="s">
        <v>22</v>
      </c>
      <c r="E1148">
        <f>IF(train[[#This Row],[international_plan]]="yes",1,0)</f>
        <v>0</v>
      </c>
      <c r="F1148" t="s">
        <v>22</v>
      </c>
      <c r="G1148">
        <f>IF(train[[#This Row],[voice_mail_plan]]="yes",1,0)</f>
        <v>0</v>
      </c>
      <c r="H1148">
        <v>0</v>
      </c>
      <c r="I1148">
        <v>114.4</v>
      </c>
      <c r="J1148">
        <v>91</v>
      </c>
      <c r="K1148">
        <v>19.45</v>
      </c>
      <c r="L1148">
        <v>216.6</v>
      </c>
      <c r="M1148">
        <v>123</v>
      </c>
      <c r="N1148">
        <v>18.41</v>
      </c>
      <c r="O1148">
        <v>250.6</v>
      </c>
      <c r="P1148">
        <v>102</v>
      </c>
      <c r="Q1148">
        <v>11.28</v>
      </c>
      <c r="R1148">
        <v>11</v>
      </c>
      <c r="S1148">
        <v>3</v>
      </c>
      <c r="T1148">
        <v>2.97</v>
      </c>
      <c r="U1148">
        <v>0</v>
      </c>
      <c r="V1148" t="s">
        <v>22</v>
      </c>
      <c r="W1148">
        <f t="shared" si="136"/>
        <v>0</v>
      </c>
      <c r="X1148" t="str">
        <f t="shared" si="137"/>
        <v>3 or fewer calls</v>
      </c>
      <c r="Y1148" t="str">
        <f t="shared" si="138"/>
        <v>Medium</v>
      </c>
      <c r="Z1148" t="str">
        <f t="shared" si="139"/>
        <v>Heavy_user</v>
      </c>
      <c r="AA1148" t="str">
        <f t="shared" si="140"/>
        <v>Medium_user</v>
      </c>
      <c r="AB1148" t="str">
        <f t="shared" si="141"/>
        <v>Medium Usage</v>
      </c>
      <c r="AC1148" t="str">
        <f t="shared" si="142"/>
        <v>None</v>
      </c>
      <c r="AD1148" t="str">
        <f t="shared" si="143"/>
        <v>Medium Intl Calls</v>
      </c>
    </row>
    <row r="1149" spans="1:30" x14ac:dyDescent="0.25">
      <c r="A1149" t="s">
        <v>51</v>
      </c>
      <c r="B1149">
        <v>105</v>
      </c>
      <c r="C1149" t="s">
        <v>25</v>
      </c>
      <c r="D1149" t="s">
        <v>22</v>
      </c>
      <c r="E1149">
        <f>IF(train[[#This Row],[international_plan]]="yes",1,0)</f>
        <v>0</v>
      </c>
      <c r="F1149" t="s">
        <v>22</v>
      </c>
      <c r="G1149">
        <f>IF(train[[#This Row],[voice_mail_plan]]="yes",1,0)</f>
        <v>0</v>
      </c>
      <c r="H1149">
        <v>0</v>
      </c>
      <c r="I1149">
        <v>147.69999999999999</v>
      </c>
      <c r="J1149">
        <v>103</v>
      </c>
      <c r="K1149">
        <v>25.11</v>
      </c>
      <c r="L1149">
        <v>222.7</v>
      </c>
      <c r="M1149">
        <v>78</v>
      </c>
      <c r="N1149">
        <v>18.93</v>
      </c>
      <c r="O1149">
        <v>163.5</v>
      </c>
      <c r="P1149">
        <v>102</v>
      </c>
      <c r="Q1149">
        <v>7.36</v>
      </c>
      <c r="R1149">
        <v>12.8</v>
      </c>
      <c r="S1149">
        <v>3</v>
      </c>
      <c r="T1149">
        <v>3.46</v>
      </c>
      <c r="U1149">
        <v>2</v>
      </c>
      <c r="V1149" t="s">
        <v>22</v>
      </c>
      <c r="W1149">
        <f t="shared" si="136"/>
        <v>0</v>
      </c>
      <c r="X1149" t="str">
        <f t="shared" si="137"/>
        <v>3 or fewer calls</v>
      </c>
      <c r="Y1149" t="str">
        <f t="shared" si="138"/>
        <v>Medium</v>
      </c>
      <c r="Z1149" t="str">
        <f t="shared" si="139"/>
        <v>Light_usage</v>
      </c>
      <c r="AA1149" t="str">
        <f t="shared" si="140"/>
        <v>Medium_user</v>
      </c>
      <c r="AB1149" t="str">
        <f t="shared" si="141"/>
        <v>Medium Usage</v>
      </c>
      <c r="AC1149" t="str">
        <f t="shared" si="142"/>
        <v>None</v>
      </c>
      <c r="AD1149" t="str">
        <f t="shared" si="143"/>
        <v>Medium Intl Calls</v>
      </c>
    </row>
    <row r="1150" spans="1:30" x14ac:dyDescent="0.25">
      <c r="A1150" t="s">
        <v>39</v>
      </c>
      <c r="B1150">
        <v>50</v>
      </c>
      <c r="C1150" t="s">
        <v>25</v>
      </c>
      <c r="D1150" t="s">
        <v>22</v>
      </c>
      <c r="E1150">
        <f>IF(train[[#This Row],[international_plan]]="yes",1,0)</f>
        <v>0</v>
      </c>
      <c r="F1150" t="s">
        <v>23</v>
      </c>
      <c r="G1150">
        <f>IF(train[[#This Row],[voice_mail_plan]]="yes",1,0)</f>
        <v>1</v>
      </c>
      <c r="H1150">
        <v>31</v>
      </c>
      <c r="I1150">
        <v>302.7</v>
      </c>
      <c r="J1150">
        <v>93</v>
      </c>
      <c r="K1150">
        <v>51.46</v>
      </c>
      <c r="L1150">
        <v>240.5</v>
      </c>
      <c r="M1150">
        <v>119</v>
      </c>
      <c r="N1150">
        <v>20.440000000000001</v>
      </c>
      <c r="O1150">
        <v>193.9</v>
      </c>
      <c r="P1150">
        <v>103</v>
      </c>
      <c r="Q1150">
        <v>8.73</v>
      </c>
      <c r="R1150">
        <v>13.6</v>
      </c>
      <c r="S1150">
        <v>14</v>
      </c>
      <c r="T1150">
        <v>3.67</v>
      </c>
      <c r="U1150">
        <v>3</v>
      </c>
      <c r="V1150" t="s">
        <v>22</v>
      </c>
      <c r="W1150">
        <f t="shared" si="136"/>
        <v>0</v>
      </c>
      <c r="X1150" t="str">
        <f t="shared" si="137"/>
        <v>3 or fewer calls</v>
      </c>
      <c r="Y1150" t="str">
        <f t="shared" si="138"/>
        <v>Medium</v>
      </c>
      <c r="Z1150" t="str">
        <f t="shared" si="139"/>
        <v>Medium_user</v>
      </c>
      <c r="AA1150" t="str">
        <f t="shared" si="140"/>
        <v>Heavy_user</v>
      </c>
      <c r="AB1150" t="str">
        <f t="shared" si="141"/>
        <v>High Usage</v>
      </c>
      <c r="AC1150" t="str">
        <f t="shared" si="142"/>
        <v>High</v>
      </c>
      <c r="AD1150" t="str">
        <f t="shared" si="143"/>
        <v>Medium Intl Calls</v>
      </c>
    </row>
    <row r="1151" spans="1:30" x14ac:dyDescent="0.25">
      <c r="A1151" t="s">
        <v>42</v>
      </c>
      <c r="B1151">
        <v>97</v>
      </c>
      <c r="C1151" t="s">
        <v>25</v>
      </c>
      <c r="D1151" t="s">
        <v>22</v>
      </c>
      <c r="E1151">
        <f>IF(train[[#This Row],[international_plan]]="yes",1,0)</f>
        <v>0</v>
      </c>
      <c r="F1151" t="s">
        <v>22</v>
      </c>
      <c r="G1151">
        <f>IF(train[[#This Row],[voice_mail_plan]]="yes",1,0)</f>
        <v>0</v>
      </c>
      <c r="H1151">
        <v>0</v>
      </c>
      <c r="I1151">
        <v>169.7</v>
      </c>
      <c r="J1151">
        <v>84</v>
      </c>
      <c r="K1151">
        <v>28.85</v>
      </c>
      <c r="L1151">
        <v>165.9</v>
      </c>
      <c r="M1151">
        <v>86</v>
      </c>
      <c r="N1151">
        <v>14.1</v>
      </c>
      <c r="O1151">
        <v>191.9</v>
      </c>
      <c r="P1151">
        <v>83</v>
      </c>
      <c r="Q1151">
        <v>8.64</v>
      </c>
      <c r="R1151">
        <v>12.8</v>
      </c>
      <c r="S1151">
        <v>6</v>
      </c>
      <c r="T1151">
        <v>3.46</v>
      </c>
      <c r="U1151">
        <v>3</v>
      </c>
      <c r="V1151" t="s">
        <v>22</v>
      </c>
      <c r="W1151">
        <f t="shared" si="136"/>
        <v>0</v>
      </c>
      <c r="X1151" t="str">
        <f t="shared" si="137"/>
        <v>3 or fewer calls</v>
      </c>
      <c r="Y1151" t="str">
        <f t="shared" si="138"/>
        <v>Medium</v>
      </c>
      <c r="Z1151" t="str">
        <f t="shared" si="139"/>
        <v>Medium_user</v>
      </c>
      <c r="AA1151" t="str">
        <f t="shared" si="140"/>
        <v>Medium_user</v>
      </c>
      <c r="AB1151" t="str">
        <f t="shared" si="141"/>
        <v>Medium Usage</v>
      </c>
      <c r="AC1151" t="str">
        <f t="shared" si="142"/>
        <v>None</v>
      </c>
      <c r="AD1151" t="str">
        <f t="shared" si="143"/>
        <v>Medium Intl Calls</v>
      </c>
    </row>
    <row r="1152" spans="1:30" x14ac:dyDescent="0.25">
      <c r="A1152" t="s">
        <v>75</v>
      </c>
      <c r="B1152">
        <v>51</v>
      </c>
      <c r="C1152" t="s">
        <v>28</v>
      </c>
      <c r="D1152" t="s">
        <v>22</v>
      </c>
      <c r="E1152">
        <f>IF(train[[#This Row],[international_plan]]="yes",1,0)</f>
        <v>0</v>
      </c>
      <c r="F1152" t="s">
        <v>22</v>
      </c>
      <c r="G1152">
        <f>IF(train[[#This Row],[voice_mail_plan]]="yes",1,0)</f>
        <v>0</v>
      </c>
      <c r="H1152">
        <v>0</v>
      </c>
      <c r="I1152">
        <v>227.2</v>
      </c>
      <c r="J1152">
        <v>89</v>
      </c>
      <c r="K1152">
        <v>38.619999999999997</v>
      </c>
      <c r="L1152">
        <v>194.4</v>
      </c>
      <c r="M1152">
        <v>106</v>
      </c>
      <c r="N1152">
        <v>16.52</v>
      </c>
      <c r="O1152">
        <v>243.4</v>
      </c>
      <c r="P1152">
        <v>126</v>
      </c>
      <c r="Q1152">
        <v>10.95</v>
      </c>
      <c r="R1152">
        <v>14.9</v>
      </c>
      <c r="S1152">
        <v>2</v>
      </c>
      <c r="T1152">
        <v>4.0199999999999996</v>
      </c>
      <c r="U1152">
        <v>0</v>
      </c>
      <c r="V1152" t="s">
        <v>22</v>
      </c>
      <c r="W1152">
        <f t="shared" si="136"/>
        <v>0</v>
      </c>
      <c r="X1152" t="str">
        <f t="shared" si="137"/>
        <v>3 or fewer calls</v>
      </c>
      <c r="Y1152" t="str">
        <f t="shared" si="138"/>
        <v>High</v>
      </c>
      <c r="Z1152" t="str">
        <f t="shared" si="139"/>
        <v>Medium_user</v>
      </c>
      <c r="AA1152" t="str">
        <f t="shared" si="140"/>
        <v>Medium_user</v>
      </c>
      <c r="AB1152" t="str">
        <f t="shared" si="141"/>
        <v>Medium Usage</v>
      </c>
      <c r="AC1152" t="str">
        <f t="shared" si="142"/>
        <v>None</v>
      </c>
      <c r="AD1152" t="str">
        <f t="shared" si="143"/>
        <v>Medium Intl Calls</v>
      </c>
    </row>
    <row r="1153" spans="1:30" x14ac:dyDescent="0.25">
      <c r="A1153" t="s">
        <v>64</v>
      </c>
      <c r="B1153">
        <v>73</v>
      </c>
      <c r="C1153" t="s">
        <v>21</v>
      </c>
      <c r="D1153" t="s">
        <v>22</v>
      </c>
      <c r="E1153">
        <f>IF(train[[#This Row],[international_plan]]="yes",1,0)</f>
        <v>0</v>
      </c>
      <c r="F1153" t="s">
        <v>22</v>
      </c>
      <c r="G1153">
        <f>IF(train[[#This Row],[voice_mail_plan]]="yes",1,0)</f>
        <v>0</v>
      </c>
      <c r="H1153">
        <v>0</v>
      </c>
      <c r="I1153">
        <v>217.8</v>
      </c>
      <c r="J1153">
        <v>91</v>
      </c>
      <c r="K1153">
        <v>37.03</v>
      </c>
      <c r="L1153">
        <v>220.6</v>
      </c>
      <c r="M1153">
        <v>97</v>
      </c>
      <c r="N1153">
        <v>18.75</v>
      </c>
      <c r="O1153">
        <v>277.3</v>
      </c>
      <c r="P1153">
        <v>89</v>
      </c>
      <c r="Q1153">
        <v>12.48</v>
      </c>
      <c r="R1153">
        <v>10.3</v>
      </c>
      <c r="S1153">
        <v>6</v>
      </c>
      <c r="T1153">
        <v>2.78</v>
      </c>
      <c r="U1153">
        <v>1</v>
      </c>
      <c r="V1153" t="s">
        <v>23</v>
      </c>
      <c r="W1153">
        <f t="shared" si="136"/>
        <v>1</v>
      </c>
      <c r="X1153" t="str">
        <f t="shared" si="137"/>
        <v>3 or fewer calls</v>
      </c>
      <c r="Y1153" t="str">
        <f t="shared" si="138"/>
        <v>Medium</v>
      </c>
      <c r="Z1153" t="str">
        <f t="shared" si="139"/>
        <v>Medium_user</v>
      </c>
      <c r="AA1153" t="str">
        <f t="shared" si="140"/>
        <v>Medium_user</v>
      </c>
      <c r="AB1153" t="str">
        <f t="shared" si="141"/>
        <v>Medium Usage</v>
      </c>
      <c r="AC1153" t="str">
        <f t="shared" si="142"/>
        <v>None</v>
      </c>
      <c r="AD1153" t="str">
        <f t="shared" si="143"/>
        <v>Medium Intl Calls</v>
      </c>
    </row>
    <row r="1154" spans="1:30" x14ac:dyDescent="0.25">
      <c r="A1154" t="s">
        <v>45</v>
      </c>
      <c r="B1154">
        <v>35</v>
      </c>
      <c r="C1154" t="s">
        <v>21</v>
      </c>
      <c r="D1154" t="s">
        <v>22</v>
      </c>
      <c r="E1154">
        <f>IF(train[[#This Row],[international_plan]]="yes",1,0)</f>
        <v>0</v>
      </c>
      <c r="F1154" t="s">
        <v>22</v>
      </c>
      <c r="G1154">
        <f>IF(train[[#This Row],[voice_mail_plan]]="yes",1,0)</f>
        <v>0</v>
      </c>
      <c r="H1154">
        <v>0</v>
      </c>
      <c r="I1154">
        <v>124.2</v>
      </c>
      <c r="J1154">
        <v>102</v>
      </c>
      <c r="K1154">
        <v>21.11</v>
      </c>
      <c r="L1154">
        <v>123.9</v>
      </c>
      <c r="M1154">
        <v>115</v>
      </c>
      <c r="N1154">
        <v>10.53</v>
      </c>
      <c r="O1154">
        <v>135.69999999999999</v>
      </c>
      <c r="P1154">
        <v>100</v>
      </c>
      <c r="Q1154">
        <v>6.11</v>
      </c>
      <c r="R1154">
        <v>13.1</v>
      </c>
      <c r="S1154">
        <v>8</v>
      </c>
      <c r="T1154">
        <v>3.54</v>
      </c>
      <c r="U1154">
        <v>2</v>
      </c>
      <c r="V1154" t="s">
        <v>22</v>
      </c>
      <c r="W1154">
        <f t="shared" ref="W1154:W1217" si="144">IF(V1154="yes",1,0)</f>
        <v>0</v>
      </c>
      <c r="X1154" t="str">
        <f t="shared" ref="X1154:X1217" si="145">IF(U1154&gt;3,"More than 3 calls","3 or fewer calls")</f>
        <v>3 or fewer calls</v>
      </c>
      <c r="Y1154" t="str">
        <f t="shared" ref="Y1154:Y1217" si="146">IF(T1154&lt;2,"Low",IF(T1154&lt;4,"Medium","High"))</f>
        <v>Medium</v>
      </c>
      <c r="Z1154" t="str">
        <f t="shared" ref="Z1154:Z1217" si="147">IF(M1154&lt;80,"Light_usage",IF(M1154&lt;120,"Medium_user","Heavy_user"))</f>
        <v>Medium_user</v>
      </c>
      <c r="AA1154" t="str">
        <f t="shared" ref="AA1154:AA1217" si="148">IF(N1154&lt;10,"Light_user",IF(N1154&lt;20,"Medium_user","Heavy_user"))</f>
        <v>Medium_user</v>
      </c>
      <c r="AB1154" t="str">
        <f t="shared" ref="AB1154:AB1217" si="149">IF(AND(I1154&gt;250,N1154&gt;20,R1154&gt;10),"High Usage",
  IF(AND(I1154&lt;100,N1154&lt;10,R1154&lt;5),"Low Usage","Medium Usage"))</f>
        <v>Medium Usage</v>
      </c>
      <c r="AC1154" t="str">
        <f t="shared" ref="AC1154:AC1217" si="150">IF(H1154=0,"None",IF(H1154&lt;10,"Low",IF(H1154&lt;30,"Medium","High")))</f>
        <v>None</v>
      </c>
      <c r="AD1154" t="str">
        <f t="shared" ref="AD1154:AD1217" si="151">IF(T1154&lt;=2, "Low Intl Calls", IF(T1154&lt;=5, "Medium Intl Calls", "High Intl Calls"))</f>
        <v>Medium Intl Calls</v>
      </c>
    </row>
    <row r="1155" spans="1:30" x14ac:dyDescent="0.25">
      <c r="A1155" t="s">
        <v>44</v>
      </c>
      <c r="B1155">
        <v>64</v>
      </c>
      <c r="C1155" t="s">
        <v>21</v>
      </c>
      <c r="D1155" t="s">
        <v>22</v>
      </c>
      <c r="E1155">
        <f>IF(train[[#This Row],[international_plan]]="yes",1,0)</f>
        <v>0</v>
      </c>
      <c r="F1155" t="s">
        <v>22</v>
      </c>
      <c r="G1155">
        <f>IF(train[[#This Row],[voice_mail_plan]]="yes",1,0)</f>
        <v>0</v>
      </c>
      <c r="H1155">
        <v>0</v>
      </c>
      <c r="I1155">
        <v>206.2</v>
      </c>
      <c r="J1155">
        <v>76</v>
      </c>
      <c r="K1155">
        <v>35.049999999999997</v>
      </c>
      <c r="L1155">
        <v>232.4</v>
      </c>
      <c r="M1155">
        <v>76</v>
      </c>
      <c r="N1155">
        <v>19.75</v>
      </c>
      <c r="O1155">
        <v>251.6</v>
      </c>
      <c r="P1155">
        <v>96</v>
      </c>
      <c r="Q1155">
        <v>11.32</v>
      </c>
      <c r="R1155">
        <v>13.6</v>
      </c>
      <c r="S1155">
        <v>2</v>
      </c>
      <c r="T1155">
        <v>3.67</v>
      </c>
      <c r="U1155">
        <v>1</v>
      </c>
      <c r="V1155" t="s">
        <v>22</v>
      </c>
      <c r="W1155">
        <f t="shared" si="144"/>
        <v>0</v>
      </c>
      <c r="X1155" t="str">
        <f t="shared" si="145"/>
        <v>3 or fewer calls</v>
      </c>
      <c r="Y1155" t="str">
        <f t="shared" si="146"/>
        <v>Medium</v>
      </c>
      <c r="Z1155" t="str">
        <f t="shared" si="147"/>
        <v>Light_usage</v>
      </c>
      <c r="AA1155" t="str">
        <f t="shared" si="148"/>
        <v>Medium_user</v>
      </c>
      <c r="AB1155" t="str">
        <f t="shared" si="149"/>
        <v>Medium Usage</v>
      </c>
      <c r="AC1155" t="str">
        <f t="shared" si="150"/>
        <v>None</v>
      </c>
      <c r="AD1155" t="str">
        <f t="shared" si="151"/>
        <v>Medium Intl Calls</v>
      </c>
    </row>
    <row r="1156" spans="1:30" x14ac:dyDescent="0.25">
      <c r="A1156" t="s">
        <v>31</v>
      </c>
      <c r="B1156">
        <v>63</v>
      </c>
      <c r="C1156" t="s">
        <v>28</v>
      </c>
      <c r="D1156" t="s">
        <v>22</v>
      </c>
      <c r="E1156">
        <f>IF(train[[#This Row],[international_plan]]="yes",1,0)</f>
        <v>0</v>
      </c>
      <c r="F1156" t="s">
        <v>22</v>
      </c>
      <c r="G1156">
        <f>IF(train[[#This Row],[voice_mail_plan]]="yes",1,0)</f>
        <v>0</v>
      </c>
      <c r="H1156">
        <v>0</v>
      </c>
      <c r="I1156">
        <v>132.9</v>
      </c>
      <c r="J1156">
        <v>122</v>
      </c>
      <c r="K1156">
        <v>22.59</v>
      </c>
      <c r="L1156">
        <v>67</v>
      </c>
      <c r="M1156">
        <v>62</v>
      </c>
      <c r="N1156">
        <v>5.7</v>
      </c>
      <c r="O1156">
        <v>160.4</v>
      </c>
      <c r="P1156">
        <v>121</v>
      </c>
      <c r="Q1156">
        <v>7.22</v>
      </c>
      <c r="R1156">
        <v>9.9</v>
      </c>
      <c r="S1156">
        <v>2</v>
      </c>
      <c r="T1156">
        <v>2.67</v>
      </c>
      <c r="U1156">
        <v>3</v>
      </c>
      <c r="V1156" t="s">
        <v>22</v>
      </c>
      <c r="W1156">
        <f t="shared" si="144"/>
        <v>0</v>
      </c>
      <c r="X1156" t="str">
        <f t="shared" si="145"/>
        <v>3 or fewer calls</v>
      </c>
      <c r="Y1156" t="str">
        <f t="shared" si="146"/>
        <v>Medium</v>
      </c>
      <c r="Z1156" t="str">
        <f t="shared" si="147"/>
        <v>Light_usage</v>
      </c>
      <c r="AA1156" t="str">
        <f t="shared" si="148"/>
        <v>Light_user</v>
      </c>
      <c r="AB1156" t="str">
        <f t="shared" si="149"/>
        <v>Medium Usage</v>
      </c>
      <c r="AC1156" t="str">
        <f t="shared" si="150"/>
        <v>None</v>
      </c>
      <c r="AD1156" t="str">
        <f t="shared" si="151"/>
        <v>Medium Intl Calls</v>
      </c>
    </row>
    <row r="1157" spans="1:30" x14ac:dyDescent="0.25">
      <c r="A1157" t="s">
        <v>26</v>
      </c>
      <c r="B1157">
        <v>117</v>
      </c>
      <c r="C1157" t="s">
        <v>21</v>
      </c>
      <c r="D1157" t="s">
        <v>22</v>
      </c>
      <c r="E1157">
        <f>IF(train[[#This Row],[international_plan]]="yes",1,0)</f>
        <v>0</v>
      </c>
      <c r="F1157" t="s">
        <v>23</v>
      </c>
      <c r="G1157">
        <f>IF(train[[#This Row],[voice_mail_plan]]="yes",1,0)</f>
        <v>1</v>
      </c>
      <c r="H1157">
        <v>31</v>
      </c>
      <c r="I1157">
        <v>104.9</v>
      </c>
      <c r="J1157">
        <v>115</v>
      </c>
      <c r="K1157">
        <v>17.829999999999998</v>
      </c>
      <c r="L1157">
        <v>237.6</v>
      </c>
      <c r="M1157">
        <v>125</v>
      </c>
      <c r="N1157">
        <v>20.2</v>
      </c>
      <c r="O1157">
        <v>263.39999999999998</v>
      </c>
      <c r="P1157">
        <v>104</v>
      </c>
      <c r="Q1157">
        <v>11.85</v>
      </c>
      <c r="R1157">
        <v>7.7</v>
      </c>
      <c r="S1157">
        <v>6</v>
      </c>
      <c r="T1157">
        <v>2.08</v>
      </c>
      <c r="U1157">
        <v>3</v>
      </c>
      <c r="V1157" t="s">
        <v>22</v>
      </c>
      <c r="W1157">
        <f t="shared" si="144"/>
        <v>0</v>
      </c>
      <c r="X1157" t="str">
        <f t="shared" si="145"/>
        <v>3 or fewer calls</v>
      </c>
      <c r="Y1157" t="str">
        <f t="shared" si="146"/>
        <v>Medium</v>
      </c>
      <c r="Z1157" t="str">
        <f t="shared" si="147"/>
        <v>Heavy_user</v>
      </c>
      <c r="AA1157" t="str">
        <f t="shared" si="148"/>
        <v>Heavy_user</v>
      </c>
      <c r="AB1157" t="str">
        <f t="shared" si="149"/>
        <v>Medium Usage</v>
      </c>
      <c r="AC1157" t="str">
        <f t="shared" si="150"/>
        <v>High</v>
      </c>
      <c r="AD1157" t="str">
        <f t="shared" si="151"/>
        <v>Medium Intl Calls</v>
      </c>
    </row>
    <row r="1158" spans="1:30" x14ac:dyDescent="0.25">
      <c r="A1158" t="s">
        <v>74</v>
      </c>
      <c r="B1158">
        <v>115</v>
      </c>
      <c r="C1158" t="s">
        <v>21</v>
      </c>
      <c r="D1158" t="s">
        <v>22</v>
      </c>
      <c r="E1158">
        <f>IF(train[[#This Row],[international_plan]]="yes",1,0)</f>
        <v>0</v>
      </c>
      <c r="F1158" t="s">
        <v>22</v>
      </c>
      <c r="G1158">
        <f>IF(train[[#This Row],[voice_mail_plan]]="yes",1,0)</f>
        <v>0</v>
      </c>
      <c r="H1158">
        <v>0</v>
      </c>
      <c r="I1158">
        <v>245</v>
      </c>
      <c r="J1158">
        <v>97</v>
      </c>
      <c r="K1158">
        <v>41.65</v>
      </c>
      <c r="L1158">
        <v>250.7</v>
      </c>
      <c r="M1158">
        <v>75</v>
      </c>
      <c r="N1158">
        <v>21.31</v>
      </c>
      <c r="O1158">
        <v>270.2</v>
      </c>
      <c r="P1158">
        <v>124</v>
      </c>
      <c r="Q1158">
        <v>12.16</v>
      </c>
      <c r="R1158">
        <v>13.7</v>
      </c>
      <c r="S1158">
        <v>8</v>
      </c>
      <c r="T1158">
        <v>3.7</v>
      </c>
      <c r="U1158">
        <v>1</v>
      </c>
      <c r="V1158" t="s">
        <v>23</v>
      </c>
      <c r="W1158">
        <f t="shared" si="144"/>
        <v>1</v>
      </c>
      <c r="X1158" t="str">
        <f t="shared" si="145"/>
        <v>3 or fewer calls</v>
      </c>
      <c r="Y1158" t="str">
        <f t="shared" si="146"/>
        <v>Medium</v>
      </c>
      <c r="Z1158" t="str">
        <f t="shared" si="147"/>
        <v>Light_usage</v>
      </c>
      <c r="AA1158" t="str">
        <f t="shared" si="148"/>
        <v>Heavy_user</v>
      </c>
      <c r="AB1158" t="str">
        <f t="shared" si="149"/>
        <v>Medium Usage</v>
      </c>
      <c r="AC1158" t="str">
        <f t="shared" si="150"/>
        <v>None</v>
      </c>
      <c r="AD1158" t="str">
        <f t="shared" si="151"/>
        <v>Medium Intl Calls</v>
      </c>
    </row>
    <row r="1159" spans="1:30" x14ac:dyDescent="0.25">
      <c r="A1159" t="s">
        <v>55</v>
      </c>
      <c r="B1159">
        <v>162</v>
      </c>
      <c r="C1159" t="s">
        <v>25</v>
      </c>
      <c r="D1159" t="s">
        <v>22</v>
      </c>
      <c r="E1159">
        <f>IF(train[[#This Row],[international_plan]]="yes",1,0)</f>
        <v>0</v>
      </c>
      <c r="F1159" t="s">
        <v>22</v>
      </c>
      <c r="G1159">
        <f>IF(train[[#This Row],[voice_mail_plan]]="yes",1,0)</f>
        <v>0</v>
      </c>
      <c r="H1159">
        <v>0</v>
      </c>
      <c r="I1159">
        <v>184.5</v>
      </c>
      <c r="J1159">
        <v>118</v>
      </c>
      <c r="K1159">
        <v>31.37</v>
      </c>
      <c r="L1159">
        <v>224</v>
      </c>
      <c r="M1159">
        <v>95</v>
      </c>
      <c r="N1159">
        <v>19.04</v>
      </c>
      <c r="O1159">
        <v>180.5</v>
      </c>
      <c r="P1159">
        <v>82</v>
      </c>
      <c r="Q1159">
        <v>8.1199999999999992</v>
      </c>
      <c r="R1159">
        <v>11.6</v>
      </c>
      <c r="S1159">
        <v>3</v>
      </c>
      <c r="T1159">
        <v>3.13</v>
      </c>
      <c r="U1159">
        <v>1</v>
      </c>
      <c r="V1159" t="s">
        <v>22</v>
      </c>
      <c r="W1159">
        <f t="shared" si="144"/>
        <v>0</v>
      </c>
      <c r="X1159" t="str">
        <f t="shared" si="145"/>
        <v>3 or fewer calls</v>
      </c>
      <c r="Y1159" t="str">
        <f t="shared" si="146"/>
        <v>Medium</v>
      </c>
      <c r="Z1159" t="str">
        <f t="shared" si="147"/>
        <v>Medium_user</v>
      </c>
      <c r="AA1159" t="str">
        <f t="shared" si="148"/>
        <v>Medium_user</v>
      </c>
      <c r="AB1159" t="str">
        <f t="shared" si="149"/>
        <v>Medium Usage</v>
      </c>
      <c r="AC1159" t="str">
        <f t="shared" si="150"/>
        <v>None</v>
      </c>
      <c r="AD1159" t="str">
        <f t="shared" si="151"/>
        <v>Medium Intl Calls</v>
      </c>
    </row>
    <row r="1160" spans="1:30" x14ac:dyDescent="0.25">
      <c r="A1160" t="s">
        <v>36</v>
      </c>
      <c r="B1160">
        <v>89</v>
      </c>
      <c r="C1160" t="s">
        <v>21</v>
      </c>
      <c r="D1160" t="s">
        <v>22</v>
      </c>
      <c r="E1160">
        <f>IF(train[[#This Row],[international_plan]]="yes",1,0)</f>
        <v>0</v>
      </c>
      <c r="F1160" t="s">
        <v>22</v>
      </c>
      <c r="G1160">
        <f>IF(train[[#This Row],[voice_mail_plan]]="yes",1,0)</f>
        <v>0</v>
      </c>
      <c r="H1160">
        <v>0</v>
      </c>
      <c r="I1160">
        <v>89.5</v>
      </c>
      <c r="J1160">
        <v>66</v>
      </c>
      <c r="K1160">
        <v>15.22</v>
      </c>
      <c r="L1160">
        <v>179.3</v>
      </c>
      <c r="M1160">
        <v>104</v>
      </c>
      <c r="N1160">
        <v>15.24</v>
      </c>
      <c r="O1160">
        <v>225.1</v>
      </c>
      <c r="P1160">
        <v>116</v>
      </c>
      <c r="Q1160">
        <v>10.130000000000001</v>
      </c>
      <c r="R1160">
        <v>12.3</v>
      </c>
      <c r="S1160">
        <v>1</v>
      </c>
      <c r="T1160">
        <v>3.32</v>
      </c>
      <c r="U1160">
        <v>3</v>
      </c>
      <c r="V1160" t="s">
        <v>22</v>
      </c>
      <c r="W1160">
        <f t="shared" si="144"/>
        <v>0</v>
      </c>
      <c r="X1160" t="str">
        <f t="shared" si="145"/>
        <v>3 or fewer calls</v>
      </c>
      <c r="Y1160" t="str">
        <f t="shared" si="146"/>
        <v>Medium</v>
      </c>
      <c r="Z1160" t="str">
        <f t="shared" si="147"/>
        <v>Medium_user</v>
      </c>
      <c r="AA1160" t="str">
        <f t="shared" si="148"/>
        <v>Medium_user</v>
      </c>
      <c r="AB1160" t="str">
        <f t="shared" si="149"/>
        <v>Medium Usage</v>
      </c>
      <c r="AC1160" t="str">
        <f t="shared" si="150"/>
        <v>None</v>
      </c>
      <c r="AD1160" t="str">
        <f t="shared" si="151"/>
        <v>Medium Intl Calls</v>
      </c>
    </row>
    <row r="1161" spans="1:30" x14ac:dyDescent="0.25">
      <c r="A1161" t="s">
        <v>38</v>
      </c>
      <c r="B1161">
        <v>94</v>
      </c>
      <c r="C1161" t="s">
        <v>21</v>
      </c>
      <c r="D1161" t="s">
        <v>23</v>
      </c>
      <c r="E1161">
        <f>IF(train[[#This Row],[international_plan]]="yes",1,0)</f>
        <v>1</v>
      </c>
      <c r="F1161" t="s">
        <v>22</v>
      </c>
      <c r="G1161">
        <f>IF(train[[#This Row],[voice_mail_plan]]="yes",1,0)</f>
        <v>0</v>
      </c>
      <c r="H1161">
        <v>0</v>
      </c>
      <c r="I1161">
        <v>235.6</v>
      </c>
      <c r="J1161">
        <v>131</v>
      </c>
      <c r="K1161">
        <v>40.049999999999997</v>
      </c>
      <c r="L1161">
        <v>194.8</v>
      </c>
      <c r="M1161">
        <v>107</v>
      </c>
      <c r="N1161">
        <v>16.559999999999999</v>
      </c>
      <c r="O1161">
        <v>170.6</v>
      </c>
      <c r="P1161">
        <v>93</v>
      </c>
      <c r="Q1161">
        <v>7.68</v>
      </c>
      <c r="R1161">
        <v>8.6</v>
      </c>
      <c r="S1161">
        <v>4</v>
      </c>
      <c r="T1161">
        <v>2.3199999999999998</v>
      </c>
      <c r="U1161">
        <v>1</v>
      </c>
      <c r="V1161" t="s">
        <v>22</v>
      </c>
      <c r="W1161">
        <f t="shared" si="144"/>
        <v>0</v>
      </c>
      <c r="X1161" t="str">
        <f t="shared" si="145"/>
        <v>3 or fewer calls</v>
      </c>
      <c r="Y1161" t="str">
        <f t="shared" si="146"/>
        <v>Medium</v>
      </c>
      <c r="Z1161" t="str">
        <f t="shared" si="147"/>
        <v>Medium_user</v>
      </c>
      <c r="AA1161" t="str">
        <f t="shared" si="148"/>
        <v>Medium_user</v>
      </c>
      <c r="AB1161" t="str">
        <f t="shared" si="149"/>
        <v>Medium Usage</v>
      </c>
      <c r="AC1161" t="str">
        <f t="shared" si="150"/>
        <v>None</v>
      </c>
      <c r="AD1161" t="str">
        <f t="shared" si="151"/>
        <v>Medium Intl Calls</v>
      </c>
    </row>
    <row r="1162" spans="1:30" x14ac:dyDescent="0.25">
      <c r="A1162" t="s">
        <v>64</v>
      </c>
      <c r="B1162">
        <v>129</v>
      </c>
      <c r="C1162" t="s">
        <v>25</v>
      </c>
      <c r="D1162" t="s">
        <v>22</v>
      </c>
      <c r="E1162">
        <f>IF(train[[#This Row],[international_plan]]="yes",1,0)</f>
        <v>0</v>
      </c>
      <c r="F1162" t="s">
        <v>22</v>
      </c>
      <c r="G1162">
        <f>IF(train[[#This Row],[voice_mail_plan]]="yes",1,0)</f>
        <v>0</v>
      </c>
      <c r="H1162">
        <v>0</v>
      </c>
      <c r="I1162">
        <v>186</v>
      </c>
      <c r="J1162">
        <v>127</v>
      </c>
      <c r="K1162">
        <v>31.62</v>
      </c>
      <c r="L1162">
        <v>262.3</v>
      </c>
      <c r="M1162">
        <v>96</v>
      </c>
      <c r="N1162">
        <v>22.3</v>
      </c>
      <c r="O1162">
        <v>98.9</v>
      </c>
      <c r="P1162">
        <v>63</v>
      </c>
      <c r="Q1162">
        <v>4.45</v>
      </c>
      <c r="R1162">
        <v>11.5</v>
      </c>
      <c r="S1162">
        <v>6</v>
      </c>
      <c r="T1162">
        <v>3.11</v>
      </c>
      <c r="U1162">
        <v>4</v>
      </c>
      <c r="V1162" t="s">
        <v>22</v>
      </c>
      <c r="W1162">
        <f t="shared" si="144"/>
        <v>0</v>
      </c>
      <c r="X1162" t="str">
        <f t="shared" si="145"/>
        <v>More than 3 calls</v>
      </c>
      <c r="Y1162" t="str">
        <f t="shared" si="146"/>
        <v>Medium</v>
      </c>
      <c r="Z1162" t="str">
        <f t="shared" si="147"/>
        <v>Medium_user</v>
      </c>
      <c r="AA1162" t="str">
        <f t="shared" si="148"/>
        <v>Heavy_user</v>
      </c>
      <c r="AB1162" t="str">
        <f t="shared" si="149"/>
        <v>Medium Usage</v>
      </c>
      <c r="AC1162" t="str">
        <f t="shared" si="150"/>
        <v>None</v>
      </c>
      <c r="AD1162" t="str">
        <f t="shared" si="151"/>
        <v>Medium Intl Calls</v>
      </c>
    </row>
    <row r="1163" spans="1:30" x14ac:dyDescent="0.25">
      <c r="A1163" t="s">
        <v>57</v>
      </c>
      <c r="B1163">
        <v>86</v>
      </c>
      <c r="C1163" t="s">
        <v>21</v>
      </c>
      <c r="D1163" t="s">
        <v>22</v>
      </c>
      <c r="E1163">
        <f>IF(train[[#This Row],[international_plan]]="yes",1,0)</f>
        <v>0</v>
      </c>
      <c r="F1163" t="s">
        <v>22</v>
      </c>
      <c r="G1163">
        <f>IF(train[[#This Row],[voice_mail_plan]]="yes",1,0)</f>
        <v>0</v>
      </c>
      <c r="H1163">
        <v>0</v>
      </c>
      <c r="I1163">
        <v>223.9</v>
      </c>
      <c r="J1163">
        <v>75</v>
      </c>
      <c r="K1163">
        <v>38.06</v>
      </c>
      <c r="L1163">
        <v>155.69999999999999</v>
      </c>
      <c r="M1163">
        <v>109</v>
      </c>
      <c r="N1163">
        <v>13.23</v>
      </c>
      <c r="O1163">
        <v>150.19999999999999</v>
      </c>
      <c r="P1163">
        <v>143</v>
      </c>
      <c r="Q1163">
        <v>6.76</v>
      </c>
      <c r="R1163">
        <v>7.3</v>
      </c>
      <c r="S1163">
        <v>9</v>
      </c>
      <c r="T1163">
        <v>1.97</v>
      </c>
      <c r="U1163">
        <v>1</v>
      </c>
      <c r="V1163" t="s">
        <v>22</v>
      </c>
      <c r="W1163">
        <f t="shared" si="144"/>
        <v>0</v>
      </c>
      <c r="X1163" t="str">
        <f t="shared" si="145"/>
        <v>3 or fewer calls</v>
      </c>
      <c r="Y1163" t="str">
        <f t="shared" si="146"/>
        <v>Low</v>
      </c>
      <c r="Z1163" t="str">
        <f t="shared" si="147"/>
        <v>Medium_user</v>
      </c>
      <c r="AA1163" t="str">
        <f t="shared" si="148"/>
        <v>Medium_user</v>
      </c>
      <c r="AB1163" t="str">
        <f t="shared" si="149"/>
        <v>Medium Usage</v>
      </c>
      <c r="AC1163" t="str">
        <f t="shared" si="150"/>
        <v>None</v>
      </c>
      <c r="AD1163" t="str">
        <f t="shared" si="151"/>
        <v>Low Intl Calls</v>
      </c>
    </row>
    <row r="1164" spans="1:30" x14ac:dyDescent="0.25">
      <c r="A1164" t="s">
        <v>73</v>
      </c>
      <c r="B1164">
        <v>96</v>
      </c>
      <c r="C1164" t="s">
        <v>28</v>
      </c>
      <c r="D1164" t="s">
        <v>22</v>
      </c>
      <c r="E1164">
        <f>IF(train[[#This Row],[international_plan]]="yes",1,0)</f>
        <v>0</v>
      </c>
      <c r="F1164" t="s">
        <v>22</v>
      </c>
      <c r="G1164">
        <f>IF(train[[#This Row],[voice_mail_plan]]="yes",1,0)</f>
        <v>0</v>
      </c>
      <c r="H1164">
        <v>0</v>
      </c>
      <c r="I1164">
        <v>179.5</v>
      </c>
      <c r="J1164">
        <v>125</v>
      </c>
      <c r="K1164">
        <v>30.52</v>
      </c>
      <c r="L1164">
        <v>162.30000000000001</v>
      </c>
      <c r="M1164">
        <v>139</v>
      </c>
      <c r="N1164">
        <v>13.8</v>
      </c>
      <c r="O1164">
        <v>264.5</v>
      </c>
      <c r="P1164">
        <v>133</v>
      </c>
      <c r="Q1164">
        <v>11.9</v>
      </c>
      <c r="R1164">
        <v>6.6</v>
      </c>
      <c r="S1164">
        <v>2</v>
      </c>
      <c r="T1164">
        <v>1.78</v>
      </c>
      <c r="U1164">
        <v>1</v>
      </c>
      <c r="V1164" t="s">
        <v>22</v>
      </c>
      <c r="W1164">
        <f t="shared" si="144"/>
        <v>0</v>
      </c>
      <c r="X1164" t="str">
        <f t="shared" si="145"/>
        <v>3 or fewer calls</v>
      </c>
      <c r="Y1164" t="str">
        <f t="shared" si="146"/>
        <v>Low</v>
      </c>
      <c r="Z1164" t="str">
        <f t="shared" si="147"/>
        <v>Heavy_user</v>
      </c>
      <c r="AA1164" t="str">
        <f t="shared" si="148"/>
        <v>Medium_user</v>
      </c>
      <c r="AB1164" t="str">
        <f t="shared" si="149"/>
        <v>Medium Usage</v>
      </c>
      <c r="AC1164" t="str">
        <f t="shared" si="150"/>
        <v>None</v>
      </c>
      <c r="AD1164" t="str">
        <f t="shared" si="151"/>
        <v>Low Intl Calls</v>
      </c>
    </row>
    <row r="1165" spans="1:30" x14ac:dyDescent="0.25">
      <c r="A1165" t="s">
        <v>75</v>
      </c>
      <c r="B1165">
        <v>190</v>
      </c>
      <c r="C1165" t="s">
        <v>21</v>
      </c>
      <c r="D1165" t="s">
        <v>22</v>
      </c>
      <c r="E1165">
        <f>IF(train[[#This Row],[international_plan]]="yes",1,0)</f>
        <v>0</v>
      </c>
      <c r="F1165" t="s">
        <v>22</v>
      </c>
      <c r="G1165">
        <f>IF(train[[#This Row],[voice_mail_plan]]="yes",1,0)</f>
        <v>0</v>
      </c>
      <c r="H1165">
        <v>0</v>
      </c>
      <c r="I1165">
        <v>169.4</v>
      </c>
      <c r="J1165">
        <v>102</v>
      </c>
      <c r="K1165">
        <v>28.8</v>
      </c>
      <c r="L1165">
        <v>253.5</v>
      </c>
      <c r="M1165">
        <v>113</v>
      </c>
      <c r="N1165">
        <v>21.55</v>
      </c>
      <c r="O1165">
        <v>197.1</v>
      </c>
      <c r="P1165">
        <v>93</v>
      </c>
      <c r="Q1165">
        <v>8.8699999999999992</v>
      </c>
      <c r="R1165">
        <v>8.9</v>
      </c>
      <c r="S1165">
        <v>5</v>
      </c>
      <c r="T1165">
        <v>2.4</v>
      </c>
      <c r="U1165">
        <v>1</v>
      </c>
      <c r="V1165" t="s">
        <v>22</v>
      </c>
      <c r="W1165">
        <f t="shared" si="144"/>
        <v>0</v>
      </c>
      <c r="X1165" t="str">
        <f t="shared" si="145"/>
        <v>3 or fewer calls</v>
      </c>
      <c r="Y1165" t="str">
        <f t="shared" si="146"/>
        <v>Medium</v>
      </c>
      <c r="Z1165" t="str">
        <f t="shared" si="147"/>
        <v>Medium_user</v>
      </c>
      <c r="AA1165" t="str">
        <f t="shared" si="148"/>
        <v>Heavy_user</v>
      </c>
      <c r="AB1165" t="str">
        <f t="shared" si="149"/>
        <v>Medium Usage</v>
      </c>
      <c r="AC1165" t="str">
        <f t="shared" si="150"/>
        <v>None</v>
      </c>
      <c r="AD1165" t="str">
        <f t="shared" si="151"/>
        <v>Medium Intl Calls</v>
      </c>
    </row>
    <row r="1166" spans="1:30" x14ac:dyDescent="0.25">
      <c r="A1166" t="s">
        <v>74</v>
      </c>
      <c r="B1166">
        <v>80</v>
      </c>
      <c r="C1166" t="s">
        <v>25</v>
      </c>
      <c r="D1166" t="s">
        <v>22</v>
      </c>
      <c r="E1166">
        <f>IF(train[[#This Row],[international_plan]]="yes",1,0)</f>
        <v>0</v>
      </c>
      <c r="F1166" t="s">
        <v>22</v>
      </c>
      <c r="G1166">
        <f>IF(train[[#This Row],[voice_mail_plan]]="yes",1,0)</f>
        <v>0</v>
      </c>
      <c r="H1166">
        <v>0</v>
      </c>
      <c r="I1166">
        <v>118.1</v>
      </c>
      <c r="J1166">
        <v>90</v>
      </c>
      <c r="K1166">
        <v>20.079999999999998</v>
      </c>
      <c r="L1166">
        <v>144.30000000000001</v>
      </c>
      <c r="M1166">
        <v>77</v>
      </c>
      <c r="N1166">
        <v>12.27</v>
      </c>
      <c r="O1166">
        <v>225.1</v>
      </c>
      <c r="P1166">
        <v>86</v>
      </c>
      <c r="Q1166">
        <v>10.130000000000001</v>
      </c>
      <c r="R1166">
        <v>8.1999999999999993</v>
      </c>
      <c r="S1166">
        <v>6</v>
      </c>
      <c r="T1166">
        <v>2.21</v>
      </c>
      <c r="U1166">
        <v>1</v>
      </c>
      <c r="V1166" t="s">
        <v>22</v>
      </c>
      <c r="W1166">
        <f t="shared" si="144"/>
        <v>0</v>
      </c>
      <c r="X1166" t="str">
        <f t="shared" si="145"/>
        <v>3 or fewer calls</v>
      </c>
      <c r="Y1166" t="str">
        <f t="shared" si="146"/>
        <v>Medium</v>
      </c>
      <c r="Z1166" t="str">
        <f t="shared" si="147"/>
        <v>Light_usage</v>
      </c>
      <c r="AA1166" t="str">
        <f t="shared" si="148"/>
        <v>Medium_user</v>
      </c>
      <c r="AB1166" t="str">
        <f t="shared" si="149"/>
        <v>Medium Usage</v>
      </c>
      <c r="AC1166" t="str">
        <f t="shared" si="150"/>
        <v>None</v>
      </c>
      <c r="AD1166" t="str">
        <f t="shared" si="151"/>
        <v>Medium Intl Calls</v>
      </c>
    </row>
    <row r="1167" spans="1:30" x14ac:dyDescent="0.25">
      <c r="A1167" t="s">
        <v>43</v>
      </c>
      <c r="B1167">
        <v>108</v>
      </c>
      <c r="C1167" t="s">
        <v>21</v>
      </c>
      <c r="D1167" t="s">
        <v>22</v>
      </c>
      <c r="E1167">
        <f>IF(train[[#This Row],[international_plan]]="yes",1,0)</f>
        <v>0</v>
      </c>
      <c r="F1167" t="s">
        <v>22</v>
      </c>
      <c r="G1167">
        <f>IF(train[[#This Row],[voice_mail_plan]]="yes",1,0)</f>
        <v>0</v>
      </c>
      <c r="H1167">
        <v>0</v>
      </c>
      <c r="I1167">
        <v>112</v>
      </c>
      <c r="J1167">
        <v>105</v>
      </c>
      <c r="K1167">
        <v>19.04</v>
      </c>
      <c r="L1167">
        <v>193.7</v>
      </c>
      <c r="M1167">
        <v>110</v>
      </c>
      <c r="N1167">
        <v>16.46</v>
      </c>
      <c r="O1167">
        <v>208.9</v>
      </c>
      <c r="P1167">
        <v>93</v>
      </c>
      <c r="Q1167">
        <v>9.4</v>
      </c>
      <c r="R1167">
        <v>4.0999999999999996</v>
      </c>
      <c r="S1167">
        <v>4</v>
      </c>
      <c r="T1167">
        <v>1.1100000000000001</v>
      </c>
      <c r="U1167">
        <v>4</v>
      </c>
      <c r="V1167" t="s">
        <v>23</v>
      </c>
      <c r="W1167">
        <f t="shared" si="144"/>
        <v>1</v>
      </c>
      <c r="X1167" t="str">
        <f t="shared" si="145"/>
        <v>More than 3 calls</v>
      </c>
      <c r="Y1167" t="str">
        <f t="shared" si="146"/>
        <v>Low</v>
      </c>
      <c r="Z1167" t="str">
        <f t="shared" si="147"/>
        <v>Medium_user</v>
      </c>
      <c r="AA1167" t="str">
        <f t="shared" si="148"/>
        <v>Medium_user</v>
      </c>
      <c r="AB1167" t="str">
        <f t="shared" si="149"/>
        <v>Medium Usage</v>
      </c>
      <c r="AC1167" t="str">
        <f t="shared" si="150"/>
        <v>None</v>
      </c>
      <c r="AD1167" t="str">
        <f t="shared" si="151"/>
        <v>Low Intl Calls</v>
      </c>
    </row>
    <row r="1168" spans="1:30" x14ac:dyDescent="0.25">
      <c r="A1168" t="s">
        <v>53</v>
      </c>
      <c r="B1168">
        <v>97</v>
      </c>
      <c r="C1168" t="s">
        <v>25</v>
      </c>
      <c r="D1168" t="s">
        <v>22</v>
      </c>
      <c r="E1168">
        <f>IF(train[[#This Row],[international_plan]]="yes",1,0)</f>
        <v>0</v>
      </c>
      <c r="F1168" t="s">
        <v>23</v>
      </c>
      <c r="G1168">
        <f>IF(train[[#This Row],[voice_mail_plan]]="yes",1,0)</f>
        <v>1</v>
      </c>
      <c r="H1168">
        <v>32</v>
      </c>
      <c r="I1168">
        <v>168.4</v>
      </c>
      <c r="J1168">
        <v>129</v>
      </c>
      <c r="K1168">
        <v>28.63</v>
      </c>
      <c r="L1168">
        <v>225.9</v>
      </c>
      <c r="M1168">
        <v>97</v>
      </c>
      <c r="N1168">
        <v>19.2</v>
      </c>
      <c r="O1168">
        <v>191.8</v>
      </c>
      <c r="P1168">
        <v>95</v>
      </c>
      <c r="Q1168">
        <v>8.6300000000000008</v>
      </c>
      <c r="R1168">
        <v>8.5</v>
      </c>
      <c r="S1168">
        <v>7</v>
      </c>
      <c r="T1168">
        <v>2.2999999999999998</v>
      </c>
      <c r="U1168">
        <v>0</v>
      </c>
      <c r="V1168" t="s">
        <v>22</v>
      </c>
      <c r="W1168">
        <f t="shared" si="144"/>
        <v>0</v>
      </c>
      <c r="X1168" t="str">
        <f t="shared" si="145"/>
        <v>3 or fewer calls</v>
      </c>
      <c r="Y1168" t="str">
        <f t="shared" si="146"/>
        <v>Medium</v>
      </c>
      <c r="Z1168" t="str">
        <f t="shared" si="147"/>
        <v>Medium_user</v>
      </c>
      <c r="AA1168" t="str">
        <f t="shared" si="148"/>
        <v>Medium_user</v>
      </c>
      <c r="AB1168" t="str">
        <f t="shared" si="149"/>
        <v>Medium Usage</v>
      </c>
      <c r="AC1168" t="str">
        <f t="shared" si="150"/>
        <v>High</v>
      </c>
      <c r="AD1168" t="str">
        <f t="shared" si="151"/>
        <v>Medium Intl Calls</v>
      </c>
    </row>
    <row r="1169" spans="1:30" x14ac:dyDescent="0.25">
      <c r="A1169" t="s">
        <v>64</v>
      </c>
      <c r="B1169">
        <v>84</v>
      </c>
      <c r="C1169" t="s">
        <v>21</v>
      </c>
      <c r="D1169" t="s">
        <v>22</v>
      </c>
      <c r="E1169">
        <f>IF(train[[#This Row],[international_plan]]="yes",1,0)</f>
        <v>0</v>
      </c>
      <c r="F1169" t="s">
        <v>23</v>
      </c>
      <c r="G1169">
        <f>IF(train[[#This Row],[voice_mail_plan]]="yes",1,0)</f>
        <v>1</v>
      </c>
      <c r="H1169">
        <v>42</v>
      </c>
      <c r="I1169">
        <v>214.3</v>
      </c>
      <c r="J1169">
        <v>112</v>
      </c>
      <c r="K1169">
        <v>36.43</v>
      </c>
      <c r="L1169">
        <v>188.2</v>
      </c>
      <c r="M1169">
        <v>107</v>
      </c>
      <c r="N1169">
        <v>16</v>
      </c>
      <c r="O1169">
        <v>333.5</v>
      </c>
      <c r="P1169">
        <v>117</v>
      </c>
      <c r="Q1169">
        <v>15.01</v>
      </c>
      <c r="R1169">
        <v>11.3</v>
      </c>
      <c r="S1169">
        <v>10</v>
      </c>
      <c r="T1169">
        <v>3.05</v>
      </c>
      <c r="U1169">
        <v>0</v>
      </c>
      <c r="V1169" t="s">
        <v>22</v>
      </c>
      <c r="W1169">
        <f t="shared" si="144"/>
        <v>0</v>
      </c>
      <c r="X1169" t="str">
        <f t="shared" si="145"/>
        <v>3 or fewer calls</v>
      </c>
      <c r="Y1169" t="str">
        <f t="shared" si="146"/>
        <v>Medium</v>
      </c>
      <c r="Z1169" t="str">
        <f t="shared" si="147"/>
        <v>Medium_user</v>
      </c>
      <c r="AA1169" t="str">
        <f t="shared" si="148"/>
        <v>Medium_user</v>
      </c>
      <c r="AB1169" t="str">
        <f t="shared" si="149"/>
        <v>Medium Usage</v>
      </c>
      <c r="AC1169" t="str">
        <f t="shared" si="150"/>
        <v>High</v>
      </c>
      <c r="AD1169" t="str">
        <f t="shared" si="151"/>
        <v>Medium Intl Calls</v>
      </c>
    </row>
    <row r="1170" spans="1:30" x14ac:dyDescent="0.25">
      <c r="A1170" t="s">
        <v>20</v>
      </c>
      <c r="B1170">
        <v>65</v>
      </c>
      <c r="C1170" t="s">
        <v>21</v>
      </c>
      <c r="D1170" t="s">
        <v>22</v>
      </c>
      <c r="E1170">
        <f>IF(train[[#This Row],[international_plan]]="yes",1,0)</f>
        <v>0</v>
      </c>
      <c r="F1170" t="s">
        <v>22</v>
      </c>
      <c r="G1170">
        <f>IF(train[[#This Row],[voice_mail_plan]]="yes",1,0)</f>
        <v>0</v>
      </c>
      <c r="H1170">
        <v>0</v>
      </c>
      <c r="I1170">
        <v>245.7</v>
      </c>
      <c r="J1170">
        <v>139</v>
      </c>
      <c r="K1170">
        <v>41.77</v>
      </c>
      <c r="L1170">
        <v>241.9</v>
      </c>
      <c r="M1170">
        <v>113</v>
      </c>
      <c r="N1170">
        <v>20.56</v>
      </c>
      <c r="O1170">
        <v>285.3</v>
      </c>
      <c r="P1170">
        <v>117</v>
      </c>
      <c r="Q1170">
        <v>12.84</v>
      </c>
      <c r="R1170">
        <v>4.2</v>
      </c>
      <c r="S1170">
        <v>5</v>
      </c>
      <c r="T1170">
        <v>1.1299999999999999</v>
      </c>
      <c r="U1170">
        <v>4</v>
      </c>
      <c r="V1170" t="s">
        <v>23</v>
      </c>
      <c r="W1170">
        <f t="shared" si="144"/>
        <v>1</v>
      </c>
      <c r="X1170" t="str">
        <f t="shared" si="145"/>
        <v>More than 3 calls</v>
      </c>
      <c r="Y1170" t="str">
        <f t="shared" si="146"/>
        <v>Low</v>
      </c>
      <c r="Z1170" t="str">
        <f t="shared" si="147"/>
        <v>Medium_user</v>
      </c>
      <c r="AA1170" t="str">
        <f t="shared" si="148"/>
        <v>Heavy_user</v>
      </c>
      <c r="AB1170" t="str">
        <f t="shared" si="149"/>
        <v>Medium Usage</v>
      </c>
      <c r="AC1170" t="str">
        <f t="shared" si="150"/>
        <v>None</v>
      </c>
      <c r="AD1170" t="str">
        <f t="shared" si="151"/>
        <v>Low Intl Calls</v>
      </c>
    </row>
    <row r="1171" spans="1:30" x14ac:dyDescent="0.25">
      <c r="A1171" t="s">
        <v>72</v>
      </c>
      <c r="B1171">
        <v>58</v>
      </c>
      <c r="C1171" t="s">
        <v>21</v>
      </c>
      <c r="D1171" t="s">
        <v>23</v>
      </c>
      <c r="E1171">
        <f>IF(train[[#This Row],[international_plan]]="yes",1,0)</f>
        <v>1</v>
      </c>
      <c r="F1171" t="s">
        <v>23</v>
      </c>
      <c r="G1171">
        <f>IF(train[[#This Row],[voice_mail_plan]]="yes",1,0)</f>
        <v>1</v>
      </c>
      <c r="H1171">
        <v>43</v>
      </c>
      <c r="I1171">
        <v>142.80000000000001</v>
      </c>
      <c r="J1171">
        <v>96</v>
      </c>
      <c r="K1171">
        <v>24.28</v>
      </c>
      <c r="L1171">
        <v>272.3</v>
      </c>
      <c r="M1171">
        <v>100</v>
      </c>
      <c r="N1171">
        <v>23.15</v>
      </c>
      <c r="O1171">
        <v>193.4</v>
      </c>
      <c r="P1171">
        <v>105</v>
      </c>
      <c r="Q1171">
        <v>8.6999999999999993</v>
      </c>
      <c r="R1171">
        <v>8.9</v>
      </c>
      <c r="S1171">
        <v>4</v>
      </c>
      <c r="T1171">
        <v>2.4</v>
      </c>
      <c r="U1171">
        <v>1</v>
      </c>
      <c r="V1171" t="s">
        <v>22</v>
      </c>
      <c r="W1171">
        <f t="shared" si="144"/>
        <v>0</v>
      </c>
      <c r="X1171" t="str">
        <f t="shared" si="145"/>
        <v>3 or fewer calls</v>
      </c>
      <c r="Y1171" t="str">
        <f t="shared" si="146"/>
        <v>Medium</v>
      </c>
      <c r="Z1171" t="str">
        <f t="shared" si="147"/>
        <v>Medium_user</v>
      </c>
      <c r="AA1171" t="str">
        <f t="shared" si="148"/>
        <v>Heavy_user</v>
      </c>
      <c r="AB1171" t="str">
        <f t="shared" si="149"/>
        <v>Medium Usage</v>
      </c>
      <c r="AC1171" t="str">
        <f t="shared" si="150"/>
        <v>High</v>
      </c>
      <c r="AD1171" t="str">
        <f t="shared" si="151"/>
        <v>Medium Intl Calls</v>
      </c>
    </row>
    <row r="1172" spans="1:30" x14ac:dyDescent="0.25">
      <c r="A1172" t="s">
        <v>29</v>
      </c>
      <c r="B1172">
        <v>36</v>
      </c>
      <c r="C1172" t="s">
        <v>21</v>
      </c>
      <c r="D1172" t="s">
        <v>22</v>
      </c>
      <c r="E1172">
        <f>IF(train[[#This Row],[international_plan]]="yes",1,0)</f>
        <v>0</v>
      </c>
      <c r="F1172" t="s">
        <v>22</v>
      </c>
      <c r="G1172">
        <f>IF(train[[#This Row],[voice_mail_plan]]="yes",1,0)</f>
        <v>0</v>
      </c>
      <c r="H1172">
        <v>0</v>
      </c>
      <c r="I1172">
        <v>202.4</v>
      </c>
      <c r="J1172">
        <v>115</v>
      </c>
      <c r="K1172">
        <v>34.409999999999997</v>
      </c>
      <c r="L1172">
        <v>230.7</v>
      </c>
      <c r="M1172">
        <v>115</v>
      </c>
      <c r="N1172">
        <v>19.61</v>
      </c>
      <c r="O1172">
        <v>202</v>
      </c>
      <c r="P1172">
        <v>127</v>
      </c>
      <c r="Q1172">
        <v>9.09</v>
      </c>
      <c r="R1172">
        <v>10.199999999999999</v>
      </c>
      <c r="S1172">
        <v>2</v>
      </c>
      <c r="T1172">
        <v>2.75</v>
      </c>
      <c r="U1172">
        <v>3</v>
      </c>
      <c r="V1172" t="s">
        <v>22</v>
      </c>
      <c r="W1172">
        <f t="shared" si="144"/>
        <v>0</v>
      </c>
      <c r="X1172" t="str">
        <f t="shared" si="145"/>
        <v>3 or fewer calls</v>
      </c>
      <c r="Y1172" t="str">
        <f t="shared" si="146"/>
        <v>Medium</v>
      </c>
      <c r="Z1172" t="str">
        <f t="shared" si="147"/>
        <v>Medium_user</v>
      </c>
      <c r="AA1172" t="str">
        <f t="shared" si="148"/>
        <v>Medium_user</v>
      </c>
      <c r="AB1172" t="str">
        <f t="shared" si="149"/>
        <v>Medium Usage</v>
      </c>
      <c r="AC1172" t="str">
        <f t="shared" si="150"/>
        <v>None</v>
      </c>
      <c r="AD1172" t="str">
        <f t="shared" si="151"/>
        <v>Medium Intl Calls</v>
      </c>
    </row>
    <row r="1173" spans="1:30" x14ac:dyDescent="0.25">
      <c r="A1173" t="s">
        <v>51</v>
      </c>
      <c r="B1173">
        <v>54</v>
      </c>
      <c r="C1173" t="s">
        <v>21</v>
      </c>
      <c r="D1173" t="s">
        <v>22</v>
      </c>
      <c r="E1173">
        <f>IF(train[[#This Row],[international_plan]]="yes",1,0)</f>
        <v>0</v>
      </c>
      <c r="F1173" t="s">
        <v>22</v>
      </c>
      <c r="G1173">
        <f>IF(train[[#This Row],[voice_mail_plan]]="yes",1,0)</f>
        <v>0</v>
      </c>
      <c r="H1173">
        <v>0</v>
      </c>
      <c r="I1173">
        <v>116.8</v>
      </c>
      <c r="J1173">
        <v>119</v>
      </c>
      <c r="K1173">
        <v>19.86</v>
      </c>
      <c r="L1173">
        <v>123.1</v>
      </c>
      <c r="M1173">
        <v>123</v>
      </c>
      <c r="N1173">
        <v>10.46</v>
      </c>
      <c r="O1173">
        <v>217.5</v>
      </c>
      <c r="P1173">
        <v>101</v>
      </c>
      <c r="Q1173">
        <v>9.7899999999999991</v>
      </c>
      <c r="R1173">
        <v>12</v>
      </c>
      <c r="S1173">
        <v>2</v>
      </c>
      <c r="T1173">
        <v>3.24</v>
      </c>
      <c r="U1173">
        <v>1</v>
      </c>
      <c r="V1173" t="s">
        <v>22</v>
      </c>
      <c r="W1173">
        <f t="shared" si="144"/>
        <v>0</v>
      </c>
      <c r="X1173" t="str">
        <f t="shared" si="145"/>
        <v>3 or fewer calls</v>
      </c>
      <c r="Y1173" t="str">
        <f t="shared" si="146"/>
        <v>Medium</v>
      </c>
      <c r="Z1173" t="str">
        <f t="shared" si="147"/>
        <v>Heavy_user</v>
      </c>
      <c r="AA1173" t="str">
        <f t="shared" si="148"/>
        <v>Medium_user</v>
      </c>
      <c r="AB1173" t="str">
        <f t="shared" si="149"/>
        <v>Medium Usage</v>
      </c>
      <c r="AC1173" t="str">
        <f t="shared" si="150"/>
        <v>None</v>
      </c>
      <c r="AD1173" t="str">
        <f t="shared" si="151"/>
        <v>Medium Intl Calls</v>
      </c>
    </row>
    <row r="1174" spans="1:30" x14ac:dyDescent="0.25">
      <c r="A1174" t="s">
        <v>24</v>
      </c>
      <c r="B1174">
        <v>45</v>
      </c>
      <c r="C1174" t="s">
        <v>28</v>
      </c>
      <c r="D1174" t="s">
        <v>22</v>
      </c>
      <c r="E1174">
        <f>IF(train[[#This Row],[international_plan]]="yes",1,0)</f>
        <v>0</v>
      </c>
      <c r="F1174" t="s">
        <v>22</v>
      </c>
      <c r="G1174">
        <f>IF(train[[#This Row],[voice_mail_plan]]="yes",1,0)</f>
        <v>0</v>
      </c>
      <c r="H1174">
        <v>0</v>
      </c>
      <c r="I1174">
        <v>155.69999999999999</v>
      </c>
      <c r="J1174">
        <v>110</v>
      </c>
      <c r="K1174">
        <v>26.47</v>
      </c>
      <c r="L1174">
        <v>260.3</v>
      </c>
      <c r="M1174">
        <v>103</v>
      </c>
      <c r="N1174">
        <v>22.13</v>
      </c>
      <c r="O1174">
        <v>192.2</v>
      </c>
      <c r="P1174">
        <v>98</v>
      </c>
      <c r="Q1174">
        <v>8.65</v>
      </c>
      <c r="R1174">
        <v>11</v>
      </c>
      <c r="S1174">
        <v>1</v>
      </c>
      <c r="T1174">
        <v>2.97</v>
      </c>
      <c r="U1174">
        <v>1</v>
      </c>
      <c r="V1174" t="s">
        <v>22</v>
      </c>
      <c r="W1174">
        <f t="shared" si="144"/>
        <v>0</v>
      </c>
      <c r="X1174" t="str">
        <f t="shared" si="145"/>
        <v>3 or fewer calls</v>
      </c>
      <c r="Y1174" t="str">
        <f t="shared" si="146"/>
        <v>Medium</v>
      </c>
      <c r="Z1174" t="str">
        <f t="shared" si="147"/>
        <v>Medium_user</v>
      </c>
      <c r="AA1174" t="str">
        <f t="shared" si="148"/>
        <v>Heavy_user</v>
      </c>
      <c r="AB1174" t="str">
        <f t="shared" si="149"/>
        <v>Medium Usage</v>
      </c>
      <c r="AC1174" t="str">
        <f t="shared" si="150"/>
        <v>None</v>
      </c>
      <c r="AD1174" t="str">
        <f t="shared" si="151"/>
        <v>Medium Intl Calls</v>
      </c>
    </row>
    <row r="1175" spans="1:30" x14ac:dyDescent="0.25">
      <c r="A1175" t="s">
        <v>64</v>
      </c>
      <c r="B1175">
        <v>72</v>
      </c>
      <c r="C1175" t="s">
        <v>21</v>
      </c>
      <c r="D1175" t="s">
        <v>22</v>
      </c>
      <c r="E1175">
        <f>IF(train[[#This Row],[international_plan]]="yes",1,0)</f>
        <v>0</v>
      </c>
      <c r="F1175" t="s">
        <v>23</v>
      </c>
      <c r="G1175">
        <f>IF(train[[#This Row],[voice_mail_plan]]="yes",1,0)</f>
        <v>1</v>
      </c>
      <c r="H1175">
        <v>21</v>
      </c>
      <c r="I1175">
        <v>138.1</v>
      </c>
      <c r="J1175">
        <v>113</v>
      </c>
      <c r="K1175">
        <v>23.48</v>
      </c>
      <c r="L1175">
        <v>260.10000000000002</v>
      </c>
      <c r="M1175">
        <v>83</v>
      </c>
      <c r="N1175">
        <v>22.11</v>
      </c>
      <c r="O1175">
        <v>135.4</v>
      </c>
      <c r="P1175">
        <v>118</v>
      </c>
      <c r="Q1175">
        <v>6.09</v>
      </c>
      <c r="R1175">
        <v>8.1999999999999993</v>
      </c>
      <c r="S1175">
        <v>2</v>
      </c>
      <c r="T1175">
        <v>2.21</v>
      </c>
      <c r="U1175">
        <v>2</v>
      </c>
      <c r="V1175" t="s">
        <v>22</v>
      </c>
      <c r="W1175">
        <f t="shared" si="144"/>
        <v>0</v>
      </c>
      <c r="X1175" t="str">
        <f t="shared" si="145"/>
        <v>3 or fewer calls</v>
      </c>
      <c r="Y1175" t="str">
        <f t="shared" si="146"/>
        <v>Medium</v>
      </c>
      <c r="Z1175" t="str">
        <f t="shared" si="147"/>
        <v>Medium_user</v>
      </c>
      <c r="AA1175" t="str">
        <f t="shared" si="148"/>
        <v>Heavy_user</v>
      </c>
      <c r="AB1175" t="str">
        <f t="shared" si="149"/>
        <v>Medium Usage</v>
      </c>
      <c r="AC1175" t="str">
        <f t="shared" si="150"/>
        <v>Medium</v>
      </c>
      <c r="AD1175" t="str">
        <f t="shared" si="151"/>
        <v>Medium Intl Calls</v>
      </c>
    </row>
    <row r="1176" spans="1:30" x14ac:dyDescent="0.25">
      <c r="A1176" t="s">
        <v>74</v>
      </c>
      <c r="B1176">
        <v>141</v>
      </c>
      <c r="C1176" t="s">
        <v>25</v>
      </c>
      <c r="D1176" t="s">
        <v>22</v>
      </c>
      <c r="E1176">
        <f>IF(train[[#This Row],[international_plan]]="yes",1,0)</f>
        <v>0</v>
      </c>
      <c r="F1176" t="s">
        <v>22</v>
      </c>
      <c r="G1176">
        <f>IF(train[[#This Row],[voice_mail_plan]]="yes",1,0)</f>
        <v>0</v>
      </c>
      <c r="H1176">
        <v>0</v>
      </c>
      <c r="I1176">
        <v>51.9</v>
      </c>
      <c r="J1176">
        <v>108</v>
      </c>
      <c r="K1176">
        <v>8.82</v>
      </c>
      <c r="L1176">
        <v>162</v>
      </c>
      <c r="M1176">
        <v>83</v>
      </c>
      <c r="N1176">
        <v>13.77</v>
      </c>
      <c r="O1176">
        <v>223.5</v>
      </c>
      <c r="P1176">
        <v>115</v>
      </c>
      <c r="Q1176">
        <v>10.06</v>
      </c>
      <c r="R1176">
        <v>10.1</v>
      </c>
      <c r="S1176">
        <v>3</v>
      </c>
      <c r="T1176">
        <v>2.73</v>
      </c>
      <c r="U1176">
        <v>3</v>
      </c>
      <c r="V1176" t="s">
        <v>22</v>
      </c>
      <c r="W1176">
        <f t="shared" si="144"/>
        <v>0</v>
      </c>
      <c r="X1176" t="str">
        <f t="shared" si="145"/>
        <v>3 or fewer calls</v>
      </c>
      <c r="Y1176" t="str">
        <f t="shared" si="146"/>
        <v>Medium</v>
      </c>
      <c r="Z1176" t="str">
        <f t="shared" si="147"/>
        <v>Medium_user</v>
      </c>
      <c r="AA1176" t="str">
        <f t="shared" si="148"/>
        <v>Medium_user</v>
      </c>
      <c r="AB1176" t="str">
        <f t="shared" si="149"/>
        <v>Medium Usage</v>
      </c>
      <c r="AC1176" t="str">
        <f t="shared" si="150"/>
        <v>None</v>
      </c>
      <c r="AD1176" t="str">
        <f t="shared" si="151"/>
        <v>Medium Intl Calls</v>
      </c>
    </row>
    <row r="1177" spans="1:30" x14ac:dyDescent="0.25">
      <c r="A1177" t="s">
        <v>57</v>
      </c>
      <c r="B1177">
        <v>20</v>
      </c>
      <c r="C1177" t="s">
        <v>21</v>
      </c>
      <c r="D1177" t="s">
        <v>22</v>
      </c>
      <c r="E1177">
        <f>IF(train[[#This Row],[international_plan]]="yes",1,0)</f>
        <v>0</v>
      </c>
      <c r="F1177" t="s">
        <v>23</v>
      </c>
      <c r="G1177">
        <f>IF(train[[#This Row],[voice_mail_plan]]="yes",1,0)</f>
        <v>1</v>
      </c>
      <c r="H1177">
        <v>35</v>
      </c>
      <c r="I1177">
        <v>171.5</v>
      </c>
      <c r="J1177">
        <v>98</v>
      </c>
      <c r="K1177">
        <v>29.16</v>
      </c>
      <c r="L1177">
        <v>153.1</v>
      </c>
      <c r="M1177">
        <v>127</v>
      </c>
      <c r="N1177">
        <v>13.01</v>
      </c>
      <c r="O1177">
        <v>165.6</v>
      </c>
      <c r="P1177">
        <v>125</v>
      </c>
      <c r="Q1177">
        <v>7.45</v>
      </c>
      <c r="R1177">
        <v>7.1</v>
      </c>
      <c r="S1177">
        <v>3</v>
      </c>
      <c r="T1177">
        <v>1.92</v>
      </c>
      <c r="U1177">
        <v>0</v>
      </c>
      <c r="V1177" t="s">
        <v>22</v>
      </c>
      <c r="W1177">
        <f t="shared" si="144"/>
        <v>0</v>
      </c>
      <c r="X1177" t="str">
        <f t="shared" si="145"/>
        <v>3 or fewer calls</v>
      </c>
      <c r="Y1177" t="str">
        <f t="shared" si="146"/>
        <v>Low</v>
      </c>
      <c r="Z1177" t="str">
        <f t="shared" si="147"/>
        <v>Heavy_user</v>
      </c>
      <c r="AA1177" t="str">
        <f t="shared" si="148"/>
        <v>Medium_user</v>
      </c>
      <c r="AB1177" t="str">
        <f t="shared" si="149"/>
        <v>Medium Usage</v>
      </c>
      <c r="AC1177" t="str">
        <f t="shared" si="150"/>
        <v>High</v>
      </c>
      <c r="AD1177" t="str">
        <f t="shared" si="151"/>
        <v>Low Intl Calls</v>
      </c>
    </row>
    <row r="1178" spans="1:30" x14ac:dyDescent="0.25">
      <c r="A1178" t="s">
        <v>20</v>
      </c>
      <c r="B1178">
        <v>94</v>
      </c>
      <c r="C1178" t="s">
        <v>28</v>
      </c>
      <c r="D1178" t="s">
        <v>22</v>
      </c>
      <c r="E1178">
        <f>IF(train[[#This Row],[international_plan]]="yes",1,0)</f>
        <v>0</v>
      </c>
      <c r="F1178" t="s">
        <v>22</v>
      </c>
      <c r="G1178">
        <f>IF(train[[#This Row],[voice_mail_plan]]="yes",1,0)</f>
        <v>0</v>
      </c>
      <c r="H1178">
        <v>0</v>
      </c>
      <c r="I1178">
        <v>194.1</v>
      </c>
      <c r="J1178">
        <v>62</v>
      </c>
      <c r="K1178">
        <v>33</v>
      </c>
      <c r="L1178">
        <v>227.2</v>
      </c>
      <c r="M1178">
        <v>54</v>
      </c>
      <c r="N1178">
        <v>19.309999999999999</v>
      </c>
      <c r="O1178">
        <v>190.4</v>
      </c>
      <c r="P1178">
        <v>115</v>
      </c>
      <c r="Q1178">
        <v>8.57</v>
      </c>
      <c r="R1178">
        <v>15.3</v>
      </c>
      <c r="S1178">
        <v>4</v>
      </c>
      <c r="T1178">
        <v>4.13</v>
      </c>
      <c r="U1178">
        <v>1</v>
      </c>
      <c r="V1178" t="s">
        <v>22</v>
      </c>
      <c r="W1178">
        <f t="shared" si="144"/>
        <v>0</v>
      </c>
      <c r="X1178" t="str">
        <f t="shared" si="145"/>
        <v>3 or fewer calls</v>
      </c>
      <c r="Y1178" t="str">
        <f t="shared" si="146"/>
        <v>High</v>
      </c>
      <c r="Z1178" t="str">
        <f t="shared" si="147"/>
        <v>Light_usage</v>
      </c>
      <c r="AA1178" t="str">
        <f t="shared" si="148"/>
        <v>Medium_user</v>
      </c>
      <c r="AB1178" t="str">
        <f t="shared" si="149"/>
        <v>Medium Usage</v>
      </c>
      <c r="AC1178" t="str">
        <f t="shared" si="150"/>
        <v>None</v>
      </c>
      <c r="AD1178" t="str">
        <f t="shared" si="151"/>
        <v>Medium Intl Calls</v>
      </c>
    </row>
    <row r="1179" spans="1:30" x14ac:dyDescent="0.25">
      <c r="A1179" t="s">
        <v>36</v>
      </c>
      <c r="B1179">
        <v>40</v>
      </c>
      <c r="C1179" t="s">
        <v>28</v>
      </c>
      <c r="D1179" t="s">
        <v>22</v>
      </c>
      <c r="E1179">
        <f>IF(train[[#This Row],[international_plan]]="yes",1,0)</f>
        <v>0</v>
      </c>
      <c r="F1179" t="s">
        <v>22</v>
      </c>
      <c r="G1179">
        <f>IF(train[[#This Row],[voice_mail_plan]]="yes",1,0)</f>
        <v>0</v>
      </c>
      <c r="H1179">
        <v>0</v>
      </c>
      <c r="I1179">
        <v>115.7</v>
      </c>
      <c r="J1179">
        <v>105</v>
      </c>
      <c r="K1179">
        <v>19.670000000000002</v>
      </c>
      <c r="L1179">
        <v>127.8</v>
      </c>
      <c r="M1179">
        <v>113</v>
      </c>
      <c r="N1179">
        <v>10.86</v>
      </c>
      <c r="O1179">
        <v>107.5</v>
      </c>
      <c r="P1179">
        <v>91</v>
      </c>
      <c r="Q1179">
        <v>4.84</v>
      </c>
      <c r="R1179">
        <v>9.3000000000000007</v>
      </c>
      <c r="S1179">
        <v>6</v>
      </c>
      <c r="T1179">
        <v>2.5099999999999998</v>
      </c>
      <c r="U1179">
        <v>1</v>
      </c>
      <c r="V1179" t="s">
        <v>22</v>
      </c>
      <c r="W1179">
        <f t="shared" si="144"/>
        <v>0</v>
      </c>
      <c r="X1179" t="str">
        <f t="shared" si="145"/>
        <v>3 or fewer calls</v>
      </c>
      <c r="Y1179" t="str">
        <f t="shared" si="146"/>
        <v>Medium</v>
      </c>
      <c r="Z1179" t="str">
        <f t="shared" si="147"/>
        <v>Medium_user</v>
      </c>
      <c r="AA1179" t="str">
        <f t="shared" si="148"/>
        <v>Medium_user</v>
      </c>
      <c r="AB1179" t="str">
        <f t="shared" si="149"/>
        <v>Medium Usage</v>
      </c>
      <c r="AC1179" t="str">
        <f t="shared" si="150"/>
        <v>None</v>
      </c>
      <c r="AD1179" t="str">
        <f t="shared" si="151"/>
        <v>Medium Intl Calls</v>
      </c>
    </row>
    <row r="1180" spans="1:30" x14ac:dyDescent="0.25">
      <c r="A1180" t="s">
        <v>26</v>
      </c>
      <c r="B1180">
        <v>101</v>
      </c>
      <c r="C1180" t="s">
        <v>21</v>
      </c>
      <c r="D1180" t="s">
        <v>22</v>
      </c>
      <c r="E1180">
        <f>IF(train[[#This Row],[international_plan]]="yes",1,0)</f>
        <v>0</v>
      </c>
      <c r="F1180" t="s">
        <v>22</v>
      </c>
      <c r="G1180">
        <f>IF(train[[#This Row],[voice_mail_plan]]="yes",1,0)</f>
        <v>0</v>
      </c>
      <c r="H1180">
        <v>0</v>
      </c>
      <c r="I1180">
        <v>269.7</v>
      </c>
      <c r="J1180">
        <v>85</v>
      </c>
      <c r="K1180">
        <v>45.85</v>
      </c>
      <c r="L1180">
        <v>207.6</v>
      </c>
      <c r="M1180">
        <v>86</v>
      </c>
      <c r="N1180">
        <v>17.649999999999999</v>
      </c>
      <c r="O1180">
        <v>214.2</v>
      </c>
      <c r="P1180">
        <v>107</v>
      </c>
      <c r="Q1180">
        <v>9.64</v>
      </c>
      <c r="R1180">
        <v>4.5</v>
      </c>
      <c r="S1180">
        <v>15</v>
      </c>
      <c r="T1180">
        <v>1.22</v>
      </c>
      <c r="U1180">
        <v>3</v>
      </c>
      <c r="V1180" t="s">
        <v>23</v>
      </c>
      <c r="W1180">
        <f t="shared" si="144"/>
        <v>1</v>
      </c>
      <c r="X1180" t="str">
        <f t="shared" si="145"/>
        <v>3 or fewer calls</v>
      </c>
      <c r="Y1180" t="str">
        <f t="shared" si="146"/>
        <v>Low</v>
      </c>
      <c r="Z1180" t="str">
        <f t="shared" si="147"/>
        <v>Medium_user</v>
      </c>
      <c r="AA1180" t="str">
        <f t="shared" si="148"/>
        <v>Medium_user</v>
      </c>
      <c r="AB1180" t="str">
        <f t="shared" si="149"/>
        <v>Medium Usage</v>
      </c>
      <c r="AC1180" t="str">
        <f t="shared" si="150"/>
        <v>None</v>
      </c>
      <c r="AD1180" t="str">
        <f t="shared" si="151"/>
        <v>Low Intl Calls</v>
      </c>
    </row>
    <row r="1181" spans="1:30" x14ac:dyDescent="0.25">
      <c r="A1181" t="s">
        <v>58</v>
      </c>
      <c r="B1181">
        <v>170</v>
      </c>
      <c r="C1181" t="s">
        <v>21</v>
      </c>
      <c r="D1181" t="s">
        <v>22</v>
      </c>
      <c r="E1181">
        <f>IF(train[[#This Row],[international_plan]]="yes",1,0)</f>
        <v>0</v>
      </c>
      <c r="F1181" t="s">
        <v>22</v>
      </c>
      <c r="G1181">
        <f>IF(train[[#This Row],[voice_mail_plan]]="yes",1,0)</f>
        <v>0</v>
      </c>
      <c r="H1181">
        <v>0</v>
      </c>
      <c r="I1181">
        <v>246.4</v>
      </c>
      <c r="J1181">
        <v>107</v>
      </c>
      <c r="K1181">
        <v>41.89</v>
      </c>
      <c r="L1181">
        <v>228.1</v>
      </c>
      <c r="M1181">
        <v>124</v>
      </c>
      <c r="N1181">
        <v>19.39</v>
      </c>
      <c r="O1181">
        <v>166.4</v>
      </c>
      <c r="P1181">
        <v>95</v>
      </c>
      <c r="Q1181">
        <v>7.49</v>
      </c>
      <c r="R1181">
        <v>9.1</v>
      </c>
      <c r="S1181">
        <v>8</v>
      </c>
      <c r="T1181">
        <v>2.46</v>
      </c>
      <c r="U1181">
        <v>0</v>
      </c>
      <c r="V1181" t="s">
        <v>22</v>
      </c>
      <c r="W1181">
        <f t="shared" si="144"/>
        <v>0</v>
      </c>
      <c r="X1181" t="str">
        <f t="shared" si="145"/>
        <v>3 or fewer calls</v>
      </c>
      <c r="Y1181" t="str">
        <f t="shared" si="146"/>
        <v>Medium</v>
      </c>
      <c r="Z1181" t="str">
        <f t="shared" si="147"/>
        <v>Heavy_user</v>
      </c>
      <c r="AA1181" t="str">
        <f t="shared" si="148"/>
        <v>Medium_user</v>
      </c>
      <c r="AB1181" t="str">
        <f t="shared" si="149"/>
        <v>Medium Usage</v>
      </c>
      <c r="AC1181" t="str">
        <f t="shared" si="150"/>
        <v>None</v>
      </c>
      <c r="AD1181" t="str">
        <f t="shared" si="151"/>
        <v>Medium Intl Calls</v>
      </c>
    </row>
    <row r="1182" spans="1:30" x14ac:dyDescent="0.25">
      <c r="A1182" t="s">
        <v>45</v>
      </c>
      <c r="B1182">
        <v>105</v>
      </c>
      <c r="C1182" t="s">
        <v>28</v>
      </c>
      <c r="D1182" t="s">
        <v>22</v>
      </c>
      <c r="E1182">
        <f>IF(train[[#This Row],[international_plan]]="yes",1,0)</f>
        <v>0</v>
      </c>
      <c r="F1182" t="s">
        <v>22</v>
      </c>
      <c r="G1182">
        <f>IF(train[[#This Row],[voice_mail_plan]]="yes",1,0)</f>
        <v>0</v>
      </c>
      <c r="H1182">
        <v>0</v>
      </c>
      <c r="I1182">
        <v>227.4</v>
      </c>
      <c r="J1182">
        <v>121</v>
      </c>
      <c r="K1182">
        <v>38.659999999999997</v>
      </c>
      <c r="L1182">
        <v>268.5</v>
      </c>
      <c r="M1182">
        <v>89</v>
      </c>
      <c r="N1182">
        <v>22.82</v>
      </c>
      <c r="O1182">
        <v>143.30000000000001</v>
      </c>
      <c r="P1182">
        <v>82</v>
      </c>
      <c r="Q1182">
        <v>6.45</v>
      </c>
      <c r="R1182">
        <v>13</v>
      </c>
      <c r="S1182">
        <v>4</v>
      </c>
      <c r="T1182">
        <v>3.51</v>
      </c>
      <c r="U1182">
        <v>1</v>
      </c>
      <c r="V1182" t="s">
        <v>22</v>
      </c>
      <c r="W1182">
        <f t="shared" si="144"/>
        <v>0</v>
      </c>
      <c r="X1182" t="str">
        <f t="shared" si="145"/>
        <v>3 or fewer calls</v>
      </c>
      <c r="Y1182" t="str">
        <f t="shared" si="146"/>
        <v>Medium</v>
      </c>
      <c r="Z1182" t="str">
        <f t="shared" si="147"/>
        <v>Medium_user</v>
      </c>
      <c r="AA1182" t="str">
        <f t="shared" si="148"/>
        <v>Heavy_user</v>
      </c>
      <c r="AB1182" t="str">
        <f t="shared" si="149"/>
        <v>Medium Usage</v>
      </c>
      <c r="AC1182" t="str">
        <f t="shared" si="150"/>
        <v>None</v>
      </c>
      <c r="AD1182" t="str">
        <f t="shared" si="151"/>
        <v>Medium Intl Calls</v>
      </c>
    </row>
    <row r="1183" spans="1:30" x14ac:dyDescent="0.25">
      <c r="A1183" t="s">
        <v>55</v>
      </c>
      <c r="B1183">
        <v>103</v>
      </c>
      <c r="C1183" t="s">
        <v>21</v>
      </c>
      <c r="D1183" t="s">
        <v>22</v>
      </c>
      <c r="E1183">
        <f>IF(train[[#This Row],[international_plan]]="yes",1,0)</f>
        <v>0</v>
      </c>
      <c r="F1183" t="s">
        <v>22</v>
      </c>
      <c r="G1183">
        <f>IF(train[[#This Row],[voice_mail_plan]]="yes",1,0)</f>
        <v>0</v>
      </c>
      <c r="H1183">
        <v>0</v>
      </c>
      <c r="I1183">
        <v>189.8</v>
      </c>
      <c r="J1183">
        <v>110</v>
      </c>
      <c r="K1183">
        <v>32.270000000000003</v>
      </c>
      <c r="L1183">
        <v>115.5</v>
      </c>
      <c r="M1183">
        <v>83</v>
      </c>
      <c r="N1183">
        <v>9.82</v>
      </c>
      <c r="O1183">
        <v>191.3</v>
      </c>
      <c r="P1183">
        <v>103</v>
      </c>
      <c r="Q1183">
        <v>8.61</v>
      </c>
      <c r="R1183">
        <v>12.2</v>
      </c>
      <c r="S1183">
        <v>4</v>
      </c>
      <c r="T1183">
        <v>3.29</v>
      </c>
      <c r="U1183">
        <v>0</v>
      </c>
      <c r="V1183" t="s">
        <v>22</v>
      </c>
      <c r="W1183">
        <f t="shared" si="144"/>
        <v>0</v>
      </c>
      <c r="X1183" t="str">
        <f t="shared" si="145"/>
        <v>3 or fewer calls</v>
      </c>
      <c r="Y1183" t="str">
        <f t="shared" si="146"/>
        <v>Medium</v>
      </c>
      <c r="Z1183" t="str">
        <f t="shared" si="147"/>
        <v>Medium_user</v>
      </c>
      <c r="AA1183" t="str">
        <f t="shared" si="148"/>
        <v>Light_user</v>
      </c>
      <c r="AB1183" t="str">
        <f t="shared" si="149"/>
        <v>Medium Usage</v>
      </c>
      <c r="AC1183" t="str">
        <f t="shared" si="150"/>
        <v>None</v>
      </c>
      <c r="AD1183" t="str">
        <f t="shared" si="151"/>
        <v>Medium Intl Calls</v>
      </c>
    </row>
    <row r="1184" spans="1:30" x14ac:dyDescent="0.25">
      <c r="A1184" t="s">
        <v>49</v>
      </c>
      <c r="B1184">
        <v>140</v>
      </c>
      <c r="C1184" t="s">
        <v>21</v>
      </c>
      <c r="D1184" t="s">
        <v>23</v>
      </c>
      <c r="E1184">
        <f>IF(train[[#This Row],[international_plan]]="yes",1,0)</f>
        <v>1</v>
      </c>
      <c r="F1184" t="s">
        <v>23</v>
      </c>
      <c r="G1184">
        <f>IF(train[[#This Row],[voice_mail_plan]]="yes",1,0)</f>
        <v>1</v>
      </c>
      <c r="H1184">
        <v>27</v>
      </c>
      <c r="I1184">
        <v>188.9</v>
      </c>
      <c r="J1184">
        <v>124</v>
      </c>
      <c r="K1184">
        <v>32.11</v>
      </c>
      <c r="L1184">
        <v>160.9</v>
      </c>
      <c r="M1184">
        <v>102</v>
      </c>
      <c r="N1184">
        <v>13.68</v>
      </c>
      <c r="O1184">
        <v>197.7</v>
      </c>
      <c r="P1184">
        <v>100</v>
      </c>
      <c r="Q1184">
        <v>8.9</v>
      </c>
      <c r="R1184">
        <v>11.5</v>
      </c>
      <c r="S1184">
        <v>5</v>
      </c>
      <c r="T1184">
        <v>3.11</v>
      </c>
      <c r="U1184">
        <v>4</v>
      </c>
      <c r="V1184" t="s">
        <v>22</v>
      </c>
      <c r="W1184">
        <f t="shared" si="144"/>
        <v>0</v>
      </c>
      <c r="X1184" t="str">
        <f t="shared" si="145"/>
        <v>More than 3 calls</v>
      </c>
      <c r="Y1184" t="str">
        <f t="shared" si="146"/>
        <v>Medium</v>
      </c>
      <c r="Z1184" t="str">
        <f t="shared" si="147"/>
        <v>Medium_user</v>
      </c>
      <c r="AA1184" t="str">
        <f t="shared" si="148"/>
        <v>Medium_user</v>
      </c>
      <c r="AB1184" t="str">
        <f t="shared" si="149"/>
        <v>Medium Usage</v>
      </c>
      <c r="AC1184" t="str">
        <f t="shared" si="150"/>
        <v>Medium</v>
      </c>
      <c r="AD1184" t="str">
        <f t="shared" si="151"/>
        <v>Medium Intl Calls</v>
      </c>
    </row>
    <row r="1185" spans="1:30" x14ac:dyDescent="0.25">
      <c r="A1185" t="s">
        <v>64</v>
      </c>
      <c r="B1185">
        <v>101</v>
      </c>
      <c r="C1185" t="s">
        <v>28</v>
      </c>
      <c r="D1185" t="s">
        <v>22</v>
      </c>
      <c r="E1185">
        <f>IF(train[[#This Row],[international_plan]]="yes",1,0)</f>
        <v>0</v>
      </c>
      <c r="F1185" t="s">
        <v>22</v>
      </c>
      <c r="G1185">
        <f>IF(train[[#This Row],[voice_mail_plan]]="yes",1,0)</f>
        <v>0</v>
      </c>
      <c r="H1185">
        <v>0</v>
      </c>
      <c r="I1185">
        <v>0</v>
      </c>
      <c r="J1185">
        <v>0</v>
      </c>
      <c r="K1185">
        <v>0</v>
      </c>
      <c r="L1185">
        <v>192.1</v>
      </c>
      <c r="M1185">
        <v>119</v>
      </c>
      <c r="N1185">
        <v>16.329999999999998</v>
      </c>
      <c r="O1185">
        <v>168.8</v>
      </c>
      <c r="P1185">
        <v>95</v>
      </c>
      <c r="Q1185">
        <v>7.6</v>
      </c>
      <c r="R1185">
        <v>7.2</v>
      </c>
      <c r="S1185">
        <v>4</v>
      </c>
      <c r="T1185">
        <v>1.94</v>
      </c>
      <c r="U1185">
        <v>1</v>
      </c>
      <c r="V1185" t="s">
        <v>22</v>
      </c>
      <c r="W1185">
        <f t="shared" si="144"/>
        <v>0</v>
      </c>
      <c r="X1185" t="str">
        <f t="shared" si="145"/>
        <v>3 or fewer calls</v>
      </c>
      <c r="Y1185" t="str">
        <f t="shared" si="146"/>
        <v>Low</v>
      </c>
      <c r="Z1185" t="str">
        <f t="shared" si="147"/>
        <v>Medium_user</v>
      </c>
      <c r="AA1185" t="str">
        <f t="shared" si="148"/>
        <v>Medium_user</v>
      </c>
      <c r="AB1185" t="str">
        <f t="shared" si="149"/>
        <v>Medium Usage</v>
      </c>
      <c r="AC1185" t="str">
        <f t="shared" si="150"/>
        <v>None</v>
      </c>
      <c r="AD1185" t="str">
        <f t="shared" si="151"/>
        <v>Low Intl Calls</v>
      </c>
    </row>
    <row r="1186" spans="1:30" x14ac:dyDescent="0.25">
      <c r="A1186" t="s">
        <v>39</v>
      </c>
      <c r="B1186">
        <v>98</v>
      </c>
      <c r="C1186" t="s">
        <v>25</v>
      </c>
      <c r="D1186" t="s">
        <v>22</v>
      </c>
      <c r="E1186">
        <f>IF(train[[#This Row],[international_plan]]="yes",1,0)</f>
        <v>0</v>
      </c>
      <c r="F1186" t="s">
        <v>23</v>
      </c>
      <c r="G1186">
        <f>IF(train[[#This Row],[voice_mail_plan]]="yes",1,0)</f>
        <v>1</v>
      </c>
      <c r="H1186">
        <v>19</v>
      </c>
      <c r="I1186">
        <v>110.5</v>
      </c>
      <c r="J1186">
        <v>87</v>
      </c>
      <c r="K1186">
        <v>18.79</v>
      </c>
      <c r="L1186">
        <v>227.8</v>
      </c>
      <c r="M1186">
        <v>97</v>
      </c>
      <c r="N1186">
        <v>19.36</v>
      </c>
      <c r="O1186">
        <v>243.6</v>
      </c>
      <c r="P1186">
        <v>84</v>
      </c>
      <c r="Q1186">
        <v>10.96</v>
      </c>
      <c r="R1186">
        <v>11</v>
      </c>
      <c r="S1186">
        <v>4</v>
      </c>
      <c r="T1186">
        <v>2.97</v>
      </c>
      <c r="U1186">
        <v>1</v>
      </c>
      <c r="V1186" t="s">
        <v>22</v>
      </c>
      <c r="W1186">
        <f t="shared" si="144"/>
        <v>0</v>
      </c>
      <c r="X1186" t="str">
        <f t="shared" si="145"/>
        <v>3 or fewer calls</v>
      </c>
      <c r="Y1186" t="str">
        <f t="shared" si="146"/>
        <v>Medium</v>
      </c>
      <c r="Z1186" t="str">
        <f t="shared" si="147"/>
        <v>Medium_user</v>
      </c>
      <c r="AA1186" t="str">
        <f t="shared" si="148"/>
        <v>Medium_user</v>
      </c>
      <c r="AB1186" t="str">
        <f t="shared" si="149"/>
        <v>Medium Usage</v>
      </c>
      <c r="AC1186" t="str">
        <f t="shared" si="150"/>
        <v>Medium</v>
      </c>
      <c r="AD1186" t="str">
        <f t="shared" si="151"/>
        <v>Medium Intl Calls</v>
      </c>
    </row>
    <row r="1187" spans="1:30" x14ac:dyDescent="0.25">
      <c r="A1187" t="s">
        <v>42</v>
      </c>
      <c r="B1187">
        <v>104</v>
      </c>
      <c r="C1187" t="s">
        <v>25</v>
      </c>
      <c r="D1187" t="s">
        <v>22</v>
      </c>
      <c r="E1187">
        <f>IF(train[[#This Row],[international_plan]]="yes",1,0)</f>
        <v>0</v>
      </c>
      <c r="F1187" t="s">
        <v>22</v>
      </c>
      <c r="G1187">
        <f>IF(train[[#This Row],[voice_mail_plan]]="yes",1,0)</f>
        <v>0</v>
      </c>
      <c r="H1187">
        <v>0</v>
      </c>
      <c r="I1187">
        <v>167.6</v>
      </c>
      <c r="J1187">
        <v>116</v>
      </c>
      <c r="K1187">
        <v>28.49</v>
      </c>
      <c r="L1187">
        <v>219.2</v>
      </c>
      <c r="M1187">
        <v>112</v>
      </c>
      <c r="N1187">
        <v>18.63</v>
      </c>
      <c r="O1187">
        <v>215.9</v>
      </c>
      <c r="P1187">
        <v>94</v>
      </c>
      <c r="Q1187">
        <v>9.7200000000000006</v>
      </c>
      <c r="R1187">
        <v>11.7</v>
      </c>
      <c r="S1187">
        <v>2</v>
      </c>
      <c r="T1187">
        <v>3.16</v>
      </c>
      <c r="U1187">
        <v>4</v>
      </c>
      <c r="V1187" t="s">
        <v>22</v>
      </c>
      <c r="W1187">
        <f t="shared" si="144"/>
        <v>0</v>
      </c>
      <c r="X1187" t="str">
        <f t="shared" si="145"/>
        <v>More than 3 calls</v>
      </c>
      <c r="Y1187" t="str">
        <f t="shared" si="146"/>
        <v>Medium</v>
      </c>
      <c r="Z1187" t="str">
        <f t="shared" si="147"/>
        <v>Medium_user</v>
      </c>
      <c r="AA1187" t="str">
        <f t="shared" si="148"/>
        <v>Medium_user</v>
      </c>
      <c r="AB1187" t="str">
        <f t="shared" si="149"/>
        <v>Medium Usage</v>
      </c>
      <c r="AC1187" t="str">
        <f t="shared" si="150"/>
        <v>None</v>
      </c>
      <c r="AD1187" t="str">
        <f t="shared" si="151"/>
        <v>Medium Intl Calls</v>
      </c>
    </row>
    <row r="1188" spans="1:30" x14ac:dyDescent="0.25">
      <c r="A1188" t="s">
        <v>38</v>
      </c>
      <c r="B1188">
        <v>115</v>
      </c>
      <c r="C1188" t="s">
        <v>21</v>
      </c>
      <c r="D1188" t="s">
        <v>22</v>
      </c>
      <c r="E1188">
        <f>IF(train[[#This Row],[international_plan]]="yes",1,0)</f>
        <v>0</v>
      </c>
      <c r="F1188" t="s">
        <v>22</v>
      </c>
      <c r="G1188">
        <f>IF(train[[#This Row],[voice_mail_plan]]="yes",1,0)</f>
        <v>0</v>
      </c>
      <c r="H1188">
        <v>0</v>
      </c>
      <c r="I1188">
        <v>132</v>
      </c>
      <c r="J1188">
        <v>90</v>
      </c>
      <c r="K1188">
        <v>22.44</v>
      </c>
      <c r="L1188">
        <v>197.5</v>
      </c>
      <c r="M1188">
        <v>75</v>
      </c>
      <c r="N1188">
        <v>16.79</v>
      </c>
      <c r="O1188">
        <v>175.8</v>
      </c>
      <c r="P1188">
        <v>114</v>
      </c>
      <c r="Q1188">
        <v>7.91</v>
      </c>
      <c r="R1188">
        <v>0</v>
      </c>
      <c r="S1188">
        <v>0</v>
      </c>
      <c r="T1188">
        <v>0</v>
      </c>
      <c r="U1188">
        <v>3</v>
      </c>
      <c r="V1188" t="s">
        <v>22</v>
      </c>
      <c r="W1188">
        <f t="shared" si="144"/>
        <v>0</v>
      </c>
      <c r="X1188" t="str">
        <f t="shared" si="145"/>
        <v>3 or fewer calls</v>
      </c>
      <c r="Y1188" t="str">
        <f t="shared" si="146"/>
        <v>Low</v>
      </c>
      <c r="Z1188" t="str">
        <f t="shared" si="147"/>
        <v>Light_usage</v>
      </c>
      <c r="AA1188" t="str">
        <f t="shared" si="148"/>
        <v>Medium_user</v>
      </c>
      <c r="AB1188" t="str">
        <f t="shared" si="149"/>
        <v>Medium Usage</v>
      </c>
      <c r="AC1188" t="str">
        <f t="shared" si="150"/>
        <v>None</v>
      </c>
      <c r="AD1188" t="str">
        <f t="shared" si="151"/>
        <v>Low Intl Calls</v>
      </c>
    </row>
    <row r="1189" spans="1:30" x14ac:dyDescent="0.25">
      <c r="A1189" t="s">
        <v>69</v>
      </c>
      <c r="B1189">
        <v>70</v>
      </c>
      <c r="C1189" t="s">
        <v>21</v>
      </c>
      <c r="D1189" t="s">
        <v>22</v>
      </c>
      <c r="E1189">
        <f>IF(train[[#This Row],[international_plan]]="yes",1,0)</f>
        <v>0</v>
      </c>
      <c r="F1189" t="s">
        <v>22</v>
      </c>
      <c r="G1189">
        <f>IF(train[[#This Row],[voice_mail_plan]]="yes",1,0)</f>
        <v>0</v>
      </c>
      <c r="H1189">
        <v>0</v>
      </c>
      <c r="I1189">
        <v>213.4</v>
      </c>
      <c r="J1189">
        <v>86</v>
      </c>
      <c r="K1189">
        <v>36.28</v>
      </c>
      <c r="L1189">
        <v>204.7</v>
      </c>
      <c r="M1189">
        <v>77</v>
      </c>
      <c r="N1189">
        <v>17.399999999999999</v>
      </c>
      <c r="O1189">
        <v>256.60000000000002</v>
      </c>
      <c r="P1189">
        <v>101</v>
      </c>
      <c r="Q1189">
        <v>11.55</v>
      </c>
      <c r="R1189">
        <v>5.7</v>
      </c>
      <c r="S1189">
        <v>4</v>
      </c>
      <c r="T1189">
        <v>1.54</v>
      </c>
      <c r="U1189">
        <v>1</v>
      </c>
      <c r="V1189" t="s">
        <v>22</v>
      </c>
      <c r="W1189">
        <f t="shared" si="144"/>
        <v>0</v>
      </c>
      <c r="X1189" t="str">
        <f t="shared" si="145"/>
        <v>3 or fewer calls</v>
      </c>
      <c r="Y1189" t="str">
        <f t="shared" si="146"/>
        <v>Low</v>
      </c>
      <c r="Z1189" t="str">
        <f t="shared" si="147"/>
        <v>Light_usage</v>
      </c>
      <c r="AA1189" t="str">
        <f t="shared" si="148"/>
        <v>Medium_user</v>
      </c>
      <c r="AB1189" t="str">
        <f t="shared" si="149"/>
        <v>Medium Usage</v>
      </c>
      <c r="AC1189" t="str">
        <f t="shared" si="150"/>
        <v>None</v>
      </c>
      <c r="AD1189" t="str">
        <f t="shared" si="151"/>
        <v>Low Intl Calls</v>
      </c>
    </row>
    <row r="1190" spans="1:30" x14ac:dyDescent="0.25">
      <c r="A1190" t="s">
        <v>65</v>
      </c>
      <c r="B1190">
        <v>126</v>
      </c>
      <c r="C1190" t="s">
        <v>28</v>
      </c>
      <c r="D1190" t="s">
        <v>22</v>
      </c>
      <c r="E1190">
        <f>IF(train[[#This Row],[international_plan]]="yes",1,0)</f>
        <v>0</v>
      </c>
      <c r="F1190" t="s">
        <v>22</v>
      </c>
      <c r="G1190">
        <f>IF(train[[#This Row],[voice_mail_plan]]="yes",1,0)</f>
        <v>0</v>
      </c>
      <c r="H1190">
        <v>0</v>
      </c>
      <c r="I1190">
        <v>175.4</v>
      </c>
      <c r="J1190">
        <v>120</v>
      </c>
      <c r="K1190">
        <v>29.82</v>
      </c>
      <c r="L1190">
        <v>98.3</v>
      </c>
      <c r="M1190">
        <v>71</v>
      </c>
      <c r="N1190">
        <v>8.36</v>
      </c>
      <c r="O1190">
        <v>201.9</v>
      </c>
      <c r="P1190">
        <v>93</v>
      </c>
      <c r="Q1190">
        <v>9.09</v>
      </c>
      <c r="R1190">
        <v>10.6</v>
      </c>
      <c r="S1190">
        <v>1</v>
      </c>
      <c r="T1190">
        <v>2.86</v>
      </c>
      <c r="U1190">
        <v>0</v>
      </c>
      <c r="V1190" t="s">
        <v>22</v>
      </c>
      <c r="W1190">
        <f t="shared" si="144"/>
        <v>0</v>
      </c>
      <c r="X1190" t="str">
        <f t="shared" si="145"/>
        <v>3 or fewer calls</v>
      </c>
      <c r="Y1190" t="str">
        <f t="shared" si="146"/>
        <v>Medium</v>
      </c>
      <c r="Z1190" t="str">
        <f t="shared" si="147"/>
        <v>Light_usage</v>
      </c>
      <c r="AA1190" t="str">
        <f t="shared" si="148"/>
        <v>Light_user</v>
      </c>
      <c r="AB1190" t="str">
        <f t="shared" si="149"/>
        <v>Medium Usage</v>
      </c>
      <c r="AC1190" t="str">
        <f t="shared" si="150"/>
        <v>None</v>
      </c>
      <c r="AD1190" t="str">
        <f t="shared" si="151"/>
        <v>Medium Intl Calls</v>
      </c>
    </row>
    <row r="1191" spans="1:30" x14ac:dyDescent="0.25">
      <c r="A1191" t="s">
        <v>62</v>
      </c>
      <c r="B1191">
        <v>87</v>
      </c>
      <c r="C1191" t="s">
        <v>28</v>
      </c>
      <c r="D1191" t="s">
        <v>22</v>
      </c>
      <c r="E1191">
        <f>IF(train[[#This Row],[international_plan]]="yes",1,0)</f>
        <v>0</v>
      </c>
      <c r="F1191" t="s">
        <v>23</v>
      </c>
      <c r="G1191">
        <f>IF(train[[#This Row],[voice_mail_plan]]="yes",1,0)</f>
        <v>1</v>
      </c>
      <c r="H1191">
        <v>39</v>
      </c>
      <c r="I1191">
        <v>82.6</v>
      </c>
      <c r="J1191">
        <v>113</v>
      </c>
      <c r="K1191">
        <v>14.04</v>
      </c>
      <c r="L1191">
        <v>224.4</v>
      </c>
      <c r="M1191">
        <v>63</v>
      </c>
      <c r="N1191">
        <v>19.07</v>
      </c>
      <c r="O1191">
        <v>163.6</v>
      </c>
      <c r="P1191">
        <v>88</v>
      </c>
      <c r="Q1191">
        <v>7.36</v>
      </c>
      <c r="R1191">
        <v>9.5</v>
      </c>
      <c r="S1191">
        <v>1</v>
      </c>
      <c r="T1191">
        <v>2.57</v>
      </c>
      <c r="U1191">
        <v>3</v>
      </c>
      <c r="V1191" t="s">
        <v>22</v>
      </c>
      <c r="W1191">
        <f t="shared" si="144"/>
        <v>0</v>
      </c>
      <c r="X1191" t="str">
        <f t="shared" si="145"/>
        <v>3 or fewer calls</v>
      </c>
      <c r="Y1191" t="str">
        <f t="shared" si="146"/>
        <v>Medium</v>
      </c>
      <c r="Z1191" t="str">
        <f t="shared" si="147"/>
        <v>Light_usage</v>
      </c>
      <c r="AA1191" t="str">
        <f t="shared" si="148"/>
        <v>Medium_user</v>
      </c>
      <c r="AB1191" t="str">
        <f t="shared" si="149"/>
        <v>Medium Usage</v>
      </c>
      <c r="AC1191" t="str">
        <f t="shared" si="150"/>
        <v>High</v>
      </c>
      <c r="AD1191" t="str">
        <f t="shared" si="151"/>
        <v>Medium Intl Calls</v>
      </c>
    </row>
    <row r="1192" spans="1:30" x14ac:dyDescent="0.25">
      <c r="A1192" t="s">
        <v>35</v>
      </c>
      <c r="B1192">
        <v>125</v>
      </c>
      <c r="C1192" t="s">
        <v>28</v>
      </c>
      <c r="D1192" t="s">
        <v>22</v>
      </c>
      <c r="E1192">
        <f>IF(train[[#This Row],[international_plan]]="yes",1,0)</f>
        <v>0</v>
      </c>
      <c r="F1192" t="s">
        <v>22</v>
      </c>
      <c r="G1192">
        <f>IF(train[[#This Row],[voice_mail_plan]]="yes",1,0)</f>
        <v>0</v>
      </c>
      <c r="H1192">
        <v>0</v>
      </c>
      <c r="I1192">
        <v>143.19999999999999</v>
      </c>
      <c r="J1192">
        <v>80</v>
      </c>
      <c r="K1192">
        <v>24.34</v>
      </c>
      <c r="L1192">
        <v>88.1</v>
      </c>
      <c r="M1192">
        <v>94</v>
      </c>
      <c r="N1192">
        <v>7.49</v>
      </c>
      <c r="O1192">
        <v>233.2</v>
      </c>
      <c r="P1192">
        <v>135</v>
      </c>
      <c r="Q1192">
        <v>10.49</v>
      </c>
      <c r="R1192">
        <v>8.8000000000000007</v>
      </c>
      <c r="S1192">
        <v>7</v>
      </c>
      <c r="T1192">
        <v>2.38</v>
      </c>
      <c r="U1192">
        <v>4</v>
      </c>
      <c r="V1192" t="s">
        <v>23</v>
      </c>
      <c r="W1192">
        <f t="shared" si="144"/>
        <v>1</v>
      </c>
      <c r="X1192" t="str">
        <f t="shared" si="145"/>
        <v>More than 3 calls</v>
      </c>
      <c r="Y1192" t="str">
        <f t="shared" si="146"/>
        <v>Medium</v>
      </c>
      <c r="Z1192" t="str">
        <f t="shared" si="147"/>
        <v>Medium_user</v>
      </c>
      <c r="AA1192" t="str">
        <f t="shared" si="148"/>
        <v>Light_user</v>
      </c>
      <c r="AB1192" t="str">
        <f t="shared" si="149"/>
        <v>Medium Usage</v>
      </c>
      <c r="AC1192" t="str">
        <f t="shared" si="150"/>
        <v>None</v>
      </c>
      <c r="AD1192" t="str">
        <f t="shared" si="151"/>
        <v>Medium Intl Calls</v>
      </c>
    </row>
    <row r="1193" spans="1:30" x14ac:dyDescent="0.25">
      <c r="A1193" t="s">
        <v>29</v>
      </c>
      <c r="B1193">
        <v>86</v>
      </c>
      <c r="C1193" t="s">
        <v>21</v>
      </c>
      <c r="D1193" t="s">
        <v>22</v>
      </c>
      <c r="E1193">
        <f>IF(train[[#This Row],[international_plan]]="yes",1,0)</f>
        <v>0</v>
      </c>
      <c r="F1193" t="s">
        <v>22</v>
      </c>
      <c r="G1193">
        <f>IF(train[[#This Row],[voice_mail_plan]]="yes",1,0)</f>
        <v>0</v>
      </c>
      <c r="H1193">
        <v>0</v>
      </c>
      <c r="I1193">
        <v>125.5</v>
      </c>
      <c r="J1193">
        <v>139</v>
      </c>
      <c r="K1193">
        <v>21.34</v>
      </c>
      <c r="L1193">
        <v>269.8</v>
      </c>
      <c r="M1193">
        <v>93</v>
      </c>
      <c r="N1193">
        <v>22.93</v>
      </c>
      <c r="O1193">
        <v>235.8</v>
      </c>
      <c r="P1193">
        <v>110</v>
      </c>
      <c r="Q1193">
        <v>10.61</v>
      </c>
      <c r="R1193">
        <v>8.9</v>
      </c>
      <c r="S1193">
        <v>8</v>
      </c>
      <c r="T1193">
        <v>2.4</v>
      </c>
      <c r="U1193">
        <v>1</v>
      </c>
      <c r="V1193" t="s">
        <v>22</v>
      </c>
      <c r="W1193">
        <f t="shared" si="144"/>
        <v>0</v>
      </c>
      <c r="X1193" t="str">
        <f t="shared" si="145"/>
        <v>3 or fewer calls</v>
      </c>
      <c r="Y1193" t="str">
        <f t="shared" si="146"/>
        <v>Medium</v>
      </c>
      <c r="Z1193" t="str">
        <f t="shared" si="147"/>
        <v>Medium_user</v>
      </c>
      <c r="AA1193" t="str">
        <f t="shared" si="148"/>
        <v>Heavy_user</v>
      </c>
      <c r="AB1193" t="str">
        <f t="shared" si="149"/>
        <v>Medium Usage</v>
      </c>
      <c r="AC1193" t="str">
        <f t="shared" si="150"/>
        <v>None</v>
      </c>
      <c r="AD1193" t="str">
        <f t="shared" si="151"/>
        <v>Medium Intl Calls</v>
      </c>
    </row>
    <row r="1194" spans="1:30" x14ac:dyDescent="0.25">
      <c r="A1194" t="s">
        <v>67</v>
      </c>
      <c r="B1194">
        <v>73</v>
      </c>
      <c r="C1194" t="s">
        <v>21</v>
      </c>
      <c r="D1194" t="s">
        <v>22</v>
      </c>
      <c r="E1194">
        <f>IF(train[[#This Row],[international_plan]]="yes",1,0)</f>
        <v>0</v>
      </c>
      <c r="F1194" t="s">
        <v>23</v>
      </c>
      <c r="G1194">
        <f>IF(train[[#This Row],[voice_mail_plan]]="yes",1,0)</f>
        <v>1</v>
      </c>
      <c r="H1194">
        <v>31</v>
      </c>
      <c r="I1194">
        <v>82.3</v>
      </c>
      <c r="J1194">
        <v>105</v>
      </c>
      <c r="K1194">
        <v>13.99</v>
      </c>
      <c r="L1194">
        <v>256.10000000000002</v>
      </c>
      <c r="M1194">
        <v>91</v>
      </c>
      <c r="N1194">
        <v>21.77</v>
      </c>
      <c r="O1194">
        <v>229.6</v>
      </c>
      <c r="P1194">
        <v>98</v>
      </c>
      <c r="Q1194">
        <v>10.33</v>
      </c>
      <c r="R1194">
        <v>11.8</v>
      </c>
      <c r="S1194">
        <v>2</v>
      </c>
      <c r="T1194">
        <v>3.19</v>
      </c>
      <c r="U1194">
        <v>6</v>
      </c>
      <c r="V1194" t="s">
        <v>23</v>
      </c>
      <c r="W1194">
        <f t="shared" si="144"/>
        <v>1</v>
      </c>
      <c r="X1194" t="str">
        <f t="shared" si="145"/>
        <v>More than 3 calls</v>
      </c>
      <c r="Y1194" t="str">
        <f t="shared" si="146"/>
        <v>Medium</v>
      </c>
      <c r="Z1194" t="str">
        <f t="shared" si="147"/>
        <v>Medium_user</v>
      </c>
      <c r="AA1194" t="str">
        <f t="shared" si="148"/>
        <v>Heavy_user</v>
      </c>
      <c r="AB1194" t="str">
        <f t="shared" si="149"/>
        <v>Medium Usage</v>
      </c>
      <c r="AC1194" t="str">
        <f t="shared" si="150"/>
        <v>High</v>
      </c>
      <c r="AD1194" t="str">
        <f t="shared" si="151"/>
        <v>Medium Intl Calls</v>
      </c>
    </row>
    <row r="1195" spans="1:30" x14ac:dyDescent="0.25">
      <c r="A1195" t="s">
        <v>61</v>
      </c>
      <c r="B1195">
        <v>232</v>
      </c>
      <c r="C1195" t="s">
        <v>25</v>
      </c>
      <c r="D1195" t="s">
        <v>22</v>
      </c>
      <c r="E1195">
        <f>IF(train[[#This Row],[international_plan]]="yes",1,0)</f>
        <v>0</v>
      </c>
      <c r="F1195" t="s">
        <v>22</v>
      </c>
      <c r="G1195">
        <f>IF(train[[#This Row],[voice_mail_plan]]="yes",1,0)</f>
        <v>0</v>
      </c>
      <c r="H1195">
        <v>0</v>
      </c>
      <c r="I1195">
        <v>165.6</v>
      </c>
      <c r="J1195">
        <v>104</v>
      </c>
      <c r="K1195">
        <v>28.15</v>
      </c>
      <c r="L1195">
        <v>195.9</v>
      </c>
      <c r="M1195">
        <v>115</v>
      </c>
      <c r="N1195">
        <v>16.649999999999999</v>
      </c>
      <c r="O1195">
        <v>118.3</v>
      </c>
      <c r="P1195">
        <v>77</v>
      </c>
      <c r="Q1195">
        <v>5.32</v>
      </c>
      <c r="R1195">
        <v>11.8</v>
      </c>
      <c r="S1195">
        <v>3</v>
      </c>
      <c r="T1195">
        <v>3.19</v>
      </c>
      <c r="U1195">
        <v>1</v>
      </c>
      <c r="V1195" t="s">
        <v>22</v>
      </c>
      <c r="W1195">
        <f t="shared" si="144"/>
        <v>0</v>
      </c>
      <c r="X1195" t="str">
        <f t="shared" si="145"/>
        <v>3 or fewer calls</v>
      </c>
      <c r="Y1195" t="str">
        <f t="shared" si="146"/>
        <v>Medium</v>
      </c>
      <c r="Z1195" t="str">
        <f t="shared" si="147"/>
        <v>Medium_user</v>
      </c>
      <c r="AA1195" t="str">
        <f t="shared" si="148"/>
        <v>Medium_user</v>
      </c>
      <c r="AB1195" t="str">
        <f t="shared" si="149"/>
        <v>Medium Usage</v>
      </c>
      <c r="AC1195" t="str">
        <f t="shared" si="150"/>
        <v>None</v>
      </c>
      <c r="AD1195" t="str">
        <f t="shared" si="151"/>
        <v>Medium Intl Calls</v>
      </c>
    </row>
    <row r="1196" spans="1:30" x14ac:dyDescent="0.25">
      <c r="A1196" t="s">
        <v>46</v>
      </c>
      <c r="B1196">
        <v>133</v>
      </c>
      <c r="C1196" t="s">
        <v>25</v>
      </c>
      <c r="D1196" t="s">
        <v>22</v>
      </c>
      <c r="E1196">
        <f>IF(train[[#This Row],[international_plan]]="yes",1,0)</f>
        <v>0</v>
      </c>
      <c r="F1196" t="s">
        <v>22</v>
      </c>
      <c r="G1196">
        <f>IF(train[[#This Row],[voice_mail_plan]]="yes",1,0)</f>
        <v>0</v>
      </c>
      <c r="H1196">
        <v>0</v>
      </c>
      <c r="I1196">
        <v>162.1</v>
      </c>
      <c r="J1196">
        <v>91</v>
      </c>
      <c r="K1196">
        <v>27.56</v>
      </c>
      <c r="L1196">
        <v>212.1</v>
      </c>
      <c r="M1196">
        <v>94</v>
      </c>
      <c r="N1196">
        <v>18.03</v>
      </c>
      <c r="O1196">
        <v>260.39999999999998</v>
      </c>
      <c r="P1196">
        <v>78</v>
      </c>
      <c r="Q1196">
        <v>11.72</v>
      </c>
      <c r="R1196">
        <v>12.2</v>
      </c>
      <c r="S1196">
        <v>5</v>
      </c>
      <c r="T1196">
        <v>3.29</v>
      </c>
      <c r="U1196">
        <v>1</v>
      </c>
      <c r="V1196" t="s">
        <v>22</v>
      </c>
      <c r="W1196">
        <f t="shared" si="144"/>
        <v>0</v>
      </c>
      <c r="X1196" t="str">
        <f t="shared" si="145"/>
        <v>3 or fewer calls</v>
      </c>
      <c r="Y1196" t="str">
        <f t="shared" si="146"/>
        <v>Medium</v>
      </c>
      <c r="Z1196" t="str">
        <f t="shared" si="147"/>
        <v>Medium_user</v>
      </c>
      <c r="AA1196" t="str">
        <f t="shared" si="148"/>
        <v>Medium_user</v>
      </c>
      <c r="AB1196" t="str">
        <f t="shared" si="149"/>
        <v>Medium Usage</v>
      </c>
      <c r="AC1196" t="str">
        <f t="shared" si="150"/>
        <v>None</v>
      </c>
      <c r="AD1196" t="str">
        <f t="shared" si="151"/>
        <v>Medium Intl Calls</v>
      </c>
    </row>
    <row r="1197" spans="1:30" x14ac:dyDescent="0.25">
      <c r="A1197" t="s">
        <v>58</v>
      </c>
      <c r="B1197">
        <v>103</v>
      </c>
      <c r="C1197" t="s">
        <v>28</v>
      </c>
      <c r="D1197" t="s">
        <v>22</v>
      </c>
      <c r="E1197">
        <f>IF(train[[#This Row],[international_plan]]="yes",1,0)</f>
        <v>0</v>
      </c>
      <c r="F1197" t="s">
        <v>22</v>
      </c>
      <c r="G1197">
        <f>IF(train[[#This Row],[voice_mail_plan]]="yes",1,0)</f>
        <v>0</v>
      </c>
      <c r="H1197">
        <v>0</v>
      </c>
      <c r="I1197">
        <v>166.6</v>
      </c>
      <c r="J1197">
        <v>84</v>
      </c>
      <c r="K1197">
        <v>28.32</v>
      </c>
      <c r="L1197">
        <v>192.4</v>
      </c>
      <c r="M1197">
        <v>91</v>
      </c>
      <c r="N1197">
        <v>16.350000000000001</v>
      </c>
      <c r="O1197">
        <v>167.9</v>
      </c>
      <c r="P1197">
        <v>115</v>
      </c>
      <c r="Q1197">
        <v>7.56</v>
      </c>
      <c r="R1197">
        <v>7.7</v>
      </c>
      <c r="S1197">
        <v>6</v>
      </c>
      <c r="T1197">
        <v>2.08</v>
      </c>
      <c r="U1197">
        <v>1</v>
      </c>
      <c r="V1197" t="s">
        <v>22</v>
      </c>
      <c r="W1197">
        <f t="shared" si="144"/>
        <v>0</v>
      </c>
      <c r="X1197" t="str">
        <f t="shared" si="145"/>
        <v>3 or fewer calls</v>
      </c>
      <c r="Y1197" t="str">
        <f t="shared" si="146"/>
        <v>Medium</v>
      </c>
      <c r="Z1197" t="str">
        <f t="shared" si="147"/>
        <v>Medium_user</v>
      </c>
      <c r="AA1197" t="str">
        <f t="shared" si="148"/>
        <v>Medium_user</v>
      </c>
      <c r="AB1197" t="str">
        <f t="shared" si="149"/>
        <v>Medium Usage</v>
      </c>
      <c r="AC1197" t="str">
        <f t="shared" si="150"/>
        <v>None</v>
      </c>
      <c r="AD1197" t="str">
        <f t="shared" si="151"/>
        <v>Medium Intl Calls</v>
      </c>
    </row>
    <row r="1198" spans="1:30" x14ac:dyDescent="0.25">
      <c r="A1198" t="s">
        <v>35</v>
      </c>
      <c r="B1198">
        <v>131</v>
      </c>
      <c r="C1198" t="s">
        <v>21</v>
      </c>
      <c r="D1198" t="s">
        <v>22</v>
      </c>
      <c r="E1198">
        <f>IF(train[[#This Row],[international_plan]]="yes",1,0)</f>
        <v>0</v>
      </c>
      <c r="F1198" t="s">
        <v>23</v>
      </c>
      <c r="G1198">
        <f>IF(train[[#This Row],[voice_mail_plan]]="yes",1,0)</f>
        <v>1</v>
      </c>
      <c r="H1198">
        <v>24</v>
      </c>
      <c r="I1198">
        <v>135.9</v>
      </c>
      <c r="J1198">
        <v>60</v>
      </c>
      <c r="K1198">
        <v>23.1</v>
      </c>
      <c r="L1198">
        <v>233.2</v>
      </c>
      <c r="M1198">
        <v>78</v>
      </c>
      <c r="N1198">
        <v>19.82</v>
      </c>
      <c r="O1198">
        <v>210.6</v>
      </c>
      <c r="P1198">
        <v>121</v>
      </c>
      <c r="Q1198">
        <v>9.48</v>
      </c>
      <c r="R1198">
        <v>9.4</v>
      </c>
      <c r="S1198">
        <v>4</v>
      </c>
      <c r="T1198">
        <v>2.54</v>
      </c>
      <c r="U1198">
        <v>1</v>
      </c>
      <c r="V1198" t="s">
        <v>22</v>
      </c>
      <c r="W1198">
        <f t="shared" si="144"/>
        <v>0</v>
      </c>
      <c r="X1198" t="str">
        <f t="shared" si="145"/>
        <v>3 or fewer calls</v>
      </c>
      <c r="Y1198" t="str">
        <f t="shared" si="146"/>
        <v>Medium</v>
      </c>
      <c r="Z1198" t="str">
        <f t="shared" si="147"/>
        <v>Light_usage</v>
      </c>
      <c r="AA1198" t="str">
        <f t="shared" si="148"/>
        <v>Medium_user</v>
      </c>
      <c r="AB1198" t="str">
        <f t="shared" si="149"/>
        <v>Medium Usage</v>
      </c>
      <c r="AC1198" t="str">
        <f t="shared" si="150"/>
        <v>Medium</v>
      </c>
      <c r="AD1198" t="str">
        <f t="shared" si="151"/>
        <v>Medium Intl Calls</v>
      </c>
    </row>
    <row r="1199" spans="1:30" x14ac:dyDescent="0.25">
      <c r="A1199" t="s">
        <v>57</v>
      </c>
      <c r="B1199">
        <v>95</v>
      </c>
      <c r="C1199" t="s">
        <v>25</v>
      </c>
      <c r="D1199" t="s">
        <v>22</v>
      </c>
      <c r="E1199">
        <f>IF(train[[#This Row],[international_plan]]="yes",1,0)</f>
        <v>0</v>
      </c>
      <c r="F1199" t="s">
        <v>23</v>
      </c>
      <c r="G1199">
        <f>IF(train[[#This Row],[voice_mail_plan]]="yes",1,0)</f>
        <v>1</v>
      </c>
      <c r="H1199">
        <v>20</v>
      </c>
      <c r="I1199">
        <v>165.7</v>
      </c>
      <c r="J1199">
        <v>78</v>
      </c>
      <c r="K1199">
        <v>28.17</v>
      </c>
      <c r="L1199">
        <v>215.6</v>
      </c>
      <c r="M1199">
        <v>94</v>
      </c>
      <c r="N1199">
        <v>18.329999999999998</v>
      </c>
      <c r="O1199">
        <v>243.3</v>
      </c>
      <c r="P1199">
        <v>91</v>
      </c>
      <c r="Q1199">
        <v>10.95</v>
      </c>
      <c r="R1199">
        <v>9.8000000000000007</v>
      </c>
      <c r="S1199">
        <v>6</v>
      </c>
      <c r="T1199">
        <v>2.65</v>
      </c>
      <c r="U1199">
        <v>0</v>
      </c>
      <c r="V1199" t="s">
        <v>22</v>
      </c>
      <c r="W1199">
        <f t="shared" si="144"/>
        <v>0</v>
      </c>
      <c r="X1199" t="str">
        <f t="shared" si="145"/>
        <v>3 or fewer calls</v>
      </c>
      <c r="Y1199" t="str">
        <f t="shared" si="146"/>
        <v>Medium</v>
      </c>
      <c r="Z1199" t="str">
        <f t="shared" si="147"/>
        <v>Medium_user</v>
      </c>
      <c r="AA1199" t="str">
        <f t="shared" si="148"/>
        <v>Medium_user</v>
      </c>
      <c r="AB1199" t="str">
        <f t="shared" si="149"/>
        <v>Medium Usage</v>
      </c>
      <c r="AC1199" t="str">
        <f t="shared" si="150"/>
        <v>Medium</v>
      </c>
      <c r="AD1199" t="str">
        <f t="shared" si="151"/>
        <v>Medium Intl Calls</v>
      </c>
    </row>
    <row r="1200" spans="1:30" x14ac:dyDescent="0.25">
      <c r="A1200" t="s">
        <v>38</v>
      </c>
      <c r="B1200">
        <v>182</v>
      </c>
      <c r="C1200" t="s">
        <v>21</v>
      </c>
      <c r="D1200" t="s">
        <v>22</v>
      </c>
      <c r="E1200">
        <f>IF(train[[#This Row],[international_plan]]="yes",1,0)</f>
        <v>0</v>
      </c>
      <c r="F1200" t="s">
        <v>22</v>
      </c>
      <c r="G1200">
        <f>IF(train[[#This Row],[voice_mail_plan]]="yes",1,0)</f>
        <v>0</v>
      </c>
      <c r="H1200">
        <v>0</v>
      </c>
      <c r="I1200">
        <v>176.1</v>
      </c>
      <c r="J1200">
        <v>90</v>
      </c>
      <c r="K1200">
        <v>29.94</v>
      </c>
      <c r="L1200">
        <v>174.9</v>
      </c>
      <c r="M1200">
        <v>106</v>
      </c>
      <c r="N1200">
        <v>14.87</v>
      </c>
      <c r="O1200">
        <v>234.7</v>
      </c>
      <c r="P1200">
        <v>134</v>
      </c>
      <c r="Q1200">
        <v>10.56</v>
      </c>
      <c r="R1200">
        <v>9.6999999999999993</v>
      </c>
      <c r="S1200">
        <v>4</v>
      </c>
      <c r="T1200">
        <v>2.62</v>
      </c>
      <c r="U1200">
        <v>1</v>
      </c>
      <c r="V1200" t="s">
        <v>22</v>
      </c>
      <c r="W1200">
        <f t="shared" si="144"/>
        <v>0</v>
      </c>
      <c r="X1200" t="str">
        <f t="shared" si="145"/>
        <v>3 or fewer calls</v>
      </c>
      <c r="Y1200" t="str">
        <f t="shared" si="146"/>
        <v>Medium</v>
      </c>
      <c r="Z1200" t="str">
        <f t="shared" si="147"/>
        <v>Medium_user</v>
      </c>
      <c r="AA1200" t="str">
        <f t="shared" si="148"/>
        <v>Medium_user</v>
      </c>
      <c r="AB1200" t="str">
        <f t="shared" si="149"/>
        <v>Medium Usage</v>
      </c>
      <c r="AC1200" t="str">
        <f t="shared" si="150"/>
        <v>None</v>
      </c>
      <c r="AD1200" t="str">
        <f t="shared" si="151"/>
        <v>Medium Intl Calls</v>
      </c>
    </row>
    <row r="1201" spans="1:30" x14ac:dyDescent="0.25">
      <c r="A1201" t="s">
        <v>30</v>
      </c>
      <c r="B1201">
        <v>99</v>
      </c>
      <c r="C1201" t="s">
        <v>28</v>
      </c>
      <c r="D1201" t="s">
        <v>22</v>
      </c>
      <c r="E1201">
        <f>IF(train[[#This Row],[international_plan]]="yes",1,0)</f>
        <v>0</v>
      </c>
      <c r="F1201" t="s">
        <v>22</v>
      </c>
      <c r="G1201">
        <f>IF(train[[#This Row],[voice_mail_plan]]="yes",1,0)</f>
        <v>0</v>
      </c>
      <c r="H1201">
        <v>0</v>
      </c>
      <c r="I1201">
        <v>142.30000000000001</v>
      </c>
      <c r="J1201">
        <v>89</v>
      </c>
      <c r="K1201">
        <v>24.19</v>
      </c>
      <c r="L1201">
        <v>204.5</v>
      </c>
      <c r="M1201">
        <v>95</v>
      </c>
      <c r="N1201">
        <v>17.38</v>
      </c>
      <c r="O1201">
        <v>203.1</v>
      </c>
      <c r="P1201">
        <v>114</v>
      </c>
      <c r="Q1201">
        <v>9.14</v>
      </c>
      <c r="R1201">
        <v>9.1</v>
      </c>
      <c r="S1201">
        <v>1</v>
      </c>
      <c r="T1201">
        <v>2.46</v>
      </c>
      <c r="U1201">
        <v>0</v>
      </c>
      <c r="V1201" t="s">
        <v>22</v>
      </c>
      <c r="W1201">
        <f t="shared" si="144"/>
        <v>0</v>
      </c>
      <c r="X1201" t="str">
        <f t="shared" si="145"/>
        <v>3 or fewer calls</v>
      </c>
      <c r="Y1201" t="str">
        <f t="shared" si="146"/>
        <v>Medium</v>
      </c>
      <c r="Z1201" t="str">
        <f t="shared" si="147"/>
        <v>Medium_user</v>
      </c>
      <c r="AA1201" t="str">
        <f t="shared" si="148"/>
        <v>Medium_user</v>
      </c>
      <c r="AB1201" t="str">
        <f t="shared" si="149"/>
        <v>Medium Usage</v>
      </c>
      <c r="AC1201" t="str">
        <f t="shared" si="150"/>
        <v>None</v>
      </c>
      <c r="AD1201" t="str">
        <f t="shared" si="151"/>
        <v>Medium Intl Calls</v>
      </c>
    </row>
    <row r="1202" spans="1:30" x14ac:dyDescent="0.25">
      <c r="A1202" t="s">
        <v>47</v>
      </c>
      <c r="B1202">
        <v>141</v>
      </c>
      <c r="C1202" t="s">
        <v>25</v>
      </c>
      <c r="D1202" t="s">
        <v>22</v>
      </c>
      <c r="E1202">
        <f>IF(train[[#This Row],[international_plan]]="yes",1,0)</f>
        <v>0</v>
      </c>
      <c r="F1202" t="s">
        <v>22</v>
      </c>
      <c r="G1202">
        <f>IF(train[[#This Row],[voice_mail_plan]]="yes",1,0)</f>
        <v>0</v>
      </c>
      <c r="H1202">
        <v>0</v>
      </c>
      <c r="I1202">
        <v>83.2</v>
      </c>
      <c r="J1202">
        <v>74</v>
      </c>
      <c r="K1202">
        <v>14.14</v>
      </c>
      <c r="L1202">
        <v>190.6</v>
      </c>
      <c r="M1202">
        <v>104</v>
      </c>
      <c r="N1202">
        <v>16.2</v>
      </c>
      <c r="O1202">
        <v>150.5</v>
      </c>
      <c r="P1202">
        <v>79</v>
      </c>
      <c r="Q1202">
        <v>6.77</v>
      </c>
      <c r="R1202">
        <v>10.7</v>
      </c>
      <c r="S1202">
        <v>7</v>
      </c>
      <c r="T1202">
        <v>2.89</v>
      </c>
      <c r="U1202">
        <v>1</v>
      </c>
      <c r="V1202" t="s">
        <v>22</v>
      </c>
      <c r="W1202">
        <f t="shared" si="144"/>
        <v>0</v>
      </c>
      <c r="X1202" t="str">
        <f t="shared" si="145"/>
        <v>3 or fewer calls</v>
      </c>
      <c r="Y1202" t="str">
        <f t="shared" si="146"/>
        <v>Medium</v>
      </c>
      <c r="Z1202" t="str">
        <f t="shared" si="147"/>
        <v>Medium_user</v>
      </c>
      <c r="AA1202" t="str">
        <f t="shared" si="148"/>
        <v>Medium_user</v>
      </c>
      <c r="AB1202" t="str">
        <f t="shared" si="149"/>
        <v>Medium Usage</v>
      </c>
      <c r="AC1202" t="str">
        <f t="shared" si="150"/>
        <v>None</v>
      </c>
      <c r="AD1202" t="str">
        <f t="shared" si="151"/>
        <v>Medium Intl Calls</v>
      </c>
    </row>
    <row r="1203" spans="1:30" x14ac:dyDescent="0.25">
      <c r="A1203" t="s">
        <v>20</v>
      </c>
      <c r="B1203">
        <v>29</v>
      </c>
      <c r="C1203" t="s">
        <v>21</v>
      </c>
      <c r="D1203" t="s">
        <v>23</v>
      </c>
      <c r="E1203">
        <f>IF(train[[#This Row],[international_plan]]="yes",1,0)</f>
        <v>1</v>
      </c>
      <c r="F1203" t="s">
        <v>23</v>
      </c>
      <c r="G1203">
        <f>IF(train[[#This Row],[voice_mail_plan]]="yes",1,0)</f>
        <v>1</v>
      </c>
      <c r="H1203">
        <v>37</v>
      </c>
      <c r="I1203">
        <v>235</v>
      </c>
      <c r="J1203">
        <v>101</v>
      </c>
      <c r="K1203">
        <v>39.950000000000003</v>
      </c>
      <c r="L1203">
        <v>183.3</v>
      </c>
      <c r="M1203">
        <v>79</v>
      </c>
      <c r="N1203">
        <v>15.58</v>
      </c>
      <c r="O1203">
        <v>139.80000000000001</v>
      </c>
      <c r="P1203">
        <v>106</v>
      </c>
      <c r="Q1203">
        <v>6.29</v>
      </c>
      <c r="R1203">
        <v>5.7</v>
      </c>
      <c r="S1203">
        <v>7</v>
      </c>
      <c r="T1203">
        <v>1.54</v>
      </c>
      <c r="U1203">
        <v>2</v>
      </c>
      <c r="V1203" t="s">
        <v>22</v>
      </c>
      <c r="W1203">
        <f t="shared" si="144"/>
        <v>0</v>
      </c>
      <c r="X1203" t="str">
        <f t="shared" si="145"/>
        <v>3 or fewer calls</v>
      </c>
      <c r="Y1203" t="str">
        <f t="shared" si="146"/>
        <v>Low</v>
      </c>
      <c r="Z1203" t="str">
        <f t="shared" si="147"/>
        <v>Light_usage</v>
      </c>
      <c r="AA1203" t="str">
        <f t="shared" si="148"/>
        <v>Medium_user</v>
      </c>
      <c r="AB1203" t="str">
        <f t="shared" si="149"/>
        <v>Medium Usage</v>
      </c>
      <c r="AC1203" t="str">
        <f t="shared" si="150"/>
        <v>High</v>
      </c>
      <c r="AD1203" t="str">
        <f t="shared" si="151"/>
        <v>Low Intl Calls</v>
      </c>
    </row>
    <row r="1204" spans="1:30" x14ac:dyDescent="0.25">
      <c r="A1204" t="s">
        <v>61</v>
      </c>
      <c r="B1204">
        <v>65</v>
      </c>
      <c r="C1204" t="s">
        <v>21</v>
      </c>
      <c r="D1204" t="s">
        <v>22</v>
      </c>
      <c r="E1204">
        <f>IF(train[[#This Row],[international_plan]]="yes",1,0)</f>
        <v>0</v>
      </c>
      <c r="F1204" t="s">
        <v>22</v>
      </c>
      <c r="G1204">
        <f>IF(train[[#This Row],[voice_mail_plan]]="yes",1,0)</f>
        <v>0</v>
      </c>
      <c r="H1204">
        <v>0</v>
      </c>
      <c r="I1204">
        <v>105.7</v>
      </c>
      <c r="J1204">
        <v>95</v>
      </c>
      <c r="K1204">
        <v>17.97</v>
      </c>
      <c r="L1204">
        <v>141.80000000000001</v>
      </c>
      <c r="M1204">
        <v>100</v>
      </c>
      <c r="N1204">
        <v>12.05</v>
      </c>
      <c r="O1204">
        <v>180.5</v>
      </c>
      <c r="P1204">
        <v>105</v>
      </c>
      <c r="Q1204">
        <v>8.1199999999999992</v>
      </c>
      <c r="R1204">
        <v>6.6</v>
      </c>
      <c r="S1204">
        <v>12</v>
      </c>
      <c r="T1204">
        <v>1.78</v>
      </c>
      <c r="U1204">
        <v>2</v>
      </c>
      <c r="V1204" t="s">
        <v>22</v>
      </c>
      <c r="W1204">
        <f t="shared" si="144"/>
        <v>0</v>
      </c>
      <c r="X1204" t="str">
        <f t="shared" si="145"/>
        <v>3 or fewer calls</v>
      </c>
      <c r="Y1204" t="str">
        <f t="shared" si="146"/>
        <v>Low</v>
      </c>
      <c r="Z1204" t="str">
        <f t="shared" si="147"/>
        <v>Medium_user</v>
      </c>
      <c r="AA1204" t="str">
        <f t="shared" si="148"/>
        <v>Medium_user</v>
      </c>
      <c r="AB1204" t="str">
        <f t="shared" si="149"/>
        <v>Medium Usage</v>
      </c>
      <c r="AC1204" t="str">
        <f t="shared" si="150"/>
        <v>None</v>
      </c>
      <c r="AD1204" t="str">
        <f t="shared" si="151"/>
        <v>Low Intl Calls</v>
      </c>
    </row>
    <row r="1205" spans="1:30" x14ac:dyDescent="0.25">
      <c r="A1205" t="s">
        <v>53</v>
      </c>
      <c r="B1205">
        <v>81</v>
      </c>
      <c r="C1205" t="s">
        <v>21</v>
      </c>
      <c r="D1205" t="s">
        <v>23</v>
      </c>
      <c r="E1205">
        <f>IF(train[[#This Row],[international_plan]]="yes",1,0)</f>
        <v>1</v>
      </c>
      <c r="F1205" t="s">
        <v>22</v>
      </c>
      <c r="G1205">
        <f>IF(train[[#This Row],[voice_mail_plan]]="yes",1,0)</f>
        <v>0</v>
      </c>
      <c r="H1205">
        <v>0</v>
      </c>
      <c r="I1205">
        <v>149.4</v>
      </c>
      <c r="J1205">
        <v>68</v>
      </c>
      <c r="K1205">
        <v>25.4</v>
      </c>
      <c r="L1205">
        <v>171.9</v>
      </c>
      <c r="M1205">
        <v>98</v>
      </c>
      <c r="N1205">
        <v>14.61</v>
      </c>
      <c r="O1205">
        <v>214.5</v>
      </c>
      <c r="P1205">
        <v>97</v>
      </c>
      <c r="Q1205">
        <v>9.65</v>
      </c>
      <c r="R1205">
        <v>17.899999999999999</v>
      </c>
      <c r="S1205">
        <v>3</v>
      </c>
      <c r="T1205">
        <v>4.83</v>
      </c>
      <c r="U1205">
        <v>3</v>
      </c>
      <c r="V1205" t="s">
        <v>23</v>
      </c>
      <c r="W1205">
        <f t="shared" si="144"/>
        <v>1</v>
      </c>
      <c r="X1205" t="str">
        <f t="shared" si="145"/>
        <v>3 or fewer calls</v>
      </c>
      <c r="Y1205" t="str">
        <f t="shared" si="146"/>
        <v>High</v>
      </c>
      <c r="Z1205" t="str">
        <f t="shared" si="147"/>
        <v>Medium_user</v>
      </c>
      <c r="AA1205" t="str">
        <f t="shared" si="148"/>
        <v>Medium_user</v>
      </c>
      <c r="AB1205" t="str">
        <f t="shared" si="149"/>
        <v>Medium Usage</v>
      </c>
      <c r="AC1205" t="str">
        <f t="shared" si="150"/>
        <v>None</v>
      </c>
      <c r="AD1205" t="str">
        <f t="shared" si="151"/>
        <v>Medium Intl Calls</v>
      </c>
    </row>
    <row r="1206" spans="1:30" x14ac:dyDescent="0.25">
      <c r="A1206" t="s">
        <v>60</v>
      </c>
      <c r="B1206">
        <v>37</v>
      </c>
      <c r="C1206" t="s">
        <v>21</v>
      </c>
      <c r="D1206" t="s">
        <v>22</v>
      </c>
      <c r="E1206">
        <f>IF(train[[#This Row],[international_plan]]="yes",1,0)</f>
        <v>0</v>
      </c>
      <c r="F1206" t="s">
        <v>23</v>
      </c>
      <c r="G1206">
        <f>IF(train[[#This Row],[voice_mail_plan]]="yes",1,0)</f>
        <v>1</v>
      </c>
      <c r="H1206">
        <v>20</v>
      </c>
      <c r="I1206">
        <v>264.7</v>
      </c>
      <c r="J1206">
        <v>81</v>
      </c>
      <c r="K1206">
        <v>45</v>
      </c>
      <c r="L1206">
        <v>216.5</v>
      </c>
      <c r="M1206">
        <v>110</v>
      </c>
      <c r="N1206">
        <v>18.399999999999999</v>
      </c>
      <c r="O1206">
        <v>210.7</v>
      </c>
      <c r="P1206">
        <v>102</v>
      </c>
      <c r="Q1206">
        <v>9.48</v>
      </c>
      <c r="R1206">
        <v>10.4</v>
      </c>
      <c r="S1206">
        <v>7</v>
      </c>
      <c r="T1206">
        <v>2.81</v>
      </c>
      <c r="U1206">
        <v>0</v>
      </c>
      <c r="V1206" t="s">
        <v>22</v>
      </c>
      <c r="W1206">
        <f t="shared" si="144"/>
        <v>0</v>
      </c>
      <c r="X1206" t="str">
        <f t="shared" si="145"/>
        <v>3 or fewer calls</v>
      </c>
      <c r="Y1206" t="str">
        <f t="shared" si="146"/>
        <v>Medium</v>
      </c>
      <c r="Z1206" t="str">
        <f t="shared" si="147"/>
        <v>Medium_user</v>
      </c>
      <c r="AA1206" t="str">
        <f t="shared" si="148"/>
        <v>Medium_user</v>
      </c>
      <c r="AB1206" t="str">
        <f t="shared" si="149"/>
        <v>Medium Usage</v>
      </c>
      <c r="AC1206" t="str">
        <f t="shared" si="150"/>
        <v>Medium</v>
      </c>
      <c r="AD1206" t="str">
        <f t="shared" si="151"/>
        <v>Medium Intl Calls</v>
      </c>
    </row>
    <row r="1207" spans="1:30" x14ac:dyDescent="0.25">
      <c r="A1207" t="s">
        <v>44</v>
      </c>
      <c r="B1207">
        <v>107</v>
      </c>
      <c r="C1207" t="s">
        <v>28</v>
      </c>
      <c r="D1207" t="s">
        <v>22</v>
      </c>
      <c r="E1207">
        <f>IF(train[[#This Row],[international_plan]]="yes",1,0)</f>
        <v>0</v>
      </c>
      <c r="F1207" t="s">
        <v>23</v>
      </c>
      <c r="G1207">
        <f>IF(train[[#This Row],[voice_mail_plan]]="yes",1,0)</f>
        <v>1</v>
      </c>
      <c r="H1207">
        <v>31</v>
      </c>
      <c r="I1207">
        <v>160.30000000000001</v>
      </c>
      <c r="J1207">
        <v>45</v>
      </c>
      <c r="K1207">
        <v>27.25</v>
      </c>
      <c r="L1207">
        <v>221.5</v>
      </c>
      <c r="M1207">
        <v>70</v>
      </c>
      <c r="N1207">
        <v>18.829999999999998</v>
      </c>
      <c r="O1207">
        <v>261.60000000000002</v>
      </c>
      <c r="P1207">
        <v>109</v>
      </c>
      <c r="Q1207">
        <v>11.77</v>
      </c>
      <c r="R1207">
        <v>5.6</v>
      </c>
      <c r="S1207">
        <v>1</v>
      </c>
      <c r="T1207">
        <v>1.51</v>
      </c>
      <c r="U1207">
        <v>1</v>
      </c>
      <c r="V1207" t="s">
        <v>22</v>
      </c>
      <c r="W1207">
        <f t="shared" si="144"/>
        <v>0</v>
      </c>
      <c r="X1207" t="str">
        <f t="shared" si="145"/>
        <v>3 or fewer calls</v>
      </c>
      <c r="Y1207" t="str">
        <f t="shared" si="146"/>
        <v>Low</v>
      </c>
      <c r="Z1207" t="str">
        <f t="shared" si="147"/>
        <v>Light_usage</v>
      </c>
      <c r="AA1207" t="str">
        <f t="shared" si="148"/>
        <v>Medium_user</v>
      </c>
      <c r="AB1207" t="str">
        <f t="shared" si="149"/>
        <v>Medium Usage</v>
      </c>
      <c r="AC1207" t="str">
        <f t="shared" si="150"/>
        <v>High</v>
      </c>
      <c r="AD1207" t="str">
        <f t="shared" si="151"/>
        <v>Low Intl Calls</v>
      </c>
    </row>
    <row r="1208" spans="1:30" x14ac:dyDescent="0.25">
      <c r="A1208" t="s">
        <v>44</v>
      </c>
      <c r="B1208">
        <v>127</v>
      </c>
      <c r="C1208" t="s">
        <v>21</v>
      </c>
      <c r="D1208" t="s">
        <v>23</v>
      </c>
      <c r="E1208">
        <f>IF(train[[#This Row],[international_plan]]="yes",1,0)</f>
        <v>1</v>
      </c>
      <c r="F1208" t="s">
        <v>23</v>
      </c>
      <c r="G1208">
        <f>IF(train[[#This Row],[voice_mail_plan]]="yes",1,0)</f>
        <v>1</v>
      </c>
      <c r="H1208">
        <v>28</v>
      </c>
      <c r="I1208">
        <v>95.9</v>
      </c>
      <c r="J1208">
        <v>117</v>
      </c>
      <c r="K1208">
        <v>16.3</v>
      </c>
      <c r="L1208">
        <v>159.5</v>
      </c>
      <c r="M1208">
        <v>131</v>
      </c>
      <c r="N1208">
        <v>13.56</v>
      </c>
      <c r="O1208">
        <v>152.80000000000001</v>
      </c>
      <c r="P1208">
        <v>132</v>
      </c>
      <c r="Q1208">
        <v>6.88</v>
      </c>
      <c r="R1208">
        <v>10.4</v>
      </c>
      <c r="S1208">
        <v>3</v>
      </c>
      <c r="T1208">
        <v>2.81</v>
      </c>
      <c r="U1208">
        <v>1</v>
      </c>
      <c r="V1208" t="s">
        <v>22</v>
      </c>
      <c r="W1208">
        <f t="shared" si="144"/>
        <v>0</v>
      </c>
      <c r="X1208" t="str">
        <f t="shared" si="145"/>
        <v>3 or fewer calls</v>
      </c>
      <c r="Y1208" t="str">
        <f t="shared" si="146"/>
        <v>Medium</v>
      </c>
      <c r="Z1208" t="str">
        <f t="shared" si="147"/>
        <v>Heavy_user</v>
      </c>
      <c r="AA1208" t="str">
        <f t="shared" si="148"/>
        <v>Medium_user</v>
      </c>
      <c r="AB1208" t="str">
        <f t="shared" si="149"/>
        <v>Medium Usage</v>
      </c>
      <c r="AC1208" t="str">
        <f t="shared" si="150"/>
        <v>Medium</v>
      </c>
      <c r="AD1208" t="str">
        <f t="shared" si="151"/>
        <v>Medium Intl Calls</v>
      </c>
    </row>
    <row r="1209" spans="1:30" x14ac:dyDescent="0.25">
      <c r="A1209" t="s">
        <v>59</v>
      </c>
      <c r="B1209">
        <v>78</v>
      </c>
      <c r="C1209" t="s">
        <v>25</v>
      </c>
      <c r="D1209" t="s">
        <v>22</v>
      </c>
      <c r="E1209">
        <f>IF(train[[#This Row],[international_plan]]="yes",1,0)</f>
        <v>0</v>
      </c>
      <c r="F1209" t="s">
        <v>22</v>
      </c>
      <c r="G1209">
        <f>IF(train[[#This Row],[voice_mail_plan]]="yes",1,0)</f>
        <v>0</v>
      </c>
      <c r="H1209">
        <v>0</v>
      </c>
      <c r="I1209">
        <v>140.69999999999999</v>
      </c>
      <c r="J1209">
        <v>77</v>
      </c>
      <c r="K1209">
        <v>23.92</v>
      </c>
      <c r="L1209">
        <v>195.2</v>
      </c>
      <c r="M1209">
        <v>114</v>
      </c>
      <c r="N1209">
        <v>16.59</v>
      </c>
      <c r="O1209">
        <v>252.9</v>
      </c>
      <c r="P1209">
        <v>107</v>
      </c>
      <c r="Q1209">
        <v>11.38</v>
      </c>
      <c r="R1209">
        <v>11.7</v>
      </c>
      <c r="S1209">
        <v>5</v>
      </c>
      <c r="T1209">
        <v>3.16</v>
      </c>
      <c r="U1209">
        <v>0</v>
      </c>
      <c r="V1209" t="s">
        <v>22</v>
      </c>
      <c r="W1209">
        <f t="shared" si="144"/>
        <v>0</v>
      </c>
      <c r="X1209" t="str">
        <f t="shared" si="145"/>
        <v>3 or fewer calls</v>
      </c>
      <c r="Y1209" t="str">
        <f t="shared" si="146"/>
        <v>Medium</v>
      </c>
      <c r="Z1209" t="str">
        <f t="shared" si="147"/>
        <v>Medium_user</v>
      </c>
      <c r="AA1209" t="str">
        <f t="shared" si="148"/>
        <v>Medium_user</v>
      </c>
      <c r="AB1209" t="str">
        <f t="shared" si="149"/>
        <v>Medium Usage</v>
      </c>
      <c r="AC1209" t="str">
        <f t="shared" si="150"/>
        <v>None</v>
      </c>
      <c r="AD1209" t="str">
        <f t="shared" si="151"/>
        <v>Medium Intl Calls</v>
      </c>
    </row>
    <row r="1210" spans="1:30" x14ac:dyDescent="0.25">
      <c r="A1210" t="s">
        <v>61</v>
      </c>
      <c r="B1210">
        <v>55</v>
      </c>
      <c r="C1210" t="s">
        <v>28</v>
      </c>
      <c r="D1210" t="s">
        <v>22</v>
      </c>
      <c r="E1210">
        <f>IF(train[[#This Row],[international_plan]]="yes",1,0)</f>
        <v>0</v>
      </c>
      <c r="F1210" t="s">
        <v>22</v>
      </c>
      <c r="G1210">
        <f>IF(train[[#This Row],[voice_mail_plan]]="yes",1,0)</f>
        <v>0</v>
      </c>
      <c r="H1210">
        <v>0</v>
      </c>
      <c r="I1210">
        <v>119.7</v>
      </c>
      <c r="J1210">
        <v>148</v>
      </c>
      <c r="K1210">
        <v>20.350000000000001</v>
      </c>
      <c r="L1210">
        <v>231.8</v>
      </c>
      <c r="M1210">
        <v>96</v>
      </c>
      <c r="N1210">
        <v>19.7</v>
      </c>
      <c r="O1210">
        <v>222.3</v>
      </c>
      <c r="P1210">
        <v>113</v>
      </c>
      <c r="Q1210">
        <v>10</v>
      </c>
      <c r="R1210">
        <v>4.5999999999999996</v>
      </c>
      <c r="S1210">
        <v>2</v>
      </c>
      <c r="T1210">
        <v>1.24</v>
      </c>
      <c r="U1210">
        <v>2</v>
      </c>
      <c r="V1210" t="s">
        <v>22</v>
      </c>
      <c r="W1210">
        <f t="shared" si="144"/>
        <v>0</v>
      </c>
      <c r="X1210" t="str">
        <f t="shared" si="145"/>
        <v>3 or fewer calls</v>
      </c>
      <c r="Y1210" t="str">
        <f t="shared" si="146"/>
        <v>Low</v>
      </c>
      <c r="Z1210" t="str">
        <f t="shared" si="147"/>
        <v>Medium_user</v>
      </c>
      <c r="AA1210" t="str">
        <f t="shared" si="148"/>
        <v>Medium_user</v>
      </c>
      <c r="AB1210" t="str">
        <f t="shared" si="149"/>
        <v>Medium Usage</v>
      </c>
      <c r="AC1210" t="str">
        <f t="shared" si="150"/>
        <v>None</v>
      </c>
      <c r="AD1210" t="str">
        <f t="shared" si="151"/>
        <v>Low Intl Calls</v>
      </c>
    </row>
    <row r="1211" spans="1:30" x14ac:dyDescent="0.25">
      <c r="A1211" t="s">
        <v>38</v>
      </c>
      <c r="B1211">
        <v>86</v>
      </c>
      <c r="C1211" t="s">
        <v>21</v>
      </c>
      <c r="D1211" t="s">
        <v>22</v>
      </c>
      <c r="E1211">
        <f>IF(train[[#This Row],[international_plan]]="yes",1,0)</f>
        <v>0</v>
      </c>
      <c r="F1211" t="s">
        <v>23</v>
      </c>
      <c r="G1211">
        <f>IF(train[[#This Row],[voice_mail_plan]]="yes",1,0)</f>
        <v>1</v>
      </c>
      <c r="H1211">
        <v>30</v>
      </c>
      <c r="I1211">
        <v>99.9</v>
      </c>
      <c r="J1211">
        <v>84</v>
      </c>
      <c r="K1211">
        <v>16.98</v>
      </c>
      <c r="L1211">
        <v>263.5</v>
      </c>
      <c r="M1211">
        <v>125</v>
      </c>
      <c r="N1211">
        <v>22.4</v>
      </c>
      <c r="O1211">
        <v>254.7</v>
      </c>
      <c r="P1211">
        <v>90</v>
      </c>
      <c r="Q1211">
        <v>11.46</v>
      </c>
      <c r="R1211">
        <v>9.8000000000000007</v>
      </c>
      <c r="S1211">
        <v>7</v>
      </c>
      <c r="T1211">
        <v>2.65</v>
      </c>
      <c r="U1211">
        <v>2</v>
      </c>
      <c r="V1211" t="s">
        <v>22</v>
      </c>
      <c r="W1211">
        <f t="shared" si="144"/>
        <v>0</v>
      </c>
      <c r="X1211" t="str">
        <f t="shared" si="145"/>
        <v>3 or fewer calls</v>
      </c>
      <c r="Y1211" t="str">
        <f t="shared" si="146"/>
        <v>Medium</v>
      </c>
      <c r="Z1211" t="str">
        <f t="shared" si="147"/>
        <v>Heavy_user</v>
      </c>
      <c r="AA1211" t="str">
        <f t="shared" si="148"/>
        <v>Heavy_user</v>
      </c>
      <c r="AB1211" t="str">
        <f t="shared" si="149"/>
        <v>Medium Usage</v>
      </c>
      <c r="AC1211" t="str">
        <f t="shared" si="150"/>
        <v>High</v>
      </c>
      <c r="AD1211" t="str">
        <f t="shared" si="151"/>
        <v>Medium Intl Calls</v>
      </c>
    </row>
    <row r="1212" spans="1:30" x14ac:dyDescent="0.25">
      <c r="A1212" t="s">
        <v>33</v>
      </c>
      <c r="B1212">
        <v>176</v>
      </c>
      <c r="C1212" t="s">
        <v>21</v>
      </c>
      <c r="D1212" t="s">
        <v>22</v>
      </c>
      <c r="E1212">
        <f>IF(train[[#This Row],[international_plan]]="yes",1,0)</f>
        <v>0</v>
      </c>
      <c r="F1212" t="s">
        <v>22</v>
      </c>
      <c r="G1212">
        <f>IF(train[[#This Row],[voice_mail_plan]]="yes",1,0)</f>
        <v>0</v>
      </c>
      <c r="H1212">
        <v>0</v>
      </c>
      <c r="I1212">
        <v>250.9</v>
      </c>
      <c r="J1212">
        <v>108</v>
      </c>
      <c r="K1212">
        <v>42.65</v>
      </c>
      <c r="L1212">
        <v>171.4</v>
      </c>
      <c r="M1212">
        <v>100</v>
      </c>
      <c r="N1212">
        <v>14.57</v>
      </c>
      <c r="O1212">
        <v>148.6</v>
      </c>
      <c r="P1212">
        <v>85</v>
      </c>
      <c r="Q1212">
        <v>6.69</v>
      </c>
      <c r="R1212">
        <v>9.6</v>
      </c>
      <c r="S1212">
        <v>6</v>
      </c>
      <c r="T1212">
        <v>2.59</v>
      </c>
      <c r="U1212">
        <v>2</v>
      </c>
      <c r="V1212" t="s">
        <v>22</v>
      </c>
      <c r="W1212">
        <f t="shared" si="144"/>
        <v>0</v>
      </c>
      <c r="X1212" t="str">
        <f t="shared" si="145"/>
        <v>3 or fewer calls</v>
      </c>
      <c r="Y1212" t="str">
        <f t="shared" si="146"/>
        <v>Medium</v>
      </c>
      <c r="Z1212" t="str">
        <f t="shared" si="147"/>
        <v>Medium_user</v>
      </c>
      <c r="AA1212" t="str">
        <f t="shared" si="148"/>
        <v>Medium_user</v>
      </c>
      <c r="AB1212" t="str">
        <f t="shared" si="149"/>
        <v>Medium Usage</v>
      </c>
      <c r="AC1212" t="str">
        <f t="shared" si="150"/>
        <v>None</v>
      </c>
      <c r="AD1212" t="str">
        <f t="shared" si="151"/>
        <v>Medium Intl Calls</v>
      </c>
    </row>
    <row r="1213" spans="1:30" x14ac:dyDescent="0.25">
      <c r="A1213" t="s">
        <v>68</v>
      </c>
      <c r="B1213">
        <v>96</v>
      </c>
      <c r="C1213" t="s">
        <v>21</v>
      </c>
      <c r="D1213" t="s">
        <v>23</v>
      </c>
      <c r="E1213">
        <f>IF(train[[#This Row],[international_plan]]="yes",1,0)</f>
        <v>1</v>
      </c>
      <c r="F1213" t="s">
        <v>22</v>
      </c>
      <c r="G1213">
        <f>IF(train[[#This Row],[voice_mail_plan]]="yes",1,0)</f>
        <v>0</v>
      </c>
      <c r="H1213">
        <v>0</v>
      </c>
      <c r="I1213">
        <v>200.6</v>
      </c>
      <c r="J1213">
        <v>117</v>
      </c>
      <c r="K1213">
        <v>34.1</v>
      </c>
      <c r="L1213">
        <v>289.5</v>
      </c>
      <c r="M1213">
        <v>120</v>
      </c>
      <c r="N1213">
        <v>24.61</v>
      </c>
      <c r="O1213">
        <v>98.3</v>
      </c>
      <c r="P1213">
        <v>95</v>
      </c>
      <c r="Q1213">
        <v>4.42</v>
      </c>
      <c r="R1213">
        <v>11.2</v>
      </c>
      <c r="S1213">
        <v>5</v>
      </c>
      <c r="T1213">
        <v>3.02</v>
      </c>
      <c r="U1213">
        <v>2</v>
      </c>
      <c r="V1213" t="s">
        <v>22</v>
      </c>
      <c r="W1213">
        <f t="shared" si="144"/>
        <v>0</v>
      </c>
      <c r="X1213" t="str">
        <f t="shared" si="145"/>
        <v>3 or fewer calls</v>
      </c>
      <c r="Y1213" t="str">
        <f t="shared" si="146"/>
        <v>Medium</v>
      </c>
      <c r="Z1213" t="str">
        <f t="shared" si="147"/>
        <v>Heavy_user</v>
      </c>
      <c r="AA1213" t="str">
        <f t="shared" si="148"/>
        <v>Heavy_user</v>
      </c>
      <c r="AB1213" t="str">
        <f t="shared" si="149"/>
        <v>Medium Usage</v>
      </c>
      <c r="AC1213" t="str">
        <f t="shared" si="150"/>
        <v>None</v>
      </c>
      <c r="AD1213" t="str">
        <f t="shared" si="151"/>
        <v>Medium Intl Calls</v>
      </c>
    </row>
    <row r="1214" spans="1:30" x14ac:dyDescent="0.25">
      <c r="A1214" t="s">
        <v>31</v>
      </c>
      <c r="B1214">
        <v>11</v>
      </c>
      <c r="C1214" t="s">
        <v>28</v>
      </c>
      <c r="D1214" t="s">
        <v>22</v>
      </c>
      <c r="E1214">
        <f>IF(train[[#This Row],[international_plan]]="yes",1,0)</f>
        <v>0</v>
      </c>
      <c r="F1214" t="s">
        <v>23</v>
      </c>
      <c r="G1214">
        <f>IF(train[[#This Row],[voice_mail_plan]]="yes",1,0)</f>
        <v>1</v>
      </c>
      <c r="H1214">
        <v>38</v>
      </c>
      <c r="I1214">
        <v>209.8</v>
      </c>
      <c r="J1214">
        <v>130</v>
      </c>
      <c r="K1214">
        <v>35.67</v>
      </c>
      <c r="L1214">
        <v>196.6</v>
      </c>
      <c r="M1214">
        <v>84</v>
      </c>
      <c r="N1214">
        <v>16.71</v>
      </c>
      <c r="O1214">
        <v>233</v>
      </c>
      <c r="P1214">
        <v>79</v>
      </c>
      <c r="Q1214">
        <v>10.49</v>
      </c>
      <c r="R1214">
        <v>7</v>
      </c>
      <c r="S1214">
        <v>7</v>
      </c>
      <c r="T1214">
        <v>1.89</v>
      </c>
      <c r="U1214">
        <v>1</v>
      </c>
      <c r="V1214" t="s">
        <v>22</v>
      </c>
      <c r="W1214">
        <f t="shared" si="144"/>
        <v>0</v>
      </c>
      <c r="X1214" t="str">
        <f t="shared" si="145"/>
        <v>3 or fewer calls</v>
      </c>
      <c r="Y1214" t="str">
        <f t="shared" si="146"/>
        <v>Low</v>
      </c>
      <c r="Z1214" t="str">
        <f t="shared" si="147"/>
        <v>Medium_user</v>
      </c>
      <c r="AA1214" t="str">
        <f t="shared" si="148"/>
        <v>Medium_user</v>
      </c>
      <c r="AB1214" t="str">
        <f t="shared" si="149"/>
        <v>Medium Usage</v>
      </c>
      <c r="AC1214" t="str">
        <f t="shared" si="150"/>
        <v>High</v>
      </c>
      <c r="AD1214" t="str">
        <f t="shared" si="151"/>
        <v>Low Intl Calls</v>
      </c>
    </row>
    <row r="1215" spans="1:30" x14ac:dyDescent="0.25">
      <c r="A1215" t="s">
        <v>31</v>
      </c>
      <c r="B1215">
        <v>48</v>
      </c>
      <c r="C1215" t="s">
        <v>21</v>
      </c>
      <c r="D1215" t="s">
        <v>22</v>
      </c>
      <c r="E1215">
        <f>IF(train[[#This Row],[international_plan]]="yes",1,0)</f>
        <v>0</v>
      </c>
      <c r="F1215" t="s">
        <v>23</v>
      </c>
      <c r="G1215">
        <f>IF(train[[#This Row],[voice_mail_plan]]="yes",1,0)</f>
        <v>1</v>
      </c>
      <c r="H1215">
        <v>34</v>
      </c>
      <c r="I1215">
        <v>198</v>
      </c>
      <c r="J1215">
        <v>70</v>
      </c>
      <c r="K1215">
        <v>33.659999999999997</v>
      </c>
      <c r="L1215">
        <v>273.7</v>
      </c>
      <c r="M1215">
        <v>121</v>
      </c>
      <c r="N1215">
        <v>23.26</v>
      </c>
      <c r="O1215">
        <v>217.9</v>
      </c>
      <c r="P1215">
        <v>71</v>
      </c>
      <c r="Q1215">
        <v>9.81</v>
      </c>
      <c r="R1215">
        <v>7.6</v>
      </c>
      <c r="S1215">
        <v>4</v>
      </c>
      <c r="T1215">
        <v>2.0499999999999998</v>
      </c>
      <c r="U1215">
        <v>1</v>
      </c>
      <c r="V1215" t="s">
        <v>22</v>
      </c>
      <c r="W1215">
        <f t="shared" si="144"/>
        <v>0</v>
      </c>
      <c r="X1215" t="str">
        <f t="shared" si="145"/>
        <v>3 or fewer calls</v>
      </c>
      <c r="Y1215" t="str">
        <f t="shared" si="146"/>
        <v>Medium</v>
      </c>
      <c r="Z1215" t="str">
        <f t="shared" si="147"/>
        <v>Heavy_user</v>
      </c>
      <c r="AA1215" t="str">
        <f t="shared" si="148"/>
        <v>Heavy_user</v>
      </c>
      <c r="AB1215" t="str">
        <f t="shared" si="149"/>
        <v>Medium Usage</v>
      </c>
      <c r="AC1215" t="str">
        <f t="shared" si="150"/>
        <v>High</v>
      </c>
      <c r="AD1215" t="str">
        <f t="shared" si="151"/>
        <v>Medium Intl Calls</v>
      </c>
    </row>
    <row r="1216" spans="1:30" x14ac:dyDescent="0.25">
      <c r="A1216" t="s">
        <v>24</v>
      </c>
      <c r="B1216">
        <v>127</v>
      </c>
      <c r="C1216" t="s">
        <v>28</v>
      </c>
      <c r="D1216" t="s">
        <v>22</v>
      </c>
      <c r="E1216">
        <f>IF(train[[#This Row],[international_plan]]="yes",1,0)</f>
        <v>0</v>
      </c>
      <c r="F1216" t="s">
        <v>22</v>
      </c>
      <c r="G1216">
        <f>IF(train[[#This Row],[voice_mail_plan]]="yes",1,0)</f>
        <v>0</v>
      </c>
      <c r="H1216">
        <v>0</v>
      </c>
      <c r="I1216">
        <v>239.8</v>
      </c>
      <c r="J1216">
        <v>107</v>
      </c>
      <c r="K1216">
        <v>40.770000000000003</v>
      </c>
      <c r="L1216">
        <v>128.9</v>
      </c>
      <c r="M1216">
        <v>121</v>
      </c>
      <c r="N1216">
        <v>10.96</v>
      </c>
      <c r="O1216">
        <v>249.9</v>
      </c>
      <c r="P1216">
        <v>110</v>
      </c>
      <c r="Q1216">
        <v>11.25</v>
      </c>
      <c r="R1216">
        <v>11.3</v>
      </c>
      <c r="S1216">
        <v>5</v>
      </c>
      <c r="T1216">
        <v>3.05</v>
      </c>
      <c r="U1216">
        <v>1</v>
      </c>
      <c r="V1216" t="s">
        <v>22</v>
      </c>
      <c r="W1216">
        <f t="shared" si="144"/>
        <v>0</v>
      </c>
      <c r="X1216" t="str">
        <f t="shared" si="145"/>
        <v>3 or fewer calls</v>
      </c>
      <c r="Y1216" t="str">
        <f t="shared" si="146"/>
        <v>Medium</v>
      </c>
      <c r="Z1216" t="str">
        <f t="shared" si="147"/>
        <v>Heavy_user</v>
      </c>
      <c r="AA1216" t="str">
        <f t="shared" si="148"/>
        <v>Medium_user</v>
      </c>
      <c r="AB1216" t="str">
        <f t="shared" si="149"/>
        <v>Medium Usage</v>
      </c>
      <c r="AC1216" t="str">
        <f t="shared" si="150"/>
        <v>None</v>
      </c>
      <c r="AD1216" t="str">
        <f t="shared" si="151"/>
        <v>Medium Intl Calls</v>
      </c>
    </row>
    <row r="1217" spans="1:30" x14ac:dyDescent="0.25">
      <c r="A1217" t="s">
        <v>53</v>
      </c>
      <c r="B1217">
        <v>79</v>
      </c>
      <c r="C1217" t="s">
        <v>28</v>
      </c>
      <c r="D1217" t="s">
        <v>22</v>
      </c>
      <c r="E1217">
        <f>IF(train[[#This Row],[international_plan]]="yes",1,0)</f>
        <v>0</v>
      </c>
      <c r="F1217" t="s">
        <v>22</v>
      </c>
      <c r="G1217">
        <f>IF(train[[#This Row],[voice_mail_plan]]="yes",1,0)</f>
        <v>0</v>
      </c>
      <c r="H1217">
        <v>0</v>
      </c>
      <c r="I1217">
        <v>220.9</v>
      </c>
      <c r="J1217">
        <v>107</v>
      </c>
      <c r="K1217">
        <v>37.549999999999997</v>
      </c>
      <c r="L1217">
        <v>192.2</v>
      </c>
      <c r="M1217">
        <v>97</v>
      </c>
      <c r="N1217">
        <v>16.34</v>
      </c>
      <c r="O1217">
        <v>161</v>
      </c>
      <c r="P1217">
        <v>74</v>
      </c>
      <c r="Q1217">
        <v>7.25</v>
      </c>
      <c r="R1217">
        <v>12.2</v>
      </c>
      <c r="S1217">
        <v>2</v>
      </c>
      <c r="T1217">
        <v>3.29</v>
      </c>
      <c r="U1217">
        <v>1</v>
      </c>
      <c r="V1217" t="s">
        <v>22</v>
      </c>
      <c r="W1217">
        <f t="shared" si="144"/>
        <v>0</v>
      </c>
      <c r="X1217" t="str">
        <f t="shared" si="145"/>
        <v>3 or fewer calls</v>
      </c>
      <c r="Y1217" t="str">
        <f t="shared" si="146"/>
        <v>Medium</v>
      </c>
      <c r="Z1217" t="str">
        <f t="shared" si="147"/>
        <v>Medium_user</v>
      </c>
      <c r="AA1217" t="str">
        <f t="shared" si="148"/>
        <v>Medium_user</v>
      </c>
      <c r="AB1217" t="str">
        <f t="shared" si="149"/>
        <v>Medium Usage</v>
      </c>
      <c r="AC1217" t="str">
        <f t="shared" si="150"/>
        <v>None</v>
      </c>
      <c r="AD1217" t="str">
        <f t="shared" si="151"/>
        <v>Medium Intl Calls</v>
      </c>
    </row>
    <row r="1218" spans="1:30" x14ac:dyDescent="0.25">
      <c r="A1218" t="s">
        <v>53</v>
      </c>
      <c r="B1218">
        <v>83</v>
      </c>
      <c r="C1218" t="s">
        <v>28</v>
      </c>
      <c r="D1218" t="s">
        <v>22</v>
      </c>
      <c r="E1218">
        <f>IF(train[[#This Row],[international_plan]]="yes",1,0)</f>
        <v>0</v>
      </c>
      <c r="F1218" t="s">
        <v>23</v>
      </c>
      <c r="G1218">
        <f>IF(train[[#This Row],[voice_mail_plan]]="yes",1,0)</f>
        <v>1</v>
      </c>
      <c r="H1218">
        <v>26</v>
      </c>
      <c r="I1218">
        <v>226.4</v>
      </c>
      <c r="J1218">
        <v>117</v>
      </c>
      <c r="K1218">
        <v>38.49</v>
      </c>
      <c r="L1218">
        <v>234.7</v>
      </c>
      <c r="M1218">
        <v>97</v>
      </c>
      <c r="N1218">
        <v>19.95</v>
      </c>
      <c r="O1218">
        <v>133.6</v>
      </c>
      <c r="P1218">
        <v>82</v>
      </c>
      <c r="Q1218">
        <v>6.01</v>
      </c>
      <c r="R1218">
        <v>10.8</v>
      </c>
      <c r="S1218">
        <v>7</v>
      </c>
      <c r="T1218">
        <v>2.92</v>
      </c>
      <c r="U1218">
        <v>1</v>
      </c>
      <c r="V1218" t="s">
        <v>22</v>
      </c>
      <c r="W1218">
        <f t="shared" ref="W1218:W1281" si="152">IF(V1218="yes",1,0)</f>
        <v>0</v>
      </c>
      <c r="X1218" t="str">
        <f t="shared" ref="X1218:X1281" si="153">IF(U1218&gt;3,"More than 3 calls","3 or fewer calls")</f>
        <v>3 or fewer calls</v>
      </c>
      <c r="Y1218" t="str">
        <f t="shared" ref="Y1218:Y1281" si="154">IF(T1218&lt;2,"Low",IF(T1218&lt;4,"Medium","High"))</f>
        <v>Medium</v>
      </c>
      <c r="Z1218" t="str">
        <f t="shared" ref="Z1218:Z1281" si="155">IF(M1218&lt;80,"Light_usage",IF(M1218&lt;120,"Medium_user","Heavy_user"))</f>
        <v>Medium_user</v>
      </c>
      <c r="AA1218" t="str">
        <f t="shared" ref="AA1218:AA1281" si="156">IF(N1218&lt;10,"Light_user",IF(N1218&lt;20,"Medium_user","Heavy_user"))</f>
        <v>Medium_user</v>
      </c>
      <c r="AB1218" t="str">
        <f t="shared" ref="AB1218:AB1281" si="157">IF(AND(I1218&gt;250,N1218&gt;20,R1218&gt;10),"High Usage",
  IF(AND(I1218&lt;100,N1218&lt;10,R1218&lt;5),"Low Usage","Medium Usage"))</f>
        <v>Medium Usage</v>
      </c>
      <c r="AC1218" t="str">
        <f t="shared" ref="AC1218:AC1281" si="158">IF(H1218=0,"None",IF(H1218&lt;10,"Low",IF(H1218&lt;30,"Medium","High")))</f>
        <v>Medium</v>
      </c>
      <c r="AD1218" t="str">
        <f t="shared" ref="AD1218:AD1281" si="159">IF(T1218&lt;=2, "Low Intl Calls", IF(T1218&lt;=5, "Medium Intl Calls", "High Intl Calls"))</f>
        <v>Medium Intl Calls</v>
      </c>
    </row>
    <row r="1219" spans="1:30" x14ac:dyDescent="0.25">
      <c r="A1219" t="s">
        <v>75</v>
      </c>
      <c r="B1219">
        <v>60</v>
      </c>
      <c r="C1219" t="s">
        <v>28</v>
      </c>
      <c r="D1219" t="s">
        <v>22</v>
      </c>
      <c r="E1219">
        <f>IF(train[[#This Row],[international_plan]]="yes",1,0)</f>
        <v>0</v>
      </c>
      <c r="F1219" t="s">
        <v>22</v>
      </c>
      <c r="G1219">
        <f>IF(train[[#This Row],[voice_mail_plan]]="yes",1,0)</f>
        <v>0</v>
      </c>
      <c r="H1219">
        <v>0</v>
      </c>
      <c r="I1219">
        <v>203.2</v>
      </c>
      <c r="J1219">
        <v>99</v>
      </c>
      <c r="K1219">
        <v>34.54</v>
      </c>
      <c r="L1219">
        <v>235.8</v>
      </c>
      <c r="M1219">
        <v>131</v>
      </c>
      <c r="N1219">
        <v>20.04</v>
      </c>
      <c r="O1219">
        <v>224.9</v>
      </c>
      <c r="P1219">
        <v>112</v>
      </c>
      <c r="Q1219">
        <v>10.119999999999999</v>
      </c>
      <c r="R1219">
        <v>15.1</v>
      </c>
      <c r="S1219">
        <v>6</v>
      </c>
      <c r="T1219">
        <v>4.08</v>
      </c>
      <c r="U1219">
        <v>2</v>
      </c>
      <c r="V1219" t="s">
        <v>22</v>
      </c>
      <c r="W1219">
        <f t="shared" si="152"/>
        <v>0</v>
      </c>
      <c r="X1219" t="str">
        <f t="shared" si="153"/>
        <v>3 or fewer calls</v>
      </c>
      <c r="Y1219" t="str">
        <f t="shared" si="154"/>
        <v>High</v>
      </c>
      <c r="Z1219" t="str">
        <f t="shared" si="155"/>
        <v>Heavy_user</v>
      </c>
      <c r="AA1219" t="str">
        <f t="shared" si="156"/>
        <v>Heavy_user</v>
      </c>
      <c r="AB1219" t="str">
        <f t="shared" si="157"/>
        <v>Medium Usage</v>
      </c>
      <c r="AC1219" t="str">
        <f t="shared" si="158"/>
        <v>None</v>
      </c>
      <c r="AD1219" t="str">
        <f t="shared" si="159"/>
        <v>Medium Intl Calls</v>
      </c>
    </row>
    <row r="1220" spans="1:30" x14ac:dyDescent="0.25">
      <c r="A1220" t="s">
        <v>64</v>
      </c>
      <c r="B1220">
        <v>122</v>
      </c>
      <c r="C1220" t="s">
        <v>21</v>
      </c>
      <c r="D1220" t="s">
        <v>22</v>
      </c>
      <c r="E1220">
        <f>IF(train[[#This Row],[international_plan]]="yes",1,0)</f>
        <v>0</v>
      </c>
      <c r="F1220" t="s">
        <v>22</v>
      </c>
      <c r="G1220">
        <f>IF(train[[#This Row],[voice_mail_plan]]="yes",1,0)</f>
        <v>0</v>
      </c>
      <c r="H1220">
        <v>0</v>
      </c>
      <c r="I1220">
        <v>136.69999999999999</v>
      </c>
      <c r="J1220">
        <v>115</v>
      </c>
      <c r="K1220">
        <v>23.24</v>
      </c>
      <c r="L1220">
        <v>243.1</v>
      </c>
      <c r="M1220">
        <v>137</v>
      </c>
      <c r="N1220">
        <v>20.66</v>
      </c>
      <c r="O1220">
        <v>188.9</v>
      </c>
      <c r="P1220">
        <v>110</v>
      </c>
      <c r="Q1220">
        <v>8.5</v>
      </c>
      <c r="R1220">
        <v>8.6</v>
      </c>
      <c r="S1220">
        <v>4</v>
      </c>
      <c r="T1220">
        <v>2.3199999999999998</v>
      </c>
      <c r="U1220">
        <v>0</v>
      </c>
      <c r="V1220" t="s">
        <v>22</v>
      </c>
      <c r="W1220">
        <f t="shared" si="152"/>
        <v>0</v>
      </c>
      <c r="X1220" t="str">
        <f t="shared" si="153"/>
        <v>3 or fewer calls</v>
      </c>
      <c r="Y1220" t="str">
        <f t="shared" si="154"/>
        <v>Medium</v>
      </c>
      <c r="Z1220" t="str">
        <f t="shared" si="155"/>
        <v>Heavy_user</v>
      </c>
      <c r="AA1220" t="str">
        <f t="shared" si="156"/>
        <v>Heavy_user</v>
      </c>
      <c r="AB1220" t="str">
        <f t="shared" si="157"/>
        <v>Medium Usage</v>
      </c>
      <c r="AC1220" t="str">
        <f t="shared" si="158"/>
        <v>None</v>
      </c>
      <c r="AD1220" t="str">
        <f t="shared" si="159"/>
        <v>Medium Intl Calls</v>
      </c>
    </row>
    <row r="1221" spans="1:30" x14ac:dyDescent="0.25">
      <c r="A1221" t="s">
        <v>59</v>
      </c>
      <c r="B1221">
        <v>136</v>
      </c>
      <c r="C1221" t="s">
        <v>25</v>
      </c>
      <c r="D1221" t="s">
        <v>22</v>
      </c>
      <c r="E1221">
        <f>IF(train[[#This Row],[international_plan]]="yes",1,0)</f>
        <v>0</v>
      </c>
      <c r="F1221" t="s">
        <v>22</v>
      </c>
      <c r="G1221">
        <f>IF(train[[#This Row],[voice_mail_plan]]="yes",1,0)</f>
        <v>0</v>
      </c>
      <c r="H1221">
        <v>0</v>
      </c>
      <c r="I1221">
        <v>152.6</v>
      </c>
      <c r="J1221">
        <v>97</v>
      </c>
      <c r="K1221">
        <v>25.94</v>
      </c>
      <c r="L1221">
        <v>208.9</v>
      </c>
      <c r="M1221">
        <v>85</v>
      </c>
      <c r="N1221">
        <v>17.760000000000002</v>
      </c>
      <c r="O1221">
        <v>119.1</v>
      </c>
      <c r="P1221">
        <v>99</v>
      </c>
      <c r="Q1221">
        <v>5.36</v>
      </c>
      <c r="R1221">
        <v>5</v>
      </c>
      <c r="S1221">
        <v>10</v>
      </c>
      <c r="T1221">
        <v>1.35</v>
      </c>
      <c r="U1221">
        <v>1</v>
      </c>
      <c r="V1221" t="s">
        <v>22</v>
      </c>
      <c r="W1221">
        <f t="shared" si="152"/>
        <v>0</v>
      </c>
      <c r="X1221" t="str">
        <f t="shared" si="153"/>
        <v>3 or fewer calls</v>
      </c>
      <c r="Y1221" t="str">
        <f t="shared" si="154"/>
        <v>Low</v>
      </c>
      <c r="Z1221" t="str">
        <f t="shared" si="155"/>
        <v>Medium_user</v>
      </c>
      <c r="AA1221" t="str">
        <f t="shared" si="156"/>
        <v>Medium_user</v>
      </c>
      <c r="AB1221" t="str">
        <f t="shared" si="157"/>
        <v>Medium Usage</v>
      </c>
      <c r="AC1221" t="str">
        <f t="shared" si="158"/>
        <v>None</v>
      </c>
      <c r="AD1221" t="str">
        <f t="shared" si="159"/>
        <v>Low Intl Calls</v>
      </c>
    </row>
    <row r="1222" spans="1:30" x14ac:dyDescent="0.25">
      <c r="A1222" t="s">
        <v>58</v>
      </c>
      <c r="B1222">
        <v>172</v>
      </c>
      <c r="C1222" t="s">
        <v>25</v>
      </c>
      <c r="D1222" t="s">
        <v>22</v>
      </c>
      <c r="E1222">
        <f>IF(train[[#This Row],[international_plan]]="yes",1,0)</f>
        <v>0</v>
      </c>
      <c r="F1222" t="s">
        <v>23</v>
      </c>
      <c r="G1222">
        <f>IF(train[[#This Row],[voice_mail_plan]]="yes",1,0)</f>
        <v>1</v>
      </c>
      <c r="H1222">
        <v>47</v>
      </c>
      <c r="I1222">
        <v>274.89999999999998</v>
      </c>
      <c r="J1222">
        <v>102</v>
      </c>
      <c r="K1222">
        <v>46.73</v>
      </c>
      <c r="L1222">
        <v>186.6</v>
      </c>
      <c r="M1222">
        <v>118</v>
      </c>
      <c r="N1222">
        <v>15.86</v>
      </c>
      <c r="O1222">
        <v>245</v>
      </c>
      <c r="P1222">
        <v>123</v>
      </c>
      <c r="Q1222">
        <v>11.03</v>
      </c>
      <c r="R1222">
        <v>8.8000000000000007</v>
      </c>
      <c r="S1222">
        <v>2</v>
      </c>
      <c r="T1222">
        <v>2.38</v>
      </c>
      <c r="U1222">
        <v>1</v>
      </c>
      <c r="V1222" t="s">
        <v>22</v>
      </c>
      <c r="W1222">
        <f t="shared" si="152"/>
        <v>0</v>
      </c>
      <c r="X1222" t="str">
        <f t="shared" si="153"/>
        <v>3 or fewer calls</v>
      </c>
      <c r="Y1222" t="str">
        <f t="shared" si="154"/>
        <v>Medium</v>
      </c>
      <c r="Z1222" t="str">
        <f t="shared" si="155"/>
        <v>Medium_user</v>
      </c>
      <c r="AA1222" t="str">
        <f t="shared" si="156"/>
        <v>Medium_user</v>
      </c>
      <c r="AB1222" t="str">
        <f t="shared" si="157"/>
        <v>Medium Usage</v>
      </c>
      <c r="AC1222" t="str">
        <f t="shared" si="158"/>
        <v>High</v>
      </c>
      <c r="AD1222" t="str">
        <f t="shared" si="159"/>
        <v>Medium Intl Calls</v>
      </c>
    </row>
    <row r="1223" spans="1:30" x14ac:dyDescent="0.25">
      <c r="A1223" t="s">
        <v>31</v>
      </c>
      <c r="B1223">
        <v>79</v>
      </c>
      <c r="C1223" t="s">
        <v>21</v>
      </c>
      <c r="D1223" t="s">
        <v>22</v>
      </c>
      <c r="E1223">
        <f>IF(train[[#This Row],[international_plan]]="yes",1,0)</f>
        <v>0</v>
      </c>
      <c r="F1223" t="s">
        <v>22</v>
      </c>
      <c r="G1223">
        <f>IF(train[[#This Row],[voice_mail_plan]]="yes",1,0)</f>
        <v>0</v>
      </c>
      <c r="H1223">
        <v>0</v>
      </c>
      <c r="I1223">
        <v>222.3</v>
      </c>
      <c r="J1223">
        <v>99</v>
      </c>
      <c r="K1223">
        <v>37.79</v>
      </c>
      <c r="L1223">
        <v>146.19999999999999</v>
      </c>
      <c r="M1223">
        <v>82</v>
      </c>
      <c r="N1223">
        <v>12.43</v>
      </c>
      <c r="O1223">
        <v>275.60000000000002</v>
      </c>
      <c r="P1223">
        <v>82</v>
      </c>
      <c r="Q1223">
        <v>12.4</v>
      </c>
      <c r="R1223">
        <v>8.9</v>
      </c>
      <c r="S1223">
        <v>4</v>
      </c>
      <c r="T1223">
        <v>2.4</v>
      </c>
      <c r="U1223">
        <v>3</v>
      </c>
      <c r="V1223" t="s">
        <v>22</v>
      </c>
      <c r="W1223">
        <f t="shared" si="152"/>
        <v>0</v>
      </c>
      <c r="X1223" t="str">
        <f t="shared" si="153"/>
        <v>3 or fewer calls</v>
      </c>
      <c r="Y1223" t="str">
        <f t="shared" si="154"/>
        <v>Medium</v>
      </c>
      <c r="Z1223" t="str">
        <f t="shared" si="155"/>
        <v>Medium_user</v>
      </c>
      <c r="AA1223" t="str">
        <f t="shared" si="156"/>
        <v>Medium_user</v>
      </c>
      <c r="AB1223" t="str">
        <f t="shared" si="157"/>
        <v>Medium Usage</v>
      </c>
      <c r="AC1223" t="str">
        <f t="shared" si="158"/>
        <v>None</v>
      </c>
      <c r="AD1223" t="str">
        <f t="shared" si="159"/>
        <v>Medium Intl Calls</v>
      </c>
    </row>
    <row r="1224" spans="1:30" x14ac:dyDescent="0.25">
      <c r="A1224" t="s">
        <v>37</v>
      </c>
      <c r="B1224">
        <v>55</v>
      </c>
      <c r="C1224" t="s">
        <v>28</v>
      </c>
      <c r="D1224" t="s">
        <v>22</v>
      </c>
      <c r="E1224">
        <f>IF(train[[#This Row],[international_plan]]="yes",1,0)</f>
        <v>0</v>
      </c>
      <c r="F1224" t="s">
        <v>23</v>
      </c>
      <c r="G1224">
        <f>IF(train[[#This Row],[voice_mail_plan]]="yes",1,0)</f>
        <v>1</v>
      </c>
      <c r="H1224">
        <v>8</v>
      </c>
      <c r="I1224">
        <v>222.5</v>
      </c>
      <c r="J1224">
        <v>104</v>
      </c>
      <c r="K1224">
        <v>37.83</v>
      </c>
      <c r="L1224">
        <v>171.5</v>
      </c>
      <c r="M1224">
        <v>94</v>
      </c>
      <c r="N1224">
        <v>14.58</v>
      </c>
      <c r="O1224">
        <v>377.5</v>
      </c>
      <c r="P1224">
        <v>114</v>
      </c>
      <c r="Q1224">
        <v>16.989999999999998</v>
      </c>
      <c r="R1224">
        <v>9.6999999999999993</v>
      </c>
      <c r="S1224">
        <v>2</v>
      </c>
      <c r="T1224">
        <v>2.62</v>
      </c>
      <c r="U1224">
        <v>1</v>
      </c>
      <c r="V1224" t="s">
        <v>22</v>
      </c>
      <c r="W1224">
        <f t="shared" si="152"/>
        <v>0</v>
      </c>
      <c r="X1224" t="str">
        <f t="shared" si="153"/>
        <v>3 or fewer calls</v>
      </c>
      <c r="Y1224" t="str">
        <f t="shared" si="154"/>
        <v>Medium</v>
      </c>
      <c r="Z1224" t="str">
        <f t="shared" si="155"/>
        <v>Medium_user</v>
      </c>
      <c r="AA1224" t="str">
        <f t="shared" si="156"/>
        <v>Medium_user</v>
      </c>
      <c r="AB1224" t="str">
        <f t="shared" si="157"/>
        <v>Medium Usage</v>
      </c>
      <c r="AC1224" t="str">
        <f t="shared" si="158"/>
        <v>Low</v>
      </c>
      <c r="AD1224" t="str">
        <f t="shared" si="159"/>
        <v>Medium Intl Calls</v>
      </c>
    </row>
    <row r="1225" spans="1:30" x14ac:dyDescent="0.25">
      <c r="A1225" t="s">
        <v>30</v>
      </c>
      <c r="B1225">
        <v>111</v>
      </c>
      <c r="C1225" t="s">
        <v>21</v>
      </c>
      <c r="D1225" t="s">
        <v>22</v>
      </c>
      <c r="E1225">
        <f>IF(train[[#This Row],[international_plan]]="yes",1,0)</f>
        <v>0</v>
      </c>
      <c r="F1225" t="s">
        <v>23</v>
      </c>
      <c r="G1225">
        <f>IF(train[[#This Row],[voice_mail_plan]]="yes",1,0)</f>
        <v>1</v>
      </c>
      <c r="H1225">
        <v>28</v>
      </c>
      <c r="I1225">
        <v>128.80000000000001</v>
      </c>
      <c r="J1225">
        <v>104</v>
      </c>
      <c r="K1225">
        <v>21.9</v>
      </c>
      <c r="L1225">
        <v>157.30000000000001</v>
      </c>
      <c r="M1225">
        <v>52</v>
      </c>
      <c r="N1225">
        <v>13.37</v>
      </c>
      <c r="O1225">
        <v>147.4</v>
      </c>
      <c r="P1225">
        <v>76</v>
      </c>
      <c r="Q1225">
        <v>6.63</v>
      </c>
      <c r="R1225">
        <v>10.3</v>
      </c>
      <c r="S1225">
        <v>2</v>
      </c>
      <c r="T1225">
        <v>2.78</v>
      </c>
      <c r="U1225">
        <v>2</v>
      </c>
      <c r="V1225" t="s">
        <v>22</v>
      </c>
      <c r="W1225">
        <f t="shared" si="152"/>
        <v>0</v>
      </c>
      <c r="X1225" t="str">
        <f t="shared" si="153"/>
        <v>3 or fewer calls</v>
      </c>
      <c r="Y1225" t="str">
        <f t="shared" si="154"/>
        <v>Medium</v>
      </c>
      <c r="Z1225" t="str">
        <f t="shared" si="155"/>
        <v>Light_usage</v>
      </c>
      <c r="AA1225" t="str">
        <f t="shared" si="156"/>
        <v>Medium_user</v>
      </c>
      <c r="AB1225" t="str">
        <f t="shared" si="157"/>
        <v>Medium Usage</v>
      </c>
      <c r="AC1225" t="str">
        <f t="shared" si="158"/>
        <v>Medium</v>
      </c>
      <c r="AD1225" t="str">
        <f t="shared" si="159"/>
        <v>Medium Intl Calls</v>
      </c>
    </row>
    <row r="1226" spans="1:30" x14ac:dyDescent="0.25">
      <c r="A1226" t="s">
        <v>48</v>
      </c>
      <c r="B1226">
        <v>160</v>
      </c>
      <c r="C1226" t="s">
        <v>21</v>
      </c>
      <c r="D1226" t="s">
        <v>22</v>
      </c>
      <c r="E1226">
        <f>IF(train[[#This Row],[international_plan]]="yes",1,0)</f>
        <v>0</v>
      </c>
      <c r="F1226" t="s">
        <v>22</v>
      </c>
      <c r="G1226">
        <f>IF(train[[#This Row],[voice_mail_plan]]="yes",1,0)</f>
        <v>0</v>
      </c>
      <c r="H1226">
        <v>0</v>
      </c>
      <c r="I1226">
        <v>174.3</v>
      </c>
      <c r="J1226">
        <v>105</v>
      </c>
      <c r="K1226">
        <v>29.63</v>
      </c>
      <c r="L1226">
        <v>171.3</v>
      </c>
      <c r="M1226">
        <v>107</v>
      </c>
      <c r="N1226">
        <v>14.56</v>
      </c>
      <c r="O1226">
        <v>220.8</v>
      </c>
      <c r="P1226">
        <v>131</v>
      </c>
      <c r="Q1226">
        <v>9.94</v>
      </c>
      <c r="R1226">
        <v>8.3000000000000007</v>
      </c>
      <c r="S1226">
        <v>2</v>
      </c>
      <c r="T1226">
        <v>2.2400000000000002</v>
      </c>
      <c r="U1226">
        <v>0</v>
      </c>
      <c r="V1226" t="s">
        <v>22</v>
      </c>
      <c r="W1226">
        <f t="shared" si="152"/>
        <v>0</v>
      </c>
      <c r="X1226" t="str">
        <f t="shared" si="153"/>
        <v>3 or fewer calls</v>
      </c>
      <c r="Y1226" t="str">
        <f t="shared" si="154"/>
        <v>Medium</v>
      </c>
      <c r="Z1226" t="str">
        <f t="shared" si="155"/>
        <v>Medium_user</v>
      </c>
      <c r="AA1226" t="str">
        <f t="shared" si="156"/>
        <v>Medium_user</v>
      </c>
      <c r="AB1226" t="str">
        <f t="shared" si="157"/>
        <v>Medium Usage</v>
      </c>
      <c r="AC1226" t="str">
        <f t="shared" si="158"/>
        <v>None</v>
      </c>
      <c r="AD1226" t="str">
        <f t="shared" si="159"/>
        <v>Medium Intl Calls</v>
      </c>
    </row>
    <row r="1227" spans="1:30" x14ac:dyDescent="0.25">
      <c r="A1227" t="s">
        <v>40</v>
      </c>
      <c r="B1227">
        <v>110</v>
      </c>
      <c r="C1227" t="s">
        <v>21</v>
      </c>
      <c r="D1227" t="s">
        <v>22</v>
      </c>
      <c r="E1227">
        <f>IF(train[[#This Row],[international_plan]]="yes",1,0)</f>
        <v>0</v>
      </c>
      <c r="F1227" t="s">
        <v>22</v>
      </c>
      <c r="G1227">
        <f>IF(train[[#This Row],[voice_mail_plan]]="yes",1,0)</f>
        <v>0</v>
      </c>
      <c r="H1227">
        <v>0</v>
      </c>
      <c r="I1227">
        <v>242.5</v>
      </c>
      <c r="J1227">
        <v>110</v>
      </c>
      <c r="K1227">
        <v>41.23</v>
      </c>
      <c r="L1227">
        <v>162.30000000000001</v>
      </c>
      <c r="M1227">
        <v>140</v>
      </c>
      <c r="N1227">
        <v>13.8</v>
      </c>
      <c r="O1227">
        <v>184.1</v>
      </c>
      <c r="P1227">
        <v>86</v>
      </c>
      <c r="Q1227">
        <v>8.2799999999999994</v>
      </c>
      <c r="R1227">
        <v>7.8</v>
      </c>
      <c r="S1227">
        <v>3</v>
      </c>
      <c r="T1227">
        <v>2.11</v>
      </c>
      <c r="U1227">
        <v>4</v>
      </c>
      <c r="V1227" t="s">
        <v>22</v>
      </c>
      <c r="W1227">
        <f t="shared" si="152"/>
        <v>0</v>
      </c>
      <c r="X1227" t="str">
        <f t="shared" si="153"/>
        <v>More than 3 calls</v>
      </c>
      <c r="Y1227" t="str">
        <f t="shared" si="154"/>
        <v>Medium</v>
      </c>
      <c r="Z1227" t="str">
        <f t="shared" si="155"/>
        <v>Heavy_user</v>
      </c>
      <c r="AA1227" t="str">
        <f t="shared" si="156"/>
        <v>Medium_user</v>
      </c>
      <c r="AB1227" t="str">
        <f t="shared" si="157"/>
        <v>Medium Usage</v>
      </c>
      <c r="AC1227" t="str">
        <f t="shared" si="158"/>
        <v>None</v>
      </c>
      <c r="AD1227" t="str">
        <f t="shared" si="159"/>
        <v>Medium Intl Calls</v>
      </c>
    </row>
    <row r="1228" spans="1:30" x14ac:dyDescent="0.25">
      <c r="A1228" t="s">
        <v>41</v>
      </c>
      <c r="B1228">
        <v>192</v>
      </c>
      <c r="C1228" t="s">
        <v>21</v>
      </c>
      <c r="D1228" t="s">
        <v>22</v>
      </c>
      <c r="E1228">
        <f>IF(train[[#This Row],[international_plan]]="yes",1,0)</f>
        <v>0</v>
      </c>
      <c r="F1228" t="s">
        <v>22</v>
      </c>
      <c r="G1228">
        <f>IF(train[[#This Row],[voice_mail_plan]]="yes",1,0)</f>
        <v>0</v>
      </c>
      <c r="H1228">
        <v>0</v>
      </c>
      <c r="I1228">
        <v>221.6</v>
      </c>
      <c r="J1228">
        <v>101</v>
      </c>
      <c r="K1228">
        <v>37.67</v>
      </c>
      <c r="L1228">
        <v>285.2</v>
      </c>
      <c r="M1228">
        <v>50</v>
      </c>
      <c r="N1228">
        <v>24.24</v>
      </c>
      <c r="O1228">
        <v>167.4</v>
      </c>
      <c r="P1228">
        <v>83</v>
      </c>
      <c r="Q1228">
        <v>7.53</v>
      </c>
      <c r="R1228">
        <v>12.7</v>
      </c>
      <c r="S1228">
        <v>6</v>
      </c>
      <c r="T1228">
        <v>3.43</v>
      </c>
      <c r="U1228">
        <v>4</v>
      </c>
      <c r="V1228" t="s">
        <v>22</v>
      </c>
      <c r="W1228">
        <f t="shared" si="152"/>
        <v>0</v>
      </c>
      <c r="X1228" t="str">
        <f t="shared" si="153"/>
        <v>More than 3 calls</v>
      </c>
      <c r="Y1228" t="str">
        <f t="shared" si="154"/>
        <v>Medium</v>
      </c>
      <c r="Z1228" t="str">
        <f t="shared" si="155"/>
        <v>Light_usage</v>
      </c>
      <c r="AA1228" t="str">
        <f t="shared" si="156"/>
        <v>Heavy_user</v>
      </c>
      <c r="AB1228" t="str">
        <f t="shared" si="157"/>
        <v>Medium Usage</v>
      </c>
      <c r="AC1228" t="str">
        <f t="shared" si="158"/>
        <v>None</v>
      </c>
      <c r="AD1228" t="str">
        <f t="shared" si="159"/>
        <v>Medium Intl Calls</v>
      </c>
    </row>
    <row r="1229" spans="1:30" x14ac:dyDescent="0.25">
      <c r="A1229" t="s">
        <v>62</v>
      </c>
      <c r="B1229">
        <v>93</v>
      </c>
      <c r="C1229" t="s">
        <v>25</v>
      </c>
      <c r="D1229" t="s">
        <v>22</v>
      </c>
      <c r="E1229">
        <f>IF(train[[#This Row],[international_plan]]="yes",1,0)</f>
        <v>0</v>
      </c>
      <c r="F1229" t="s">
        <v>22</v>
      </c>
      <c r="G1229">
        <f>IF(train[[#This Row],[voice_mail_plan]]="yes",1,0)</f>
        <v>0</v>
      </c>
      <c r="H1229">
        <v>0</v>
      </c>
      <c r="I1229">
        <v>114.3</v>
      </c>
      <c r="J1229">
        <v>100</v>
      </c>
      <c r="K1229">
        <v>19.43</v>
      </c>
      <c r="L1229">
        <v>221.1</v>
      </c>
      <c r="M1229">
        <v>103</v>
      </c>
      <c r="N1229">
        <v>18.79</v>
      </c>
      <c r="O1229">
        <v>126.3</v>
      </c>
      <c r="P1229">
        <v>88</v>
      </c>
      <c r="Q1229">
        <v>5.68</v>
      </c>
      <c r="R1229">
        <v>10.9</v>
      </c>
      <c r="S1229">
        <v>9</v>
      </c>
      <c r="T1229">
        <v>2.94</v>
      </c>
      <c r="U1229">
        <v>0</v>
      </c>
      <c r="V1229" t="s">
        <v>22</v>
      </c>
      <c r="W1229">
        <f t="shared" si="152"/>
        <v>0</v>
      </c>
      <c r="X1229" t="str">
        <f t="shared" si="153"/>
        <v>3 or fewer calls</v>
      </c>
      <c r="Y1229" t="str">
        <f t="shared" si="154"/>
        <v>Medium</v>
      </c>
      <c r="Z1229" t="str">
        <f t="shared" si="155"/>
        <v>Medium_user</v>
      </c>
      <c r="AA1229" t="str">
        <f t="shared" si="156"/>
        <v>Medium_user</v>
      </c>
      <c r="AB1229" t="str">
        <f t="shared" si="157"/>
        <v>Medium Usage</v>
      </c>
      <c r="AC1229" t="str">
        <f t="shared" si="158"/>
        <v>None</v>
      </c>
      <c r="AD1229" t="str">
        <f t="shared" si="159"/>
        <v>Medium Intl Calls</v>
      </c>
    </row>
    <row r="1230" spans="1:30" x14ac:dyDescent="0.25">
      <c r="A1230" t="s">
        <v>38</v>
      </c>
      <c r="B1230">
        <v>77</v>
      </c>
      <c r="C1230" t="s">
        <v>28</v>
      </c>
      <c r="D1230" t="s">
        <v>22</v>
      </c>
      <c r="E1230">
        <f>IF(train[[#This Row],[international_plan]]="yes",1,0)</f>
        <v>0</v>
      </c>
      <c r="F1230" t="s">
        <v>22</v>
      </c>
      <c r="G1230">
        <f>IF(train[[#This Row],[voice_mail_plan]]="yes",1,0)</f>
        <v>0</v>
      </c>
      <c r="H1230">
        <v>0</v>
      </c>
      <c r="I1230">
        <v>144.9</v>
      </c>
      <c r="J1230">
        <v>136</v>
      </c>
      <c r="K1230">
        <v>24.63</v>
      </c>
      <c r="L1230">
        <v>151.30000000000001</v>
      </c>
      <c r="M1230">
        <v>115</v>
      </c>
      <c r="N1230">
        <v>12.86</v>
      </c>
      <c r="O1230">
        <v>252.4</v>
      </c>
      <c r="P1230">
        <v>73</v>
      </c>
      <c r="Q1230">
        <v>11.36</v>
      </c>
      <c r="R1230">
        <v>12.3</v>
      </c>
      <c r="S1230">
        <v>3</v>
      </c>
      <c r="T1230">
        <v>3.32</v>
      </c>
      <c r="U1230">
        <v>2</v>
      </c>
      <c r="V1230" t="s">
        <v>22</v>
      </c>
      <c r="W1230">
        <f t="shared" si="152"/>
        <v>0</v>
      </c>
      <c r="X1230" t="str">
        <f t="shared" si="153"/>
        <v>3 or fewer calls</v>
      </c>
      <c r="Y1230" t="str">
        <f t="shared" si="154"/>
        <v>Medium</v>
      </c>
      <c r="Z1230" t="str">
        <f t="shared" si="155"/>
        <v>Medium_user</v>
      </c>
      <c r="AA1230" t="str">
        <f t="shared" si="156"/>
        <v>Medium_user</v>
      </c>
      <c r="AB1230" t="str">
        <f t="shared" si="157"/>
        <v>Medium Usage</v>
      </c>
      <c r="AC1230" t="str">
        <f t="shared" si="158"/>
        <v>None</v>
      </c>
      <c r="AD1230" t="str">
        <f t="shared" si="159"/>
        <v>Medium Intl Calls</v>
      </c>
    </row>
    <row r="1231" spans="1:30" x14ac:dyDescent="0.25">
      <c r="A1231" t="s">
        <v>55</v>
      </c>
      <c r="B1231">
        <v>105</v>
      </c>
      <c r="C1231" t="s">
        <v>21</v>
      </c>
      <c r="D1231" t="s">
        <v>22</v>
      </c>
      <c r="E1231">
        <f>IF(train[[#This Row],[international_plan]]="yes",1,0)</f>
        <v>0</v>
      </c>
      <c r="F1231" t="s">
        <v>23</v>
      </c>
      <c r="G1231">
        <f>IF(train[[#This Row],[voice_mail_plan]]="yes",1,0)</f>
        <v>1</v>
      </c>
      <c r="H1231">
        <v>40</v>
      </c>
      <c r="I1231">
        <v>236.5</v>
      </c>
      <c r="J1231">
        <v>111</v>
      </c>
      <c r="K1231">
        <v>40.21</v>
      </c>
      <c r="L1231">
        <v>117</v>
      </c>
      <c r="M1231">
        <v>110</v>
      </c>
      <c r="N1231">
        <v>9.9499999999999993</v>
      </c>
      <c r="O1231">
        <v>221.1</v>
      </c>
      <c r="P1231">
        <v>115</v>
      </c>
      <c r="Q1231">
        <v>9.9499999999999993</v>
      </c>
      <c r="R1231">
        <v>8.1</v>
      </c>
      <c r="S1231">
        <v>3</v>
      </c>
      <c r="T1231">
        <v>2.19</v>
      </c>
      <c r="U1231">
        <v>2</v>
      </c>
      <c r="V1231" t="s">
        <v>22</v>
      </c>
      <c r="W1231">
        <f t="shared" si="152"/>
        <v>0</v>
      </c>
      <c r="X1231" t="str">
        <f t="shared" si="153"/>
        <v>3 or fewer calls</v>
      </c>
      <c r="Y1231" t="str">
        <f t="shared" si="154"/>
        <v>Medium</v>
      </c>
      <c r="Z1231" t="str">
        <f t="shared" si="155"/>
        <v>Medium_user</v>
      </c>
      <c r="AA1231" t="str">
        <f t="shared" si="156"/>
        <v>Light_user</v>
      </c>
      <c r="AB1231" t="str">
        <f t="shared" si="157"/>
        <v>Medium Usage</v>
      </c>
      <c r="AC1231" t="str">
        <f t="shared" si="158"/>
        <v>High</v>
      </c>
      <c r="AD1231" t="str">
        <f t="shared" si="159"/>
        <v>Medium Intl Calls</v>
      </c>
    </row>
    <row r="1232" spans="1:30" x14ac:dyDescent="0.25">
      <c r="A1232" t="s">
        <v>55</v>
      </c>
      <c r="B1232">
        <v>133</v>
      </c>
      <c r="C1232" t="s">
        <v>25</v>
      </c>
      <c r="D1232" t="s">
        <v>22</v>
      </c>
      <c r="E1232">
        <f>IF(train[[#This Row],[international_plan]]="yes",1,0)</f>
        <v>0</v>
      </c>
      <c r="F1232" t="s">
        <v>23</v>
      </c>
      <c r="G1232">
        <f>IF(train[[#This Row],[voice_mail_plan]]="yes",1,0)</f>
        <v>1</v>
      </c>
      <c r="H1232">
        <v>44</v>
      </c>
      <c r="I1232">
        <v>174</v>
      </c>
      <c r="J1232">
        <v>80</v>
      </c>
      <c r="K1232">
        <v>29.58</v>
      </c>
      <c r="L1232">
        <v>209.4</v>
      </c>
      <c r="M1232">
        <v>113</v>
      </c>
      <c r="N1232">
        <v>17.8</v>
      </c>
      <c r="O1232">
        <v>224.1</v>
      </c>
      <c r="P1232">
        <v>87</v>
      </c>
      <c r="Q1232">
        <v>10.08</v>
      </c>
      <c r="R1232">
        <v>14.1</v>
      </c>
      <c r="S1232">
        <v>7</v>
      </c>
      <c r="T1232">
        <v>3.81</v>
      </c>
      <c r="U1232">
        <v>2</v>
      </c>
      <c r="V1232" t="s">
        <v>23</v>
      </c>
      <c r="W1232">
        <f t="shared" si="152"/>
        <v>1</v>
      </c>
      <c r="X1232" t="str">
        <f t="shared" si="153"/>
        <v>3 or fewer calls</v>
      </c>
      <c r="Y1232" t="str">
        <f t="shared" si="154"/>
        <v>Medium</v>
      </c>
      <c r="Z1232" t="str">
        <f t="shared" si="155"/>
        <v>Medium_user</v>
      </c>
      <c r="AA1232" t="str">
        <f t="shared" si="156"/>
        <v>Medium_user</v>
      </c>
      <c r="AB1232" t="str">
        <f t="shared" si="157"/>
        <v>Medium Usage</v>
      </c>
      <c r="AC1232" t="str">
        <f t="shared" si="158"/>
        <v>High</v>
      </c>
      <c r="AD1232" t="str">
        <f t="shared" si="159"/>
        <v>Medium Intl Calls</v>
      </c>
    </row>
    <row r="1233" spans="1:30" x14ac:dyDescent="0.25">
      <c r="A1233" t="s">
        <v>29</v>
      </c>
      <c r="B1233">
        <v>131</v>
      </c>
      <c r="C1233" t="s">
        <v>25</v>
      </c>
      <c r="D1233" t="s">
        <v>22</v>
      </c>
      <c r="E1233">
        <f>IF(train[[#This Row],[international_plan]]="yes",1,0)</f>
        <v>0</v>
      </c>
      <c r="F1233" t="s">
        <v>22</v>
      </c>
      <c r="G1233">
        <f>IF(train[[#This Row],[voice_mail_plan]]="yes",1,0)</f>
        <v>0</v>
      </c>
      <c r="H1233">
        <v>0</v>
      </c>
      <c r="I1233">
        <v>109.5</v>
      </c>
      <c r="J1233">
        <v>95</v>
      </c>
      <c r="K1233">
        <v>18.62</v>
      </c>
      <c r="L1233">
        <v>332.1</v>
      </c>
      <c r="M1233">
        <v>48</v>
      </c>
      <c r="N1233">
        <v>28.23</v>
      </c>
      <c r="O1233">
        <v>258.60000000000002</v>
      </c>
      <c r="P1233">
        <v>108</v>
      </c>
      <c r="Q1233">
        <v>11.64</v>
      </c>
      <c r="R1233">
        <v>6.6</v>
      </c>
      <c r="S1233">
        <v>7</v>
      </c>
      <c r="T1233">
        <v>1.78</v>
      </c>
      <c r="U1233">
        <v>1</v>
      </c>
      <c r="V1233" t="s">
        <v>22</v>
      </c>
      <c r="W1233">
        <f t="shared" si="152"/>
        <v>0</v>
      </c>
      <c r="X1233" t="str">
        <f t="shared" si="153"/>
        <v>3 or fewer calls</v>
      </c>
      <c r="Y1233" t="str">
        <f t="shared" si="154"/>
        <v>Low</v>
      </c>
      <c r="Z1233" t="str">
        <f t="shared" si="155"/>
        <v>Light_usage</v>
      </c>
      <c r="AA1233" t="str">
        <f t="shared" si="156"/>
        <v>Heavy_user</v>
      </c>
      <c r="AB1233" t="str">
        <f t="shared" si="157"/>
        <v>Medium Usage</v>
      </c>
      <c r="AC1233" t="str">
        <f t="shared" si="158"/>
        <v>None</v>
      </c>
      <c r="AD1233" t="str">
        <f t="shared" si="159"/>
        <v>Low Intl Calls</v>
      </c>
    </row>
    <row r="1234" spans="1:30" x14ac:dyDescent="0.25">
      <c r="A1234" t="s">
        <v>45</v>
      </c>
      <c r="B1234">
        <v>118</v>
      </c>
      <c r="C1234" t="s">
        <v>21</v>
      </c>
      <c r="D1234" t="s">
        <v>22</v>
      </c>
      <c r="E1234">
        <f>IF(train[[#This Row],[international_plan]]="yes",1,0)</f>
        <v>0</v>
      </c>
      <c r="F1234" t="s">
        <v>22</v>
      </c>
      <c r="G1234">
        <f>IF(train[[#This Row],[voice_mail_plan]]="yes",1,0)</f>
        <v>0</v>
      </c>
      <c r="H1234">
        <v>0</v>
      </c>
      <c r="I1234">
        <v>133.4</v>
      </c>
      <c r="J1234">
        <v>113</v>
      </c>
      <c r="K1234">
        <v>22.68</v>
      </c>
      <c r="L1234">
        <v>121</v>
      </c>
      <c r="M1234">
        <v>92</v>
      </c>
      <c r="N1234">
        <v>10.29</v>
      </c>
      <c r="O1234">
        <v>254.7</v>
      </c>
      <c r="P1234">
        <v>129</v>
      </c>
      <c r="Q1234">
        <v>11.46</v>
      </c>
      <c r="R1234">
        <v>5.9</v>
      </c>
      <c r="S1234">
        <v>4</v>
      </c>
      <c r="T1234">
        <v>1.59</v>
      </c>
      <c r="U1234">
        <v>1</v>
      </c>
      <c r="V1234" t="s">
        <v>22</v>
      </c>
      <c r="W1234">
        <f t="shared" si="152"/>
        <v>0</v>
      </c>
      <c r="X1234" t="str">
        <f t="shared" si="153"/>
        <v>3 or fewer calls</v>
      </c>
      <c r="Y1234" t="str">
        <f t="shared" si="154"/>
        <v>Low</v>
      </c>
      <c r="Z1234" t="str">
        <f t="shared" si="155"/>
        <v>Medium_user</v>
      </c>
      <c r="AA1234" t="str">
        <f t="shared" si="156"/>
        <v>Medium_user</v>
      </c>
      <c r="AB1234" t="str">
        <f t="shared" si="157"/>
        <v>Medium Usage</v>
      </c>
      <c r="AC1234" t="str">
        <f t="shared" si="158"/>
        <v>None</v>
      </c>
      <c r="AD1234" t="str">
        <f t="shared" si="159"/>
        <v>Low Intl Calls</v>
      </c>
    </row>
    <row r="1235" spans="1:30" x14ac:dyDescent="0.25">
      <c r="A1235" t="s">
        <v>49</v>
      </c>
      <c r="B1235">
        <v>125</v>
      </c>
      <c r="C1235" t="s">
        <v>25</v>
      </c>
      <c r="D1235" t="s">
        <v>22</v>
      </c>
      <c r="E1235">
        <f>IF(train[[#This Row],[international_plan]]="yes",1,0)</f>
        <v>0</v>
      </c>
      <c r="F1235" t="s">
        <v>22</v>
      </c>
      <c r="G1235">
        <f>IF(train[[#This Row],[voice_mail_plan]]="yes",1,0)</f>
        <v>0</v>
      </c>
      <c r="H1235">
        <v>0</v>
      </c>
      <c r="I1235">
        <v>137.1</v>
      </c>
      <c r="J1235">
        <v>94</v>
      </c>
      <c r="K1235">
        <v>23.31</v>
      </c>
      <c r="L1235">
        <v>209.8</v>
      </c>
      <c r="M1235">
        <v>83</v>
      </c>
      <c r="N1235">
        <v>17.829999999999998</v>
      </c>
      <c r="O1235">
        <v>238.4</v>
      </c>
      <c r="P1235">
        <v>114</v>
      </c>
      <c r="Q1235">
        <v>10.73</v>
      </c>
      <c r="R1235">
        <v>8.6</v>
      </c>
      <c r="S1235">
        <v>4</v>
      </c>
      <c r="T1235">
        <v>2.3199999999999998</v>
      </c>
      <c r="U1235">
        <v>1</v>
      </c>
      <c r="V1235" t="s">
        <v>22</v>
      </c>
      <c r="W1235">
        <f t="shared" si="152"/>
        <v>0</v>
      </c>
      <c r="X1235" t="str">
        <f t="shared" si="153"/>
        <v>3 or fewer calls</v>
      </c>
      <c r="Y1235" t="str">
        <f t="shared" si="154"/>
        <v>Medium</v>
      </c>
      <c r="Z1235" t="str">
        <f t="shared" si="155"/>
        <v>Medium_user</v>
      </c>
      <c r="AA1235" t="str">
        <f t="shared" si="156"/>
        <v>Medium_user</v>
      </c>
      <c r="AB1235" t="str">
        <f t="shared" si="157"/>
        <v>Medium Usage</v>
      </c>
      <c r="AC1235" t="str">
        <f t="shared" si="158"/>
        <v>None</v>
      </c>
      <c r="AD1235" t="str">
        <f t="shared" si="159"/>
        <v>Medium Intl Calls</v>
      </c>
    </row>
    <row r="1236" spans="1:30" x14ac:dyDescent="0.25">
      <c r="A1236" t="s">
        <v>38</v>
      </c>
      <c r="B1236">
        <v>95</v>
      </c>
      <c r="C1236" t="s">
        <v>21</v>
      </c>
      <c r="D1236" t="s">
        <v>22</v>
      </c>
      <c r="E1236">
        <f>IF(train[[#This Row],[international_plan]]="yes",1,0)</f>
        <v>0</v>
      </c>
      <c r="F1236" t="s">
        <v>22</v>
      </c>
      <c r="G1236">
        <f>IF(train[[#This Row],[voice_mail_plan]]="yes",1,0)</f>
        <v>0</v>
      </c>
      <c r="H1236">
        <v>0</v>
      </c>
      <c r="I1236">
        <v>197</v>
      </c>
      <c r="J1236">
        <v>88</v>
      </c>
      <c r="K1236">
        <v>33.49</v>
      </c>
      <c r="L1236">
        <v>190.4</v>
      </c>
      <c r="M1236">
        <v>68</v>
      </c>
      <c r="N1236">
        <v>16.18</v>
      </c>
      <c r="O1236">
        <v>211.9</v>
      </c>
      <c r="P1236">
        <v>104</v>
      </c>
      <c r="Q1236">
        <v>9.5399999999999991</v>
      </c>
      <c r="R1236">
        <v>16.100000000000001</v>
      </c>
      <c r="S1236">
        <v>8</v>
      </c>
      <c r="T1236">
        <v>4.3499999999999996</v>
      </c>
      <c r="U1236">
        <v>0</v>
      </c>
      <c r="V1236" t="s">
        <v>22</v>
      </c>
      <c r="W1236">
        <f t="shared" si="152"/>
        <v>0</v>
      </c>
      <c r="X1236" t="str">
        <f t="shared" si="153"/>
        <v>3 or fewer calls</v>
      </c>
      <c r="Y1236" t="str">
        <f t="shared" si="154"/>
        <v>High</v>
      </c>
      <c r="Z1236" t="str">
        <f t="shared" si="155"/>
        <v>Light_usage</v>
      </c>
      <c r="AA1236" t="str">
        <f t="shared" si="156"/>
        <v>Medium_user</v>
      </c>
      <c r="AB1236" t="str">
        <f t="shared" si="157"/>
        <v>Medium Usage</v>
      </c>
      <c r="AC1236" t="str">
        <f t="shared" si="158"/>
        <v>None</v>
      </c>
      <c r="AD1236" t="str">
        <f t="shared" si="159"/>
        <v>Medium Intl Calls</v>
      </c>
    </row>
    <row r="1237" spans="1:30" x14ac:dyDescent="0.25">
      <c r="A1237" t="s">
        <v>35</v>
      </c>
      <c r="B1237">
        <v>80</v>
      </c>
      <c r="C1237" t="s">
        <v>21</v>
      </c>
      <c r="D1237" t="s">
        <v>22</v>
      </c>
      <c r="E1237">
        <f>IF(train[[#This Row],[international_plan]]="yes",1,0)</f>
        <v>0</v>
      </c>
      <c r="F1237" t="s">
        <v>22</v>
      </c>
      <c r="G1237">
        <f>IF(train[[#This Row],[voice_mail_plan]]="yes",1,0)</f>
        <v>0</v>
      </c>
      <c r="H1237">
        <v>0</v>
      </c>
      <c r="I1237">
        <v>198.1</v>
      </c>
      <c r="J1237">
        <v>160</v>
      </c>
      <c r="K1237">
        <v>33.68</v>
      </c>
      <c r="L1237">
        <v>156.69999999999999</v>
      </c>
      <c r="M1237">
        <v>87</v>
      </c>
      <c r="N1237">
        <v>13.32</v>
      </c>
      <c r="O1237">
        <v>182.1</v>
      </c>
      <c r="P1237">
        <v>76</v>
      </c>
      <c r="Q1237">
        <v>8.19</v>
      </c>
      <c r="R1237">
        <v>9.3000000000000007</v>
      </c>
      <c r="S1237">
        <v>3</v>
      </c>
      <c r="T1237">
        <v>2.5099999999999998</v>
      </c>
      <c r="U1237">
        <v>3</v>
      </c>
      <c r="V1237" t="s">
        <v>22</v>
      </c>
      <c r="W1237">
        <f t="shared" si="152"/>
        <v>0</v>
      </c>
      <c r="X1237" t="str">
        <f t="shared" si="153"/>
        <v>3 or fewer calls</v>
      </c>
      <c r="Y1237" t="str">
        <f t="shared" si="154"/>
        <v>Medium</v>
      </c>
      <c r="Z1237" t="str">
        <f t="shared" si="155"/>
        <v>Medium_user</v>
      </c>
      <c r="AA1237" t="str">
        <f t="shared" si="156"/>
        <v>Medium_user</v>
      </c>
      <c r="AB1237" t="str">
        <f t="shared" si="157"/>
        <v>Medium Usage</v>
      </c>
      <c r="AC1237" t="str">
        <f t="shared" si="158"/>
        <v>None</v>
      </c>
      <c r="AD1237" t="str">
        <f t="shared" si="159"/>
        <v>Medium Intl Calls</v>
      </c>
    </row>
    <row r="1238" spans="1:30" x14ac:dyDescent="0.25">
      <c r="A1238" t="s">
        <v>43</v>
      </c>
      <c r="B1238">
        <v>145</v>
      </c>
      <c r="C1238" t="s">
        <v>25</v>
      </c>
      <c r="D1238" t="s">
        <v>22</v>
      </c>
      <c r="E1238">
        <f>IF(train[[#This Row],[international_plan]]="yes",1,0)</f>
        <v>0</v>
      </c>
      <c r="F1238" t="s">
        <v>22</v>
      </c>
      <c r="G1238">
        <f>IF(train[[#This Row],[voice_mail_plan]]="yes",1,0)</f>
        <v>0</v>
      </c>
      <c r="H1238">
        <v>0</v>
      </c>
      <c r="I1238">
        <v>39.5</v>
      </c>
      <c r="J1238">
        <v>78</v>
      </c>
      <c r="K1238">
        <v>6.72</v>
      </c>
      <c r="L1238">
        <v>264.3</v>
      </c>
      <c r="M1238">
        <v>106</v>
      </c>
      <c r="N1238">
        <v>22.47</v>
      </c>
      <c r="O1238">
        <v>185.8</v>
      </c>
      <c r="P1238">
        <v>90</v>
      </c>
      <c r="Q1238">
        <v>8.36</v>
      </c>
      <c r="R1238">
        <v>10</v>
      </c>
      <c r="S1238">
        <v>6</v>
      </c>
      <c r="T1238">
        <v>2.7</v>
      </c>
      <c r="U1238">
        <v>0</v>
      </c>
      <c r="V1238" t="s">
        <v>22</v>
      </c>
      <c r="W1238">
        <f t="shared" si="152"/>
        <v>0</v>
      </c>
      <c r="X1238" t="str">
        <f t="shared" si="153"/>
        <v>3 or fewer calls</v>
      </c>
      <c r="Y1238" t="str">
        <f t="shared" si="154"/>
        <v>Medium</v>
      </c>
      <c r="Z1238" t="str">
        <f t="shared" si="155"/>
        <v>Medium_user</v>
      </c>
      <c r="AA1238" t="str">
        <f t="shared" si="156"/>
        <v>Heavy_user</v>
      </c>
      <c r="AB1238" t="str">
        <f t="shared" si="157"/>
        <v>Medium Usage</v>
      </c>
      <c r="AC1238" t="str">
        <f t="shared" si="158"/>
        <v>None</v>
      </c>
      <c r="AD1238" t="str">
        <f t="shared" si="159"/>
        <v>Medium Intl Calls</v>
      </c>
    </row>
    <row r="1239" spans="1:30" x14ac:dyDescent="0.25">
      <c r="A1239" t="s">
        <v>41</v>
      </c>
      <c r="B1239">
        <v>37</v>
      </c>
      <c r="C1239" t="s">
        <v>25</v>
      </c>
      <c r="D1239" t="s">
        <v>22</v>
      </c>
      <c r="E1239">
        <f>IF(train[[#This Row],[international_plan]]="yes",1,0)</f>
        <v>0</v>
      </c>
      <c r="F1239" t="s">
        <v>22</v>
      </c>
      <c r="G1239">
        <f>IF(train[[#This Row],[voice_mail_plan]]="yes",1,0)</f>
        <v>0</v>
      </c>
      <c r="H1239">
        <v>0</v>
      </c>
      <c r="I1239">
        <v>199.5</v>
      </c>
      <c r="J1239">
        <v>107</v>
      </c>
      <c r="K1239">
        <v>33.92</v>
      </c>
      <c r="L1239">
        <v>207.5</v>
      </c>
      <c r="M1239">
        <v>110</v>
      </c>
      <c r="N1239">
        <v>17.64</v>
      </c>
      <c r="O1239">
        <v>83.9</v>
      </c>
      <c r="P1239">
        <v>123</v>
      </c>
      <c r="Q1239">
        <v>3.78</v>
      </c>
      <c r="R1239">
        <v>8.1</v>
      </c>
      <c r="S1239">
        <v>4</v>
      </c>
      <c r="T1239">
        <v>2.19</v>
      </c>
      <c r="U1239">
        <v>2</v>
      </c>
      <c r="V1239" t="s">
        <v>22</v>
      </c>
      <c r="W1239">
        <f t="shared" si="152"/>
        <v>0</v>
      </c>
      <c r="X1239" t="str">
        <f t="shared" si="153"/>
        <v>3 or fewer calls</v>
      </c>
      <c r="Y1239" t="str">
        <f t="shared" si="154"/>
        <v>Medium</v>
      </c>
      <c r="Z1239" t="str">
        <f t="shared" si="155"/>
        <v>Medium_user</v>
      </c>
      <c r="AA1239" t="str">
        <f t="shared" si="156"/>
        <v>Medium_user</v>
      </c>
      <c r="AB1239" t="str">
        <f t="shared" si="157"/>
        <v>Medium Usage</v>
      </c>
      <c r="AC1239" t="str">
        <f t="shared" si="158"/>
        <v>None</v>
      </c>
      <c r="AD1239" t="str">
        <f t="shared" si="159"/>
        <v>Medium Intl Calls</v>
      </c>
    </row>
    <row r="1240" spans="1:30" x14ac:dyDescent="0.25">
      <c r="A1240" t="s">
        <v>37</v>
      </c>
      <c r="B1240">
        <v>87</v>
      </c>
      <c r="C1240" t="s">
        <v>21</v>
      </c>
      <c r="D1240" t="s">
        <v>22</v>
      </c>
      <c r="E1240">
        <f>IF(train[[#This Row],[international_plan]]="yes",1,0)</f>
        <v>0</v>
      </c>
      <c r="F1240" t="s">
        <v>22</v>
      </c>
      <c r="G1240">
        <f>IF(train[[#This Row],[voice_mail_plan]]="yes",1,0)</f>
        <v>0</v>
      </c>
      <c r="H1240">
        <v>0</v>
      </c>
      <c r="I1240">
        <v>156.80000000000001</v>
      </c>
      <c r="J1240">
        <v>93</v>
      </c>
      <c r="K1240">
        <v>26.66</v>
      </c>
      <c r="L1240">
        <v>215.8</v>
      </c>
      <c r="M1240">
        <v>68</v>
      </c>
      <c r="N1240">
        <v>18.34</v>
      </c>
      <c r="O1240">
        <v>223.3</v>
      </c>
      <c r="P1240">
        <v>77</v>
      </c>
      <c r="Q1240">
        <v>10.050000000000001</v>
      </c>
      <c r="R1240">
        <v>7.6</v>
      </c>
      <c r="S1240">
        <v>6</v>
      </c>
      <c r="T1240">
        <v>2.0499999999999998</v>
      </c>
      <c r="U1240">
        <v>1</v>
      </c>
      <c r="V1240" t="s">
        <v>22</v>
      </c>
      <c r="W1240">
        <f t="shared" si="152"/>
        <v>0</v>
      </c>
      <c r="X1240" t="str">
        <f t="shared" si="153"/>
        <v>3 or fewer calls</v>
      </c>
      <c r="Y1240" t="str">
        <f t="shared" si="154"/>
        <v>Medium</v>
      </c>
      <c r="Z1240" t="str">
        <f t="shared" si="155"/>
        <v>Light_usage</v>
      </c>
      <c r="AA1240" t="str">
        <f t="shared" si="156"/>
        <v>Medium_user</v>
      </c>
      <c r="AB1240" t="str">
        <f t="shared" si="157"/>
        <v>Medium Usage</v>
      </c>
      <c r="AC1240" t="str">
        <f t="shared" si="158"/>
        <v>None</v>
      </c>
      <c r="AD1240" t="str">
        <f t="shared" si="159"/>
        <v>Medium Intl Calls</v>
      </c>
    </row>
    <row r="1241" spans="1:30" x14ac:dyDescent="0.25">
      <c r="A1241" t="s">
        <v>55</v>
      </c>
      <c r="B1241">
        <v>195</v>
      </c>
      <c r="C1241" t="s">
        <v>21</v>
      </c>
      <c r="D1241" t="s">
        <v>22</v>
      </c>
      <c r="E1241">
        <f>IF(train[[#This Row],[international_plan]]="yes",1,0)</f>
        <v>0</v>
      </c>
      <c r="F1241" t="s">
        <v>22</v>
      </c>
      <c r="G1241">
        <f>IF(train[[#This Row],[voice_mail_plan]]="yes",1,0)</f>
        <v>0</v>
      </c>
      <c r="H1241">
        <v>0</v>
      </c>
      <c r="I1241">
        <v>63.2</v>
      </c>
      <c r="J1241">
        <v>108</v>
      </c>
      <c r="K1241">
        <v>10.74</v>
      </c>
      <c r="L1241">
        <v>220.2</v>
      </c>
      <c r="M1241">
        <v>88</v>
      </c>
      <c r="N1241">
        <v>18.72</v>
      </c>
      <c r="O1241">
        <v>184</v>
      </c>
      <c r="P1241">
        <v>99</v>
      </c>
      <c r="Q1241">
        <v>8.2799999999999994</v>
      </c>
      <c r="R1241">
        <v>5.0999999999999996</v>
      </c>
      <c r="S1241">
        <v>3</v>
      </c>
      <c r="T1241">
        <v>1.38</v>
      </c>
      <c r="U1241">
        <v>0</v>
      </c>
      <c r="V1241" t="s">
        <v>22</v>
      </c>
      <c r="W1241">
        <f t="shared" si="152"/>
        <v>0</v>
      </c>
      <c r="X1241" t="str">
        <f t="shared" si="153"/>
        <v>3 or fewer calls</v>
      </c>
      <c r="Y1241" t="str">
        <f t="shared" si="154"/>
        <v>Low</v>
      </c>
      <c r="Z1241" t="str">
        <f t="shared" si="155"/>
        <v>Medium_user</v>
      </c>
      <c r="AA1241" t="str">
        <f t="shared" si="156"/>
        <v>Medium_user</v>
      </c>
      <c r="AB1241" t="str">
        <f t="shared" si="157"/>
        <v>Medium Usage</v>
      </c>
      <c r="AC1241" t="str">
        <f t="shared" si="158"/>
        <v>None</v>
      </c>
      <c r="AD1241" t="str">
        <f t="shared" si="159"/>
        <v>Low Intl Calls</v>
      </c>
    </row>
    <row r="1242" spans="1:30" x14ac:dyDescent="0.25">
      <c r="A1242" t="s">
        <v>33</v>
      </c>
      <c r="B1242">
        <v>123</v>
      </c>
      <c r="C1242" t="s">
        <v>21</v>
      </c>
      <c r="D1242" t="s">
        <v>22</v>
      </c>
      <c r="E1242">
        <f>IF(train[[#This Row],[international_plan]]="yes",1,0)</f>
        <v>0</v>
      </c>
      <c r="F1242" t="s">
        <v>23</v>
      </c>
      <c r="G1242">
        <f>IF(train[[#This Row],[voice_mail_plan]]="yes",1,0)</f>
        <v>1</v>
      </c>
      <c r="H1242">
        <v>27</v>
      </c>
      <c r="I1242">
        <v>218.7</v>
      </c>
      <c r="J1242">
        <v>79</v>
      </c>
      <c r="K1242">
        <v>37.18</v>
      </c>
      <c r="L1242">
        <v>163.4</v>
      </c>
      <c r="M1242">
        <v>78</v>
      </c>
      <c r="N1242">
        <v>13.89</v>
      </c>
      <c r="O1242">
        <v>173.8</v>
      </c>
      <c r="P1242">
        <v>116</v>
      </c>
      <c r="Q1242">
        <v>7.82</v>
      </c>
      <c r="R1242">
        <v>15</v>
      </c>
      <c r="S1242">
        <v>1</v>
      </c>
      <c r="T1242">
        <v>4.05</v>
      </c>
      <c r="U1242">
        <v>0</v>
      </c>
      <c r="V1242" t="s">
        <v>22</v>
      </c>
      <c r="W1242">
        <f t="shared" si="152"/>
        <v>0</v>
      </c>
      <c r="X1242" t="str">
        <f t="shared" si="153"/>
        <v>3 or fewer calls</v>
      </c>
      <c r="Y1242" t="str">
        <f t="shared" si="154"/>
        <v>High</v>
      </c>
      <c r="Z1242" t="str">
        <f t="shared" si="155"/>
        <v>Light_usage</v>
      </c>
      <c r="AA1242" t="str">
        <f t="shared" si="156"/>
        <v>Medium_user</v>
      </c>
      <c r="AB1242" t="str">
        <f t="shared" si="157"/>
        <v>Medium Usage</v>
      </c>
      <c r="AC1242" t="str">
        <f t="shared" si="158"/>
        <v>Medium</v>
      </c>
      <c r="AD1242" t="str">
        <f t="shared" si="159"/>
        <v>Medium Intl Calls</v>
      </c>
    </row>
    <row r="1243" spans="1:30" x14ac:dyDescent="0.25">
      <c r="A1243" t="s">
        <v>40</v>
      </c>
      <c r="B1243">
        <v>41</v>
      </c>
      <c r="C1243" t="s">
        <v>21</v>
      </c>
      <c r="D1243" t="s">
        <v>22</v>
      </c>
      <c r="E1243">
        <f>IF(train[[#This Row],[international_plan]]="yes",1,0)</f>
        <v>0</v>
      </c>
      <c r="F1243" t="s">
        <v>23</v>
      </c>
      <c r="G1243">
        <f>IF(train[[#This Row],[voice_mail_plan]]="yes",1,0)</f>
        <v>1</v>
      </c>
      <c r="H1243">
        <v>41</v>
      </c>
      <c r="I1243">
        <v>207.3</v>
      </c>
      <c r="J1243">
        <v>95</v>
      </c>
      <c r="K1243">
        <v>35.24</v>
      </c>
      <c r="L1243">
        <v>137.30000000000001</v>
      </c>
      <c r="M1243">
        <v>120</v>
      </c>
      <c r="N1243">
        <v>11.67</v>
      </c>
      <c r="O1243">
        <v>115.7</v>
      </c>
      <c r="P1243">
        <v>74</v>
      </c>
      <c r="Q1243">
        <v>5.21</v>
      </c>
      <c r="R1243">
        <v>5.9</v>
      </c>
      <c r="S1243">
        <v>3</v>
      </c>
      <c r="T1243">
        <v>1.59</v>
      </c>
      <c r="U1243">
        <v>1</v>
      </c>
      <c r="V1243" t="s">
        <v>22</v>
      </c>
      <c r="W1243">
        <f t="shared" si="152"/>
        <v>0</v>
      </c>
      <c r="X1243" t="str">
        <f t="shared" si="153"/>
        <v>3 or fewer calls</v>
      </c>
      <c r="Y1243" t="str">
        <f t="shared" si="154"/>
        <v>Low</v>
      </c>
      <c r="Z1243" t="str">
        <f t="shared" si="155"/>
        <v>Heavy_user</v>
      </c>
      <c r="AA1243" t="str">
        <f t="shared" si="156"/>
        <v>Medium_user</v>
      </c>
      <c r="AB1243" t="str">
        <f t="shared" si="157"/>
        <v>Medium Usage</v>
      </c>
      <c r="AC1243" t="str">
        <f t="shared" si="158"/>
        <v>High</v>
      </c>
      <c r="AD1243" t="str">
        <f t="shared" si="159"/>
        <v>Low Intl Calls</v>
      </c>
    </row>
    <row r="1244" spans="1:30" x14ac:dyDescent="0.25">
      <c r="A1244" t="s">
        <v>49</v>
      </c>
      <c r="B1244">
        <v>76</v>
      </c>
      <c r="C1244" t="s">
        <v>21</v>
      </c>
      <c r="D1244" t="s">
        <v>23</v>
      </c>
      <c r="E1244">
        <f>IF(train[[#This Row],[international_plan]]="yes",1,0)</f>
        <v>1</v>
      </c>
      <c r="F1244" t="s">
        <v>22</v>
      </c>
      <c r="G1244">
        <f>IF(train[[#This Row],[voice_mail_plan]]="yes",1,0)</f>
        <v>0</v>
      </c>
      <c r="H1244">
        <v>0</v>
      </c>
      <c r="I1244">
        <v>273.3</v>
      </c>
      <c r="J1244">
        <v>66</v>
      </c>
      <c r="K1244">
        <v>46.46</v>
      </c>
      <c r="L1244">
        <v>263.60000000000002</v>
      </c>
      <c r="M1244">
        <v>121</v>
      </c>
      <c r="N1244">
        <v>22.41</v>
      </c>
      <c r="O1244">
        <v>165.2</v>
      </c>
      <c r="P1244">
        <v>84</v>
      </c>
      <c r="Q1244">
        <v>7.43</v>
      </c>
      <c r="R1244">
        <v>12</v>
      </c>
      <c r="S1244">
        <v>7</v>
      </c>
      <c r="T1244">
        <v>3.24</v>
      </c>
      <c r="U1244">
        <v>1</v>
      </c>
      <c r="V1244" t="s">
        <v>23</v>
      </c>
      <c r="W1244">
        <f t="shared" si="152"/>
        <v>1</v>
      </c>
      <c r="X1244" t="str">
        <f t="shared" si="153"/>
        <v>3 or fewer calls</v>
      </c>
      <c r="Y1244" t="str">
        <f t="shared" si="154"/>
        <v>Medium</v>
      </c>
      <c r="Z1244" t="str">
        <f t="shared" si="155"/>
        <v>Heavy_user</v>
      </c>
      <c r="AA1244" t="str">
        <f t="shared" si="156"/>
        <v>Heavy_user</v>
      </c>
      <c r="AB1244" t="str">
        <f t="shared" si="157"/>
        <v>High Usage</v>
      </c>
      <c r="AC1244" t="str">
        <f t="shared" si="158"/>
        <v>None</v>
      </c>
      <c r="AD1244" t="str">
        <f t="shared" si="159"/>
        <v>Medium Intl Calls</v>
      </c>
    </row>
    <row r="1245" spans="1:30" x14ac:dyDescent="0.25">
      <c r="A1245" t="s">
        <v>72</v>
      </c>
      <c r="B1245">
        <v>86</v>
      </c>
      <c r="C1245" t="s">
        <v>21</v>
      </c>
      <c r="D1245" t="s">
        <v>23</v>
      </c>
      <c r="E1245">
        <f>IF(train[[#This Row],[international_plan]]="yes",1,0)</f>
        <v>1</v>
      </c>
      <c r="F1245" t="s">
        <v>22</v>
      </c>
      <c r="G1245">
        <f>IF(train[[#This Row],[voice_mail_plan]]="yes",1,0)</f>
        <v>0</v>
      </c>
      <c r="H1245">
        <v>0</v>
      </c>
      <c r="I1245">
        <v>266.10000000000002</v>
      </c>
      <c r="J1245">
        <v>120</v>
      </c>
      <c r="K1245">
        <v>45.24</v>
      </c>
      <c r="L1245">
        <v>182</v>
      </c>
      <c r="M1245">
        <v>92</v>
      </c>
      <c r="N1245">
        <v>15.47</v>
      </c>
      <c r="O1245">
        <v>206.5</v>
      </c>
      <c r="P1245">
        <v>103</v>
      </c>
      <c r="Q1245">
        <v>9.2899999999999991</v>
      </c>
      <c r="R1245">
        <v>10.3</v>
      </c>
      <c r="S1245">
        <v>4</v>
      </c>
      <c r="T1245">
        <v>2.78</v>
      </c>
      <c r="U1245">
        <v>1</v>
      </c>
      <c r="V1245" t="s">
        <v>22</v>
      </c>
      <c r="W1245">
        <f t="shared" si="152"/>
        <v>0</v>
      </c>
      <c r="X1245" t="str">
        <f t="shared" si="153"/>
        <v>3 or fewer calls</v>
      </c>
      <c r="Y1245" t="str">
        <f t="shared" si="154"/>
        <v>Medium</v>
      </c>
      <c r="Z1245" t="str">
        <f t="shared" si="155"/>
        <v>Medium_user</v>
      </c>
      <c r="AA1245" t="str">
        <f t="shared" si="156"/>
        <v>Medium_user</v>
      </c>
      <c r="AB1245" t="str">
        <f t="shared" si="157"/>
        <v>Medium Usage</v>
      </c>
      <c r="AC1245" t="str">
        <f t="shared" si="158"/>
        <v>None</v>
      </c>
      <c r="AD1245" t="str">
        <f t="shared" si="159"/>
        <v>Medium Intl Calls</v>
      </c>
    </row>
    <row r="1246" spans="1:30" x14ac:dyDescent="0.25">
      <c r="A1246" t="s">
        <v>73</v>
      </c>
      <c r="B1246">
        <v>140</v>
      </c>
      <c r="C1246" t="s">
        <v>25</v>
      </c>
      <c r="D1246" t="s">
        <v>22</v>
      </c>
      <c r="E1246">
        <f>IF(train[[#This Row],[international_plan]]="yes",1,0)</f>
        <v>0</v>
      </c>
      <c r="F1246" t="s">
        <v>22</v>
      </c>
      <c r="G1246">
        <f>IF(train[[#This Row],[voice_mail_plan]]="yes",1,0)</f>
        <v>0</v>
      </c>
      <c r="H1246">
        <v>0</v>
      </c>
      <c r="I1246">
        <v>112.8</v>
      </c>
      <c r="J1246">
        <v>89</v>
      </c>
      <c r="K1246">
        <v>19.18</v>
      </c>
      <c r="L1246">
        <v>156.69999999999999</v>
      </c>
      <c r="M1246">
        <v>65</v>
      </c>
      <c r="N1246">
        <v>13.32</v>
      </c>
      <c r="O1246">
        <v>249.6</v>
      </c>
      <c r="P1246">
        <v>85</v>
      </c>
      <c r="Q1246">
        <v>11.23</v>
      </c>
      <c r="R1246">
        <v>16.3</v>
      </c>
      <c r="S1246">
        <v>6</v>
      </c>
      <c r="T1246">
        <v>4.4000000000000004</v>
      </c>
      <c r="U1246">
        <v>0</v>
      </c>
      <c r="V1246" t="s">
        <v>22</v>
      </c>
      <c r="W1246">
        <f t="shared" si="152"/>
        <v>0</v>
      </c>
      <c r="X1246" t="str">
        <f t="shared" si="153"/>
        <v>3 or fewer calls</v>
      </c>
      <c r="Y1246" t="str">
        <f t="shared" si="154"/>
        <v>High</v>
      </c>
      <c r="Z1246" t="str">
        <f t="shared" si="155"/>
        <v>Light_usage</v>
      </c>
      <c r="AA1246" t="str">
        <f t="shared" si="156"/>
        <v>Medium_user</v>
      </c>
      <c r="AB1246" t="str">
        <f t="shared" si="157"/>
        <v>Medium Usage</v>
      </c>
      <c r="AC1246" t="str">
        <f t="shared" si="158"/>
        <v>None</v>
      </c>
      <c r="AD1246" t="str">
        <f t="shared" si="159"/>
        <v>Medium Intl Calls</v>
      </c>
    </row>
    <row r="1247" spans="1:30" x14ac:dyDescent="0.25">
      <c r="A1247" t="s">
        <v>42</v>
      </c>
      <c r="B1247">
        <v>70</v>
      </c>
      <c r="C1247" t="s">
        <v>21</v>
      </c>
      <c r="D1247" t="s">
        <v>22</v>
      </c>
      <c r="E1247">
        <f>IF(train[[#This Row],[international_plan]]="yes",1,0)</f>
        <v>0</v>
      </c>
      <c r="F1247" t="s">
        <v>22</v>
      </c>
      <c r="G1247">
        <f>IF(train[[#This Row],[voice_mail_plan]]="yes",1,0)</f>
        <v>0</v>
      </c>
      <c r="H1247">
        <v>0</v>
      </c>
      <c r="I1247">
        <v>104.7</v>
      </c>
      <c r="J1247">
        <v>112</v>
      </c>
      <c r="K1247">
        <v>17.8</v>
      </c>
      <c r="L1247">
        <v>82.2</v>
      </c>
      <c r="M1247">
        <v>104</v>
      </c>
      <c r="N1247">
        <v>6.99</v>
      </c>
      <c r="O1247">
        <v>169.4</v>
      </c>
      <c r="P1247">
        <v>110</v>
      </c>
      <c r="Q1247">
        <v>7.62</v>
      </c>
      <c r="R1247">
        <v>15.8</v>
      </c>
      <c r="S1247">
        <v>7</v>
      </c>
      <c r="T1247">
        <v>4.2699999999999996</v>
      </c>
      <c r="U1247">
        <v>3</v>
      </c>
      <c r="V1247" t="s">
        <v>22</v>
      </c>
      <c r="W1247">
        <f t="shared" si="152"/>
        <v>0</v>
      </c>
      <c r="X1247" t="str">
        <f t="shared" si="153"/>
        <v>3 or fewer calls</v>
      </c>
      <c r="Y1247" t="str">
        <f t="shared" si="154"/>
        <v>High</v>
      </c>
      <c r="Z1247" t="str">
        <f t="shared" si="155"/>
        <v>Medium_user</v>
      </c>
      <c r="AA1247" t="str">
        <f t="shared" si="156"/>
        <v>Light_user</v>
      </c>
      <c r="AB1247" t="str">
        <f t="shared" si="157"/>
        <v>Medium Usage</v>
      </c>
      <c r="AC1247" t="str">
        <f t="shared" si="158"/>
        <v>None</v>
      </c>
      <c r="AD1247" t="str">
        <f t="shared" si="159"/>
        <v>Medium Intl Calls</v>
      </c>
    </row>
    <row r="1248" spans="1:30" x14ac:dyDescent="0.25">
      <c r="A1248" t="s">
        <v>46</v>
      </c>
      <c r="B1248">
        <v>121</v>
      </c>
      <c r="C1248" t="s">
        <v>28</v>
      </c>
      <c r="D1248" t="s">
        <v>22</v>
      </c>
      <c r="E1248">
        <f>IF(train[[#This Row],[international_plan]]="yes",1,0)</f>
        <v>0</v>
      </c>
      <c r="F1248" t="s">
        <v>23</v>
      </c>
      <c r="G1248">
        <f>IF(train[[#This Row],[voice_mail_plan]]="yes",1,0)</f>
        <v>1</v>
      </c>
      <c r="H1248">
        <v>35</v>
      </c>
      <c r="I1248">
        <v>193.8</v>
      </c>
      <c r="J1248">
        <v>62</v>
      </c>
      <c r="K1248">
        <v>32.950000000000003</v>
      </c>
      <c r="L1248">
        <v>197.6</v>
      </c>
      <c r="M1248">
        <v>97</v>
      </c>
      <c r="N1248">
        <v>16.8</v>
      </c>
      <c r="O1248">
        <v>218.8</v>
      </c>
      <c r="P1248">
        <v>95</v>
      </c>
      <c r="Q1248">
        <v>9.85</v>
      </c>
      <c r="R1248">
        <v>5.9</v>
      </c>
      <c r="S1248">
        <v>4</v>
      </c>
      <c r="T1248">
        <v>1.59</v>
      </c>
      <c r="U1248">
        <v>0</v>
      </c>
      <c r="V1248" t="s">
        <v>22</v>
      </c>
      <c r="W1248">
        <f t="shared" si="152"/>
        <v>0</v>
      </c>
      <c r="X1248" t="str">
        <f t="shared" si="153"/>
        <v>3 or fewer calls</v>
      </c>
      <c r="Y1248" t="str">
        <f t="shared" si="154"/>
        <v>Low</v>
      </c>
      <c r="Z1248" t="str">
        <f t="shared" si="155"/>
        <v>Medium_user</v>
      </c>
      <c r="AA1248" t="str">
        <f t="shared" si="156"/>
        <v>Medium_user</v>
      </c>
      <c r="AB1248" t="str">
        <f t="shared" si="157"/>
        <v>Medium Usage</v>
      </c>
      <c r="AC1248" t="str">
        <f t="shared" si="158"/>
        <v>High</v>
      </c>
      <c r="AD1248" t="str">
        <f t="shared" si="159"/>
        <v>Low Intl Calls</v>
      </c>
    </row>
    <row r="1249" spans="1:30" x14ac:dyDescent="0.25">
      <c r="A1249" t="s">
        <v>33</v>
      </c>
      <c r="B1249">
        <v>112</v>
      </c>
      <c r="C1249" t="s">
        <v>21</v>
      </c>
      <c r="D1249" t="s">
        <v>22</v>
      </c>
      <c r="E1249">
        <f>IF(train[[#This Row],[international_plan]]="yes",1,0)</f>
        <v>0</v>
      </c>
      <c r="F1249" t="s">
        <v>22</v>
      </c>
      <c r="G1249">
        <f>IF(train[[#This Row],[voice_mail_plan]]="yes",1,0)</f>
        <v>0</v>
      </c>
      <c r="H1249">
        <v>0</v>
      </c>
      <c r="I1249">
        <v>168.6</v>
      </c>
      <c r="J1249">
        <v>102</v>
      </c>
      <c r="K1249">
        <v>28.66</v>
      </c>
      <c r="L1249">
        <v>298</v>
      </c>
      <c r="M1249">
        <v>117</v>
      </c>
      <c r="N1249">
        <v>25.33</v>
      </c>
      <c r="O1249">
        <v>194.7</v>
      </c>
      <c r="P1249">
        <v>110</v>
      </c>
      <c r="Q1249">
        <v>8.76</v>
      </c>
      <c r="R1249">
        <v>9.8000000000000007</v>
      </c>
      <c r="S1249">
        <v>5</v>
      </c>
      <c r="T1249">
        <v>2.65</v>
      </c>
      <c r="U1249">
        <v>1</v>
      </c>
      <c r="V1249" t="s">
        <v>22</v>
      </c>
      <c r="W1249">
        <f t="shared" si="152"/>
        <v>0</v>
      </c>
      <c r="X1249" t="str">
        <f t="shared" si="153"/>
        <v>3 or fewer calls</v>
      </c>
      <c r="Y1249" t="str">
        <f t="shared" si="154"/>
        <v>Medium</v>
      </c>
      <c r="Z1249" t="str">
        <f t="shared" si="155"/>
        <v>Medium_user</v>
      </c>
      <c r="AA1249" t="str">
        <f t="shared" si="156"/>
        <v>Heavy_user</v>
      </c>
      <c r="AB1249" t="str">
        <f t="shared" si="157"/>
        <v>Medium Usage</v>
      </c>
      <c r="AC1249" t="str">
        <f t="shared" si="158"/>
        <v>None</v>
      </c>
      <c r="AD1249" t="str">
        <f t="shared" si="159"/>
        <v>Medium Intl Calls</v>
      </c>
    </row>
    <row r="1250" spans="1:30" x14ac:dyDescent="0.25">
      <c r="A1250" t="s">
        <v>45</v>
      </c>
      <c r="B1250">
        <v>118</v>
      </c>
      <c r="C1250" t="s">
        <v>21</v>
      </c>
      <c r="D1250" t="s">
        <v>22</v>
      </c>
      <c r="E1250">
        <f>IF(train[[#This Row],[international_plan]]="yes",1,0)</f>
        <v>0</v>
      </c>
      <c r="F1250" t="s">
        <v>22</v>
      </c>
      <c r="G1250">
        <f>IF(train[[#This Row],[voice_mail_plan]]="yes",1,0)</f>
        <v>0</v>
      </c>
      <c r="H1250">
        <v>0</v>
      </c>
      <c r="I1250">
        <v>253.2</v>
      </c>
      <c r="J1250">
        <v>122</v>
      </c>
      <c r="K1250">
        <v>43.04</v>
      </c>
      <c r="L1250">
        <v>201</v>
      </c>
      <c r="M1250">
        <v>78</v>
      </c>
      <c r="N1250">
        <v>17.09</v>
      </c>
      <c r="O1250">
        <v>195.3</v>
      </c>
      <c r="P1250">
        <v>108</v>
      </c>
      <c r="Q1250">
        <v>8.7899999999999991</v>
      </c>
      <c r="R1250">
        <v>9.6999999999999993</v>
      </c>
      <c r="S1250">
        <v>7</v>
      </c>
      <c r="T1250">
        <v>2.62</v>
      </c>
      <c r="U1250">
        <v>2</v>
      </c>
      <c r="V1250" t="s">
        <v>22</v>
      </c>
      <c r="W1250">
        <f t="shared" si="152"/>
        <v>0</v>
      </c>
      <c r="X1250" t="str">
        <f t="shared" si="153"/>
        <v>3 or fewer calls</v>
      </c>
      <c r="Y1250" t="str">
        <f t="shared" si="154"/>
        <v>Medium</v>
      </c>
      <c r="Z1250" t="str">
        <f t="shared" si="155"/>
        <v>Light_usage</v>
      </c>
      <c r="AA1250" t="str">
        <f t="shared" si="156"/>
        <v>Medium_user</v>
      </c>
      <c r="AB1250" t="str">
        <f t="shared" si="157"/>
        <v>Medium Usage</v>
      </c>
      <c r="AC1250" t="str">
        <f t="shared" si="158"/>
        <v>None</v>
      </c>
      <c r="AD1250" t="str">
        <f t="shared" si="159"/>
        <v>Medium Intl Calls</v>
      </c>
    </row>
    <row r="1251" spans="1:30" x14ac:dyDescent="0.25">
      <c r="A1251" t="s">
        <v>24</v>
      </c>
      <c r="B1251">
        <v>66</v>
      </c>
      <c r="C1251" t="s">
        <v>21</v>
      </c>
      <c r="D1251" t="s">
        <v>22</v>
      </c>
      <c r="E1251">
        <f>IF(train[[#This Row],[international_plan]]="yes",1,0)</f>
        <v>0</v>
      </c>
      <c r="F1251" t="s">
        <v>23</v>
      </c>
      <c r="G1251">
        <f>IF(train[[#This Row],[voice_mail_plan]]="yes",1,0)</f>
        <v>1</v>
      </c>
      <c r="H1251">
        <v>16</v>
      </c>
      <c r="I1251">
        <v>174.7</v>
      </c>
      <c r="J1251">
        <v>92</v>
      </c>
      <c r="K1251">
        <v>29.7</v>
      </c>
      <c r="L1251">
        <v>232.1</v>
      </c>
      <c r="M1251">
        <v>105</v>
      </c>
      <c r="N1251">
        <v>19.73</v>
      </c>
      <c r="O1251">
        <v>305.39999999999998</v>
      </c>
      <c r="P1251">
        <v>98</v>
      </c>
      <c r="Q1251">
        <v>13.74</v>
      </c>
      <c r="R1251">
        <v>8.9</v>
      </c>
      <c r="S1251">
        <v>2</v>
      </c>
      <c r="T1251">
        <v>2.4</v>
      </c>
      <c r="U1251">
        <v>1</v>
      </c>
      <c r="V1251" t="s">
        <v>22</v>
      </c>
      <c r="W1251">
        <f t="shared" si="152"/>
        <v>0</v>
      </c>
      <c r="X1251" t="str">
        <f t="shared" si="153"/>
        <v>3 or fewer calls</v>
      </c>
      <c r="Y1251" t="str">
        <f t="shared" si="154"/>
        <v>Medium</v>
      </c>
      <c r="Z1251" t="str">
        <f t="shared" si="155"/>
        <v>Medium_user</v>
      </c>
      <c r="AA1251" t="str">
        <f t="shared" si="156"/>
        <v>Medium_user</v>
      </c>
      <c r="AB1251" t="str">
        <f t="shared" si="157"/>
        <v>Medium Usage</v>
      </c>
      <c r="AC1251" t="str">
        <f t="shared" si="158"/>
        <v>Medium</v>
      </c>
      <c r="AD1251" t="str">
        <f t="shared" si="159"/>
        <v>Medium Intl Calls</v>
      </c>
    </row>
    <row r="1252" spans="1:30" x14ac:dyDescent="0.25">
      <c r="A1252" t="s">
        <v>49</v>
      </c>
      <c r="B1252">
        <v>129</v>
      </c>
      <c r="C1252" t="s">
        <v>21</v>
      </c>
      <c r="D1252" t="s">
        <v>22</v>
      </c>
      <c r="E1252">
        <f>IF(train[[#This Row],[international_plan]]="yes",1,0)</f>
        <v>0</v>
      </c>
      <c r="F1252" t="s">
        <v>23</v>
      </c>
      <c r="G1252">
        <f>IF(train[[#This Row],[voice_mail_plan]]="yes",1,0)</f>
        <v>1</v>
      </c>
      <c r="H1252">
        <v>34</v>
      </c>
      <c r="I1252">
        <v>204.5</v>
      </c>
      <c r="J1252">
        <v>79</v>
      </c>
      <c r="K1252">
        <v>34.770000000000003</v>
      </c>
      <c r="L1252">
        <v>132.80000000000001</v>
      </c>
      <c r="M1252">
        <v>113</v>
      </c>
      <c r="N1252">
        <v>11.29</v>
      </c>
      <c r="O1252">
        <v>190.1</v>
      </c>
      <c r="P1252">
        <v>117</v>
      </c>
      <c r="Q1252">
        <v>8.5500000000000007</v>
      </c>
      <c r="R1252">
        <v>14.8</v>
      </c>
      <c r="S1252">
        <v>9</v>
      </c>
      <c r="T1252">
        <v>4</v>
      </c>
      <c r="U1252">
        <v>2</v>
      </c>
      <c r="V1252" t="s">
        <v>22</v>
      </c>
      <c r="W1252">
        <f t="shared" si="152"/>
        <v>0</v>
      </c>
      <c r="X1252" t="str">
        <f t="shared" si="153"/>
        <v>3 or fewer calls</v>
      </c>
      <c r="Y1252" t="str">
        <f t="shared" si="154"/>
        <v>High</v>
      </c>
      <c r="Z1252" t="str">
        <f t="shared" si="155"/>
        <v>Medium_user</v>
      </c>
      <c r="AA1252" t="str">
        <f t="shared" si="156"/>
        <v>Medium_user</v>
      </c>
      <c r="AB1252" t="str">
        <f t="shared" si="157"/>
        <v>Medium Usage</v>
      </c>
      <c r="AC1252" t="str">
        <f t="shared" si="158"/>
        <v>High</v>
      </c>
      <c r="AD1252" t="str">
        <f t="shared" si="159"/>
        <v>Medium Intl Calls</v>
      </c>
    </row>
    <row r="1253" spans="1:30" x14ac:dyDescent="0.25">
      <c r="A1253" t="s">
        <v>52</v>
      </c>
      <c r="B1253">
        <v>6</v>
      </c>
      <c r="C1253" t="s">
        <v>25</v>
      </c>
      <c r="D1253" t="s">
        <v>22</v>
      </c>
      <c r="E1253">
        <f>IF(train[[#This Row],[international_plan]]="yes",1,0)</f>
        <v>0</v>
      </c>
      <c r="F1253" t="s">
        <v>22</v>
      </c>
      <c r="G1253">
        <f>IF(train[[#This Row],[voice_mail_plan]]="yes",1,0)</f>
        <v>0</v>
      </c>
      <c r="H1253">
        <v>0</v>
      </c>
      <c r="I1253">
        <v>226.5</v>
      </c>
      <c r="J1253">
        <v>93</v>
      </c>
      <c r="K1253">
        <v>38.51</v>
      </c>
      <c r="L1253">
        <v>152.1</v>
      </c>
      <c r="M1253">
        <v>122</v>
      </c>
      <c r="N1253">
        <v>12.93</v>
      </c>
      <c r="O1253">
        <v>164.4</v>
      </c>
      <c r="P1253">
        <v>98</v>
      </c>
      <c r="Q1253">
        <v>7.4</v>
      </c>
      <c r="R1253">
        <v>9.4</v>
      </c>
      <c r="S1253">
        <v>4</v>
      </c>
      <c r="T1253">
        <v>2.54</v>
      </c>
      <c r="U1253">
        <v>3</v>
      </c>
      <c r="V1253" t="s">
        <v>22</v>
      </c>
      <c r="W1253">
        <f t="shared" si="152"/>
        <v>0</v>
      </c>
      <c r="X1253" t="str">
        <f t="shared" si="153"/>
        <v>3 or fewer calls</v>
      </c>
      <c r="Y1253" t="str">
        <f t="shared" si="154"/>
        <v>Medium</v>
      </c>
      <c r="Z1253" t="str">
        <f t="shared" si="155"/>
        <v>Heavy_user</v>
      </c>
      <c r="AA1253" t="str">
        <f t="shared" si="156"/>
        <v>Medium_user</v>
      </c>
      <c r="AB1253" t="str">
        <f t="shared" si="157"/>
        <v>Medium Usage</v>
      </c>
      <c r="AC1253" t="str">
        <f t="shared" si="158"/>
        <v>None</v>
      </c>
      <c r="AD1253" t="str">
        <f t="shared" si="159"/>
        <v>Medium Intl Calls</v>
      </c>
    </row>
    <row r="1254" spans="1:30" x14ac:dyDescent="0.25">
      <c r="A1254" t="s">
        <v>62</v>
      </c>
      <c r="B1254">
        <v>107</v>
      </c>
      <c r="C1254" t="s">
        <v>28</v>
      </c>
      <c r="D1254" t="s">
        <v>23</v>
      </c>
      <c r="E1254">
        <f>IF(train[[#This Row],[international_plan]]="yes",1,0)</f>
        <v>1</v>
      </c>
      <c r="F1254" t="s">
        <v>22</v>
      </c>
      <c r="G1254">
        <f>IF(train[[#This Row],[voice_mail_plan]]="yes",1,0)</f>
        <v>0</v>
      </c>
      <c r="H1254">
        <v>0</v>
      </c>
      <c r="I1254">
        <v>234.1</v>
      </c>
      <c r="J1254">
        <v>91</v>
      </c>
      <c r="K1254">
        <v>39.799999999999997</v>
      </c>
      <c r="L1254">
        <v>163.1</v>
      </c>
      <c r="M1254">
        <v>105</v>
      </c>
      <c r="N1254">
        <v>13.86</v>
      </c>
      <c r="O1254">
        <v>282.5</v>
      </c>
      <c r="P1254">
        <v>100</v>
      </c>
      <c r="Q1254">
        <v>12.71</v>
      </c>
      <c r="R1254">
        <v>10</v>
      </c>
      <c r="S1254">
        <v>3</v>
      </c>
      <c r="T1254">
        <v>2.7</v>
      </c>
      <c r="U1254">
        <v>1</v>
      </c>
      <c r="V1254" t="s">
        <v>22</v>
      </c>
      <c r="W1254">
        <f t="shared" si="152"/>
        <v>0</v>
      </c>
      <c r="X1254" t="str">
        <f t="shared" si="153"/>
        <v>3 or fewer calls</v>
      </c>
      <c r="Y1254" t="str">
        <f t="shared" si="154"/>
        <v>Medium</v>
      </c>
      <c r="Z1254" t="str">
        <f t="shared" si="155"/>
        <v>Medium_user</v>
      </c>
      <c r="AA1254" t="str">
        <f t="shared" si="156"/>
        <v>Medium_user</v>
      </c>
      <c r="AB1254" t="str">
        <f t="shared" si="157"/>
        <v>Medium Usage</v>
      </c>
      <c r="AC1254" t="str">
        <f t="shared" si="158"/>
        <v>None</v>
      </c>
      <c r="AD1254" t="str">
        <f t="shared" si="159"/>
        <v>Medium Intl Calls</v>
      </c>
    </row>
    <row r="1255" spans="1:30" x14ac:dyDescent="0.25">
      <c r="A1255" t="s">
        <v>50</v>
      </c>
      <c r="B1255">
        <v>107</v>
      </c>
      <c r="C1255" t="s">
        <v>21</v>
      </c>
      <c r="D1255" t="s">
        <v>23</v>
      </c>
      <c r="E1255">
        <f>IF(train[[#This Row],[international_plan]]="yes",1,0)</f>
        <v>1</v>
      </c>
      <c r="F1255" t="s">
        <v>22</v>
      </c>
      <c r="G1255">
        <f>IF(train[[#This Row],[voice_mail_plan]]="yes",1,0)</f>
        <v>0</v>
      </c>
      <c r="H1255">
        <v>0</v>
      </c>
      <c r="I1255">
        <v>133.30000000000001</v>
      </c>
      <c r="J1255">
        <v>106</v>
      </c>
      <c r="K1255">
        <v>22.66</v>
      </c>
      <c r="L1255">
        <v>182.9</v>
      </c>
      <c r="M1255">
        <v>89</v>
      </c>
      <c r="N1255">
        <v>15.55</v>
      </c>
      <c r="O1255">
        <v>241.1</v>
      </c>
      <c r="P1255">
        <v>123</v>
      </c>
      <c r="Q1255">
        <v>10.85</v>
      </c>
      <c r="R1255">
        <v>12.9</v>
      </c>
      <c r="S1255">
        <v>2</v>
      </c>
      <c r="T1255">
        <v>3.48</v>
      </c>
      <c r="U1255">
        <v>3</v>
      </c>
      <c r="V1255" t="s">
        <v>23</v>
      </c>
      <c r="W1255">
        <f t="shared" si="152"/>
        <v>1</v>
      </c>
      <c r="X1255" t="str">
        <f t="shared" si="153"/>
        <v>3 or fewer calls</v>
      </c>
      <c r="Y1255" t="str">
        <f t="shared" si="154"/>
        <v>Medium</v>
      </c>
      <c r="Z1255" t="str">
        <f t="shared" si="155"/>
        <v>Medium_user</v>
      </c>
      <c r="AA1255" t="str">
        <f t="shared" si="156"/>
        <v>Medium_user</v>
      </c>
      <c r="AB1255" t="str">
        <f t="shared" si="157"/>
        <v>Medium Usage</v>
      </c>
      <c r="AC1255" t="str">
        <f t="shared" si="158"/>
        <v>None</v>
      </c>
      <c r="AD1255" t="str">
        <f t="shared" si="159"/>
        <v>Medium Intl Calls</v>
      </c>
    </row>
    <row r="1256" spans="1:30" x14ac:dyDescent="0.25">
      <c r="A1256" t="s">
        <v>35</v>
      </c>
      <c r="B1256">
        <v>138</v>
      </c>
      <c r="C1256" t="s">
        <v>21</v>
      </c>
      <c r="D1256" t="s">
        <v>22</v>
      </c>
      <c r="E1256">
        <f>IF(train[[#This Row],[international_plan]]="yes",1,0)</f>
        <v>0</v>
      </c>
      <c r="F1256" t="s">
        <v>22</v>
      </c>
      <c r="G1256">
        <f>IF(train[[#This Row],[voice_mail_plan]]="yes",1,0)</f>
        <v>0</v>
      </c>
      <c r="H1256">
        <v>0</v>
      </c>
      <c r="I1256">
        <v>133.9</v>
      </c>
      <c r="J1256">
        <v>87</v>
      </c>
      <c r="K1256">
        <v>22.76</v>
      </c>
      <c r="L1256">
        <v>166.4</v>
      </c>
      <c r="M1256">
        <v>110</v>
      </c>
      <c r="N1256">
        <v>14.14</v>
      </c>
      <c r="O1256">
        <v>193.5</v>
      </c>
      <c r="P1256">
        <v>139</v>
      </c>
      <c r="Q1256">
        <v>8.7100000000000009</v>
      </c>
      <c r="R1256">
        <v>15.4</v>
      </c>
      <c r="S1256">
        <v>3</v>
      </c>
      <c r="T1256">
        <v>4.16</v>
      </c>
      <c r="U1256">
        <v>1</v>
      </c>
      <c r="V1256" t="s">
        <v>22</v>
      </c>
      <c r="W1256">
        <f t="shared" si="152"/>
        <v>0</v>
      </c>
      <c r="X1256" t="str">
        <f t="shared" si="153"/>
        <v>3 or fewer calls</v>
      </c>
      <c r="Y1256" t="str">
        <f t="shared" si="154"/>
        <v>High</v>
      </c>
      <c r="Z1256" t="str">
        <f t="shared" si="155"/>
        <v>Medium_user</v>
      </c>
      <c r="AA1256" t="str">
        <f t="shared" si="156"/>
        <v>Medium_user</v>
      </c>
      <c r="AB1256" t="str">
        <f t="shared" si="157"/>
        <v>Medium Usage</v>
      </c>
      <c r="AC1256" t="str">
        <f t="shared" si="158"/>
        <v>None</v>
      </c>
      <c r="AD1256" t="str">
        <f t="shared" si="159"/>
        <v>Medium Intl Calls</v>
      </c>
    </row>
    <row r="1257" spans="1:30" x14ac:dyDescent="0.25">
      <c r="A1257" t="s">
        <v>74</v>
      </c>
      <c r="B1257">
        <v>103</v>
      </c>
      <c r="C1257" t="s">
        <v>28</v>
      </c>
      <c r="D1257" t="s">
        <v>22</v>
      </c>
      <c r="E1257">
        <f>IF(train[[#This Row],[international_plan]]="yes",1,0)</f>
        <v>0</v>
      </c>
      <c r="F1257" t="s">
        <v>22</v>
      </c>
      <c r="G1257">
        <f>IF(train[[#This Row],[voice_mail_plan]]="yes",1,0)</f>
        <v>0</v>
      </c>
      <c r="H1257">
        <v>0</v>
      </c>
      <c r="I1257">
        <v>160.19999999999999</v>
      </c>
      <c r="J1257">
        <v>104</v>
      </c>
      <c r="K1257">
        <v>27.23</v>
      </c>
      <c r="L1257">
        <v>138.9</v>
      </c>
      <c r="M1257">
        <v>70</v>
      </c>
      <c r="N1257">
        <v>11.81</v>
      </c>
      <c r="O1257">
        <v>312.5</v>
      </c>
      <c r="P1257">
        <v>97</v>
      </c>
      <c r="Q1257">
        <v>14.06</v>
      </c>
      <c r="R1257">
        <v>9.6999999999999993</v>
      </c>
      <c r="S1257">
        <v>2</v>
      </c>
      <c r="T1257">
        <v>2.62</v>
      </c>
      <c r="U1257">
        <v>0</v>
      </c>
      <c r="V1257" t="s">
        <v>22</v>
      </c>
      <c r="W1257">
        <f t="shared" si="152"/>
        <v>0</v>
      </c>
      <c r="X1257" t="str">
        <f t="shared" si="153"/>
        <v>3 or fewer calls</v>
      </c>
      <c r="Y1257" t="str">
        <f t="shared" si="154"/>
        <v>Medium</v>
      </c>
      <c r="Z1257" t="str">
        <f t="shared" si="155"/>
        <v>Light_usage</v>
      </c>
      <c r="AA1257" t="str">
        <f t="shared" si="156"/>
        <v>Medium_user</v>
      </c>
      <c r="AB1257" t="str">
        <f t="shared" si="157"/>
        <v>Medium Usage</v>
      </c>
      <c r="AC1257" t="str">
        <f t="shared" si="158"/>
        <v>None</v>
      </c>
      <c r="AD1257" t="str">
        <f t="shared" si="159"/>
        <v>Medium Intl Calls</v>
      </c>
    </row>
    <row r="1258" spans="1:30" x14ac:dyDescent="0.25">
      <c r="A1258" t="s">
        <v>55</v>
      </c>
      <c r="B1258">
        <v>116</v>
      </c>
      <c r="C1258" t="s">
        <v>21</v>
      </c>
      <c r="D1258" t="s">
        <v>22</v>
      </c>
      <c r="E1258">
        <f>IF(train[[#This Row],[international_plan]]="yes",1,0)</f>
        <v>0</v>
      </c>
      <c r="F1258" t="s">
        <v>23</v>
      </c>
      <c r="G1258">
        <f>IF(train[[#This Row],[voice_mail_plan]]="yes",1,0)</f>
        <v>1</v>
      </c>
      <c r="H1258">
        <v>44</v>
      </c>
      <c r="I1258">
        <v>230.6</v>
      </c>
      <c r="J1258">
        <v>94</v>
      </c>
      <c r="K1258">
        <v>39.200000000000003</v>
      </c>
      <c r="L1258">
        <v>224.1</v>
      </c>
      <c r="M1258">
        <v>103</v>
      </c>
      <c r="N1258">
        <v>19.05</v>
      </c>
      <c r="O1258">
        <v>244</v>
      </c>
      <c r="P1258">
        <v>76</v>
      </c>
      <c r="Q1258">
        <v>10.98</v>
      </c>
      <c r="R1258">
        <v>11.1</v>
      </c>
      <c r="S1258">
        <v>2</v>
      </c>
      <c r="T1258">
        <v>3</v>
      </c>
      <c r="U1258">
        <v>0</v>
      </c>
      <c r="V1258" t="s">
        <v>22</v>
      </c>
      <c r="W1258">
        <f t="shared" si="152"/>
        <v>0</v>
      </c>
      <c r="X1258" t="str">
        <f t="shared" si="153"/>
        <v>3 or fewer calls</v>
      </c>
      <c r="Y1258" t="str">
        <f t="shared" si="154"/>
        <v>Medium</v>
      </c>
      <c r="Z1258" t="str">
        <f t="shared" si="155"/>
        <v>Medium_user</v>
      </c>
      <c r="AA1258" t="str">
        <f t="shared" si="156"/>
        <v>Medium_user</v>
      </c>
      <c r="AB1258" t="str">
        <f t="shared" si="157"/>
        <v>Medium Usage</v>
      </c>
      <c r="AC1258" t="str">
        <f t="shared" si="158"/>
        <v>High</v>
      </c>
      <c r="AD1258" t="str">
        <f t="shared" si="159"/>
        <v>Medium Intl Calls</v>
      </c>
    </row>
    <row r="1259" spans="1:30" x14ac:dyDescent="0.25">
      <c r="A1259" t="s">
        <v>62</v>
      </c>
      <c r="B1259">
        <v>161</v>
      </c>
      <c r="C1259" t="s">
        <v>21</v>
      </c>
      <c r="D1259" t="s">
        <v>22</v>
      </c>
      <c r="E1259">
        <f>IF(train[[#This Row],[international_plan]]="yes",1,0)</f>
        <v>0</v>
      </c>
      <c r="F1259" t="s">
        <v>22</v>
      </c>
      <c r="G1259">
        <f>IF(train[[#This Row],[voice_mail_plan]]="yes",1,0)</f>
        <v>0</v>
      </c>
      <c r="H1259">
        <v>0</v>
      </c>
      <c r="I1259">
        <v>72.8</v>
      </c>
      <c r="J1259">
        <v>120</v>
      </c>
      <c r="K1259">
        <v>12.38</v>
      </c>
      <c r="L1259">
        <v>267.10000000000002</v>
      </c>
      <c r="M1259">
        <v>120</v>
      </c>
      <c r="N1259">
        <v>22.7</v>
      </c>
      <c r="O1259">
        <v>222.5</v>
      </c>
      <c r="P1259">
        <v>91</v>
      </c>
      <c r="Q1259">
        <v>10.01</v>
      </c>
      <c r="R1259">
        <v>11.8</v>
      </c>
      <c r="S1259">
        <v>2</v>
      </c>
      <c r="T1259">
        <v>3.19</v>
      </c>
      <c r="U1259">
        <v>2</v>
      </c>
      <c r="V1259" t="s">
        <v>22</v>
      </c>
      <c r="W1259">
        <f t="shared" si="152"/>
        <v>0</v>
      </c>
      <c r="X1259" t="str">
        <f t="shared" si="153"/>
        <v>3 or fewer calls</v>
      </c>
      <c r="Y1259" t="str">
        <f t="shared" si="154"/>
        <v>Medium</v>
      </c>
      <c r="Z1259" t="str">
        <f t="shared" si="155"/>
        <v>Heavy_user</v>
      </c>
      <c r="AA1259" t="str">
        <f t="shared" si="156"/>
        <v>Heavy_user</v>
      </c>
      <c r="AB1259" t="str">
        <f t="shared" si="157"/>
        <v>Medium Usage</v>
      </c>
      <c r="AC1259" t="str">
        <f t="shared" si="158"/>
        <v>None</v>
      </c>
      <c r="AD1259" t="str">
        <f t="shared" si="159"/>
        <v>Medium Intl Calls</v>
      </c>
    </row>
    <row r="1260" spans="1:30" x14ac:dyDescent="0.25">
      <c r="A1260" t="s">
        <v>71</v>
      </c>
      <c r="B1260">
        <v>1</v>
      </c>
      <c r="C1260" t="s">
        <v>21</v>
      </c>
      <c r="D1260" t="s">
        <v>22</v>
      </c>
      <c r="E1260">
        <f>IF(train[[#This Row],[international_plan]]="yes",1,0)</f>
        <v>0</v>
      </c>
      <c r="F1260" t="s">
        <v>22</v>
      </c>
      <c r="G1260">
        <f>IF(train[[#This Row],[voice_mail_plan]]="yes",1,0)</f>
        <v>0</v>
      </c>
      <c r="H1260">
        <v>0</v>
      </c>
      <c r="I1260">
        <v>196.1</v>
      </c>
      <c r="J1260">
        <v>107</v>
      </c>
      <c r="K1260">
        <v>33.340000000000003</v>
      </c>
      <c r="L1260">
        <v>296.5</v>
      </c>
      <c r="M1260">
        <v>82</v>
      </c>
      <c r="N1260">
        <v>25.2</v>
      </c>
      <c r="O1260">
        <v>211.5</v>
      </c>
      <c r="P1260">
        <v>91</v>
      </c>
      <c r="Q1260">
        <v>9.52</v>
      </c>
      <c r="R1260">
        <v>7</v>
      </c>
      <c r="S1260">
        <v>2</v>
      </c>
      <c r="T1260">
        <v>1.89</v>
      </c>
      <c r="U1260">
        <v>1</v>
      </c>
      <c r="V1260" t="s">
        <v>22</v>
      </c>
      <c r="W1260">
        <f t="shared" si="152"/>
        <v>0</v>
      </c>
      <c r="X1260" t="str">
        <f t="shared" si="153"/>
        <v>3 or fewer calls</v>
      </c>
      <c r="Y1260" t="str">
        <f t="shared" si="154"/>
        <v>Low</v>
      </c>
      <c r="Z1260" t="str">
        <f t="shared" si="155"/>
        <v>Medium_user</v>
      </c>
      <c r="AA1260" t="str">
        <f t="shared" si="156"/>
        <v>Heavy_user</v>
      </c>
      <c r="AB1260" t="str">
        <f t="shared" si="157"/>
        <v>Medium Usage</v>
      </c>
      <c r="AC1260" t="str">
        <f t="shared" si="158"/>
        <v>None</v>
      </c>
      <c r="AD1260" t="str">
        <f t="shared" si="159"/>
        <v>Low Intl Calls</v>
      </c>
    </row>
    <row r="1261" spans="1:30" x14ac:dyDescent="0.25">
      <c r="A1261" t="s">
        <v>54</v>
      </c>
      <c r="B1261">
        <v>89</v>
      </c>
      <c r="C1261" t="s">
        <v>25</v>
      </c>
      <c r="D1261" t="s">
        <v>22</v>
      </c>
      <c r="E1261">
        <f>IF(train[[#This Row],[international_plan]]="yes",1,0)</f>
        <v>0</v>
      </c>
      <c r="F1261" t="s">
        <v>22</v>
      </c>
      <c r="G1261">
        <f>IF(train[[#This Row],[voice_mail_plan]]="yes",1,0)</f>
        <v>0</v>
      </c>
      <c r="H1261">
        <v>0</v>
      </c>
      <c r="I1261">
        <v>197.1</v>
      </c>
      <c r="J1261">
        <v>110</v>
      </c>
      <c r="K1261">
        <v>33.51</v>
      </c>
      <c r="L1261">
        <v>165.9</v>
      </c>
      <c r="M1261">
        <v>115</v>
      </c>
      <c r="N1261">
        <v>14.1</v>
      </c>
      <c r="O1261">
        <v>227.3</v>
      </c>
      <c r="P1261">
        <v>106</v>
      </c>
      <c r="Q1261">
        <v>10.23</v>
      </c>
      <c r="R1261">
        <v>12.8</v>
      </c>
      <c r="S1261">
        <v>3</v>
      </c>
      <c r="T1261">
        <v>3.46</v>
      </c>
      <c r="U1261">
        <v>1</v>
      </c>
      <c r="V1261" t="s">
        <v>22</v>
      </c>
      <c r="W1261">
        <f t="shared" si="152"/>
        <v>0</v>
      </c>
      <c r="X1261" t="str">
        <f t="shared" si="153"/>
        <v>3 or fewer calls</v>
      </c>
      <c r="Y1261" t="str">
        <f t="shared" si="154"/>
        <v>Medium</v>
      </c>
      <c r="Z1261" t="str">
        <f t="shared" si="155"/>
        <v>Medium_user</v>
      </c>
      <c r="AA1261" t="str">
        <f t="shared" si="156"/>
        <v>Medium_user</v>
      </c>
      <c r="AB1261" t="str">
        <f t="shared" si="157"/>
        <v>Medium Usage</v>
      </c>
      <c r="AC1261" t="str">
        <f t="shared" si="158"/>
        <v>None</v>
      </c>
      <c r="AD1261" t="str">
        <f t="shared" si="159"/>
        <v>Medium Intl Calls</v>
      </c>
    </row>
    <row r="1262" spans="1:30" x14ac:dyDescent="0.25">
      <c r="A1262" t="s">
        <v>36</v>
      </c>
      <c r="B1262">
        <v>64</v>
      </c>
      <c r="C1262" t="s">
        <v>25</v>
      </c>
      <c r="D1262" t="s">
        <v>22</v>
      </c>
      <c r="E1262">
        <f>IF(train[[#This Row],[international_plan]]="yes",1,0)</f>
        <v>0</v>
      </c>
      <c r="F1262" t="s">
        <v>22</v>
      </c>
      <c r="G1262">
        <f>IF(train[[#This Row],[voice_mail_plan]]="yes",1,0)</f>
        <v>0</v>
      </c>
      <c r="H1262">
        <v>0</v>
      </c>
      <c r="I1262">
        <v>219.6</v>
      </c>
      <c r="J1262">
        <v>126</v>
      </c>
      <c r="K1262">
        <v>37.33</v>
      </c>
      <c r="L1262">
        <v>303.3</v>
      </c>
      <c r="M1262">
        <v>100</v>
      </c>
      <c r="N1262">
        <v>25.78</v>
      </c>
      <c r="O1262">
        <v>154.5</v>
      </c>
      <c r="P1262">
        <v>65</v>
      </c>
      <c r="Q1262">
        <v>6.95</v>
      </c>
      <c r="R1262">
        <v>9.6999999999999993</v>
      </c>
      <c r="S1262">
        <v>5</v>
      </c>
      <c r="T1262">
        <v>2.62</v>
      </c>
      <c r="U1262">
        <v>1</v>
      </c>
      <c r="V1262" t="s">
        <v>22</v>
      </c>
      <c r="W1262">
        <f t="shared" si="152"/>
        <v>0</v>
      </c>
      <c r="X1262" t="str">
        <f t="shared" si="153"/>
        <v>3 or fewer calls</v>
      </c>
      <c r="Y1262" t="str">
        <f t="shared" si="154"/>
        <v>Medium</v>
      </c>
      <c r="Z1262" t="str">
        <f t="shared" si="155"/>
        <v>Medium_user</v>
      </c>
      <c r="AA1262" t="str">
        <f t="shared" si="156"/>
        <v>Heavy_user</v>
      </c>
      <c r="AB1262" t="str">
        <f t="shared" si="157"/>
        <v>Medium Usage</v>
      </c>
      <c r="AC1262" t="str">
        <f t="shared" si="158"/>
        <v>None</v>
      </c>
      <c r="AD1262" t="str">
        <f t="shared" si="159"/>
        <v>Medium Intl Calls</v>
      </c>
    </row>
    <row r="1263" spans="1:30" x14ac:dyDescent="0.25">
      <c r="A1263" t="s">
        <v>34</v>
      </c>
      <c r="B1263">
        <v>129</v>
      </c>
      <c r="C1263" t="s">
        <v>21</v>
      </c>
      <c r="D1263" t="s">
        <v>22</v>
      </c>
      <c r="E1263">
        <f>IF(train[[#This Row],[international_plan]]="yes",1,0)</f>
        <v>0</v>
      </c>
      <c r="F1263" t="s">
        <v>22</v>
      </c>
      <c r="G1263">
        <f>IF(train[[#This Row],[voice_mail_plan]]="yes",1,0)</f>
        <v>0</v>
      </c>
      <c r="H1263">
        <v>0</v>
      </c>
      <c r="I1263">
        <v>216</v>
      </c>
      <c r="J1263">
        <v>85</v>
      </c>
      <c r="K1263">
        <v>36.72</v>
      </c>
      <c r="L1263">
        <v>186.9</v>
      </c>
      <c r="M1263">
        <v>114</v>
      </c>
      <c r="N1263">
        <v>15.89</v>
      </c>
      <c r="O1263">
        <v>210.7</v>
      </c>
      <c r="P1263">
        <v>109</v>
      </c>
      <c r="Q1263">
        <v>9.48</v>
      </c>
      <c r="R1263">
        <v>4.9000000000000004</v>
      </c>
      <c r="S1263">
        <v>10</v>
      </c>
      <c r="T1263">
        <v>1.32</v>
      </c>
      <c r="U1263">
        <v>2</v>
      </c>
      <c r="V1263" t="s">
        <v>22</v>
      </c>
      <c r="W1263">
        <f t="shared" si="152"/>
        <v>0</v>
      </c>
      <c r="X1263" t="str">
        <f t="shared" si="153"/>
        <v>3 or fewer calls</v>
      </c>
      <c r="Y1263" t="str">
        <f t="shared" si="154"/>
        <v>Low</v>
      </c>
      <c r="Z1263" t="str">
        <f t="shared" si="155"/>
        <v>Medium_user</v>
      </c>
      <c r="AA1263" t="str">
        <f t="shared" si="156"/>
        <v>Medium_user</v>
      </c>
      <c r="AB1263" t="str">
        <f t="shared" si="157"/>
        <v>Medium Usage</v>
      </c>
      <c r="AC1263" t="str">
        <f t="shared" si="158"/>
        <v>None</v>
      </c>
      <c r="AD1263" t="str">
        <f t="shared" si="159"/>
        <v>Low Intl Calls</v>
      </c>
    </row>
    <row r="1264" spans="1:30" x14ac:dyDescent="0.25">
      <c r="A1264" t="s">
        <v>64</v>
      </c>
      <c r="B1264">
        <v>128</v>
      </c>
      <c r="C1264" t="s">
        <v>28</v>
      </c>
      <c r="D1264" t="s">
        <v>22</v>
      </c>
      <c r="E1264">
        <f>IF(train[[#This Row],[international_plan]]="yes",1,0)</f>
        <v>0</v>
      </c>
      <c r="F1264" t="s">
        <v>23</v>
      </c>
      <c r="G1264">
        <f>IF(train[[#This Row],[voice_mail_plan]]="yes",1,0)</f>
        <v>1</v>
      </c>
      <c r="H1264">
        <v>32</v>
      </c>
      <c r="I1264">
        <v>222.9</v>
      </c>
      <c r="J1264">
        <v>136</v>
      </c>
      <c r="K1264">
        <v>37.89</v>
      </c>
      <c r="L1264">
        <v>262</v>
      </c>
      <c r="M1264">
        <v>80</v>
      </c>
      <c r="N1264">
        <v>22.27</v>
      </c>
      <c r="O1264">
        <v>191.4</v>
      </c>
      <c r="P1264">
        <v>101</v>
      </c>
      <c r="Q1264">
        <v>8.61</v>
      </c>
      <c r="R1264">
        <v>10.8</v>
      </c>
      <c r="S1264">
        <v>4</v>
      </c>
      <c r="T1264">
        <v>2.92</v>
      </c>
      <c r="U1264">
        <v>0</v>
      </c>
      <c r="V1264" t="s">
        <v>22</v>
      </c>
      <c r="W1264">
        <f t="shared" si="152"/>
        <v>0</v>
      </c>
      <c r="X1264" t="str">
        <f t="shared" si="153"/>
        <v>3 or fewer calls</v>
      </c>
      <c r="Y1264" t="str">
        <f t="shared" si="154"/>
        <v>Medium</v>
      </c>
      <c r="Z1264" t="str">
        <f t="shared" si="155"/>
        <v>Medium_user</v>
      </c>
      <c r="AA1264" t="str">
        <f t="shared" si="156"/>
        <v>Heavy_user</v>
      </c>
      <c r="AB1264" t="str">
        <f t="shared" si="157"/>
        <v>Medium Usage</v>
      </c>
      <c r="AC1264" t="str">
        <f t="shared" si="158"/>
        <v>High</v>
      </c>
      <c r="AD1264" t="str">
        <f t="shared" si="159"/>
        <v>Medium Intl Calls</v>
      </c>
    </row>
    <row r="1265" spans="1:30" x14ac:dyDescent="0.25">
      <c r="A1265" t="s">
        <v>30</v>
      </c>
      <c r="B1265">
        <v>81</v>
      </c>
      <c r="C1265" t="s">
        <v>21</v>
      </c>
      <c r="D1265" t="s">
        <v>22</v>
      </c>
      <c r="E1265">
        <f>IF(train[[#This Row],[international_plan]]="yes",1,0)</f>
        <v>0</v>
      </c>
      <c r="F1265" t="s">
        <v>23</v>
      </c>
      <c r="G1265">
        <f>IF(train[[#This Row],[voice_mail_plan]]="yes",1,0)</f>
        <v>1</v>
      </c>
      <c r="H1265">
        <v>36</v>
      </c>
      <c r="I1265">
        <v>115.9</v>
      </c>
      <c r="J1265">
        <v>120</v>
      </c>
      <c r="K1265">
        <v>19.7</v>
      </c>
      <c r="L1265">
        <v>236.6</v>
      </c>
      <c r="M1265">
        <v>95</v>
      </c>
      <c r="N1265">
        <v>20.11</v>
      </c>
      <c r="O1265">
        <v>255</v>
      </c>
      <c r="P1265">
        <v>90</v>
      </c>
      <c r="Q1265">
        <v>11.48</v>
      </c>
      <c r="R1265">
        <v>11.7</v>
      </c>
      <c r="S1265">
        <v>6</v>
      </c>
      <c r="T1265">
        <v>3.16</v>
      </c>
      <c r="U1265">
        <v>3</v>
      </c>
      <c r="V1265" t="s">
        <v>22</v>
      </c>
      <c r="W1265">
        <f t="shared" si="152"/>
        <v>0</v>
      </c>
      <c r="X1265" t="str">
        <f t="shared" si="153"/>
        <v>3 or fewer calls</v>
      </c>
      <c r="Y1265" t="str">
        <f t="shared" si="154"/>
        <v>Medium</v>
      </c>
      <c r="Z1265" t="str">
        <f t="shared" si="155"/>
        <v>Medium_user</v>
      </c>
      <c r="AA1265" t="str">
        <f t="shared" si="156"/>
        <v>Heavy_user</v>
      </c>
      <c r="AB1265" t="str">
        <f t="shared" si="157"/>
        <v>Medium Usage</v>
      </c>
      <c r="AC1265" t="str">
        <f t="shared" si="158"/>
        <v>High</v>
      </c>
      <c r="AD1265" t="str">
        <f t="shared" si="159"/>
        <v>Medium Intl Calls</v>
      </c>
    </row>
    <row r="1266" spans="1:30" x14ac:dyDescent="0.25">
      <c r="A1266" t="s">
        <v>35</v>
      </c>
      <c r="B1266">
        <v>114</v>
      </c>
      <c r="C1266" t="s">
        <v>28</v>
      </c>
      <c r="D1266" t="s">
        <v>22</v>
      </c>
      <c r="E1266">
        <f>IF(train[[#This Row],[international_plan]]="yes",1,0)</f>
        <v>0</v>
      </c>
      <c r="F1266" t="s">
        <v>22</v>
      </c>
      <c r="G1266">
        <f>IF(train[[#This Row],[voice_mail_plan]]="yes",1,0)</f>
        <v>0</v>
      </c>
      <c r="H1266">
        <v>0</v>
      </c>
      <c r="I1266">
        <v>189.8</v>
      </c>
      <c r="J1266">
        <v>101</v>
      </c>
      <c r="K1266">
        <v>32.270000000000003</v>
      </c>
      <c r="L1266">
        <v>147.69999999999999</v>
      </c>
      <c r="M1266">
        <v>80</v>
      </c>
      <c r="N1266">
        <v>12.55</v>
      </c>
      <c r="O1266">
        <v>172.7</v>
      </c>
      <c r="P1266">
        <v>121</v>
      </c>
      <c r="Q1266">
        <v>7.77</v>
      </c>
      <c r="R1266">
        <v>10.6</v>
      </c>
      <c r="S1266">
        <v>5</v>
      </c>
      <c r="T1266">
        <v>2.86</v>
      </c>
      <c r="U1266">
        <v>1</v>
      </c>
      <c r="V1266" t="s">
        <v>22</v>
      </c>
      <c r="W1266">
        <f t="shared" si="152"/>
        <v>0</v>
      </c>
      <c r="X1266" t="str">
        <f t="shared" si="153"/>
        <v>3 or fewer calls</v>
      </c>
      <c r="Y1266" t="str">
        <f t="shared" si="154"/>
        <v>Medium</v>
      </c>
      <c r="Z1266" t="str">
        <f t="shared" si="155"/>
        <v>Medium_user</v>
      </c>
      <c r="AA1266" t="str">
        <f t="shared" si="156"/>
        <v>Medium_user</v>
      </c>
      <c r="AB1266" t="str">
        <f t="shared" si="157"/>
        <v>Medium Usage</v>
      </c>
      <c r="AC1266" t="str">
        <f t="shared" si="158"/>
        <v>None</v>
      </c>
      <c r="AD1266" t="str">
        <f t="shared" si="159"/>
        <v>Medium Intl Calls</v>
      </c>
    </row>
    <row r="1267" spans="1:30" x14ac:dyDescent="0.25">
      <c r="A1267" t="s">
        <v>31</v>
      </c>
      <c r="B1267">
        <v>86</v>
      </c>
      <c r="C1267" t="s">
        <v>21</v>
      </c>
      <c r="D1267" t="s">
        <v>22</v>
      </c>
      <c r="E1267">
        <f>IF(train[[#This Row],[international_plan]]="yes",1,0)</f>
        <v>0</v>
      </c>
      <c r="F1267" t="s">
        <v>22</v>
      </c>
      <c r="G1267">
        <f>IF(train[[#This Row],[voice_mail_plan]]="yes",1,0)</f>
        <v>0</v>
      </c>
      <c r="H1267">
        <v>0</v>
      </c>
      <c r="I1267">
        <v>136.4</v>
      </c>
      <c r="J1267">
        <v>104</v>
      </c>
      <c r="K1267">
        <v>23.19</v>
      </c>
      <c r="L1267">
        <v>202.5</v>
      </c>
      <c r="M1267">
        <v>110</v>
      </c>
      <c r="N1267">
        <v>17.21</v>
      </c>
      <c r="O1267">
        <v>230.7</v>
      </c>
      <c r="P1267">
        <v>86</v>
      </c>
      <c r="Q1267">
        <v>10.38</v>
      </c>
      <c r="R1267">
        <v>11.5</v>
      </c>
      <c r="S1267">
        <v>1</v>
      </c>
      <c r="T1267">
        <v>3.11</v>
      </c>
      <c r="U1267">
        <v>3</v>
      </c>
      <c r="V1267" t="s">
        <v>22</v>
      </c>
      <c r="W1267">
        <f t="shared" si="152"/>
        <v>0</v>
      </c>
      <c r="X1267" t="str">
        <f t="shared" si="153"/>
        <v>3 or fewer calls</v>
      </c>
      <c r="Y1267" t="str">
        <f t="shared" si="154"/>
        <v>Medium</v>
      </c>
      <c r="Z1267" t="str">
        <f t="shared" si="155"/>
        <v>Medium_user</v>
      </c>
      <c r="AA1267" t="str">
        <f t="shared" si="156"/>
        <v>Medium_user</v>
      </c>
      <c r="AB1267" t="str">
        <f t="shared" si="157"/>
        <v>Medium Usage</v>
      </c>
      <c r="AC1267" t="str">
        <f t="shared" si="158"/>
        <v>None</v>
      </c>
      <c r="AD1267" t="str">
        <f t="shared" si="159"/>
        <v>Medium Intl Calls</v>
      </c>
    </row>
    <row r="1268" spans="1:30" x14ac:dyDescent="0.25">
      <c r="A1268" t="s">
        <v>37</v>
      </c>
      <c r="B1268">
        <v>96</v>
      </c>
      <c r="C1268" t="s">
        <v>25</v>
      </c>
      <c r="D1268" t="s">
        <v>22</v>
      </c>
      <c r="E1268">
        <f>IF(train[[#This Row],[international_plan]]="yes",1,0)</f>
        <v>0</v>
      </c>
      <c r="F1268" t="s">
        <v>22</v>
      </c>
      <c r="G1268">
        <f>IF(train[[#This Row],[voice_mail_plan]]="yes",1,0)</f>
        <v>0</v>
      </c>
      <c r="H1268">
        <v>0</v>
      </c>
      <c r="I1268">
        <v>170.5</v>
      </c>
      <c r="J1268">
        <v>86</v>
      </c>
      <c r="K1268">
        <v>28.99</v>
      </c>
      <c r="L1268">
        <v>277.5</v>
      </c>
      <c r="M1268">
        <v>88</v>
      </c>
      <c r="N1268">
        <v>23.59</v>
      </c>
      <c r="O1268">
        <v>162.5</v>
      </c>
      <c r="P1268">
        <v>117</v>
      </c>
      <c r="Q1268">
        <v>7.31</v>
      </c>
      <c r="R1268">
        <v>12.2</v>
      </c>
      <c r="S1268">
        <v>6</v>
      </c>
      <c r="T1268">
        <v>3.29</v>
      </c>
      <c r="U1268">
        <v>1</v>
      </c>
      <c r="V1268" t="s">
        <v>22</v>
      </c>
      <c r="W1268">
        <f t="shared" si="152"/>
        <v>0</v>
      </c>
      <c r="X1268" t="str">
        <f t="shared" si="153"/>
        <v>3 or fewer calls</v>
      </c>
      <c r="Y1268" t="str">
        <f t="shared" si="154"/>
        <v>Medium</v>
      </c>
      <c r="Z1268" t="str">
        <f t="shared" si="155"/>
        <v>Medium_user</v>
      </c>
      <c r="AA1268" t="str">
        <f t="shared" si="156"/>
        <v>Heavy_user</v>
      </c>
      <c r="AB1268" t="str">
        <f t="shared" si="157"/>
        <v>Medium Usage</v>
      </c>
      <c r="AC1268" t="str">
        <f t="shared" si="158"/>
        <v>None</v>
      </c>
      <c r="AD1268" t="str">
        <f t="shared" si="159"/>
        <v>Medium Intl Calls</v>
      </c>
    </row>
    <row r="1269" spans="1:30" x14ac:dyDescent="0.25">
      <c r="A1269" t="s">
        <v>42</v>
      </c>
      <c r="B1269">
        <v>72</v>
      </c>
      <c r="C1269" t="s">
        <v>28</v>
      </c>
      <c r="D1269" t="s">
        <v>22</v>
      </c>
      <c r="E1269">
        <f>IF(train[[#This Row],[international_plan]]="yes",1,0)</f>
        <v>0</v>
      </c>
      <c r="F1269" t="s">
        <v>22</v>
      </c>
      <c r="G1269">
        <f>IF(train[[#This Row],[voice_mail_plan]]="yes",1,0)</f>
        <v>0</v>
      </c>
      <c r="H1269">
        <v>0</v>
      </c>
      <c r="I1269">
        <v>272.39999999999998</v>
      </c>
      <c r="J1269">
        <v>88</v>
      </c>
      <c r="K1269">
        <v>46.31</v>
      </c>
      <c r="L1269">
        <v>107.9</v>
      </c>
      <c r="M1269">
        <v>125</v>
      </c>
      <c r="N1269">
        <v>9.17</v>
      </c>
      <c r="O1269">
        <v>185.5</v>
      </c>
      <c r="P1269">
        <v>81</v>
      </c>
      <c r="Q1269">
        <v>8.35</v>
      </c>
      <c r="R1269">
        <v>12.7</v>
      </c>
      <c r="S1269">
        <v>2</v>
      </c>
      <c r="T1269">
        <v>3.43</v>
      </c>
      <c r="U1269">
        <v>0</v>
      </c>
      <c r="V1269" t="s">
        <v>22</v>
      </c>
      <c r="W1269">
        <f t="shared" si="152"/>
        <v>0</v>
      </c>
      <c r="X1269" t="str">
        <f t="shared" si="153"/>
        <v>3 or fewer calls</v>
      </c>
      <c r="Y1269" t="str">
        <f t="shared" si="154"/>
        <v>Medium</v>
      </c>
      <c r="Z1269" t="str">
        <f t="shared" si="155"/>
        <v>Heavy_user</v>
      </c>
      <c r="AA1269" t="str">
        <f t="shared" si="156"/>
        <v>Light_user</v>
      </c>
      <c r="AB1269" t="str">
        <f t="shared" si="157"/>
        <v>Medium Usage</v>
      </c>
      <c r="AC1269" t="str">
        <f t="shared" si="158"/>
        <v>None</v>
      </c>
      <c r="AD1269" t="str">
        <f t="shared" si="159"/>
        <v>Medium Intl Calls</v>
      </c>
    </row>
    <row r="1270" spans="1:30" x14ac:dyDescent="0.25">
      <c r="A1270" t="s">
        <v>43</v>
      </c>
      <c r="B1270">
        <v>64</v>
      </c>
      <c r="C1270" t="s">
        <v>28</v>
      </c>
      <c r="D1270" t="s">
        <v>22</v>
      </c>
      <c r="E1270">
        <f>IF(train[[#This Row],[international_plan]]="yes",1,0)</f>
        <v>0</v>
      </c>
      <c r="F1270" t="s">
        <v>23</v>
      </c>
      <c r="G1270">
        <f>IF(train[[#This Row],[voice_mail_plan]]="yes",1,0)</f>
        <v>1</v>
      </c>
      <c r="H1270">
        <v>40</v>
      </c>
      <c r="I1270">
        <v>210</v>
      </c>
      <c r="J1270">
        <v>116</v>
      </c>
      <c r="K1270">
        <v>35.700000000000003</v>
      </c>
      <c r="L1270">
        <v>232.7</v>
      </c>
      <c r="M1270">
        <v>89</v>
      </c>
      <c r="N1270">
        <v>19.78</v>
      </c>
      <c r="O1270">
        <v>168.8</v>
      </c>
      <c r="P1270">
        <v>94</v>
      </c>
      <c r="Q1270">
        <v>7.6</v>
      </c>
      <c r="R1270">
        <v>5.9</v>
      </c>
      <c r="S1270">
        <v>4</v>
      </c>
      <c r="T1270">
        <v>1.59</v>
      </c>
      <c r="U1270">
        <v>8</v>
      </c>
      <c r="V1270" t="s">
        <v>22</v>
      </c>
      <c r="W1270">
        <f t="shared" si="152"/>
        <v>0</v>
      </c>
      <c r="X1270" t="str">
        <f t="shared" si="153"/>
        <v>More than 3 calls</v>
      </c>
      <c r="Y1270" t="str">
        <f t="shared" si="154"/>
        <v>Low</v>
      </c>
      <c r="Z1270" t="str">
        <f t="shared" si="155"/>
        <v>Medium_user</v>
      </c>
      <c r="AA1270" t="str">
        <f t="shared" si="156"/>
        <v>Medium_user</v>
      </c>
      <c r="AB1270" t="str">
        <f t="shared" si="157"/>
        <v>Medium Usage</v>
      </c>
      <c r="AC1270" t="str">
        <f t="shared" si="158"/>
        <v>High</v>
      </c>
      <c r="AD1270" t="str">
        <f t="shared" si="159"/>
        <v>Low Intl Calls</v>
      </c>
    </row>
    <row r="1271" spans="1:30" x14ac:dyDescent="0.25">
      <c r="A1271" t="s">
        <v>20</v>
      </c>
      <c r="B1271">
        <v>65</v>
      </c>
      <c r="C1271" t="s">
        <v>28</v>
      </c>
      <c r="D1271" t="s">
        <v>22</v>
      </c>
      <c r="E1271">
        <f>IF(train[[#This Row],[international_plan]]="yes",1,0)</f>
        <v>0</v>
      </c>
      <c r="F1271" t="s">
        <v>22</v>
      </c>
      <c r="G1271">
        <f>IF(train[[#This Row],[voice_mail_plan]]="yes",1,0)</f>
        <v>0</v>
      </c>
      <c r="H1271">
        <v>0</v>
      </c>
      <c r="I1271">
        <v>153.9</v>
      </c>
      <c r="J1271">
        <v>117</v>
      </c>
      <c r="K1271">
        <v>26.16</v>
      </c>
      <c r="L1271">
        <v>220.1</v>
      </c>
      <c r="M1271">
        <v>122</v>
      </c>
      <c r="N1271">
        <v>18.71</v>
      </c>
      <c r="O1271">
        <v>280.5</v>
      </c>
      <c r="P1271">
        <v>147</v>
      </c>
      <c r="Q1271">
        <v>12.62</v>
      </c>
      <c r="R1271">
        <v>8.5</v>
      </c>
      <c r="S1271">
        <v>3</v>
      </c>
      <c r="T1271">
        <v>2.2999999999999998</v>
      </c>
      <c r="U1271">
        <v>2</v>
      </c>
      <c r="V1271" t="s">
        <v>22</v>
      </c>
      <c r="W1271">
        <f t="shared" si="152"/>
        <v>0</v>
      </c>
      <c r="X1271" t="str">
        <f t="shared" si="153"/>
        <v>3 or fewer calls</v>
      </c>
      <c r="Y1271" t="str">
        <f t="shared" si="154"/>
        <v>Medium</v>
      </c>
      <c r="Z1271" t="str">
        <f t="shared" si="155"/>
        <v>Heavy_user</v>
      </c>
      <c r="AA1271" t="str">
        <f t="shared" si="156"/>
        <v>Medium_user</v>
      </c>
      <c r="AB1271" t="str">
        <f t="shared" si="157"/>
        <v>Medium Usage</v>
      </c>
      <c r="AC1271" t="str">
        <f t="shared" si="158"/>
        <v>None</v>
      </c>
      <c r="AD1271" t="str">
        <f t="shared" si="159"/>
        <v>Medium Intl Calls</v>
      </c>
    </row>
    <row r="1272" spans="1:30" x14ac:dyDescent="0.25">
      <c r="A1272" t="s">
        <v>49</v>
      </c>
      <c r="B1272">
        <v>136</v>
      </c>
      <c r="C1272" t="s">
        <v>21</v>
      </c>
      <c r="D1272" t="s">
        <v>22</v>
      </c>
      <c r="E1272">
        <f>IF(train[[#This Row],[international_plan]]="yes",1,0)</f>
        <v>0</v>
      </c>
      <c r="F1272" t="s">
        <v>22</v>
      </c>
      <c r="G1272">
        <f>IF(train[[#This Row],[voice_mail_plan]]="yes",1,0)</f>
        <v>0</v>
      </c>
      <c r="H1272">
        <v>0</v>
      </c>
      <c r="I1272">
        <v>252.4</v>
      </c>
      <c r="J1272">
        <v>74</v>
      </c>
      <c r="K1272">
        <v>42.91</v>
      </c>
      <c r="L1272">
        <v>167.9</v>
      </c>
      <c r="M1272">
        <v>81</v>
      </c>
      <c r="N1272">
        <v>14.27</v>
      </c>
      <c r="O1272">
        <v>248.3</v>
      </c>
      <c r="P1272">
        <v>110</v>
      </c>
      <c r="Q1272">
        <v>11.17</v>
      </c>
      <c r="R1272">
        <v>10.7</v>
      </c>
      <c r="S1272">
        <v>3</v>
      </c>
      <c r="T1272">
        <v>2.89</v>
      </c>
      <c r="U1272">
        <v>2</v>
      </c>
      <c r="V1272" t="s">
        <v>22</v>
      </c>
      <c r="W1272">
        <f t="shared" si="152"/>
        <v>0</v>
      </c>
      <c r="X1272" t="str">
        <f t="shared" si="153"/>
        <v>3 or fewer calls</v>
      </c>
      <c r="Y1272" t="str">
        <f t="shared" si="154"/>
        <v>Medium</v>
      </c>
      <c r="Z1272" t="str">
        <f t="shared" si="155"/>
        <v>Medium_user</v>
      </c>
      <c r="AA1272" t="str">
        <f t="shared" si="156"/>
        <v>Medium_user</v>
      </c>
      <c r="AB1272" t="str">
        <f t="shared" si="157"/>
        <v>Medium Usage</v>
      </c>
      <c r="AC1272" t="str">
        <f t="shared" si="158"/>
        <v>None</v>
      </c>
      <c r="AD1272" t="str">
        <f t="shared" si="159"/>
        <v>Medium Intl Calls</v>
      </c>
    </row>
    <row r="1273" spans="1:30" x14ac:dyDescent="0.25">
      <c r="A1273" t="s">
        <v>60</v>
      </c>
      <c r="B1273">
        <v>116</v>
      </c>
      <c r="C1273" t="s">
        <v>25</v>
      </c>
      <c r="D1273" t="s">
        <v>22</v>
      </c>
      <c r="E1273">
        <f>IF(train[[#This Row],[international_plan]]="yes",1,0)</f>
        <v>0</v>
      </c>
      <c r="F1273" t="s">
        <v>22</v>
      </c>
      <c r="G1273">
        <f>IF(train[[#This Row],[voice_mail_plan]]="yes",1,0)</f>
        <v>0</v>
      </c>
      <c r="H1273">
        <v>0</v>
      </c>
      <c r="I1273">
        <v>197.9</v>
      </c>
      <c r="J1273">
        <v>84</v>
      </c>
      <c r="K1273">
        <v>33.64</v>
      </c>
      <c r="L1273">
        <v>168.1</v>
      </c>
      <c r="M1273">
        <v>113</v>
      </c>
      <c r="N1273">
        <v>14.29</v>
      </c>
      <c r="O1273">
        <v>239.8</v>
      </c>
      <c r="P1273">
        <v>145</v>
      </c>
      <c r="Q1273">
        <v>10.79</v>
      </c>
      <c r="R1273">
        <v>12</v>
      </c>
      <c r="S1273">
        <v>6</v>
      </c>
      <c r="T1273">
        <v>3.24</v>
      </c>
      <c r="U1273">
        <v>1</v>
      </c>
      <c r="V1273" t="s">
        <v>22</v>
      </c>
      <c r="W1273">
        <f t="shared" si="152"/>
        <v>0</v>
      </c>
      <c r="X1273" t="str">
        <f t="shared" si="153"/>
        <v>3 or fewer calls</v>
      </c>
      <c r="Y1273" t="str">
        <f t="shared" si="154"/>
        <v>Medium</v>
      </c>
      <c r="Z1273" t="str">
        <f t="shared" si="155"/>
        <v>Medium_user</v>
      </c>
      <c r="AA1273" t="str">
        <f t="shared" si="156"/>
        <v>Medium_user</v>
      </c>
      <c r="AB1273" t="str">
        <f t="shared" si="157"/>
        <v>Medium Usage</v>
      </c>
      <c r="AC1273" t="str">
        <f t="shared" si="158"/>
        <v>None</v>
      </c>
      <c r="AD1273" t="str">
        <f t="shared" si="159"/>
        <v>Medium Intl Calls</v>
      </c>
    </row>
    <row r="1274" spans="1:30" x14ac:dyDescent="0.25">
      <c r="A1274" t="s">
        <v>69</v>
      </c>
      <c r="B1274">
        <v>93</v>
      </c>
      <c r="C1274" t="s">
        <v>25</v>
      </c>
      <c r="D1274" t="s">
        <v>22</v>
      </c>
      <c r="E1274">
        <f>IF(train[[#This Row],[international_plan]]="yes",1,0)</f>
        <v>0</v>
      </c>
      <c r="F1274" t="s">
        <v>22</v>
      </c>
      <c r="G1274">
        <f>IF(train[[#This Row],[voice_mail_plan]]="yes",1,0)</f>
        <v>0</v>
      </c>
      <c r="H1274">
        <v>0</v>
      </c>
      <c r="I1274">
        <v>152.4</v>
      </c>
      <c r="J1274">
        <v>74</v>
      </c>
      <c r="K1274">
        <v>25.91</v>
      </c>
      <c r="L1274">
        <v>274.60000000000002</v>
      </c>
      <c r="M1274">
        <v>88</v>
      </c>
      <c r="N1274">
        <v>23.34</v>
      </c>
      <c r="O1274">
        <v>252.2</v>
      </c>
      <c r="P1274">
        <v>120</v>
      </c>
      <c r="Q1274">
        <v>11.35</v>
      </c>
      <c r="R1274">
        <v>6.6</v>
      </c>
      <c r="S1274">
        <v>5</v>
      </c>
      <c r="T1274">
        <v>1.78</v>
      </c>
      <c r="U1274">
        <v>3</v>
      </c>
      <c r="V1274" t="s">
        <v>22</v>
      </c>
      <c r="W1274">
        <f t="shared" si="152"/>
        <v>0</v>
      </c>
      <c r="X1274" t="str">
        <f t="shared" si="153"/>
        <v>3 or fewer calls</v>
      </c>
      <c r="Y1274" t="str">
        <f t="shared" si="154"/>
        <v>Low</v>
      </c>
      <c r="Z1274" t="str">
        <f t="shared" si="155"/>
        <v>Medium_user</v>
      </c>
      <c r="AA1274" t="str">
        <f t="shared" si="156"/>
        <v>Heavy_user</v>
      </c>
      <c r="AB1274" t="str">
        <f t="shared" si="157"/>
        <v>Medium Usage</v>
      </c>
      <c r="AC1274" t="str">
        <f t="shared" si="158"/>
        <v>None</v>
      </c>
      <c r="AD1274" t="str">
        <f t="shared" si="159"/>
        <v>Low Intl Calls</v>
      </c>
    </row>
    <row r="1275" spans="1:30" x14ac:dyDescent="0.25">
      <c r="A1275" t="s">
        <v>60</v>
      </c>
      <c r="B1275">
        <v>142</v>
      </c>
      <c r="C1275" t="s">
        <v>28</v>
      </c>
      <c r="D1275" t="s">
        <v>22</v>
      </c>
      <c r="E1275">
        <f>IF(train[[#This Row],[international_plan]]="yes",1,0)</f>
        <v>0</v>
      </c>
      <c r="F1275" t="s">
        <v>23</v>
      </c>
      <c r="G1275">
        <f>IF(train[[#This Row],[voice_mail_plan]]="yes",1,0)</f>
        <v>1</v>
      </c>
      <c r="H1275">
        <v>40</v>
      </c>
      <c r="I1275">
        <v>237.4</v>
      </c>
      <c r="J1275">
        <v>105</v>
      </c>
      <c r="K1275">
        <v>40.36</v>
      </c>
      <c r="L1275">
        <v>175.9</v>
      </c>
      <c r="M1275">
        <v>93</v>
      </c>
      <c r="N1275">
        <v>14.95</v>
      </c>
      <c r="O1275">
        <v>210.3</v>
      </c>
      <c r="P1275">
        <v>110</v>
      </c>
      <c r="Q1275">
        <v>9.4600000000000009</v>
      </c>
      <c r="R1275">
        <v>9.1999999999999993</v>
      </c>
      <c r="S1275">
        <v>3</v>
      </c>
      <c r="T1275">
        <v>2.48</v>
      </c>
      <c r="U1275">
        <v>3</v>
      </c>
      <c r="V1275" t="s">
        <v>22</v>
      </c>
      <c r="W1275">
        <f t="shared" si="152"/>
        <v>0</v>
      </c>
      <c r="X1275" t="str">
        <f t="shared" si="153"/>
        <v>3 or fewer calls</v>
      </c>
      <c r="Y1275" t="str">
        <f t="shared" si="154"/>
        <v>Medium</v>
      </c>
      <c r="Z1275" t="str">
        <f t="shared" si="155"/>
        <v>Medium_user</v>
      </c>
      <c r="AA1275" t="str">
        <f t="shared" si="156"/>
        <v>Medium_user</v>
      </c>
      <c r="AB1275" t="str">
        <f t="shared" si="157"/>
        <v>Medium Usage</v>
      </c>
      <c r="AC1275" t="str">
        <f t="shared" si="158"/>
        <v>High</v>
      </c>
      <c r="AD1275" t="str">
        <f t="shared" si="159"/>
        <v>Medium Intl Calls</v>
      </c>
    </row>
    <row r="1276" spans="1:30" x14ac:dyDescent="0.25">
      <c r="A1276" t="s">
        <v>36</v>
      </c>
      <c r="B1276">
        <v>92</v>
      </c>
      <c r="C1276" t="s">
        <v>25</v>
      </c>
      <c r="D1276" t="s">
        <v>22</v>
      </c>
      <c r="E1276">
        <f>IF(train[[#This Row],[international_plan]]="yes",1,0)</f>
        <v>0</v>
      </c>
      <c r="F1276" t="s">
        <v>22</v>
      </c>
      <c r="G1276">
        <f>IF(train[[#This Row],[voice_mail_plan]]="yes",1,0)</f>
        <v>0</v>
      </c>
      <c r="H1276">
        <v>0</v>
      </c>
      <c r="I1276">
        <v>265.60000000000002</v>
      </c>
      <c r="J1276">
        <v>82</v>
      </c>
      <c r="K1276">
        <v>45.15</v>
      </c>
      <c r="L1276">
        <v>180.7</v>
      </c>
      <c r="M1276">
        <v>75</v>
      </c>
      <c r="N1276">
        <v>15.36</v>
      </c>
      <c r="O1276">
        <v>211.1</v>
      </c>
      <c r="P1276">
        <v>113</v>
      </c>
      <c r="Q1276">
        <v>9.5</v>
      </c>
      <c r="R1276">
        <v>8.6</v>
      </c>
      <c r="S1276">
        <v>2</v>
      </c>
      <c r="T1276">
        <v>2.3199999999999998</v>
      </c>
      <c r="U1276">
        <v>1</v>
      </c>
      <c r="V1276" t="s">
        <v>22</v>
      </c>
      <c r="W1276">
        <f t="shared" si="152"/>
        <v>0</v>
      </c>
      <c r="X1276" t="str">
        <f t="shared" si="153"/>
        <v>3 or fewer calls</v>
      </c>
      <c r="Y1276" t="str">
        <f t="shared" si="154"/>
        <v>Medium</v>
      </c>
      <c r="Z1276" t="str">
        <f t="shared" si="155"/>
        <v>Light_usage</v>
      </c>
      <c r="AA1276" t="str">
        <f t="shared" si="156"/>
        <v>Medium_user</v>
      </c>
      <c r="AB1276" t="str">
        <f t="shared" si="157"/>
        <v>Medium Usage</v>
      </c>
      <c r="AC1276" t="str">
        <f t="shared" si="158"/>
        <v>None</v>
      </c>
      <c r="AD1276" t="str">
        <f t="shared" si="159"/>
        <v>Medium Intl Calls</v>
      </c>
    </row>
    <row r="1277" spans="1:30" x14ac:dyDescent="0.25">
      <c r="A1277" t="s">
        <v>45</v>
      </c>
      <c r="B1277">
        <v>70</v>
      </c>
      <c r="C1277" t="s">
        <v>21</v>
      </c>
      <c r="D1277" t="s">
        <v>22</v>
      </c>
      <c r="E1277">
        <f>IF(train[[#This Row],[international_plan]]="yes",1,0)</f>
        <v>0</v>
      </c>
      <c r="F1277" t="s">
        <v>22</v>
      </c>
      <c r="G1277">
        <f>IF(train[[#This Row],[voice_mail_plan]]="yes",1,0)</f>
        <v>0</v>
      </c>
      <c r="H1277">
        <v>0</v>
      </c>
      <c r="I1277">
        <v>197.3</v>
      </c>
      <c r="J1277">
        <v>91</v>
      </c>
      <c r="K1277">
        <v>33.54</v>
      </c>
      <c r="L1277">
        <v>305.8</v>
      </c>
      <c r="M1277">
        <v>81</v>
      </c>
      <c r="N1277">
        <v>25.99</v>
      </c>
      <c r="O1277">
        <v>171</v>
      </c>
      <c r="P1277">
        <v>105</v>
      </c>
      <c r="Q1277">
        <v>7.69</v>
      </c>
      <c r="R1277">
        <v>6.7</v>
      </c>
      <c r="S1277">
        <v>6</v>
      </c>
      <c r="T1277">
        <v>1.81</v>
      </c>
      <c r="U1277">
        <v>1</v>
      </c>
      <c r="V1277" t="s">
        <v>22</v>
      </c>
      <c r="W1277">
        <f t="shared" si="152"/>
        <v>0</v>
      </c>
      <c r="X1277" t="str">
        <f t="shared" si="153"/>
        <v>3 or fewer calls</v>
      </c>
      <c r="Y1277" t="str">
        <f t="shared" si="154"/>
        <v>Low</v>
      </c>
      <c r="Z1277" t="str">
        <f t="shared" si="155"/>
        <v>Medium_user</v>
      </c>
      <c r="AA1277" t="str">
        <f t="shared" si="156"/>
        <v>Heavy_user</v>
      </c>
      <c r="AB1277" t="str">
        <f t="shared" si="157"/>
        <v>Medium Usage</v>
      </c>
      <c r="AC1277" t="str">
        <f t="shared" si="158"/>
        <v>None</v>
      </c>
      <c r="AD1277" t="str">
        <f t="shared" si="159"/>
        <v>Low Intl Calls</v>
      </c>
    </row>
    <row r="1278" spans="1:30" x14ac:dyDescent="0.25">
      <c r="A1278" t="s">
        <v>29</v>
      </c>
      <c r="B1278">
        <v>22</v>
      </c>
      <c r="C1278" t="s">
        <v>25</v>
      </c>
      <c r="D1278" t="s">
        <v>22</v>
      </c>
      <c r="E1278">
        <f>IF(train[[#This Row],[international_plan]]="yes",1,0)</f>
        <v>0</v>
      </c>
      <c r="F1278" t="s">
        <v>23</v>
      </c>
      <c r="G1278">
        <f>IF(train[[#This Row],[voice_mail_plan]]="yes",1,0)</f>
        <v>1</v>
      </c>
      <c r="H1278">
        <v>14</v>
      </c>
      <c r="I1278">
        <v>199.1</v>
      </c>
      <c r="J1278">
        <v>100</v>
      </c>
      <c r="K1278">
        <v>33.85</v>
      </c>
      <c r="L1278">
        <v>221.8</v>
      </c>
      <c r="M1278">
        <v>103</v>
      </c>
      <c r="N1278">
        <v>18.850000000000001</v>
      </c>
      <c r="O1278">
        <v>65.7</v>
      </c>
      <c r="P1278">
        <v>91</v>
      </c>
      <c r="Q1278">
        <v>2.96</v>
      </c>
      <c r="R1278">
        <v>4.2</v>
      </c>
      <c r="S1278">
        <v>1</v>
      </c>
      <c r="T1278">
        <v>1.1299999999999999</v>
      </c>
      <c r="U1278">
        <v>1</v>
      </c>
      <c r="V1278" t="s">
        <v>22</v>
      </c>
      <c r="W1278">
        <f t="shared" si="152"/>
        <v>0</v>
      </c>
      <c r="X1278" t="str">
        <f t="shared" si="153"/>
        <v>3 or fewer calls</v>
      </c>
      <c r="Y1278" t="str">
        <f t="shared" si="154"/>
        <v>Low</v>
      </c>
      <c r="Z1278" t="str">
        <f t="shared" si="155"/>
        <v>Medium_user</v>
      </c>
      <c r="AA1278" t="str">
        <f t="shared" si="156"/>
        <v>Medium_user</v>
      </c>
      <c r="AB1278" t="str">
        <f t="shared" si="157"/>
        <v>Medium Usage</v>
      </c>
      <c r="AC1278" t="str">
        <f t="shared" si="158"/>
        <v>Medium</v>
      </c>
      <c r="AD1278" t="str">
        <f t="shared" si="159"/>
        <v>Low Intl Calls</v>
      </c>
    </row>
    <row r="1279" spans="1:30" x14ac:dyDescent="0.25">
      <c r="A1279" t="s">
        <v>62</v>
      </c>
      <c r="B1279">
        <v>37</v>
      </c>
      <c r="C1279" t="s">
        <v>21</v>
      </c>
      <c r="D1279" t="s">
        <v>22</v>
      </c>
      <c r="E1279">
        <f>IF(train[[#This Row],[international_plan]]="yes",1,0)</f>
        <v>0</v>
      </c>
      <c r="F1279" t="s">
        <v>22</v>
      </c>
      <c r="G1279">
        <f>IF(train[[#This Row],[voice_mail_plan]]="yes",1,0)</f>
        <v>0</v>
      </c>
      <c r="H1279">
        <v>0</v>
      </c>
      <c r="I1279">
        <v>233.7</v>
      </c>
      <c r="J1279">
        <v>114</v>
      </c>
      <c r="K1279">
        <v>39.729999999999997</v>
      </c>
      <c r="L1279">
        <v>207.9</v>
      </c>
      <c r="M1279">
        <v>109</v>
      </c>
      <c r="N1279">
        <v>17.670000000000002</v>
      </c>
      <c r="O1279">
        <v>212.7</v>
      </c>
      <c r="P1279">
        <v>101</v>
      </c>
      <c r="Q1279">
        <v>9.57</v>
      </c>
      <c r="R1279">
        <v>12</v>
      </c>
      <c r="S1279">
        <v>2</v>
      </c>
      <c r="T1279">
        <v>3.24</v>
      </c>
      <c r="U1279">
        <v>2</v>
      </c>
      <c r="V1279" t="s">
        <v>22</v>
      </c>
      <c r="W1279">
        <f t="shared" si="152"/>
        <v>0</v>
      </c>
      <c r="X1279" t="str">
        <f t="shared" si="153"/>
        <v>3 or fewer calls</v>
      </c>
      <c r="Y1279" t="str">
        <f t="shared" si="154"/>
        <v>Medium</v>
      </c>
      <c r="Z1279" t="str">
        <f t="shared" si="155"/>
        <v>Medium_user</v>
      </c>
      <c r="AA1279" t="str">
        <f t="shared" si="156"/>
        <v>Medium_user</v>
      </c>
      <c r="AB1279" t="str">
        <f t="shared" si="157"/>
        <v>Medium Usage</v>
      </c>
      <c r="AC1279" t="str">
        <f t="shared" si="158"/>
        <v>None</v>
      </c>
      <c r="AD1279" t="str">
        <f t="shared" si="159"/>
        <v>Medium Intl Calls</v>
      </c>
    </row>
    <row r="1280" spans="1:30" x14ac:dyDescent="0.25">
      <c r="A1280" t="s">
        <v>27</v>
      </c>
      <c r="B1280">
        <v>51</v>
      </c>
      <c r="C1280" t="s">
        <v>21</v>
      </c>
      <c r="D1280" t="s">
        <v>22</v>
      </c>
      <c r="E1280">
        <f>IF(train[[#This Row],[international_plan]]="yes",1,0)</f>
        <v>0</v>
      </c>
      <c r="F1280" t="s">
        <v>22</v>
      </c>
      <c r="G1280">
        <f>IF(train[[#This Row],[voice_mail_plan]]="yes",1,0)</f>
        <v>0</v>
      </c>
      <c r="H1280">
        <v>0</v>
      </c>
      <c r="I1280">
        <v>183.1</v>
      </c>
      <c r="J1280">
        <v>99</v>
      </c>
      <c r="K1280">
        <v>31.13</v>
      </c>
      <c r="L1280">
        <v>160.1</v>
      </c>
      <c r="M1280">
        <v>107</v>
      </c>
      <c r="N1280">
        <v>13.61</v>
      </c>
      <c r="O1280">
        <v>311.8</v>
      </c>
      <c r="P1280">
        <v>121</v>
      </c>
      <c r="Q1280">
        <v>14.03</v>
      </c>
      <c r="R1280">
        <v>7</v>
      </c>
      <c r="S1280">
        <v>3</v>
      </c>
      <c r="T1280">
        <v>1.89</v>
      </c>
      <c r="U1280">
        <v>1</v>
      </c>
      <c r="V1280" t="s">
        <v>22</v>
      </c>
      <c r="W1280">
        <f t="shared" si="152"/>
        <v>0</v>
      </c>
      <c r="X1280" t="str">
        <f t="shared" si="153"/>
        <v>3 or fewer calls</v>
      </c>
      <c r="Y1280" t="str">
        <f t="shared" si="154"/>
        <v>Low</v>
      </c>
      <c r="Z1280" t="str">
        <f t="shared" si="155"/>
        <v>Medium_user</v>
      </c>
      <c r="AA1280" t="str">
        <f t="shared" si="156"/>
        <v>Medium_user</v>
      </c>
      <c r="AB1280" t="str">
        <f t="shared" si="157"/>
        <v>Medium Usage</v>
      </c>
      <c r="AC1280" t="str">
        <f t="shared" si="158"/>
        <v>None</v>
      </c>
      <c r="AD1280" t="str">
        <f t="shared" si="159"/>
        <v>Low Intl Calls</v>
      </c>
    </row>
    <row r="1281" spans="1:30" x14ac:dyDescent="0.25">
      <c r="A1281" t="s">
        <v>40</v>
      </c>
      <c r="B1281">
        <v>130</v>
      </c>
      <c r="C1281" t="s">
        <v>21</v>
      </c>
      <c r="D1281" t="s">
        <v>22</v>
      </c>
      <c r="E1281">
        <f>IF(train[[#This Row],[international_plan]]="yes",1,0)</f>
        <v>0</v>
      </c>
      <c r="F1281" t="s">
        <v>22</v>
      </c>
      <c r="G1281">
        <f>IF(train[[#This Row],[voice_mail_plan]]="yes",1,0)</f>
        <v>0</v>
      </c>
      <c r="H1281">
        <v>0</v>
      </c>
      <c r="I1281">
        <v>207.1</v>
      </c>
      <c r="J1281">
        <v>70</v>
      </c>
      <c r="K1281">
        <v>35.21</v>
      </c>
      <c r="L1281">
        <v>200.1</v>
      </c>
      <c r="M1281">
        <v>115</v>
      </c>
      <c r="N1281">
        <v>17.010000000000002</v>
      </c>
      <c r="O1281">
        <v>194.2</v>
      </c>
      <c r="P1281">
        <v>100</v>
      </c>
      <c r="Q1281">
        <v>8.74</v>
      </c>
      <c r="R1281">
        <v>12.4</v>
      </c>
      <c r="S1281">
        <v>2</v>
      </c>
      <c r="T1281">
        <v>3.35</v>
      </c>
      <c r="U1281">
        <v>1</v>
      </c>
      <c r="V1281" t="s">
        <v>22</v>
      </c>
      <c r="W1281">
        <f t="shared" si="152"/>
        <v>0</v>
      </c>
      <c r="X1281" t="str">
        <f t="shared" si="153"/>
        <v>3 or fewer calls</v>
      </c>
      <c r="Y1281" t="str">
        <f t="shared" si="154"/>
        <v>Medium</v>
      </c>
      <c r="Z1281" t="str">
        <f t="shared" si="155"/>
        <v>Medium_user</v>
      </c>
      <c r="AA1281" t="str">
        <f t="shared" si="156"/>
        <v>Medium_user</v>
      </c>
      <c r="AB1281" t="str">
        <f t="shared" si="157"/>
        <v>Medium Usage</v>
      </c>
      <c r="AC1281" t="str">
        <f t="shared" si="158"/>
        <v>None</v>
      </c>
      <c r="AD1281" t="str">
        <f t="shared" si="159"/>
        <v>Medium Intl Calls</v>
      </c>
    </row>
    <row r="1282" spans="1:30" x14ac:dyDescent="0.25">
      <c r="A1282" t="s">
        <v>59</v>
      </c>
      <c r="B1282">
        <v>104</v>
      </c>
      <c r="C1282" t="s">
        <v>21</v>
      </c>
      <c r="D1282" t="s">
        <v>22</v>
      </c>
      <c r="E1282">
        <f>IF(train[[#This Row],[international_plan]]="yes",1,0)</f>
        <v>0</v>
      </c>
      <c r="F1282" t="s">
        <v>22</v>
      </c>
      <c r="G1282">
        <f>IF(train[[#This Row],[voice_mail_plan]]="yes",1,0)</f>
        <v>0</v>
      </c>
      <c r="H1282">
        <v>0</v>
      </c>
      <c r="I1282">
        <v>139.69999999999999</v>
      </c>
      <c r="J1282">
        <v>78</v>
      </c>
      <c r="K1282">
        <v>23.75</v>
      </c>
      <c r="L1282">
        <v>202.6</v>
      </c>
      <c r="M1282">
        <v>119</v>
      </c>
      <c r="N1282">
        <v>17.22</v>
      </c>
      <c r="O1282">
        <v>203.6</v>
      </c>
      <c r="P1282">
        <v>102</v>
      </c>
      <c r="Q1282">
        <v>9.16</v>
      </c>
      <c r="R1282">
        <v>11.3</v>
      </c>
      <c r="S1282">
        <v>5</v>
      </c>
      <c r="T1282">
        <v>3.05</v>
      </c>
      <c r="U1282">
        <v>2</v>
      </c>
      <c r="V1282" t="s">
        <v>22</v>
      </c>
      <c r="W1282">
        <f t="shared" ref="W1282:W1345" si="160">IF(V1282="yes",1,0)</f>
        <v>0</v>
      </c>
      <c r="X1282" t="str">
        <f t="shared" ref="X1282:X1345" si="161">IF(U1282&gt;3,"More than 3 calls","3 or fewer calls")</f>
        <v>3 or fewer calls</v>
      </c>
      <c r="Y1282" t="str">
        <f t="shared" ref="Y1282:Y1345" si="162">IF(T1282&lt;2,"Low",IF(T1282&lt;4,"Medium","High"))</f>
        <v>Medium</v>
      </c>
      <c r="Z1282" t="str">
        <f t="shared" ref="Z1282:Z1345" si="163">IF(M1282&lt;80,"Light_usage",IF(M1282&lt;120,"Medium_user","Heavy_user"))</f>
        <v>Medium_user</v>
      </c>
      <c r="AA1282" t="str">
        <f t="shared" ref="AA1282:AA1345" si="164">IF(N1282&lt;10,"Light_user",IF(N1282&lt;20,"Medium_user","Heavy_user"))</f>
        <v>Medium_user</v>
      </c>
      <c r="AB1282" t="str">
        <f t="shared" ref="AB1282:AB1345" si="165">IF(AND(I1282&gt;250,N1282&gt;20,R1282&gt;10),"High Usage",
  IF(AND(I1282&lt;100,N1282&lt;10,R1282&lt;5),"Low Usage","Medium Usage"))</f>
        <v>Medium Usage</v>
      </c>
      <c r="AC1282" t="str">
        <f t="shared" ref="AC1282:AC1345" si="166">IF(H1282=0,"None",IF(H1282&lt;10,"Low",IF(H1282&lt;30,"Medium","High")))</f>
        <v>None</v>
      </c>
      <c r="AD1282" t="str">
        <f t="shared" ref="AD1282:AD1345" si="167">IF(T1282&lt;=2, "Low Intl Calls", IF(T1282&lt;=5, "Medium Intl Calls", "High Intl Calls"))</f>
        <v>Medium Intl Calls</v>
      </c>
    </row>
    <row r="1283" spans="1:30" x14ac:dyDescent="0.25">
      <c r="A1283" t="s">
        <v>74</v>
      </c>
      <c r="B1283">
        <v>134</v>
      </c>
      <c r="C1283" t="s">
        <v>25</v>
      </c>
      <c r="D1283" t="s">
        <v>22</v>
      </c>
      <c r="E1283">
        <f>IF(train[[#This Row],[international_plan]]="yes",1,0)</f>
        <v>0</v>
      </c>
      <c r="F1283" t="s">
        <v>22</v>
      </c>
      <c r="G1283">
        <f>IF(train[[#This Row],[voice_mail_plan]]="yes",1,0)</f>
        <v>0</v>
      </c>
      <c r="H1283">
        <v>0</v>
      </c>
      <c r="I1283">
        <v>177.2</v>
      </c>
      <c r="J1283">
        <v>91</v>
      </c>
      <c r="K1283">
        <v>30.12</v>
      </c>
      <c r="L1283">
        <v>228.7</v>
      </c>
      <c r="M1283">
        <v>105</v>
      </c>
      <c r="N1283">
        <v>19.440000000000001</v>
      </c>
      <c r="O1283">
        <v>194.3</v>
      </c>
      <c r="P1283">
        <v>113</v>
      </c>
      <c r="Q1283">
        <v>8.74</v>
      </c>
      <c r="R1283">
        <v>8.9</v>
      </c>
      <c r="S1283">
        <v>3</v>
      </c>
      <c r="T1283">
        <v>2.4</v>
      </c>
      <c r="U1283">
        <v>2</v>
      </c>
      <c r="V1283" t="s">
        <v>22</v>
      </c>
      <c r="W1283">
        <f t="shared" si="160"/>
        <v>0</v>
      </c>
      <c r="X1283" t="str">
        <f t="shared" si="161"/>
        <v>3 or fewer calls</v>
      </c>
      <c r="Y1283" t="str">
        <f t="shared" si="162"/>
        <v>Medium</v>
      </c>
      <c r="Z1283" t="str">
        <f t="shared" si="163"/>
        <v>Medium_user</v>
      </c>
      <c r="AA1283" t="str">
        <f t="shared" si="164"/>
        <v>Medium_user</v>
      </c>
      <c r="AB1283" t="str">
        <f t="shared" si="165"/>
        <v>Medium Usage</v>
      </c>
      <c r="AC1283" t="str">
        <f t="shared" si="166"/>
        <v>None</v>
      </c>
      <c r="AD1283" t="str">
        <f t="shared" si="167"/>
        <v>Medium Intl Calls</v>
      </c>
    </row>
    <row r="1284" spans="1:30" x14ac:dyDescent="0.25">
      <c r="A1284" t="s">
        <v>65</v>
      </c>
      <c r="B1284">
        <v>108</v>
      </c>
      <c r="C1284" t="s">
        <v>21</v>
      </c>
      <c r="D1284" t="s">
        <v>22</v>
      </c>
      <c r="E1284">
        <f>IF(train[[#This Row],[international_plan]]="yes",1,0)</f>
        <v>0</v>
      </c>
      <c r="F1284" t="s">
        <v>23</v>
      </c>
      <c r="G1284">
        <f>IF(train[[#This Row],[voice_mail_plan]]="yes",1,0)</f>
        <v>1</v>
      </c>
      <c r="H1284">
        <v>35</v>
      </c>
      <c r="I1284">
        <v>169.8</v>
      </c>
      <c r="J1284">
        <v>136</v>
      </c>
      <c r="K1284">
        <v>28.87</v>
      </c>
      <c r="L1284">
        <v>173.7</v>
      </c>
      <c r="M1284">
        <v>101</v>
      </c>
      <c r="N1284">
        <v>14.76</v>
      </c>
      <c r="O1284">
        <v>214.6</v>
      </c>
      <c r="P1284">
        <v>105</v>
      </c>
      <c r="Q1284">
        <v>9.66</v>
      </c>
      <c r="R1284">
        <v>9.5</v>
      </c>
      <c r="S1284">
        <v>7</v>
      </c>
      <c r="T1284">
        <v>2.57</v>
      </c>
      <c r="U1284">
        <v>2</v>
      </c>
      <c r="V1284" t="s">
        <v>22</v>
      </c>
      <c r="W1284">
        <f t="shared" si="160"/>
        <v>0</v>
      </c>
      <c r="X1284" t="str">
        <f t="shared" si="161"/>
        <v>3 or fewer calls</v>
      </c>
      <c r="Y1284" t="str">
        <f t="shared" si="162"/>
        <v>Medium</v>
      </c>
      <c r="Z1284" t="str">
        <f t="shared" si="163"/>
        <v>Medium_user</v>
      </c>
      <c r="AA1284" t="str">
        <f t="shared" si="164"/>
        <v>Medium_user</v>
      </c>
      <c r="AB1284" t="str">
        <f t="shared" si="165"/>
        <v>Medium Usage</v>
      </c>
      <c r="AC1284" t="str">
        <f t="shared" si="166"/>
        <v>High</v>
      </c>
      <c r="AD1284" t="str">
        <f t="shared" si="167"/>
        <v>Medium Intl Calls</v>
      </c>
    </row>
    <row r="1285" spans="1:30" x14ac:dyDescent="0.25">
      <c r="A1285" t="s">
        <v>61</v>
      </c>
      <c r="B1285">
        <v>103</v>
      </c>
      <c r="C1285" t="s">
        <v>21</v>
      </c>
      <c r="D1285" t="s">
        <v>22</v>
      </c>
      <c r="E1285">
        <f>IF(train[[#This Row],[international_plan]]="yes",1,0)</f>
        <v>0</v>
      </c>
      <c r="F1285" t="s">
        <v>22</v>
      </c>
      <c r="G1285">
        <f>IF(train[[#This Row],[voice_mail_plan]]="yes",1,0)</f>
        <v>0</v>
      </c>
      <c r="H1285">
        <v>0</v>
      </c>
      <c r="I1285">
        <v>173.5</v>
      </c>
      <c r="J1285">
        <v>83</v>
      </c>
      <c r="K1285">
        <v>29.5</v>
      </c>
      <c r="L1285">
        <v>244.3</v>
      </c>
      <c r="M1285">
        <v>65</v>
      </c>
      <c r="N1285">
        <v>20.77</v>
      </c>
      <c r="O1285">
        <v>221.6</v>
      </c>
      <c r="P1285">
        <v>66</v>
      </c>
      <c r="Q1285">
        <v>9.9700000000000006</v>
      </c>
      <c r="R1285">
        <v>9.6999999999999993</v>
      </c>
      <c r="S1285">
        <v>2</v>
      </c>
      <c r="T1285">
        <v>2.62</v>
      </c>
      <c r="U1285">
        <v>3</v>
      </c>
      <c r="V1285" t="s">
        <v>22</v>
      </c>
      <c r="W1285">
        <f t="shared" si="160"/>
        <v>0</v>
      </c>
      <c r="X1285" t="str">
        <f t="shared" si="161"/>
        <v>3 or fewer calls</v>
      </c>
      <c r="Y1285" t="str">
        <f t="shared" si="162"/>
        <v>Medium</v>
      </c>
      <c r="Z1285" t="str">
        <f t="shared" si="163"/>
        <v>Light_usage</v>
      </c>
      <c r="AA1285" t="str">
        <f t="shared" si="164"/>
        <v>Heavy_user</v>
      </c>
      <c r="AB1285" t="str">
        <f t="shared" si="165"/>
        <v>Medium Usage</v>
      </c>
      <c r="AC1285" t="str">
        <f t="shared" si="166"/>
        <v>None</v>
      </c>
      <c r="AD1285" t="str">
        <f t="shared" si="167"/>
        <v>Medium Intl Calls</v>
      </c>
    </row>
    <row r="1286" spans="1:30" x14ac:dyDescent="0.25">
      <c r="A1286" t="s">
        <v>75</v>
      </c>
      <c r="B1286">
        <v>62</v>
      </c>
      <c r="C1286" t="s">
        <v>28</v>
      </c>
      <c r="D1286" t="s">
        <v>22</v>
      </c>
      <c r="E1286">
        <f>IF(train[[#This Row],[international_plan]]="yes",1,0)</f>
        <v>0</v>
      </c>
      <c r="F1286" t="s">
        <v>22</v>
      </c>
      <c r="G1286">
        <f>IF(train[[#This Row],[voice_mail_plan]]="yes",1,0)</f>
        <v>0</v>
      </c>
      <c r="H1286">
        <v>0</v>
      </c>
      <c r="I1286">
        <v>159.9</v>
      </c>
      <c r="J1286">
        <v>100</v>
      </c>
      <c r="K1286">
        <v>27.18</v>
      </c>
      <c r="L1286">
        <v>172.2</v>
      </c>
      <c r="M1286">
        <v>99</v>
      </c>
      <c r="N1286">
        <v>14.64</v>
      </c>
      <c r="O1286">
        <v>263.2</v>
      </c>
      <c r="P1286">
        <v>109</v>
      </c>
      <c r="Q1286">
        <v>11.84</v>
      </c>
      <c r="R1286">
        <v>5.6</v>
      </c>
      <c r="S1286">
        <v>4</v>
      </c>
      <c r="T1286">
        <v>1.51</v>
      </c>
      <c r="U1286">
        <v>1</v>
      </c>
      <c r="V1286" t="s">
        <v>22</v>
      </c>
      <c r="W1286">
        <f t="shared" si="160"/>
        <v>0</v>
      </c>
      <c r="X1286" t="str">
        <f t="shared" si="161"/>
        <v>3 or fewer calls</v>
      </c>
      <c r="Y1286" t="str">
        <f t="shared" si="162"/>
        <v>Low</v>
      </c>
      <c r="Z1286" t="str">
        <f t="shared" si="163"/>
        <v>Medium_user</v>
      </c>
      <c r="AA1286" t="str">
        <f t="shared" si="164"/>
        <v>Medium_user</v>
      </c>
      <c r="AB1286" t="str">
        <f t="shared" si="165"/>
        <v>Medium Usage</v>
      </c>
      <c r="AC1286" t="str">
        <f t="shared" si="166"/>
        <v>None</v>
      </c>
      <c r="AD1286" t="str">
        <f t="shared" si="167"/>
        <v>Low Intl Calls</v>
      </c>
    </row>
    <row r="1287" spans="1:30" x14ac:dyDescent="0.25">
      <c r="A1287" t="s">
        <v>62</v>
      </c>
      <c r="B1287">
        <v>162</v>
      </c>
      <c r="C1287" t="s">
        <v>21</v>
      </c>
      <c r="D1287" t="s">
        <v>22</v>
      </c>
      <c r="E1287">
        <f>IF(train[[#This Row],[international_plan]]="yes",1,0)</f>
        <v>0</v>
      </c>
      <c r="F1287" t="s">
        <v>22</v>
      </c>
      <c r="G1287">
        <f>IF(train[[#This Row],[voice_mail_plan]]="yes",1,0)</f>
        <v>0</v>
      </c>
      <c r="H1287">
        <v>0</v>
      </c>
      <c r="I1287">
        <v>115.1</v>
      </c>
      <c r="J1287">
        <v>89</v>
      </c>
      <c r="K1287">
        <v>19.57</v>
      </c>
      <c r="L1287">
        <v>196.8</v>
      </c>
      <c r="M1287">
        <v>111</v>
      </c>
      <c r="N1287">
        <v>16.73</v>
      </c>
      <c r="O1287">
        <v>212.4</v>
      </c>
      <c r="P1287">
        <v>98</v>
      </c>
      <c r="Q1287">
        <v>9.56</v>
      </c>
      <c r="R1287">
        <v>11.4</v>
      </c>
      <c r="S1287">
        <v>3</v>
      </c>
      <c r="T1287">
        <v>3.08</v>
      </c>
      <c r="U1287">
        <v>2</v>
      </c>
      <c r="V1287" t="s">
        <v>22</v>
      </c>
      <c r="W1287">
        <f t="shared" si="160"/>
        <v>0</v>
      </c>
      <c r="X1287" t="str">
        <f t="shared" si="161"/>
        <v>3 or fewer calls</v>
      </c>
      <c r="Y1287" t="str">
        <f t="shared" si="162"/>
        <v>Medium</v>
      </c>
      <c r="Z1287" t="str">
        <f t="shared" si="163"/>
        <v>Medium_user</v>
      </c>
      <c r="AA1287" t="str">
        <f t="shared" si="164"/>
        <v>Medium_user</v>
      </c>
      <c r="AB1287" t="str">
        <f t="shared" si="165"/>
        <v>Medium Usage</v>
      </c>
      <c r="AC1287" t="str">
        <f t="shared" si="166"/>
        <v>None</v>
      </c>
      <c r="AD1287" t="str">
        <f t="shared" si="167"/>
        <v>Medium Intl Calls</v>
      </c>
    </row>
    <row r="1288" spans="1:30" x14ac:dyDescent="0.25">
      <c r="A1288" t="s">
        <v>37</v>
      </c>
      <c r="B1288">
        <v>42</v>
      </c>
      <c r="C1288" t="s">
        <v>21</v>
      </c>
      <c r="D1288" t="s">
        <v>22</v>
      </c>
      <c r="E1288">
        <f>IF(train[[#This Row],[international_plan]]="yes",1,0)</f>
        <v>0</v>
      </c>
      <c r="F1288" t="s">
        <v>22</v>
      </c>
      <c r="G1288">
        <f>IF(train[[#This Row],[voice_mail_plan]]="yes",1,0)</f>
        <v>0</v>
      </c>
      <c r="H1288">
        <v>0</v>
      </c>
      <c r="I1288">
        <v>92.2</v>
      </c>
      <c r="J1288">
        <v>108</v>
      </c>
      <c r="K1288">
        <v>15.67</v>
      </c>
      <c r="L1288">
        <v>211.2</v>
      </c>
      <c r="M1288">
        <v>120</v>
      </c>
      <c r="N1288">
        <v>17.95</v>
      </c>
      <c r="O1288">
        <v>129.1</v>
      </c>
      <c r="P1288">
        <v>73</v>
      </c>
      <c r="Q1288">
        <v>5.81</v>
      </c>
      <c r="R1288">
        <v>13.1</v>
      </c>
      <c r="S1288">
        <v>6</v>
      </c>
      <c r="T1288">
        <v>3.54</v>
      </c>
      <c r="U1288">
        <v>1</v>
      </c>
      <c r="V1288" t="s">
        <v>22</v>
      </c>
      <c r="W1288">
        <f t="shared" si="160"/>
        <v>0</v>
      </c>
      <c r="X1288" t="str">
        <f t="shared" si="161"/>
        <v>3 or fewer calls</v>
      </c>
      <c r="Y1288" t="str">
        <f t="shared" si="162"/>
        <v>Medium</v>
      </c>
      <c r="Z1288" t="str">
        <f t="shared" si="163"/>
        <v>Heavy_user</v>
      </c>
      <c r="AA1288" t="str">
        <f t="shared" si="164"/>
        <v>Medium_user</v>
      </c>
      <c r="AB1288" t="str">
        <f t="shared" si="165"/>
        <v>Medium Usage</v>
      </c>
      <c r="AC1288" t="str">
        <f t="shared" si="166"/>
        <v>None</v>
      </c>
      <c r="AD1288" t="str">
        <f t="shared" si="167"/>
        <v>Medium Intl Calls</v>
      </c>
    </row>
    <row r="1289" spans="1:30" x14ac:dyDescent="0.25">
      <c r="A1289" t="s">
        <v>34</v>
      </c>
      <c r="B1289">
        <v>36</v>
      </c>
      <c r="C1289" t="s">
        <v>28</v>
      </c>
      <c r="D1289" t="s">
        <v>22</v>
      </c>
      <c r="E1289">
        <f>IF(train[[#This Row],[international_plan]]="yes",1,0)</f>
        <v>0</v>
      </c>
      <c r="F1289" t="s">
        <v>22</v>
      </c>
      <c r="G1289">
        <f>IF(train[[#This Row],[voice_mail_plan]]="yes",1,0)</f>
        <v>0</v>
      </c>
      <c r="H1289">
        <v>0</v>
      </c>
      <c r="I1289">
        <v>117.1</v>
      </c>
      <c r="J1289">
        <v>94</v>
      </c>
      <c r="K1289">
        <v>19.91</v>
      </c>
      <c r="L1289">
        <v>235.4</v>
      </c>
      <c r="M1289">
        <v>117</v>
      </c>
      <c r="N1289">
        <v>20.010000000000002</v>
      </c>
      <c r="O1289">
        <v>221.3</v>
      </c>
      <c r="P1289">
        <v>108</v>
      </c>
      <c r="Q1289">
        <v>9.9600000000000009</v>
      </c>
      <c r="R1289">
        <v>9</v>
      </c>
      <c r="S1289">
        <v>2</v>
      </c>
      <c r="T1289">
        <v>2.4300000000000002</v>
      </c>
      <c r="U1289">
        <v>0</v>
      </c>
      <c r="V1289" t="s">
        <v>22</v>
      </c>
      <c r="W1289">
        <f t="shared" si="160"/>
        <v>0</v>
      </c>
      <c r="X1289" t="str">
        <f t="shared" si="161"/>
        <v>3 or fewer calls</v>
      </c>
      <c r="Y1289" t="str">
        <f t="shared" si="162"/>
        <v>Medium</v>
      </c>
      <c r="Z1289" t="str">
        <f t="shared" si="163"/>
        <v>Medium_user</v>
      </c>
      <c r="AA1289" t="str">
        <f t="shared" si="164"/>
        <v>Heavy_user</v>
      </c>
      <c r="AB1289" t="str">
        <f t="shared" si="165"/>
        <v>Medium Usage</v>
      </c>
      <c r="AC1289" t="str">
        <f t="shared" si="166"/>
        <v>None</v>
      </c>
      <c r="AD1289" t="str">
        <f t="shared" si="167"/>
        <v>Medium Intl Calls</v>
      </c>
    </row>
    <row r="1290" spans="1:30" x14ac:dyDescent="0.25">
      <c r="A1290" t="s">
        <v>20</v>
      </c>
      <c r="B1290">
        <v>143</v>
      </c>
      <c r="C1290" t="s">
        <v>21</v>
      </c>
      <c r="D1290" t="s">
        <v>22</v>
      </c>
      <c r="E1290">
        <f>IF(train[[#This Row],[international_plan]]="yes",1,0)</f>
        <v>0</v>
      </c>
      <c r="F1290" t="s">
        <v>22</v>
      </c>
      <c r="G1290">
        <f>IF(train[[#This Row],[voice_mail_plan]]="yes",1,0)</f>
        <v>0</v>
      </c>
      <c r="H1290">
        <v>0</v>
      </c>
      <c r="I1290">
        <v>223.3</v>
      </c>
      <c r="J1290">
        <v>99</v>
      </c>
      <c r="K1290">
        <v>37.96</v>
      </c>
      <c r="L1290">
        <v>167.1</v>
      </c>
      <c r="M1290">
        <v>128</v>
      </c>
      <c r="N1290">
        <v>14.2</v>
      </c>
      <c r="O1290">
        <v>203</v>
      </c>
      <c r="P1290">
        <v>84</v>
      </c>
      <c r="Q1290">
        <v>9.14</v>
      </c>
      <c r="R1290">
        <v>4.5</v>
      </c>
      <c r="S1290">
        <v>4</v>
      </c>
      <c r="T1290">
        <v>1.22</v>
      </c>
      <c r="U1290">
        <v>0</v>
      </c>
      <c r="V1290" t="s">
        <v>23</v>
      </c>
      <c r="W1290">
        <f t="shared" si="160"/>
        <v>1</v>
      </c>
      <c r="X1290" t="str">
        <f t="shared" si="161"/>
        <v>3 or fewer calls</v>
      </c>
      <c r="Y1290" t="str">
        <f t="shared" si="162"/>
        <v>Low</v>
      </c>
      <c r="Z1290" t="str">
        <f t="shared" si="163"/>
        <v>Heavy_user</v>
      </c>
      <c r="AA1290" t="str">
        <f t="shared" si="164"/>
        <v>Medium_user</v>
      </c>
      <c r="AB1290" t="str">
        <f t="shared" si="165"/>
        <v>Medium Usage</v>
      </c>
      <c r="AC1290" t="str">
        <f t="shared" si="166"/>
        <v>None</v>
      </c>
      <c r="AD1290" t="str">
        <f t="shared" si="167"/>
        <v>Low Intl Calls</v>
      </c>
    </row>
    <row r="1291" spans="1:30" x14ac:dyDescent="0.25">
      <c r="A1291" t="s">
        <v>24</v>
      </c>
      <c r="B1291">
        <v>197</v>
      </c>
      <c r="C1291" t="s">
        <v>28</v>
      </c>
      <c r="D1291" t="s">
        <v>22</v>
      </c>
      <c r="E1291">
        <f>IF(train[[#This Row],[international_plan]]="yes",1,0)</f>
        <v>0</v>
      </c>
      <c r="F1291" t="s">
        <v>22</v>
      </c>
      <c r="G1291">
        <f>IF(train[[#This Row],[voice_mail_plan]]="yes",1,0)</f>
        <v>0</v>
      </c>
      <c r="H1291">
        <v>0</v>
      </c>
      <c r="I1291">
        <v>154.80000000000001</v>
      </c>
      <c r="J1291">
        <v>111</v>
      </c>
      <c r="K1291">
        <v>26.32</v>
      </c>
      <c r="L1291">
        <v>171.5</v>
      </c>
      <c r="M1291">
        <v>102</v>
      </c>
      <c r="N1291">
        <v>14.58</v>
      </c>
      <c r="O1291">
        <v>227.3</v>
      </c>
      <c r="P1291">
        <v>86</v>
      </c>
      <c r="Q1291">
        <v>10.23</v>
      </c>
      <c r="R1291">
        <v>10.6</v>
      </c>
      <c r="S1291">
        <v>2</v>
      </c>
      <c r="T1291">
        <v>2.86</v>
      </c>
      <c r="U1291">
        <v>3</v>
      </c>
      <c r="V1291" t="s">
        <v>22</v>
      </c>
      <c r="W1291">
        <f t="shared" si="160"/>
        <v>0</v>
      </c>
      <c r="X1291" t="str">
        <f t="shared" si="161"/>
        <v>3 or fewer calls</v>
      </c>
      <c r="Y1291" t="str">
        <f t="shared" si="162"/>
        <v>Medium</v>
      </c>
      <c r="Z1291" t="str">
        <f t="shared" si="163"/>
        <v>Medium_user</v>
      </c>
      <c r="AA1291" t="str">
        <f t="shared" si="164"/>
        <v>Medium_user</v>
      </c>
      <c r="AB1291" t="str">
        <f t="shared" si="165"/>
        <v>Medium Usage</v>
      </c>
      <c r="AC1291" t="str">
        <f t="shared" si="166"/>
        <v>None</v>
      </c>
      <c r="AD1291" t="str">
        <f t="shared" si="167"/>
        <v>Medium Intl Calls</v>
      </c>
    </row>
    <row r="1292" spans="1:30" x14ac:dyDescent="0.25">
      <c r="A1292" t="s">
        <v>34</v>
      </c>
      <c r="B1292">
        <v>81</v>
      </c>
      <c r="C1292" t="s">
        <v>28</v>
      </c>
      <c r="D1292" t="s">
        <v>22</v>
      </c>
      <c r="E1292">
        <f>IF(train[[#This Row],[international_plan]]="yes",1,0)</f>
        <v>0</v>
      </c>
      <c r="F1292" t="s">
        <v>22</v>
      </c>
      <c r="G1292">
        <f>IF(train[[#This Row],[voice_mail_plan]]="yes",1,0)</f>
        <v>0</v>
      </c>
      <c r="H1292">
        <v>0</v>
      </c>
      <c r="I1292">
        <v>261.39999999999998</v>
      </c>
      <c r="J1292">
        <v>141</v>
      </c>
      <c r="K1292">
        <v>44.44</v>
      </c>
      <c r="L1292">
        <v>215.7</v>
      </c>
      <c r="M1292">
        <v>102</v>
      </c>
      <c r="N1292">
        <v>18.329999999999998</v>
      </c>
      <c r="O1292">
        <v>271.8</v>
      </c>
      <c r="P1292">
        <v>96</v>
      </c>
      <c r="Q1292">
        <v>12.23</v>
      </c>
      <c r="R1292">
        <v>8</v>
      </c>
      <c r="S1292">
        <v>6</v>
      </c>
      <c r="T1292">
        <v>2.16</v>
      </c>
      <c r="U1292">
        <v>1</v>
      </c>
      <c r="V1292" t="s">
        <v>23</v>
      </c>
      <c r="W1292">
        <f t="shared" si="160"/>
        <v>1</v>
      </c>
      <c r="X1292" t="str">
        <f t="shared" si="161"/>
        <v>3 or fewer calls</v>
      </c>
      <c r="Y1292" t="str">
        <f t="shared" si="162"/>
        <v>Medium</v>
      </c>
      <c r="Z1292" t="str">
        <f t="shared" si="163"/>
        <v>Medium_user</v>
      </c>
      <c r="AA1292" t="str">
        <f t="shared" si="164"/>
        <v>Medium_user</v>
      </c>
      <c r="AB1292" t="str">
        <f t="shared" si="165"/>
        <v>Medium Usage</v>
      </c>
      <c r="AC1292" t="str">
        <f t="shared" si="166"/>
        <v>None</v>
      </c>
      <c r="AD1292" t="str">
        <f t="shared" si="167"/>
        <v>Medium Intl Calls</v>
      </c>
    </row>
    <row r="1293" spans="1:30" x14ac:dyDescent="0.25">
      <c r="A1293" t="s">
        <v>54</v>
      </c>
      <c r="B1293">
        <v>138</v>
      </c>
      <c r="C1293" t="s">
        <v>28</v>
      </c>
      <c r="D1293" t="s">
        <v>23</v>
      </c>
      <c r="E1293">
        <f>IF(train[[#This Row],[international_plan]]="yes",1,0)</f>
        <v>1</v>
      </c>
      <c r="F1293" t="s">
        <v>22</v>
      </c>
      <c r="G1293">
        <f>IF(train[[#This Row],[voice_mail_plan]]="yes",1,0)</f>
        <v>0</v>
      </c>
      <c r="H1293">
        <v>0</v>
      </c>
      <c r="I1293">
        <v>46.5</v>
      </c>
      <c r="J1293">
        <v>104</v>
      </c>
      <c r="K1293">
        <v>7.91</v>
      </c>
      <c r="L1293">
        <v>186</v>
      </c>
      <c r="M1293">
        <v>114</v>
      </c>
      <c r="N1293">
        <v>15.81</v>
      </c>
      <c r="O1293">
        <v>167.5</v>
      </c>
      <c r="P1293">
        <v>95</v>
      </c>
      <c r="Q1293">
        <v>7.54</v>
      </c>
      <c r="R1293">
        <v>9.6</v>
      </c>
      <c r="S1293">
        <v>4</v>
      </c>
      <c r="T1293">
        <v>2.59</v>
      </c>
      <c r="U1293">
        <v>4</v>
      </c>
      <c r="V1293" t="s">
        <v>23</v>
      </c>
      <c r="W1293">
        <f t="shared" si="160"/>
        <v>1</v>
      </c>
      <c r="X1293" t="str">
        <f t="shared" si="161"/>
        <v>More than 3 calls</v>
      </c>
      <c r="Y1293" t="str">
        <f t="shared" si="162"/>
        <v>Medium</v>
      </c>
      <c r="Z1293" t="str">
        <f t="shared" si="163"/>
        <v>Medium_user</v>
      </c>
      <c r="AA1293" t="str">
        <f t="shared" si="164"/>
        <v>Medium_user</v>
      </c>
      <c r="AB1293" t="str">
        <f t="shared" si="165"/>
        <v>Medium Usage</v>
      </c>
      <c r="AC1293" t="str">
        <f t="shared" si="166"/>
        <v>None</v>
      </c>
      <c r="AD1293" t="str">
        <f t="shared" si="167"/>
        <v>Medium Intl Calls</v>
      </c>
    </row>
    <row r="1294" spans="1:30" x14ac:dyDescent="0.25">
      <c r="A1294" t="s">
        <v>56</v>
      </c>
      <c r="B1294">
        <v>103</v>
      </c>
      <c r="C1294" t="s">
        <v>21</v>
      </c>
      <c r="D1294" t="s">
        <v>22</v>
      </c>
      <c r="E1294">
        <f>IF(train[[#This Row],[international_plan]]="yes",1,0)</f>
        <v>0</v>
      </c>
      <c r="F1294" t="s">
        <v>23</v>
      </c>
      <c r="G1294">
        <f>IF(train[[#This Row],[voice_mail_plan]]="yes",1,0)</f>
        <v>1</v>
      </c>
      <c r="H1294">
        <v>18</v>
      </c>
      <c r="I1294">
        <v>149.9</v>
      </c>
      <c r="J1294">
        <v>84</v>
      </c>
      <c r="K1294">
        <v>25.48</v>
      </c>
      <c r="L1294">
        <v>170.9</v>
      </c>
      <c r="M1294">
        <v>84</v>
      </c>
      <c r="N1294">
        <v>14.53</v>
      </c>
      <c r="O1294">
        <v>171.5</v>
      </c>
      <c r="P1294">
        <v>112</v>
      </c>
      <c r="Q1294">
        <v>7.72</v>
      </c>
      <c r="R1294">
        <v>11.5</v>
      </c>
      <c r="S1294">
        <v>7</v>
      </c>
      <c r="T1294">
        <v>3.11</v>
      </c>
      <c r="U1294">
        <v>0</v>
      </c>
      <c r="V1294" t="s">
        <v>23</v>
      </c>
      <c r="W1294">
        <f t="shared" si="160"/>
        <v>1</v>
      </c>
      <c r="X1294" t="str">
        <f t="shared" si="161"/>
        <v>3 or fewer calls</v>
      </c>
      <c r="Y1294" t="str">
        <f t="shared" si="162"/>
        <v>Medium</v>
      </c>
      <c r="Z1294" t="str">
        <f t="shared" si="163"/>
        <v>Medium_user</v>
      </c>
      <c r="AA1294" t="str">
        <f t="shared" si="164"/>
        <v>Medium_user</v>
      </c>
      <c r="AB1294" t="str">
        <f t="shared" si="165"/>
        <v>Medium Usage</v>
      </c>
      <c r="AC1294" t="str">
        <f t="shared" si="166"/>
        <v>Medium</v>
      </c>
      <c r="AD1294" t="str">
        <f t="shared" si="167"/>
        <v>Medium Intl Calls</v>
      </c>
    </row>
    <row r="1295" spans="1:30" x14ac:dyDescent="0.25">
      <c r="A1295" t="s">
        <v>44</v>
      </c>
      <c r="B1295">
        <v>127</v>
      </c>
      <c r="C1295" t="s">
        <v>28</v>
      </c>
      <c r="D1295" t="s">
        <v>23</v>
      </c>
      <c r="E1295">
        <f>IF(train[[#This Row],[international_plan]]="yes",1,0)</f>
        <v>1</v>
      </c>
      <c r="F1295" t="s">
        <v>22</v>
      </c>
      <c r="G1295">
        <f>IF(train[[#This Row],[voice_mail_plan]]="yes",1,0)</f>
        <v>0</v>
      </c>
      <c r="H1295">
        <v>0</v>
      </c>
      <c r="I1295">
        <v>242.2</v>
      </c>
      <c r="J1295">
        <v>102</v>
      </c>
      <c r="K1295">
        <v>41.17</v>
      </c>
      <c r="L1295">
        <v>226.1</v>
      </c>
      <c r="M1295">
        <v>80</v>
      </c>
      <c r="N1295">
        <v>19.22</v>
      </c>
      <c r="O1295">
        <v>252</v>
      </c>
      <c r="P1295">
        <v>96</v>
      </c>
      <c r="Q1295">
        <v>11.34</v>
      </c>
      <c r="R1295">
        <v>13.9</v>
      </c>
      <c r="S1295">
        <v>5</v>
      </c>
      <c r="T1295">
        <v>3.75</v>
      </c>
      <c r="U1295">
        <v>2</v>
      </c>
      <c r="V1295" t="s">
        <v>23</v>
      </c>
      <c r="W1295">
        <f t="shared" si="160"/>
        <v>1</v>
      </c>
      <c r="X1295" t="str">
        <f t="shared" si="161"/>
        <v>3 or fewer calls</v>
      </c>
      <c r="Y1295" t="str">
        <f t="shared" si="162"/>
        <v>Medium</v>
      </c>
      <c r="Z1295" t="str">
        <f t="shared" si="163"/>
        <v>Medium_user</v>
      </c>
      <c r="AA1295" t="str">
        <f t="shared" si="164"/>
        <v>Medium_user</v>
      </c>
      <c r="AB1295" t="str">
        <f t="shared" si="165"/>
        <v>Medium Usage</v>
      </c>
      <c r="AC1295" t="str">
        <f t="shared" si="166"/>
        <v>None</v>
      </c>
      <c r="AD1295" t="str">
        <f t="shared" si="167"/>
        <v>Medium Intl Calls</v>
      </c>
    </row>
    <row r="1296" spans="1:30" x14ac:dyDescent="0.25">
      <c r="A1296" t="s">
        <v>66</v>
      </c>
      <c r="B1296">
        <v>99</v>
      </c>
      <c r="C1296" t="s">
        <v>21</v>
      </c>
      <c r="D1296" t="s">
        <v>22</v>
      </c>
      <c r="E1296">
        <f>IF(train[[#This Row],[international_plan]]="yes",1,0)</f>
        <v>0</v>
      </c>
      <c r="F1296" t="s">
        <v>22</v>
      </c>
      <c r="G1296">
        <f>IF(train[[#This Row],[voice_mail_plan]]="yes",1,0)</f>
        <v>0</v>
      </c>
      <c r="H1296">
        <v>0</v>
      </c>
      <c r="I1296">
        <v>222.4</v>
      </c>
      <c r="J1296">
        <v>102</v>
      </c>
      <c r="K1296">
        <v>37.81</v>
      </c>
      <c r="L1296">
        <v>185.8</v>
      </c>
      <c r="M1296">
        <v>89</v>
      </c>
      <c r="N1296">
        <v>15.79</v>
      </c>
      <c r="O1296">
        <v>237.7</v>
      </c>
      <c r="P1296">
        <v>81</v>
      </c>
      <c r="Q1296">
        <v>10.7</v>
      </c>
      <c r="R1296">
        <v>12</v>
      </c>
      <c r="S1296">
        <v>8</v>
      </c>
      <c r="T1296">
        <v>3.24</v>
      </c>
      <c r="U1296">
        <v>2</v>
      </c>
      <c r="V1296" t="s">
        <v>22</v>
      </c>
      <c r="W1296">
        <f t="shared" si="160"/>
        <v>0</v>
      </c>
      <c r="X1296" t="str">
        <f t="shared" si="161"/>
        <v>3 or fewer calls</v>
      </c>
      <c r="Y1296" t="str">
        <f t="shared" si="162"/>
        <v>Medium</v>
      </c>
      <c r="Z1296" t="str">
        <f t="shared" si="163"/>
        <v>Medium_user</v>
      </c>
      <c r="AA1296" t="str">
        <f t="shared" si="164"/>
        <v>Medium_user</v>
      </c>
      <c r="AB1296" t="str">
        <f t="shared" si="165"/>
        <v>Medium Usage</v>
      </c>
      <c r="AC1296" t="str">
        <f t="shared" si="166"/>
        <v>None</v>
      </c>
      <c r="AD1296" t="str">
        <f t="shared" si="167"/>
        <v>Medium Intl Calls</v>
      </c>
    </row>
    <row r="1297" spans="1:30" x14ac:dyDescent="0.25">
      <c r="A1297" t="s">
        <v>50</v>
      </c>
      <c r="B1297">
        <v>95</v>
      </c>
      <c r="C1297" t="s">
        <v>21</v>
      </c>
      <c r="D1297" t="s">
        <v>22</v>
      </c>
      <c r="E1297">
        <f>IF(train[[#This Row],[international_plan]]="yes",1,0)</f>
        <v>0</v>
      </c>
      <c r="F1297" t="s">
        <v>22</v>
      </c>
      <c r="G1297">
        <f>IF(train[[#This Row],[voice_mail_plan]]="yes",1,0)</f>
        <v>0</v>
      </c>
      <c r="H1297">
        <v>0</v>
      </c>
      <c r="I1297">
        <v>69.400000000000006</v>
      </c>
      <c r="J1297">
        <v>79</v>
      </c>
      <c r="K1297">
        <v>11.8</v>
      </c>
      <c r="L1297">
        <v>190.8</v>
      </c>
      <c r="M1297">
        <v>109</v>
      </c>
      <c r="N1297">
        <v>16.22</v>
      </c>
      <c r="O1297">
        <v>219.9</v>
      </c>
      <c r="P1297">
        <v>102</v>
      </c>
      <c r="Q1297">
        <v>9.9</v>
      </c>
      <c r="R1297">
        <v>8.9</v>
      </c>
      <c r="S1297">
        <v>5</v>
      </c>
      <c r="T1297">
        <v>2.4</v>
      </c>
      <c r="U1297">
        <v>0</v>
      </c>
      <c r="V1297" t="s">
        <v>22</v>
      </c>
      <c r="W1297">
        <f t="shared" si="160"/>
        <v>0</v>
      </c>
      <c r="X1297" t="str">
        <f t="shared" si="161"/>
        <v>3 or fewer calls</v>
      </c>
      <c r="Y1297" t="str">
        <f t="shared" si="162"/>
        <v>Medium</v>
      </c>
      <c r="Z1297" t="str">
        <f t="shared" si="163"/>
        <v>Medium_user</v>
      </c>
      <c r="AA1297" t="str">
        <f t="shared" si="164"/>
        <v>Medium_user</v>
      </c>
      <c r="AB1297" t="str">
        <f t="shared" si="165"/>
        <v>Medium Usage</v>
      </c>
      <c r="AC1297" t="str">
        <f t="shared" si="166"/>
        <v>None</v>
      </c>
      <c r="AD1297" t="str">
        <f t="shared" si="167"/>
        <v>Medium Intl Calls</v>
      </c>
    </row>
    <row r="1298" spans="1:30" x14ac:dyDescent="0.25">
      <c r="A1298" t="s">
        <v>31</v>
      </c>
      <c r="B1298">
        <v>113</v>
      </c>
      <c r="C1298" t="s">
        <v>21</v>
      </c>
      <c r="D1298" t="s">
        <v>22</v>
      </c>
      <c r="E1298">
        <f>IF(train[[#This Row],[international_plan]]="yes",1,0)</f>
        <v>0</v>
      </c>
      <c r="F1298" t="s">
        <v>22</v>
      </c>
      <c r="G1298">
        <f>IF(train[[#This Row],[voice_mail_plan]]="yes",1,0)</f>
        <v>0</v>
      </c>
      <c r="H1298">
        <v>0</v>
      </c>
      <c r="I1298">
        <v>61.2</v>
      </c>
      <c r="J1298">
        <v>111</v>
      </c>
      <c r="K1298">
        <v>10.4</v>
      </c>
      <c r="L1298">
        <v>92.3</v>
      </c>
      <c r="M1298">
        <v>88</v>
      </c>
      <c r="N1298">
        <v>7.85</v>
      </c>
      <c r="O1298">
        <v>197.4</v>
      </c>
      <c r="P1298">
        <v>114</v>
      </c>
      <c r="Q1298">
        <v>8.8800000000000008</v>
      </c>
      <c r="R1298">
        <v>13.7</v>
      </c>
      <c r="S1298">
        <v>3</v>
      </c>
      <c r="T1298">
        <v>3.7</v>
      </c>
      <c r="U1298">
        <v>5</v>
      </c>
      <c r="V1298" t="s">
        <v>23</v>
      </c>
      <c r="W1298">
        <f t="shared" si="160"/>
        <v>1</v>
      </c>
      <c r="X1298" t="str">
        <f t="shared" si="161"/>
        <v>More than 3 calls</v>
      </c>
      <c r="Y1298" t="str">
        <f t="shared" si="162"/>
        <v>Medium</v>
      </c>
      <c r="Z1298" t="str">
        <f t="shared" si="163"/>
        <v>Medium_user</v>
      </c>
      <c r="AA1298" t="str">
        <f t="shared" si="164"/>
        <v>Light_user</v>
      </c>
      <c r="AB1298" t="str">
        <f t="shared" si="165"/>
        <v>Medium Usage</v>
      </c>
      <c r="AC1298" t="str">
        <f t="shared" si="166"/>
        <v>None</v>
      </c>
      <c r="AD1298" t="str">
        <f t="shared" si="167"/>
        <v>Medium Intl Calls</v>
      </c>
    </row>
    <row r="1299" spans="1:30" x14ac:dyDescent="0.25">
      <c r="A1299" t="s">
        <v>73</v>
      </c>
      <c r="B1299">
        <v>128</v>
      </c>
      <c r="C1299" t="s">
        <v>25</v>
      </c>
      <c r="D1299" t="s">
        <v>23</v>
      </c>
      <c r="E1299">
        <f>IF(train[[#This Row],[international_plan]]="yes",1,0)</f>
        <v>1</v>
      </c>
      <c r="F1299" t="s">
        <v>22</v>
      </c>
      <c r="G1299">
        <f>IF(train[[#This Row],[voice_mail_plan]]="yes",1,0)</f>
        <v>0</v>
      </c>
      <c r="H1299">
        <v>0</v>
      </c>
      <c r="I1299">
        <v>245.2</v>
      </c>
      <c r="J1299">
        <v>112</v>
      </c>
      <c r="K1299">
        <v>41.68</v>
      </c>
      <c r="L1299">
        <v>101.5</v>
      </c>
      <c r="M1299">
        <v>101</v>
      </c>
      <c r="N1299">
        <v>8.6300000000000008</v>
      </c>
      <c r="O1299">
        <v>152.30000000000001</v>
      </c>
      <c r="P1299">
        <v>116</v>
      </c>
      <c r="Q1299">
        <v>6.85</v>
      </c>
      <c r="R1299">
        <v>10.7</v>
      </c>
      <c r="S1299">
        <v>5</v>
      </c>
      <c r="T1299">
        <v>2.89</v>
      </c>
      <c r="U1299">
        <v>0</v>
      </c>
      <c r="V1299" t="s">
        <v>22</v>
      </c>
      <c r="W1299">
        <f t="shared" si="160"/>
        <v>0</v>
      </c>
      <c r="X1299" t="str">
        <f t="shared" si="161"/>
        <v>3 or fewer calls</v>
      </c>
      <c r="Y1299" t="str">
        <f t="shared" si="162"/>
        <v>Medium</v>
      </c>
      <c r="Z1299" t="str">
        <f t="shared" si="163"/>
        <v>Medium_user</v>
      </c>
      <c r="AA1299" t="str">
        <f t="shared" si="164"/>
        <v>Light_user</v>
      </c>
      <c r="AB1299" t="str">
        <f t="shared" si="165"/>
        <v>Medium Usage</v>
      </c>
      <c r="AC1299" t="str">
        <f t="shared" si="166"/>
        <v>None</v>
      </c>
      <c r="AD1299" t="str">
        <f t="shared" si="167"/>
        <v>Medium Intl Calls</v>
      </c>
    </row>
    <row r="1300" spans="1:30" x14ac:dyDescent="0.25">
      <c r="A1300" t="s">
        <v>63</v>
      </c>
      <c r="B1300">
        <v>81</v>
      </c>
      <c r="C1300" t="s">
        <v>28</v>
      </c>
      <c r="D1300" t="s">
        <v>23</v>
      </c>
      <c r="E1300">
        <f>IF(train[[#This Row],[international_plan]]="yes",1,0)</f>
        <v>1</v>
      </c>
      <c r="F1300" t="s">
        <v>22</v>
      </c>
      <c r="G1300">
        <f>IF(train[[#This Row],[voice_mail_plan]]="yes",1,0)</f>
        <v>0</v>
      </c>
      <c r="H1300">
        <v>0</v>
      </c>
      <c r="I1300">
        <v>227.4</v>
      </c>
      <c r="J1300">
        <v>105</v>
      </c>
      <c r="K1300">
        <v>38.659999999999997</v>
      </c>
      <c r="L1300">
        <v>211.5</v>
      </c>
      <c r="M1300">
        <v>120</v>
      </c>
      <c r="N1300">
        <v>17.98</v>
      </c>
      <c r="O1300">
        <v>258.2</v>
      </c>
      <c r="P1300">
        <v>113</v>
      </c>
      <c r="Q1300">
        <v>11.62</v>
      </c>
      <c r="R1300">
        <v>11.9</v>
      </c>
      <c r="S1300">
        <v>3</v>
      </c>
      <c r="T1300">
        <v>3.21</v>
      </c>
      <c r="U1300">
        <v>0</v>
      </c>
      <c r="V1300" t="s">
        <v>22</v>
      </c>
      <c r="W1300">
        <f t="shared" si="160"/>
        <v>0</v>
      </c>
      <c r="X1300" t="str">
        <f t="shared" si="161"/>
        <v>3 or fewer calls</v>
      </c>
      <c r="Y1300" t="str">
        <f t="shared" si="162"/>
        <v>Medium</v>
      </c>
      <c r="Z1300" t="str">
        <f t="shared" si="163"/>
        <v>Heavy_user</v>
      </c>
      <c r="AA1300" t="str">
        <f t="shared" si="164"/>
        <v>Medium_user</v>
      </c>
      <c r="AB1300" t="str">
        <f t="shared" si="165"/>
        <v>Medium Usage</v>
      </c>
      <c r="AC1300" t="str">
        <f t="shared" si="166"/>
        <v>None</v>
      </c>
      <c r="AD1300" t="str">
        <f t="shared" si="167"/>
        <v>Medium Intl Calls</v>
      </c>
    </row>
    <row r="1301" spans="1:30" x14ac:dyDescent="0.25">
      <c r="A1301" t="s">
        <v>50</v>
      </c>
      <c r="B1301">
        <v>57</v>
      </c>
      <c r="C1301" t="s">
        <v>28</v>
      </c>
      <c r="D1301" t="s">
        <v>22</v>
      </c>
      <c r="E1301">
        <f>IF(train[[#This Row],[international_plan]]="yes",1,0)</f>
        <v>0</v>
      </c>
      <c r="F1301" t="s">
        <v>22</v>
      </c>
      <c r="G1301">
        <f>IF(train[[#This Row],[voice_mail_plan]]="yes",1,0)</f>
        <v>0</v>
      </c>
      <c r="H1301">
        <v>0</v>
      </c>
      <c r="I1301">
        <v>192.8</v>
      </c>
      <c r="J1301">
        <v>68</v>
      </c>
      <c r="K1301">
        <v>32.78</v>
      </c>
      <c r="L1301">
        <v>158</v>
      </c>
      <c r="M1301">
        <v>86</v>
      </c>
      <c r="N1301">
        <v>13.43</v>
      </c>
      <c r="O1301">
        <v>235.5</v>
      </c>
      <c r="P1301">
        <v>105</v>
      </c>
      <c r="Q1301">
        <v>10.6</v>
      </c>
      <c r="R1301">
        <v>12.7</v>
      </c>
      <c r="S1301">
        <v>6</v>
      </c>
      <c r="T1301">
        <v>3.43</v>
      </c>
      <c r="U1301">
        <v>1</v>
      </c>
      <c r="V1301" t="s">
        <v>22</v>
      </c>
      <c r="W1301">
        <f t="shared" si="160"/>
        <v>0</v>
      </c>
      <c r="X1301" t="str">
        <f t="shared" si="161"/>
        <v>3 or fewer calls</v>
      </c>
      <c r="Y1301" t="str">
        <f t="shared" si="162"/>
        <v>Medium</v>
      </c>
      <c r="Z1301" t="str">
        <f t="shared" si="163"/>
        <v>Medium_user</v>
      </c>
      <c r="AA1301" t="str">
        <f t="shared" si="164"/>
        <v>Medium_user</v>
      </c>
      <c r="AB1301" t="str">
        <f t="shared" si="165"/>
        <v>Medium Usage</v>
      </c>
      <c r="AC1301" t="str">
        <f t="shared" si="166"/>
        <v>None</v>
      </c>
      <c r="AD1301" t="str">
        <f t="shared" si="167"/>
        <v>Medium Intl Calls</v>
      </c>
    </row>
    <row r="1302" spans="1:30" x14ac:dyDescent="0.25">
      <c r="A1302" t="s">
        <v>67</v>
      </c>
      <c r="B1302">
        <v>140</v>
      </c>
      <c r="C1302" t="s">
        <v>25</v>
      </c>
      <c r="D1302" t="s">
        <v>22</v>
      </c>
      <c r="E1302">
        <f>IF(train[[#This Row],[international_plan]]="yes",1,0)</f>
        <v>0</v>
      </c>
      <c r="F1302" t="s">
        <v>22</v>
      </c>
      <c r="G1302">
        <f>IF(train[[#This Row],[voice_mail_plan]]="yes",1,0)</f>
        <v>0</v>
      </c>
      <c r="H1302">
        <v>0</v>
      </c>
      <c r="I1302">
        <v>162.6</v>
      </c>
      <c r="J1302">
        <v>98</v>
      </c>
      <c r="K1302">
        <v>27.64</v>
      </c>
      <c r="L1302">
        <v>206.2</v>
      </c>
      <c r="M1302">
        <v>109</v>
      </c>
      <c r="N1302">
        <v>17.53</v>
      </c>
      <c r="O1302">
        <v>141.6</v>
      </c>
      <c r="P1302">
        <v>66</v>
      </c>
      <c r="Q1302">
        <v>6.37</v>
      </c>
      <c r="R1302">
        <v>8.1999999999999993</v>
      </c>
      <c r="S1302">
        <v>2</v>
      </c>
      <c r="T1302">
        <v>2.21</v>
      </c>
      <c r="U1302">
        <v>1</v>
      </c>
      <c r="V1302" t="s">
        <v>22</v>
      </c>
      <c r="W1302">
        <f t="shared" si="160"/>
        <v>0</v>
      </c>
      <c r="X1302" t="str">
        <f t="shared" si="161"/>
        <v>3 or fewer calls</v>
      </c>
      <c r="Y1302" t="str">
        <f t="shared" si="162"/>
        <v>Medium</v>
      </c>
      <c r="Z1302" t="str">
        <f t="shared" si="163"/>
        <v>Medium_user</v>
      </c>
      <c r="AA1302" t="str">
        <f t="shared" si="164"/>
        <v>Medium_user</v>
      </c>
      <c r="AB1302" t="str">
        <f t="shared" si="165"/>
        <v>Medium Usage</v>
      </c>
      <c r="AC1302" t="str">
        <f t="shared" si="166"/>
        <v>None</v>
      </c>
      <c r="AD1302" t="str">
        <f t="shared" si="167"/>
        <v>Medium Intl Calls</v>
      </c>
    </row>
    <row r="1303" spans="1:30" x14ac:dyDescent="0.25">
      <c r="A1303" t="s">
        <v>49</v>
      </c>
      <c r="B1303">
        <v>102</v>
      </c>
      <c r="C1303" t="s">
        <v>21</v>
      </c>
      <c r="D1303" t="s">
        <v>22</v>
      </c>
      <c r="E1303">
        <f>IF(train[[#This Row],[international_plan]]="yes",1,0)</f>
        <v>0</v>
      </c>
      <c r="F1303" t="s">
        <v>22</v>
      </c>
      <c r="G1303">
        <f>IF(train[[#This Row],[voice_mail_plan]]="yes",1,0)</f>
        <v>0</v>
      </c>
      <c r="H1303">
        <v>0</v>
      </c>
      <c r="I1303">
        <v>271.10000000000002</v>
      </c>
      <c r="J1303">
        <v>80</v>
      </c>
      <c r="K1303">
        <v>46.09</v>
      </c>
      <c r="L1303">
        <v>172</v>
      </c>
      <c r="M1303">
        <v>133</v>
      </c>
      <c r="N1303">
        <v>14.62</v>
      </c>
      <c r="O1303">
        <v>169.2</v>
      </c>
      <c r="P1303">
        <v>105</v>
      </c>
      <c r="Q1303">
        <v>7.61</v>
      </c>
      <c r="R1303">
        <v>10.3</v>
      </c>
      <c r="S1303">
        <v>5</v>
      </c>
      <c r="T1303">
        <v>2.78</v>
      </c>
      <c r="U1303">
        <v>1</v>
      </c>
      <c r="V1303" t="s">
        <v>22</v>
      </c>
      <c r="W1303">
        <f t="shared" si="160"/>
        <v>0</v>
      </c>
      <c r="X1303" t="str">
        <f t="shared" si="161"/>
        <v>3 or fewer calls</v>
      </c>
      <c r="Y1303" t="str">
        <f t="shared" si="162"/>
        <v>Medium</v>
      </c>
      <c r="Z1303" t="str">
        <f t="shared" si="163"/>
        <v>Heavy_user</v>
      </c>
      <c r="AA1303" t="str">
        <f t="shared" si="164"/>
        <v>Medium_user</v>
      </c>
      <c r="AB1303" t="str">
        <f t="shared" si="165"/>
        <v>Medium Usage</v>
      </c>
      <c r="AC1303" t="str">
        <f t="shared" si="166"/>
        <v>None</v>
      </c>
      <c r="AD1303" t="str">
        <f t="shared" si="167"/>
        <v>Medium Intl Calls</v>
      </c>
    </row>
    <row r="1304" spans="1:30" x14ac:dyDescent="0.25">
      <c r="A1304" t="s">
        <v>74</v>
      </c>
      <c r="B1304">
        <v>107</v>
      </c>
      <c r="C1304" t="s">
        <v>25</v>
      </c>
      <c r="D1304" t="s">
        <v>22</v>
      </c>
      <c r="E1304">
        <f>IF(train[[#This Row],[international_plan]]="yes",1,0)</f>
        <v>0</v>
      </c>
      <c r="F1304" t="s">
        <v>22</v>
      </c>
      <c r="G1304">
        <f>IF(train[[#This Row],[voice_mail_plan]]="yes",1,0)</f>
        <v>0</v>
      </c>
      <c r="H1304">
        <v>0</v>
      </c>
      <c r="I1304">
        <v>103.4</v>
      </c>
      <c r="J1304">
        <v>94</v>
      </c>
      <c r="K1304">
        <v>17.579999999999998</v>
      </c>
      <c r="L1304">
        <v>189.3</v>
      </c>
      <c r="M1304">
        <v>125</v>
      </c>
      <c r="N1304">
        <v>16.09</v>
      </c>
      <c r="O1304">
        <v>227.2</v>
      </c>
      <c r="P1304">
        <v>125</v>
      </c>
      <c r="Q1304">
        <v>10.220000000000001</v>
      </c>
      <c r="R1304">
        <v>14.4</v>
      </c>
      <c r="S1304">
        <v>3</v>
      </c>
      <c r="T1304">
        <v>3.89</v>
      </c>
      <c r="U1304">
        <v>1</v>
      </c>
      <c r="V1304" t="s">
        <v>22</v>
      </c>
      <c r="W1304">
        <f t="shared" si="160"/>
        <v>0</v>
      </c>
      <c r="X1304" t="str">
        <f t="shared" si="161"/>
        <v>3 or fewer calls</v>
      </c>
      <c r="Y1304" t="str">
        <f t="shared" si="162"/>
        <v>Medium</v>
      </c>
      <c r="Z1304" t="str">
        <f t="shared" si="163"/>
        <v>Heavy_user</v>
      </c>
      <c r="AA1304" t="str">
        <f t="shared" si="164"/>
        <v>Medium_user</v>
      </c>
      <c r="AB1304" t="str">
        <f t="shared" si="165"/>
        <v>Medium Usage</v>
      </c>
      <c r="AC1304" t="str">
        <f t="shared" si="166"/>
        <v>None</v>
      </c>
      <c r="AD1304" t="str">
        <f t="shared" si="167"/>
        <v>Medium Intl Calls</v>
      </c>
    </row>
    <row r="1305" spans="1:30" x14ac:dyDescent="0.25">
      <c r="A1305" t="s">
        <v>43</v>
      </c>
      <c r="B1305">
        <v>106</v>
      </c>
      <c r="C1305" t="s">
        <v>25</v>
      </c>
      <c r="D1305" t="s">
        <v>22</v>
      </c>
      <c r="E1305">
        <f>IF(train[[#This Row],[international_plan]]="yes",1,0)</f>
        <v>0</v>
      </c>
      <c r="F1305" t="s">
        <v>22</v>
      </c>
      <c r="G1305">
        <f>IF(train[[#This Row],[voice_mail_plan]]="yes",1,0)</f>
        <v>0</v>
      </c>
      <c r="H1305">
        <v>0</v>
      </c>
      <c r="I1305">
        <v>52.2</v>
      </c>
      <c r="J1305">
        <v>106</v>
      </c>
      <c r="K1305">
        <v>8.8699999999999992</v>
      </c>
      <c r="L1305">
        <v>220.1</v>
      </c>
      <c r="M1305">
        <v>113</v>
      </c>
      <c r="N1305">
        <v>18.71</v>
      </c>
      <c r="O1305">
        <v>112.3</v>
      </c>
      <c r="P1305">
        <v>95</v>
      </c>
      <c r="Q1305">
        <v>5.05</v>
      </c>
      <c r="R1305">
        <v>11.4</v>
      </c>
      <c r="S1305">
        <v>2</v>
      </c>
      <c r="T1305">
        <v>3.08</v>
      </c>
      <c r="U1305">
        <v>2</v>
      </c>
      <c r="V1305" t="s">
        <v>22</v>
      </c>
      <c r="W1305">
        <f t="shared" si="160"/>
        <v>0</v>
      </c>
      <c r="X1305" t="str">
        <f t="shared" si="161"/>
        <v>3 or fewer calls</v>
      </c>
      <c r="Y1305" t="str">
        <f t="shared" si="162"/>
        <v>Medium</v>
      </c>
      <c r="Z1305" t="str">
        <f t="shared" si="163"/>
        <v>Medium_user</v>
      </c>
      <c r="AA1305" t="str">
        <f t="shared" si="164"/>
        <v>Medium_user</v>
      </c>
      <c r="AB1305" t="str">
        <f t="shared" si="165"/>
        <v>Medium Usage</v>
      </c>
      <c r="AC1305" t="str">
        <f t="shared" si="166"/>
        <v>None</v>
      </c>
      <c r="AD1305" t="str">
        <f t="shared" si="167"/>
        <v>Medium Intl Calls</v>
      </c>
    </row>
    <row r="1306" spans="1:30" x14ac:dyDescent="0.25">
      <c r="A1306" t="s">
        <v>53</v>
      </c>
      <c r="B1306">
        <v>225</v>
      </c>
      <c r="C1306" t="s">
        <v>21</v>
      </c>
      <c r="D1306" t="s">
        <v>22</v>
      </c>
      <c r="E1306">
        <f>IF(train[[#This Row],[international_plan]]="yes",1,0)</f>
        <v>0</v>
      </c>
      <c r="F1306" t="s">
        <v>22</v>
      </c>
      <c r="G1306">
        <f>IF(train[[#This Row],[voice_mail_plan]]="yes",1,0)</f>
        <v>0</v>
      </c>
      <c r="H1306">
        <v>0</v>
      </c>
      <c r="I1306">
        <v>165.4</v>
      </c>
      <c r="J1306">
        <v>106</v>
      </c>
      <c r="K1306">
        <v>28.12</v>
      </c>
      <c r="L1306">
        <v>273.7</v>
      </c>
      <c r="M1306">
        <v>109</v>
      </c>
      <c r="N1306">
        <v>23.26</v>
      </c>
      <c r="O1306">
        <v>210</v>
      </c>
      <c r="P1306">
        <v>93</v>
      </c>
      <c r="Q1306">
        <v>9.4499999999999993</v>
      </c>
      <c r="R1306">
        <v>8.6999999999999993</v>
      </c>
      <c r="S1306">
        <v>3</v>
      </c>
      <c r="T1306">
        <v>2.35</v>
      </c>
      <c r="U1306">
        <v>0</v>
      </c>
      <c r="V1306" t="s">
        <v>23</v>
      </c>
      <c r="W1306">
        <f t="shared" si="160"/>
        <v>1</v>
      </c>
      <c r="X1306" t="str">
        <f t="shared" si="161"/>
        <v>3 or fewer calls</v>
      </c>
      <c r="Y1306" t="str">
        <f t="shared" si="162"/>
        <v>Medium</v>
      </c>
      <c r="Z1306" t="str">
        <f t="shared" si="163"/>
        <v>Medium_user</v>
      </c>
      <c r="AA1306" t="str">
        <f t="shared" si="164"/>
        <v>Heavy_user</v>
      </c>
      <c r="AB1306" t="str">
        <f t="shared" si="165"/>
        <v>Medium Usage</v>
      </c>
      <c r="AC1306" t="str">
        <f t="shared" si="166"/>
        <v>None</v>
      </c>
      <c r="AD1306" t="str">
        <f t="shared" si="167"/>
        <v>Medium Intl Calls</v>
      </c>
    </row>
    <row r="1307" spans="1:30" x14ac:dyDescent="0.25">
      <c r="A1307" t="s">
        <v>57</v>
      </c>
      <c r="B1307">
        <v>75</v>
      </c>
      <c r="C1307" t="s">
        <v>25</v>
      </c>
      <c r="D1307" t="s">
        <v>22</v>
      </c>
      <c r="E1307">
        <f>IF(train[[#This Row],[international_plan]]="yes",1,0)</f>
        <v>0</v>
      </c>
      <c r="F1307" t="s">
        <v>22</v>
      </c>
      <c r="G1307">
        <f>IF(train[[#This Row],[voice_mail_plan]]="yes",1,0)</f>
        <v>0</v>
      </c>
      <c r="H1307">
        <v>0</v>
      </c>
      <c r="I1307">
        <v>147.5</v>
      </c>
      <c r="J1307">
        <v>110</v>
      </c>
      <c r="K1307">
        <v>25.08</v>
      </c>
      <c r="L1307">
        <v>191.7</v>
      </c>
      <c r="M1307">
        <v>97</v>
      </c>
      <c r="N1307">
        <v>16.29</v>
      </c>
      <c r="O1307">
        <v>135</v>
      </c>
      <c r="P1307">
        <v>68</v>
      </c>
      <c r="Q1307">
        <v>6.08</v>
      </c>
      <c r="R1307">
        <v>16.399999999999999</v>
      </c>
      <c r="S1307">
        <v>3</v>
      </c>
      <c r="T1307">
        <v>4.43</v>
      </c>
      <c r="U1307">
        <v>2</v>
      </c>
      <c r="V1307" t="s">
        <v>22</v>
      </c>
      <c r="W1307">
        <f t="shared" si="160"/>
        <v>0</v>
      </c>
      <c r="X1307" t="str">
        <f t="shared" si="161"/>
        <v>3 or fewer calls</v>
      </c>
      <c r="Y1307" t="str">
        <f t="shared" si="162"/>
        <v>High</v>
      </c>
      <c r="Z1307" t="str">
        <f t="shared" si="163"/>
        <v>Medium_user</v>
      </c>
      <c r="AA1307" t="str">
        <f t="shared" si="164"/>
        <v>Medium_user</v>
      </c>
      <c r="AB1307" t="str">
        <f t="shared" si="165"/>
        <v>Medium Usage</v>
      </c>
      <c r="AC1307" t="str">
        <f t="shared" si="166"/>
        <v>None</v>
      </c>
      <c r="AD1307" t="str">
        <f t="shared" si="167"/>
        <v>Medium Intl Calls</v>
      </c>
    </row>
    <row r="1308" spans="1:30" x14ac:dyDescent="0.25">
      <c r="A1308" t="s">
        <v>41</v>
      </c>
      <c r="B1308">
        <v>86</v>
      </c>
      <c r="C1308" t="s">
        <v>21</v>
      </c>
      <c r="D1308" t="s">
        <v>22</v>
      </c>
      <c r="E1308">
        <f>IF(train[[#This Row],[international_plan]]="yes",1,0)</f>
        <v>0</v>
      </c>
      <c r="F1308" t="s">
        <v>22</v>
      </c>
      <c r="G1308">
        <f>IF(train[[#This Row],[voice_mail_plan]]="yes",1,0)</f>
        <v>0</v>
      </c>
      <c r="H1308">
        <v>0</v>
      </c>
      <c r="I1308">
        <v>217.8</v>
      </c>
      <c r="J1308">
        <v>93</v>
      </c>
      <c r="K1308">
        <v>37.03</v>
      </c>
      <c r="L1308">
        <v>214.7</v>
      </c>
      <c r="M1308">
        <v>95</v>
      </c>
      <c r="N1308">
        <v>18.25</v>
      </c>
      <c r="O1308">
        <v>228.7</v>
      </c>
      <c r="P1308">
        <v>70</v>
      </c>
      <c r="Q1308">
        <v>10.29</v>
      </c>
      <c r="R1308">
        <v>11.3</v>
      </c>
      <c r="S1308">
        <v>7</v>
      </c>
      <c r="T1308">
        <v>3.05</v>
      </c>
      <c r="U1308">
        <v>0</v>
      </c>
      <c r="V1308" t="s">
        <v>22</v>
      </c>
      <c r="W1308">
        <f t="shared" si="160"/>
        <v>0</v>
      </c>
      <c r="X1308" t="str">
        <f t="shared" si="161"/>
        <v>3 or fewer calls</v>
      </c>
      <c r="Y1308" t="str">
        <f t="shared" si="162"/>
        <v>Medium</v>
      </c>
      <c r="Z1308" t="str">
        <f t="shared" si="163"/>
        <v>Medium_user</v>
      </c>
      <c r="AA1308" t="str">
        <f t="shared" si="164"/>
        <v>Medium_user</v>
      </c>
      <c r="AB1308" t="str">
        <f t="shared" si="165"/>
        <v>Medium Usage</v>
      </c>
      <c r="AC1308" t="str">
        <f t="shared" si="166"/>
        <v>None</v>
      </c>
      <c r="AD1308" t="str">
        <f t="shared" si="167"/>
        <v>Medium Intl Calls</v>
      </c>
    </row>
    <row r="1309" spans="1:30" x14ac:dyDescent="0.25">
      <c r="A1309" t="s">
        <v>37</v>
      </c>
      <c r="B1309">
        <v>169</v>
      </c>
      <c r="C1309" t="s">
        <v>21</v>
      </c>
      <c r="D1309" t="s">
        <v>22</v>
      </c>
      <c r="E1309">
        <f>IF(train[[#This Row],[international_plan]]="yes",1,0)</f>
        <v>0</v>
      </c>
      <c r="F1309" t="s">
        <v>22</v>
      </c>
      <c r="G1309">
        <f>IF(train[[#This Row],[voice_mail_plan]]="yes",1,0)</f>
        <v>0</v>
      </c>
      <c r="H1309">
        <v>0</v>
      </c>
      <c r="I1309">
        <v>235.7</v>
      </c>
      <c r="J1309">
        <v>79</v>
      </c>
      <c r="K1309">
        <v>40.07</v>
      </c>
      <c r="L1309">
        <v>136.9</v>
      </c>
      <c r="M1309">
        <v>85</v>
      </c>
      <c r="N1309">
        <v>11.64</v>
      </c>
      <c r="O1309">
        <v>220.9</v>
      </c>
      <c r="P1309">
        <v>97</v>
      </c>
      <c r="Q1309">
        <v>9.94</v>
      </c>
      <c r="R1309">
        <v>13.3</v>
      </c>
      <c r="S1309">
        <v>10</v>
      </c>
      <c r="T1309">
        <v>3.59</v>
      </c>
      <c r="U1309">
        <v>1</v>
      </c>
      <c r="V1309" t="s">
        <v>22</v>
      </c>
      <c r="W1309">
        <f t="shared" si="160"/>
        <v>0</v>
      </c>
      <c r="X1309" t="str">
        <f t="shared" si="161"/>
        <v>3 or fewer calls</v>
      </c>
      <c r="Y1309" t="str">
        <f t="shared" si="162"/>
        <v>Medium</v>
      </c>
      <c r="Z1309" t="str">
        <f t="shared" si="163"/>
        <v>Medium_user</v>
      </c>
      <c r="AA1309" t="str">
        <f t="shared" si="164"/>
        <v>Medium_user</v>
      </c>
      <c r="AB1309" t="str">
        <f t="shared" si="165"/>
        <v>Medium Usage</v>
      </c>
      <c r="AC1309" t="str">
        <f t="shared" si="166"/>
        <v>None</v>
      </c>
      <c r="AD1309" t="str">
        <f t="shared" si="167"/>
        <v>Medium Intl Calls</v>
      </c>
    </row>
    <row r="1310" spans="1:30" x14ac:dyDescent="0.25">
      <c r="A1310" t="s">
        <v>42</v>
      </c>
      <c r="B1310">
        <v>122</v>
      </c>
      <c r="C1310" t="s">
        <v>28</v>
      </c>
      <c r="D1310" t="s">
        <v>22</v>
      </c>
      <c r="E1310">
        <f>IF(train[[#This Row],[international_plan]]="yes",1,0)</f>
        <v>0</v>
      </c>
      <c r="F1310" t="s">
        <v>23</v>
      </c>
      <c r="G1310">
        <f>IF(train[[#This Row],[voice_mail_plan]]="yes",1,0)</f>
        <v>1</v>
      </c>
      <c r="H1310">
        <v>22</v>
      </c>
      <c r="I1310">
        <v>204.5</v>
      </c>
      <c r="J1310">
        <v>92</v>
      </c>
      <c r="K1310">
        <v>34.770000000000003</v>
      </c>
      <c r="L1310">
        <v>139.6</v>
      </c>
      <c r="M1310">
        <v>121</v>
      </c>
      <c r="N1310">
        <v>11.87</v>
      </c>
      <c r="O1310">
        <v>205</v>
      </c>
      <c r="P1310">
        <v>103</v>
      </c>
      <c r="Q1310">
        <v>9.23</v>
      </c>
      <c r="R1310">
        <v>8.6</v>
      </c>
      <c r="S1310">
        <v>5</v>
      </c>
      <c r="T1310">
        <v>2.3199999999999998</v>
      </c>
      <c r="U1310">
        <v>2</v>
      </c>
      <c r="V1310" t="s">
        <v>22</v>
      </c>
      <c r="W1310">
        <f t="shared" si="160"/>
        <v>0</v>
      </c>
      <c r="X1310" t="str">
        <f t="shared" si="161"/>
        <v>3 or fewer calls</v>
      </c>
      <c r="Y1310" t="str">
        <f t="shared" si="162"/>
        <v>Medium</v>
      </c>
      <c r="Z1310" t="str">
        <f t="shared" si="163"/>
        <v>Heavy_user</v>
      </c>
      <c r="AA1310" t="str">
        <f t="shared" si="164"/>
        <v>Medium_user</v>
      </c>
      <c r="AB1310" t="str">
        <f t="shared" si="165"/>
        <v>Medium Usage</v>
      </c>
      <c r="AC1310" t="str">
        <f t="shared" si="166"/>
        <v>Medium</v>
      </c>
      <c r="AD1310" t="str">
        <f t="shared" si="167"/>
        <v>Medium Intl Calls</v>
      </c>
    </row>
    <row r="1311" spans="1:30" x14ac:dyDescent="0.25">
      <c r="A1311" t="s">
        <v>40</v>
      </c>
      <c r="B1311">
        <v>106</v>
      </c>
      <c r="C1311" t="s">
        <v>25</v>
      </c>
      <c r="D1311" t="s">
        <v>22</v>
      </c>
      <c r="E1311">
        <f>IF(train[[#This Row],[international_plan]]="yes",1,0)</f>
        <v>0</v>
      </c>
      <c r="F1311" t="s">
        <v>22</v>
      </c>
      <c r="G1311">
        <f>IF(train[[#This Row],[voice_mail_plan]]="yes",1,0)</f>
        <v>0</v>
      </c>
      <c r="H1311">
        <v>0</v>
      </c>
      <c r="I1311">
        <v>178.4</v>
      </c>
      <c r="J1311">
        <v>143</v>
      </c>
      <c r="K1311">
        <v>30.33</v>
      </c>
      <c r="L1311">
        <v>247</v>
      </c>
      <c r="M1311">
        <v>123</v>
      </c>
      <c r="N1311">
        <v>21</v>
      </c>
      <c r="O1311">
        <v>259.89999999999998</v>
      </c>
      <c r="P1311">
        <v>105</v>
      </c>
      <c r="Q1311">
        <v>11.7</v>
      </c>
      <c r="R1311">
        <v>9.6</v>
      </c>
      <c r="S1311">
        <v>2</v>
      </c>
      <c r="T1311">
        <v>2.59</v>
      </c>
      <c r="U1311">
        <v>0</v>
      </c>
      <c r="V1311" t="s">
        <v>22</v>
      </c>
      <c r="W1311">
        <f t="shared" si="160"/>
        <v>0</v>
      </c>
      <c r="X1311" t="str">
        <f t="shared" si="161"/>
        <v>3 or fewer calls</v>
      </c>
      <c r="Y1311" t="str">
        <f t="shared" si="162"/>
        <v>Medium</v>
      </c>
      <c r="Z1311" t="str">
        <f t="shared" si="163"/>
        <v>Heavy_user</v>
      </c>
      <c r="AA1311" t="str">
        <f t="shared" si="164"/>
        <v>Heavy_user</v>
      </c>
      <c r="AB1311" t="str">
        <f t="shared" si="165"/>
        <v>Medium Usage</v>
      </c>
      <c r="AC1311" t="str">
        <f t="shared" si="166"/>
        <v>None</v>
      </c>
      <c r="AD1311" t="str">
        <f t="shared" si="167"/>
        <v>Medium Intl Calls</v>
      </c>
    </row>
    <row r="1312" spans="1:30" x14ac:dyDescent="0.25">
      <c r="A1312" t="s">
        <v>60</v>
      </c>
      <c r="B1312">
        <v>52</v>
      </c>
      <c r="C1312" t="s">
        <v>21</v>
      </c>
      <c r="D1312" t="s">
        <v>22</v>
      </c>
      <c r="E1312">
        <f>IF(train[[#This Row],[international_plan]]="yes",1,0)</f>
        <v>0</v>
      </c>
      <c r="F1312" t="s">
        <v>23</v>
      </c>
      <c r="G1312">
        <f>IF(train[[#This Row],[voice_mail_plan]]="yes",1,0)</f>
        <v>1</v>
      </c>
      <c r="H1312">
        <v>32</v>
      </c>
      <c r="I1312">
        <v>130.1</v>
      </c>
      <c r="J1312">
        <v>68</v>
      </c>
      <c r="K1312">
        <v>22.12</v>
      </c>
      <c r="L1312">
        <v>247.2</v>
      </c>
      <c r="M1312">
        <v>77</v>
      </c>
      <c r="N1312">
        <v>21.01</v>
      </c>
      <c r="O1312">
        <v>289.39999999999998</v>
      </c>
      <c r="P1312">
        <v>87</v>
      </c>
      <c r="Q1312">
        <v>13.02</v>
      </c>
      <c r="R1312">
        <v>13.5</v>
      </c>
      <c r="S1312">
        <v>5</v>
      </c>
      <c r="T1312">
        <v>3.65</v>
      </c>
      <c r="U1312">
        <v>2</v>
      </c>
      <c r="V1312" t="s">
        <v>22</v>
      </c>
      <c r="W1312">
        <f t="shared" si="160"/>
        <v>0</v>
      </c>
      <c r="X1312" t="str">
        <f t="shared" si="161"/>
        <v>3 or fewer calls</v>
      </c>
      <c r="Y1312" t="str">
        <f t="shared" si="162"/>
        <v>Medium</v>
      </c>
      <c r="Z1312" t="str">
        <f t="shared" si="163"/>
        <v>Light_usage</v>
      </c>
      <c r="AA1312" t="str">
        <f t="shared" si="164"/>
        <v>Heavy_user</v>
      </c>
      <c r="AB1312" t="str">
        <f t="shared" si="165"/>
        <v>Medium Usage</v>
      </c>
      <c r="AC1312" t="str">
        <f t="shared" si="166"/>
        <v>High</v>
      </c>
      <c r="AD1312" t="str">
        <f t="shared" si="167"/>
        <v>Medium Intl Calls</v>
      </c>
    </row>
    <row r="1313" spans="1:30" x14ac:dyDescent="0.25">
      <c r="A1313" t="s">
        <v>54</v>
      </c>
      <c r="B1313">
        <v>79</v>
      </c>
      <c r="C1313" t="s">
        <v>21</v>
      </c>
      <c r="D1313" t="s">
        <v>22</v>
      </c>
      <c r="E1313">
        <f>IF(train[[#This Row],[international_plan]]="yes",1,0)</f>
        <v>0</v>
      </c>
      <c r="F1313" t="s">
        <v>23</v>
      </c>
      <c r="G1313">
        <f>IF(train[[#This Row],[voice_mail_plan]]="yes",1,0)</f>
        <v>1</v>
      </c>
      <c r="H1313">
        <v>34</v>
      </c>
      <c r="I1313">
        <v>103.7</v>
      </c>
      <c r="J1313">
        <v>100</v>
      </c>
      <c r="K1313">
        <v>17.63</v>
      </c>
      <c r="L1313">
        <v>236.3</v>
      </c>
      <c r="M1313">
        <v>78</v>
      </c>
      <c r="N1313">
        <v>20.09</v>
      </c>
      <c r="O1313">
        <v>256.60000000000002</v>
      </c>
      <c r="P1313">
        <v>102</v>
      </c>
      <c r="Q1313">
        <v>11.55</v>
      </c>
      <c r="R1313">
        <v>14.8</v>
      </c>
      <c r="S1313">
        <v>4</v>
      </c>
      <c r="T1313">
        <v>4</v>
      </c>
      <c r="U1313">
        <v>2</v>
      </c>
      <c r="V1313" t="s">
        <v>22</v>
      </c>
      <c r="W1313">
        <f t="shared" si="160"/>
        <v>0</v>
      </c>
      <c r="X1313" t="str">
        <f t="shared" si="161"/>
        <v>3 or fewer calls</v>
      </c>
      <c r="Y1313" t="str">
        <f t="shared" si="162"/>
        <v>High</v>
      </c>
      <c r="Z1313" t="str">
        <f t="shared" si="163"/>
        <v>Light_usage</v>
      </c>
      <c r="AA1313" t="str">
        <f t="shared" si="164"/>
        <v>Heavy_user</v>
      </c>
      <c r="AB1313" t="str">
        <f t="shared" si="165"/>
        <v>Medium Usage</v>
      </c>
      <c r="AC1313" t="str">
        <f t="shared" si="166"/>
        <v>High</v>
      </c>
      <c r="AD1313" t="str">
        <f t="shared" si="167"/>
        <v>Medium Intl Calls</v>
      </c>
    </row>
    <row r="1314" spans="1:30" x14ac:dyDescent="0.25">
      <c r="A1314" t="s">
        <v>53</v>
      </c>
      <c r="B1314">
        <v>135</v>
      </c>
      <c r="C1314" t="s">
        <v>21</v>
      </c>
      <c r="D1314" t="s">
        <v>22</v>
      </c>
      <c r="E1314">
        <f>IF(train[[#This Row],[international_plan]]="yes",1,0)</f>
        <v>0</v>
      </c>
      <c r="F1314" t="s">
        <v>22</v>
      </c>
      <c r="G1314">
        <f>IF(train[[#This Row],[voice_mail_plan]]="yes",1,0)</f>
        <v>0</v>
      </c>
      <c r="H1314">
        <v>0</v>
      </c>
      <c r="I1314">
        <v>239.9</v>
      </c>
      <c r="J1314">
        <v>91</v>
      </c>
      <c r="K1314">
        <v>40.78</v>
      </c>
      <c r="L1314">
        <v>177.1</v>
      </c>
      <c r="M1314">
        <v>104</v>
      </c>
      <c r="N1314">
        <v>15.05</v>
      </c>
      <c r="O1314">
        <v>217.2</v>
      </c>
      <c r="P1314">
        <v>118</v>
      </c>
      <c r="Q1314">
        <v>9.77</v>
      </c>
      <c r="R1314">
        <v>5.9</v>
      </c>
      <c r="S1314">
        <v>3</v>
      </c>
      <c r="T1314">
        <v>1.59</v>
      </c>
      <c r="U1314">
        <v>2</v>
      </c>
      <c r="V1314" t="s">
        <v>22</v>
      </c>
      <c r="W1314">
        <f t="shared" si="160"/>
        <v>0</v>
      </c>
      <c r="X1314" t="str">
        <f t="shared" si="161"/>
        <v>3 or fewer calls</v>
      </c>
      <c r="Y1314" t="str">
        <f t="shared" si="162"/>
        <v>Low</v>
      </c>
      <c r="Z1314" t="str">
        <f t="shared" si="163"/>
        <v>Medium_user</v>
      </c>
      <c r="AA1314" t="str">
        <f t="shared" si="164"/>
        <v>Medium_user</v>
      </c>
      <c r="AB1314" t="str">
        <f t="shared" si="165"/>
        <v>Medium Usage</v>
      </c>
      <c r="AC1314" t="str">
        <f t="shared" si="166"/>
        <v>None</v>
      </c>
      <c r="AD1314" t="str">
        <f t="shared" si="167"/>
        <v>Low Intl Calls</v>
      </c>
    </row>
    <row r="1315" spans="1:30" x14ac:dyDescent="0.25">
      <c r="A1315" t="s">
        <v>67</v>
      </c>
      <c r="B1315">
        <v>70</v>
      </c>
      <c r="C1315" t="s">
        <v>25</v>
      </c>
      <c r="D1315" t="s">
        <v>22</v>
      </c>
      <c r="E1315">
        <f>IF(train[[#This Row],[international_plan]]="yes",1,0)</f>
        <v>0</v>
      </c>
      <c r="F1315" t="s">
        <v>22</v>
      </c>
      <c r="G1315">
        <f>IF(train[[#This Row],[voice_mail_plan]]="yes",1,0)</f>
        <v>0</v>
      </c>
      <c r="H1315">
        <v>0</v>
      </c>
      <c r="I1315">
        <v>148.4</v>
      </c>
      <c r="J1315">
        <v>110</v>
      </c>
      <c r="K1315">
        <v>25.23</v>
      </c>
      <c r="L1315">
        <v>267.10000000000002</v>
      </c>
      <c r="M1315">
        <v>90</v>
      </c>
      <c r="N1315">
        <v>22.7</v>
      </c>
      <c r="O1315">
        <v>151.5</v>
      </c>
      <c r="P1315">
        <v>101</v>
      </c>
      <c r="Q1315">
        <v>6.82</v>
      </c>
      <c r="R1315">
        <v>8.9</v>
      </c>
      <c r="S1315">
        <v>4</v>
      </c>
      <c r="T1315">
        <v>2.4</v>
      </c>
      <c r="U1315">
        <v>0</v>
      </c>
      <c r="V1315" t="s">
        <v>22</v>
      </c>
      <c r="W1315">
        <f t="shared" si="160"/>
        <v>0</v>
      </c>
      <c r="X1315" t="str">
        <f t="shared" si="161"/>
        <v>3 or fewer calls</v>
      </c>
      <c r="Y1315" t="str">
        <f t="shared" si="162"/>
        <v>Medium</v>
      </c>
      <c r="Z1315" t="str">
        <f t="shared" si="163"/>
        <v>Medium_user</v>
      </c>
      <c r="AA1315" t="str">
        <f t="shared" si="164"/>
        <v>Heavy_user</v>
      </c>
      <c r="AB1315" t="str">
        <f t="shared" si="165"/>
        <v>Medium Usage</v>
      </c>
      <c r="AC1315" t="str">
        <f t="shared" si="166"/>
        <v>None</v>
      </c>
      <c r="AD1315" t="str">
        <f t="shared" si="167"/>
        <v>Medium Intl Calls</v>
      </c>
    </row>
    <row r="1316" spans="1:30" x14ac:dyDescent="0.25">
      <c r="A1316" t="s">
        <v>27</v>
      </c>
      <c r="B1316">
        <v>80</v>
      </c>
      <c r="C1316" t="s">
        <v>25</v>
      </c>
      <c r="D1316" t="s">
        <v>22</v>
      </c>
      <c r="E1316">
        <f>IF(train[[#This Row],[international_plan]]="yes",1,0)</f>
        <v>0</v>
      </c>
      <c r="F1316" t="s">
        <v>22</v>
      </c>
      <c r="G1316">
        <f>IF(train[[#This Row],[voice_mail_plan]]="yes",1,0)</f>
        <v>0</v>
      </c>
      <c r="H1316">
        <v>0</v>
      </c>
      <c r="I1316">
        <v>148.6</v>
      </c>
      <c r="J1316">
        <v>106</v>
      </c>
      <c r="K1316">
        <v>25.26</v>
      </c>
      <c r="L1316">
        <v>210.8</v>
      </c>
      <c r="M1316">
        <v>65</v>
      </c>
      <c r="N1316">
        <v>17.920000000000002</v>
      </c>
      <c r="O1316">
        <v>203.7</v>
      </c>
      <c r="P1316">
        <v>86</v>
      </c>
      <c r="Q1316">
        <v>9.17</v>
      </c>
      <c r="R1316">
        <v>10</v>
      </c>
      <c r="S1316">
        <v>2</v>
      </c>
      <c r="T1316">
        <v>2.7</v>
      </c>
      <c r="U1316">
        <v>2</v>
      </c>
      <c r="V1316" t="s">
        <v>22</v>
      </c>
      <c r="W1316">
        <f t="shared" si="160"/>
        <v>0</v>
      </c>
      <c r="X1316" t="str">
        <f t="shared" si="161"/>
        <v>3 or fewer calls</v>
      </c>
      <c r="Y1316" t="str">
        <f t="shared" si="162"/>
        <v>Medium</v>
      </c>
      <c r="Z1316" t="str">
        <f t="shared" si="163"/>
        <v>Light_usage</v>
      </c>
      <c r="AA1316" t="str">
        <f t="shared" si="164"/>
        <v>Medium_user</v>
      </c>
      <c r="AB1316" t="str">
        <f t="shared" si="165"/>
        <v>Medium Usage</v>
      </c>
      <c r="AC1316" t="str">
        <f t="shared" si="166"/>
        <v>None</v>
      </c>
      <c r="AD1316" t="str">
        <f t="shared" si="167"/>
        <v>Medium Intl Calls</v>
      </c>
    </row>
    <row r="1317" spans="1:30" x14ac:dyDescent="0.25">
      <c r="A1317" t="s">
        <v>56</v>
      </c>
      <c r="B1317">
        <v>37</v>
      </c>
      <c r="C1317" t="s">
        <v>21</v>
      </c>
      <c r="D1317" t="s">
        <v>22</v>
      </c>
      <c r="E1317">
        <f>IF(train[[#This Row],[international_plan]]="yes",1,0)</f>
        <v>0</v>
      </c>
      <c r="F1317" t="s">
        <v>22</v>
      </c>
      <c r="G1317">
        <f>IF(train[[#This Row],[voice_mail_plan]]="yes",1,0)</f>
        <v>0</v>
      </c>
      <c r="H1317">
        <v>0</v>
      </c>
      <c r="I1317">
        <v>191.1</v>
      </c>
      <c r="J1317">
        <v>69</v>
      </c>
      <c r="K1317">
        <v>32.49</v>
      </c>
      <c r="L1317">
        <v>129.19999999999999</v>
      </c>
      <c r="M1317">
        <v>113</v>
      </c>
      <c r="N1317">
        <v>10.98</v>
      </c>
      <c r="O1317">
        <v>207.5</v>
      </c>
      <c r="P1317">
        <v>117</v>
      </c>
      <c r="Q1317">
        <v>9.34</v>
      </c>
      <c r="R1317">
        <v>12.9</v>
      </c>
      <c r="S1317">
        <v>1</v>
      </c>
      <c r="T1317">
        <v>3.48</v>
      </c>
      <c r="U1317">
        <v>0</v>
      </c>
      <c r="V1317" t="s">
        <v>22</v>
      </c>
      <c r="W1317">
        <f t="shared" si="160"/>
        <v>0</v>
      </c>
      <c r="X1317" t="str">
        <f t="shared" si="161"/>
        <v>3 or fewer calls</v>
      </c>
      <c r="Y1317" t="str">
        <f t="shared" si="162"/>
        <v>Medium</v>
      </c>
      <c r="Z1317" t="str">
        <f t="shared" si="163"/>
        <v>Medium_user</v>
      </c>
      <c r="AA1317" t="str">
        <f t="shared" si="164"/>
        <v>Medium_user</v>
      </c>
      <c r="AB1317" t="str">
        <f t="shared" si="165"/>
        <v>Medium Usage</v>
      </c>
      <c r="AC1317" t="str">
        <f t="shared" si="166"/>
        <v>None</v>
      </c>
      <c r="AD1317" t="str">
        <f t="shared" si="167"/>
        <v>Medium Intl Calls</v>
      </c>
    </row>
    <row r="1318" spans="1:30" x14ac:dyDescent="0.25">
      <c r="A1318" t="s">
        <v>60</v>
      </c>
      <c r="B1318">
        <v>161</v>
      </c>
      <c r="C1318" t="s">
        <v>21</v>
      </c>
      <c r="D1318" t="s">
        <v>22</v>
      </c>
      <c r="E1318">
        <f>IF(train[[#This Row],[international_plan]]="yes",1,0)</f>
        <v>0</v>
      </c>
      <c r="F1318" t="s">
        <v>23</v>
      </c>
      <c r="G1318">
        <f>IF(train[[#This Row],[voice_mail_plan]]="yes",1,0)</f>
        <v>1</v>
      </c>
      <c r="H1318">
        <v>39</v>
      </c>
      <c r="I1318">
        <v>218.5</v>
      </c>
      <c r="J1318">
        <v>76</v>
      </c>
      <c r="K1318">
        <v>37.15</v>
      </c>
      <c r="L1318">
        <v>112.7</v>
      </c>
      <c r="M1318">
        <v>94</v>
      </c>
      <c r="N1318">
        <v>9.58</v>
      </c>
      <c r="O1318">
        <v>205.1</v>
      </c>
      <c r="P1318">
        <v>121</v>
      </c>
      <c r="Q1318">
        <v>9.23</v>
      </c>
      <c r="R1318">
        <v>7.3</v>
      </c>
      <c r="S1318">
        <v>4</v>
      </c>
      <c r="T1318">
        <v>1.97</v>
      </c>
      <c r="U1318">
        <v>1</v>
      </c>
      <c r="V1318" t="s">
        <v>22</v>
      </c>
      <c r="W1318">
        <f t="shared" si="160"/>
        <v>0</v>
      </c>
      <c r="X1318" t="str">
        <f t="shared" si="161"/>
        <v>3 or fewer calls</v>
      </c>
      <c r="Y1318" t="str">
        <f t="shared" si="162"/>
        <v>Low</v>
      </c>
      <c r="Z1318" t="str">
        <f t="shared" si="163"/>
        <v>Medium_user</v>
      </c>
      <c r="AA1318" t="str">
        <f t="shared" si="164"/>
        <v>Light_user</v>
      </c>
      <c r="AB1318" t="str">
        <f t="shared" si="165"/>
        <v>Medium Usage</v>
      </c>
      <c r="AC1318" t="str">
        <f t="shared" si="166"/>
        <v>High</v>
      </c>
      <c r="AD1318" t="str">
        <f t="shared" si="167"/>
        <v>Low Intl Calls</v>
      </c>
    </row>
    <row r="1319" spans="1:30" x14ac:dyDescent="0.25">
      <c r="A1319" t="s">
        <v>64</v>
      </c>
      <c r="B1319">
        <v>137</v>
      </c>
      <c r="C1319" t="s">
        <v>28</v>
      </c>
      <c r="D1319" t="s">
        <v>22</v>
      </c>
      <c r="E1319">
        <f>IF(train[[#This Row],[international_plan]]="yes",1,0)</f>
        <v>0</v>
      </c>
      <c r="F1319" t="s">
        <v>22</v>
      </c>
      <c r="G1319">
        <f>IF(train[[#This Row],[voice_mail_plan]]="yes",1,0)</f>
        <v>0</v>
      </c>
      <c r="H1319">
        <v>0</v>
      </c>
      <c r="I1319">
        <v>97.5</v>
      </c>
      <c r="J1319">
        <v>95</v>
      </c>
      <c r="K1319">
        <v>16.579999999999998</v>
      </c>
      <c r="L1319">
        <v>195.8</v>
      </c>
      <c r="M1319">
        <v>82</v>
      </c>
      <c r="N1319">
        <v>16.64</v>
      </c>
      <c r="O1319">
        <v>288.8</v>
      </c>
      <c r="P1319">
        <v>78</v>
      </c>
      <c r="Q1319">
        <v>13</v>
      </c>
      <c r="R1319">
        <v>0</v>
      </c>
      <c r="S1319">
        <v>0</v>
      </c>
      <c r="T1319">
        <v>0</v>
      </c>
      <c r="U1319">
        <v>1</v>
      </c>
      <c r="V1319" t="s">
        <v>22</v>
      </c>
      <c r="W1319">
        <f t="shared" si="160"/>
        <v>0</v>
      </c>
      <c r="X1319" t="str">
        <f t="shared" si="161"/>
        <v>3 or fewer calls</v>
      </c>
      <c r="Y1319" t="str">
        <f t="shared" si="162"/>
        <v>Low</v>
      </c>
      <c r="Z1319" t="str">
        <f t="shared" si="163"/>
        <v>Medium_user</v>
      </c>
      <c r="AA1319" t="str">
        <f t="shared" si="164"/>
        <v>Medium_user</v>
      </c>
      <c r="AB1319" t="str">
        <f t="shared" si="165"/>
        <v>Medium Usage</v>
      </c>
      <c r="AC1319" t="str">
        <f t="shared" si="166"/>
        <v>None</v>
      </c>
      <c r="AD1319" t="str">
        <f t="shared" si="167"/>
        <v>Low Intl Calls</v>
      </c>
    </row>
    <row r="1320" spans="1:30" x14ac:dyDescent="0.25">
      <c r="A1320" t="s">
        <v>74</v>
      </c>
      <c r="B1320">
        <v>123</v>
      </c>
      <c r="C1320" t="s">
        <v>21</v>
      </c>
      <c r="D1320" t="s">
        <v>22</v>
      </c>
      <c r="E1320">
        <f>IF(train[[#This Row],[international_plan]]="yes",1,0)</f>
        <v>0</v>
      </c>
      <c r="F1320" t="s">
        <v>22</v>
      </c>
      <c r="G1320">
        <f>IF(train[[#This Row],[voice_mail_plan]]="yes",1,0)</f>
        <v>0</v>
      </c>
      <c r="H1320">
        <v>0</v>
      </c>
      <c r="I1320">
        <v>128.69999999999999</v>
      </c>
      <c r="J1320">
        <v>126</v>
      </c>
      <c r="K1320">
        <v>21.88</v>
      </c>
      <c r="L1320">
        <v>117.6</v>
      </c>
      <c r="M1320">
        <v>94</v>
      </c>
      <c r="N1320">
        <v>10</v>
      </c>
      <c r="O1320">
        <v>198.4</v>
      </c>
      <c r="P1320">
        <v>132</v>
      </c>
      <c r="Q1320">
        <v>8.93</v>
      </c>
      <c r="R1320">
        <v>10.8</v>
      </c>
      <c r="S1320">
        <v>5</v>
      </c>
      <c r="T1320">
        <v>2.92</v>
      </c>
      <c r="U1320">
        <v>0</v>
      </c>
      <c r="V1320" t="s">
        <v>22</v>
      </c>
      <c r="W1320">
        <f t="shared" si="160"/>
        <v>0</v>
      </c>
      <c r="X1320" t="str">
        <f t="shared" si="161"/>
        <v>3 or fewer calls</v>
      </c>
      <c r="Y1320" t="str">
        <f t="shared" si="162"/>
        <v>Medium</v>
      </c>
      <c r="Z1320" t="str">
        <f t="shared" si="163"/>
        <v>Medium_user</v>
      </c>
      <c r="AA1320" t="str">
        <f t="shared" si="164"/>
        <v>Medium_user</v>
      </c>
      <c r="AB1320" t="str">
        <f t="shared" si="165"/>
        <v>Medium Usage</v>
      </c>
      <c r="AC1320" t="str">
        <f t="shared" si="166"/>
        <v>None</v>
      </c>
      <c r="AD1320" t="str">
        <f t="shared" si="167"/>
        <v>Medium Intl Calls</v>
      </c>
    </row>
    <row r="1321" spans="1:30" x14ac:dyDescent="0.25">
      <c r="A1321" t="s">
        <v>31</v>
      </c>
      <c r="B1321">
        <v>80</v>
      </c>
      <c r="C1321" t="s">
        <v>21</v>
      </c>
      <c r="D1321" t="s">
        <v>22</v>
      </c>
      <c r="E1321">
        <f>IF(train[[#This Row],[international_plan]]="yes",1,0)</f>
        <v>0</v>
      </c>
      <c r="F1321" t="s">
        <v>23</v>
      </c>
      <c r="G1321">
        <f>IF(train[[#This Row],[voice_mail_plan]]="yes",1,0)</f>
        <v>1</v>
      </c>
      <c r="H1321">
        <v>38</v>
      </c>
      <c r="I1321">
        <v>236.6</v>
      </c>
      <c r="J1321">
        <v>69</v>
      </c>
      <c r="K1321">
        <v>40.22</v>
      </c>
      <c r="L1321">
        <v>197.5</v>
      </c>
      <c r="M1321">
        <v>68</v>
      </c>
      <c r="N1321">
        <v>16.79</v>
      </c>
      <c r="O1321">
        <v>209.5</v>
      </c>
      <c r="P1321">
        <v>102</v>
      </c>
      <c r="Q1321">
        <v>9.43</v>
      </c>
      <c r="R1321">
        <v>9.5</v>
      </c>
      <c r="S1321">
        <v>10</v>
      </c>
      <c r="T1321">
        <v>2.57</v>
      </c>
      <c r="U1321">
        <v>2</v>
      </c>
      <c r="V1321" t="s">
        <v>22</v>
      </c>
      <c r="W1321">
        <f t="shared" si="160"/>
        <v>0</v>
      </c>
      <c r="X1321" t="str">
        <f t="shared" si="161"/>
        <v>3 or fewer calls</v>
      </c>
      <c r="Y1321" t="str">
        <f t="shared" si="162"/>
        <v>Medium</v>
      </c>
      <c r="Z1321" t="str">
        <f t="shared" si="163"/>
        <v>Light_usage</v>
      </c>
      <c r="AA1321" t="str">
        <f t="shared" si="164"/>
        <v>Medium_user</v>
      </c>
      <c r="AB1321" t="str">
        <f t="shared" si="165"/>
        <v>Medium Usage</v>
      </c>
      <c r="AC1321" t="str">
        <f t="shared" si="166"/>
        <v>High</v>
      </c>
      <c r="AD1321" t="str">
        <f t="shared" si="167"/>
        <v>Medium Intl Calls</v>
      </c>
    </row>
    <row r="1322" spans="1:30" x14ac:dyDescent="0.25">
      <c r="A1322" t="s">
        <v>31</v>
      </c>
      <c r="B1322">
        <v>94</v>
      </c>
      <c r="C1322" t="s">
        <v>21</v>
      </c>
      <c r="D1322" t="s">
        <v>22</v>
      </c>
      <c r="E1322">
        <f>IF(train[[#This Row],[international_plan]]="yes",1,0)</f>
        <v>0</v>
      </c>
      <c r="F1322" t="s">
        <v>22</v>
      </c>
      <c r="G1322">
        <f>IF(train[[#This Row],[voice_mail_plan]]="yes",1,0)</f>
        <v>0</v>
      </c>
      <c r="H1322">
        <v>0</v>
      </c>
      <c r="I1322">
        <v>85.9</v>
      </c>
      <c r="J1322">
        <v>113</v>
      </c>
      <c r="K1322">
        <v>14.6</v>
      </c>
      <c r="L1322">
        <v>226.7</v>
      </c>
      <c r="M1322">
        <v>91</v>
      </c>
      <c r="N1322">
        <v>19.27</v>
      </c>
      <c r="O1322">
        <v>279.60000000000002</v>
      </c>
      <c r="P1322">
        <v>110</v>
      </c>
      <c r="Q1322">
        <v>12.58</v>
      </c>
      <c r="R1322">
        <v>15.6</v>
      </c>
      <c r="S1322">
        <v>16</v>
      </c>
      <c r="T1322">
        <v>4.21</v>
      </c>
      <c r="U1322">
        <v>0</v>
      </c>
      <c r="V1322" t="s">
        <v>22</v>
      </c>
      <c r="W1322">
        <f t="shared" si="160"/>
        <v>0</v>
      </c>
      <c r="X1322" t="str">
        <f t="shared" si="161"/>
        <v>3 or fewer calls</v>
      </c>
      <c r="Y1322" t="str">
        <f t="shared" si="162"/>
        <v>High</v>
      </c>
      <c r="Z1322" t="str">
        <f t="shared" si="163"/>
        <v>Medium_user</v>
      </c>
      <c r="AA1322" t="str">
        <f t="shared" si="164"/>
        <v>Medium_user</v>
      </c>
      <c r="AB1322" t="str">
        <f t="shared" si="165"/>
        <v>Medium Usage</v>
      </c>
      <c r="AC1322" t="str">
        <f t="shared" si="166"/>
        <v>None</v>
      </c>
      <c r="AD1322" t="str">
        <f t="shared" si="167"/>
        <v>Medium Intl Calls</v>
      </c>
    </row>
    <row r="1323" spans="1:30" x14ac:dyDescent="0.25">
      <c r="A1323" t="s">
        <v>69</v>
      </c>
      <c r="B1323">
        <v>105</v>
      </c>
      <c r="C1323" t="s">
        <v>21</v>
      </c>
      <c r="D1323" t="s">
        <v>22</v>
      </c>
      <c r="E1323">
        <f>IF(train[[#This Row],[international_plan]]="yes",1,0)</f>
        <v>0</v>
      </c>
      <c r="F1323" t="s">
        <v>23</v>
      </c>
      <c r="G1323">
        <f>IF(train[[#This Row],[voice_mail_plan]]="yes",1,0)</f>
        <v>1</v>
      </c>
      <c r="H1323">
        <v>27</v>
      </c>
      <c r="I1323">
        <v>141.19999999999999</v>
      </c>
      <c r="J1323">
        <v>96</v>
      </c>
      <c r="K1323">
        <v>24</v>
      </c>
      <c r="L1323">
        <v>167.7</v>
      </c>
      <c r="M1323">
        <v>94</v>
      </c>
      <c r="N1323">
        <v>14.25</v>
      </c>
      <c r="O1323">
        <v>274.39999999999998</v>
      </c>
      <c r="P1323">
        <v>101</v>
      </c>
      <c r="Q1323">
        <v>12.35</v>
      </c>
      <c r="R1323">
        <v>11.4</v>
      </c>
      <c r="S1323">
        <v>2</v>
      </c>
      <c r="T1323">
        <v>3.08</v>
      </c>
      <c r="U1323">
        <v>1</v>
      </c>
      <c r="V1323" t="s">
        <v>22</v>
      </c>
      <c r="W1323">
        <f t="shared" si="160"/>
        <v>0</v>
      </c>
      <c r="X1323" t="str">
        <f t="shared" si="161"/>
        <v>3 or fewer calls</v>
      </c>
      <c r="Y1323" t="str">
        <f t="shared" si="162"/>
        <v>Medium</v>
      </c>
      <c r="Z1323" t="str">
        <f t="shared" si="163"/>
        <v>Medium_user</v>
      </c>
      <c r="AA1323" t="str">
        <f t="shared" si="164"/>
        <v>Medium_user</v>
      </c>
      <c r="AB1323" t="str">
        <f t="shared" si="165"/>
        <v>Medium Usage</v>
      </c>
      <c r="AC1323" t="str">
        <f t="shared" si="166"/>
        <v>Medium</v>
      </c>
      <c r="AD1323" t="str">
        <f t="shared" si="167"/>
        <v>Medium Intl Calls</v>
      </c>
    </row>
    <row r="1324" spans="1:30" x14ac:dyDescent="0.25">
      <c r="A1324" t="s">
        <v>58</v>
      </c>
      <c r="B1324">
        <v>73</v>
      </c>
      <c r="C1324" t="s">
        <v>21</v>
      </c>
      <c r="D1324" t="s">
        <v>22</v>
      </c>
      <c r="E1324">
        <f>IF(train[[#This Row],[international_plan]]="yes",1,0)</f>
        <v>0</v>
      </c>
      <c r="F1324" t="s">
        <v>23</v>
      </c>
      <c r="G1324">
        <f>IF(train[[#This Row],[voice_mail_plan]]="yes",1,0)</f>
        <v>1</v>
      </c>
      <c r="H1324">
        <v>31</v>
      </c>
      <c r="I1324">
        <v>194.4</v>
      </c>
      <c r="J1324">
        <v>104</v>
      </c>
      <c r="K1324">
        <v>33.049999999999997</v>
      </c>
      <c r="L1324">
        <v>176</v>
      </c>
      <c r="M1324">
        <v>84</v>
      </c>
      <c r="N1324">
        <v>14.96</v>
      </c>
      <c r="O1324">
        <v>230.1</v>
      </c>
      <c r="P1324">
        <v>110</v>
      </c>
      <c r="Q1324">
        <v>10.35</v>
      </c>
      <c r="R1324">
        <v>11.5</v>
      </c>
      <c r="S1324">
        <v>3</v>
      </c>
      <c r="T1324">
        <v>3.11</v>
      </c>
      <c r="U1324">
        <v>0</v>
      </c>
      <c r="V1324" t="s">
        <v>22</v>
      </c>
      <c r="W1324">
        <f t="shared" si="160"/>
        <v>0</v>
      </c>
      <c r="X1324" t="str">
        <f t="shared" si="161"/>
        <v>3 or fewer calls</v>
      </c>
      <c r="Y1324" t="str">
        <f t="shared" si="162"/>
        <v>Medium</v>
      </c>
      <c r="Z1324" t="str">
        <f t="shared" si="163"/>
        <v>Medium_user</v>
      </c>
      <c r="AA1324" t="str">
        <f t="shared" si="164"/>
        <v>Medium_user</v>
      </c>
      <c r="AB1324" t="str">
        <f t="shared" si="165"/>
        <v>Medium Usage</v>
      </c>
      <c r="AC1324" t="str">
        <f t="shared" si="166"/>
        <v>High</v>
      </c>
      <c r="AD1324" t="str">
        <f t="shared" si="167"/>
        <v>Medium Intl Calls</v>
      </c>
    </row>
    <row r="1325" spans="1:30" x14ac:dyDescent="0.25">
      <c r="A1325" t="s">
        <v>69</v>
      </c>
      <c r="B1325">
        <v>112</v>
      </c>
      <c r="C1325" t="s">
        <v>21</v>
      </c>
      <c r="D1325" t="s">
        <v>22</v>
      </c>
      <c r="E1325">
        <f>IF(train[[#This Row],[international_plan]]="yes",1,0)</f>
        <v>0</v>
      </c>
      <c r="F1325" t="s">
        <v>22</v>
      </c>
      <c r="G1325">
        <f>IF(train[[#This Row],[voice_mail_plan]]="yes",1,0)</f>
        <v>0</v>
      </c>
      <c r="H1325">
        <v>0</v>
      </c>
      <c r="I1325">
        <v>167.6</v>
      </c>
      <c r="J1325">
        <v>100</v>
      </c>
      <c r="K1325">
        <v>28.49</v>
      </c>
      <c r="L1325">
        <v>154.5</v>
      </c>
      <c r="M1325">
        <v>90</v>
      </c>
      <c r="N1325">
        <v>13.13</v>
      </c>
      <c r="O1325">
        <v>281.39999999999998</v>
      </c>
      <c r="P1325">
        <v>107</v>
      </c>
      <c r="Q1325">
        <v>12.66</v>
      </c>
      <c r="R1325">
        <v>17.3</v>
      </c>
      <c r="S1325">
        <v>3</v>
      </c>
      <c r="T1325">
        <v>4.67</v>
      </c>
      <c r="U1325">
        <v>2</v>
      </c>
      <c r="V1325" t="s">
        <v>22</v>
      </c>
      <c r="W1325">
        <f t="shared" si="160"/>
        <v>0</v>
      </c>
      <c r="X1325" t="str">
        <f t="shared" si="161"/>
        <v>3 or fewer calls</v>
      </c>
      <c r="Y1325" t="str">
        <f t="shared" si="162"/>
        <v>High</v>
      </c>
      <c r="Z1325" t="str">
        <f t="shared" si="163"/>
        <v>Medium_user</v>
      </c>
      <c r="AA1325" t="str">
        <f t="shared" si="164"/>
        <v>Medium_user</v>
      </c>
      <c r="AB1325" t="str">
        <f t="shared" si="165"/>
        <v>Medium Usage</v>
      </c>
      <c r="AC1325" t="str">
        <f t="shared" si="166"/>
        <v>None</v>
      </c>
      <c r="AD1325" t="str">
        <f t="shared" si="167"/>
        <v>Medium Intl Calls</v>
      </c>
    </row>
    <row r="1326" spans="1:30" x14ac:dyDescent="0.25">
      <c r="A1326" t="s">
        <v>72</v>
      </c>
      <c r="B1326">
        <v>179</v>
      </c>
      <c r="C1326" t="s">
        <v>25</v>
      </c>
      <c r="D1326" t="s">
        <v>22</v>
      </c>
      <c r="E1326">
        <f>IF(train[[#This Row],[international_plan]]="yes",1,0)</f>
        <v>0</v>
      </c>
      <c r="F1326" t="s">
        <v>22</v>
      </c>
      <c r="G1326">
        <f>IF(train[[#This Row],[voice_mail_plan]]="yes",1,0)</f>
        <v>0</v>
      </c>
      <c r="H1326">
        <v>0</v>
      </c>
      <c r="I1326">
        <v>234.5</v>
      </c>
      <c r="J1326">
        <v>134</v>
      </c>
      <c r="K1326">
        <v>39.869999999999997</v>
      </c>
      <c r="L1326">
        <v>164.2</v>
      </c>
      <c r="M1326">
        <v>94</v>
      </c>
      <c r="N1326">
        <v>13.96</v>
      </c>
      <c r="O1326">
        <v>191.4</v>
      </c>
      <c r="P1326">
        <v>72</v>
      </c>
      <c r="Q1326">
        <v>8.61</v>
      </c>
      <c r="R1326">
        <v>6.1</v>
      </c>
      <c r="S1326">
        <v>4</v>
      </c>
      <c r="T1326">
        <v>1.65</v>
      </c>
      <c r="U1326">
        <v>1</v>
      </c>
      <c r="V1326" t="s">
        <v>22</v>
      </c>
      <c r="W1326">
        <f t="shared" si="160"/>
        <v>0</v>
      </c>
      <c r="X1326" t="str">
        <f t="shared" si="161"/>
        <v>3 or fewer calls</v>
      </c>
      <c r="Y1326" t="str">
        <f t="shared" si="162"/>
        <v>Low</v>
      </c>
      <c r="Z1326" t="str">
        <f t="shared" si="163"/>
        <v>Medium_user</v>
      </c>
      <c r="AA1326" t="str">
        <f t="shared" si="164"/>
        <v>Medium_user</v>
      </c>
      <c r="AB1326" t="str">
        <f t="shared" si="165"/>
        <v>Medium Usage</v>
      </c>
      <c r="AC1326" t="str">
        <f t="shared" si="166"/>
        <v>None</v>
      </c>
      <c r="AD1326" t="str">
        <f t="shared" si="167"/>
        <v>Low Intl Calls</v>
      </c>
    </row>
    <row r="1327" spans="1:30" x14ac:dyDescent="0.25">
      <c r="A1327" t="s">
        <v>27</v>
      </c>
      <c r="B1327">
        <v>57</v>
      </c>
      <c r="C1327" t="s">
        <v>28</v>
      </c>
      <c r="D1327" t="s">
        <v>22</v>
      </c>
      <c r="E1327">
        <f>IF(train[[#This Row],[international_plan]]="yes",1,0)</f>
        <v>0</v>
      </c>
      <c r="F1327" t="s">
        <v>22</v>
      </c>
      <c r="G1327">
        <f>IF(train[[#This Row],[voice_mail_plan]]="yes",1,0)</f>
        <v>0</v>
      </c>
      <c r="H1327">
        <v>0</v>
      </c>
      <c r="I1327">
        <v>154.19999999999999</v>
      </c>
      <c r="J1327">
        <v>78</v>
      </c>
      <c r="K1327">
        <v>26.21</v>
      </c>
      <c r="L1327">
        <v>196.7</v>
      </c>
      <c r="M1327">
        <v>85</v>
      </c>
      <c r="N1327">
        <v>16.72</v>
      </c>
      <c r="O1327">
        <v>253.5</v>
      </c>
      <c r="P1327">
        <v>97</v>
      </c>
      <c r="Q1327">
        <v>11.41</v>
      </c>
      <c r="R1327">
        <v>10.1</v>
      </c>
      <c r="S1327">
        <v>9</v>
      </c>
      <c r="T1327">
        <v>2.73</v>
      </c>
      <c r="U1327">
        <v>1</v>
      </c>
      <c r="V1327" t="s">
        <v>22</v>
      </c>
      <c r="W1327">
        <f t="shared" si="160"/>
        <v>0</v>
      </c>
      <c r="X1327" t="str">
        <f t="shared" si="161"/>
        <v>3 or fewer calls</v>
      </c>
      <c r="Y1327" t="str">
        <f t="shared" si="162"/>
        <v>Medium</v>
      </c>
      <c r="Z1327" t="str">
        <f t="shared" si="163"/>
        <v>Medium_user</v>
      </c>
      <c r="AA1327" t="str">
        <f t="shared" si="164"/>
        <v>Medium_user</v>
      </c>
      <c r="AB1327" t="str">
        <f t="shared" si="165"/>
        <v>Medium Usage</v>
      </c>
      <c r="AC1327" t="str">
        <f t="shared" si="166"/>
        <v>None</v>
      </c>
      <c r="AD1327" t="str">
        <f t="shared" si="167"/>
        <v>Medium Intl Calls</v>
      </c>
    </row>
    <row r="1328" spans="1:30" x14ac:dyDescent="0.25">
      <c r="A1328" t="s">
        <v>42</v>
      </c>
      <c r="B1328">
        <v>127</v>
      </c>
      <c r="C1328" t="s">
        <v>21</v>
      </c>
      <c r="D1328" t="s">
        <v>22</v>
      </c>
      <c r="E1328">
        <f>IF(train[[#This Row],[international_plan]]="yes",1,0)</f>
        <v>0</v>
      </c>
      <c r="F1328" t="s">
        <v>23</v>
      </c>
      <c r="G1328">
        <f>IF(train[[#This Row],[voice_mail_plan]]="yes",1,0)</f>
        <v>1</v>
      </c>
      <c r="H1328">
        <v>14</v>
      </c>
      <c r="I1328">
        <v>143.19999999999999</v>
      </c>
      <c r="J1328">
        <v>99</v>
      </c>
      <c r="K1328">
        <v>24.34</v>
      </c>
      <c r="L1328">
        <v>169.9</v>
      </c>
      <c r="M1328">
        <v>91</v>
      </c>
      <c r="N1328">
        <v>14.44</v>
      </c>
      <c r="O1328">
        <v>221.6</v>
      </c>
      <c r="P1328">
        <v>77</v>
      </c>
      <c r="Q1328">
        <v>9.9700000000000006</v>
      </c>
      <c r="R1328">
        <v>11.6</v>
      </c>
      <c r="S1328">
        <v>1</v>
      </c>
      <c r="T1328">
        <v>3.13</v>
      </c>
      <c r="U1328">
        <v>1</v>
      </c>
      <c r="V1328" t="s">
        <v>22</v>
      </c>
      <c r="W1328">
        <f t="shared" si="160"/>
        <v>0</v>
      </c>
      <c r="X1328" t="str">
        <f t="shared" si="161"/>
        <v>3 or fewer calls</v>
      </c>
      <c r="Y1328" t="str">
        <f t="shared" si="162"/>
        <v>Medium</v>
      </c>
      <c r="Z1328" t="str">
        <f t="shared" si="163"/>
        <v>Medium_user</v>
      </c>
      <c r="AA1328" t="str">
        <f t="shared" si="164"/>
        <v>Medium_user</v>
      </c>
      <c r="AB1328" t="str">
        <f t="shared" si="165"/>
        <v>Medium Usage</v>
      </c>
      <c r="AC1328" t="str">
        <f t="shared" si="166"/>
        <v>Medium</v>
      </c>
      <c r="AD1328" t="str">
        <f t="shared" si="167"/>
        <v>Medium Intl Calls</v>
      </c>
    </row>
    <row r="1329" spans="1:30" x14ac:dyDescent="0.25">
      <c r="A1329" t="s">
        <v>57</v>
      </c>
      <c r="B1329">
        <v>122</v>
      </c>
      <c r="C1329" t="s">
        <v>21</v>
      </c>
      <c r="D1329" t="s">
        <v>23</v>
      </c>
      <c r="E1329">
        <f>IF(train[[#This Row],[international_plan]]="yes",1,0)</f>
        <v>1</v>
      </c>
      <c r="F1329" t="s">
        <v>23</v>
      </c>
      <c r="G1329">
        <f>IF(train[[#This Row],[voice_mail_plan]]="yes",1,0)</f>
        <v>1</v>
      </c>
      <c r="H1329">
        <v>40</v>
      </c>
      <c r="I1329">
        <v>216.4</v>
      </c>
      <c r="J1329">
        <v>80</v>
      </c>
      <c r="K1329">
        <v>36.79</v>
      </c>
      <c r="L1329">
        <v>249.7</v>
      </c>
      <c r="M1329">
        <v>90</v>
      </c>
      <c r="N1329">
        <v>21.22</v>
      </c>
      <c r="O1329">
        <v>185.9</v>
      </c>
      <c r="P1329">
        <v>99</v>
      </c>
      <c r="Q1329">
        <v>8.3699999999999992</v>
      </c>
      <c r="R1329">
        <v>12.7</v>
      </c>
      <c r="S1329">
        <v>4</v>
      </c>
      <c r="T1329">
        <v>3.43</v>
      </c>
      <c r="U1329">
        <v>1</v>
      </c>
      <c r="V1329" t="s">
        <v>22</v>
      </c>
      <c r="W1329">
        <f t="shared" si="160"/>
        <v>0</v>
      </c>
      <c r="X1329" t="str">
        <f t="shared" si="161"/>
        <v>3 or fewer calls</v>
      </c>
      <c r="Y1329" t="str">
        <f t="shared" si="162"/>
        <v>Medium</v>
      </c>
      <c r="Z1329" t="str">
        <f t="shared" si="163"/>
        <v>Medium_user</v>
      </c>
      <c r="AA1329" t="str">
        <f t="shared" si="164"/>
        <v>Heavy_user</v>
      </c>
      <c r="AB1329" t="str">
        <f t="shared" si="165"/>
        <v>Medium Usage</v>
      </c>
      <c r="AC1329" t="str">
        <f t="shared" si="166"/>
        <v>High</v>
      </c>
      <c r="AD1329" t="str">
        <f t="shared" si="167"/>
        <v>Medium Intl Calls</v>
      </c>
    </row>
    <row r="1330" spans="1:30" x14ac:dyDescent="0.25">
      <c r="A1330" t="s">
        <v>35</v>
      </c>
      <c r="B1330">
        <v>33</v>
      </c>
      <c r="C1330" t="s">
        <v>28</v>
      </c>
      <c r="D1330" t="s">
        <v>22</v>
      </c>
      <c r="E1330">
        <f>IF(train[[#This Row],[international_plan]]="yes",1,0)</f>
        <v>0</v>
      </c>
      <c r="F1330" t="s">
        <v>23</v>
      </c>
      <c r="G1330">
        <f>IF(train[[#This Row],[voice_mail_plan]]="yes",1,0)</f>
        <v>1</v>
      </c>
      <c r="H1330">
        <v>35</v>
      </c>
      <c r="I1330">
        <v>161.9</v>
      </c>
      <c r="J1330">
        <v>85</v>
      </c>
      <c r="K1330">
        <v>27.52</v>
      </c>
      <c r="L1330">
        <v>151.19999999999999</v>
      </c>
      <c r="M1330">
        <v>82</v>
      </c>
      <c r="N1330">
        <v>12.85</v>
      </c>
      <c r="O1330">
        <v>191</v>
      </c>
      <c r="P1330">
        <v>131</v>
      </c>
      <c r="Q1330">
        <v>8.59</v>
      </c>
      <c r="R1330">
        <v>8.5</v>
      </c>
      <c r="S1330">
        <v>2</v>
      </c>
      <c r="T1330">
        <v>2.2999999999999998</v>
      </c>
      <c r="U1330">
        <v>1</v>
      </c>
      <c r="V1330" t="s">
        <v>22</v>
      </c>
      <c r="W1330">
        <f t="shared" si="160"/>
        <v>0</v>
      </c>
      <c r="X1330" t="str">
        <f t="shared" si="161"/>
        <v>3 or fewer calls</v>
      </c>
      <c r="Y1330" t="str">
        <f t="shared" si="162"/>
        <v>Medium</v>
      </c>
      <c r="Z1330" t="str">
        <f t="shared" si="163"/>
        <v>Medium_user</v>
      </c>
      <c r="AA1330" t="str">
        <f t="shared" si="164"/>
        <v>Medium_user</v>
      </c>
      <c r="AB1330" t="str">
        <f t="shared" si="165"/>
        <v>Medium Usage</v>
      </c>
      <c r="AC1330" t="str">
        <f t="shared" si="166"/>
        <v>High</v>
      </c>
      <c r="AD1330" t="str">
        <f t="shared" si="167"/>
        <v>Medium Intl Calls</v>
      </c>
    </row>
    <row r="1331" spans="1:30" x14ac:dyDescent="0.25">
      <c r="A1331" t="s">
        <v>64</v>
      </c>
      <c r="B1331">
        <v>94</v>
      </c>
      <c r="C1331" t="s">
        <v>25</v>
      </c>
      <c r="D1331" t="s">
        <v>22</v>
      </c>
      <c r="E1331">
        <f>IF(train[[#This Row],[international_plan]]="yes",1,0)</f>
        <v>0</v>
      </c>
      <c r="F1331" t="s">
        <v>22</v>
      </c>
      <c r="G1331">
        <f>IF(train[[#This Row],[voice_mail_plan]]="yes",1,0)</f>
        <v>0</v>
      </c>
      <c r="H1331">
        <v>0</v>
      </c>
      <c r="I1331">
        <v>118.7</v>
      </c>
      <c r="J1331">
        <v>90</v>
      </c>
      <c r="K1331">
        <v>20.18</v>
      </c>
      <c r="L1331">
        <v>205.1</v>
      </c>
      <c r="M1331">
        <v>57</v>
      </c>
      <c r="N1331">
        <v>17.43</v>
      </c>
      <c r="O1331">
        <v>172.2</v>
      </c>
      <c r="P1331">
        <v>100</v>
      </c>
      <c r="Q1331">
        <v>7.75</v>
      </c>
      <c r="R1331">
        <v>10.4</v>
      </c>
      <c r="S1331">
        <v>6</v>
      </c>
      <c r="T1331">
        <v>2.81</v>
      </c>
      <c r="U1331">
        <v>3</v>
      </c>
      <c r="V1331" t="s">
        <v>22</v>
      </c>
      <c r="W1331">
        <f t="shared" si="160"/>
        <v>0</v>
      </c>
      <c r="X1331" t="str">
        <f t="shared" si="161"/>
        <v>3 or fewer calls</v>
      </c>
      <c r="Y1331" t="str">
        <f t="shared" si="162"/>
        <v>Medium</v>
      </c>
      <c r="Z1331" t="str">
        <f t="shared" si="163"/>
        <v>Light_usage</v>
      </c>
      <c r="AA1331" t="str">
        <f t="shared" si="164"/>
        <v>Medium_user</v>
      </c>
      <c r="AB1331" t="str">
        <f t="shared" si="165"/>
        <v>Medium Usage</v>
      </c>
      <c r="AC1331" t="str">
        <f t="shared" si="166"/>
        <v>None</v>
      </c>
      <c r="AD1331" t="str">
        <f t="shared" si="167"/>
        <v>Medium Intl Calls</v>
      </c>
    </row>
    <row r="1332" spans="1:30" x14ac:dyDescent="0.25">
      <c r="A1332" t="s">
        <v>55</v>
      </c>
      <c r="B1332">
        <v>100</v>
      </c>
      <c r="C1332" t="s">
        <v>25</v>
      </c>
      <c r="D1332" t="s">
        <v>22</v>
      </c>
      <c r="E1332">
        <f>IF(train[[#This Row],[international_plan]]="yes",1,0)</f>
        <v>0</v>
      </c>
      <c r="F1332" t="s">
        <v>22</v>
      </c>
      <c r="G1332">
        <f>IF(train[[#This Row],[voice_mail_plan]]="yes",1,0)</f>
        <v>0</v>
      </c>
      <c r="H1332">
        <v>0</v>
      </c>
      <c r="I1332">
        <v>179.1</v>
      </c>
      <c r="J1332">
        <v>123</v>
      </c>
      <c r="K1332">
        <v>30.45</v>
      </c>
      <c r="L1332">
        <v>196.6</v>
      </c>
      <c r="M1332">
        <v>132</v>
      </c>
      <c r="N1332">
        <v>16.71</v>
      </c>
      <c r="O1332">
        <v>186.7</v>
      </c>
      <c r="P1332">
        <v>116</v>
      </c>
      <c r="Q1332">
        <v>8.4</v>
      </c>
      <c r="R1332">
        <v>10.199999999999999</v>
      </c>
      <c r="S1332">
        <v>10</v>
      </c>
      <c r="T1332">
        <v>2.75</v>
      </c>
      <c r="U1332">
        <v>1</v>
      </c>
      <c r="V1332" t="s">
        <v>22</v>
      </c>
      <c r="W1332">
        <f t="shared" si="160"/>
        <v>0</v>
      </c>
      <c r="X1332" t="str">
        <f t="shared" si="161"/>
        <v>3 or fewer calls</v>
      </c>
      <c r="Y1332" t="str">
        <f t="shared" si="162"/>
        <v>Medium</v>
      </c>
      <c r="Z1332" t="str">
        <f t="shared" si="163"/>
        <v>Heavy_user</v>
      </c>
      <c r="AA1332" t="str">
        <f t="shared" si="164"/>
        <v>Medium_user</v>
      </c>
      <c r="AB1332" t="str">
        <f t="shared" si="165"/>
        <v>Medium Usage</v>
      </c>
      <c r="AC1332" t="str">
        <f t="shared" si="166"/>
        <v>None</v>
      </c>
      <c r="AD1332" t="str">
        <f t="shared" si="167"/>
        <v>Medium Intl Calls</v>
      </c>
    </row>
    <row r="1333" spans="1:30" x14ac:dyDescent="0.25">
      <c r="A1333" t="s">
        <v>45</v>
      </c>
      <c r="B1333">
        <v>106</v>
      </c>
      <c r="C1333" t="s">
        <v>21</v>
      </c>
      <c r="D1333" t="s">
        <v>22</v>
      </c>
      <c r="E1333">
        <f>IF(train[[#This Row],[international_plan]]="yes",1,0)</f>
        <v>0</v>
      </c>
      <c r="F1333" t="s">
        <v>22</v>
      </c>
      <c r="G1333">
        <f>IF(train[[#This Row],[voice_mail_plan]]="yes",1,0)</f>
        <v>0</v>
      </c>
      <c r="H1333">
        <v>0</v>
      </c>
      <c r="I1333">
        <v>147.9</v>
      </c>
      <c r="J1333">
        <v>97</v>
      </c>
      <c r="K1333">
        <v>25.14</v>
      </c>
      <c r="L1333">
        <v>209.3</v>
      </c>
      <c r="M1333">
        <v>99</v>
      </c>
      <c r="N1333">
        <v>17.79</v>
      </c>
      <c r="O1333">
        <v>162.1</v>
      </c>
      <c r="P1333">
        <v>80</v>
      </c>
      <c r="Q1333">
        <v>7.29</v>
      </c>
      <c r="R1333">
        <v>8.8000000000000007</v>
      </c>
      <c r="S1333">
        <v>5</v>
      </c>
      <c r="T1333">
        <v>2.38</v>
      </c>
      <c r="U1333">
        <v>2</v>
      </c>
      <c r="V1333" t="s">
        <v>22</v>
      </c>
      <c r="W1333">
        <f t="shared" si="160"/>
        <v>0</v>
      </c>
      <c r="X1333" t="str">
        <f t="shared" si="161"/>
        <v>3 or fewer calls</v>
      </c>
      <c r="Y1333" t="str">
        <f t="shared" si="162"/>
        <v>Medium</v>
      </c>
      <c r="Z1333" t="str">
        <f t="shared" si="163"/>
        <v>Medium_user</v>
      </c>
      <c r="AA1333" t="str">
        <f t="shared" si="164"/>
        <v>Medium_user</v>
      </c>
      <c r="AB1333" t="str">
        <f t="shared" si="165"/>
        <v>Medium Usage</v>
      </c>
      <c r="AC1333" t="str">
        <f t="shared" si="166"/>
        <v>None</v>
      </c>
      <c r="AD1333" t="str">
        <f t="shared" si="167"/>
        <v>Medium Intl Calls</v>
      </c>
    </row>
    <row r="1334" spans="1:30" x14ac:dyDescent="0.25">
      <c r="A1334" t="s">
        <v>63</v>
      </c>
      <c r="B1334">
        <v>148</v>
      </c>
      <c r="C1334" t="s">
        <v>21</v>
      </c>
      <c r="D1334" t="s">
        <v>22</v>
      </c>
      <c r="E1334">
        <f>IF(train[[#This Row],[international_plan]]="yes",1,0)</f>
        <v>0</v>
      </c>
      <c r="F1334" t="s">
        <v>23</v>
      </c>
      <c r="G1334">
        <f>IF(train[[#This Row],[voice_mail_plan]]="yes",1,0)</f>
        <v>1</v>
      </c>
      <c r="H1334">
        <v>38</v>
      </c>
      <c r="I1334">
        <v>209.2</v>
      </c>
      <c r="J1334">
        <v>110</v>
      </c>
      <c r="K1334">
        <v>35.56</v>
      </c>
      <c r="L1334">
        <v>116.6</v>
      </c>
      <c r="M1334">
        <v>73</v>
      </c>
      <c r="N1334">
        <v>9.91</v>
      </c>
      <c r="O1334">
        <v>109.6</v>
      </c>
      <c r="P1334">
        <v>105</v>
      </c>
      <c r="Q1334">
        <v>4.93</v>
      </c>
      <c r="R1334">
        <v>16.5</v>
      </c>
      <c r="S1334">
        <v>4</v>
      </c>
      <c r="T1334">
        <v>4.46</v>
      </c>
      <c r="U1334">
        <v>2</v>
      </c>
      <c r="V1334" t="s">
        <v>22</v>
      </c>
      <c r="W1334">
        <f t="shared" si="160"/>
        <v>0</v>
      </c>
      <c r="X1334" t="str">
        <f t="shared" si="161"/>
        <v>3 or fewer calls</v>
      </c>
      <c r="Y1334" t="str">
        <f t="shared" si="162"/>
        <v>High</v>
      </c>
      <c r="Z1334" t="str">
        <f t="shared" si="163"/>
        <v>Light_usage</v>
      </c>
      <c r="AA1334" t="str">
        <f t="shared" si="164"/>
        <v>Light_user</v>
      </c>
      <c r="AB1334" t="str">
        <f t="shared" si="165"/>
        <v>Medium Usage</v>
      </c>
      <c r="AC1334" t="str">
        <f t="shared" si="166"/>
        <v>High</v>
      </c>
      <c r="AD1334" t="str">
        <f t="shared" si="167"/>
        <v>Medium Intl Calls</v>
      </c>
    </row>
    <row r="1335" spans="1:30" x14ac:dyDescent="0.25">
      <c r="A1335" t="s">
        <v>51</v>
      </c>
      <c r="B1335">
        <v>120</v>
      </c>
      <c r="C1335" t="s">
        <v>21</v>
      </c>
      <c r="D1335" t="s">
        <v>22</v>
      </c>
      <c r="E1335">
        <f>IF(train[[#This Row],[international_plan]]="yes",1,0)</f>
        <v>0</v>
      </c>
      <c r="F1335" t="s">
        <v>23</v>
      </c>
      <c r="G1335">
        <f>IF(train[[#This Row],[voice_mail_plan]]="yes",1,0)</f>
        <v>1</v>
      </c>
      <c r="H1335">
        <v>29</v>
      </c>
      <c r="I1335">
        <v>244.3</v>
      </c>
      <c r="J1335">
        <v>140</v>
      </c>
      <c r="K1335">
        <v>41.53</v>
      </c>
      <c r="L1335">
        <v>322.3</v>
      </c>
      <c r="M1335">
        <v>89</v>
      </c>
      <c r="N1335">
        <v>27.4</v>
      </c>
      <c r="O1335">
        <v>166.8</v>
      </c>
      <c r="P1335">
        <v>83</v>
      </c>
      <c r="Q1335">
        <v>7.51</v>
      </c>
      <c r="R1335">
        <v>10.6</v>
      </c>
      <c r="S1335">
        <v>6</v>
      </c>
      <c r="T1335">
        <v>2.86</v>
      </c>
      <c r="U1335">
        <v>0</v>
      </c>
      <c r="V1335" t="s">
        <v>22</v>
      </c>
      <c r="W1335">
        <f t="shared" si="160"/>
        <v>0</v>
      </c>
      <c r="X1335" t="str">
        <f t="shared" si="161"/>
        <v>3 or fewer calls</v>
      </c>
      <c r="Y1335" t="str">
        <f t="shared" si="162"/>
        <v>Medium</v>
      </c>
      <c r="Z1335" t="str">
        <f t="shared" si="163"/>
        <v>Medium_user</v>
      </c>
      <c r="AA1335" t="str">
        <f t="shared" si="164"/>
        <v>Heavy_user</v>
      </c>
      <c r="AB1335" t="str">
        <f t="shared" si="165"/>
        <v>Medium Usage</v>
      </c>
      <c r="AC1335" t="str">
        <f t="shared" si="166"/>
        <v>Medium</v>
      </c>
      <c r="AD1335" t="str">
        <f t="shared" si="167"/>
        <v>Medium Intl Calls</v>
      </c>
    </row>
    <row r="1336" spans="1:30" x14ac:dyDescent="0.25">
      <c r="A1336" t="s">
        <v>55</v>
      </c>
      <c r="B1336">
        <v>91</v>
      </c>
      <c r="C1336" t="s">
        <v>21</v>
      </c>
      <c r="D1336" t="s">
        <v>22</v>
      </c>
      <c r="E1336">
        <f>IF(train[[#This Row],[international_plan]]="yes",1,0)</f>
        <v>0</v>
      </c>
      <c r="F1336" t="s">
        <v>23</v>
      </c>
      <c r="G1336">
        <f>IF(train[[#This Row],[voice_mail_plan]]="yes",1,0)</f>
        <v>1</v>
      </c>
      <c r="H1336">
        <v>34</v>
      </c>
      <c r="I1336">
        <v>175.3</v>
      </c>
      <c r="J1336">
        <v>96</v>
      </c>
      <c r="K1336">
        <v>29.8</v>
      </c>
      <c r="L1336">
        <v>262.3</v>
      </c>
      <c r="M1336">
        <v>122</v>
      </c>
      <c r="N1336">
        <v>22.3</v>
      </c>
      <c r="O1336">
        <v>143.9</v>
      </c>
      <c r="P1336">
        <v>76</v>
      </c>
      <c r="Q1336">
        <v>6.48</v>
      </c>
      <c r="R1336">
        <v>5.6</v>
      </c>
      <c r="S1336">
        <v>11</v>
      </c>
      <c r="T1336">
        <v>1.51</v>
      </c>
      <c r="U1336">
        <v>1</v>
      </c>
      <c r="V1336" t="s">
        <v>22</v>
      </c>
      <c r="W1336">
        <f t="shared" si="160"/>
        <v>0</v>
      </c>
      <c r="X1336" t="str">
        <f t="shared" si="161"/>
        <v>3 or fewer calls</v>
      </c>
      <c r="Y1336" t="str">
        <f t="shared" si="162"/>
        <v>Low</v>
      </c>
      <c r="Z1336" t="str">
        <f t="shared" si="163"/>
        <v>Heavy_user</v>
      </c>
      <c r="AA1336" t="str">
        <f t="shared" si="164"/>
        <v>Heavy_user</v>
      </c>
      <c r="AB1336" t="str">
        <f t="shared" si="165"/>
        <v>Medium Usage</v>
      </c>
      <c r="AC1336" t="str">
        <f t="shared" si="166"/>
        <v>High</v>
      </c>
      <c r="AD1336" t="str">
        <f t="shared" si="167"/>
        <v>Low Intl Calls</v>
      </c>
    </row>
    <row r="1337" spans="1:30" x14ac:dyDescent="0.25">
      <c r="A1337" t="s">
        <v>59</v>
      </c>
      <c r="B1337">
        <v>86</v>
      </c>
      <c r="C1337" t="s">
        <v>28</v>
      </c>
      <c r="D1337" t="s">
        <v>22</v>
      </c>
      <c r="E1337">
        <f>IF(train[[#This Row],[international_plan]]="yes",1,0)</f>
        <v>0</v>
      </c>
      <c r="F1337" t="s">
        <v>22</v>
      </c>
      <c r="G1337">
        <f>IF(train[[#This Row],[voice_mail_plan]]="yes",1,0)</f>
        <v>0</v>
      </c>
      <c r="H1337">
        <v>0</v>
      </c>
      <c r="I1337">
        <v>150.5</v>
      </c>
      <c r="J1337">
        <v>92</v>
      </c>
      <c r="K1337">
        <v>25.59</v>
      </c>
      <c r="L1337">
        <v>120.3</v>
      </c>
      <c r="M1337">
        <v>95</v>
      </c>
      <c r="N1337">
        <v>10.23</v>
      </c>
      <c r="O1337">
        <v>271.2</v>
      </c>
      <c r="P1337">
        <v>96</v>
      </c>
      <c r="Q1337">
        <v>12.2</v>
      </c>
      <c r="R1337">
        <v>9</v>
      </c>
      <c r="S1337">
        <v>2</v>
      </c>
      <c r="T1337">
        <v>2.4300000000000002</v>
      </c>
      <c r="U1337">
        <v>1</v>
      </c>
      <c r="V1337" t="s">
        <v>22</v>
      </c>
      <c r="W1337">
        <f t="shared" si="160"/>
        <v>0</v>
      </c>
      <c r="X1337" t="str">
        <f t="shared" si="161"/>
        <v>3 or fewer calls</v>
      </c>
      <c r="Y1337" t="str">
        <f t="shared" si="162"/>
        <v>Medium</v>
      </c>
      <c r="Z1337" t="str">
        <f t="shared" si="163"/>
        <v>Medium_user</v>
      </c>
      <c r="AA1337" t="str">
        <f t="shared" si="164"/>
        <v>Medium_user</v>
      </c>
      <c r="AB1337" t="str">
        <f t="shared" si="165"/>
        <v>Medium Usage</v>
      </c>
      <c r="AC1337" t="str">
        <f t="shared" si="166"/>
        <v>None</v>
      </c>
      <c r="AD1337" t="str">
        <f t="shared" si="167"/>
        <v>Medium Intl Calls</v>
      </c>
    </row>
    <row r="1338" spans="1:30" x14ac:dyDescent="0.25">
      <c r="A1338" t="s">
        <v>35</v>
      </c>
      <c r="B1338">
        <v>94</v>
      </c>
      <c r="C1338" t="s">
        <v>28</v>
      </c>
      <c r="D1338" t="s">
        <v>22</v>
      </c>
      <c r="E1338">
        <f>IF(train[[#This Row],[international_plan]]="yes",1,0)</f>
        <v>0</v>
      </c>
      <c r="F1338" t="s">
        <v>22</v>
      </c>
      <c r="G1338">
        <f>IF(train[[#This Row],[voice_mail_plan]]="yes",1,0)</f>
        <v>0</v>
      </c>
      <c r="H1338">
        <v>0</v>
      </c>
      <c r="I1338">
        <v>163.5</v>
      </c>
      <c r="J1338">
        <v>136</v>
      </c>
      <c r="K1338">
        <v>27.8</v>
      </c>
      <c r="L1338">
        <v>143.69999999999999</v>
      </c>
      <c r="M1338">
        <v>111</v>
      </c>
      <c r="N1338">
        <v>12.21</v>
      </c>
      <c r="O1338">
        <v>253.4</v>
      </c>
      <c r="P1338">
        <v>82</v>
      </c>
      <c r="Q1338">
        <v>11.4</v>
      </c>
      <c r="R1338">
        <v>12.6</v>
      </c>
      <c r="S1338">
        <v>5</v>
      </c>
      <c r="T1338">
        <v>3.4</v>
      </c>
      <c r="U1338">
        <v>1</v>
      </c>
      <c r="V1338" t="s">
        <v>22</v>
      </c>
      <c r="W1338">
        <f t="shared" si="160"/>
        <v>0</v>
      </c>
      <c r="X1338" t="str">
        <f t="shared" si="161"/>
        <v>3 or fewer calls</v>
      </c>
      <c r="Y1338" t="str">
        <f t="shared" si="162"/>
        <v>Medium</v>
      </c>
      <c r="Z1338" t="str">
        <f t="shared" si="163"/>
        <v>Medium_user</v>
      </c>
      <c r="AA1338" t="str">
        <f t="shared" si="164"/>
        <v>Medium_user</v>
      </c>
      <c r="AB1338" t="str">
        <f t="shared" si="165"/>
        <v>Medium Usage</v>
      </c>
      <c r="AC1338" t="str">
        <f t="shared" si="166"/>
        <v>None</v>
      </c>
      <c r="AD1338" t="str">
        <f t="shared" si="167"/>
        <v>Medium Intl Calls</v>
      </c>
    </row>
    <row r="1339" spans="1:30" x14ac:dyDescent="0.25">
      <c r="A1339" t="s">
        <v>24</v>
      </c>
      <c r="B1339">
        <v>85</v>
      </c>
      <c r="C1339" t="s">
        <v>21</v>
      </c>
      <c r="D1339" t="s">
        <v>22</v>
      </c>
      <c r="E1339">
        <f>IF(train[[#This Row],[international_plan]]="yes",1,0)</f>
        <v>0</v>
      </c>
      <c r="F1339" t="s">
        <v>22</v>
      </c>
      <c r="G1339">
        <f>IF(train[[#This Row],[voice_mail_plan]]="yes",1,0)</f>
        <v>0</v>
      </c>
      <c r="H1339">
        <v>0</v>
      </c>
      <c r="I1339">
        <v>236.9</v>
      </c>
      <c r="J1339">
        <v>93</v>
      </c>
      <c r="K1339">
        <v>40.270000000000003</v>
      </c>
      <c r="L1339">
        <v>197.7</v>
      </c>
      <c r="M1339">
        <v>113</v>
      </c>
      <c r="N1339">
        <v>16.8</v>
      </c>
      <c r="O1339">
        <v>309.10000000000002</v>
      </c>
      <c r="P1339">
        <v>78</v>
      </c>
      <c r="Q1339">
        <v>13.91</v>
      </c>
      <c r="R1339">
        <v>11.4</v>
      </c>
      <c r="S1339">
        <v>7</v>
      </c>
      <c r="T1339">
        <v>3.08</v>
      </c>
      <c r="U1339">
        <v>2</v>
      </c>
      <c r="V1339" t="s">
        <v>23</v>
      </c>
      <c r="W1339">
        <f t="shared" si="160"/>
        <v>1</v>
      </c>
      <c r="X1339" t="str">
        <f t="shared" si="161"/>
        <v>3 or fewer calls</v>
      </c>
      <c r="Y1339" t="str">
        <f t="shared" si="162"/>
        <v>Medium</v>
      </c>
      <c r="Z1339" t="str">
        <f t="shared" si="163"/>
        <v>Medium_user</v>
      </c>
      <c r="AA1339" t="str">
        <f t="shared" si="164"/>
        <v>Medium_user</v>
      </c>
      <c r="AB1339" t="str">
        <f t="shared" si="165"/>
        <v>Medium Usage</v>
      </c>
      <c r="AC1339" t="str">
        <f t="shared" si="166"/>
        <v>None</v>
      </c>
      <c r="AD1339" t="str">
        <f t="shared" si="167"/>
        <v>Medium Intl Calls</v>
      </c>
    </row>
    <row r="1340" spans="1:30" x14ac:dyDescent="0.25">
      <c r="A1340" t="s">
        <v>74</v>
      </c>
      <c r="B1340">
        <v>89</v>
      </c>
      <c r="C1340" t="s">
        <v>21</v>
      </c>
      <c r="D1340" t="s">
        <v>22</v>
      </c>
      <c r="E1340">
        <f>IF(train[[#This Row],[international_plan]]="yes",1,0)</f>
        <v>0</v>
      </c>
      <c r="F1340" t="s">
        <v>22</v>
      </c>
      <c r="G1340">
        <f>IF(train[[#This Row],[voice_mail_plan]]="yes",1,0)</f>
        <v>0</v>
      </c>
      <c r="H1340">
        <v>0</v>
      </c>
      <c r="I1340">
        <v>82.3</v>
      </c>
      <c r="J1340">
        <v>77</v>
      </c>
      <c r="K1340">
        <v>13.99</v>
      </c>
      <c r="L1340">
        <v>167.2</v>
      </c>
      <c r="M1340">
        <v>80</v>
      </c>
      <c r="N1340">
        <v>14.21</v>
      </c>
      <c r="O1340">
        <v>194.7</v>
      </c>
      <c r="P1340">
        <v>70</v>
      </c>
      <c r="Q1340">
        <v>8.76</v>
      </c>
      <c r="R1340">
        <v>7.2</v>
      </c>
      <c r="S1340">
        <v>4</v>
      </c>
      <c r="T1340">
        <v>1.94</v>
      </c>
      <c r="U1340">
        <v>1</v>
      </c>
      <c r="V1340" t="s">
        <v>22</v>
      </c>
      <c r="W1340">
        <f t="shared" si="160"/>
        <v>0</v>
      </c>
      <c r="X1340" t="str">
        <f t="shared" si="161"/>
        <v>3 or fewer calls</v>
      </c>
      <c r="Y1340" t="str">
        <f t="shared" si="162"/>
        <v>Low</v>
      </c>
      <c r="Z1340" t="str">
        <f t="shared" si="163"/>
        <v>Medium_user</v>
      </c>
      <c r="AA1340" t="str">
        <f t="shared" si="164"/>
        <v>Medium_user</v>
      </c>
      <c r="AB1340" t="str">
        <f t="shared" si="165"/>
        <v>Medium Usage</v>
      </c>
      <c r="AC1340" t="str">
        <f t="shared" si="166"/>
        <v>None</v>
      </c>
      <c r="AD1340" t="str">
        <f t="shared" si="167"/>
        <v>Low Intl Calls</v>
      </c>
    </row>
    <row r="1341" spans="1:30" x14ac:dyDescent="0.25">
      <c r="A1341" t="s">
        <v>38</v>
      </c>
      <c r="B1341">
        <v>128</v>
      </c>
      <c r="C1341" t="s">
        <v>21</v>
      </c>
      <c r="D1341" t="s">
        <v>22</v>
      </c>
      <c r="E1341">
        <f>IF(train[[#This Row],[international_plan]]="yes",1,0)</f>
        <v>0</v>
      </c>
      <c r="F1341" t="s">
        <v>22</v>
      </c>
      <c r="G1341">
        <f>IF(train[[#This Row],[voice_mail_plan]]="yes",1,0)</f>
        <v>0</v>
      </c>
      <c r="H1341">
        <v>0</v>
      </c>
      <c r="I1341">
        <v>216</v>
      </c>
      <c r="J1341">
        <v>111</v>
      </c>
      <c r="K1341">
        <v>36.72</v>
      </c>
      <c r="L1341">
        <v>153.69999999999999</v>
      </c>
      <c r="M1341">
        <v>115</v>
      </c>
      <c r="N1341">
        <v>13.06</v>
      </c>
      <c r="O1341">
        <v>227</v>
      </c>
      <c r="P1341">
        <v>74</v>
      </c>
      <c r="Q1341">
        <v>10.220000000000001</v>
      </c>
      <c r="R1341">
        <v>12.7</v>
      </c>
      <c r="S1341">
        <v>4</v>
      </c>
      <c r="T1341">
        <v>3.43</v>
      </c>
      <c r="U1341">
        <v>1</v>
      </c>
      <c r="V1341" t="s">
        <v>22</v>
      </c>
      <c r="W1341">
        <f t="shared" si="160"/>
        <v>0</v>
      </c>
      <c r="X1341" t="str">
        <f t="shared" si="161"/>
        <v>3 or fewer calls</v>
      </c>
      <c r="Y1341" t="str">
        <f t="shared" si="162"/>
        <v>Medium</v>
      </c>
      <c r="Z1341" t="str">
        <f t="shared" si="163"/>
        <v>Medium_user</v>
      </c>
      <c r="AA1341" t="str">
        <f t="shared" si="164"/>
        <v>Medium_user</v>
      </c>
      <c r="AB1341" t="str">
        <f t="shared" si="165"/>
        <v>Medium Usage</v>
      </c>
      <c r="AC1341" t="str">
        <f t="shared" si="166"/>
        <v>None</v>
      </c>
      <c r="AD1341" t="str">
        <f t="shared" si="167"/>
        <v>Medium Intl Calls</v>
      </c>
    </row>
    <row r="1342" spans="1:30" x14ac:dyDescent="0.25">
      <c r="A1342" t="s">
        <v>58</v>
      </c>
      <c r="B1342">
        <v>115</v>
      </c>
      <c r="C1342" t="s">
        <v>21</v>
      </c>
      <c r="D1342" t="s">
        <v>23</v>
      </c>
      <c r="E1342">
        <f>IF(train[[#This Row],[international_plan]]="yes",1,0)</f>
        <v>1</v>
      </c>
      <c r="F1342" t="s">
        <v>22</v>
      </c>
      <c r="G1342">
        <f>IF(train[[#This Row],[voice_mail_plan]]="yes",1,0)</f>
        <v>0</v>
      </c>
      <c r="H1342">
        <v>0</v>
      </c>
      <c r="I1342">
        <v>180</v>
      </c>
      <c r="J1342">
        <v>119</v>
      </c>
      <c r="K1342">
        <v>30.6</v>
      </c>
      <c r="L1342">
        <v>198.8</v>
      </c>
      <c r="M1342">
        <v>126</v>
      </c>
      <c r="N1342">
        <v>16.899999999999999</v>
      </c>
      <c r="O1342">
        <v>217.1</v>
      </c>
      <c r="P1342">
        <v>70</v>
      </c>
      <c r="Q1342">
        <v>9.77</v>
      </c>
      <c r="R1342">
        <v>12.4</v>
      </c>
      <c r="S1342">
        <v>3</v>
      </c>
      <c r="T1342">
        <v>3.35</v>
      </c>
      <c r="U1342">
        <v>1</v>
      </c>
      <c r="V1342" t="s">
        <v>22</v>
      </c>
      <c r="W1342">
        <f t="shared" si="160"/>
        <v>0</v>
      </c>
      <c r="X1342" t="str">
        <f t="shared" si="161"/>
        <v>3 or fewer calls</v>
      </c>
      <c r="Y1342" t="str">
        <f t="shared" si="162"/>
        <v>Medium</v>
      </c>
      <c r="Z1342" t="str">
        <f t="shared" si="163"/>
        <v>Heavy_user</v>
      </c>
      <c r="AA1342" t="str">
        <f t="shared" si="164"/>
        <v>Medium_user</v>
      </c>
      <c r="AB1342" t="str">
        <f t="shared" si="165"/>
        <v>Medium Usage</v>
      </c>
      <c r="AC1342" t="str">
        <f t="shared" si="166"/>
        <v>None</v>
      </c>
      <c r="AD1342" t="str">
        <f t="shared" si="167"/>
        <v>Medium Intl Calls</v>
      </c>
    </row>
    <row r="1343" spans="1:30" x14ac:dyDescent="0.25">
      <c r="A1343" t="s">
        <v>47</v>
      </c>
      <c r="B1343">
        <v>76</v>
      </c>
      <c r="C1343" t="s">
        <v>21</v>
      </c>
      <c r="D1343" t="s">
        <v>22</v>
      </c>
      <c r="E1343">
        <f>IF(train[[#This Row],[international_plan]]="yes",1,0)</f>
        <v>0</v>
      </c>
      <c r="F1343" t="s">
        <v>22</v>
      </c>
      <c r="G1343">
        <f>IF(train[[#This Row],[voice_mail_plan]]="yes",1,0)</f>
        <v>0</v>
      </c>
      <c r="H1343">
        <v>0</v>
      </c>
      <c r="I1343">
        <v>143.69999999999999</v>
      </c>
      <c r="J1343">
        <v>55</v>
      </c>
      <c r="K1343">
        <v>24.43</v>
      </c>
      <c r="L1343">
        <v>173.1</v>
      </c>
      <c r="M1343">
        <v>108</v>
      </c>
      <c r="N1343">
        <v>14.71</v>
      </c>
      <c r="O1343">
        <v>239.1</v>
      </c>
      <c r="P1343">
        <v>95</v>
      </c>
      <c r="Q1343">
        <v>10.76</v>
      </c>
      <c r="R1343">
        <v>5.8</v>
      </c>
      <c r="S1343">
        <v>6</v>
      </c>
      <c r="T1343">
        <v>1.57</v>
      </c>
      <c r="U1343">
        <v>1</v>
      </c>
      <c r="V1343" t="s">
        <v>22</v>
      </c>
      <c r="W1343">
        <f t="shared" si="160"/>
        <v>0</v>
      </c>
      <c r="X1343" t="str">
        <f t="shared" si="161"/>
        <v>3 or fewer calls</v>
      </c>
      <c r="Y1343" t="str">
        <f t="shared" si="162"/>
        <v>Low</v>
      </c>
      <c r="Z1343" t="str">
        <f t="shared" si="163"/>
        <v>Medium_user</v>
      </c>
      <c r="AA1343" t="str">
        <f t="shared" si="164"/>
        <v>Medium_user</v>
      </c>
      <c r="AB1343" t="str">
        <f t="shared" si="165"/>
        <v>Medium Usage</v>
      </c>
      <c r="AC1343" t="str">
        <f t="shared" si="166"/>
        <v>None</v>
      </c>
      <c r="AD1343" t="str">
        <f t="shared" si="167"/>
        <v>Low Intl Calls</v>
      </c>
    </row>
    <row r="1344" spans="1:30" x14ac:dyDescent="0.25">
      <c r="A1344" t="s">
        <v>72</v>
      </c>
      <c r="B1344">
        <v>90</v>
      </c>
      <c r="C1344" t="s">
        <v>21</v>
      </c>
      <c r="D1344" t="s">
        <v>22</v>
      </c>
      <c r="E1344">
        <f>IF(train[[#This Row],[international_plan]]="yes",1,0)</f>
        <v>0</v>
      </c>
      <c r="F1344" t="s">
        <v>23</v>
      </c>
      <c r="G1344">
        <f>IF(train[[#This Row],[voice_mail_plan]]="yes",1,0)</f>
        <v>1</v>
      </c>
      <c r="H1344">
        <v>29</v>
      </c>
      <c r="I1344">
        <v>185.6</v>
      </c>
      <c r="J1344">
        <v>106</v>
      </c>
      <c r="K1344">
        <v>31.55</v>
      </c>
      <c r="L1344">
        <v>219.7</v>
      </c>
      <c r="M1344">
        <v>113</v>
      </c>
      <c r="N1344">
        <v>18.670000000000002</v>
      </c>
      <c r="O1344">
        <v>152.1</v>
      </c>
      <c r="P1344">
        <v>120</v>
      </c>
      <c r="Q1344">
        <v>6.84</v>
      </c>
      <c r="R1344">
        <v>11.1</v>
      </c>
      <c r="S1344">
        <v>5</v>
      </c>
      <c r="T1344">
        <v>3</v>
      </c>
      <c r="U1344">
        <v>2</v>
      </c>
      <c r="V1344" t="s">
        <v>22</v>
      </c>
      <c r="W1344">
        <f t="shared" si="160"/>
        <v>0</v>
      </c>
      <c r="X1344" t="str">
        <f t="shared" si="161"/>
        <v>3 or fewer calls</v>
      </c>
      <c r="Y1344" t="str">
        <f t="shared" si="162"/>
        <v>Medium</v>
      </c>
      <c r="Z1344" t="str">
        <f t="shared" si="163"/>
        <v>Medium_user</v>
      </c>
      <c r="AA1344" t="str">
        <f t="shared" si="164"/>
        <v>Medium_user</v>
      </c>
      <c r="AB1344" t="str">
        <f t="shared" si="165"/>
        <v>Medium Usage</v>
      </c>
      <c r="AC1344" t="str">
        <f t="shared" si="166"/>
        <v>Medium</v>
      </c>
      <c r="AD1344" t="str">
        <f t="shared" si="167"/>
        <v>Medium Intl Calls</v>
      </c>
    </row>
    <row r="1345" spans="1:30" x14ac:dyDescent="0.25">
      <c r="A1345" t="s">
        <v>74</v>
      </c>
      <c r="B1345">
        <v>30</v>
      </c>
      <c r="C1345" t="s">
        <v>25</v>
      </c>
      <c r="D1345" t="s">
        <v>22</v>
      </c>
      <c r="E1345">
        <f>IF(train[[#This Row],[international_plan]]="yes",1,0)</f>
        <v>0</v>
      </c>
      <c r="F1345" t="s">
        <v>22</v>
      </c>
      <c r="G1345">
        <f>IF(train[[#This Row],[voice_mail_plan]]="yes",1,0)</f>
        <v>0</v>
      </c>
      <c r="H1345">
        <v>0</v>
      </c>
      <c r="I1345">
        <v>137.6</v>
      </c>
      <c r="J1345">
        <v>108</v>
      </c>
      <c r="K1345">
        <v>23.39</v>
      </c>
      <c r="L1345">
        <v>162</v>
      </c>
      <c r="M1345">
        <v>80</v>
      </c>
      <c r="N1345">
        <v>13.77</v>
      </c>
      <c r="O1345">
        <v>187.7</v>
      </c>
      <c r="P1345">
        <v>126</v>
      </c>
      <c r="Q1345">
        <v>8.4499999999999993</v>
      </c>
      <c r="R1345">
        <v>5.8</v>
      </c>
      <c r="S1345">
        <v>10</v>
      </c>
      <c r="T1345">
        <v>1.57</v>
      </c>
      <c r="U1345">
        <v>3</v>
      </c>
      <c r="V1345" t="s">
        <v>22</v>
      </c>
      <c r="W1345">
        <f t="shared" si="160"/>
        <v>0</v>
      </c>
      <c r="X1345" t="str">
        <f t="shared" si="161"/>
        <v>3 or fewer calls</v>
      </c>
      <c r="Y1345" t="str">
        <f t="shared" si="162"/>
        <v>Low</v>
      </c>
      <c r="Z1345" t="str">
        <f t="shared" si="163"/>
        <v>Medium_user</v>
      </c>
      <c r="AA1345" t="str">
        <f t="shared" si="164"/>
        <v>Medium_user</v>
      </c>
      <c r="AB1345" t="str">
        <f t="shared" si="165"/>
        <v>Medium Usage</v>
      </c>
      <c r="AC1345" t="str">
        <f t="shared" si="166"/>
        <v>None</v>
      </c>
      <c r="AD1345" t="str">
        <f t="shared" si="167"/>
        <v>Low Intl Calls</v>
      </c>
    </row>
    <row r="1346" spans="1:30" x14ac:dyDescent="0.25">
      <c r="A1346" t="s">
        <v>70</v>
      </c>
      <c r="B1346">
        <v>105</v>
      </c>
      <c r="C1346" t="s">
        <v>21</v>
      </c>
      <c r="D1346" t="s">
        <v>23</v>
      </c>
      <c r="E1346">
        <f>IF(train[[#This Row],[international_plan]]="yes",1,0)</f>
        <v>1</v>
      </c>
      <c r="F1346" t="s">
        <v>22</v>
      </c>
      <c r="G1346">
        <f>IF(train[[#This Row],[voice_mail_plan]]="yes",1,0)</f>
        <v>0</v>
      </c>
      <c r="H1346">
        <v>0</v>
      </c>
      <c r="I1346">
        <v>273.89999999999998</v>
      </c>
      <c r="J1346">
        <v>119</v>
      </c>
      <c r="K1346">
        <v>46.56</v>
      </c>
      <c r="L1346">
        <v>278.60000000000002</v>
      </c>
      <c r="M1346">
        <v>103</v>
      </c>
      <c r="N1346">
        <v>23.68</v>
      </c>
      <c r="O1346">
        <v>255.3</v>
      </c>
      <c r="P1346">
        <v>90</v>
      </c>
      <c r="Q1346">
        <v>11.49</v>
      </c>
      <c r="R1346">
        <v>10.9</v>
      </c>
      <c r="S1346">
        <v>7</v>
      </c>
      <c r="T1346">
        <v>2.94</v>
      </c>
      <c r="U1346">
        <v>1</v>
      </c>
      <c r="V1346" t="s">
        <v>23</v>
      </c>
      <c r="W1346">
        <f t="shared" ref="W1346:W1409" si="168">IF(V1346="yes",1,0)</f>
        <v>1</v>
      </c>
      <c r="X1346" t="str">
        <f t="shared" ref="X1346:X1409" si="169">IF(U1346&gt;3,"More than 3 calls","3 or fewer calls")</f>
        <v>3 or fewer calls</v>
      </c>
      <c r="Y1346" t="str">
        <f t="shared" ref="Y1346:Y1409" si="170">IF(T1346&lt;2,"Low",IF(T1346&lt;4,"Medium","High"))</f>
        <v>Medium</v>
      </c>
      <c r="Z1346" t="str">
        <f t="shared" ref="Z1346:Z1409" si="171">IF(M1346&lt;80,"Light_usage",IF(M1346&lt;120,"Medium_user","Heavy_user"))</f>
        <v>Medium_user</v>
      </c>
      <c r="AA1346" t="str">
        <f t="shared" ref="AA1346:AA1409" si="172">IF(N1346&lt;10,"Light_user",IF(N1346&lt;20,"Medium_user","Heavy_user"))</f>
        <v>Heavy_user</v>
      </c>
      <c r="AB1346" t="str">
        <f t="shared" ref="AB1346:AB1409" si="173">IF(AND(I1346&gt;250,N1346&gt;20,R1346&gt;10),"High Usage",
  IF(AND(I1346&lt;100,N1346&lt;10,R1346&lt;5),"Low Usage","Medium Usage"))</f>
        <v>High Usage</v>
      </c>
      <c r="AC1346" t="str">
        <f t="shared" ref="AC1346:AC1409" si="174">IF(H1346=0,"None",IF(H1346&lt;10,"Low",IF(H1346&lt;30,"Medium","High")))</f>
        <v>None</v>
      </c>
      <c r="AD1346" t="str">
        <f t="shared" ref="AD1346:AD1409" si="175">IF(T1346&lt;=2, "Low Intl Calls", IF(T1346&lt;=5, "Medium Intl Calls", "High Intl Calls"))</f>
        <v>Medium Intl Calls</v>
      </c>
    </row>
    <row r="1347" spans="1:30" x14ac:dyDescent="0.25">
      <c r="A1347" t="s">
        <v>27</v>
      </c>
      <c r="B1347">
        <v>102</v>
      </c>
      <c r="C1347" t="s">
        <v>21</v>
      </c>
      <c r="D1347" t="s">
        <v>22</v>
      </c>
      <c r="E1347">
        <f>IF(train[[#This Row],[international_plan]]="yes",1,0)</f>
        <v>0</v>
      </c>
      <c r="F1347" t="s">
        <v>23</v>
      </c>
      <c r="G1347">
        <f>IF(train[[#This Row],[voice_mail_plan]]="yes",1,0)</f>
        <v>1</v>
      </c>
      <c r="H1347">
        <v>31</v>
      </c>
      <c r="I1347">
        <v>125.3</v>
      </c>
      <c r="J1347">
        <v>92</v>
      </c>
      <c r="K1347">
        <v>21.3</v>
      </c>
      <c r="L1347">
        <v>141.19999999999999</v>
      </c>
      <c r="M1347">
        <v>108</v>
      </c>
      <c r="N1347">
        <v>12</v>
      </c>
      <c r="O1347">
        <v>168.2</v>
      </c>
      <c r="P1347">
        <v>68</v>
      </c>
      <c r="Q1347">
        <v>7.57</v>
      </c>
      <c r="R1347">
        <v>6.3</v>
      </c>
      <c r="S1347">
        <v>2</v>
      </c>
      <c r="T1347">
        <v>1.7</v>
      </c>
      <c r="U1347">
        <v>3</v>
      </c>
      <c r="V1347" t="s">
        <v>22</v>
      </c>
      <c r="W1347">
        <f t="shared" si="168"/>
        <v>0</v>
      </c>
      <c r="X1347" t="str">
        <f t="shared" si="169"/>
        <v>3 or fewer calls</v>
      </c>
      <c r="Y1347" t="str">
        <f t="shared" si="170"/>
        <v>Low</v>
      </c>
      <c r="Z1347" t="str">
        <f t="shared" si="171"/>
        <v>Medium_user</v>
      </c>
      <c r="AA1347" t="str">
        <f t="shared" si="172"/>
        <v>Medium_user</v>
      </c>
      <c r="AB1347" t="str">
        <f t="shared" si="173"/>
        <v>Medium Usage</v>
      </c>
      <c r="AC1347" t="str">
        <f t="shared" si="174"/>
        <v>High</v>
      </c>
      <c r="AD1347" t="str">
        <f t="shared" si="175"/>
        <v>Low Intl Calls</v>
      </c>
    </row>
    <row r="1348" spans="1:30" x14ac:dyDescent="0.25">
      <c r="A1348" t="s">
        <v>50</v>
      </c>
      <c r="B1348">
        <v>63</v>
      </c>
      <c r="C1348" t="s">
        <v>28</v>
      </c>
      <c r="D1348" t="s">
        <v>22</v>
      </c>
      <c r="E1348">
        <f>IF(train[[#This Row],[international_plan]]="yes",1,0)</f>
        <v>0</v>
      </c>
      <c r="F1348" t="s">
        <v>23</v>
      </c>
      <c r="G1348">
        <f>IF(train[[#This Row],[voice_mail_plan]]="yes",1,0)</f>
        <v>1</v>
      </c>
      <c r="H1348">
        <v>49</v>
      </c>
      <c r="I1348">
        <v>214.9</v>
      </c>
      <c r="J1348">
        <v>86</v>
      </c>
      <c r="K1348">
        <v>36.53</v>
      </c>
      <c r="L1348">
        <v>198.2</v>
      </c>
      <c r="M1348">
        <v>89</v>
      </c>
      <c r="N1348">
        <v>16.850000000000001</v>
      </c>
      <c r="O1348">
        <v>170.8</v>
      </c>
      <c r="P1348">
        <v>139</v>
      </c>
      <c r="Q1348">
        <v>7.69</v>
      </c>
      <c r="R1348">
        <v>8.1999999999999993</v>
      </c>
      <c r="S1348">
        <v>5</v>
      </c>
      <c r="T1348">
        <v>2.21</v>
      </c>
      <c r="U1348">
        <v>0</v>
      </c>
      <c r="V1348" t="s">
        <v>22</v>
      </c>
      <c r="W1348">
        <f t="shared" si="168"/>
        <v>0</v>
      </c>
      <c r="X1348" t="str">
        <f t="shared" si="169"/>
        <v>3 or fewer calls</v>
      </c>
      <c r="Y1348" t="str">
        <f t="shared" si="170"/>
        <v>Medium</v>
      </c>
      <c r="Z1348" t="str">
        <f t="shared" si="171"/>
        <v>Medium_user</v>
      </c>
      <c r="AA1348" t="str">
        <f t="shared" si="172"/>
        <v>Medium_user</v>
      </c>
      <c r="AB1348" t="str">
        <f t="shared" si="173"/>
        <v>Medium Usage</v>
      </c>
      <c r="AC1348" t="str">
        <f t="shared" si="174"/>
        <v>High</v>
      </c>
      <c r="AD1348" t="str">
        <f t="shared" si="175"/>
        <v>Medium Intl Calls</v>
      </c>
    </row>
    <row r="1349" spans="1:30" x14ac:dyDescent="0.25">
      <c r="A1349" t="s">
        <v>67</v>
      </c>
      <c r="B1349">
        <v>155</v>
      </c>
      <c r="C1349" t="s">
        <v>25</v>
      </c>
      <c r="D1349" t="s">
        <v>22</v>
      </c>
      <c r="E1349">
        <f>IF(train[[#This Row],[international_plan]]="yes",1,0)</f>
        <v>0</v>
      </c>
      <c r="F1349" t="s">
        <v>22</v>
      </c>
      <c r="G1349">
        <f>IF(train[[#This Row],[voice_mail_plan]]="yes",1,0)</f>
        <v>0</v>
      </c>
      <c r="H1349">
        <v>0</v>
      </c>
      <c r="I1349">
        <v>163</v>
      </c>
      <c r="J1349">
        <v>93</v>
      </c>
      <c r="K1349">
        <v>27.71</v>
      </c>
      <c r="L1349">
        <v>203.9</v>
      </c>
      <c r="M1349">
        <v>102</v>
      </c>
      <c r="N1349">
        <v>17.329999999999998</v>
      </c>
      <c r="O1349">
        <v>159</v>
      </c>
      <c r="P1349">
        <v>109</v>
      </c>
      <c r="Q1349">
        <v>7.15</v>
      </c>
      <c r="R1349">
        <v>15.1</v>
      </c>
      <c r="S1349">
        <v>4</v>
      </c>
      <c r="T1349">
        <v>4.08</v>
      </c>
      <c r="U1349">
        <v>2</v>
      </c>
      <c r="V1349" t="s">
        <v>22</v>
      </c>
      <c r="W1349">
        <f t="shared" si="168"/>
        <v>0</v>
      </c>
      <c r="X1349" t="str">
        <f t="shared" si="169"/>
        <v>3 or fewer calls</v>
      </c>
      <c r="Y1349" t="str">
        <f t="shared" si="170"/>
        <v>High</v>
      </c>
      <c r="Z1349" t="str">
        <f t="shared" si="171"/>
        <v>Medium_user</v>
      </c>
      <c r="AA1349" t="str">
        <f t="shared" si="172"/>
        <v>Medium_user</v>
      </c>
      <c r="AB1349" t="str">
        <f t="shared" si="173"/>
        <v>Medium Usage</v>
      </c>
      <c r="AC1349" t="str">
        <f t="shared" si="174"/>
        <v>None</v>
      </c>
      <c r="AD1349" t="str">
        <f t="shared" si="175"/>
        <v>Medium Intl Calls</v>
      </c>
    </row>
    <row r="1350" spans="1:30" x14ac:dyDescent="0.25">
      <c r="A1350" t="s">
        <v>75</v>
      </c>
      <c r="B1350">
        <v>82</v>
      </c>
      <c r="C1350" t="s">
        <v>21</v>
      </c>
      <c r="D1350" t="s">
        <v>22</v>
      </c>
      <c r="E1350">
        <f>IF(train[[#This Row],[international_plan]]="yes",1,0)</f>
        <v>0</v>
      </c>
      <c r="F1350" t="s">
        <v>23</v>
      </c>
      <c r="G1350">
        <f>IF(train[[#This Row],[voice_mail_plan]]="yes",1,0)</f>
        <v>1</v>
      </c>
      <c r="H1350">
        <v>29</v>
      </c>
      <c r="I1350">
        <v>163.80000000000001</v>
      </c>
      <c r="J1350">
        <v>77</v>
      </c>
      <c r="K1350">
        <v>27.85</v>
      </c>
      <c r="L1350">
        <v>134.9</v>
      </c>
      <c r="M1350">
        <v>112</v>
      </c>
      <c r="N1350">
        <v>11.47</v>
      </c>
      <c r="O1350">
        <v>79.3</v>
      </c>
      <c r="P1350">
        <v>95</v>
      </c>
      <c r="Q1350">
        <v>3.57</v>
      </c>
      <c r="R1350">
        <v>8.8000000000000007</v>
      </c>
      <c r="S1350">
        <v>2</v>
      </c>
      <c r="T1350">
        <v>2.38</v>
      </c>
      <c r="U1350">
        <v>2</v>
      </c>
      <c r="V1350" t="s">
        <v>22</v>
      </c>
      <c r="W1350">
        <f t="shared" si="168"/>
        <v>0</v>
      </c>
      <c r="X1350" t="str">
        <f t="shared" si="169"/>
        <v>3 or fewer calls</v>
      </c>
      <c r="Y1350" t="str">
        <f t="shared" si="170"/>
        <v>Medium</v>
      </c>
      <c r="Z1350" t="str">
        <f t="shared" si="171"/>
        <v>Medium_user</v>
      </c>
      <c r="AA1350" t="str">
        <f t="shared" si="172"/>
        <v>Medium_user</v>
      </c>
      <c r="AB1350" t="str">
        <f t="shared" si="173"/>
        <v>Medium Usage</v>
      </c>
      <c r="AC1350" t="str">
        <f t="shared" si="174"/>
        <v>Medium</v>
      </c>
      <c r="AD1350" t="str">
        <f t="shared" si="175"/>
        <v>Medium Intl Calls</v>
      </c>
    </row>
    <row r="1351" spans="1:30" x14ac:dyDescent="0.25">
      <c r="A1351" t="s">
        <v>32</v>
      </c>
      <c r="B1351">
        <v>87</v>
      </c>
      <c r="C1351" t="s">
        <v>28</v>
      </c>
      <c r="D1351" t="s">
        <v>22</v>
      </c>
      <c r="E1351">
        <f>IF(train[[#This Row],[international_plan]]="yes",1,0)</f>
        <v>0</v>
      </c>
      <c r="F1351" t="s">
        <v>22</v>
      </c>
      <c r="G1351">
        <f>IF(train[[#This Row],[voice_mail_plan]]="yes",1,0)</f>
        <v>0</v>
      </c>
      <c r="H1351">
        <v>0</v>
      </c>
      <c r="I1351">
        <v>189.5</v>
      </c>
      <c r="J1351">
        <v>113</v>
      </c>
      <c r="K1351">
        <v>32.22</v>
      </c>
      <c r="L1351">
        <v>204.9</v>
      </c>
      <c r="M1351">
        <v>100</v>
      </c>
      <c r="N1351">
        <v>17.420000000000002</v>
      </c>
      <c r="O1351">
        <v>221.7</v>
      </c>
      <c r="P1351">
        <v>93</v>
      </c>
      <c r="Q1351">
        <v>9.98</v>
      </c>
      <c r="R1351">
        <v>13.4</v>
      </c>
      <c r="S1351">
        <v>3</v>
      </c>
      <c r="T1351">
        <v>3.62</v>
      </c>
      <c r="U1351">
        <v>1</v>
      </c>
      <c r="V1351" t="s">
        <v>22</v>
      </c>
      <c r="W1351">
        <f t="shared" si="168"/>
        <v>0</v>
      </c>
      <c r="X1351" t="str">
        <f t="shared" si="169"/>
        <v>3 or fewer calls</v>
      </c>
      <c r="Y1351" t="str">
        <f t="shared" si="170"/>
        <v>Medium</v>
      </c>
      <c r="Z1351" t="str">
        <f t="shared" si="171"/>
        <v>Medium_user</v>
      </c>
      <c r="AA1351" t="str">
        <f t="shared" si="172"/>
        <v>Medium_user</v>
      </c>
      <c r="AB1351" t="str">
        <f t="shared" si="173"/>
        <v>Medium Usage</v>
      </c>
      <c r="AC1351" t="str">
        <f t="shared" si="174"/>
        <v>None</v>
      </c>
      <c r="AD1351" t="str">
        <f t="shared" si="175"/>
        <v>Medium Intl Calls</v>
      </c>
    </row>
    <row r="1352" spans="1:30" x14ac:dyDescent="0.25">
      <c r="A1352" t="s">
        <v>53</v>
      </c>
      <c r="B1352">
        <v>115</v>
      </c>
      <c r="C1352" t="s">
        <v>21</v>
      </c>
      <c r="D1352" t="s">
        <v>22</v>
      </c>
      <c r="E1352">
        <f>IF(train[[#This Row],[international_plan]]="yes",1,0)</f>
        <v>0</v>
      </c>
      <c r="F1352" t="s">
        <v>23</v>
      </c>
      <c r="G1352">
        <f>IF(train[[#This Row],[voice_mail_plan]]="yes",1,0)</f>
        <v>1</v>
      </c>
      <c r="H1352">
        <v>26</v>
      </c>
      <c r="I1352">
        <v>155.19999999999999</v>
      </c>
      <c r="J1352">
        <v>110</v>
      </c>
      <c r="K1352">
        <v>26.38</v>
      </c>
      <c r="L1352">
        <v>230.9</v>
      </c>
      <c r="M1352">
        <v>133</v>
      </c>
      <c r="N1352">
        <v>19.63</v>
      </c>
      <c r="O1352">
        <v>261.60000000000002</v>
      </c>
      <c r="P1352">
        <v>100</v>
      </c>
      <c r="Q1352">
        <v>11.77</v>
      </c>
      <c r="R1352">
        <v>4.5</v>
      </c>
      <c r="S1352">
        <v>4</v>
      </c>
      <c r="T1352">
        <v>1.22</v>
      </c>
      <c r="U1352">
        <v>0</v>
      </c>
      <c r="V1352" t="s">
        <v>22</v>
      </c>
      <c r="W1352">
        <f t="shared" si="168"/>
        <v>0</v>
      </c>
      <c r="X1352" t="str">
        <f t="shared" si="169"/>
        <v>3 or fewer calls</v>
      </c>
      <c r="Y1352" t="str">
        <f t="shared" si="170"/>
        <v>Low</v>
      </c>
      <c r="Z1352" t="str">
        <f t="shared" si="171"/>
        <v>Heavy_user</v>
      </c>
      <c r="AA1352" t="str">
        <f t="shared" si="172"/>
        <v>Medium_user</v>
      </c>
      <c r="AB1352" t="str">
        <f t="shared" si="173"/>
        <v>Medium Usage</v>
      </c>
      <c r="AC1352" t="str">
        <f t="shared" si="174"/>
        <v>Medium</v>
      </c>
      <c r="AD1352" t="str">
        <f t="shared" si="175"/>
        <v>Low Intl Calls</v>
      </c>
    </row>
    <row r="1353" spans="1:30" x14ac:dyDescent="0.25">
      <c r="A1353" t="s">
        <v>64</v>
      </c>
      <c r="B1353">
        <v>121</v>
      </c>
      <c r="C1353" t="s">
        <v>21</v>
      </c>
      <c r="D1353" t="s">
        <v>23</v>
      </c>
      <c r="E1353">
        <f>IF(train[[#This Row],[international_plan]]="yes",1,0)</f>
        <v>1</v>
      </c>
      <c r="F1353" t="s">
        <v>23</v>
      </c>
      <c r="G1353">
        <f>IF(train[[#This Row],[voice_mail_plan]]="yes",1,0)</f>
        <v>1</v>
      </c>
      <c r="H1353">
        <v>44</v>
      </c>
      <c r="I1353">
        <v>254.1</v>
      </c>
      <c r="J1353">
        <v>127</v>
      </c>
      <c r="K1353">
        <v>43.2</v>
      </c>
      <c r="L1353">
        <v>180.2</v>
      </c>
      <c r="M1353">
        <v>108</v>
      </c>
      <c r="N1353">
        <v>15.32</v>
      </c>
      <c r="O1353">
        <v>196.2</v>
      </c>
      <c r="P1353">
        <v>129</v>
      </c>
      <c r="Q1353">
        <v>8.83</v>
      </c>
      <c r="R1353">
        <v>8.6999999999999993</v>
      </c>
      <c r="S1353">
        <v>4</v>
      </c>
      <c r="T1353">
        <v>2.35</v>
      </c>
      <c r="U1353">
        <v>3</v>
      </c>
      <c r="V1353" t="s">
        <v>22</v>
      </c>
      <c r="W1353">
        <f t="shared" si="168"/>
        <v>0</v>
      </c>
      <c r="X1353" t="str">
        <f t="shared" si="169"/>
        <v>3 or fewer calls</v>
      </c>
      <c r="Y1353" t="str">
        <f t="shared" si="170"/>
        <v>Medium</v>
      </c>
      <c r="Z1353" t="str">
        <f t="shared" si="171"/>
        <v>Medium_user</v>
      </c>
      <c r="AA1353" t="str">
        <f t="shared" si="172"/>
        <v>Medium_user</v>
      </c>
      <c r="AB1353" t="str">
        <f t="shared" si="173"/>
        <v>Medium Usage</v>
      </c>
      <c r="AC1353" t="str">
        <f t="shared" si="174"/>
        <v>High</v>
      </c>
      <c r="AD1353" t="str">
        <f t="shared" si="175"/>
        <v>Medium Intl Calls</v>
      </c>
    </row>
    <row r="1354" spans="1:30" x14ac:dyDescent="0.25">
      <c r="A1354" t="s">
        <v>31</v>
      </c>
      <c r="B1354">
        <v>54</v>
      </c>
      <c r="C1354" t="s">
        <v>28</v>
      </c>
      <c r="D1354" t="s">
        <v>22</v>
      </c>
      <c r="E1354">
        <f>IF(train[[#This Row],[international_plan]]="yes",1,0)</f>
        <v>0</v>
      </c>
      <c r="F1354" t="s">
        <v>23</v>
      </c>
      <c r="G1354">
        <f>IF(train[[#This Row],[voice_mail_plan]]="yes",1,0)</f>
        <v>1</v>
      </c>
      <c r="H1354">
        <v>33</v>
      </c>
      <c r="I1354">
        <v>112</v>
      </c>
      <c r="J1354">
        <v>90</v>
      </c>
      <c r="K1354">
        <v>19.04</v>
      </c>
      <c r="L1354">
        <v>208</v>
      </c>
      <c r="M1354">
        <v>112</v>
      </c>
      <c r="N1354">
        <v>17.68</v>
      </c>
      <c r="O1354">
        <v>150.30000000000001</v>
      </c>
      <c r="P1354">
        <v>83</v>
      </c>
      <c r="Q1354">
        <v>6.76</v>
      </c>
      <c r="R1354">
        <v>11.3</v>
      </c>
      <c r="S1354">
        <v>4</v>
      </c>
      <c r="T1354">
        <v>3.05</v>
      </c>
      <c r="U1354">
        <v>2</v>
      </c>
      <c r="V1354" t="s">
        <v>22</v>
      </c>
      <c r="W1354">
        <f t="shared" si="168"/>
        <v>0</v>
      </c>
      <c r="X1354" t="str">
        <f t="shared" si="169"/>
        <v>3 or fewer calls</v>
      </c>
      <c r="Y1354" t="str">
        <f t="shared" si="170"/>
        <v>Medium</v>
      </c>
      <c r="Z1354" t="str">
        <f t="shared" si="171"/>
        <v>Medium_user</v>
      </c>
      <c r="AA1354" t="str">
        <f t="shared" si="172"/>
        <v>Medium_user</v>
      </c>
      <c r="AB1354" t="str">
        <f t="shared" si="173"/>
        <v>Medium Usage</v>
      </c>
      <c r="AC1354" t="str">
        <f t="shared" si="174"/>
        <v>High</v>
      </c>
      <c r="AD1354" t="str">
        <f t="shared" si="175"/>
        <v>Medium Intl Calls</v>
      </c>
    </row>
    <row r="1355" spans="1:30" x14ac:dyDescent="0.25">
      <c r="A1355" t="s">
        <v>66</v>
      </c>
      <c r="B1355">
        <v>105</v>
      </c>
      <c r="C1355" t="s">
        <v>25</v>
      </c>
      <c r="D1355" t="s">
        <v>22</v>
      </c>
      <c r="E1355">
        <f>IF(train[[#This Row],[international_plan]]="yes",1,0)</f>
        <v>0</v>
      </c>
      <c r="F1355" t="s">
        <v>22</v>
      </c>
      <c r="G1355">
        <f>IF(train[[#This Row],[voice_mail_plan]]="yes",1,0)</f>
        <v>0</v>
      </c>
      <c r="H1355">
        <v>0</v>
      </c>
      <c r="I1355">
        <v>115.5</v>
      </c>
      <c r="J1355">
        <v>73</v>
      </c>
      <c r="K1355">
        <v>19.64</v>
      </c>
      <c r="L1355">
        <v>267.3</v>
      </c>
      <c r="M1355">
        <v>83</v>
      </c>
      <c r="N1355">
        <v>22.72</v>
      </c>
      <c r="O1355">
        <v>114.2</v>
      </c>
      <c r="P1355">
        <v>90</v>
      </c>
      <c r="Q1355">
        <v>5.14</v>
      </c>
      <c r="R1355">
        <v>13.3</v>
      </c>
      <c r="S1355">
        <v>5</v>
      </c>
      <c r="T1355">
        <v>3.59</v>
      </c>
      <c r="U1355">
        <v>3</v>
      </c>
      <c r="V1355" t="s">
        <v>22</v>
      </c>
      <c r="W1355">
        <f t="shared" si="168"/>
        <v>0</v>
      </c>
      <c r="X1355" t="str">
        <f t="shared" si="169"/>
        <v>3 or fewer calls</v>
      </c>
      <c r="Y1355" t="str">
        <f t="shared" si="170"/>
        <v>Medium</v>
      </c>
      <c r="Z1355" t="str">
        <f t="shared" si="171"/>
        <v>Medium_user</v>
      </c>
      <c r="AA1355" t="str">
        <f t="shared" si="172"/>
        <v>Heavy_user</v>
      </c>
      <c r="AB1355" t="str">
        <f t="shared" si="173"/>
        <v>Medium Usage</v>
      </c>
      <c r="AC1355" t="str">
        <f t="shared" si="174"/>
        <v>None</v>
      </c>
      <c r="AD1355" t="str">
        <f t="shared" si="175"/>
        <v>Medium Intl Calls</v>
      </c>
    </row>
    <row r="1356" spans="1:30" x14ac:dyDescent="0.25">
      <c r="A1356" t="s">
        <v>34</v>
      </c>
      <c r="B1356">
        <v>73</v>
      </c>
      <c r="C1356" t="s">
        <v>21</v>
      </c>
      <c r="D1356" t="s">
        <v>22</v>
      </c>
      <c r="E1356">
        <f>IF(train[[#This Row],[international_plan]]="yes",1,0)</f>
        <v>0</v>
      </c>
      <c r="F1356" t="s">
        <v>22</v>
      </c>
      <c r="G1356">
        <f>IF(train[[#This Row],[voice_mail_plan]]="yes",1,0)</f>
        <v>0</v>
      </c>
      <c r="H1356">
        <v>0</v>
      </c>
      <c r="I1356">
        <v>137.1</v>
      </c>
      <c r="J1356">
        <v>102</v>
      </c>
      <c r="K1356">
        <v>23.31</v>
      </c>
      <c r="L1356">
        <v>210.8</v>
      </c>
      <c r="M1356">
        <v>114</v>
      </c>
      <c r="N1356">
        <v>17.920000000000002</v>
      </c>
      <c r="O1356">
        <v>191.4</v>
      </c>
      <c r="P1356">
        <v>120</v>
      </c>
      <c r="Q1356">
        <v>8.61</v>
      </c>
      <c r="R1356">
        <v>11.1</v>
      </c>
      <c r="S1356">
        <v>4</v>
      </c>
      <c r="T1356">
        <v>3</v>
      </c>
      <c r="U1356">
        <v>1</v>
      </c>
      <c r="V1356" t="s">
        <v>22</v>
      </c>
      <c r="W1356">
        <f t="shared" si="168"/>
        <v>0</v>
      </c>
      <c r="X1356" t="str">
        <f t="shared" si="169"/>
        <v>3 or fewer calls</v>
      </c>
      <c r="Y1356" t="str">
        <f t="shared" si="170"/>
        <v>Medium</v>
      </c>
      <c r="Z1356" t="str">
        <f t="shared" si="171"/>
        <v>Medium_user</v>
      </c>
      <c r="AA1356" t="str">
        <f t="shared" si="172"/>
        <v>Medium_user</v>
      </c>
      <c r="AB1356" t="str">
        <f t="shared" si="173"/>
        <v>Medium Usage</v>
      </c>
      <c r="AC1356" t="str">
        <f t="shared" si="174"/>
        <v>None</v>
      </c>
      <c r="AD1356" t="str">
        <f t="shared" si="175"/>
        <v>Medium Intl Calls</v>
      </c>
    </row>
    <row r="1357" spans="1:30" x14ac:dyDescent="0.25">
      <c r="A1357" t="s">
        <v>74</v>
      </c>
      <c r="B1357">
        <v>95</v>
      </c>
      <c r="C1357" t="s">
        <v>21</v>
      </c>
      <c r="D1357" t="s">
        <v>22</v>
      </c>
      <c r="E1357">
        <f>IF(train[[#This Row],[international_plan]]="yes",1,0)</f>
        <v>0</v>
      </c>
      <c r="F1357" t="s">
        <v>22</v>
      </c>
      <c r="G1357">
        <f>IF(train[[#This Row],[voice_mail_plan]]="yes",1,0)</f>
        <v>0</v>
      </c>
      <c r="H1357">
        <v>0</v>
      </c>
      <c r="I1357">
        <v>198.4</v>
      </c>
      <c r="J1357">
        <v>113</v>
      </c>
      <c r="K1357">
        <v>33.729999999999997</v>
      </c>
      <c r="L1357">
        <v>235.9</v>
      </c>
      <c r="M1357">
        <v>144</v>
      </c>
      <c r="N1357">
        <v>20.05</v>
      </c>
      <c r="O1357">
        <v>325.60000000000002</v>
      </c>
      <c r="P1357">
        <v>99</v>
      </c>
      <c r="Q1357">
        <v>14.65</v>
      </c>
      <c r="R1357">
        <v>10.1</v>
      </c>
      <c r="S1357">
        <v>3</v>
      </c>
      <c r="T1357">
        <v>2.73</v>
      </c>
      <c r="U1357">
        <v>0</v>
      </c>
      <c r="V1357" t="s">
        <v>22</v>
      </c>
      <c r="W1357">
        <f t="shared" si="168"/>
        <v>0</v>
      </c>
      <c r="X1357" t="str">
        <f t="shared" si="169"/>
        <v>3 or fewer calls</v>
      </c>
      <c r="Y1357" t="str">
        <f t="shared" si="170"/>
        <v>Medium</v>
      </c>
      <c r="Z1357" t="str">
        <f t="shared" si="171"/>
        <v>Heavy_user</v>
      </c>
      <c r="AA1357" t="str">
        <f t="shared" si="172"/>
        <v>Heavy_user</v>
      </c>
      <c r="AB1357" t="str">
        <f t="shared" si="173"/>
        <v>Medium Usage</v>
      </c>
      <c r="AC1357" t="str">
        <f t="shared" si="174"/>
        <v>None</v>
      </c>
      <c r="AD1357" t="str">
        <f t="shared" si="175"/>
        <v>Medium Intl Calls</v>
      </c>
    </row>
    <row r="1358" spans="1:30" x14ac:dyDescent="0.25">
      <c r="A1358" t="s">
        <v>61</v>
      </c>
      <c r="B1358">
        <v>21</v>
      </c>
      <c r="C1358" t="s">
        <v>21</v>
      </c>
      <c r="D1358" t="s">
        <v>22</v>
      </c>
      <c r="E1358">
        <f>IF(train[[#This Row],[international_plan]]="yes",1,0)</f>
        <v>0</v>
      </c>
      <c r="F1358" t="s">
        <v>23</v>
      </c>
      <c r="G1358">
        <f>IF(train[[#This Row],[voice_mail_plan]]="yes",1,0)</f>
        <v>1</v>
      </c>
      <c r="H1358">
        <v>19</v>
      </c>
      <c r="I1358">
        <v>132.69999999999999</v>
      </c>
      <c r="J1358">
        <v>94</v>
      </c>
      <c r="K1358">
        <v>22.56</v>
      </c>
      <c r="L1358">
        <v>204.6</v>
      </c>
      <c r="M1358">
        <v>101</v>
      </c>
      <c r="N1358">
        <v>17.39</v>
      </c>
      <c r="O1358">
        <v>154.69999999999999</v>
      </c>
      <c r="P1358">
        <v>78</v>
      </c>
      <c r="Q1358">
        <v>6.96</v>
      </c>
      <c r="R1358">
        <v>12.9</v>
      </c>
      <c r="S1358">
        <v>7</v>
      </c>
      <c r="T1358">
        <v>3.48</v>
      </c>
      <c r="U1358">
        <v>3</v>
      </c>
      <c r="V1358" t="s">
        <v>22</v>
      </c>
      <c r="W1358">
        <f t="shared" si="168"/>
        <v>0</v>
      </c>
      <c r="X1358" t="str">
        <f t="shared" si="169"/>
        <v>3 or fewer calls</v>
      </c>
      <c r="Y1358" t="str">
        <f t="shared" si="170"/>
        <v>Medium</v>
      </c>
      <c r="Z1358" t="str">
        <f t="shared" si="171"/>
        <v>Medium_user</v>
      </c>
      <c r="AA1358" t="str">
        <f t="shared" si="172"/>
        <v>Medium_user</v>
      </c>
      <c r="AB1358" t="str">
        <f t="shared" si="173"/>
        <v>Medium Usage</v>
      </c>
      <c r="AC1358" t="str">
        <f t="shared" si="174"/>
        <v>Medium</v>
      </c>
      <c r="AD1358" t="str">
        <f t="shared" si="175"/>
        <v>Medium Intl Calls</v>
      </c>
    </row>
    <row r="1359" spans="1:30" x14ac:dyDescent="0.25">
      <c r="A1359" t="s">
        <v>52</v>
      </c>
      <c r="B1359">
        <v>163</v>
      </c>
      <c r="C1359" t="s">
        <v>25</v>
      </c>
      <c r="D1359" t="s">
        <v>22</v>
      </c>
      <c r="E1359">
        <f>IF(train[[#This Row],[international_plan]]="yes",1,0)</f>
        <v>0</v>
      </c>
      <c r="F1359" t="s">
        <v>23</v>
      </c>
      <c r="G1359">
        <f>IF(train[[#This Row],[voice_mail_plan]]="yes",1,0)</f>
        <v>1</v>
      </c>
      <c r="H1359">
        <v>25</v>
      </c>
      <c r="I1359">
        <v>219.6</v>
      </c>
      <c r="J1359">
        <v>99</v>
      </c>
      <c r="K1359">
        <v>37.33</v>
      </c>
      <c r="L1359">
        <v>210.4</v>
      </c>
      <c r="M1359">
        <v>99</v>
      </c>
      <c r="N1359">
        <v>17.88</v>
      </c>
      <c r="O1359">
        <v>242.7</v>
      </c>
      <c r="P1359">
        <v>88</v>
      </c>
      <c r="Q1359">
        <v>10.92</v>
      </c>
      <c r="R1359">
        <v>13.8</v>
      </c>
      <c r="S1359">
        <v>8</v>
      </c>
      <c r="T1359">
        <v>3.73</v>
      </c>
      <c r="U1359">
        <v>2</v>
      </c>
      <c r="V1359" t="s">
        <v>22</v>
      </c>
      <c r="W1359">
        <f t="shared" si="168"/>
        <v>0</v>
      </c>
      <c r="X1359" t="str">
        <f t="shared" si="169"/>
        <v>3 or fewer calls</v>
      </c>
      <c r="Y1359" t="str">
        <f t="shared" si="170"/>
        <v>Medium</v>
      </c>
      <c r="Z1359" t="str">
        <f t="shared" si="171"/>
        <v>Medium_user</v>
      </c>
      <c r="AA1359" t="str">
        <f t="shared" si="172"/>
        <v>Medium_user</v>
      </c>
      <c r="AB1359" t="str">
        <f t="shared" si="173"/>
        <v>Medium Usage</v>
      </c>
      <c r="AC1359" t="str">
        <f t="shared" si="174"/>
        <v>Medium</v>
      </c>
      <c r="AD1359" t="str">
        <f t="shared" si="175"/>
        <v>Medium Intl Calls</v>
      </c>
    </row>
    <row r="1360" spans="1:30" x14ac:dyDescent="0.25">
      <c r="A1360" t="s">
        <v>64</v>
      </c>
      <c r="B1360">
        <v>57</v>
      </c>
      <c r="C1360" t="s">
        <v>21</v>
      </c>
      <c r="D1360" t="s">
        <v>22</v>
      </c>
      <c r="E1360">
        <f>IF(train[[#This Row],[international_plan]]="yes",1,0)</f>
        <v>0</v>
      </c>
      <c r="F1360" t="s">
        <v>22</v>
      </c>
      <c r="G1360">
        <f>IF(train[[#This Row],[voice_mail_plan]]="yes",1,0)</f>
        <v>0</v>
      </c>
      <c r="H1360">
        <v>0</v>
      </c>
      <c r="I1360">
        <v>169.6</v>
      </c>
      <c r="J1360">
        <v>96</v>
      </c>
      <c r="K1360">
        <v>28.83</v>
      </c>
      <c r="L1360">
        <v>234.7</v>
      </c>
      <c r="M1360">
        <v>112</v>
      </c>
      <c r="N1360">
        <v>19.95</v>
      </c>
      <c r="O1360">
        <v>285.39999999999998</v>
      </c>
      <c r="P1360">
        <v>83</v>
      </c>
      <c r="Q1360">
        <v>12.84</v>
      </c>
      <c r="R1360">
        <v>11.2</v>
      </c>
      <c r="S1360">
        <v>4</v>
      </c>
      <c r="T1360">
        <v>3.02</v>
      </c>
      <c r="U1360">
        <v>0</v>
      </c>
      <c r="V1360" t="s">
        <v>22</v>
      </c>
      <c r="W1360">
        <f t="shared" si="168"/>
        <v>0</v>
      </c>
      <c r="X1360" t="str">
        <f t="shared" si="169"/>
        <v>3 or fewer calls</v>
      </c>
      <c r="Y1360" t="str">
        <f t="shared" si="170"/>
        <v>Medium</v>
      </c>
      <c r="Z1360" t="str">
        <f t="shared" si="171"/>
        <v>Medium_user</v>
      </c>
      <c r="AA1360" t="str">
        <f t="shared" si="172"/>
        <v>Medium_user</v>
      </c>
      <c r="AB1360" t="str">
        <f t="shared" si="173"/>
        <v>Medium Usage</v>
      </c>
      <c r="AC1360" t="str">
        <f t="shared" si="174"/>
        <v>None</v>
      </c>
      <c r="AD1360" t="str">
        <f t="shared" si="175"/>
        <v>Medium Intl Calls</v>
      </c>
    </row>
    <row r="1361" spans="1:30" x14ac:dyDescent="0.25">
      <c r="A1361" t="s">
        <v>33</v>
      </c>
      <c r="B1361">
        <v>104</v>
      </c>
      <c r="C1361" t="s">
        <v>25</v>
      </c>
      <c r="D1361" t="s">
        <v>23</v>
      </c>
      <c r="E1361">
        <f>IF(train[[#This Row],[international_plan]]="yes",1,0)</f>
        <v>1</v>
      </c>
      <c r="F1361" t="s">
        <v>22</v>
      </c>
      <c r="G1361">
        <f>IF(train[[#This Row],[voice_mail_plan]]="yes",1,0)</f>
        <v>0</v>
      </c>
      <c r="H1361">
        <v>0</v>
      </c>
      <c r="I1361">
        <v>160.4</v>
      </c>
      <c r="J1361">
        <v>73</v>
      </c>
      <c r="K1361">
        <v>27.27</v>
      </c>
      <c r="L1361">
        <v>293.89999999999998</v>
      </c>
      <c r="M1361">
        <v>103</v>
      </c>
      <c r="N1361">
        <v>24.98</v>
      </c>
      <c r="O1361">
        <v>306.60000000000002</v>
      </c>
      <c r="P1361">
        <v>90</v>
      </c>
      <c r="Q1361">
        <v>13.8</v>
      </c>
      <c r="R1361">
        <v>12.6</v>
      </c>
      <c r="S1361">
        <v>5</v>
      </c>
      <c r="T1361">
        <v>3.4</v>
      </c>
      <c r="U1361">
        <v>4</v>
      </c>
      <c r="V1361" t="s">
        <v>22</v>
      </c>
      <c r="W1361">
        <f t="shared" si="168"/>
        <v>0</v>
      </c>
      <c r="X1361" t="str">
        <f t="shared" si="169"/>
        <v>More than 3 calls</v>
      </c>
      <c r="Y1361" t="str">
        <f t="shared" si="170"/>
        <v>Medium</v>
      </c>
      <c r="Z1361" t="str">
        <f t="shared" si="171"/>
        <v>Medium_user</v>
      </c>
      <c r="AA1361" t="str">
        <f t="shared" si="172"/>
        <v>Heavy_user</v>
      </c>
      <c r="AB1361" t="str">
        <f t="shared" si="173"/>
        <v>Medium Usage</v>
      </c>
      <c r="AC1361" t="str">
        <f t="shared" si="174"/>
        <v>None</v>
      </c>
      <c r="AD1361" t="str">
        <f t="shared" si="175"/>
        <v>Medium Intl Calls</v>
      </c>
    </row>
    <row r="1362" spans="1:30" x14ac:dyDescent="0.25">
      <c r="A1362" t="s">
        <v>68</v>
      </c>
      <c r="B1362">
        <v>95</v>
      </c>
      <c r="C1362" t="s">
        <v>21</v>
      </c>
      <c r="D1362" t="s">
        <v>22</v>
      </c>
      <c r="E1362">
        <f>IF(train[[#This Row],[international_plan]]="yes",1,0)</f>
        <v>0</v>
      </c>
      <c r="F1362" t="s">
        <v>22</v>
      </c>
      <c r="G1362">
        <f>IF(train[[#This Row],[voice_mail_plan]]="yes",1,0)</f>
        <v>0</v>
      </c>
      <c r="H1362">
        <v>0</v>
      </c>
      <c r="I1362">
        <v>194.6</v>
      </c>
      <c r="J1362">
        <v>114</v>
      </c>
      <c r="K1362">
        <v>33.08</v>
      </c>
      <c r="L1362">
        <v>232.8</v>
      </c>
      <c r="M1362">
        <v>106</v>
      </c>
      <c r="N1362">
        <v>19.79</v>
      </c>
      <c r="O1362">
        <v>173.4</v>
      </c>
      <c r="P1362">
        <v>92</v>
      </c>
      <c r="Q1362">
        <v>7.8</v>
      </c>
      <c r="R1362">
        <v>3.8</v>
      </c>
      <c r="S1362">
        <v>2</v>
      </c>
      <c r="T1362">
        <v>1.03</v>
      </c>
      <c r="U1362">
        <v>3</v>
      </c>
      <c r="V1362" t="s">
        <v>22</v>
      </c>
      <c r="W1362">
        <f t="shared" si="168"/>
        <v>0</v>
      </c>
      <c r="X1362" t="str">
        <f t="shared" si="169"/>
        <v>3 or fewer calls</v>
      </c>
      <c r="Y1362" t="str">
        <f t="shared" si="170"/>
        <v>Low</v>
      </c>
      <c r="Z1362" t="str">
        <f t="shared" si="171"/>
        <v>Medium_user</v>
      </c>
      <c r="AA1362" t="str">
        <f t="shared" si="172"/>
        <v>Medium_user</v>
      </c>
      <c r="AB1362" t="str">
        <f t="shared" si="173"/>
        <v>Medium Usage</v>
      </c>
      <c r="AC1362" t="str">
        <f t="shared" si="174"/>
        <v>None</v>
      </c>
      <c r="AD1362" t="str">
        <f t="shared" si="175"/>
        <v>Low Intl Calls</v>
      </c>
    </row>
    <row r="1363" spans="1:30" x14ac:dyDescent="0.25">
      <c r="A1363" t="s">
        <v>74</v>
      </c>
      <c r="B1363">
        <v>74</v>
      </c>
      <c r="C1363" t="s">
        <v>25</v>
      </c>
      <c r="D1363" t="s">
        <v>22</v>
      </c>
      <c r="E1363">
        <f>IF(train[[#This Row],[international_plan]]="yes",1,0)</f>
        <v>0</v>
      </c>
      <c r="F1363" t="s">
        <v>22</v>
      </c>
      <c r="G1363">
        <f>IF(train[[#This Row],[voice_mail_plan]]="yes",1,0)</f>
        <v>0</v>
      </c>
      <c r="H1363">
        <v>0</v>
      </c>
      <c r="I1363">
        <v>157.1</v>
      </c>
      <c r="J1363">
        <v>95</v>
      </c>
      <c r="K1363">
        <v>26.71</v>
      </c>
      <c r="L1363">
        <v>213.1</v>
      </c>
      <c r="M1363">
        <v>36</v>
      </c>
      <c r="N1363">
        <v>18.11</v>
      </c>
      <c r="O1363">
        <v>280.39999999999998</v>
      </c>
      <c r="P1363">
        <v>77</v>
      </c>
      <c r="Q1363">
        <v>12.62</v>
      </c>
      <c r="R1363">
        <v>7.6</v>
      </c>
      <c r="S1363">
        <v>3</v>
      </c>
      <c r="T1363">
        <v>2.0499999999999998</v>
      </c>
      <c r="U1363">
        <v>2</v>
      </c>
      <c r="V1363" t="s">
        <v>22</v>
      </c>
      <c r="W1363">
        <f t="shared" si="168"/>
        <v>0</v>
      </c>
      <c r="X1363" t="str">
        <f t="shared" si="169"/>
        <v>3 or fewer calls</v>
      </c>
      <c r="Y1363" t="str">
        <f t="shared" si="170"/>
        <v>Medium</v>
      </c>
      <c r="Z1363" t="str">
        <f t="shared" si="171"/>
        <v>Light_usage</v>
      </c>
      <c r="AA1363" t="str">
        <f t="shared" si="172"/>
        <v>Medium_user</v>
      </c>
      <c r="AB1363" t="str">
        <f t="shared" si="173"/>
        <v>Medium Usage</v>
      </c>
      <c r="AC1363" t="str">
        <f t="shared" si="174"/>
        <v>None</v>
      </c>
      <c r="AD1363" t="str">
        <f t="shared" si="175"/>
        <v>Medium Intl Calls</v>
      </c>
    </row>
    <row r="1364" spans="1:30" x14ac:dyDescent="0.25">
      <c r="A1364" t="s">
        <v>71</v>
      </c>
      <c r="B1364">
        <v>67</v>
      </c>
      <c r="C1364" t="s">
        <v>21</v>
      </c>
      <c r="D1364" t="s">
        <v>22</v>
      </c>
      <c r="E1364">
        <f>IF(train[[#This Row],[international_plan]]="yes",1,0)</f>
        <v>0</v>
      </c>
      <c r="F1364" t="s">
        <v>22</v>
      </c>
      <c r="G1364">
        <f>IF(train[[#This Row],[voice_mail_plan]]="yes",1,0)</f>
        <v>0</v>
      </c>
      <c r="H1364">
        <v>0</v>
      </c>
      <c r="I1364">
        <v>179.8</v>
      </c>
      <c r="J1364">
        <v>125</v>
      </c>
      <c r="K1364">
        <v>30.57</v>
      </c>
      <c r="L1364">
        <v>173.2</v>
      </c>
      <c r="M1364">
        <v>86</v>
      </c>
      <c r="N1364">
        <v>14.72</v>
      </c>
      <c r="O1364">
        <v>272.8</v>
      </c>
      <c r="P1364">
        <v>97</v>
      </c>
      <c r="Q1364">
        <v>12.28</v>
      </c>
      <c r="R1364">
        <v>10.9</v>
      </c>
      <c r="S1364">
        <v>4</v>
      </c>
      <c r="T1364">
        <v>2.94</v>
      </c>
      <c r="U1364">
        <v>0</v>
      </c>
      <c r="V1364" t="s">
        <v>22</v>
      </c>
      <c r="W1364">
        <f t="shared" si="168"/>
        <v>0</v>
      </c>
      <c r="X1364" t="str">
        <f t="shared" si="169"/>
        <v>3 or fewer calls</v>
      </c>
      <c r="Y1364" t="str">
        <f t="shared" si="170"/>
        <v>Medium</v>
      </c>
      <c r="Z1364" t="str">
        <f t="shared" si="171"/>
        <v>Medium_user</v>
      </c>
      <c r="AA1364" t="str">
        <f t="shared" si="172"/>
        <v>Medium_user</v>
      </c>
      <c r="AB1364" t="str">
        <f t="shared" si="173"/>
        <v>Medium Usage</v>
      </c>
      <c r="AC1364" t="str">
        <f t="shared" si="174"/>
        <v>None</v>
      </c>
      <c r="AD1364" t="str">
        <f t="shared" si="175"/>
        <v>Medium Intl Calls</v>
      </c>
    </row>
    <row r="1365" spans="1:30" x14ac:dyDescent="0.25">
      <c r="A1365" t="s">
        <v>37</v>
      </c>
      <c r="B1365">
        <v>104</v>
      </c>
      <c r="C1365" t="s">
        <v>21</v>
      </c>
      <c r="D1365" t="s">
        <v>23</v>
      </c>
      <c r="E1365">
        <f>IF(train[[#This Row],[international_plan]]="yes",1,0)</f>
        <v>1</v>
      </c>
      <c r="F1365" t="s">
        <v>22</v>
      </c>
      <c r="G1365">
        <f>IF(train[[#This Row],[voice_mail_plan]]="yes",1,0)</f>
        <v>0</v>
      </c>
      <c r="H1365">
        <v>0</v>
      </c>
      <c r="I1365">
        <v>148.19999999999999</v>
      </c>
      <c r="J1365">
        <v>108</v>
      </c>
      <c r="K1365">
        <v>25.19</v>
      </c>
      <c r="L1365">
        <v>161.80000000000001</v>
      </c>
      <c r="M1365">
        <v>113</v>
      </c>
      <c r="N1365">
        <v>13.75</v>
      </c>
      <c r="O1365">
        <v>259.3</v>
      </c>
      <c r="P1365">
        <v>103</v>
      </c>
      <c r="Q1365">
        <v>11.67</v>
      </c>
      <c r="R1365">
        <v>11</v>
      </c>
      <c r="S1365">
        <v>4</v>
      </c>
      <c r="T1365">
        <v>2.97</v>
      </c>
      <c r="U1365">
        <v>0</v>
      </c>
      <c r="V1365" t="s">
        <v>22</v>
      </c>
      <c r="W1365">
        <f t="shared" si="168"/>
        <v>0</v>
      </c>
      <c r="X1365" t="str">
        <f t="shared" si="169"/>
        <v>3 or fewer calls</v>
      </c>
      <c r="Y1365" t="str">
        <f t="shared" si="170"/>
        <v>Medium</v>
      </c>
      <c r="Z1365" t="str">
        <f t="shared" si="171"/>
        <v>Medium_user</v>
      </c>
      <c r="AA1365" t="str">
        <f t="shared" si="172"/>
        <v>Medium_user</v>
      </c>
      <c r="AB1365" t="str">
        <f t="shared" si="173"/>
        <v>Medium Usage</v>
      </c>
      <c r="AC1365" t="str">
        <f t="shared" si="174"/>
        <v>None</v>
      </c>
      <c r="AD1365" t="str">
        <f t="shared" si="175"/>
        <v>Medium Intl Calls</v>
      </c>
    </row>
    <row r="1366" spans="1:30" x14ac:dyDescent="0.25">
      <c r="A1366" t="s">
        <v>39</v>
      </c>
      <c r="B1366">
        <v>71</v>
      </c>
      <c r="C1366" t="s">
        <v>21</v>
      </c>
      <c r="D1366" t="s">
        <v>22</v>
      </c>
      <c r="E1366">
        <f>IF(train[[#This Row],[international_plan]]="yes",1,0)</f>
        <v>0</v>
      </c>
      <c r="F1366" t="s">
        <v>23</v>
      </c>
      <c r="G1366">
        <f>IF(train[[#This Row],[voice_mail_plan]]="yes",1,0)</f>
        <v>1</v>
      </c>
      <c r="H1366">
        <v>39</v>
      </c>
      <c r="I1366">
        <v>183.2</v>
      </c>
      <c r="J1366">
        <v>103</v>
      </c>
      <c r="K1366">
        <v>31.14</v>
      </c>
      <c r="L1366">
        <v>209.4</v>
      </c>
      <c r="M1366">
        <v>111</v>
      </c>
      <c r="N1366">
        <v>17.8</v>
      </c>
      <c r="O1366">
        <v>172.4</v>
      </c>
      <c r="P1366">
        <v>109</v>
      </c>
      <c r="Q1366">
        <v>7.76</v>
      </c>
      <c r="R1366">
        <v>11.9</v>
      </c>
      <c r="S1366">
        <v>6</v>
      </c>
      <c r="T1366">
        <v>3.21</v>
      </c>
      <c r="U1366">
        <v>1</v>
      </c>
      <c r="V1366" t="s">
        <v>22</v>
      </c>
      <c r="W1366">
        <f t="shared" si="168"/>
        <v>0</v>
      </c>
      <c r="X1366" t="str">
        <f t="shared" si="169"/>
        <v>3 or fewer calls</v>
      </c>
      <c r="Y1366" t="str">
        <f t="shared" si="170"/>
        <v>Medium</v>
      </c>
      <c r="Z1366" t="str">
        <f t="shared" si="171"/>
        <v>Medium_user</v>
      </c>
      <c r="AA1366" t="str">
        <f t="shared" si="172"/>
        <v>Medium_user</v>
      </c>
      <c r="AB1366" t="str">
        <f t="shared" si="173"/>
        <v>Medium Usage</v>
      </c>
      <c r="AC1366" t="str">
        <f t="shared" si="174"/>
        <v>High</v>
      </c>
      <c r="AD1366" t="str">
        <f t="shared" si="175"/>
        <v>Medium Intl Calls</v>
      </c>
    </row>
    <row r="1367" spans="1:30" x14ac:dyDescent="0.25">
      <c r="A1367" t="s">
        <v>46</v>
      </c>
      <c r="B1367">
        <v>149</v>
      </c>
      <c r="C1367" t="s">
        <v>21</v>
      </c>
      <c r="D1367" t="s">
        <v>22</v>
      </c>
      <c r="E1367">
        <f>IF(train[[#This Row],[international_plan]]="yes",1,0)</f>
        <v>0</v>
      </c>
      <c r="F1367" t="s">
        <v>22</v>
      </c>
      <c r="G1367">
        <f>IF(train[[#This Row],[voice_mail_plan]]="yes",1,0)</f>
        <v>0</v>
      </c>
      <c r="H1367">
        <v>0</v>
      </c>
      <c r="I1367">
        <v>119.2</v>
      </c>
      <c r="J1367">
        <v>88</v>
      </c>
      <c r="K1367">
        <v>20.260000000000002</v>
      </c>
      <c r="L1367">
        <v>168.3</v>
      </c>
      <c r="M1367">
        <v>110</v>
      </c>
      <c r="N1367">
        <v>14.31</v>
      </c>
      <c r="O1367">
        <v>204.7</v>
      </c>
      <c r="P1367">
        <v>119</v>
      </c>
      <c r="Q1367">
        <v>9.2100000000000009</v>
      </c>
      <c r="R1367">
        <v>12.2</v>
      </c>
      <c r="S1367">
        <v>6</v>
      </c>
      <c r="T1367">
        <v>3.29</v>
      </c>
      <c r="U1367">
        <v>4</v>
      </c>
      <c r="V1367" t="s">
        <v>23</v>
      </c>
      <c r="W1367">
        <f t="shared" si="168"/>
        <v>1</v>
      </c>
      <c r="X1367" t="str">
        <f t="shared" si="169"/>
        <v>More than 3 calls</v>
      </c>
      <c r="Y1367" t="str">
        <f t="shared" si="170"/>
        <v>Medium</v>
      </c>
      <c r="Z1367" t="str">
        <f t="shared" si="171"/>
        <v>Medium_user</v>
      </c>
      <c r="AA1367" t="str">
        <f t="shared" si="172"/>
        <v>Medium_user</v>
      </c>
      <c r="AB1367" t="str">
        <f t="shared" si="173"/>
        <v>Medium Usage</v>
      </c>
      <c r="AC1367" t="str">
        <f t="shared" si="174"/>
        <v>None</v>
      </c>
      <c r="AD1367" t="str">
        <f t="shared" si="175"/>
        <v>Medium Intl Calls</v>
      </c>
    </row>
    <row r="1368" spans="1:30" x14ac:dyDescent="0.25">
      <c r="A1368" t="s">
        <v>75</v>
      </c>
      <c r="B1368">
        <v>154</v>
      </c>
      <c r="C1368" t="s">
        <v>25</v>
      </c>
      <c r="D1368" t="s">
        <v>22</v>
      </c>
      <c r="E1368">
        <f>IF(train[[#This Row],[international_plan]]="yes",1,0)</f>
        <v>0</v>
      </c>
      <c r="F1368" t="s">
        <v>23</v>
      </c>
      <c r="G1368">
        <f>IF(train[[#This Row],[voice_mail_plan]]="yes",1,0)</f>
        <v>1</v>
      </c>
      <c r="H1368">
        <v>35</v>
      </c>
      <c r="I1368">
        <v>224</v>
      </c>
      <c r="J1368">
        <v>102</v>
      </c>
      <c r="K1368">
        <v>38.08</v>
      </c>
      <c r="L1368">
        <v>192</v>
      </c>
      <c r="M1368">
        <v>99</v>
      </c>
      <c r="N1368">
        <v>16.32</v>
      </c>
      <c r="O1368">
        <v>163.1</v>
      </c>
      <c r="P1368">
        <v>100</v>
      </c>
      <c r="Q1368">
        <v>7.34</v>
      </c>
      <c r="R1368">
        <v>9.6</v>
      </c>
      <c r="S1368">
        <v>2</v>
      </c>
      <c r="T1368">
        <v>2.59</v>
      </c>
      <c r="U1368">
        <v>0</v>
      </c>
      <c r="V1368" t="s">
        <v>22</v>
      </c>
      <c r="W1368">
        <f t="shared" si="168"/>
        <v>0</v>
      </c>
      <c r="X1368" t="str">
        <f t="shared" si="169"/>
        <v>3 or fewer calls</v>
      </c>
      <c r="Y1368" t="str">
        <f t="shared" si="170"/>
        <v>Medium</v>
      </c>
      <c r="Z1368" t="str">
        <f t="shared" si="171"/>
        <v>Medium_user</v>
      </c>
      <c r="AA1368" t="str">
        <f t="shared" si="172"/>
        <v>Medium_user</v>
      </c>
      <c r="AB1368" t="str">
        <f t="shared" si="173"/>
        <v>Medium Usage</v>
      </c>
      <c r="AC1368" t="str">
        <f t="shared" si="174"/>
        <v>High</v>
      </c>
      <c r="AD1368" t="str">
        <f t="shared" si="175"/>
        <v>Medium Intl Calls</v>
      </c>
    </row>
    <row r="1369" spans="1:30" x14ac:dyDescent="0.25">
      <c r="A1369" t="s">
        <v>70</v>
      </c>
      <c r="B1369">
        <v>117</v>
      </c>
      <c r="C1369" t="s">
        <v>21</v>
      </c>
      <c r="D1369" t="s">
        <v>22</v>
      </c>
      <c r="E1369">
        <f>IF(train[[#This Row],[international_plan]]="yes",1,0)</f>
        <v>0</v>
      </c>
      <c r="F1369" t="s">
        <v>22</v>
      </c>
      <c r="G1369">
        <f>IF(train[[#This Row],[voice_mail_plan]]="yes",1,0)</f>
        <v>0</v>
      </c>
      <c r="H1369">
        <v>0</v>
      </c>
      <c r="I1369">
        <v>184.8</v>
      </c>
      <c r="J1369">
        <v>83</v>
      </c>
      <c r="K1369">
        <v>31.42</v>
      </c>
      <c r="L1369">
        <v>248.6</v>
      </c>
      <c r="M1369">
        <v>101</v>
      </c>
      <c r="N1369">
        <v>21.13</v>
      </c>
      <c r="O1369">
        <v>133.1</v>
      </c>
      <c r="P1369">
        <v>113</v>
      </c>
      <c r="Q1369">
        <v>5.99</v>
      </c>
      <c r="R1369">
        <v>9.6</v>
      </c>
      <c r="S1369">
        <v>8</v>
      </c>
      <c r="T1369">
        <v>2.59</v>
      </c>
      <c r="U1369">
        <v>1</v>
      </c>
      <c r="V1369" t="s">
        <v>22</v>
      </c>
      <c r="W1369">
        <f t="shared" si="168"/>
        <v>0</v>
      </c>
      <c r="X1369" t="str">
        <f t="shared" si="169"/>
        <v>3 or fewer calls</v>
      </c>
      <c r="Y1369" t="str">
        <f t="shared" si="170"/>
        <v>Medium</v>
      </c>
      <c r="Z1369" t="str">
        <f t="shared" si="171"/>
        <v>Medium_user</v>
      </c>
      <c r="AA1369" t="str">
        <f t="shared" si="172"/>
        <v>Heavy_user</v>
      </c>
      <c r="AB1369" t="str">
        <f t="shared" si="173"/>
        <v>Medium Usage</v>
      </c>
      <c r="AC1369" t="str">
        <f t="shared" si="174"/>
        <v>None</v>
      </c>
      <c r="AD1369" t="str">
        <f t="shared" si="175"/>
        <v>Medium Intl Calls</v>
      </c>
    </row>
    <row r="1370" spans="1:30" x14ac:dyDescent="0.25">
      <c r="A1370" t="s">
        <v>66</v>
      </c>
      <c r="B1370">
        <v>130</v>
      </c>
      <c r="C1370" t="s">
        <v>25</v>
      </c>
      <c r="D1370" t="s">
        <v>22</v>
      </c>
      <c r="E1370">
        <f>IF(train[[#This Row],[international_plan]]="yes",1,0)</f>
        <v>0</v>
      </c>
      <c r="F1370" t="s">
        <v>22</v>
      </c>
      <c r="G1370">
        <f>IF(train[[#This Row],[voice_mail_plan]]="yes",1,0)</f>
        <v>0</v>
      </c>
      <c r="H1370">
        <v>0</v>
      </c>
      <c r="I1370">
        <v>176.3</v>
      </c>
      <c r="J1370">
        <v>140</v>
      </c>
      <c r="K1370">
        <v>29.97</v>
      </c>
      <c r="L1370">
        <v>201</v>
      </c>
      <c r="M1370">
        <v>104</v>
      </c>
      <c r="N1370">
        <v>17.09</v>
      </c>
      <c r="O1370">
        <v>161.9</v>
      </c>
      <c r="P1370">
        <v>123</v>
      </c>
      <c r="Q1370">
        <v>7.29</v>
      </c>
      <c r="R1370">
        <v>11.3</v>
      </c>
      <c r="S1370">
        <v>5</v>
      </c>
      <c r="T1370">
        <v>3.05</v>
      </c>
      <c r="U1370">
        <v>1</v>
      </c>
      <c r="V1370" t="s">
        <v>22</v>
      </c>
      <c r="W1370">
        <f t="shared" si="168"/>
        <v>0</v>
      </c>
      <c r="X1370" t="str">
        <f t="shared" si="169"/>
        <v>3 or fewer calls</v>
      </c>
      <c r="Y1370" t="str">
        <f t="shared" si="170"/>
        <v>Medium</v>
      </c>
      <c r="Z1370" t="str">
        <f t="shared" si="171"/>
        <v>Medium_user</v>
      </c>
      <c r="AA1370" t="str">
        <f t="shared" si="172"/>
        <v>Medium_user</v>
      </c>
      <c r="AB1370" t="str">
        <f t="shared" si="173"/>
        <v>Medium Usage</v>
      </c>
      <c r="AC1370" t="str">
        <f t="shared" si="174"/>
        <v>None</v>
      </c>
      <c r="AD1370" t="str">
        <f t="shared" si="175"/>
        <v>Medium Intl Calls</v>
      </c>
    </row>
    <row r="1371" spans="1:30" x14ac:dyDescent="0.25">
      <c r="A1371" t="s">
        <v>33</v>
      </c>
      <c r="B1371">
        <v>73</v>
      </c>
      <c r="C1371" t="s">
        <v>21</v>
      </c>
      <c r="D1371" t="s">
        <v>22</v>
      </c>
      <c r="E1371">
        <f>IF(train[[#This Row],[international_plan]]="yes",1,0)</f>
        <v>0</v>
      </c>
      <c r="F1371" t="s">
        <v>22</v>
      </c>
      <c r="G1371">
        <f>IF(train[[#This Row],[voice_mail_plan]]="yes",1,0)</f>
        <v>0</v>
      </c>
      <c r="H1371">
        <v>0</v>
      </c>
      <c r="I1371">
        <v>241.7</v>
      </c>
      <c r="J1371">
        <v>115</v>
      </c>
      <c r="K1371">
        <v>41.09</v>
      </c>
      <c r="L1371">
        <v>168.5</v>
      </c>
      <c r="M1371">
        <v>133</v>
      </c>
      <c r="N1371">
        <v>14.32</v>
      </c>
      <c r="O1371">
        <v>169.8</v>
      </c>
      <c r="P1371">
        <v>122</v>
      </c>
      <c r="Q1371">
        <v>7.64</v>
      </c>
      <c r="R1371">
        <v>11.1</v>
      </c>
      <c r="S1371">
        <v>2</v>
      </c>
      <c r="T1371">
        <v>3</v>
      </c>
      <c r="U1371">
        <v>2</v>
      </c>
      <c r="V1371" t="s">
        <v>22</v>
      </c>
      <c r="W1371">
        <f t="shared" si="168"/>
        <v>0</v>
      </c>
      <c r="X1371" t="str">
        <f t="shared" si="169"/>
        <v>3 or fewer calls</v>
      </c>
      <c r="Y1371" t="str">
        <f t="shared" si="170"/>
        <v>Medium</v>
      </c>
      <c r="Z1371" t="str">
        <f t="shared" si="171"/>
        <v>Heavy_user</v>
      </c>
      <c r="AA1371" t="str">
        <f t="shared" si="172"/>
        <v>Medium_user</v>
      </c>
      <c r="AB1371" t="str">
        <f t="shared" si="173"/>
        <v>Medium Usage</v>
      </c>
      <c r="AC1371" t="str">
        <f t="shared" si="174"/>
        <v>None</v>
      </c>
      <c r="AD1371" t="str">
        <f t="shared" si="175"/>
        <v>Medium Intl Calls</v>
      </c>
    </row>
    <row r="1372" spans="1:30" x14ac:dyDescent="0.25">
      <c r="A1372" t="s">
        <v>51</v>
      </c>
      <c r="B1372">
        <v>100</v>
      </c>
      <c r="C1372" t="s">
        <v>28</v>
      </c>
      <c r="D1372" t="s">
        <v>22</v>
      </c>
      <c r="E1372">
        <f>IF(train[[#This Row],[international_plan]]="yes",1,0)</f>
        <v>0</v>
      </c>
      <c r="F1372" t="s">
        <v>23</v>
      </c>
      <c r="G1372">
        <f>IF(train[[#This Row],[voice_mail_plan]]="yes",1,0)</f>
        <v>1</v>
      </c>
      <c r="H1372">
        <v>38</v>
      </c>
      <c r="I1372">
        <v>224.7</v>
      </c>
      <c r="J1372">
        <v>121</v>
      </c>
      <c r="K1372">
        <v>38.200000000000003</v>
      </c>
      <c r="L1372">
        <v>294</v>
      </c>
      <c r="M1372">
        <v>131</v>
      </c>
      <c r="N1372">
        <v>24.99</v>
      </c>
      <c r="O1372">
        <v>290</v>
      </c>
      <c r="P1372">
        <v>61</v>
      </c>
      <c r="Q1372">
        <v>13.05</v>
      </c>
      <c r="R1372">
        <v>9.8000000000000007</v>
      </c>
      <c r="S1372">
        <v>6</v>
      </c>
      <c r="T1372">
        <v>2.65</v>
      </c>
      <c r="U1372">
        <v>0</v>
      </c>
      <c r="V1372" t="s">
        <v>22</v>
      </c>
      <c r="W1372">
        <f t="shared" si="168"/>
        <v>0</v>
      </c>
      <c r="X1372" t="str">
        <f t="shared" si="169"/>
        <v>3 or fewer calls</v>
      </c>
      <c r="Y1372" t="str">
        <f t="shared" si="170"/>
        <v>Medium</v>
      </c>
      <c r="Z1372" t="str">
        <f t="shared" si="171"/>
        <v>Heavy_user</v>
      </c>
      <c r="AA1372" t="str">
        <f t="shared" si="172"/>
        <v>Heavy_user</v>
      </c>
      <c r="AB1372" t="str">
        <f t="shared" si="173"/>
        <v>Medium Usage</v>
      </c>
      <c r="AC1372" t="str">
        <f t="shared" si="174"/>
        <v>High</v>
      </c>
      <c r="AD1372" t="str">
        <f t="shared" si="175"/>
        <v>Medium Intl Calls</v>
      </c>
    </row>
    <row r="1373" spans="1:30" x14ac:dyDescent="0.25">
      <c r="A1373" t="s">
        <v>58</v>
      </c>
      <c r="B1373">
        <v>149</v>
      </c>
      <c r="C1373" t="s">
        <v>28</v>
      </c>
      <c r="D1373" t="s">
        <v>22</v>
      </c>
      <c r="E1373">
        <f>IF(train[[#This Row],[international_plan]]="yes",1,0)</f>
        <v>0</v>
      </c>
      <c r="F1373" t="s">
        <v>22</v>
      </c>
      <c r="G1373">
        <f>IF(train[[#This Row],[voice_mail_plan]]="yes",1,0)</f>
        <v>0</v>
      </c>
      <c r="H1373">
        <v>0</v>
      </c>
      <c r="I1373">
        <v>207.3</v>
      </c>
      <c r="J1373">
        <v>115</v>
      </c>
      <c r="K1373">
        <v>35.24</v>
      </c>
      <c r="L1373">
        <v>198.4</v>
      </c>
      <c r="M1373">
        <v>82</v>
      </c>
      <c r="N1373">
        <v>16.86</v>
      </c>
      <c r="O1373">
        <v>114.1</v>
      </c>
      <c r="P1373">
        <v>83</v>
      </c>
      <c r="Q1373">
        <v>5.13</v>
      </c>
      <c r="R1373">
        <v>8.6</v>
      </c>
      <c r="S1373">
        <v>4</v>
      </c>
      <c r="T1373">
        <v>2.3199999999999998</v>
      </c>
      <c r="U1373">
        <v>1</v>
      </c>
      <c r="V1373" t="s">
        <v>22</v>
      </c>
      <c r="W1373">
        <f t="shared" si="168"/>
        <v>0</v>
      </c>
      <c r="X1373" t="str">
        <f t="shared" si="169"/>
        <v>3 or fewer calls</v>
      </c>
      <c r="Y1373" t="str">
        <f t="shared" si="170"/>
        <v>Medium</v>
      </c>
      <c r="Z1373" t="str">
        <f t="shared" si="171"/>
        <v>Medium_user</v>
      </c>
      <c r="AA1373" t="str">
        <f t="shared" si="172"/>
        <v>Medium_user</v>
      </c>
      <c r="AB1373" t="str">
        <f t="shared" si="173"/>
        <v>Medium Usage</v>
      </c>
      <c r="AC1373" t="str">
        <f t="shared" si="174"/>
        <v>None</v>
      </c>
      <c r="AD1373" t="str">
        <f t="shared" si="175"/>
        <v>Medium Intl Calls</v>
      </c>
    </row>
    <row r="1374" spans="1:30" x14ac:dyDescent="0.25">
      <c r="A1374" t="s">
        <v>20</v>
      </c>
      <c r="B1374">
        <v>29</v>
      </c>
      <c r="C1374" t="s">
        <v>25</v>
      </c>
      <c r="D1374" t="s">
        <v>22</v>
      </c>
      <c r="E1374">
        <f>IF(train[[#This Row],[international_plan]]="yes",1,0)</f>
        <v>0</v>
      </c>
      <c r="F1374" t="s">
        <v>22</v>
      </c>
      <c r="G1374">
        <f>IF(train[[#This Row],[voice_mail_plan]]="yes",1,0)</f>
        <v>0</v>
      </c>
      <c r="H1374">
        <v>0</v>
      </c>
      <c r="I1374">
        <v>196.8</v>
      </c>
      <c r="J1374">
        <v>81</v>
      </c>
      <c r="K1374">
        <v>33.46</v>
      </c>
      <c r="L1374">
        <v>168</v>
      </c>
      <c r="M1374">
        <v>110</v>
      </c>
      <c r="N1374">
        <v>14.28</v>
      </c>
      <c r="O1374">
        <v>132.6</v>
      </c>
      <c r="P1374">
        <v>98</v>
      </c>
      <c r="Q1374">
        <v>5.97</v>
      </c>
      <c r="R1374">
        <v>12.7</v>
      </c>
      <c r="S1374">
        <v>7</v>
      </c>
      <c r="T1374">
        <v>3.43</v>
      </c>
      <c r="U1374">
        <v>2</v>
      </c>
      <c r="V1374" t="s">
        <v>22</v>
      </c>
      <c r="W1374">
        <f t="shared" si="168"/>
        <v>0</v>
      </c>
      <c r="X1374" t="str">
        <f t="shared" si="169"/>
        <v>3 or fewer calls</v>
      </c>
      <c r="Y1374" t="str">
        <f t="shared" si="170"/>
        <v>Medium</v>
      </c>
      <c r="Z1374" t="str">
        <f t="shared" si="171"/>
        <v>Medium_user</v>
      </c>
      <c r="AA1374" t="str">
        <f t="shared" si="172"/>
        <v>Medium_user</v>
      </c>
      <c r="AB1374" t="str">
        <f t="shared" si="173"/>
        <v>Medium Usage</v>
      </c>
      <c r="AC1374" t="str">
        <f t="shared" si="174"/>
        <v>None</v>
      </c>
      <c r="AD1374" t="str">
        <f t="shared" si="175"/>
        <v>Medium Intl Calls</v>
      </c>
    </row>
    <row r="1375" spans="1:30" x14ac:dyDescent="0.25">
      <c r="A1375" t="s">
        <v>44</v>
      </c>
      <c r="B1375">
        <v>131</v>
      </c>
      <c r="C1375" t="s">
        <v>28</v>
      </c>
      <c r="D1375" t="s">
        <v>22</v>
      </c>
      <c r="E1375">
        <f>IF(train[[#This Row],[international_plan]]="yes",1,0)</f>
        <v>0</v>
      </c>
      <c r="F1375" t="s">
        <v>22</v>
      </c>
      <c r="G1375">
        <f>IF(train[[#This Row],[voice_mail_plan]]="yes",1,0)</f>
        <v>0</v>
      </c>
      <c r="H1375">
        <v>0</v>
      </c>
      <c r="I1375">
        <v>110.9</v>
      </c>
      <c r="J1375">
        <v>74</v>
      </c>
      <c r="K1375">
        <v>18.850000000000001</v>
      </c>
      <c r="L1375">
        <v>115.6</v>
      </c>
      <c r="M1375">
        <v>90</v>
      </c>
      <c r="N1375">
        <v>9.83</v>
      </c>
      <c r="O1375">
        <v>190.5</v>
      </c>
      <c r="P1375">
        <v>114</v>
      </c>
      <c r="Q1375">
        <v>8.57</v>
      </c>
      <c r="R1375">
        <v>15.8</v>
      </c>
      <c r="S1375">
        <v>9</v>
      </c>
      <c r="T1375">
        <v>4.2699999999999996</v>
      </c>
      <c r="U1375">
        <v>1</v>
      </c>
      <c r="V1375" t="s">
        <v>22</v>
      </c>
      <c r="W1375">
        <f t="shared" si="168"/>
        <v>0</v>
      </c>
      <c r="X1375" t="str">
        <f t="shared" si="169"/>
        <v>3 or fewer calls</v>
      </c>
      <c r="Y1375" t="str">
        <f t="shared" si="170"/>
        <v>High</v>
      </c>
      <c r="Z1375" t="str">
        <f t="shared" si="171"/>
        <v>Medium_user</v>
      </c>
      <c r="AA1375" t="str">
        <f t="shared" si="172"/>
        <v>Light_user</v>
      </c>
      <c r="AB1375" t="str">
        <f t="shared" si="173"/>
        <v>Medium Usage</v>
      </c>
      <c r="AC1375" t="str">
        <f t="shared" si="174"/>
        <v>None</v>
      </c>
      <c r="AD1375" t="str">
        <f t="shared" si="175"/>
        <v>Medium Intl Calls</v>
      </c>
    </row>
    <row r="1376" spans="1:30" x14ac:dyDescent="0.25">
      <c r="A1376" t="s">
        <v>24</v>
      </c>
      <c r="B1376">
        <v>153</v>
      </c>
      <c r="C1376" t="s">
        <v>28</v>
      </c>
      <c r="D1376" t="s">
        <v>22</v>
      </c>
      <c r="E1376">
        <f>IF(train[[#This Row],[international_plan]]="yes",1,0)</f>
        <v>0</v>
      </c>
      <c r="F1376" t="s">
        <v>22</v>
      </c>
      <c r="G1376">
        <f>IF(train[[#This Row],[voice_mail_plan]]="yes",1,0)</f>
        <v>0</v>
      </c>
      <c r="H1376">
        <v>0</v>
      </c>
      <c r="I1376">
        <v>122.5</v>
      </c>
      <c r="J1376">
        <v>145</v>
      </c>
      <c r="K1376">
        <v>20.83</v>
      </c>
      <c r="L1376">
        <v>273.3</v>
      </c>
      <c r="M1376">
        <v>103</v>
      </c>
      <c r="N1376">
        <v>23.23</v>
      </c>
      <c r="O1376">
        <v>197.8</v>
      </c>
      <c r="P1376">
        <v>71</v>
      </c>
      <c r="Q1376">
        <v>8.9</v>
      </c>
      <c r="R1376">
        <v>8</v>
      </c>
      <c r="S1376">
        <v>3</v>
      </c>
      <c r="T1376">
        <v>2.16</v>
      </c>
      <c r="U1376">
        <v>2</v>
      </c>
      <c r="V1376" t="s">
        <v>22</v>
      </c>
      <c r="W1376">
        <f t="shared" si="168"/>
        <v>0</v>
      </c>
      <c r="X1376" t="str">
        <f t="shared" si="169"/>
        <v>3 or fewer calls</v>
      </c>
      <c r="Y1376" t="str">
        <f t="shared" si="170"/>
        <v>Medium</v>
      </c>
      <c r="Z1376" t="str">
        <f t="shared" si="171"/>
        <v>Medium_user</v>
      </c>
      <c r="AA1376" t="str">
        <f t="shared" si="172"/>
        <v>Heavy_user</v>
      </c>
      <c r="AB1376" t="str">
        <f t="shared" si="173"/>
        <v>Medium Usage</v>
      </c>
      <c r="AC1376" t="str">
        <f t="shared" si="174"/>
        <v>None</v>
      </c>
      <c r="AD1376" t="str">
        <f t="shared" si="175"/>
        <v>Medium Intl Calls</v>
      </c>
    </row>
    <row r="1377" spans="1:30" x14ac:dyDescent="0.25">
      <c r="A1377" t="s">
        <v>51</v>
      </c>
      <c r="B1377">
        <v>133</v>
      </c>
      <c r="C1377" t="s">
        <v>28</v>
      </c>
      <c r="D1377" t="s">
        <v>22</v>
      </c>
      <c r="E1377">
        <f>IF(train[[#This Row],[international_plan]]="yes",1,0)</f>
        <v>0</v>
      </c>
      <c r="F1377" t="s">
        <v>22</v>
      </c>
      <c r="G1377">
        <f>IF(train[[#This Row],[voice_mail_plan]]="yes",1,0)</f>
        <v>0</v>
      </c>
      <c r="H1377">
        <v>0</v>
      </c>
      <c r="I1377">
        <v>187</v>
      </c>
      <c r="J1377">
        <v>65</v>
      </c>
      <c r="K1377">
        <v>31.79</v>
      </c>
      <c r="L1377">
        <v>141.4</v>
      </c>
      <c r="M1377">
        <v>128</v>
      </c>
      <c r="N1377">
        <v>12.02</v>
      </c>
      <c r="O1377">
        <v>238.2</v>
      </c>
      <c r="P1377">
        <v>108</v>
      </c>
      <c r="Q1377">
        <v>10.72</v>
      </c>
      <c r="R1377">
        <v>10</v>
      </c>
      <c r="S1377">
        <v>8</v>
      </c>
      <c r="T1377">
        <v>2.7</v>
      </c>
      <c r="U1377">
        <v>2</v>
      </c>
      <c r="V1377" t="s">
        <v>22</v>
      </c>
      <c r="W1377">
        <f t="shared" si="168"/>
        <v>0</v>
      </c>
      <c r="X1377" t="str">
        <f t="shared" si="169"/>
        <v>3 or fewer calls</v>
      </c>
      <c r="Y1377" t="str">
        <f t="shared" si="170"/>
        <v>Medium</v>
      </c>
      <c r="Z1377" t="str">
        <f t="shared" si="171"/>
        <v>Heavy_user</v>
      </c>
      <c r="AA1377" t="str">
        <f t="shared" si="172"/>
        <v>Medium_user</v>
      </c>
      <c r="AB1377" t="str">
        <f t="shared" si="173"/>
        <v>Medium Usage</v>
      </c>
      <c r="AC1377" t="str">
        <f t="shared" si="174"/>
        <v>None</v>
      </c>
      <c r="AD1377" t="str">
        <f t="shared" si="175"/>
        <v>Medium Intl Calls</v>
      </c>
    </row>
    <row r="1378" spans="1:30" x14ac:dyDescent="0.25">
      <c r="A1378" t="s">
        <v>65</v>
      </c>
      <c r="B1378">
        <v>112</v>
      </c>
      <c r="C1378" t="s">
        <v>21</v>
      </c>
      <c r="D1378" t="s">
        <v>22</v>
      </c>
      <c r="E1378">
        <f>IF(train[[#This Row],[international_plan]]="yes",1,0)</f>
        <v>0</v>
      </c>
      <c r="F1378" t="s">
        <v>22</v>
      </c>
      <c r="G1378">
        <f>IF(train[[#This Row],[voice_mail_plan]]="yes",1,0)</f>
        <v>0</v>
      </c>
      <c r="H1378">
        <v>0</v>
      </c>
      <c r="I1378">
        <v>170.5</v>
      </c>
      <c r="J1378">
        <v>113</v>
      </c>
      <c r="K1378">
        <v>28.99</v>
      </c>
      <c r="L1378">
        <v>193.2</v>
      </c>
      <c r="M1378">
        <v>129</v>
      </c>
      <c r="N1378">
        <v>16.420000000000002</v>
      </c>
      <c r="O1378">
        <v>188</v>
      </c>
      <c r="P1378">
        <v>91</v>
      </c>
      <c r="Q1378">
        <v>8.4600000000000009</v>
      </c>
      <c r="R1378">
        <v>11.2</v>
      </c>
      <c r="S1378">
        <v>6</v>
      </c>
      <c r="T1378">
        <v>3.02</v>
      </c>
      <c r="U1378">
        <v>0</v>
      </c>
      <c r="V1378" t="s">
        <v>22</v>
      </c>
      <c r="W1378">
        <f t="shared" si="168"/>
        <v>0</v>
      </c>
      <c r="X1378" t="str">
        <f t="shared" si="169"/>
        <v>3 or fewer calls</v>
      </c>
      <c r="Y1378" t="str">
        <f t="shared" si="170"/>
        <v>Medium</v>
      </c>
      <c r="Z1378" t="str">
        <f t="shared" si="171"/>
        <v>Heavy_user</v>
      </c>
      <c r="AA1378" t="str">
        <f t="shared" si="172"/>
        <v>Medium_user</v>
      </c>
      <c r="AB1378" t="str">
        <f t="shared" si="173"/>
        <v>Medium Usage</v>
      </c>
      <c r="AC1378" t="str">
        <f t="shared" si="174"/>
        <v>None</v>
      </c>
      <c r="AD1378" t="str">
        <f t="shared" si="175"/>
        <v>Medium Intl Calls</v>
      </c>
    </row>
    <row r="1379" spans="1:30" x14ac:dyDescent="0.25">
      <c r="A1379" t="s">
        <v>36</v>
      </c>
      <c r="B1379">
        <v>87</v>
      </c>
      <c r="C1379" t="s">
        <v>21</v>
      </c>
      <c r="D1379" t="s">
        <v>22</v>
      </c>
      <c r="E1379">
        <f>IF(train[[#This Row],[international_plan]]="yes",1,0)</f>
        <v>0</v>
      </c>
      <c r="F1379" t="s">
        <v>22</v>
      </c>
      <c r="G1379">
        <f>IF(train[[#This Row],[voice_mail_plan]]="yes",1,0)</f>
        <v>0</v>
      </c>
      <c r="H1379">
        <v>0</v>
      </c>
      <c r="I1379">
        <v>204.8</v>
      </c>
      <c r="J1379">
        <v>101</v>
      </c>
      <c r="K1379">
        <v>34.82</v>
      </c>
      <c r="L1379">
        <v>161</v>
      </c>
      <c r="M1379">
        <v>80</v>
      </c>
      <c r="N1379">
        <v>13.69</v>
      </c>
      <c r="O1379">
        <v>285.7</v>
      </c>
      <c r="P1379">
        <v>89</v>
      </c>
      <c r="Q1379">
        <v>12.86</v>
      </c>
      <c r="R1379">
        <v>9.5</v>
      </c>
      <c r="S1379">
        <v>3</v>
      </c>
      <c r="T1379">
        <v>2.57</v>
      </c>
      <c r="U1379">
        <v>0</v>
      </c>
      <c r="V1379" t="s">
        <v>22</v>
      </c>
      <c r="W1379">
        <f t="shared" si="168"/>
        <v>0</v>
      </c>
      <c r="X1379" t="str">
        <f t="shared" si="169"/>
        <v>3 or fewer calls</v>
      </c>
      <c r="Y1379" t="str">
        <f t="shared" si="170"/>
        <v>Medium</v>
      </c>
      <c r="Z1379" t="str">
        <f t="shared" si="171"/>
        <v>Medium_user</v>
      </c>
      <c r="AA1379" t="str">
        <f t="shared" si="172"/>
        <v>Medium_user</v>
      </c>
      <c r="AB1379" t="str">
        <f t="shared" si="173"/>
        <v>Medium Usage</v>
      </c>
      <c r="AC1379" t="str">
        <f t="shared" si="174"/>
        <v>None</v>
      </c>
      <c r="AD1379" t="str">
        <f t="shared" si="175"/>
        <v>Medium Intl Calls</v>
      </c>
    </row>
    <row r="1380" spans="1:30" x14ac:dyDescent="0.25">
      <c r="A1380" t="s">
        <v>42</v>
      </c>
      <c r="B1380">
        <v>66</v>
      </c>
      <c r="C1380" t="s">
        <v>28</v>
      </c>
      <c r="D1380" t="s">
        <v>22</v>
      </c>
      <c r="E1380">
        <f>IF(train[[#This Row],[international_plan]]="yes",1,0)</f>
        <v>0</v>
      </c>
      <c r="F1380" t="s">
        <v>22</v>
      </c>
      <c r="G1380">
        <f>IF(train[[#This Row],[voice_mail_plan]]="yes",1,0)</f>
        <v>0</v>
      </c>
      <c r="H1380">
        <v>0</v>
      </c>
      <c r="I1380">
        <v>154</v>
      </c>
      <c r="J1380">
        <v>133</v>
      </c>
      <c r="K1380">
        <v>26.18</v>
      </c>
      <c r="L1380">
        <v>198.9</v>
      </c>
      <c r="M1380">
        <v>121</v>
      </c>
      <c r="N1380">
        <v>16.91</v>
      </c>
      <c r="O1380">
        <v>151.9</v>
      </c>
      <c r="P1380">
        <v>100</v>
      </c>
      <c r="Q1380">
        <v>6.84</v>
      </c>
      <c r="R1380">
        <v>9.5</v>
      </c>
      <c r="S1380">
        <v>3</v>
      </c>
      <c r="T1380">
        <v>2.57</v>
      </c>
      <c r="U1380">
        <v>4</v>
      </c>
      <c r="V1380" t="s">
        <v>23</v>
      </c>
      <c r="W1380">
        <f t="shared" si="168"/>
        <v>1</v>
      </c>
      <c r="X1380" t="str">
        <f t="shared" si="169"/>
        <v>More than 3 calls</v>
      </c>
      <c r="Y1380" t="str">
        <f t="shared" si="170"/>
        <v>Medium</v>
      </c>
      <c r="Z1380" t="str">
        <f t="shared" si="171"/>
        <v>Heavy_user</v>
      </c>
      <c r="AA1380" t="str">
        <f t="shared" si="172"/>
        <v>Medium_user</v>
      </c>
      <c r="AB1380" t="str">
        <f t="shared" si="173"/>
        <v>Medium Usage</v>
      </c>
      <c r="AC1380" t="str">
        <f t="shared" si="174"/>
        <v>None</v>
      </c>
      <c r="AD1380" t="str">
        <f t="shared" si="175"/>
        <v>Medium Intl Calls</v>
      </c>
    </row>
    <row r="1381" spans="1:30" x14ac:dyDescent="0.25">
      <c r="A1381" t="s">
        <v>41</v>
      </c>
      <c r="B1381">
        <v>74</v>
      </c>
      <c r="C1381" t="s">
        <v>21</v>
      </c>
      <c r="D1381" t="s">
        <v>22</v>
      </c>
      <c r="E1381">
        <f>IF(train[[#This Row],[international_plan]]="yes",1,0)</f>
        <v>0</v>
      </c>
      <c r="F1381" t="s">
        <v>22</v>
      </c>
      <c r="G1381">
        <f>IF(train[[#This Row],[voice_mail_plan]]="yes",1,0)</f>
        <v>0</v>
      </c>
      <c r="H1381">
        <v>0</v>
      </c>
      <c r="I1381">
        <v>225.2</v>
      </c>
      <c r="J1381">
        <v>93</v>
      </c>
      <c r="K1381">
        <v>38.28</v>
      </c>
      <c r="L1381">
        <v>215.1</v>
      </c>
      <c r="M1381">
        <v>120</v>
      </c>
      <c r="N1381">
        <v>18.28</v>
      </c>
      <c r="O1381">
        <v>241.8</v>
      </c>
      <c r="P1381">
        <v>95</v>
      </c>
      <c r="Q1381">
        <v>10.88</v>
      </c>
      <c r="R1381">
        <v>9.1</v>
      </c>
      <c r="S1381">
        <v>2</v>
      </c>
      <c r="T1381">
        <v>2.46</v>
      </c>
      <c r="U1381">
        <v>2</v>
      </c>
      <c r="V1381" t="s">
        <v>22</v>
      </c>
      <c r="W1381">
        <f t="shared" si="168"/>
        <v>0</v>
      </c>
      <c r="X1381" t="str">
        <f t="shared" si="169"/>
        <v>3 or fewer calls</v>
      </c>
      <c r="Y1381" t="str">
        <f t="shared" si="170"/>
        <v>Medium</v>
      </c>
      <c r="Z1381" t="str">
        <f t="shared" si="171"/>
        <v>Heavy_user</v>
      </c>
      <c r="AA1381" t="str">
        <f t="shared" si="172"/>
        <v>Medium_user</v>
      </c>
      <c r="AB1381" t="str">
        <f t="shared" si="173"/>
        <v>Medium Usage</v>
      </c>
      <c r="AC1381" t="str">
        <f t="shared" si="174"/>
        <v>None</v>
      </c>
      <c r="AD1381" t="str">
        <f t="shared" si="175"/>
        <v>Medium Intl Calls</v>
      </c>
    </row>
    <row r="1382" spans="1:30" x14ac:dyDescent="0.25">
      <c r="A1382" t="s">
        <v>49</v>
      </c>
      <c r="B1382">
        <v>116</v>
      </c>
      <c r="C1382" t="s">
        <v>25</v>
      </c>
      <c r="D1382" t="s">
        <v>22</v>
      </c>
      <c r="E1382">
        <f>IF(train[[#This Row],[international_plan]]="yes",1,0)</f>
        <v>0</v>
      </c>
      <c r="F1382" t="s">
        <v>22</v>
      </c>
      <c r="G1382">
        <f>IF(train[[#This Row],[voice_mail_plan]]="yes",1,0)</f>
        <v>0</v>
      </c>
      <c r="H1382">
        <v>0</v>
      </c>
      <c r="I1382">
        <v>159.4</v>
      </c>
      <c r="J1382">
        <v>79</v>
      </c>
      <c r="K1382">
        <v>27.1</v>
      </c>
      <c r="L1382">
        <v>179.5</v>
      </c>
      <c r="M1382">
        <v>88</v>
      </c>
      <c r="N1382">
        <v>15.26</v>
      </c>
      <c r="O1382">
        <v>167.8</v>
      </c>
      <c r="P1382">
        <v>71</v>
      </c>
      <c r="Q1382">
        <v>7.55</v>
      </c>
      <c r="R1382">
        <v>9.6999999999999993</v>
      </c>
      <c r="S1382">
        <v>2</v>
      </c>
      <c r="T1382">
        <v>2.62</v>
      </c>
      <c r="U1382">
        <v>6</v>
      </c>
      <c r="V1382" t="s">
        <v>23</v>
      </c>
      <c r="W1382">
        <f t="shared" si="168"/>
        <v>1</v>
      </c>
      <c r="X1382" t="str">
        <f t="shared" si="169"/>
        <v>More than 3 calls</v>
      </c>
      <c r="Y1382" t="str">
        <f t="shared" si="170"/>
        <v>Medium</v>
      </c>
      <c r="Z1382" t="str">
        <f t="shared" si="171"/>
        <v>Medium_user</v>
      </c>
      <c r="AA1382" t="str">
        <f t="shared" si="172"/>
        <v>Medium_user</v>
      </c>
      <c r="AB1382" t="str">
        <f t="shared" si="173"/>
        <v>Medium Usage</v>
      </c>
      <c r="AC1382" t="str">
        <f t="shared" si="174"/>
        <v>None</v>
      </c>
      <c r="AD1382" t="str">
        <f t="shared" si="175"/>
        <v>Medium Intl Calls</v>
      </c>
    </row>
    <row r="1383" spans="1:30" x14ac:dyDescent="0.25">
      <c r="A1383" t="s">
        <v>50</v>
      </c>
      <c r="B1383">
        <v>68</v>
      </c>
      <c r="C1383" t="s">
        <v>28</v>
      </c>
      <c r="D1383" t="s">
        <v>22</v>
      </c>
      <c r="E1383">
        <f>IF(train[[#This Row],[international_plan]]="yes",1,0)</f>
        <v>0</v>
      </c>
      <c r="F1383" t="s">
        <v>22</v>
      </c>
      <c r="G1383">
        <f>IF(train[[#This Row],[voice_mail_plan]]="yes",1,0)</f>
        <v>0</v>
      </c>
      <c r="H1383">
        <v>0</v>
      </c>
      <c r="I1383">
        <v>172.7</v>
      </c>
      <c r="J1383">
        <v>95</v>
      </c>
      <c r="K1383">
        <v>29.36</v>
      </c>
      <c r="L1383">
        <v>139.1</v>
      </c>
      <c r="M1383">
        <v>90</v>
      </c>
      <c r="N1383">
        <v>11.82</v>
      </c>
      <c r="O1383">
        <v>174.3</v>
      </c>
      <c r="P1383">
        <v>99</v>
      </c>
      <c r="Q1383">
        <v>7.84</v>
      </c>
      <c r="R1383">
        <v>11.7</v>
      </c>
      <c r="S1383">
        <v>1</v>
      </c>
      <c r="T1383">
        <v>3.16</v>
      </c>
      <c r="U1383">
        <v>2</v>
      </c>
      <c r="V1383" t="s">
        <v>22</v>
      </c>
      <c r="W1383">
        <f t="shared" si="168"/>
        <v>0</v>
      </c>
      <c r="X1383" t="str">
        <f t="shared" si="169"/>
        <v>3 or fewer calls</v>
      </c>
      <c r="Y1383" t="str">
        <f t="shared" si="170"/>
        <v>Medium</v>
      </c>
      <c r="Z1383" t="str">
        <f t="shared" si="171"/>
        <v>Medium_user</v>
      </c>
      <c r="AA1383" t="str">
        <f t="shared" si="172"/>
        <v>Medium_user</v>
      </c>
      <c r="AB1383" t="str">
        <f t="shared" si="173"/>
        <v>Medium Usage</v>
      </c>
      <c r="AC1383" t="str">
        <f t="shared" si="174"/>
        <v>None</v>
      </c>
      <c r="AD1383" t="str">
        <f t="shared" si="175"/>
        <v>Medium Intl Calls</v>
      </c>
    </row>
    <row r="1384" spans="1:30" x14ac:dyDescent="0.25">
      <c r="A1384" t="s">
        <v>71</v>
      </c>
      <c r="B1384">
        <v>68</v>
      </c>
      <c r="C1384" t="s">
        <v>21</v>
      </c>
      <c r="D1384" t="s">
        <v>22</v>
      </c>
      <c r="E1384">
        <f>IF(train[[#This Row],[international_plan]]="yes",1,0)</f>
        <v>0</v>
      </c>
      <c r="F1384" t="s">
        <v>22</v>
      </c>
      <c r="G1384">
        <f>IF(train[[#This Row],[voice_mail_plan]]="yes",1,0)</f>
        <v>0</v>
      </c>
      <c r="H1384">
        <v>0</v>
      </c>
      <c r="I1384">
        <v>222.8</v>
      </c>
      <c r="J1384">
        <v>99</v>
      </c>
      <c r="K1384">
        <v>37.880000000000003</v>
      </c>
      <c r="L1384">
        <v>175.8</v>
      </c>
      <c r="M1384">
        <v>85</v>
      </c>
      <c r="N1384">
        <v>14.94</v>
      </c>
      <c r="O1384">
        <v>202</v>
      </c>
      <c r="P1384">
        <v>111</v>
      </c>
      <c r="Q1384">
        <v>9.09</v>
      </c>
      <c r="R1384">
        <v>11</v>
      </c>
      <c r="S1384">
        <v>3</v>
      </c>
      <c r="T1384">
        <v>2.97</v>
      </c>
      <c r="U1384">
        <v>3</v>
      </c>
      <c r="V1384" t="s">
        <v>22</v>
      </c>
      <c r="W1384">
        <f t="shared" si="168"/>
        <v>0</v>
      </c>
      <c r="X1384" t="str">
        <f t="shared" si="169"/>
        <v>3 or fewer calls</v>
      </c>
      <c r="Y1384" t="str">
        <f t="shared" si="170"/>
        <v>Medium</v>
      </c>
      <c r="Z1384" t="str">
        <f t="shared" si="171"/>
        <v>Medium_user</v>
      </c>
      <c r="AA1384" t="str">
        <f t="shared" si="172"/>
        <v>Medium_user</v>
      </c>
      <c r="AB1384" t="str">
        <f t="shared" si="173"/>
        <v>Medium Usage</v>
      </c>
      <c r="AC1384" t="str">
        <f t="shared" si="174"/>
        <v>None</v>
      </c>
      <c r="AD1384" t="str">
        <f t="shared" si="175"/>
        <v>Medium Intl Calls</v>
      </c>
    </row>
    <row r="1385" spans="1:30" x14ac:dyDescent="0.25">
      <c r="A1385" t="s">
        <v>54</v>
      </c>
      <c r="B1385">
        <v>54</v>
      </c>
      <c r="C1385" t="s">
        <v>21</v>
      </c>
      <c r="D1385" t="s">
        <v>23</v>
      </c>
      <c r="E1385">
        <f>IF(train[[#This Row],[international_plan]]="yes",1,0)</f>
        <v>1</v>
      </c>
      <c r="F1385" t="s">
        <v>22</v>
      </c>
      <c r="G1385">
        <f>IF(train[[#This Row],[voice_mail_plan]]="yes",1,0)</f>
        <v>0</v>
      </c>
      <c r="H1385">
        <v>0</v>
      </c>
      <c r="I1385">
        <v>214.1</v>
      </c>
      <c r="J1385">
        <v>77</v>
      </c>
      <c r="K1385">
        <v>36.4</v>
      </c>
      <c r="L1385">
        <v>240.5</v>
      </c>
      <c r="M1385">
        <v>94</v>
      </c>
      <c r="N1385">
        <v>20.440000000000001</v>
      </c>
      <c r="O1385">
        <v>188.9</v>
      </c>
      <c r="P1385">
        <v>75</v>
      </c>
      <c r="Q1385">
        <v>8.5</v>
      </c>
      <c r="R1385">
        <v>10.1</v>
      </c>
      <c r="S1385">
        <v>3</v>
      </c>
      <c r="T1385">
        <v>2.73</v>
      </c>
      <c r="U1385">
        <v>1</v>
      </c>
      <c r="V1385" t="s">
        <v>22</v>
      </c>
      <c r="W1385">
        <f t="shared" si="168"/>
        <v>0</v>
      </c>
      <c r="X1385" t="str">
        <f t="shared" si="169"/>
        <v>3 or fewer calls</v>
      </c>
      <c r="Y1385" t="str">
        <f t="shared" si="170"/>
        <v>Medium</v>
      </c>
      <c r="Z1385" t="str">
        <f t="shared" si="171"/>
        <v>Medium_user</v>
      </c>
      <c r="AA1385" t="str">
        <f t="shared" si="172"/>
        <v>Heavy_user</v>
      </c>
      <c r="AB1385" t="str">
        <f t="shared" si="173"/>
        <v>Medium Usage</v>
      </c>
      <c r="AC1385" t="str">
        <f t="shared" si="174"/>
        <v>None</v>
      </c>
      <c r="AD1385" t="str">
        <f t="shared" si="175"/>
        <v>Medium Intl Calls</v>
      </c>
    </row>
    <row r="1386" spans="1:30" x14ac:dyDescent="0.25">
      <c r="A1386" t="s">
        <v>51</v>
      </c>
      <c r="B1386">
        <v>107</v>
      </c>
      <c r="C1386" t="s">
        <v>25</v>
      </c>
      <c r="D1386" t="s">
        <v>22</v>
      </c>
      <c r="E1386">
        <f>IF(train[[#This Row],[international_plan]]="yes",1,0)</f>
        <v>0</v>
      </c>
      <c r="F1386" t="s">
        <v>22</v>
      </c>
      <c r="G1386">
        <f>IF(train[[#This Row],[voice_mail_plan]]="yes",1,0)</f>
        <v>0</v>
      </c>
      <c r="H1386">
        <v>0</v>
      </c>
      <c r="I1386">
        <v>134</v>
      </c>
      <c r="J1386">
        <v>104</v>
      </c>
      <c r="K1386">
        <v>22.78</v>
      </c>
      <c r="L1386">
        <v>174.5</v>
      </c>
      <c r="M1386">
        <v>94</v>
      </c>
      <c r="N1386">
        <v>14.83</v>
      </c>
      <c r="O1386">
        <v>311.10000000000002</v>
      </c>
      <c r="P1386">
        <v>79</v>
      </c>
      <c r="Q1386">
        <v>14</v>
      </c>
      <c r="R1386">
        <v>7.3</v>
      </c>
      <c r="S1386">
        <v>3</v>
      </c>
      <c r="T1386">
        <v>1.97</v>
      </c>
      <c r="U1386">
        <v>3</v>
      </c>
      <c r="V1386" t="s">
        <v>22</v>
      </c>
      <c r="W1386">
        <f t="shared" si="168"/>
        <v>0</v>
      </c>
      <c r="X1386" t="str">
        <f t="shared" si="169"/>
        <v>3 or fewer calls</v>
      </c>
      <c r="Y1386" t="str">
        <f t="shared" si="170"/>
        <v>Low</v>
      </c>
      <c r="Z1386" t="str">
        <f t="shared" si="171"/>
        <v>Medium_user</v>
      </c>
      <c r="AA1386" t="str">
        <f t="shared" si="172"/>
        <v>Medium_user</v>
      </c>
      <c r="AB1386" t="str">
        <f t="shared" si="173"/>
        <v>Medium Usage</v>
      </c>
      <c r="AC1386" t="str">
        <f t="shared" si="174"/>
        <v>None</v>
      </c>
      <c r="AD1386" t="str">
        <f t="shared" si="175"/>
        <v>Low Intl Calls</v>
      </c>
    </row>
    <row r="1387" spans="1:30" x14ac:dyDescent="0.25">
      <c r="A1387" t="s">
        <v>31</v>
      </c>
      <c r="B1387">
        <v>124</v>
      </c>
      <c r="C1387" t="s">
        <v>28</v>
      </c>
      <c r="D1387" t="s">
        <v>22</v>
      </c>
      <c r="E1387">
        <f>IF(train[[#This Row],[international_plan]]="yes",1,0)</f>
        <v>0</v>
      </c>
      <c r="F1387" t="s">
        <v>22</v>
      </c>
      <c r="G1387">
        <f>IF(train[[#This Row],[voice_mail_plan]]="yes",1,0)</f>
        <v>0</v>
      </c>
      <c r="H1387">
        <v>0</v>
      </c>
      <c r="I1387">
        <v>184.8</v>
      </c>
      <c r="J1387">
        <v>74</v>
      </c>
      <c r="K1387">
        <v>31.42</v>
      </c>
      <c r="L1387">
        <v>175.1</v>
      </c>
      <c r="M1387">
        <v>84</v>
      </c>
      <c r="N1387">
        <v>14.88</v>
      </c>
      <c r="O1387">
        <v>158.19999999999999</v>
      </c>
      <c r="P1387">
        <v>95</v>
      </c>
      <c r="Q1387">
        <v>7.12</v>
      </c>
      <c r="R1387">
        <v>10.5</v>
      </c>
      <c r="S1387">
        <v>6</v>
      </c>
      <c r="T1387">
        <v>2.84</v>
      </c>
      <c r="U1387">
        <v>1</v>
      </c>
      <c r="V1387" t="s">
        <v>22</v>
      </c>
      <c r="W1387">
        <f t="shared" si="168"/>
        <v>0</v>
      </c>
      <c r="X1387" t="str">
        <f t="shared" si="169"/>
        <v>3 or fewer calls</v>
      </c>
      <c r="Y1387" t="str">
        <f t="shared" si="170"/>
        <v>Medium</v>
      </c>
      <c r="Z1387" t="str">
        <f t="shared" si="171"/>
        <v>Medium_user</v>
      </c>
      <c r="AA1387" t="str">
        <f t="shared" si="172"/>
        <v>Medium_user</v>
      </c>
      <c r="AB1387" t="str">
        <f t="shared" si="173"/>
        <v>Medium Usage</v>
      </c>
      <c r="AC1387" t="str">
        <f t="shared" si="174"/>
        <v>None</v>
      </c>
      <c r="AD1387" t="str">
        <f t="shared" si="175"/>
        <v>Medium Intl Calls</v>
      </c>
    </row>
    <row r="1388" spans="1:30" x14ac:dyDescent="0.25">
      <c r="A1388" t="s">
        <v>74</v>
      </c>
      <c r="B1388">
        <v>95</v>
      </c>
      <c r="C1388" t="s">
        <v>21</v>
      </c>
      <c r="D1388" t="s">
        <v>22</v>
      </c>
      <c r="E1388">
        <f>IF(train[[#This Row],[international_plan]]="yes",1,0)</f>
        <v>0</v>
      </c>
      <c r="F1388" t="s">
        <v>23</v>
      </c>
      <c r="G1388">
        <f>IF(train[[#This Row],[voice_mail_plan]]="yes",1,0)</f>
        <v>1</v>
      </c>
      <c r="H1388">
        <v>36</v>
      </c>
      <c r="I1388">
        <v>283.10000000000002</v>
      </c>
      <c r="J1388">
        <v>112</v>
      </c>
      <c r="K1388">
        <v>48.13</v>
      </c>
      <c r="L1388">
        <v>286.2</v>
      </c>
      <c r="M1388">
        <v>86</v>
      </c>
      <c r="N1388">
        <v>24.33</v>
      </c>
      <c r="O1388">
        <v>261.7</v>
      </c>
      <c r="P1388">
        <v>129</v>
      </c>
      <c r="Q1388">
        <v>11.78</v>
      </c>
      <c r="R1388">
        <v>11.3</v>
      </c>
      <c r="S1388">
        <v>3</v>
      </c>
      <c r="T1388">
        <v>3.05</v>
      </c>
      <c r="U1388">
        <v>3</v>
      </c>
      <c r="V1388" t="s">
        <v>22</v>
      </c>
      <c r="W1388">
        <f t="shared" si="168"/>
        <v>0</v>
      </c>
      <c r="X1388" t="str">
        <f t="shared" si="169"/>
        <v>3 or fewer calls</v>
      </c>
      <c r="Y1388" t="str">
        <f t="shared" si="170"/>
        <v>Medium</v>
      </c>
      <c r="Z1388" t="str">
        <f t="shared" si="171"/>
        <v>Medium_user</v>
      </c>
      <c r="AA1388" t="str">
        <f t="shared" si="172"/>
        <v>Heavy_user</v>
      </c>
      <c r="AB1388" t="str">
        <f t="shared" si="173"/>
        <v>High Usage</v>
      </c>
      <c r="AC1388" t="str">
        <f t="shared" si="174"/>
        <v>High</v>
      </c>
      <c r="AD1388" t="str">
        <f t="shared" si="175"/>
        <v>Medium Intl Calls</v>
      </c>
    </row>
    <row r="1389" spans="1:30" x14ac:dyDescent="0.25">
      <c r="A1389" t="s">
        <v>60</v>
      </c>
      <c r="B1389">
        <v>173</v>
      </c>
      <c r="C1389" t="s">
        <v>28</v>
      </c>
      <c r="D1389" t="s">
        <v>22</v>
      </c>
      <c r="E1389">
        <f>IF(train[[#This Row],[international_plan]]="yes",1,0)</f>
        <v>0</v>
      </c>
      <c r="F1389" t="s">
        <v>22</v>
      </c>
      <c r="G1389">
        <f>IF(train[[#This Row],[voice_mail_plan]]="yes",1,0)</f>
        <v>0</v>
      </c>
      <c r="H1389">
        <v>0</v>
      </c>
      <c r="I1389">
        <v>291.8</v>
      </c>
      <c r="J1389">
        <v>143</v>
      </c>
      <c r="K1389">
        <v>49.61</v>
      </c>
      <c r="L1389">
        <v>214.3</v>
      </c>
      <c r="M1389">
        <v>134</v>
      </c>
      <c r="N1389">
        <v>18.22</v>
      </c>
      <c r="O1389">
        <v>151.19999999999999</v>
      </c>
      <c r="P1389">
        <v>119</v>
      </c>
      <c r="Q1389">
        <v>6.8</v>
      </c>
      <c r="R1389">
        <v>9.9</v>
      </c>
      <c r="S1389">
        <v>2</v>
      </c>
      <c r="T1389">
        <v>2.67</v>
      </c>
      <c r="U1389">
        <v>0</v>
      </c>
      <c r="V1389" t="s">
        <v>23</v>
      </c>
      <c r="W1389">
        <f t="shared" si="168"/>
        <v>1</v>
      </c>
      <c r="X1389" t="str">
        <f t="shared" si="169"/>
        <v>3 or fewer calls</v>
      </c>
      <c r="Y1389" t="str">
        <f t="shared" si="170"/>
        <v>Medium</v>
      </c>
      <c r="Z1389" t="str">
        <f t="shared" si="171"/>
        <v>Heavy_user</v>
      </c>
      <c r="AA1389" t="str">
        <f t="shared" si="172"/>
        <v>Medium_user</v>
      </c>
      <c r="AB1389" t="str">
        <f t="shared" si="173"/>
        <v>Medium Usage</v>
      </c>
      <c r="AC1389" t="str">
        <f t="shared" si="174"/>
        <v>None</v>
      </c>
      <c r="AD1389" t="str">
        <f t="shared" si="175"/>
        <v>Medium Intl Calls</v>
      </c>
    </row>
    <row r="1390" spans="1:30" x14ac:dyDescent="0.25">
      <c r="A1390" t="s">
        <v>29</v>
      </c>
      <c r="B1390">
        <v>110</v>
      </c>
      <c r="C1390" t="s">
        <v>25</v>
      </c>
      <c r="D1390" t="s">
        <v>22</v>
      </c>
      <c r="E1390">
        <f>IF(train[[#This Row],[international_plan]]="yes",1,0)</f>
        <v>0</v>
      </c>
      <c r="F1390" t="s">
        <v>22</v>
      </c>
      <c r="G1390">
        <f>IF(train[[#This Row],[voice_mail_plan]]="yes",1,0)</f>
        <v>0</v>
      </c>
      <c r="H1390">
        <v>0</v>
      </c>
      <c r="I1390">
        <v>222.7</v>
      </c>
      <c r="J1390">
        <v>94</v>
      </c>
      <c r="K1390">
        <v>37.86</v>
      </c>
      <c r="L1390">
        <v>105.8</v>
      </c>
      <c r="M1390">
        <v>98</v>
      </c>
      <c r="N1390">
        <v>8.99</v>
      </c>
      <c r="O1390">
        <v>214.8</v>
      </c>
      <c r="P1390">
        <v>78</v>
      </c>
      <c r="Q1390">
        <v>9.67</v>
      </c>
      <c r="R1390">
        <v>13.5</v>
      </c>
      <c r="S1390">
        <v>4</v>
      </c>
      <c r="T1390">
        <v>3.65</v>
      </c>
      <c r="U1390">
        <v>1</v>
      </c>
      <c r="V1390" t="s">
        <v>22</v>
      </c>
      <c r="W1390">
        <f t="shared" si="168"/>
        <v>0</v>
      </c>
      <c r="X1390" t="str">
        <f t="shared" si="169"/>
        <v>3 or fewer calls</v>
      </c>
      <c r="Y1390" t="str">
        <f t="shared" si="170"/>
        <v>Medium</v>
      </c>
      <c r="Z1390" t="str">
        <f t="shared" si="171"/>
        <v>Medium_user</v>
      </c>
      <c r="AA1390" t="str">
        <f t="shared" si="172"/>
        <v>Light_user</v>
      </c>
      <c r="AB1390" t="str">
        <f t="shared" si="173"/>
        <v>Medium Usage</v>
      </c>
      <c r="AC1390" t="str">
        <f t="shared" si="174"/>
        <v>None</v>
      </c>
      <c r="AD1390" t="str">
        <f t="shared" si="175"/>
        <v>Medium Intl Calls</v>
      </c>
    </row>
    <row r="1391" spans="1:30" x14ac:dyDescent="0.25">
      <c r="A1391" t="s">
        <v>38</v>
      </c>
      <c r="B1391">
        <v>102</v>
      </c>
      <c r="C1391" t="s">
        <v>28</v>
      </c>
      <c r="D1391" t="s">
        <v>22</v>
      </c>
      <c r="E1391">
        <f>IF(train[[#This Row],[international_plan]]="yes",1,0)</f>
        <v>0</v>
      </c>
      <c r="F1391" t="s">
        <v>22</v>
      </c>
      <c r="G1391">
        <f>IF(train[[#This Row],[voice_mail_plan]]="yes",1,0)</f>
        <v>0</v>
      </c>
      <c r="H1391">
        <v>0</v>
      </c>
      <c r="I1391">
        <v>174.5</v>
      </c>
      <c r="J1391">
        <v>79</v>
      </c>
      <c r="K1391">
        <v>29.67</v>
      </c>
      <c r="L1391">
        <v>236.8</v>
      </c>
      <c r="M1391">
        <v>136</v>
      </c>
      <c r="N1391">
        <v>20.13</v>
      </c>
      <c r="O1391">
        <v>270.39999999999998</v>
      </c>
      <c r="P1391">
        <v>110</v>
      </c>
      <c r="Q1391">
        <v>12.17</v>
      </c>
      <c r="R1391">
        <v>8.5</v>
      </c>
      <c r="S1391">
        <v>5</v>
      </c>
      <c r="T1391">
        <v>2.2999999999999998</v>
      </c>
      <c r="U1391">
        <v>0</v>
      </c>
      <c r="V1391" t="s">
        <v>22</v>
      </c>
      <c r="W1391">
        <f t="shared" si="168"/>
        <v>0</v>
      </c>
      <c r="X1391" t="str">
        <f t="shared" si="169"/>
        <v>3 or fewer calls</v>
      </c>
      <c r="Y1391" t="str">
        <f t="shared" si="170"/>
        <v>Medium</v>
      </c>
      <c r="Z1391" t="str">
        <f t="shared" si="171"/>
        <v>Heavy_user</v>
      </c>
      <c r="AA1391" t="str">
        <f t="shared" si="172"/>
        <v>Heavy_user</v>
      </c>
      <c r="AB1391" t="str">
        <f t="shared" si="173"/>
        <v>Medium Usage</v>
      </c>
      <c r="AC1391" t="str">
        <f t="shared" si="174"/>
        <v>None</v>
      </c>
      <c r="AD1391" t="str">
        <f t="shared" si="175"/>
        <v>Medium Intl Calls</v>
      </c>
    </row>
    <row r="1392" spans="1:30" x14ac:dyDescent="0.25">
      <c r="A1392" t="s">
        <v>46</v>
      </c>
      <c r="B1392">
        <v>130</v>
      </c>
      <c r="C1392" t="s">
        <v>25</v>
      </c>
      <c r="D1392" t="s">
        <v>22</v>
      </c>
      <c r="E1392">
        <f>IF(train[[#This Row],[international_plan]]="yes",1,0)</f>
        <v>0</v>
      </c>
      <c r="F1392" t="s">
        <v>22</v>
      </c>
      <c r="G1392">
        <f>IF(train[[#This Row],[voice_mail_plan]]="yes",1,0)</f>
        <v>0</v>
      </c>
      <c r="H1392">
        <v>0</v>
      </c>
      <c r="I1392">
        <v>68.400000000000006</v>
      </c>
      <c r="J1392">
        <v>86</v>
      </c>
      <c r="K1392">
        <v>11.63</v>
      </c>
      <c r="L1392">
        <v>193.3</v>
      </c>
      <c r="M1392">
        <v>110</v>
      </c>
      <c r="N1392">
        <v>16.43</v>
      </c>
      <c r="O1392">
        <v>171.5</v>
      </c>
      <c r="P1392">
        <v>139</v>
      </c>
      <c r="Q1392">
        <v>7.72</v>
      </c>
      <c r="R1392">
        <v>10.4</v>
      </c>
      <c r="S1392">
        <v>4</v>
      </c>
      <c r="T1392">
        <v>2.81</v>
      </c>
      <c r="U1392">
        <v>0</v>
      </c>
      <c r="V1392" t="s">
        <v>22</v>
      </c>
      <c r="W1392">
        <f t="shared" si="168"/>
        <v>0</v>
      </c>
      <c r="X1392" t="str">
        <f t="shared" si="169"/>
        <v>3 or fewer calls</v>
      </c>
      <c r="Y1392" t="str">
        <f t="shared" si="170"/>
        <v>Medium</v>
      </c>
      <c r="Z1392" t="str">
        <f t="shared" si="171"/>
        <v>Medium_user</v>
      </c>
      <c r="AA1392" t="str">
        <f t="shared" si="172"/>
        <v>Medium_user</v>
      </c>
      <c r="AB1392" t="str">
        <f t="shared" si="173"/>
        <v>Medium Usage</v>
      </c>
      <c r="AC1392" t="str">
        <f t="shared" si="174"/>
        <v>None</v>
      </c>
      <c r="AD1392" t="str">
        <f t="shared" si="175"/>
        <v>Medium Intl Calls</v>
      </c>
    </row>
    <row r="1393" spans="1:30" x14ac:dyDescent="0.25">
      <c r="A1393" t="s">
        <v>26</v>
      </c>
      <c r="B1393">
        <v>91</v>
      </c>
      <c r="C1393" t="s">
        <v>25</v>
      </c>
      <c r="D1393" t="s">
        <v>22</v>
      </c>
      <c r="E1393">
        <f>IF(train[[#This Row],[international_plan]]="yes",1,0)</f>
        <v>0</v>
      </c>
      <c r="F1393" t="s">
        <v>23</v>
      </c>
      <c r="G1393">
        <f>IF(train[[#This Row],[voice_mail_plan]]="yes",1,0)</f>
        <v>1</v>
      </c>
      <c r="H1393">
        <v>31</v>
      </c>
      <c r="I1393">
        <v>273</v>
      </c>
      <c r="J1393">
        <v>78</v>
      </c>
      <c r="K1393">
        <v>46.41</v>
      </c>
      <c r="L1393">
        <v>215.5</v>
      </c>
      <c r="M1393">
        <v>98</v>
      </c>
      <c r="N1393">
        <v>18.32</v>
      </c>
      <c r="O1393">
        <v>104.7</v>
      </c>
      <c r="P1393">
        <v>114</v>
      </c>
      <c r="Q1393">
        <v>4.71</v>
      </c>
      <c r="R1393">
        <v>9.6</v>
      </c>
      <c r="S1393">
        <v>2</v>
      </c>
      <c r="T1393">
        <v>2.59</v>
      </c>
      <c r="U1393">
        <v>1</v>
      </c>
      <c r="V1393" t="s">
        <v>22</v>
      </c>
      <c r="W1393">
        <f t="shared" si="168"/>
        <v>0</v>
      </c>
      <c r="X1393" t="str">
        <f t="shared" si="169"/>
        <v>3 or fewer calls</v>
      </c>
      <c r="Y1393" t="str">
        <f t="shared" si="170"/>
        <v>Medium</v>
      </c>
      <c r="Z1393" t="str">
        <f t="shared" si="171"/>
        <v>Medium_user</v>
      </c>
      <c r="AA1393" t="str">
        <f t="shared" si="172"/>
        <v>Medium_user</v>
      </c>
      <c r="AB1393" t="str">
        <f t="shared" si="173"/>
        <v>Medium Usage</v>
      </c>
      <c r="AC1393" t="str">
        <f t="shared" si="174"/>
        <v>High</v>
      </c>
      <c r="AD1393" t="str">
        <f t="shared" si="175"/>
        <v>Medium Intl Calls</v>
      </c>
    </row>
    <row r="1394" spans="1:30" x14ac:dyDescent="0.25">
      <c r="A1394" t="s">
        <v>74</v>
      </c>
      <c r="B1394">
        <v>64</v>
      </c>
      <c r="C1394" t="s">
        <v>21</v>
      </c>
      <c r="D1394" t="s">
        <v>23</v>
      </c>
      <c r="E1394">
        <f>IF(train[[#This Row],[international_plan]]="yes",1,0)</f>
        <v>1</v>
      </c>
      <c r="F1394" t="s">
        <v>22</v>
      </c>
      <c r="G1394">
        <f>IF(train[[#This Row],[voice_mail_plan]]="yes",1,0)</f>
        <v>0</v>
      </c>
      <c r="H1394">
        <v>0</v>
      </c>
      <c r="I1394">
        <v>225.3</v>
      </c>
      <c r="J1394">
        <v>134</v>
      </c>
      <c r="K1394">
        <v>38.299999999999997</v>
      </c>
      <c r="L1394">
        <v>108.2</v>
      </c>
      <c r="M1394">
        <v>87</v>
      </c>
      <c r="N1394">
        <v>9.1999999999999993</v>
      </c>
      <c r="O1394">
        <v>139.6</v>
      </c>
      <c r="P1394">
        <v>132</v>
      </c>
      <c r="Q1394">
        <v>6.28</v>
      </c>
      <c r="R1394">
        <v>17.3</v>
      </c>
      <c r="S1394">
        <v>9</v>
      </c>
      <c r="T1394">
        <v>4.67</v>
      </c>
      <c r="U1394">
        <v>1</v>
      </c>
      <c r="V1394" t="s">
        <v>23</v>
      </c>
      <c r="W1394">
        <f t="shared" si="168"/>
        <v>1</v>
      </c>
      <c r="X1394" t="str">
        <f t="shared" si="169"/>
        <v>3 or fewer calls</v>
      </c>
      <c r="Y1394" t="str">
        <f t="shared" si="170"/>
        <v>High</v>
      </c>
      <c r="Z1394" t="str">
        <f t="shared" si="171"/>
        <v>Medium_user</v>
      </c>
      <c r="AA1394" t="str">
        <f t="shared" si="172"/>
        <v>Light_user</v>
      </c>
      <c r="AB1394" t="str">
        <f t="shared" si="173"/>
        <v>Medium Usage</v>
      </c>
      <c r="AC1394" t="str">
        <f t="shared" si="174"/>
        <v>None</v>
      </c>
      <c r="AD1394" t="str">
        <f t="shared" si="175"/>
        <v>Medium Intl Calls</v>
      </c>
    </row>
    <row r="1395" spans="1:30" x14ac:dyDescent="0.25">
      <c r="A1395" t="s">
        <v>71</v>
      </c>
      <c r="B1395">
        <v>176</v>
      </c>
      <c r="C1395" t="s">
        <v>21</v>
      </c>
      <c r="D1395" t="s">
        <v>22</v>
      </c>
      <c r="E1395">
        <f>IF(train[[#This Row],[international_plan]]="yes",1,0)</f>
        <v>0</v>
      </c>
      <c r="F1395" t="s">
        <v>23</v>
      </c>
      <c r="G1395">
        <f>IF(train[[#This Row],[voice_mail_plan]]="yes",1,0)</f>
        <v>1</v>
      </c>
      <c r="H1395">
        <v>23</v>
      </c>
      <c r="I1395">
        <v>283.2</v>
      </c>
      <c r="J1395">
        <v>130</v>
      </c>
      <c r="K1395">
        <v>48.14</v>
      </c>
      <c r="L1395">
        <v>162.6</v>
      </c>
      <c r="M1395">
        <v>74</v>
      </c>
      <c r="N1395">
        <v>13.82</v>
      </c>
      <c r="O1395">
        <v>177.7</v>
      </c>
      <c r="P1395">
        <v>104</v>
      </c>
      <c r="Q1395">
        <v>8</v>
      </c>
      <c r="R1395">
        <v>7.2</v>
      </c>
      <c r="S1395">
        <v>6</v>
      </c>
      <c r="T1395">
        <v>1.94</v>
      </c>
      <c r="U1395">
        <v>1</v>
      </c>
      <c r="V1395" t="s">
        <v>22</v>
      </c>
      <c r="W1395">
        <f t="shared" si="168"/>
        <v>0</v>
      </c>
      <c r="X1395" t="str">
        <f t="shared" si="169"/>
        <v>3 or fewer calls</v>
      </c>
      <c r="Y1395" t="str">
        <f t="shared" si="170"/>
        <v>Low</v>
      </c>
      <c r="Z1395" t="str">
        <f t="shared" si="171"/>
        <v>Light_usage</v>
      </c>
      <c r="AA1395" t="str">
        <f t="shared" si="172"/>
        <v>Medium_user</v>
      </c>
      <c r="AB1395" t="str">
        <f t="shared" si="173"/>
        <v>Medium Usage</v>
      </c>
      <c r="AC1395" t="str">
        <f t="shared" si="174"/>
        <v>Medium</v>
      </c>
      <c r="AD1395" t="str">
        <f t="shared" si="175"/>
        <v>Low Intl Calls</v>
      </c>
    </row>
    <row r="1396" spans="1:30" x14ac:dyDescent="0.25">
      <c r="A1396" t="s">
        <v>49</v>
      </c>
      <c r="B1396">
        <v>93</v>
      </c>
      <c r="C1396" t="s">
        <v>28</v>
      </c>
      <c r="D1396" t="s">
        <v>23</v>
      </c>
      <c r="E1396">
        <f>IF(train[[#This Row],[international_plan]]="yes",1,0)</f>
        <v>1</v>
      </c>
      <c r="F1396" t="s">
        <v>22</v>
      </c>
      <c r="G1396">
        <f>IF(train[[#This Row],[voice_mail_plan]]="yes",1,0)</f>
        <v>0</v>
      </c>
      <c r="H1396">
        <v>0</v>
      </c>
      <c r="I1396">
        <v>131.4</v>
      </c>
      <c r="J1396">
        <v>78</v>
      </c>
      <c r="K1396">
        <v>22.34</v>
      </c>
      <c r="L1396">
        <v>219.7</v>
      </c>
      <c r="M1396">
        <v>106</v>
      </c>
      <c r="N1396">
        <v>18.670000000000002</v>
      </c>
      <c r="O1396">
        <v>155.69999999999999</v>
      </c>
      <c r="P1396">
        <v>103</v>
      </c>
      <c r="Q1396">
        <v>7.01</v>
      </c>
      <c r="R1396">
        <v>11.1</v>
      </c>
      <c r="S1396">
        <v>2</v>
      </c>
      <c r="T1396">
        <v>3</v>
      </c>
      <c r="U1396">
        <v>1</v>
      </c>
      <c r="V1396" t="s">
        <v>23</v>
      </c>
      <c r="W1396">
        <f t="shared" si="168"/>
        <v>1</v>
      </c>
      <c r="X1396" t="str">
        <f t="shared" si="169"/>
        <v>3 or fewer calls</v>
      </c>
      <c r="Y1396" t="str">
        <f t="shared" si="170"/>
        <v>Medium</v>
      </c>
      <c r="Z1396" t="str">
        <f t="shared" si="171"/>
        <v>Medium_user</v>
      </c>
      <c r="AA1396" t="str">
        <f t="shared" si="172"/>
        <v>Medium_user</v>
      </c>
      <c r="AB1396" t="str">
        <f t="shared" si="173"/>
        <v>Medium Usage</v>
      </c>
      <c r="AC1396" t="str">
        <f t="shared" si="174"/>
        <v>None</v>
      </c>
      <c r="AD1396" t="str">
        <f t="shared" si="175"/>
        <v>Medium Intl Calls</v>
      </c>
    </row>
    <row r="1397" spans="1:30" x14ac:dyDescent="0.25">
      <c r="A1397" t="s">
        <v>51</v>
      </c>
      <c r="B1397">
        <v>84</v>
      </c>
      <c r="C1397" t="s">
        <v>28</v>
      </c>
      <c r="D1397" t="s">
        <v>22</v>
      </c>
      <c r="E1397">
        <f>IF(train[[#This Row],[international_plan]]="yes",1,0)</f>
        <v>0</v>
      </c>
      <c r="F1397" t="s">
        <v>23</v>
      </c>
      <c r="G1397">
        <f>IF(train[[#This Row],[voice_mail_plan]]="yes",1,0)</f>
        <v>1</v>
      </c>
      <c r="H1397">
        <v>12</v>
      </c>
      <c r="I1397">
        <v>89.7</v>
      </c>
      <c r="J1397">
        <v>87</v>
      </c>
      <c r="K1397">
        <v>15.25</v>
      </c>
      <c r="L1397">
        <v>138.6</v>
      </c>
      <c r="M1397">
        <v>73</v>
      </c>
      <c r="N1397">
        <v>11.78</v>
      </c>
      <c r="O1397">
        <v>165.8</v>
      </c>
      <c r="P1397">
        <v>114</v>
      </c>
      <c r="Q1397">
        <v>7.46</v>
      </c>
      <c r="R1397">
        <v>10.7</v>
      </c>
      <c r="S1397">
        <v>2</v>
      </c>
      <c r="T1397">
        <v>2.89</v>
      </c>
      <c r="U1397">
        <v>1</v>
      </c>
      <c r="V1397" t="s">
        <v>22</v>
      </c>
      <c r="W1397">
        <f t="shared" si="168"/>
        <v>0</v>
      </c>
      <c r="X1397" t="str">
        <f t="shared" si="169"/>
        <v>3 or fewer calls</v>
      </c>
      <c r="Y1397" t="str">
        <f t="shared" si="170"/>
        <v>Medium</v>
      </c>
      <c r="Z1397" t="str">
        <f t="shared" si="171"/>
        <v>Light_usage</v>
      </c>
      <c r="AA1397" t="str">
        <f t="shared" si="172"/>
        <v>Medium_user</v>
      </c>
      <c r="AB1397" t="str">
        <f t="shared" si="173"/>
        <v>Medium Usage</v>
      </c>
      <c r="AC1397" t="str">
        <f t="shared" si="174"/>
        <v>Medium</v>
      </c>
      <c r="AD1397" t="str">
        <f t="shared" si="175"/>
        <v>Medium Intl Calls</v>
      </c>
    </row>
    <row r="1398" spans="1:30" x14ac:dyDescent="0.25">
      <c r="A1398" t="s">
        <v>57</v>
      </c>
      <c r="B1398">
        <v>138</v>
      </c>
      <c r="C1398" t="s">
        <v>28</v>
      </c>
      <c r="D1398" t="s">
        <v>22</v>
      </c>
      <c r="E1398">
        <f>IF(train[[#This Row],[international_plan]]="yes",1,0)</f>
        <v>0</v>
      </c>
      <c r="F1398" t="s">
        <v>22</v>
      </c>
      <c r="G1398">
        <f>IF(train[[#This Row],[voice_mail_plan]]="yes",1,0)</f>
        <v>0</v>
      </c>
      <c r="H1398">
        <v>0</v>
      </c>
      <c r="I1398">
        <v>127.1</v>
      </c>
      <c r="J1398">
        <v>102</v>
      </c>
      <c r="K1398">
        <v>21.61</v>
      </c>
      <c r="L1398">
        <v>247.7</v>
      </c>
      <c r="M1398">
        <v>106</v>
      </c>
      <c r="N1398">
        <v>21.05</v>
      </c>
      <c r="O1398">
        <v>207.7</v>
      </c>
      <c r="P1398">
        <v>75</v>
      </c>
      <c r="Q1398">
        <v>9.35</v>
      </c>
      <c r="R1398">
        <v>5</v>
      </c>
      <c r="S1398">
        <v>3</v>
      </c>
      <c r="T1398">
        <v>1.35</v>
      </c>
      <c r="U1398">
        <v>3</v>
      </c>
      <c r="V1398" t="s">
        <v>22</v>
      </c>
      <c r="W1398">
        <f t="shared" si="168"/>
        <v>0</v>
      </c>
      <c r="X1398" t="str">
        <f t="shared" si="169"/>
        <v>3 or fewer calls</v>
      </c>
      <c r="Y1398" t="str">
        <f t="shared" si="170"/>
        <v>Low</v>
      </c>
      <c r="Z1398" t="str">
        <f t="shared" si="171"/>
        <v>Medium_user</v>
      </c>
      <c r="AA1398" t="str">
        <f t="shared" si="172"/>
        <v>Heavy_user</v>
      </c>
      <c r="AB1398" t="str">
        <f t="shared" si="173"/>
        <v>Medium Usage</v>
      </c>
      <c r="AC1398" t="str">
        <f t="shared" si="174"/>
        <v>None</v>
      </c>
      <c r="AD1398" t="str">
        <f t="shared" si="175"/>
        <v>Low Intl Calls</v>
      </c>
    </row>
    <row r="1399" spans="1:30" x14ac:dyDescent="0.25">
      <c r="A1399" t="s">
        <v>75</v>
      </c>
      <c r="B1399">
        <v>101</v>
      </c>
      <c r="C1399" t="s">
        <v>21</v>
      </c>
      <c r="D1399" t="s">
        <v>22</v>
      </c>
      <c r="E1399">
        <f>IF(train[[#This Row],[international_plan]]="yes",1,0)</f>
        <v>0</v>
      </c>
      <c r="F1399" t="s">
        <v>23</v>
      </c>
      <c r="G1399">
        <f>IF(train[[#This Row],[voice_mail_plan]]="yes",1,0)</f>
        <v>1</v>
      </c>
      <c r="H1399">
        <v>28</v>
      </c>
      <c r="I1399">
        <v>105.9</v>
      </c>
      <c r="J1399">
        <v>132</v>
      </c>
      <c r="K1399">
        <v>18</v>
      </c>
      <c r="L1399">
        <v>231.7</v>
      </c>
      <c r="M1399">
        <v>107</v>
      </c>
      <c r="N1399">
        <v>19.690000000000001</v>
      </c>
      <c r="O1399">
        <v>281.3</v>
      </c>
      <c r="P1399">
        <v>120</v>
      </c>
      <c r="Q1399">
        <v>12.66</v>
      </c>
      <c r="R1399">
        <v>10.7</v>
      </c>
      <c r="S1399">
        <v>5</v>
      </c>
      <c r="T1399">
        <v>2.89</v>
      </c>
      <c r="U1399">
        <v>1</v>
      </c>
      <c r="V1399" t="s">
        <v>22</v>
      </c>
      <c r="W1399">
        <f t="shared" si="168"/>
        <v>0</v>
      </c>
      <c r="X1399" t="str">
        <f t="shared" si="169"/>
        <v>3 or fewer calls</v>
      </c>
      <c r="Y1399" t="str">
        <f t="shared" si="170"/>
        <v>Medium</v>
      </c>
      <c r="Z1399" t="str">
        <f t="shared" si="171"/>
        <v>Medium_user</v>
      </c>
      <c r="AA1399" t="str">
        <f t="shared" si="172"/>
        <v>Medium_user</v>
      </c>
      <c r="AB1399" t="str">
        <f t="shared" si="173"/>
        <v>Medium Usage</v>
      </c>
      <c r="AC1399" t="str">
        <f t="shared" si="174"/>
        <v>Medium</v>
      </c>
      <c r="AD1399" t="str">
        <f t="shared" si="175"/>
        <v>Medium Intl Calls</v>
      </c>
    </row>
    <row r="1400" spans="1:30" x14ac:dyDescent="0.25">
      <c r="A1400" t="s">
        <v>38</v>
      </c>
      <c r="B1400">
        <v>136</v>
      </c>
      <c r="C1400" t="s">
        <v>25</v>
      </c>
      <c r="D1400" t="s">
        <v>22</v>
      </c>
      <c r="E1400">
        <f>IF(train[[#This Row],[international_plan]]="yes",1,0)</f>
        <v>0</v>
      </c>
      <c r="F1400" t="s">
        <v>22</v>
      </c>
      <c r="G1400">
        <f>IF(train[[#This Row],[voice_mail_plan]]="yes",1,0)</f>
        <v>0</v>
      </c>
      <c r="H1400">
        <v>0</v>
      </c>
      <c r="I1400">
        <v>142.30000000000001</v>
      </c>
      <c r="J1400">
        <v>79</v>
      </c>
      <c r="K1400">
        <v>24.19</v>
      </c>
      <c r="L1400">
        <v>158</v>
      </c>
      <c r="M1400">
        <v>113</v>
      </c>
      <c r="N1400">
        <v>13.43</v>
      </c>
      <c r="O1400">
        <v>177.5</v>
      </c>
      <c r="P1400">
        <v>75</v>
      </c>
      <c r="Q1400">
        <v>7.99</v>
      </c>
      <c r="R1400">
        <v>6</v>
      </c>
      <c r="S1400">
        <v>11</v>
      </c>
      <c r="T1400">
        <v>1.62</v>
      </c>
      <c r="U1400">
        <v>2</v>
      </c>
      <c r="V1400" t="s">
        <v>22</v>
      </c>
      <c r="W1400">
        <f t="shared" si="168"/>
        <v>0</v>
      </c>
      <c r="X1400" t="str">
        <f t="shared" si="169"/>
        <v>3 or fewer calls</v>
      </c>
      <c r="Y1400" t="str">
        <f t="shared" si="170"/>
        <v>Low</v>
      </c>
      <c r="Z1400" t="str">
        <f t="shared" si="171"/>
        <v>Medium_user</v>
      </c>
      <c r="AA1400" t="str">
        <f t="shared" si="172"/>
        <v>Medium_user</v>
      </c>
      <c r="AB1400" t="str">
        <f t="shared" si="173"/>
        <v>Medium Usage</v>
      </c>
      <c r="AC1400" t="str">
        <f t="shared" si="174"/>
        <v>None</v>
      </c>
      <c r="AD1400" t="str">
        <f t="shared" si="175"/>
        <v>Low Intl Calls</v>
      </c>
    </row>
    <row r="1401" spans="1:30" x14ac:dyDescent="0.25">
      <c r="A1401" t="s">
        <v>27</v>
      </c>
      <c r="B1401">
        <v>132</v>
      </c>
      <c r="C1401" t="s">
        <v>25</v>
      </c>
      <c r="D1401" t="s">
        <v>22</v>
      </c>
      <c r="E1401">
        <f>IF(train[[#This Row],[international_plan]]="yes",1,0)</f>
        <v>0</v>
      </c>
      <c r="F1401" t="s">
        <v>23</v>
      </c>
      <c r="G1401">
        <f>IF(train[[#This Row],[voice_mail_plan]]="yes",1,0)</f>
        <v>1</v>
      </c>
      <c r="H1401">
        <v>36</v>
      </c>
      <c r="I1401">
        <v>201.9</v>
      </c>
      <c r="J1401">
        <v>93</v>
      </c>
      <c r="K1401">
        <v>34.32</v>
      </c>
      <c r="L1401">
        <v>156.30000000000001</v>
      </c>
      <c r="M1401">
        <v>75</v>
      </c>
      <c r="N1401">
        <v>13.29</v>
      </c>
      <c r="O1401">
        <v>131.30000000000001</v>
      </c>
      <c r="P1401">
        <v>92</v>
      </c>
      <c r="Q1401">
        <v>5.91</v>
      </c>
      <c r="R1401">
        <v>13.7</v>
      </c>
      <c r="S1401">
        <v>5</v>
      </c>
      <c r="T1401">
        <v>3.7</v>
      </c>
      <c r="U1401">
        <v>0</v>
      </c>
      <c r="V1401" t="s">
        <v>22</v>
      </c>
      <c r="W1401">
        <f t="shared" si="168"/>
        <v>0</v>
      </c>
      <c r="X1401" t="str">
        <f t="shared" si="169"/>
        <v>3 or fewer calls</v>
      </c>
      <c r="Y1401" t="str">
        <f t="shared" si="170"/>
        <v>Medium</v>
      </c>
      <c r="Z1401" t="str">
        <f t="shared" si="171"/>
        <v>Light_usage</v>
      </c>
      <c r="AA1401" t="str">
        <f t="shared" si="172"/>
        <v>Medium_user</v>
      </c>
      <c r="AB1401" t="str">
        <f t="shared" si="173"/>
        <v>Medium Usage</v>
      </c>
      <c r="AC1401" t="str">
        <f t="shared" si="174"/>
        <v>High</v>
      </c>
      <c r="AD1401" t="str">
        <f t="shared" si="175"/>
        <v>Medium Intl Calls</v>
      </c>
    </row>
    <row r="1402" spans="1:30" x14ac:dyDescent="0.25">
      <c r="A1402" t="s">
        <v>57</v>
      </c>
      <c r="B1402">
        <v>128</v>
      </c>
      <c r="C1402" t="s">
        <v>21</v>
      </c>
      <c r="D1402" t="s">
        <v>22</v>
      </c>
      <c r="E1402">
        <f>IF(train[[#This Row],[international_plan]]="yes",1,0)</f>
        <v>0</v>
      </c>
      <c r="F1402" t="s">
        <v>22</v>
      </c>
      <c r="G1402">
        <f>IF(train[[#This Row],[voice_mail_plan]]="yes",1,0)</f>
        <v>0</v>
      </c>
      <c r="H1402">
        <v>0</v>
      </c>
      <c r="I1402">
        <v>247.3</v>
      </c>
      <c r="J1402">
        <v>91</v>
      </c>
      <c r="K1402">
        <v>42.04</v>
      </c>
      <c r="L1402">
        <v>182.7</v>
      </c>
      <c r="M1402">
        <v>60</v>
      </c>
      <c r="N1402">
        <v>15.53</v>
      </c>
      <c r="O1402">
        <v>143.19999999999999</v>
      </c>
      <c r="P1402">
        <v>112</v>
      </c>
      <c r="Q1402">
        <v>6.44</v>
      </c>
      <c r="R1402">
        <v>14.7</v>
      </c>
      <c r="S1402">
        <v>2</v>
      </c>
      <c r="T1402">
        <v>3.97</v>
      </c>
      <c r="U1402">
        <v>3</v>
      </c>
      <c r="V1402" t="s">
        <v>22</v>
      </c>
      <c r="W1402">
        <f t="shared" si="168"/>
        <v>0</v>
      </c>
      <c r="X1402" t="str">
        <f t="shared" si="169"/>
        <v>3 or fewer calls</v>
      </c>
      <c r="Y1402" t="str">
        <f t="shared" si="170"/>
        <v>Medium</v>
      </c>
      <c r="Z1402" t="str">
        <f t="shared" si="171"/>
        <v>Light_usage</v>
      </c>
      <c r="AA1402" t="str">
        <f t="shared" si="172"/>
        <v>Medium_user</v>
      </c>
      <c r="AB1402" t="str">
        <f t="shared" si="173"/>
        <v>Medium Usage</v>
      </c>
      <c r="AC1402" t="str">
        <f t="shared" si="174"/>
        <v>None</v>
      </c>
      <c r="AD1402" t="str">
        <f t="shared" si="175"/>
        <v>Medium Intl Calls</v>
      </c>
    </row>
    <row r="1403" spans="1:30" x14ac:dyDescent="0.25">
      <c r="A1403" t="s">
        <v>68</v>
      </c>
      <c r="B1403">
        <v>92</v>
      </c>
      <c r="C1403" t="s">
        <v>25</v>
      </c>
      <c r="D1403" t="s">
        <v>22</v>
      </c>
      <c r="E1403">
        <f>IF(train[[#This Row],[international_plan]]="yes",1,0)</f>
        <v>0</v>
      </c>
      <c r="F1403" t="s">
        <v>23</v>
      </c>
      <c r="G1403">
        <f>IF(train[[#This Row],[voice_mail_plan]]="yes",1,0)</f>
        <v>1</v>
      </c>
      <c r="H1403">
        <v>38</v>
      </c>
      <c r="I1403">
        <v>242.2</v>
      </c>
      <c r="J1403">
        <v>96</v>
      </c>
      <c r="K1403">
        <v>41.17</v>
      </c>
      <c r="L1403">
        <v>159.69999999999999</v>
      </c>
      <c r="M1403">
        <v>144</v>
      </c>
      <c r="N1403">
        <v>13.57</v>
      </c>
      <c r="O1403">
        <v>210</v>
      </c>
      <c r="P1403">
        <v>108</v>
      </c>
      <c r="Q1403">
        <v>9.4499999999999993</v>
      </c>
      <c r="R1403">
        <v>8.9</v>
      </c>
      <c r="S1403">
        <v>1</v>
      </c>
      <c r="T1403">
        <v>2.4</v>
      </c>
      <c r="U1403">
        <v>1</v>
      </c>
      <c r="V1403" t="s">
        <v>22</v>
      </c>
      <c r="W1403">
        <f t="shared" si="168"/>
        <v>0</v>
      </c>
      <c r="X1403" t="str">
        <f t="shared" si="169"/>
        <v>3 or fewer calls</v>
      </c>
      <c r="Y1403" t="str">
        <f t="shared" si="170"/>
        <v>Medium</v>
      </c>
      <c r="Z1403" t="str">
        <f t="shared" si="171"/>
        <v>Heavy_user</v>
      </c>
      <c r="AA1403" t="str">
        <f t="shared" si="172"/>
        <v>Medium_user</v>
      </c>
      <c r="AB1403" t="str">
        <f t="shared" si="173"/>
        <v>Medium Usage</v>
      </c>
      <c r="AC1403" t="str">
        <f t="shared" si="174"/>
        <v>High</v>
      </c>
      <c r="AD1403" t="str">
        <f t="shared" si="175"/>
        <v>Medium Intl Calls</v>
      </c>
    </row>
    <row r="1404" spans="1:30" x14ac:dyDescent="0.25">
      <c r="A1404" t="s">
        <v>68</v>
      </c>
      <c r="B1404">
        <v>197</v>
      </c>
      <c r="C1404" t="s">
        <v>21</v>
      </c>
      <c r="D1404" t="s">
        <v>23</v>
      </c>
      <c r="E1404">
        <f>IF(train[[#This Row],[international_plan]]="yes",1,0)</f>
        <v>1</v>
      </c>
      <c r="F1404" t="s">
        <v>22</v>
      </c>
      <c r="G1404">
        <f>IF(train[[#This Row],[voice_mail_plan]]="yes",1,0)</f>
        <v>0</v>
      </c>
      <c r="H1404">
        <v>0</v>
      </c>
      <c r="I1404">
        <v>127.3</v>
      </c>
      <c r="J1404">
        <v>80</v>
      </c>
      <c r="K1404">
        <v>21.64</v>
      </c>
      <c r="L1404">
        <v>222.3</v>
      </c>
      <c r="M1404">
        <v>115</v>
      </c>
      <c r="N1404">
        <v>18.899999999999999</v>
      </c>
      <c r="O1404">
        <v>173.9</v>
      </c>
      <c r="P1404">
        <v>95</v>
      </c>
      <c r="Q1404">
        <v>7.83</v>
      </c>
      <c r="R1404">
        <v>13.7</v>
      </c>
      <c r="S1404">
        <v>5</v>
      </c>
      <c r="T1404">
        <v>3.7</v>
      </c>
      <c r="U1404">
        <v>5</v>
      </c>
      <c r="V1404" t="s">
        <v>23</v>
      </c>
      <c r="W1404">
        <f t="shared" si="168"/>
        <v>1</v>
      </c>
      <c r="X1404" t="str">
        <f t="shared" si="169"/>
        <v>More than 3 calls</v>
      </c>
      <c r="Y1404" t="str">
        <f t="shared" si="170"/>
        <v>Medium</v>
      </c>
      <c r="Z1404" t="str">
        <f t="shared" si="171"/>
        <v>Medium_user</v>
      </c>
      <c r="AA1404" t="str">
        <f t="shared" si="172"/>
        <v>Medium_user</v>
      </c>
      <c r="AB1404" t="str">
        <f t="shared" si="173"/>
        <v>Medium Usage</v>
      </c>
      <c r="AC1404" t="str">
        <f t="shared" si="174"/>
        <v>None</v>
      </c>
      <c r="AD1404" t="str">
        <f t="shared" si="175"/>
        <v>Medium Intl Calls</v>
      </c>
    </row>
    <row r="1405" spans="1:30" x14ac:dyDescent="0.25">
      <c r="A1405" t="s">
        <v>31</v>
      </c>
      <c r="B1405">
        <v>191</v>
      </c>
      <c r="C1405" t="s">
        <v>25</v>
      </c>
      <c r="D1405" t="s">
        <v>22</v>
      </c>
      <c r="E1405">
        <f>IF(train[[#This Row],[international_plan]]="yes",1,0)</f>
        <v>0</v>
      </c>
      <c r="F1405" t="s">
        <v>22</v>
      </c>
      <c r="G1405">
        <f>IF(train[[#This Row],[voice_mail_plan]]="yes",1,0)</f>
        <v>0</v>
      </c>
      <c r="H1405">
        <v>0</v>
      </c>
      <c r="I1405">
        <v>162</v>
      </c>
      <c r="J1405">
        <v>104</v>
      </c>
      <c r="K1405">
        <v>27.54</v>
      </c>
      <c r="L1405">
        <v>241.2</v>
      </c>
      <c r="M1405">
        <v>120</v>
      </c>
      <c r="N1405">
        <v>20.5</v>
      </c>
      <c r="O1405">
        <v>210.4</v>
      </c>
      <c r="P1405">
        <v>83</v>
      </c>
      <c r="Q1405">
        <v>9.4700000000000006</v>
      </c>
      <c r="R1405">
        <v>10.9</v>
      </c>
      <c r="S1405">
        <v>7</v>
      </c>
      <c r="T1405">
        <v>2.94</v>
      </c>
      <c r="U1405">
        <v>1</v>
      </c>
      <c r="V1405" t="s">
        <v>22</v>
      </c>
      <c r="W1405">
        <f t="shared" si="168"/>
        <v>0</v>
      </c>
      <c r="X1405" t="str">
        <f t="shared" si="169"/>
        <v>3 or fewer calls</v>
      </c>
      <c r="Y1405" t="str">
        <f t="shared" si="170"/>
        <v>Medium</v>
      </c>
      <c r="Z1405" t="str">
        <f t="shared" si="171"/>
        <v>Heavy_user</v>
      </c>
      <c r="AA1405" t="str">
        <f t="shared" si="172"/>
        <v>Heavy_user</v>
      </c>
      <c r="AB1405" t="str">
        <f t="shared" si="173"/>
        <v>Medium Usage</v>
      </c>
      <c r="AC1405" t="str">
        <f t="shared" si="174"/>
        <v>None</v>
      </c>
      <c r="AD1405" t="str">
        <f t="shared" si="175"/>
        <v>Medium Intl Calls</v>
      </c>
    </row>
    <row r="1406" spans="1:30" x14ac:dyDescent="0.25">
      <c r="A1406" t="s">
        <v>43</v>
      </c>
      <c r="B1406">
        <v>99</v>
      </c>
      <c r="C1406" t="s">
        <v>21</v>
      </c>
      <c r="D1406" t="s">
        <v>22</v>
      </c>
      <c r="E1406">
        <f>IF(train[[#This Row],[international_plan]]="yes",1,0)</f>
        <v>0</v>
      </c>
      <c r="F1406" t="s">
        <v>23</v>
      </c>
      <c r="G1406">
        <f>IF(train[[#This Row],[voice_mail_plan]]="yes",1,0)</f>
        <v>1</v>
      </c>
      <c r="H1406">
        <v>33</v>
      </c>
      <c r="I1406">
        <v>179.1</v>
      </c>
      <c r="J1406">
        <v>93</v>
      </c>
      <c r="K1406">
        <v>30.45</v>
      </c>
      <c r="L1406">
        <v>238.3</v>
      </c>
      <c r="M1406">
        <v>102</v>
      </c>
      <c r="N1406">
        <v>20.260000000000002</v>
      </c>
      <c r="O1406">
        <v>165.7</v>
      </c>
      <c r="P1406">
        <v>96</v>
      </c>
      <c r="Q1406">
        <v>7.46</v>
      </c>
      <c r="R1406">
        <v>10.6</v>
      </c>
      <c r="S1406">
        <v>1</v>
      </c>
      <c r="T1406">
        <v>2.86</v>
      </c>
      <c r="U1406">
        <v>2</v>
      </c>
      <c r="V1406" t="s">
        <v>22</v>
      </c>
      <c r="W1406">
        <f t="shared" si="168"/>
        <v>0</v>
      </c>
      <c r="X1406" t="str">
        <f t="shared" si="169"/>
        <v>3 or fewer calls</v>
      </c>
      <c r="Y1406" t="str">
        <f t="shared" si="170"/>
        <v>Medium</v>
      </c>
      <c r="Z1406" t="str">
        <f t="shared" si="171"/>
        <v>Medium_user</v>
      </c>
      <c r="AA1406" t="str">
        <f t="shared" si="172"/>
        <v>Heavy_user</v>
      </c>
      <c r="AB1406" t="str">
        <f t="shared" si="173"/>
        <v>Medium Usage</v>
      </c>
      <c r="AC1406" t="str">
        <f t="shared" si="174"/>
        <v>High</v>
      </c>
      <c r="AD1406" t="str">
        <f t="shared" si="175"/>
        <v>Medium Intl Calls</v>
      </c>
    </row>
    <row r="1407" spans="1:30" x14ac:dyDescent="0.25">
      <c r="A1407" t="s">
        <v>55</v>
      </c>
      <c r="B1407">
        <v>78</v>
      </c>
      <c r="C1407" t="s">
        <v>21</v>
      </c>
      <c r="D1407" t="s">
        <v>22</v>
      </c>
      <c r="E1407">
        <f>IF(train[[#This Row],[international_plan]]="yes",1,0)</f>
        <v>0</v>
      </c>
      <c r="F1407" t="s">
        <v>22</v>
      </c>
      <c r="G1407">
        <f>IF(train[[#This Row],[voice_mail_plan]]="yes",1,0)</f>
        <v>0</v>
      </c>
      <c r="H1407">
        <v>0</v>
      </c>
      <c r="I1407">
        <v>193.1</v>
      </c>
      <c r="J1407">
        <v>85</v>
      </c>
      <c r="K1407">
        <v>32.83</v>
      </c>
      <c r="L1407">
        <v>172.1</v>
      </c>
      <c r="M1407">
        <v>105</v>
      </c>
      <c r="N1407">
        <v>14.63</v>
      </c>
      <c r="O1407">
        <v>129.6</v>
      </c>
      <c r="P1407">
        <v>119</v>
      </c>
      <c r="Q1407">
        <v>5.83</v>
      </c>
      <c r="R1407">
        <v>10.199999999999999</v>
      </c>
      <c r="S1407">
        <v>1</v>
      </c>
      <c r="T1407">
        <v>2.75</v>
      </c>
      <c r="U1407">
        <v>0</v>
      </c>
      <c r="V1407" t="s">
        <v>22</v>
      </c>
      <c r="W1407">
        <f t="shared" si="168"/>
        <v>0</v>
      </c>
      <c r="X1407" t="str">
        <f t="shared" si="169"/>
        <v>3 or fewer calls</v>
      </c>
      <c r="Y1407" t="str">
        <f t="shared" si="170"/>
        <v>Medium</v>
      </c>
      <c r="Z1407" t="str">
        <f t="shared" si="171"/>
        <v>Medium_user</v>
      </c>
      <c r="AA1407" t="str">
        <f t="shared" si="172"/>
        <v>Medium_user</v>
      </c>
      <c r="AB1407" t="str">
        <f t="shared" si="173"/>
        <v>Medium Usage</v>
      </c>
      <c r="AC1407" t="str">
        <f t="shared" si="174"/>
        <v>None</v>
      </c>
      <c r="AD1407" t="str">
        <f t="shared" si="175"/>
        <v>Medium Intl Calls</v>
      </c>
    </row>
    <row r="1408" spans="1:30" x14ac:dyDescent="0.25">
      <c r="A1408" t="s">
        <v>36</v>
      </c>
      <c r="B1408">
        <v>98</v>
      </c>
      <c r="C1408" t="s">
        <v>25</v>
      </c>
      <c r="D1408" t="s">
        <v>22</v>
      </c>
      <c r="E1408">
        <f>IF(train[[#This Row],[international_plan]]="yes",1,0)</f>
        <v>0</v>
      </c>
      <c r="F1408" t="s">
        <v>22</v>
      </c>
      <c r="G1408">
        <f>IF(train[[#This Row],[voice_mail_plan]]="yes",1,0)</f>
        <v>0</v>
      </c>
      <c r="H1408">
        <v>0</v>
      </c>
      <c r="I1408">
        <v>171.7</v>
      </c>
      <c r="J1408">
        <v>99</v>
      </c>
      <c r="K1408">
        <v>29.19</v>
      </c>
      <c r="L1408">
        <v>174.8</v>
      </c>
      <c r="M1408">
        <v>87</v>
      </c>
      <c r="N1408">
        <v>14.86</v>
      </c>
      <c r="O1408">
        <v>189.6</v>
      </c>
      <c r="P1408">
        <v>130</v>
      </c>
      <c r="Q1408">
        <v>8.5299999999999994</v>
      </c>
      <c r="R1408">
        <v>7.8</v>
      </c>
      <c r="S1408">
        <v>6</v>
      </c>
      <c r="T1408">
        <v>2.11</v>
      </c>
      <c r="U1408">
        <v>1</v>
      </c>
      <c r="V1408" t="s">
        <v>22</v>
      </c>
      <c r="W1408">
        <f t="shared" si="168"/>
        <v>0</v>
      </c>
      <c r="X1408" t="str">
        <f t="shared" si="169"/>
        <v>3 or fewer calls</v>
      </c>
      <c r="Y1408" t="str">
        <f t="shared" si="170"/>
        <v>Medium</v>
      </c>
      <c r="Z1408" t="str">
        <f t="shared" si="171"/>
        <v>Medium_user</v>
      </c>
      <c r="AA1408" t="str">
        <f t="shared" si="172"/>
        <v>Medium_user</v>
      </c>
      <c r="AB1408" t="str">
        <f t="shared" si="173"/>
        <v>Medium Usage</v>
      </c>
      <c r="AC1408" t="str">
        <f t="shared" si="174"/>
        <v>None</v>
      </c>
      <c r="AD1408" t="str">
        <f t="shared" si="175"/>
        <v>Medium Intl Calls</v>
      </c>
    </row>
    <row r="1409" spans="1:30" x14ac:dyDescent="0.25">
      <c r="A1409" t="s">
        <v>46</v>
      </c>
      <c r="B1409">
        <v>56</v>
      </c>
      <c r="C1409" t="s">
        <v>21</v>
      </c>
      <c r="D1409" t="s">
        <v>22</v>
      </c>
      <c r="E1409">
        <f>IF(train[[#This Row],[international_plan]]="yes",1,0)</f>
        <v>0</v>
      </c>
      <c r="F1409" t="s">
        <v>23</v>
      </c>
      <c r="G1409">
        <f>IF(train[[#This Row],[voice_mail_plan]]="yes",1,0)</f>
        <v>1</v>
      </c>
      <c r="H1409">
        <v>24</v>
      </c>
      <c r="I1409">
        <v>121.7</v>
      </c>
      <c r="J1409">
        <v>87</v>
      </c>
      <c r="K1409">
        <v>20.69</v>
      </c>
      <c r="L1409">
        <v>184</v>
      </c>
      <c r="M1409">
        <v>76</v>
      </c>
      <c r="N1409">
        <v>15.64</v>
      </c>
      <c r="O1409">
        <v>266.60000000000002</v>
      </c>
      <c r="P1409">
        <v>98</v>
      </c>
      <c r="Q1409">
        <v>12</v>
      </c>
      <c r="R1409">
        <v>12.7</v>
      </c>
      <c r="S1409">
        <v>3</v>
      </c>
      <c r="T1409">
        <v>3.43</v>
      </c>
      <c r="U1409">
        <v>1</v>
      </c>
      <c r="V1409" t="s">
        <v>22</v>
      </c>
      <c r="W1409">
        <f t="shared" si="168"/>
        <v>0</v>
      </c>
      <c r="X1409" t="str">
        <f t="shared" si="169"/>
        <v>3 or fewer calls</v>
      </c>
      <c r="Y1409" t="str">
        <f t="shared" si="170"/>
        <v>Medium</v>
      </c>
      <c r="Z1409" t="str">
        <f t="shared" si="171"/>
        <v>Light_usage</v>
      </c>
      <c r="AA1409" t="str">
        <f t="shared" si="172"/>
        <v>Medium_user</v>
      </c>
      <c r="AB1409" t="str">
        <f t="shared" si="173"/>
        <v>Medium Usage</v>
      </c>
      <c r="AC1409" t="str">
        <f t="shared" si="174"/>
        <v>Medium</v>
      </c>
      <c r="AD1409" t="str">
        <f t="shared" si="175"/>
        <v>Medium Intl Calls</v>
      </c>
    </row>
    <row r="1410" spans="1:30" x14ac:dyDescent="0.25">
      <c r="A1410" t="s">
        <v>38</v>
      </c>
      <c r="B1410">
        <v>84</v>
      </c>
      <c r="C1410" t="s">
        <v>21</v>
      </c>
      <c r="D1410" t="s">
        <v>22</v>
      </c>
      <c r="E1410">
        <f>IF(train[[#This Row],[international_plan]]="yes",1,0)</f>
        <v>0</v>
      </c>
      <c r="F1410" t="s">
        <v>22</v>
      </c>
      <c r="G1410">
        <f>IF(train[[#This Row],[voice_mail_plan]]="yes",1,0)</f>
        <v>0</v>
      </c>
      <c r="H1410">
        <v>0</v>
      </c>
      <c r="I1410">
        <v>130.19999999999999</v>
      </c>
      <c r="J1410">
        <v>105</v>
      </c>
      <c r="K1410">
        <v>22.13</v>
      </c>
      <c r="L1410">
        <v>278</v>
      </c>
      <c r="M1410">
        <v>60</v>
      </c>
      <c r="N1410">
        <v>23.63</v>
      </c>
      <c r="O1410">
        <v>305.39999999999998</v>
      </c>
      <c r="P1410">
        <v>74</v>
      </c>
      <c r="Q1410">
        <v>13.74</v>
      </c>
      <c r="R1410">
        <v>14</v>
      </c>
      <c r="S1410">
        <v>6</v>
      </c>
      <c r="T1410">
        <v>3.78</v>
      </c>
      <c r="U1410">
        <v>2</v>
      </c>
      <c r="V1410" t="s">
        <v>22</v>
      </c>
      <c r="W1410">
        <f t="shared" ref="W1410:W1473" si="176">IF(V1410="yes",1,0)</f>
        <v>0</v>
      </c>
      <c r="X1410" t="str">
        <f t="shared" ref="X1410:X1473" si="177">IF(U1410&gt;3,"More than 3 calls","3 or fewer calls")</f>
        <v>3 or fewer calls</v>
      </c>
      <c r="Y1410" t="str">
        <f t="shared" ref="Y1410:Y1473" si="178">IF(T1410&lt;2,"Low",IF(T1410&lt;4,"Medium","High"))</f>
        <v>Medium</v>
      </c>
      <c r="Z1410" t="str">
        <f t="shared" ref="Z1410:Z1473" si="179">IF(M1410&lt;80,"Light_usage",IF(M1410&lt;120,"Medium_user","Heavy_user"))</f>
        <v>Light_usage</v>
      </c>
      <c r="AA1410" t="str">
        <f t="shared" ref="AA1410:AA1473" si="180">IF(N1410&lt;10,"Light_user",IF(N1410&lt;20,"Medium_user","Heavy_user"))</f>
        <v>Heavy_user</v>
      </c>
      <c r="AB1410" t="str">
        <f t="shared" ref="AB1410:AB1473" si="181">IF(AND(I1410&gt;250,N1410&gt;20,R1410&gt;10),"High Usage",
  IF(AND(I1410&lt;100,N1410&lt;10,R1410&lt;5),"Low Usage","Medium Usage"))</f>
        <v>Medium Usage</v>
      </c>
      <c r="AC1410" t="str">
        <f t="shared" ref="AC1410:AC1473" si="182">IF(H1410=0,"None",IF(H1410&lt;10,"Low",IF(H1410&lt;30,"Medium","High")))</f>
        <v>None</v>
      </c>
      <c r="AD1410" t="str">
        <f t="shared" ref="AD1410:AD1473" si="183">IF(T1410&lt;=2, "Low Intl Calls", IF(T1410&lt;=5, "Medium Intl Calls", "High Intl Calls"))</f>
        <v>Medium Intl Calls</v>
      </c>
    </row>
    <row r="1411" spans="1:30" x14ac:dyDescent="0.25">
      <c r="A1411" t="s">
        <v>64</v>
      </c>
      <c r="B1411">
        <v>95</v>
      </c>
      <c r="C1411" t="s">
        <v>28</v>
      </c>
      <c r="D1411" t="s">
        <v>22</v>
      </c>
      <c r="E1411">
        <f>IF(train[[#This Row],[international_plan]]="yes",1,0)</f>
        <v>0</v>
      </c>
      <c r="F1411" t="s">
        <v>22</v>
      </c>
      <c r="G1411">
        <f>IF(train[[#This Row],[voice_mail_plan]]="yes",1,0)</f>
        <v>0</v>
      </c>
      <c r="H1411">
        <v>0</v>
      </c>
      <c r="I1411">
        <v>203.4</v>
      </c>
      <c r="J1411">
        <v>96</v>
      </c>
      <c r="K1411">
        <v>34.58</v>
      </c>
      <c r="L1411">
        <v>168.6</v>
      </c>
      <c r="M1411">
        <v>61</v>
      </c>
      <c r="N1411">
        <v>14.33</v>
      </c>
      <c r="O1411">
        <v>173</v>
      </c>
      <c r="P1411">
        <v>105</v>
      </c>
      <c r="Q1411">
        <v>7.79</v>
      </c>
      <c r="R1411">
        <v>13.7</v>
      </c>
      <c r="S1411">
        <v>3</v>
      </c>
      <c r="T1411">
        <v>3.7</v>
      </c>
      <c r="U1411">
        <v>2</v>
      </c>
      <c r="V1411" t="s">
        <v>22</v>
      </c>
      <c r="W1411">
        <f t="shared" si="176"/>
        <v>0</v>
      </c>
      <c r="X1411" t="str">
        <f t="shared" si="177"/>
        <v>3 or fewer calls</v>
      </c>
      <c r="Y1411" t="str">
        <f t="shared" si="178"/>
        <v>Medium</v>
      </c>
      <c r="Z1411" t="str">
        <f t="shared" si="179"/>
        <v>Light_usage</v>
      </c>
      <c r="AA1411" t="str">
        <f t="shared" si="180"/>
        <v>Medium_user</v>
      </c>
      <c r="AB1411" t="str">
        <f t="shared" si="181"/>
        <v>Medium Usage</v>
      </c>
      <c r="AC1411" t="str">
        <f t="shared" si="182"/>
        <v>None</v>
      </c>
      <c r="AD1411" t="str">
        <f t="shared" si="183"/>
        <v>Medium Intl Calls</v>
      </c>
    </row>
    <row r="1412" spans="1:30" x14ac:dyDescent="0.25">
      <c r="A1412" t="s">
        <v>44</v>
      </c>
      <c r="B1412">
        <v>16</v>
      </c>
      <c r="C1412" t="s">
        <v>21</v>
      </c>
      <c r="D1412" t="s">
        <v>22</v>
      </c>
      <c r="E1412">
        <f>IF(train[[#This Row],[international_plan]]="yes",1,0)</f>
        <v>0</v>
      </c>
      <c r="F1412" t="s">
        <v>22</v>
      </c>
      <c r="G1412">
        <f>IF(train[[#This Row],[voice_mail_plan]]="yes",1,0)</f>
        <v>0</v>
      </c>
      <c r="H1412">
        <v>0</v>
      </c>
      <c r="I1412">
        <v>174.7</v>
      </c>
      <c r="J1412">
        <v>83</v>
      </c>
      <c r="K1412">
        <v>29.7</v>
      </c>
      <c r="L1412">
        <v>280.8</v>
      </c>
      <c r="M1412">
        <v>122</v>
      </c>
      <c r="N1412">
        <v>23.87</v>
      </c>
      <c r="O1412">
        <v>171.7</v>
      </c>
      <c r="P1412">
        <v>80</v>
      </c>
      <c r="Q1412">
        <v>7.73</v>
      </c>
      <c r="R1412">
        <v>10.5</v>
      </c>
      <c r="S1412">
        <v>8</v>
      </c>
      <c r="T1412">
        <v>2.84</v>
      </c>
      <c r="U1412">
        <v>5</v>
      </c>
      <c r="V1412" t="s">
        <v>22</v>
      </c>
      <c r="W1412">
        <f t="shared" si="176"/>
        <v>0</v>
      </c>
      <c r="X1412" t="str">
        <f t="shared" si="177"/>
        <v>More than 3 calls</v>
      </c>
      <c r="Y1412" t="str">
        <f t="shared" si="178"/>
        <v>Medium</v>
      </c>
      <c r="Z1412" t="str">
        <f t="shared" si="179"/>
        <v>Heavy_user</v>
      </c>
      <c r="AA1412" t="str">
        <f t="shared" si="180"/>
        <v>Heavy_user</v>
      </c>
      <c r="AB1412" t="str">
        <f t="shared" si="181"/>
        <v>Medium Usage</v>
      </c>
      <c r="AC1412" t="str">
        <f t="shared" si="182"/>
        <v>None</v>
      </c>
      <c r="AD1412" t="str">
        <f t="shared" si="183"/>
        <v>Medium Intl Calls</v>
      </c>
    </row>
    <row r="1413" spans="1:30" x14ac:dyDescent="0.25">
      <c r="A1413" t="s">
        <v>62</v>
      </c>
      <c r="B1413">
        <v>76</v>
      </c>
      <c r="C1413" t="s">
        <v>28</v>
      </c>
      <c r="D1413" t="s">
        <v>23</v>
      </c>
      <c r="E1413">
        <f>IF(train[[#This Row],[international_plan]]="yes",1,0)</f>
        <v>1</v>
      </c>
      <c r="F1413" t="s">
        <v>22</v>
      </c>
      <c r="G1413">
        <f>IF(train[[#This Row],[voice_mail_plan]]="yes",1,0)</f>
        <v>0</v>
      </c>
      <c r="H1413">
        <v>0</v>
      </c>
      <c r="I1413">
        <v>241</v>
      </c>
      <c r="J1413">
        <v>120</v>
      </c>
      <c r="K1413">
        <v>40.97</v>
      </c>
      <c r="L1413">
        <v>231.8</v>
      </c>
      <c r="M1413">
        <v>96</v>
      </c>
      <c r="N1413">
        <v>19.7</v>
      </c>
      <c r="O1413">
        <v>220.2</v>
      </c>
      <c r="P1413">
        <v>67</v>
      </c>
      <c r="Q1413">
        <v>9.91</v>
      </c>
      <c r="R1413">
        <v>9.9</v>
      </c>
      <c r="S1413">
        <v>1</v>
      </c>
      <c r="T1413">
        <v>2.67</v>
      </c>
      <c r="U1413">
        <v>1</v>
      </c>
      <c r="V1413" t="s">
        <v>23</v>
      </c>
      <c r="W1413">
        <f t="shared" si="176"/>
        <v>1</v>
      </c>
      <c r="X1413" t="str">
        <f t="shared" si="177"/>
        <v>3 or fewer calls</v>
      </c>
      <c r="Y1413" t="str">
        <f t="shared" si="178"/>
        <v>Medium</v>
      </c>
      <c r="Z1413" t="str">
        <f t="shared" si="179"/>
        <v>Medium_user</v>
      </c>
      <c r="AA1413" t="str">
        <f t="shared" si="180"/>
        <v>Medium_user</v>
      </c>
      <c r="AB1413" t="str">
        <f t="shared" si="181"/>
        <v>Medium Usage</v>
      </c>
      <c r="AC1413" t="str">
        <f t="shared" si="182"/>
        <v>None</v>
      </c>
      <c r="AD1413" t="str">
        <f t="shared" si="183"/>
        <v>Medium Intl Calls</v>
      </c>
    </row>
    <row r="1414" spans="1:30" x14ac:dyDescent="0.25">
      <c r="A1414" t="s">
        <v>31</v>
      </c>
      <c r="B1414">
        <v>93</v>
      </c>
      <c r="C1414" t="s">
        <v>21</v>
      </c>
      <c r="D1414" t="s">
        <v>22</v>
      </c>
      <c r="E1414">
        <f>IF(train[[#This Row],[international_plan]]="yes",1,0)</f>
        <v>0</v>
      </c>
      <c r="F1414" t="s">
        <v>22</v>
      </c>
      <c r="G1414">
        <f>IF(train[[#This Row],[voice_mail_plan]]="yes",1,0)</f>
        <v>0</v>
      </c>
      <c r="H1414">
        <v>0</v>
      </c>
      <c r="I1414">
        <v>141.69999999999999</v>
      </c>
      <c r="J1414">
        <v>95</v>
      </c>
      <c r="K1414">
        <v>24.09</v>
      </c>
      <c r="L1414">
        <v>221</v>
      </c>
      <c r="M1414">
        <v>100</v>
      </c>
      <c r="N1414">
        <v>18.79</v>
      </c>
      <c r="O1414">
        <v>227.1</v>
      </c>
      <c r="P1414">
        <v>71</v>
      </c>
      <c r="Q1414">
        <v>10.220000000000001</v>
      </c>
      <c r="R1414">
        <v>10.199999999999999</v>
      </c>
      <c r="S1414">
        <v>3</v>
      </c>
      <c r="T1414">
        <v>2.75</v>
      </c>
      <c r="U1414">
        <v>0</v>
      </c>
      <c r="V1414" t="s">
        <v>22</v>
      </c>
      <c r="W1414">
        <f t="shared" si="176"/>
        <v>0</v>
      </c>
      <c r="X1414" t="str">
        <f t="shared" si="177"/>
        <v>3 or fewer calls</v>
      </c>
      <c r="Y1414" t="str">
        <f t="shared" si="178"/>
        <v>Medium</v>
      </c>
      <c r="Z1414" t="str">
        <f t="shared" si="179"/>
        <v>Medium_user</v>
      </c>
      <c r="AA1414" t="str">
        <f t="shared" si="180"/>
        <v>Medium_user</v>
      </c>
      <c r="AB1414" t="str">
        <f t="shared" si="181"/>
        <v>Medium Usage</v>
      </c>
      <c r="AC1414" t="str">
        <f t="shared" si="182"/>
        <v>None</v>
      </c>
      <c r="AD1414" t="str">
        <f t="shared" si="183"/>
        <v>Medium Intl Calls</v>
      </c>
    </row>
    <row r="1415" spans="1:30" x14ac:dyDescent="0.25">
      <c r="A1415" t="s">
        <v>59</v>
      </c>
      <c r="B1415">
        <v>83</v>
      </c>
      <c r="C1415" t="s">
        <v>25</v>
      </c>
      <c r="D1415" t="s">
        <v>22</v>
      </c>
      <c r="E1415">
        <f>IF(train[[#This Row],[international_plan]]="yes",1,0)</f>
        <v>0</v>
      </c>
      <c r="F1415" t="s">
        <v>22</v>
      </c>
      <c r="G1415">
        <f>IF(train[[#This Row],[voice_mail_plan]]="yes",1,0)</f>
        <v>0</v>
      </c>
      <c r="H1415">
        <v>0</v>
      </c>
      <c r="I1415">
        <v>134.80000000000001</v>
      </c>
      <c r="J1415">
        <v>96</v>
      </c>
      <c r="K1415">
        <v>22.92</v>
      </c>
      <c r="L1415">
        <v>167.2</v>
      </c>
      <c r="M1415">
        <v>78</v>
      </c>
      <c r="N1415">
        <v>14.21</v>
      </c>
      <c r="O1415">
        <v>161.5</v>
      </c>
      <c r="P1415">
        <v>123</v>
      </c>
      <c r="Q1415">
        <v>7.27</v>
      </c>
      <c r="R1415">
        <v>7.7</v>
      </c>
      <c r="S1415">
        <v>5</v>
      </c>
      <c r="T1415">
        <v>2.08</v>
      </c>
      <c r="U1415">
        <v>2</v>
      </c>
      <c r="V1415" t="s">
        <v>22</v>
      </c>
      <c r="W1415">
        <f t="shared" si="176"/>
        <v>0</v>
      </c>
      <c r="X1415" t="str">
        <f t="shared" si="177"/>
        <v>3 or fewer calls</v>
      </c>
      <c r="Y1415" t="str">
        <f t="shared" si="178"/>
        <v>Medium</v>
      </c>
      <c r="Z1415" t="str">
        <f t="shared" si="179"/>
        <v>Light_usage</v>
      </c>
      <c r="AA1415" t="str">
        <f t="shared" si="180"/>
        <v>Medium_user</v>
      </c>
      <c r="AB1415" t="str">
        <f t="shared" si="181"/>
        <v>Medium Usage</v>
      </c>
      <c r="AC1415" t="str">
        <f t="shared" si="182"/>
        <v>None</v>
      </c>
      <c r="AD1415" t="str">
        <f t="shared" si="183"/>
        <v>Medium Intl Calls</v>
      </c>
    </row>
    <row r="1416" spans="1:30" x14ac:dyDescent="0.25">
      <c r="A1416" t="s">
        <v>70</v>
      </c>
      <c r="B1416">
        <v>123</v>
      </c>
      <c r="C1416" t="s">
        <v>21</v>
      </c>
      <c r="D1416" t="s">
        <v>22</v>
      </c>
      <c r="E1416">
        <f>IF(train[[#This Row],[international_plan]]="yes",1,0)</f>
        <v>0</v>
      </c>
      <c r="F1416" t="s">
        <v>22</v>
      </c>
      <c r="G1416">
        <f>IF(train[[#This Row],[voice_mail_plan]]="yes",1,0)</f>
        <v>0</v>
      </c>
      <c r="H1416">
        <v>0</v>
      </c>
      <c r="I1416">
        <v>163.1</v>
      </c>
      <c r="J1416">
        <v>119</v>
      </c>
      <c r="K1416">
        <v>27.73</v>
      </c>
      <c r="L1416">
        <v>249.4</v>
      </c>
      <c r="M1416">
        <v>51</v>
      </c>
      <c r="N1416">
        <v>21.2</v>
      </c>
      <c r="O1416">
        <v>168.2</v>
      </c>
      <c r="P1416">
        <v>77</v>
      </c>
      <c r="Q1416">
        <v>7.57</v>
      </c>
      <c r="R1416">
        <v>9</v>
      </c>
      <c r="S1416">
        <v>10</v>
      </c>
      <c r="T1416">
        <v>2.4300000000000002</v>
      </c>
      <c r="U1416">
        <v>1</v>
      </c>
      <c r="V1416" t="s">
        <v>22</v>
      </c>
      <c r="W1416">
        <f t="shared" si="176"/>
        <v>0</v>
      </c>
      <c r="X1416" t="str">
        <f t="shared" si="177"/>
        <v>3 or fewer calls</v>
      </c>
      <c r="Y1416" t="str">
        <f t="shared" si="178"/>
        <v>Medium</v>
      </c>
      <c r="Z1416" t="str">
        <f t="shared" si="179"/>
        <v>Light_usage</v>
      </c>
      <c r="AA1416" t="str">
        <f t="shared" si="180"/>
        <v>Heavy_user</v>
      </c>
      <c r="AB1416" t="str">
        <f t="shared" si="181"/>
        <v>Medium Usage</v>
      </c>
      <c r="AC1416" t="str">
        <f t="shared" si="182"/>
        <v>None</v>
      </c>
      <c r="AD1416" t="str">
        <f t="shared" si="183"/>
        <v>Medium Intl Calls</v>
      </c>
    </row>
    <row r="1417" spans="1:30" x14ac:dyDescent="0.25">
      <c r="A1417" t="s">
        <v>26</v>
      </c>
      <c r="B1417">
        <v>82</v>
      </c>
      <c r="C1417" t="s">
        <v>28</v>
      </c>
      <c r="D1417" t="s">
        <v>22</v>
      </c>
      <c r="E1417">
        <f>IF(train[[#This Row],[international_plan]]="yes",1,0)</f>
        <v>0</v>
      </c>
      <c r="F1417" t="s">
        <v>22</v>
      </c>
      <c r="G1417">
        <f>IF(train[[#This Row],[voice_mail_plan]]="yes",1,0)</f>
        <v>0</v>
      </c>
      <c r="H1417">
        <v>0</v>
      </c>
      <c r="I1417">
        <v>329.8</v>
      </c>
      <c r="J1417">
        <v>73</v>
      </c>
      <c r="K1417">
        <v>56.07</v>
      </c>
      <c r="L1417">
        <v>208.3</v>
      </c>
      <c r="M1417">
        <v>120</v>
      </c>
      <c r="N1417">
        <v>17.71</v>
      </c>
      <c r="O1417">
        <v>267.10000000000002</v>
      </c>
      <c r="P1417">
        <v>102</v>
      </c>
      <c r="Q1417">
        <v>12.02</v>
      </c>
      <c r="R1417">
        <v>10.6</v>
      </c>
      <c r="S1417">
        <v>6</v>
      </c>
      <c r="T1417">
        <v>2.86</v>
      </c>
      <c r="U1417">
        <v>0</v>
      </c>
      <c r="V1417" t="s">
        <v>23</v>
      </c>
      <c r="W1417">
        <f t="shared" si="176"/>
        <v>1</v>
      </c>
      <c r="X1417" t="str">
        <f t="shared" si="177"/>
        <v>3 or fewer calls</v>
      </c>
      <c r="Y1417" t="str">
        <f t="shared" si="178"/>
        <v>Medium</v>
      </c>
      <c r="Z1417" t="str">
        <f t="shared" si="179"/>
        <v>Heavy_user</v>
      </c>
      <c r="AA1417" t="str">
        <f t="shared" si="180"/>
        <v>Medium_user</v>
      </c>
      <c r="AB1417" t="str">
        <f t="shared" si="181"/>
        <v>Medium Usage</v>
      </c>
      <c r="AC1417" t="str">
        <f t="shared" si="182"/>
        <v>None</v>
      </c>
      <c r="AD1417" t="str">
        <f t="shared" si="183"/>
        <v>Medium Intl Calls</v>
      </c>
    </row>
    <row r="1418" spans="1:30" x14ac:dyDescent="0.25">
      <c r="A1418" t="s">
        <v>41</v>
      </c>
      <c r="B1418">
        <v>110</v>
      </c>
      <c r="C1418" t="s">
        <v>28</v>
      </c>
      <c r="D1418" t="s">
        <v>22</v>
      </c>
      <c r="E1418">
        <f>IF(train[[#This Row],[international_plan]]="yes",1,0)</f>
        <v>0</v>
      </c>
      <c r="F1418" t="s">
        <v>22</v>
      </c>
      <c r="G1418">
        <f>IF(train[[#This Row],[voice_mail_plan]]="yes",1,0)</f>
        <v>0</v>
      </c>
      <c r="H1418">
        <v>0</v>
      </c>
      <c r="I1418">
        <v>131.9</v>
      </c>
      <c r="J1418">
        <v>93</v>
      </c>
      <c r="K1418">
        <v>22.42</v>
      </c>
      <c r="L1418">
        <v>272.7</v>
      </c>
      <c r="M1418">
        <v>106</v>
      </c>
      <c r="N1418">
        <v>23.18</v>
      </c>
      <c r="O1418">
        <v>192.8</v>
      </c>
      <c r="P1418">
        <v>105</v>
      </c>
      <c r="Q1418">
        <v>8.68</v>
      </c>
      <c r="R1418">
        <v>7.1</v>
      </c>
      <c r="S1418">
        <v>4</v>
      </c>
      <c r="T1418">
        <v>1.92</v>
      </c>
      <c r="U1418">
        <v>1</v>
      </c>
      <c r="V1418" t="s">
        <v>22</v>
      </c>
      <c r="W1418">
        <f t="shared" si="176"/>
        <v>0</v>
      </c>
      <c r="X1418" t="str">
        <f t="shared" si="177"/>
        <v>3 or fewer calls</v>
      </c>
      <c r="Y1418" t="str">
        <f t="shared" si="178"/>
        <v>Low</v>
      </c>
      <c r="Z1418" t="str">
        <f t="shared" si="179"/>
        <v>Medium_user</v>
      </c>
      <c r="AA1418" t="str">
        <f t="shared" si="180"/>
        <v>Heavy_user</v>
      </c>
      <c r="AB1418" t="str">
        <f t="shared" si="181"/>
        <v>Medium Usage</v>
      </c>
      <c r="AC1418" t="str">
        <f t="shared" si="182"/>
        <v>None</v>
      </c>
      <c r="AD1418" t="str">
        <f t="shared" si="183"/>
        <v>Low Intl Calls</v>
      </c>
    </row>
    <row r="1419" spans="1:30" x14ac:dyDescent="0.25">
      <c r="A1419" t="s">
        <v>47</v>
      </c>
      <c r="B1419">
        <v>96</v>
      </c>
      <c r="C1419" t="s">
        <v>25</v>
      </c>
      <c r="D1419" t="s">
        <v>22</v>
      </c>
      <c r="E1419">
        <f>IF(train[[#This Row],[international_plan]]="yes",1,0)</f>
        <v>0</v>
      </c>
      <c r="F1419" t="s">
        <v>23</v>
      </c>
      <c r="G1419">
        <f>IF(train[[#This Row],[voice_mail_plan]]="yes",1,0)</f>
        <v>1</v>
      </c>
      <c r="H1419">
        <v>29</v>
      </c>
      <c r="I1419">
        <v>150</v>
      </c>
      <c r="J1419">
        <v>91</v>
      </c>
      <c r="K1419">
        <v>25.5</v>
      </c>
      <c r="L1419">
        <v>159.4</v>
      </c>
      <c r="M1419">
        <v>75</v>
      </c>
      <c r="N1419">
        <v>13.55</v>
      </c>
      <c r="O1419">
        <v>228.1</v>
      </c>
      <c r="P1419">
        <v>55</v>
      </c>
      <c r="Q1419">
        <v>10.26</v>
      </c>
      <c r="R1419">
        <v>8.5</v>
      </c>
      <c r="S1419">
        <v>3</v>
      </c>
      <c r="T1419">
        <v>2.2999999999999998</v>
      </c>
      <c r="U1419">
        <v>1</v>
      </c>
      <c r="V1419" t="s">
        <v>22</v>
      </c>
      <c r="W1419">
        <f t="shared" si="176"/>
        <v>0</v>
      </c>
      <c r="X1419" t="str">
        <f t="shared" si="177"/>
        <v>3 or fewer calls</v>
      </c>
      <c r="Y1419" t="str">
        <f t="shared" si="178"/>
        <v>Medium</v>
      </c>
      <c r="Z1419" t="str">
        <f t="shared" si="179"/>
        <v>Light_usage</v>
      </c>
      <c r="AA1419" t="str">
        <f t="shared" si="180"/>
        <v>Medium_user</v>
      </c>
      <c r="AB1419" t="str">
        <f t="shared" si="181"/>
        <v>Medium Usage</v>
      </c>
      <c r="AC1419" t="str">
        <f t="shared" si="182"/>
        <v>Medium</v>
      </c>
      <c r="AD1419" t="str">
        <f t="shared" si="183"/>
        <v>Medium Intl Calls</v>
      </c>
    </row>
    <row r="1420" spans="1:30" x14ac:dyDescent="0.25">
      <c r="A1420" t="s">
        <v>71</v>
      </c>
      <c r="B1420">
        <v>47</v>
      </c>
      <c r="C1420" t="s">
        <v>21</v>
      </c>
      <c r="D1420" t="s">
        <v>22</v>
      </c>
      <c r="E1420">
        <f>IF(train[[#This Row],[international_plan]]="yes",1,0)</f>
        <v>0</v>
      </c>
      <c r="F1420" t="s">
        <v>23</v>
      </c>
      <c r="G1420">
        <f>IF(train[[#This Row],[voice_mail_plan]]="yes",1,0)</f>
        <v>1</v>
      </c>
      <c r="H1420">
        <v>30</v>
      </c>
      <c r="I1420">
        <v>196.6</v>
      </c>
      <c r="J1420">
        <v>93</v>
      </c>
      <c r="K1420">
        <v>33.42</v>
      </c>
      <c r="L1420">
        <v>241.4</v>
      </c>
      <c r="M1420">
        <v>140</v>
      </c>
      <c r="N1420">
        <v>20.52</v>
      </c>
      <c r="O1420">
        <v>226</v>
      </c>
      <c r="P1420">
        <v>118</v>
      </c>
      <c r="Q1420">
        <v>10.17</v>
      </c>
      <c r="R1420">
        <v>12.9</v>
      </c>
      <c r="S1420">
        <v>4</v>
      </c>
      <c r="T1420">
        <v>3.48</v>
      </c>
      <c r="U1420">
        <v>2</v>
      </c>
      <c r="V1420" t="s">
        <v>22</v>
      </c>
      <c r="W1420">
        <f t="shared" si="176"/>
        <v>0</v>
      </c>
      <c r="X1420" t="str">
        <f t="shared" si="177"/>
        <v>3 or fewer calls</v>
      </c>
      <c r="Y1420" t="str">
        <f t="shared" si="178"/>
        <v>Medium</v>
      </c>
      <c r="Z1420" t="str">
        <f t="shared" si="179"/>
        <v>Heavy_user</v>
      </c>
      <c r="AA1420" t="str">
        <f t="shared" si="180"/>
        <v>Heavy_user</v>
      </c>
      <c r="AB1420" t="str">
        <f t="shared" si="181"/>
        <v>Medium Usage</v>
      </c>
      <c r="AC1420" t="str">
        <f t="shared" si="182"/>
        <v>High</v>
      </c>
      <c r="AD1420" t="str">
        <f t="shared" si="183"/>
        <v>Medium Intl Calls</v>
      </c>
    </row>
    <row r="1421" spans="1:30" x14ac:dyDescent="0.25">
      <c r="A1421" t="s">
        <v>65</v>
      </c>
      <c r="B1421">
        <v>115</v>
      </c>
      <c r="C1421" t="s">
        <v>28</v>
      </c>
      <c r="D1421" t="s">
        <v>22</v>
      </c>
      <c r="E1421">
        <f>IF(train[[#This Row],[international_plan]]="yes",1,0)</f>
        <v>0</v>
      </c>
      <c r="F1421" t="s">
        <v>22</v>
      </c>
      <c r="G1421">
        <f>IF(train[[#This Row],[voice_mail_plan]]="yes",1,0)</f>
        <v>0</v>
      </c>
      <c r="H1421">
        <v>0</v>
      </c>
      <c r="I1421">
        <v>99.7</v>
      </c>
      <c r="J1421">
        <v>107</v>
      </c>
      <c r="K1421">
        <v>16.95</v>
      </c>
      <c r="L1421">
        <v>145.1</v>
      </c>
      <c r="M1421">
        <v>96</v>
      </c>
      <c r="N1421">
        <v>12.33</v>
      </c>
      <c r="O1421">
        <v>149.4</v>
      </c>
      <c r="P1421">
        <v>99</v>
      </c>
      <c r="Q1421">
        <v>6.72</v>
      </c>
      <c r="R1421">
        <v>14.1</v>
      </c>
      <c r="S1421">
        <v>4</v>
      </c>
      <c r="T1421">
        <v>3.81</v>
      </c>
      <c r="U1421">
        <v>2</v>
      </c>
      <c r="V1421" t="s">
        <v>22</v>
      </c>
      <c r="W1421">
        <f t="shared" si="176"/>
        <v>0</v>
      </c>
      <c r="X1421" t="str">
        <f t="shared" si="177"/>
        <v>3 or fewer calls</v>
      </c>
      <c r="Y1421" t="str">
        <f t="shared" si="178"/>
        <v>Medium</v>
      </c>
      <c r="Z1421" t="str">
        <f t="shared" si="179"/>
        <v>Medium_user</v>
      </c>
      <c r="AA1421" t="str">
        <f t="shared" si="180"/>
        <v>Medium_user</v>
      </c>
      <c r="AB1421" t="str">
        <f t="shared" si="181"/>
        <v>Medium Usage</v>
      </c>
      <c r="AC1421" t="str">
        <f t="shared" si="182"/>
        <v>None</v>
      </c>
      <c r="AD1421" t="str">
        <f t="shared" si="183"/>
        <v>Medium Intl Calls</v>
      </c>
    </row>
    <row r="1422" spans="1:30" x14ac:dyDescent="0.25">
      <c r="A1422" t="s">
        <v>73</v>
      </c>
      <c r="B1422">
        <v>69</v>
      </c>
      <c r="C1422" t="s">
        <v>21</v>
      </c>
      <c r="D1422" t="s">
        <v>22</v>
      </c>
      <c r="E1422">
        <f>IF(train[[#This Row],[international_plan]]="yes",1,0)</f>
        <v>0</v>
      </c>
      <c r="F1422" t="s">
        <v>22</v>
      </c>
      <c r="G1422">
        <f>IF(train[[#This Row],[voice_mail_plan]]="yes",1,0)</f>
        <v>0</v>
      </c>
      <c r="H1422">
        <v>0</v>
      </c>
      <c r="I1422">
        <v>143.6</v>
      </c>
      <c r="J1422">
        <v>88</v>
      </c>
      <c r="K1422">
        <v>24.41</v>
      </c>
      <c r="L1422">
        <v>141.80000000000001</v>
      </c>
      <c r="M1422">
        <v>86</v>
      </c>
      <c r="N1422">
        <v>12.05</v>
      </c>
      <c r="O1422">
        <v>194</v>
      </c>
      <c r="P1422">
        <v>83</v>
      </c>
      <c r="Q1422">
        <v>8.73</v>
      </c>
      <c r="R1422">
        <v>10.8</v>
      </c>
      <c r="S1422">
        <v>5</v>
      </c>
      <c r="T1422">
        <v>2.92</v>
      </c>
      <c r="U1422">
        <v>3</v>
      </c>
      <c r="V1422" t="s">
        <v>22</v>
      </c>
      <c r="W1422">
        <f t="shared" si="176"/>
        <v>0</v>
      </c>
      <c r="X1422" t="str">
        <f t="shared" si="177"/>
        <v>3 or fewer calls</v>
      </c>
      <c r="Y1422" t="str">
        <f t="shared" si="178"/>
        <v>Medium</v>
      </c>
      <c r="Z1422" t="str">
        <f t="shared" si="179"/>
        <v>Medium_user</v>
      </c>
      <c r="AA1422" t="str">
        <f t="shared" si="180"/>
        <v>Medium_user</v>
      </c>
      <c r="AB1422" t="str">
        <f t="shared" si="181"/>
        <v>Medium Usage</v>
      </c>
      <c r="AC1422" t="str">
        <f t="shared" si="182"/>
        <v>None</v>
      </c>
      <c r="AD1422" t="str">
        <f t="shared" si="183"/>
        <v>Medium Intl Calls</v>
      </c>
    </row>
    <row r="1423" spans="1:30" x14ac:dyDescent="0.25">
      <c r="A1423" t="s">
        <v>74</v>
      </c>
      <c r="B1423">
        <v>163</v>
      </c>
      <c r="C1423" t="s">
        <v>25</v>
      </c>
      <c r="D1423" t="s">
        <v>22</v>
      </c>
      <c r="E1423">
        <f>IF(train[[#This Row],[international_plan]]="yes",1,0)</f>
        <v>0</v>
      </c>
      <c r="F1423" t="s">
        <v>23</v>
      </c>
      <c r="G1423">
        <f>IF(train[[#This Row],[voice_mail_plan]]="yes",1,0)</f>
        <v>1</v>
      </c>
      <c r="H1423">
        <v>40</v>
      </c>
      <c r="I1423">
        <v>231.9</v>
      </c>
      <c r="J1423">
        <v>56</v>
      </c>
      <c r="K1423">
        <v>39.42</v>
      </c>
      <c r="L1423">
        <v>211.8</v>
      </c>
      <c r="M1423">
        <v>91</v>
      </c>
      <c r="N1423">
        <v>18</v>
      </c>
      <c r="O1423">
        <v>268.5</v>
      </c>
      <c r="P1423">
        <v>74</v>
      </c>
      <c r="Q1423">
        <v>12.08</v>
      </c>
      <c r="R1423">
        <v>12.3</v>
      </c>
      <c r="S1423">
        <v>3</v>
      </c>
      <c r="T1423">
        <v>3.32</v>
      </c>
      <c r="U1423">
        <v>2</v>
      </c>
      <c r="V1423" t="s">
        <v>22</v>
      </c>
      <c r="W1423">
        <f t="shared" si="176"/>
        <v>0</v>
      </c>
      <c r="X1423" t="str">
        <f t="shared" si="177"/>
        <v>3 or fewer calls</v>
      </c>
      <c r="Y1423" t="str">
        <f t="shared" si="178"/>
        <v>Medium</v>
      </c>
      <c r="Z1423" t="str">
        <f t="shared" si="179"/>
        <v>Medium_user</v>
      </c>
      <c r="AA1423" t="str">
        <f t="shared" si="180"/>
        <v>Medium_user</v>
      </c>
      <c r="AB1423" t="str">
        <f t="shared" si="181"/>
        <v>Medium Usage</v>
      </c>
      <c r="AC1423" t="str">
        <f t="shared" si="182"/>
        <v>High</v>
      </c>
      <c r="AD1423" t="str">
        <f t="shared" si="183"/>
        <v>Medium Intl Calls</v>
      </c>
    </row>
    <row r="1424" spans="1:30" x14ac:dyDescent="0.25">
      <c r="A1424" t="s">
        <v>60</v>
      </c>
      <c r="B1424">
        <v>98</v>
      </c>
      <c r="C1424" t="s">
        <v>21</v>
      </c>
      <c r="D1424" t="s">
        <v>22</v>
      </c>
      <c r="E1424">
        <f>IF(train[[#This Row],[international_plan]]="yes",1,0)</f>
        <v>0</v>
      </c>
      <c r="F1424" t="s">
        <v>22</v>
      </c>
      <c r="G1424">
        <f>IF(train[[#This Row],[voice_mail_plan]]="yes",1,0)</f>
        <v>0</v>
      </c>
      <c r="H1424">
        <v>0</v>
      </c>
      <c r="I1424">
        <v>72.8</v>
      </c>
      <c r="J1424">
        <v>107</v>
      </c>
      <c r="K1424">
        <v>12.38</v>
      </c>
      <c r="L1424">
        <v>186.4</v>
      </c>
      <c r="M1424">
        <v>103</v>
      </c>
      <c r="N1424">
        <v>15.84</v>
      </c>
      <c r="O1424">
        <v>175.3</v>
      </c>
      <c r="P1424">
        <v>110</v>
      </c>
      <c r="Q1424">
        <v>7.89</v>
      </c>
      <c r="R1424">
        <v>10.5</v>
      </c>
      <c r="S1424">
        <v>4</v>
      </c>
      <c r="T1424">
        <v>2.84</v>
      </c>
      <c r="U1424">
        <v>3</v>
      </c>
      <c r="V1424" t="s">
        <v>22</v>
      </c>
      <c r="W1424">
        <f t="shared" si="176"/>
        <v>0</v>
      </c>
      <c r="X1424" t="str">
        <f t="shared" si="177"/>
        <v>3 or fewer calls</v>
      </c>
      <c r="Y1424" t="str">
        <f t="shared" si="178"/>
        <v>Medium</v>
      </c>
      <c r="Z1424" t="str">
        <f t="shared" si="179"/>
        <v>Medium_user</v>
      </c>
      <c r="AA1424" t="str">
        <f t="shared" si="180"/>
        <v>Medium_user</v>
      </c>
      <c r="AB1424" t="str">
        <f t="shared" si="181"/>
        <v>Medium Usage</v>
      </c>
      <c r="AC1424" t="str">
        <f t="shared" si="182"/>
        <v>None</v>
      </c>
      <c r="AD1424" t="str">
        <f t="shared" si="183"/>
        <v>Medium Intl Calls</v>
      </c>
    </row>
    <row r="1425" spans="1:30" x14ac:dyDescent="0.25">
      <c r="A1425" t="s">
        <v>73</v>
      </c>
      <c r="B1425">
        <v>174</v>
      </c>
      <c r="C1425" t="s">
        <v>21</v>
      </c>
      <c r="D1425" t="s">
        <v>22</v>
      </c>
      <c r="E1425">
        <f>IF(train[[#This Row],[international_plan]]="yes",1,0)</f>
        <v>0</v>
      </c>
      <c r="F1425" t="s">
        <v>23</v>
      </c>
      <c r="G1425">
        <f>IF(train[[#This Row],[voice_mail_plan]]="yes",1,0)</f>
        <v>1</v>
      </c>
      <c r="H1425">
        <v>15</v>
      </c>
      <c r="I1425">
        <v>221.8</v>
      </c>
      <c r="J1425">
        <v>143</v>
      </c>
      <c r="K1425">
        <v>37.71</v>
      </c>
      <c r="L1425">
        <v>210.6</v>
      </c>
      <c r="M1425">
        <v>115</v>
      </c>
      <c r="N1425">
        <v>17.899999999999999</v>
      </c>
      <c r="O1425">
        <v>221.8</v>
      </c>
      <c r="P1425">
        <v>109</v>
      </c>
      <c r="Q1425">
        <v>9.98</v>
      </c>
      <c r="R1425">
        <v>12.4</v>
      </c>
      <c r="S1425">
        <v>9</v>
      </c>
      <c r="T1425">
        <v>3.35</v>
      </c>
      <c r="U1425">
        <v>1</v>
      </c>
      <c r="V1425" t="s">
        <v>22</v>
      </c>
      <c r="W1425">
        <f t="shared" si="176"/>
        <v>0</v>
      </c>
      <c r="X1425" t="str">
        <f t="shared" si="177"/>
        <v>3 or fewer calls</v>
      </c>
      <c r="Y1425" t="str">
        <f t="shared" si="178"/>
        <v>Medium</v>
      </c>
      <c r="Z1425" t="str">
        <f t="shared" si="179"/>
        <v>Medium_user</v>
      </c>
      <c r="AA1425" t="str">
        <f t="shared" si="180"/>
        <v>Medium_user</v>
      </c>
      <c r="AB1425" t="str">
        <f t="shared" si="181"/>
        <v>Medium Usage</v>
      </c>
      <c r="AC1425" t="str">
        <f t="shared" si="182"/>
        <v>Medium</v>
      </c>
      <c r="AD1425" t="str">
        <f t="shared" si="183"/>
        <v>Medium Intl Calls</v>
      </c>
    </row>
    <row r="1426" spans="1:30" x14ac:dyDescent="0.25">
      <c r="A1426" t="s">
        <v>52</v>
      </c>
      <c r="B1426">
        <v>95</v>
      </c>
      <c r="C1426" t="s">
        <v>21</v>
      </c>
      <c r="D1426" t="s">
        <v>22</v>
      </c>
      <c r="E1426">
        <f>IF(train[[#This Row],[international_plan]]="yes",1,0)</f>
        <v>0</v>
      </c>
      <c r="F1426" t="s">
        <v>22</v>
      </c>
      <c r="G1426">
        <f>IF(train[[#This Row],[voice_mail_plan]]="yes",1,0)</f>
        <v>0</v>
      </c>
      <c r="H1426">
        <v>0</v>
      </c>
      <c r="I1426">
        <v>269</v>
      </c>
      <c r="J1426">
        <v>120</v>
      </c>
      <c r="K1426">
        <v>45.73</v>
      </c>
      <c r="L1426">
        <v>233.7</v>
      </c>
      <c r="M1426">
        <v>120</v>
      </c>
      <c r="N1426">
        <v>19.86</v>
      </c>
      <c r="O1426">
        <v>179.3</v>
      </c>
      <c r="P1426">
        <v>61</v>
      </c>
      <c r="Q1426">
        <v>8.07</v>
      </c>
      <c r="R1426">
        <v>7.3</v>
      </c>
      <c r="S1426">
        <v>4</v>
      </c>
      <c r="T1426">
        <v>1.97</v>
      </c>
      <c r="U1426">
        <v>2</v>
      </c>
      <c r="V1426" t="s">
        <v>23</v>
      </c>
      <c r="W1426">
        <f t="shared" si="176"/>
        <v>1</v>
      </c>
      <c r="X1426" t="str">
        <f t="shared" si="177"/>
        <v>3 or fewer calls</v>
      </c>
      <c r="Y1426" t="str">
        <f t="shared" si="178"/>
        <v>Low</v>
      </c>
      <c r="Z1426" t="str">
        <f t="shared" si="179"/>
        <v>Heavy_user</v>
      </c>
      <c r="AA1426" t="str">
        <f t="shared" si="180"/>
        <v>Medium_user</v>
      </c>
      <c r="AB1426" t="str">
        <f t="shared" si="181"/>
        <v>Medium Usage</v>
      </c>
      <c r="AC1426" t="str">
        <f t="shared" si="182"/>
        <v>None</v>
      </c>
      <c r="AD1426" t="str">
        <f t="shared" si="183"/>
        <v>Low Intl Calls</v>
      </c>
    </row>
    <row r="1427" spans="1:30" x14ac:dyDescent="0.25">
      <c r="A1427" t="s">
        <v>73</v>
      </c>
      <c r="B1427">
        <v>79</v>
      </c>
      <c r="C1427" t="s">
        <v>21</v>
      </c>
      <c r="D1427" t="s">
        <v>22</v>
      </c>
      <c r="E1427">
        <f>IF(train[[#This Row],[international_plan]]="yes",1,0)</f>
        <v>0</v>
      </c>
      <c r="F1427" t="s">
        <v>22</v>
      </c>
      <c r="G1427">
        <f>IF(train[[#This Row],[voice_mail_plan]]="yes",1,0)</f>
        <v>0</v>
      </c>
      <c r="H1427">
        <v>0</v>
      </c>
      <c r="I1427">
        <v>268.3</v>
      </c>
      <c r="J1427">
        <v>114</v>
      </c>
      <c r="K1427">
        <v>45.61</v>
      </c>
      <c r="L1427">
        <v>185.5</v>
      </c>
      <c r="M1427">
        <v>111</v>
      </c>
      <c r="N1427">
        <v>15.77</v>
      </c>
      <c r="O1427">
        <v>264.60000000000002</v>
      </c>
      <c r="P1427">
        <v>88</v>
      </c>
      <c r="Q1427">
        <v>11.91</v>
      </c>
      <c r="R1427">
        <v>6.3</v>
      </c>
      <c r="S1427">
        <v>7</v>
      </c>
      <c r="T1427">
        <v>1.7</v>
      </c>
      <c r="U1427">
        <v>1</v>
      </c>
      <c r="V1427" t="s">
        <v>23</v>
      </c>
      <c r="W1427">
        <f t="shared" si="176"/>
        <v>1</v>
      </c>
      <c r="X1427" t="str">
        <f t="shared" si="177"/>
        <v>3 or fewer calls</v>
      </c>
      <c r="Y1427" t="str">
        <f t="shared" si="178"/>
        <v>Low</v>
      </c>
      <c r="Z1427" t="str">
        <f t="shared" si="179"/>
        <v>Medium_user</v>
      </c>
      <c r="AA1427" t="str">
        <f t="shared" si="180"/>
        <v>Medium_user</v>
      </c>
      <c r="AB1427" t="str">
        <f t="shared" si="181"/>
        <v>Medium Usage</v>
      </c>
      <c r="AC1427" t="str">
        <f t="shared" si="182"/>
        <v>None</v>
      </c>
      <c r="AD1427" t="str">
        <f t="shared" si="183"/>
        <v>Low Intl Calls</v>
      </c>
    </row>
    <row r="1428" spans="1:30" x14ac:dyDescent="0.25">
      <c r="A1428" t="s">
        <v>26</v>
      </c>
      <c r="B1428">
        <v>123</v>
      </c>
      <c r="C1428" t="s">
        <v>21</v>
      </c>
      <c r="D1428" t="s">
        <v>22</v>
      </c>
      <c r="E1428">
        <f>IF(train[[#This Row],[international_plan]]="yes",1,0)</f>
        <v>0</v>
      </c>
      <c r="F1428" t="s">
        <v>23</v>
      </c>
      <c r="G1428">
        <f>IF(train[[#This Row],[voice_mail_plan]]="yes",1,0)</f>
        <v>1</v>
      </c>
      <c r="H1428">
        <v>27</v>
      </c>
      <c r="I1428">
        <v>198.7</v>
      </c>
      <c r="J1428">
        <v>127</v>
      </c>
      <c r="K1428">
        <v>33.78</v>
      </c>
      <c r="L1428">
        <v>249</v>
      </c>
      <c r="M1428">
        <v>105</v>
      </c>
      <c r="N1428">
        <v>21.17</v>
      </c>
      <c r="O1428">
        <v>173.2</v>
      </c>
      <c r="P1428">
        <v>124</v>
      </c>
      <c r="Q1428">
        <v>7.79</v>
      </c>
      <c r="R1428">
        <v>12.5</v>
      </c>
      <c r="S1428">
        <v>5</v>
      </c>
      <c r="T1428">
        <v>3.38</v>
      </c>
      <c r="U1428">
        <v>1</v>
      </c>
      <c r="V1428" t="s">
        <v>22</v>
      </c>
      <c r="W1428">
        <f t="shared" si="176"/>
        <v>0</v>
      </c>
      <c r="X1428" t="str">
        <f t="shared" si="177"/>
        <v>3 or fewer calls</v>
      </c>
      <c r="Y1428" t="str">
        <f t="shared" si="178"/>
        <v>Medium</v>
      </c>
      <c r="Z1428" t="str">
        <f t="shared" si="179"/>
        <v>Medium_user</v>
      </c>
      <c r="AA1428" t="str">
        <f t="shared" si="180"/>
        <v>Heavy_user</v>
      </c>
      <c r="AB1428" t="str">
        <f t="shared" si="181"/>
        <v>Medium Usage</v>
      </c>
      <c r="AC1428" t="str">
        <f t="shared" si="182"/>
        <v>Medium</v>
      </c>
      <c r="AD1428" t="str">
        <f t="shared" si="183"/>
        <v>Medium Intl Calls</v>
      </c>
    </row>
    <row r="1429" spans="1:30" x14ac:dyDescent="0.25">
      <c r="A1429" t="s">
        <v>64</v>
      </c>
      <c r="B1429">
        <v>99</v>
      </c>
      <c r="C1429" t="s">
        <v>21</v>
      </c>
      <c r="D1429" t="s">
        <v>22</v>
      </c>
      <c r="E1429">
        <f>IF(train[[#This Row],[international_plan]]="yes",1,0)</f>
        <v>0</v>
      </c>
      <c r="F1429" t="s">
        <v>22</v>
      </c>
      <c r="G1429">
        <f>IF(train[[#This Row],[voice_mail_plan]]="yes",1,0)</f>
        <v>0</v>
      </c>
      <c r="H1429">
        <v>0</v>
      </c>
      <c r="I1429">
        <v>115.5</v>
      </c>
      <c r="J1429">
        <v>75</v>
      </c>
      <c r="K1429">
        <v>19.64</v>
      </c>
      <c r="L1429">
        <v>218.1</v>
      </c>
      <c r="M1429">
        <v>111</v>
      </c>
      <c r="N1429">
        <v>18.54</v>
      </c>
      <c r="O1429">
        <v>254.9</v>
      </c>
      <c r="P1429">
        <v>98</v>
      </c>
      <c r="Q1429">
        <v>11.47</v>
      </c>
      <c r="R1429">
        <v>11.5</v>
      </c>
      <c r="S1429">
        <v>7</v>
      </c>
      <c r="T1429">
        <v>3.11</v>
      </c>
      <c r="U1429">
        <v>7</v>
      </c>
      <c r="V1429" t="s">
        <v>23</v>
      </c>
      <c r="W1429">
        <f t="shared" si="176"/>
        <v>1</v>
      </c>
      <c r="X1429" t="str">
        <f t="shared" si="177"/>
        <v>More than 3 calls</v>
      </c>
      <c r="Y1429" t="str">
        <f t="shared" si="178"/>
        <v>Medium</v>
      </c>
      <c r="Z1429" t="str">
        <f t="shared" si="179"/>
        <v>Medium_user</v>
      </c>
      <c r="AA1429" t="str">
        <f t="shared" si="180"/>
        <v>Medium_user</v>
      </c>
      <c r="AB1429" t="str">
        <f t="shared" si="181"/>
        <v>Medium Usage</v>
      </c>
      <c r="AC1429" t="str">
        <f t="shared" si="182"/>
        <v>None</v>
      </c>
      <c r="AD1429" t="str">
        <f t="shared" si="183"/>
        <v>Medium Intl Calls</v>
      </c>
    </row>
    <row r="1430" spans="1:30" x14ac:dyDescent="0.25">
      <c r="A1430" t="s">
        <v>73</v>
      </c>
      <c r="B1430">
        <v>141</v>
      </c>
      <c r="C1430" t="s">
        <v>28</v>
      </c>
      <c r="D1430" t="s">
        <v>22</v>
      </c>
      <c r="E1430">
        <f>IF(train[[#This Row],[international_plan]]="yes",1,0)</f>
        <v>0</v>
      </c>
      <c r="F1430" t="s">
        <v>22</v>
      </c>
      <c r="G1430">
        <f>IF(train[[#This Row],[voice_mail_plan]]="yes",1,0)</f>
        <v>0</v>
      </c>
      <c r="H1430">
        <v>0</v>
      </c>
      <c r="I1430">
        <v>215.6</v>
      </c>
      <c r="J1430">
        <v>113</v>
      </c>
      <c r="K1430">
        <v>36.65</v>
      </c>
      <c r="L1430">
        <v>200.6</v>
      </c>
      <c r="M1430">
        <v>81</v>
      </c>
      <c r="N1430">
        <v>17.05</v>
      </c>
      <c r="O1430">
        <v>153.80000000000001</v>
      </c>
      <c r="P1430">
        <v>107</v>
      </c>
      <c r="Q1430">
        <v>6.92</v>
      </c>
      <c r="R1430">
        <v>12.4</v>
      </c>
      <c r="S1430">
        <v>6</v>
      </c>
      <c r="T1430">
        <v>3.35</v>
      </c>
      <c r="U1430">
        <v>1</v>
      </c>
      <c r="V1430" t="s">
        <v>22</v>
      </c>
      <c r="W1430">
        <f t="shared" si="176"/>
        <v>0</v>
      </c>
      <c r="X1430" t="str">
        <f t="shared" si="177"/>
        <v>3 or fewer calls</v>
      </c>
      <c r="Y1430" t="str">
        <f t="shared" si="178"/>
        <v>Medium</v>
      </c>
      <c r="Z1430" t="str">
        <f t="shared" si="179"/>
        <v>Medium_user</v>
      </c>
      <c r="AA1430" t="str">
        <f t="shared" si="180"/>
        <v>Medium_user</v>
      </c>
      <c r="AB1430" t="str">
        <f t="shared" si="181"/>
        <v>Medium Usage</v>
      </c>
      <c r="AC1430" t="str">
        <f t="shared" si="182"/>
        <v>None</v>
      </c>
      <c r="AD1430" t="str">
        <f t="shared" si="183"/>
        <v>Medium Intl Calls</v>
      </c>
    </row>
    <row r="1431" spans="1:30" x14ac:dyDescent="0.25">
      <c r="A1431" t="s">
        <v>61</v>
      </c>
      <c r="B1431">
        <v>132</v>
      </c>
      <c r="C1431" t="s">
        <v>25</v>
      </c>
      <c r="D1431" t="s">
        <v>22</v>
      </c>
      <c r="E1431">
        <f>IF(train[[#This Row],[international_plan]]="yes",1,0)</f>
        <v>0</v>
      </c>
      <c r="F1431" t="s">
        <v>22</v>
      </c>
      <c r="G1431">
        <f>IF(train[[#This Row],[voice_mail_plan]]="yes",1,0)</f>
        <v>0</v>
      </c>
      <c r="H1431">
        <v>0</v>
      </c>
      <c r="I1431">
        <v>169.9</v>
      </c>
      <c r="J1431">
        <v>107</v>
      </c>
      <c r="K1431">
        <v>28.88</v>
      </c>
      <c r="L1431">
        <v>209.4</v>
      </c>
      <c r="M1431">
        <v>121</v>
      </c>
      <c r="N1431">
        <v>17.8</v>
      </c>
      <c r="O1431">
        <v>206.1</v>
      </c>
      <c r="P1431">
        <v>79</v>
      </c>
      <c r="Q1431">
        <v>9.27</v>
      </c>
      <c r="R1431">
        <v>11.5</v>
      </c>
      <c r="S1431">
        <v>2</v>
      </c>
      <c r="T1431">
        <v>3.11</v>
      </c>
      <c r="U1431">
        <v>1</v>
      </c>
      <c r="V1431" t="s">
        <v>22</v>
      </c>
      <c r="W1431">
        <f t="shared" si="176"/>
        <v>0</v>
      </c>
      <c r="X1431" t="str">
        <f t="shared" si="177"/>
        <v>3 or fewer calls</v>
      </c>
      <c r="Y1431" t="str">
        <f t="shared" si="178"/>
        <v>Medium</v>
      </c>
      <c r="Z1431" t="str">
        <f t="shared" si="179"/>
        <v>Heavy_user</v>
      </c>
      <c r="AA1431" t="str">
        <f t="shared" si="180"/>
        <v>Medium_user</v>
      </c>
      <c r="AB1431" t="str">
        <f t="shared" si="181"/>
        <v>Medium Usage</v>
      </c>
      <c r="AC1431" t="str">
        <f t="shared" si="182"/>
        <v>None</v>
      </c>
      <c r="AD1431" t="str">
        <f t="shared" si="183"/>
        <v>Medium Intl Calls</v>
      </c>
    </row>
    <row r="1432" spans="1:30" x14ac:dyDescent="0.25">
      <c r="A1432" t="s">
        <v>40</v>
      </c>
      <c r="B1432">
        <v>133</v>
      </c>
      <c r="C1432" t="s">
        <v>28</v>
      </c>
      <c r="D1432" t="s">
        <v>22</v>
      </c>
      <c r="E1432">
        <f>IF(train[[#This Row],[international_plan]]="yes",1,0)</f>
        <v>0</v>
      </c>
      <c r="F1432" t="s">
        <v>22</v>
      </c>
      <c r="G1432">
        <f>IF(train[[#This Row],[voice_mail_plan]]="yes",1,0)</f>
        <v>0</v>
      </c>
      <c r="H1432">
        <v>0</v>
      </c>
      <c r="I1432">
        <v>201.7</v>
      </c>
      <c r="J1432">
        <v>85</v>
      </c>
      <c r="K1432">
        <v>34.29</v>
      </c>
      <c r="L1432">
        <v>169.4</v>
      </c>
      <c r="M1432">
        <v>116</v>
      </c>
      <c r="N1432">
        <v>14.4</v>
      </c>
      <c r="O1432">
        <v>286.3</v>
      </c>
      <c r="P1432">
        <v>80</v>
      </c>
      <c r="Q1432">
        <v>12.88</v>
      </c>
      <c r="R1432">
        <v>6</v>
      </c>
      <c r="S1432">
        <v>4</v>
      </c>
      <c r="T1432">
        <v>1.62</v>
      </c>
      <c r="U1432">
        <v>0</v>
      </c>
      <c r="V1432" t="s">
        <v>22</v>
      </c>
      <c r="W1432">
        <f t="shared" si="176"/>
        <v>0</v>
      </c>
      <c r="X1432" t="str">
        <f t="shared" si="177"/>
        <v>3 or fewer calls</v>
      </c>
      <c r="Y1432" t="str">
        <f t="shared" si="178"/>
        <v>Low</v>
      </c>
      <c r="Z1432" t="str">
        <f t="shared" si="179"/>
        <v>Medium_user</v>
      </c>
      <c r="AA1432" t="str">
        <f t="shared" si="180"/>
        <v>Medium_user</v>
      </c>
      <c r="AB1432" t="str">
        <f t="shared" si="181"/>
        <v>Medium Usage</v>
      </c>
      <c r="AC1432" t="str">
        <f t="shared" si="182"/>
        <v>None</v>
      </c>
      <c r="AD1432" t="str">
        <f t="shared" si="183"/>
        <v>Low Intl Calls</v>
      </c>
    </row>
    <row r="1433" spans="1:30" x14ac:dyDescent="0.25">
      <c r="A1433" t="s">
        <v>39</v>
      </c>
      <c r="B1433">
        <v>133</v>
      </c>
      <c r="C1433" t="s">
        <v>25</v>
      </c>
      <c r="D1433" t="s">
        <v>22</v>
      </c>
      <c r="E1433">
        <f>IF(train[[#This Row],[international_plan]]="yes",1,0)</f>
        <v>0</v>
      </c>
      <c r="F1433" t="s">
        <v>22</v>
      </c>
      <c r="G1433">
        <f>IF(train[[#This Row],[voice_mail_plan]]="yes",1,0)</f>
        <v>0</v>
      </c>
      <c r="H1433">
        <v>0</v>
      </c>
      <c r="I1433">
        <v>221.1</v>
      </c>
      <c r="J1433">
        <v>133</v>
      </c>
      <c r="K1433">
        <v>37.590000000000003</v>
      </c>
      <c r="L1433">
        <v>160.19999999999999</v>
      </c>
      <c r="M1433">
        <v>140</v>
      </c>
      <c r="N1433">
        <v>13.62</v>
      </c>
      <c r="O1433">
        <v>161.80000000000001</v>
      </c>
      <c r="P1433">
        <v>84</v>
      </c>
      <c r="Q1433">
        <v>7.28</v>
      </c>
      <c r="R1433">
        <v>8.4</v>
      </c>
      <c r="S1433">
        <v>3</v>
      </c>
      <c r="T1433">
        <v>2.27</v>
      </c>
      <c r="U1433">
        <v>4</v>
      </c>
      <c r="V1433" t="s">
        <v>22</v>
      </c>
      <c r="W1433">
        <f t="shared" si="176"/>
        <v>0</v>
      </c>
      <c r="X1433" t="str">
        <f t="shared" si="177"/>
        <v>More than 3 calls</v>
      </c>
      <c r="Y1433" t="str">
        <f t="shared" si="178"/>
        <v>Medium</v>
      </c>
      <c r="Z1433" t="str">
        <f t="shared" si="179"/>
        <v>Heavy_user</v>
      </c>
      <c r="AA1433" t="str">
        <f t="shared" si="180"/>
        <v>Medium_user</v>
      </c>
      <c r="AB1433" t="str">
        <f t="shared" si="181"/>
        <v>Medium Usage</v>
      </c>
      <c r="AC1433" t="str">
        <f t="shared" si="182"/>
        <v>None</v>
      </c>
      <c r="AD1433" t="str">
        <f t="shared" si="183"/>
        <v>Medium Intl Calls</v>
      </c>
    </row>
    <row r="1434" spans="1:30" x14ac:dyDescent="0.25">
      <c r="A1434" t="s">
        <v>64</v>
      </c>
      <c r="B1434">
        <v>93</v>
      </c>
      <c r="C1434" t="s">
        <v>28</v>
      </c>
      <c r="D1434" t="s">
        <v>22</v>
      </c>
      <c r="E1434">
        <f>IF(train[[#This Row],[international_plan]]="yes",1,0)</f>
        <v>0</v>
      </c>
      <c r="F1434" t="s">
        <v>23</v>
      </c>
      <c r="G1434">
        <f>IF(train[[#This Row],[voice_mail_plan]]="yes",1,0)</f>
        <v>1</v>
      </c>
      <c r="H1434">
        <v>32</v>
      </c>
      <c r="I1434">
        <v>218.7</v>
      </c>
      <c r="J1434">
        <v>117</v>
      </c>
      <c r="K1434">
        <v>37.18</v>
      </c>
      <c r="L1434">
        <v>115</v>
      </c>
      <c r="M1434">
        <v>61</v>
      </c>
      <c r="N1434">
        <v>9.7799999999999994</v>
      </c>
      <c r="O1434">
        <v>192.7</v>
      </c>
      <c r="P1434">
        <v>85</v>
      </c>
      <c r="Q1434">
        <v>8.67</v>
      </c>
      <c r="R1434">
        <v>9.4</v>
      </c>
      <c r="S1434">
        <v>5</v>
      </c>
      <c r="T1434">
        <v>2.54</v>
      </c>
      <c r="U1434">
        <v>2</v>
      </c>
      <c r="V1434" t="s">
        <v>22</v>
      </c>
      <c r="W1434">
        <f t="shared" si="176"/>
        <v>0</v>
      </c>
      <c r="X1434" t="str">
        <f t="shared" si="177"/>
        <v>3 or fewer calls</v>
      </c>
      <c r="Y1434" t="str">
        <f t="shared" si="178"/>
        <v>Medium</v>
      </c>
      <c r="Z1434" t="str">
        <f t="shared" si="179"/>
        <v>Light_usage</v>
      </c>
      <c r="AA1434" t="str">
        <f t="shared" si="180"/>
        <v>Light_user</v>
      </c>
      <c r="AB1434" t="str">
        <f t="shared" si="181"/>
        <v>Medium Usage</v>
      </c>
      <c r="AC1434" t="str">
        <f t="shared" si="182"/>
        <v>High</v>
      </c>
      <c r="AD1434" t="str">
        <f t="shared" si="183"/>
        <v>Medium Intl Calls</v>
      </c>
    </row>
    <row r="1435" spans="1:30" x14ac:dyDescent="0.25">
      <c r="A1435" t="s">
        <v>27</v>
      </c>
      <c r="B1435">
        <v>34</v>
      </c>
      <c r="C1435" t="s">
        <v>21</v>
      </c>
      <c r="D1435" t="s">
        <v>22</v>
      </c>
      <c r="E1435">
        <f>IF(train[[#This Row],[international_plan]]="yes",1,0)</f>
        <v>0</v>
      </c>
      <c r="F1435" t="s">
        <v>22</v>
      </c>
      <c r="G1435">
        <f>IF(train[[#This Row],[voice_mail_plan]]="yes",1,0)</f>
        <v>0</v>
      </c>
      <c r="H1435">
        <v>0</v>
      </c>
      <c r="I1435">
        <v>293.7</v>
      </c>
      <c r="J1435">
        <v>89</v>
      </c>
      <c r="K1435">
        <v>49.93</v>
      </c>
      <c r="L1435">
        <v>272.5</v>
      </c>
      <c r="M1435">
        <v>71</v>
      </c>
      <c r="N1435">
        <v>23.16</v>
      </c>
      <c r="O1435">
        <v>178.2</v>
      </c>
      <c r="P1435">
        <v>76</v>
      </c>
      <c r="Q1435">
        <v>8.02</v>
      </c>
      <c r="R1435">
        <v>11</v>
      </c>
      <c r="S1435">
        <v>10</v>
      </c>
      <c r="T1435">
        <v>2.97</v>
      </c>
      <c r="U1435">
        <v>2</v>
      </c>
      <c r="V1435" t="s">
        <v>23</v>
      </c>
      <c r="W1435">
        <f t="shared" si="176"/>
        <v>1</v>
      </c>
      <c r="X1435" t="str">
        <f t="shared" si="177"/>
        <v>3 or fewer calls</v>
      </c>
      <c r="Y1435" t="str">
        <f t="shared" si="178"/>
        <v>Medium</v>
      </c>
      <c r="Z1435" t="str">
        <f t="shared" si="179"/>
        <v>Light_usage</v>
      </c>
      <c r="AA1435" t="str">
        <f t="shared" si="180"/>
        <v>Heavy_user</v>
      </c>
      <c r="AB1435" t="str">
        <f t="shared" si="181"/>
        <v>High Usage</v>
      </c>
      <c r="AC1435" t="str">
        <f t="shared" si="182"/>
        <v>None</v>
      </c>
      <c r="AD1435" t="str">
        <f t="shared" si="183"/>
        <v>Medium Intl Calls</v>
      </c>
    </row>
    <row r="1436" spans="1:30" x14ac:dyDescent="0.25">
      <c r="A1436" t="s">
        <v>54</v>
      </c>
      <c r="B1436">
        <v>96</v>
      </c>
      <c r="C1436" t="s">
        <v>21</v>
      </c>
      <c r="D1436" t="s">
        <v>22</v>
      </c>
      <c r="E1436">
        <f>IF(train[[#This Row],[international_plan]]="yes",1,0)</f>
        <v>0</v>
      </c>
      <c r="F1436" t="s">
        <v>23</v>
      </c>
      <c r="G1436">
        <f>IF(train[[#This Row],[voice_mail_plan]]="yes",1,0)</f>
        <v>1</v>
      </c>
      <c r="H1436">
        <v>26</v>
      </c>
      <c r="I1436">
        <v>175.8</v>
      </c>
      <c r="J1436">
        <v>96</v>
      </c>
      <c r="K1436">
        <v>29.89</v>
      </c>
      <c r="L1436">
        <v>206.6</v>
      </c>
      <c r="M1436">
        <v>84</v>
      </c>
      <c r="N1436">
        <v>17.559999999999999</v>
      </c>
      <c r="O1436">
        <v>178</v>
      </c>
      <c r="P1436">
        <v>105</v>
      </c>
      <c r="Q1436">
        <v>8.01</v>
      </c>
      <c r="R1436">
        <v>11.1</v>
      </c>
      <c r="S1436">
        <v>2</v>
      </c>
      <c r="T1436">
        <v>3</v>
      </c>
      <c r="U1436">
        <v>2</v>
      </c>
      <c r="V1436" t="s">
        <v>22</v>
      </c>
      <c r="W1436">
        <f t="shared" si="176"/>
        <v>0</v>
      </c>
      <c r="X1436" t="str">
        <f t="shared" si="177"/>
        <v>3 or fewer calls</v>
      </c>
      <c r="Y1436" t="str">
        <f t="shared" si="178"/>
        <v>Medium</v>
      </c>
      <c r="Z1436" t="str">
        <f t="shared" si="179"/>
        <v>Medium_user</v>
      </c>
      <c r="AA1436" t="str">
        <f t="shared" si="180"/>
        <v>Medium_user</v>
      </c>
      <c r="AB1436" t="str">
        <f t="shared" si="181"/>
        <v>Medium Usage</v>
      </c>
      <c r="AC1436" t="str">
        <f t="shared" si="182"/>
        <v>Medium</v>
      </c>
      <c r="AD1436" t="str">
        <f t="shared" si="183"/>
        <v>Medium Intl Calls</v>
      </c>
    </row>
    <row r="1437" spans="1:30" x14ac:dyDescent="0.25">
      <c r="A1437" t="s">
        <v>40</v>
      </c>
      <c r="B1437">
        <v>144</v>
      </c>
      <c r="C1437" t="s">
        <v>28</v>
      </c>
      <c r="D1437" t="s">
        <v>22</v>
      </c>
      <c r="E1437">
        <f>IF(train[[#This Row],[international_plan]]="yes",1,0)</f>
        <v>0</v>
      </c>
      <c r="F1437" t="s">
        <v>22</v>
      </c>
      <c r="G1437">
        <f>IF(train[[#This Row],[voice_mail_plan]]="yes",1,0)</f>
        <v>0</v>
      </c>
      <c r="H1437">
        <v>0</v>
      </c>
      <c r="I1437">
        <v>278.5</v>
      </c>
      <c r="J1437">
        <v>95</v>
      </c>
      <c r="K1437">
        <v>47.35</v>
      </c>
      <c r="L1437">
        <v>240.7</v>
      </c>
      <c r="M1437">
        <v>90</v>
      </c>
      <c r="N1437">
        <v>20.46</v>
      </c>
      <c r="O1437">
        <v>120</v>
      </c>
      <c r="P1437">
        <v>90</v>
      </c>
      <c r="Q1437">
        <v>5.4</v>
      </c>
      <c r="R1437">
        <v>11.6</v>
      </c>
      <c r="S1437">
        <v>5</v>
      </c>
      <c r="T1437">
        <v>3.13</v>
      </c>
      <c r="U1437">
        <v>1</v>
      </c>
      <c r="V1437" t="s">
        <v>23</v>
      </c>
      <c r="W1437">
        <f t="shared" si="176"/>
        <v>1</v>
      </c>
      <c r="X1437" t="str">
        <f t="shared" si="177"/>
        <v>3 or fewer calls</v>
      </c>
      <c r="Y1437" t="str">
        <f t="shared" si="178"/>
        <v>Medium</v>
      </c>
      <c r="Z1437" t="str">
        <f t="shared" si="179"/>
        <v>Medium_user</v>
      </c>
      <c r="AA1437" t="str">
        <f t="shared" si="180"/>
        <v>Heavy_user</v>
      </c>
      <c r="AB1437" t="str">
        <f t="shared" si="181"/>
        <v>High Usage</v>
      </c>
      <c r="AC1437" t="str">
        <f t="shared" si="182"/>
        <v>None</v>
      </c>
      <c r="AD1437" t="str">
        <f t="shared" si="183"/>
        <v>Medium Intl Calls</v>
      </c>
    </row>
    <row r="1438" spans="1:30" x14ac:dyDescent="0.25">
      <c r="A1438" t="s">
        <v>37</v>
      </c>
      <c r="B1438">
        <v>24</v>
      </c>
      <c r="C1438" t="s">
        <v>25</v>
      </c>
      <c r="D1438" t="s">
        <v>22</v>
      </c>
      <c r="E1438">
        <f>IF(train[[#This Row],[international_plan]]="yes",1,0)</f>
        <v>0</v>
      </c>
      <c r="F1438" t="s">
        <v>23</v>
      </c>
      <c r="G1438">
        <f>IF(train[[#This Row],[voice_mail_plan]]="yes",1,0)</f>
        <v>1</v>
      </c>
      <c r="H1438">
        <v>29</v>
      </c>
      <c r="I1438">
        <v>236.3</v>
      </c>
      <c r="J1438">
        <v>105</v>
      </c>
      <c r="K1438">
        <v>40.17</v>
      </c>
      <c r="L1438">
        <v>190.8</v>
      </c>
      <c r="M1438">
        <v>114</v>
      </c>
      <c r="N1438">
        <v>16.22</v>
      </c>
      <c r="O1438">
        <v>129</v>
      </c>
      <c r="P1438">
        <v>105</v>
      </c>
      <c r="Q1438">
        <v>5.81</v>
      </c>
      <c r="R1438">
        <v>7.2</v>
      </c>
      <c r="S1438">
        <v>2</v>
      </c>
      <c r="T1438">
        <v>1.94</v>
      </c>
      <c r="U1438">
        <v>3</v>
      </c>
      <c r="V1438" t="s">
        <v>22</v>
      </c>
      <c r="W1438">
        <f t="shared" si="176"/>
        <v>0</v>
      </c>
      <c r="X1438" t="str">
        <f t="shared" si="177"/>
        <v>3 or fewer calls</v>
      </c>
      <c r="Y1438" t="str">
        <f t="shared" si="178"/>
        <v>Low</v>
      </c>
      <c r="Z1438" t="str">
        <f t="shared" si="179"/>
        <v>Medium_user</v>
      </c>
      <c r="AA1438" t="str">
        <f t="shared" si="180"/>
        <v>Medium_user</v>
      </c>
      <c r="AB1438" t="str">
        <f t="shared" si="181"/>
        <v>Medium Usage</v>
      </c>
      <c r="AC1438" t="str">
        <f t="shared" si="182"/>
        <v>Medium</v>
      </c>
      <c r="AD1438" t="str">
        <f t="shared" si="183"/>
        <v>Low Intl Calls</v>
      </c>
    </row>
    <row r="1439" spans="1:30" x14ac:dyDescent="0.25">
      <c r="A1439" t="s">
        <v>49</v>
      </c>
      <c r="B1439">
        <v>54</v>
      </c>
      <c r="C1439" t="s">
        <v>21</v>
      </c>
      <c r="D1439" t="s">
        <v>22</v>
      </c>
      <c r="E1439">
        <f>IF(train[[#This Row],[international_plan]]="yes",1,0)</f>
        <v>0</v>
      </c>
      <c r="F1439" t="s">
        <v>22</v>
      </c>
      <c r="G1439">
        <f>IF(train[[#This Row],[voice_mail_plan]]="yes",1,0)</f>
        <v>0</v>
      </c>
      <c r="H1439">
        <v>0</v>
      </c>
      <c r="I1439">
        <v>273.8</v>
      </c>
      <c r="J1439">
        <v>113</v>
      </c>
      <c r="K1439">
        <v>46.55</v>
      </c>
      <c r="L1439">
        <v>119.6</v>
      </c>
      <c r="M1439">
        <v>156</v>
      </c>
      <c r="N1439">
        <v>10.17</v>
      </c>
      <c r="O1439">
        <v>267.60000000000002</v>
      </c>
      <c r="P1439">
        <v>117</v>
      </c>
      <c r="Q1439">
        <v>12.04</v>
      </c>
      <c r="R1439">
        <v>11.7</v>
      </c>
      <c r="S1439">
        <v>3</v>
      </c>
      <c r="T1439">
        <v>3.16</v>
      </c>
      <c r="U1439">
        <v>1</v>
      </c>
      <c r="V1439" t="s">
        <v>22</v>
      </c>
      <c r="W1439">
        <f t="shared" si="176"/>
        <v>0</v>
      </c>
      <c r="X1439" t="str">
        <f t="shared" si="177"/>
        <v>3 or fewer calls</v>
      </c>
      <c r="Y1439" t="str">
        <f t="shared" si="178"/>
        <v>Medium</v>
      </c>
      <c r="Z1439" t="str">
        <f t="shared" si="179"/>
        <v>Heavy_user</v>
      </c>
      <c r="AA1439" t="str">
        <f t="shared" si="180"/>
        <v>Medium_user</v>
      </c>
      <c r="AB1439" t="str">
        <f t="shared" si="181"/>
        <v>Medium Usage</v>
      </c>
      <c r="AC1439" t="str">
        <f t="shared" si="182"/>
        <v>None</v>
      </c>
      <c r="AD1439" t="str">
        <f t="shared" si="183"/>
        <v>Medium Intl Calls</v>
      </c>
    </row>
    <row r="1440" spans="1:30" x14ac:dyDescent="0.25">
      <c r="A1440" t="s">
        <v>31</v>
      </c>
      <c r="B1440">
        <v>50</v>
      </c>
      <c r="C1440" t="s">
        <v>25</v>
      </c>
      <c r="D1440" t="s">
        <v>22</v>
      </c>
      <c r="E1440">
        <f>IF(train[[#This Row],[international_plan]]="yes",1,0)</f>
        <v>0</v>
      </c>
      <c r="F1440" t="s">
        <v>22</v>
      </c>
      <c r="G1440">
        <f>IF(train[[#This Row],[voice_mail_plan]]="yes",1,0)</f>
        <v>0</v>
      </c>
      <c r="H1440">
        <v>0</v>
      </c>
      <c r="I1440">
        <v>131.1</v>
      </c>
      <c r="J1440">
        <v>129</v>
      </c>
      <c r="K1440">
        <v>22.29</v>
      </c>
      <c r="L1440">
        <v>160.5</v>
      </c>
      <c r="M1440">
        <v>94</v>
      </c>
      <c r="N1440">
        <v>13.64</v>
      </c>
      <c r="O1440">
        <v>206.9</v>
      </c>
      <c r="P1440">
        <v>88</v>
      </c>
      <c r="Q1440">
        <v>9.31</v>
      </c>
      <c r="R1440">
        <v>5.6</v>
      </c>
      <c r="S1440">
        <v>9</v>
      </c>
      <c r="T1440">
        <v>1.51</v>
      </c>
      <c r="U1440">
        <v>5</v>
      </c>
      <c r="V1440" t="s">
        <v>23</v>
      </c>
      <c r="W1440">
        <f t="shared" si="176"/>
        <v>1</v>
      </c>
      <c r="X1440" t="str">
        <f t="shared" si="177"/>
        <v>More than 3 calls</v>
      </c>
      <c r="Y1440" t="str">
        <f t="shared" si="178"/>
        <v>Low</v>
      </c>
      <c r="Z1440" t="str">
        <f t="shared" si="179"/>
        <v>Medium_user</v>
      </c>
      <c r="AA1440" t="str">
        <f t="shared" si="180"/>
        <v>Medium_user</v>
      </c>
      <c r="AB1440" t="str">
        <f t="shared" si="181"/>
        <v>Medium Usage</v>
      </c>
      <c r="AC1440" t="str">
        <f t="shared" si="182"/>
        <v>None</v>
      </c>
      <c r="AD1440" t="str">
        <f t="shared" si="183"/>
        <v>Low Intl Calls</v>
      </c>
    </row>
    <row r="1441" spans="1:30" x14ac:dyDescent="0.25">
      <c r="A1441" t="s">
        <v>37</v>
      </c>
      <c r="B1441">
        <v>92</v>
      </c>
      <c r="C1441" t="s">
        <v>21</v>
      </c>
      <c r="D1441" t="s">
        <v>22</v>
      </c>
      <c r="E1441">
        <f>IF(train[[#This Row],[international_plan]]="yes",1,0)</f>
        <v>0</v>
      </c>
      <c r="F1441" t="s">
        <v>23</v>
      </c>
      <c r="G1441">
        <f>IF(train[[#This Row],[voice_mail_plan]]="yes",1,0)</f>
        <v>1</v>
      </c>
      <c r="H1441">
        <v>23</v>
      </c>
      <c r="I1441">
        <v>167.4</v>
      </c>
      <c r="J1441">
        <v>83</v>
      </c>
      <c r="K1441">
        <v>28.46</v>
      </c>
      <c r="L1441">
        <v>258.60000000000002</v>
      </c>
      <c r="M1441">
        <v>129</v>
      </c>
      <c r="N1441">
        <v>21.98</v>
      </c>
      <c r="O1441">
        <v>116.4</v>
      </c>
      <c r="P1441">
        <v>110</v>
      </c>
      <c r="Q1441">
        <v>5.24</v>
      </c>
      <c r="R1441">
        <v>11.2</v>
      </c>
      <c r="S1441">
        <v>3</v>
      </c>
      <c r="T1441">
        <v>3.02</v>
      </c>
      <c r="U1441">
        <v>4</v>
      </c>
      <c r="V1441" t="s">
        <v>22</v>
      </c>
      <c r="W1441">
        <f t="shared" si="176"/>
        <v>0</v>
      </c>
      <c r="X1441" t="str">
        <f t="shared" si="177"/>
        <v>More than 3 calls</v>
      </c>
      <c r="Y1441" t="str">
        <f t="shared" si="178"/>
        <v>Medium</v>
      </c>
      <c r="Z1441" t="str">
        <f t="shared" si="179"/>
        <v>Heavy_user</v>
      </c>
      <c r="AA1441" t="str">
        <f t="shared" si="180"/>
        <v>Heavy_user</v>
      </c>
      <c r="AB1441" t="str">
        <f t="shared" si="181"/>
        <v>Medium Usage</v>
      </c>
      <c r="AC1441" t="str">
        <f t="shared" si="182"/>
        <v>Medium</v>
      </c>
      <c r="AD1441" t="str">
        <f t="shared" si="183"/>
        <v>Medium Intl Calls</v>
      </c>
    </row>
    <row r="1442" spans="1:30" x14ac:dyDescent="0.25">
      <c r="A1442" t="s">
        <v>62</v>
      </c>
      <c r="B1442">
        <v>96</v>
      </c>
      <c r="C1442" t="s">
        <v>25</v>
      </c>
      <c r="D1442" t="s">
        <v>22</v>
      </c>
      <c r="E1442">
        <f>IF(train[[#This Row],[international_plan]]="yes",1,0)</f>
        <v>0</v>
      </c>
      <c r="F1442" t="s">
        <v>22</v>
      </c>
      <c r="G1442">
        <f>IF(train[[#This Row],[voice_mail_plan]]="yes",1,0)</f>
        <v>0</v>
      </c>
      <c r="H1442">
        <v>0</v>
      </c>
      <c r="I1442">
        <v>197.7</v>
      </c>
      <c r="J1442">
        <v>68</v>
      </c>
      <c r="K1442">
        <v>33.61</v>
      </c>
      <c r="L1442">
        <v>250.5</v>
      </c>
      <c r="M1442">
        <v>53</v>
      </c>
      <c r="N1442">
        <v>21.29</v>
      </c>
      <c r="O1442">
        <v>181.2</v>
      </c>
      <c r="P1442">
        <v>67</v>
      </c>
      <c r="Q1442">
        <v>8.15</v>
      </c>
      <c r="R1442">
        <v>10.5</v>
      </c>
      <c r="S1442">
        <v>3</v>
      </c>
      <c r="T1442">
        <v>2.84</v>
      </c>
      <c r="U1442">
        <v>3</v>
      </c>
      <c r="V1442" t="s">
        <v>22</v>
      </c>
      <c r="W1442">
        <f t="shared" si="176"/>
        <v>0</v>
      </c>
      <c r="X1442" t="str">
        <f t="shared" si="177"/>
        <v>3 or fewer calls</v>
      </c>
      <c r="Y1442" t="str">
        <f t="shared" si="178"/>
        <v>Medium</v>
      </c>
      <c r="Z1442" t="str">
        <f t="shared" si="179"/>
        <v>Light_usage</v>
      </c>
      <c r="AA1442" t="str">
        <f t="shared" si="180"/>
        <v>Heavy_user</v>
      </c>
      <c r="AB1442" t="str">
        <f t="shared" si="181"/>
        <v>Medium Usage</v>
      </c>
      <c r="AC1442" t="str">
        <f t="shared" si="182"/>
        <v>None</v>
      </c>
      <c r="AD1442" t="str">
        <f t="shared" si="183"/>
        <v>Medium Intl Calls</v>
      </c>
    </row>
    <row r="1443" spans="1:30" x14ac:dyDescent="0.25">
      <c r="A1443" t="s">
        <v>20</v>
      </c>
      <c r="B1443">
        <v>146</v>
      </c>
      <c r="C1443" t="s">
        <v>21</v>
      </c>
      <c r="D1443" t="s">
        <v>22</v>
      </c>
      <c r="E1443">
        <f>IF(train[[#This Row],[international_plan]]="yes",1,0)</f>
        <v>0</v>
      </c>
      <c r="F1443" t="s">
        <v>22</v>
      </c>
      <c r="G1443">
        <f>IF(train[[#This Row],[voice_mail_plan]]="yes",1,0)</f>
        <v>0</v>
      </c>
      <c r="H1443">
        <v>0</v>
      </c>
      <c r="I1443">
        <v>169.5</v>
      </c>
      <c r="J1443">
        <v>93</v>
      </c>
      <c r="K1443">
        <v>28.82</v>
      </c>
      <c r="L1443">
        <v>230.9</v>
      </c>
      <c r="M1443">
        <v>71</v>
      </c>
      <c r="N1443">
        <v>19.63</v>
      </c>
      <c r="O1443">
        <v>269.8</v>
      </c>
      <c r="P1443">
        <v>115</v>
      </c>
      <c r="Q1443">
        <v>12.14</v>
      </c>
      <c r="R1443">
        <v>9</v>
      </c>
      <c r="S1443">
        <v>7</v>
      </c>
      <c r="T1443">
        <v>2.4300000000000002</v>
      </c>
      <c r="U1443">
        <v>2</v>
      </c>
      <c r="V1443" t="s">
        <v>22</v>
      </c>
      <c r="W1443">
        <f t="shared" si="176"/>
        <v>0</v>
      </c>
      <c r="X1443" t="str">
        <f t="shared" si="177"/>
        <v>3 or fewer calls</v>
      </c>
      <c r="Y1443" t="str">
        <f t="shared" si="178"/>
        <v>Medium</v>
      </c>
      <c r="Z1443" t="str">
        <f t="shared" si="179"/>
        <v>Light_usage</v>
      </c>
      <c r="AA1443" t="str">
        <f t="shared" si="180"/>
        <v>Medium_user</v>
      </c>
      <c r="AB1443" t="str">
        <f t="shared" si="181"/>
        <v>Medium Usage</v>
      </c>
      <c r="AC1443" t="str">
        <f t="shared" si="182"/>
        <v>None</v>
      </c>
      <c r="AD1443" t="str">
        <f t="shared" si="183"/>
        <v>Medium Intl Calls</v>
      </c>
    </row>
    <row r="1444" spans="1:30" x14ac:dyDescent="0.25">
      <c r="A1444" t="s">
        <v>37</v>
      </c>
      <c r="B1444">
        <v>138</v>
      </c>
      <c r="C1444" t="s">
        <v>21</v>
      </c>
      <c r="D1444" t="s">
        <v>23</v>
      </c>
      <c r="E1444">
        <f>IF(train[[#This Row],[international_plan]]="yes",1,0)</f>
        <v>1</v>
      </c>
      <c r="F1444" t="s">
        <v>23</v>
      </c>
      <c r="G1444">
        <f>IF(train[[#This Row],[voice_mail_plan]]="yes",1,0)</f>
        <v>1</v>
      </c>
      <c r="H1444">
        <v>17</v>
      </c>
      <c r="I1444">
        <v>225.2</v>
      </c>
      <c r="J1444">
        <v>116</v>
      </c>
      <c r="K1444">
        <v>38.28</v>
      </c>
      <c r="L1444">
        <v>173.4</v>
      </c>
      <c r="M1444">
        <v>88</v>
      </c>
      <c r="N1444">
        <v>14.74</v>
      </c>
      <c r="O1444">
        <v>145.80000000000001</v>
      </c>
      <c r="P1444">
        <v>99</v>
      </c>
      <c r="Q1444">
        <v>6.56</v>
      </c>
      <c r="R1444">
        <v>11.7</v>
      </c>
      <c r="S1444">
        <v>4</v>
      </c>
      <c r="T1444">
        <v>3.16</v>
      </c>
      <c r="U1444">
        <v>0</v>
      </c>
      <c r="V1444" t="s">
        <v>22</v>
      </c>
      <c r="W1444">
        <f t="shared" si="176"/>
        <v>0</v>
      </c>
      <c r="X1444" t="str">
        <f t="shared" si="177"/>
        <v>3 or fewer calls</v>
      </c>
      <c r="Y1444" t="str">
        <f t="shared" si="178"/>
        <v>Medium</v>
      </c>
      <c r="Z1444" t="str">
        <f t="shared" si="179"/>
        <v>Medium_user</v>
      </c>
      <c r="AA1444" t="str">
        <f t="shared" si="180"/>
        <v>Medium_user</v>
      </c>
      <c r="AB1444" t="str">
        <f t="shared" si="181"/>
        <v>Medium Usage</v>
      </c>
      <c r="AC1444" t="str">
        <f t="shared" si="182"/>
        <v>Medium</v>
      </c>
      <c r="AD1444" t="str">
        <f t="shared" si="183"/>
        <v>Medium Intl Calls</v>
      </c>
    </row>
    <row r="1445" spans="1:30" x14ac:dyDescent="0.25">
      <c r="A1445" t="s">
        <v>29</v>
      </c>
      <c r="B1445">
        <v>76</v>
      </c>
      <c r="C1445" t="s">
        <v>28</v>
      </c>
      <c r="D1445" t="s">
        <v>22</v>
      </c>
      <c r="E1445">
        <f>IF(train[[#This Row],[international_plan]]="yes",1,0)</f>
        <v>0</v>
      </c>
      <c r="F1445" t="s">
        <v>22</v>
      </c>
      <c r="G1445">
        <f>IF(train[[#This Row],[voice_mail_plan]]="yes",1,0)</f>
        <v>0</v>
      </c>
      <c r="H1445">
        <v>0</v>
      </c>
      <c r="I1445">
        <v>129.69999999999999</v>
      </c>
      <c r="J1445">
        <v>84</v>
      </c>
      <c r="K1445">
        <v>22.05</v>
      </c>
      <c r="L1445">
        <v>177.5</v>
      </c>
      <c r="M1445">
        <v>80</v>
      </c>
      <c r="N1445">
        <v>15.09</v>
      </c>
      <c r="O1445">
        <v>228.9</v>
      </c>
      <c r="P1445">
        <v>87</v>
      </c>
      <c r="Q1445">
        <v>10.3</v>
      </c>
      <c r="R1445">
        <v>7.5</v>
      </c>
      <c r="S1445">
        <v>3</v>
      </c>
      <c r="T1445">
        <v>2.0299999999999998</v>
      </c>
      <c r="U1445">
        <v>5</v>
      </c>
      <c r="V1445" t="s">
        <v>23</v>
      </c>
      <c r="W1445">
        <f t="shared" si="176"/>
        <v>1</v>
      </c>
      <c r="X1445" t="str">
        <f t="shared" si="177"/>
        <v>More than 3 calls</v>
      </c>
      <c r="Y1445" t="str">
        <f t="shared" si="178"/>
        <v>Medium</v>
      </c>
      <c r="Z1445" t="str">
        <f t="shared" si="179"/>
        <v>Medium_user</v>
      </c>
      <c r="AA1445" t="str">
        <f t="shared" si="180"/>
        <v>Medium_user</v>
      </c>
      <c r="AB1445" t="str">
        <f t="shared" si="181"/>
        <v>Medium Usage</v>
      </c>
      <c r="AC1445" t="str">
        <f t="shared" si="182"/>
        <v>None</v>
      </c>
      <c r="AD1445" t="str">
        <f t="shared" si="183"/>
        <v>Medium Intl Calls</v>
      </c>
    </row>
    <row r="1446" spans="1:30" x14ac:dyDescent="0.25">
      <c r="A1446" t="s">
        <v>69</v>
      </c>
      <c r="B1446">
        <v>99</v>
      </c>
      <c r="C1446" t="s">
        <v>21</v>
      </c>
      <c r="D1446" t="s">
        <v>22</v>
      </c>
      <c r="E1446">
        <f>IF(train[[#This Row],[international_plan]]="yes",1,0)</f>
        <v>0</v>
      </c>
      <c r="F1446" t="s">
        <v>22</v>
      </c>
      <c r="G1446">
        <f>IF(train[[#This Row],[voice_mail_plan]]="yes",1,0)</f>
        <v>0</v>
      </c>
      <c r="H1446">
        <v>0</v>
      </c>
      <c r="I1446">
        <v>200</v>
      </c>
      <c r="J1446">
        <v>66</v>
      </c>
      <c r="K1446">
        <v>34</v>
      </c>
      <c r="L1446">
        <v>107.9</v>
      </c>
      <c r="M1446">
        <v>104</v>
      </c>
      <c r="N1446">
        <v>9.17</v>
      </c>
      <c r="O1446">
        <v>233.7</v>
      </c>
      <c r="P1446">
        <v>82</v>
      </c>
      <c r="Q1446">
        <v>10.52</v>
      </c>
      <c r="R1446">
        <v>11.4</v>
      </c>
      <c r="S1446">
        <v>2</v>
      </c>
      <c r="T1446">
        <v>3.08</v>
      </c>
      <c r="U1446">
        <v>3</v>
      </c>
      <c r="V1446" t="s">
        <v>22</v>
      </c>
      <c r="W1446">
        <f t="shared" si="176"/>
        <v>0</v>
      </c>
      <c r="X1446" t="str">
        <f t="shared" si="177"/>
        <v>3 or fewer calls</v>
      </c>
      <c r="Y1446" t="str">
        <f t="shared" si="178"/>
        <v>Medium</v>
      </c>
      <c r="Z1446" t="str">
        <f t="shared" si="179"/>
        <v>Medium_user</v>
      </c>
      <c r="AA1446" t="str">
        <f t="shared" si="180"/>
        <v>Light_user</v>
      </c>
      <c r="AB1446" t="str">
        <f t="shared" si="181"/>
        <v>Medium Usage</v>
      </c>
      <c r="AC1446" t="str">
        <f t="shared" si="182"/>
        <v>None</v>
      </c>
      <c r="AD1446" t="str">
        <f t="shared" si="183"/>
        <v>Medium Intl Calls</v>
      </c>
    </row>
    <row r="1447" spans="1:30" x14ac:dyDescent="0.25">
      <c r="A1447" t="s">
        <v>58</v>
      </c>
      <c r="B1447">
        <v>83</v>
      </c>
      <c r="C1447" t="s">
        <v>28</v>
      </c>
      <c r="D1447" t="s">
        <v>22</v>
      </c>
      <c r="E1447">
        <f>IF(train[[#This Row],[international_plan]]="yes",1,0)</f>
        <v>0</v>
      </c>
      <c r="F1447" t="s">
        <v>23</v>
      </c>
      <c r="G1447">
        <f>IF(train[[#This Row],[voice_mail_plan]]="yes",1,0)</f>
        <v>1</v>
      </c>
      <c r="H1447">
        <v>36</v>
      </c>
      <c r="I1447">
        <v>95.9</v>
      </c>
      <c r="J1447">
        <v>87</v>
      </c>
      <c r="K1447">
        <v>16.3</v>
      </c>
      <c r="L1447">
        <v>261.60000000000002</v>
      </c>
      <c r="M1447">
        <v>105</v>
      </c>
      <c r="N1447">
        <v>22.24</v>
      </c>
      <c r="O1447">
        <v>228.6</v>
      </c>
      <c r="P1447">
        <v>109</v>
      </c>
      <c r="Q1447">
        <v>10.29</v>
      </c>
      <c r="R1447">
        <v>13.3</v>
      </c>
      <c r="S1447">
        <v>4</v>
      </c>
      <c r="T1447">
        <v>3.59</v>
      </c>
      <c r="U1447">
        <v>0</v>
      </c>
      <c r="V1447" t="s">
        <v>22</v>
      </c>
      <c r="W1447">
        <f t="shared" si="176"/>
        <v>0</v>
      </c>
      <c r="X1447" t="str">
        <f t="shared" si="177"/>
        <v>3 or fewer calls</v>
      </c>
      <c r="Y1447" t="str">
        <f t="shared" si="178"/>
        <v>Medium</v>
      </c>
      <c r="Z1447" t="str">
        <f t="shared" si="179"/>
        <v>Medium_user</v>
      </c>
      <c r="AA1447" t="str">
        <f t="shared" si="180"/>
        <v>Heavy_user</v>
      </c>
      <c r="AB1447" t="str">
        <f t="shared" si="181"/>
        <v>Medium Usage</v>
      </c>
      <c r="AC1447" t="str">
        <f t="shared" si="182"/>
        <v>High</v>
      </c>
      <c r="AD1447" t="str">
        <f t="shared" si="183"/>
        <v>Medium Intl Calls</v>
      </c>
    </row>
    <row r="1448" spans="1:30" x14ac:dyDescent="0.25">
      <c r="A1448" t="s">
        <v>66</v>
      </c>
      <c r="B1448">
        <v>36</v>
      </c>
      <c r="C1448" t="s">
        <v>28</v>
      </c>
      <c r="D1448" t="s">
        <v>22</v>
      </c>
      <c r="E1448">
        <f>IF(train[[#This Row],[international_plan]]="yes",1,0)</f>
        <v>0</v>
      </c>
      <c r="F1448" t="s">
        <v>23</v>
      </c>
      <c r="G1448">
        <f>IF(train[[#This Row],[voice_mail_plan]]="yes",1,0)</f>
        <v>1</v>
      </c>
      <c r="H1448">
        <v>25</v>
      </c>
      <c r="I1448">
        <v>152.80000000000001</v>
      </c>
      <c r="J1448">
        <v>110</v>
      </c>
      <c r="K1448">
        <v>25.98</v>
      </c>
      <c r="L1448">
        <v>242.8</v>
      </c>
      <c r="M1448">
        <v>67</v>
      </c>
      <c r="N1448">
        <v>20.64</v>
      </c>
      <c r="O1448">
        <v>147.4</v>
      </c>
      <c r="P1448">
        <v>74</v>
      </c>
      <c r="Q1448">
        <v>6.63</v>
      </c>
      <c r="R1448">
        <v>9.1</v>
      </c>
      <c r="S1448">
        <v>2</v>
      </c>
      <c r="T1448">
        <v>2.46</v>
      </c>
      <c r="U1448">
        <v>1</v>
      </c>
      <c r="V1448" t="s">
        <v>22</v>
      </c>
      <c r="W1448">
        <f t="shared" si="176"/>
        <v>0</v>
      </c>
      <c r="X1448" t="str">
        <f t="shared" si="177"/>
        <v>3 or fewer calls</v>
      </c>
      <c r="Y1448" t="str">
        <f t="shared" si="178"/>
        <v>Medium</v>
      </c>
      <c r="Z1448" t="str">
        <f t="shared" si="179"/>
        <v>Light_usage</v>
      </c>
      <c r="AA1448" t="str">
        <f t="shared" si="180"/>
        <v>Heavy_user</v>
      </c>
      <c r="AB1448" t="str">
        <f t="shared" si="181"/>
        <v>Medium Usage</v>
      </c>
      <c r="AC1448" t="str">
        <f t="shared" si="182"/>
        <v>Medium</v>
      </c>
      <c r="AD1448" t="str">
        <f t="shared" si="183"/>
        <v>Medium Intl Calls</v>
      </c>
    </row>
    <row r="1449" spans="1:30" x14ac:dyDescent="0.25">
      <c r="A1449" t="s">
        <v>42</v>
      </c>
      <c r="B1449">
        <v>109</v>
      </c>
      <c r="C1449" t="s">
        <v>21</v>
      </c>
      <c r="D1449" t="s">
        <v>23</v>
      </c>
      <c r="E1449">
        <f>IF(train[[#This Row],[international_plan]]="yes",1,0)</f>
        <v>1</v>
      </c>
      <c r="F1449" t="s">
        <v>22</v>
      </c>
      <c r="G1449">
        <f>IF(train[[#This Row],[voice_mail_plan]]="yes",1,0)</f>
        <v>0</v>
      </c>
      <c r="H1449">
        <v>0</v>
      </c>
      <c r="I1449">
        <v>268.39999999999998</v>
      </c>
      <c r="J1449">
        <v>85</v>
      </c>
      <c r="K1449">
        <v>45.63</v>
      </c>
      <c r="L1449">
        <v>150.6</v>
      </c>
      <c r="M1449">
        <v>131</v>
      </c>
      <c r="N1449">
        <v>12.8</v>
      </c>
      <c r="O1449">
        <v>297.89999999999998</v>
      </c>
      <c r="P1449">
        <v>84</v>
      </c>
      <c r="Q1449">
        <v>13.41</v>
      </c>
      <c r="R1449">
        <v>9.6999999999999993</v>
      </c>
      <c r="S1449">
        <v>8</v>
      </c>
      <c r="T1449">
        <v>2.62</v>
      </c>
      <c r="U1449">
        <v>2</v>
      </c>
      <c r="V1449" t="s">
        <v>23</v>
      </c>
      <c r="W1449">
        <f t="shared" si="176"/>
        <v>1</v>
      </c>
      <c r="X1449" t="str">
        <f t="shared" si="177"/>
        <v>3 or fewer calls</v>
      </c>
      <c r="Y1449" t="str">
        <f t="shared" si="178"/>
        <v>Medium</v>
      </c>
      <c r="Z1449" t="str">
        <f t="shared" si="179"/>
        <v>Heavy_user</v>
      </c>
      <c r="AA1449" t="str">
        <f t="shared" si="180"/>
        <v>Medium_user</v>
      </c>
      <c r="AB1449" t="str">
        <f t="shared" si="181"/>
        <v>Medium Usage</v>
      </c>
      <c r="AC1449" t="str">
        <f t="shared" si="182"/>
        <v>None</v>
      </c>
      <c r="AD1449" t="str">
        <f t="shared" si="183"/>
        <v>Medium Intl Calls</v>
      </c>
    </row>
    <row r="1450" spans="1:30" x14ac:dyDescent="0.25">
      <c r="A1450" t="s">
        <v>42</v>
      </c>
      <c r="B1450">
        <v>100</v>
      </c>
      <c r="C1450" t="s">
        <v>21</v>
      </c>
      <c r="D1450" t="s">
        <v>22</v>
      </c>
      <c r="E1450">
        <f>IF(train[[#This Row],[international_plan]]="yes",1,0)</f>
        <v>0</v>
      </c>
      <c r="F1450" t="s">
        <v>22</v>
      </c>
      <c r="G1450">
        <f>IF(train[[#This Row],[voice_mail_plan]]="yes",1,0)</f>
        <v>0</v>
      </c>
      <c r="H1450">
        <v>0</v>
      </c>
      <c r="I1450">
        <v>188.5</v>
      </c>
      <c r="J1450">
        <v>152</v>
      </c>
      <c r="K1450">
        <v>32.049999999999997</v>
      </c>
      <c r="L1450">
        <v>148.30000000000001</v>
      </c>
      <c r="M1450">
        <v>115</v>
      </c>
      <c r="N1450">
        <v>12.61</v>
      </c>
      <c r="O1450">
        <v>179.8</v>
      </c>
      <c r="P1450">
        <v>88</v>
      </c>
      <c r="Q1450">
        <v>8.09</v>
      </c>
      <c r="R1450">
        <v>15.2</v>
      </c>
      <c r="S1450">
        <v>5</v>
      </c>
      <c r="T1450">
        <v>4.0999999999999996</v>
      </c>
      <c r="U1450">
        <v>2</v>
      </c>
      <c r="V1450" t="s">
        <v>22</v>
      </c>
      <c r="W1450">
        <f t="shared" si="176"/>
        <v>0</v>
      </c>
      <c r="X1450" t="str">
        <f t="shared" si="177"/>
        <v>3 or fewer calls</v>
      </c>
      <c r="Y1450" t="str">
        <f t="shared" si="178"/>
        <v>High</v>
      </c>
      <c r="Z1450" t="str">
        <f t="shared" si="179"/>
        <v>Medium_user</v>
      </c>
      <c r="AA1450" t="str">
        <f t="shared" si="180"/>
        <v>Medium_user</v>
      </c>
      <c r="AB1450" t="str">
        <f t="shared" si="181"/>
        <v>Medium Usage</v>
      </c>
      <c r="AC1450" t="str">
        <f t="shared" si="182"/>
        <v>None</v>
      </c>
      <c r="AD1450" t="str">
        <f t="shared" si="183"/>
        <v>Medium Intl Calls</v>
      </c>
    </row>
    <row r="1451" spans="1:30" x14ac:dyDescent="0.25">
      <c r="A1451" t="s">
        <v>45</v>
      </c>
      <c r="B1451">
        <v>104</v>
      </c>
      <c r="C1451" t="s">
        <v>25</v>
      </c>
      <c r="D1451" t="s">
        <v>22</v>
      </c>
      <c r="E1451">
        <f>IF(train[[#This Row],[international_plan]]="yes",1,0)</f>
        <v>0</v>
      </c>
      <c r="F1451" t="s">
        <v>22</v>
      </c>
      <c r="G1451">
        <f>IF(train[[#This Row],[voice_mail_plan]]="yes",1,0)</f>
        <v>0</v>
      </c>
      <c r="H1451">
        <v>0</v>
      </c>
      <c r="I1451">
        <v>170.6</v>
      </c>
      <c r="J1451">
        <v>97</v>
      </c>
      <c r="K1451">
        <v>29</v>
      </c>
      <c r="L1451">
        <v>162.1</v>
      </c>
      <c r="M1451">
        <v>111</v>
      </c>
      <c r="N1451">
        <v>13.78</v>
      </c>
      <c r="O1451">
        <v>210.7</v>
      </c>
      <c r="P1451">
        <v>131</v>
      </c>
      <c r="Q1451">
        <v>9.48</v>
      </c>
      <c r="R1451">
        <v>6.1</v>
      </c>
      <c r="S1451">
        <v>1</v>
      </c>
      <c r="T1451">
        <v>1.65</v>
      </c>
      <c r="U1451">
        <v>1</v>
      </c>
      <c r="V1451" t="s">
        <v>22</v>
      </c>
      <c r="W1451">
        <f t="shared" si="176"/>
        <v>0</v>
      </c>
      <c r="X1451" t="str">
        <f t="shared" si="177"/>
        <v>3 or fewer calls</v>
      </c>
      <c r="Y1451" t="str">
        <f t="shared" si="178"/>
        <v>Low</v>
      </c>
      <c r="Z1451" t="str">
        <f t="shared" si="179"/>
        <v>Medium_user</v>
      </c>
      <c r="AA1451" t="str">
        <f t="shared" si="180"/>
        <v>Medium_user</v>
      </c>
      <c r="AB1451" t="str">
        <f t="shared" si="181"/>
        <v>Medium Usage</v>
      </c>
      <c r="AC1451" t="str">
        <f t="shared" si="182"/>
        <v>None</v>
      </c>
      <c r="AD1451" t="str">
        <f t="shared" si="183"/>
        <v>Low Intl Calls</v>
      </c>
    </row>
    <row r="1452" spans="1:30" x14ac:dyDescent="0.25">
      <c r="A1452" t="s">
        <v>24</v>
      </c>
      <c r="B1452">
        <v>106</v>
      </c>
      <c r="C1452" t="s">
        <v>21</v>
      </c>
      <c r="D1452" t="s">
        <v>22</v>
      </c>
      <c r="E1452">
        <f>IF(train[[#This Row],[international_plan]]="yes",1,0)</f>
        <v>0</v>
      </c>
      <c r="F1452" t="s">
        <v>22</v>
      </c>
      <c r="G1452">
        <f>IF(train[[#This Row],[voice_mail_plan]]="yes",1,0)</f>
        <v>0</v>
      </c>
      <c r="H1452">
        <v>0</v>
      </c>
      <c r="I1452">
        <v>191.4</v>
      </c>
      <c r="J1452">
        <v>124</v>
      </c>
      <c r="K1452">
        <v>32.54</v>
      </c>
      <c r="L1452">
        <v>200.7</v>
      </c>
      <c r="M1452">
        <v>116</v>
      </c>
      <c r="N1452">
        <v>17.059999999999999</v>
      </c>
      <c r="O1452">
        <v>230.1</v>
      </c>
      <c r="P1452">
        <v>76</v>
      </c>
      <c r="Q1452">
        <v>10.35</v>
      </c>
      <c r="R1452">
        <v>8.1999999999999993</v>
      </c>
      <c r="S1452">
        <v>3</v>
      </c>
      <c r="T1452">
        <v>2.21</v>
      </c>
      <c r="U1452">
        <v>1</v>
      </c>
      <c r="V1452" t="s">
        <v>22</v>
      </c>
      <c r="W1452">
        <f t="shared" si="176"/>
        <v>0</v>
      </c>
      <c r="X1452" t="str">
        <f t="shared" si="177"/>
        <v>3 or fewer calls</v>
      </c>
      <c r="Y1452" t="str">
        <f t="shared" si="178"/>
        <v>Medium</v>
      </c>
      <c r="Z1452" t="str">
        <f t="shared" si="179"/>
        <v>Medium_user</v>
      </c>
      <c r="AA1452" t="str">
        <f t="shared" si="180"/>
        <v>Medium_user</v>
      </c>
      <c r="AB1452" t="str">
        <f t="shared" si="181"/>
        <v>Medium Usage</v>
      </c>
      <c r="AC1452" t="str">
        <f t="shared" si="182"/>
        <v>None</v>
      </c>
      <c r="AD1452" t="str">
        <f t="shared" si="183"/>
        <v>Medium Intl Calls</v>
      </c>
    </row>
    <row r="1453" spans="1:30" x14ac:dyDescent="0.25">
      <c r="A1453" t="s">
        <v>43</v>
      </c>
      <c r="B1453">
        <v>100</v>
      </c>
      <c r="C1453" t="s">
        <v>28</v>
      </c>
      <c r="D1453" t="s">
        <v>22</v>
      </c>
      <c r="E1453">
        <f>IF(train[[#This Row],[international_plan]]="yes",1,0)</f>
        <v>0</v>
      </c>
      <c r="F1453" t="s">
        <v>22</v>
      </c>
      <c r="G1453">
        <f>IF(train[[#This Row],[voice_mail_plan]]="yes",1,0)</f>
        <v>0</v>
      </c>
      <c r="H1453">
        <v>0</v>
      </c>
      <c r="I1453">
        <v>115.9</v>
      </c>
      <c r="J1453">
        <v>87</v>
      </c>
      <c r="K1453">
        <v>19.7</v>
      </c>
      <c r="L1453">
        <v>111.3</v>
      </c>
      <c r="M1453">
        <v>56</v>
      </c>
      <c r="N1453">
        <v>9.4600000000000009</v>
      </c>
      <c r="O1453">
        <v>170.2</v>
      </c>
      <c r="P1453">
        <v>77</v>
      </c>
      <c r="Q1453">
        <v>7.66</v>
      </c>
      <c r="R1453">
        <v>7.1</v>
      </c>
      <c r="S1453">
        <v>4</v>
      </c>
      <c r="T1453">
        <v>1.92</v>
      </c>
      <c r="U1453">
        <v>1</v>
      </c>
      <c r="V1453" t="s">
        <v>22</v>
      </c>
      <c r="W1453">
        <f t="shared" si="176"/>
        <v>0</v>
      </c>
      <c r="X1453" t="str">
        <f t="shared" si="177"/>
        <v>3 or fewer calls</v>
      </c>
      <c r="Y1453" t="str">
        <f t="shared" si="178"/>
        <v>Low</v>
      </c>
      <c r="Z1453" t="str">
        <f t="shared" si="179"/>
        <v>Light_usage</v>
      </c>
      <c r="AA1453" t="str">
        <f t="shared" si="180"/>
        <v>Light_user</v>
      </c>
      <c r="AB1453" t="str">
        <f t="shared" si="181"/>
        <v>Medium Usage</v>
      </c>
      <c r="AC1453" t="str">
        <f t="shared" si="182"/>
        <v>None</v>
      </c>
      <c r="AD1453" t="str">
        <f t="shared" si="183"/>
        <v>Low Intl Calls</v>
      </c>
    </row>
    <row r="1454" spans="1:30" x14ac:dyDescent="0.25">
      <c r="A1454" t="s">
        <v>60</v>
      </c>
      <c r="B1454">
        <v>99</v>
      </c>
      <c r="C1454" t="s">
        <v>25</v>
      </c>
      <c r="D1454" t="s">
        <v>22</v>
      </c>
      <c r="E1454">
        <f>IF(train[[#This Row],[international_plan]]="yes",1,0)</f>
        <v>0</v>
      </c>
      <c r="F1454" t="s">
        <v>22</v>
      </c>
      <c r="G1454">
        <f>IF(train[[#This Row],[voice_mail_plan]]="yes",1,0)</f>
        <v>0</v>
      </c>
      <c r="H1454">
        <v>0</v>
      </c>
      <c r="I1454">
        <v>128.80000000000001</v>
      </c>
      <c r="J1454">
        <v>86</v>
      </c>
      <c r="K1454">
        <v>21.9</v>
      </c>
      <c r="L1454">
        <v>203.9</v>
      </c>
      <c r="M1454">
        <v>105</v>
      </c>
      <c r="N1454">
        <v>17.329999999999998</v>
      </c>
      <c r="O1454">
        <v>282.60000000000002</v>
      </c>
      <c r="P1454">
        <v>131</v>
      </c>
      <c r="Q1454">
        <v>12.72</v>
      </c>
      <c r="R1454">
        <v>14.1</v>
      </c>
      <c r="S1454">
        <v>4</v>
      </c>
      <c r="T1454">
        <v>3.81</v>
      </c>
      <c r="U1454">
        <v>2</v>
      </c>
      <c r="V1454" t="s">
        <v>22</v>
      </c>
      <c r="W1454">
        <f t="shared" si="176"/>
        <v>0</v>
      </c>
      <c r="X1454" t="str">
        <f t="shared" si="177"/>
        <v>3 or fewer calls</v>
      </c>
      <c r="Y1454" t="str">
        <f t="shared" si="178"/>
        <v>Medium</v>
      </c>
      <c r="Z1454" t="str">
        <f t="shared" si="179"/>
        <v>Medium_user</v>
      </c>
      <c r="AA1454" t="str">
        <f t="shared" si="180"/>
        <v>Medium_user</v>
      </c>
      <c r="AB1454" t="str">
        <f t="shared" si="181"/>
        <v>Medium Usage</v>
      </c>
      <c r="AC1454" t="str">
        <f t="shared" si="182"/>
        <v>None</v>
      </c>
      <c r="AD1454" t="str">
        <f t="shared" si="183"/>
        <v>Medium Intl Calls</v>
      </c>
    </row>
    <row r="1455" spans="1:30" x14ac:dyDescent="0.25">
      <c r="A1455" t="s">
        <v>31</v>
      </c>
      <c r="B1455">
        <v>50</v>
      </c>
      <c r="C1455" t="s">
        <v>28</v>
      </c>
      <c r="D1455" t="s">
        <v>22</v>
      </c>
      <c r="E1455">
        <f>IF(train[[#This Row],[international_plan]]="yes",1,0)</f>
        <v>0</v>
      </c>
      <c r="F1455" t="s">
        <v>22</v>
      </c>
      <c r="G1455">
        <f>IF(train[[#This Row],[voice_mail_plan]]="yes",1,0)</f>
        <v>0</v>
      </c>
      <c r="H1455">
        <v>0</v>
      </c>
      <c r="I1455">
        <v>131.69999999999999</v>
      </c>
      <c r="J1455">
        <v>108</v>
      </c>
      <c r="K1455">
        <v>22.39</v>
      </c>
      <c r="L1455">
        <v>216.5</v>
      </c>
      <c r="M1455">
        <v>103</v>
      </c>
      <c r="N1455">
        <v>18.399999999999999</v>
      </c>
      <c r="O1455">
        <v>196.1</v>
      </c>
      <c r="P1455">
        <v>126</v>
      </c>
      <c r="Q1455">
        <v>8.82</v>
      </c>
      <c r="R1455">
        <v>11</v>
      </c>
      <c r="S1455">
        <v>5</v>
      </c>
      <c r="T1455">
        <v>2.97</v>
      </c>
      <c r="U1455">
        <v>1</v>
      </c>
      <c r="V1455" t="s">
        <v>22</v>
      </c>
      <c r="W1455">
        <f t="shared" si="176"/>
        <v>0</v>
      </c>
      <c r="X1455" t="str">
        <f t="shared" si="177"/>
        <v>3 or fewer calls</v>
      </c>
      <c r="Y1455" t="str">
        <f t="shared" si="178"/>
        <v>Medium</v>
      </c>
      <c r="Z1455" t="str">
        <f t="shared" si="179"/>
        <v>Medium_user</v>
      </c>
      <c r="AA1455" t="str">
        <f t="shared" si="180"/>
        <v>Medium_user</v>
      </c>
      <c r="AB1455" t="str">
        <f t="shared" si="181"/>
        <v>Medium Usage</v>
      </c>
      <c r="AC1455" t="str">
        <f t="shared" si="182"/>
        <v>None</v>
      </c>
      <c r="AD1455" t="str">
        <f t="shared" si="183"/>
        <v>Medium Intl Calls</v>
      </c>
    </row>
    <row r="1456" spans="1:30" x14ac:dyDescent="0.25">
      <c r="A1456" t="s">
        <v>67</v>
      </c>
      <c r="B1456">
        <v>105</v>
      </c>
      <c r="C1456" t="s">
        <v>21</v>
      </c>
      <c r="D1456" t="s">
        <v>22</v>
      </c>
      <c r="E1456">
        <f>IF(train[[#This Row],[international_plan]]="yes",1,0)</f>
        <v>0</v>
      </c>
      <c r="F1456" t="s">
        <v>22</v>
      </c>
      <c r="G1456">
        <f>IF(train[[#This Row],[voice_mail_plan]]="yes",1,0)</f>
        <v>0</v>
      </c>
      <c r="H1456">
        <v>0</v>
      </c>
      <c r="I1456">
        <v>101.4</v>
      </c>
      <c r="J1456">
        <v>48</v>
      </c>
      <c r="K1456">
        <v>17.239999999999998</v>
      </c>
      <c r="L1456">
        <v>159.1</v>
      </c>
      <c r="M1456">
        <v>119</v>
      </c>
      <c r="N1456">
        <v>13.52</v>
      </c>
      <c r="O1456">
        <v>259.2</v>
      </c>
      <c r="P1456">
        <v>53</v>
      </c>
      <c r="Q1456">
        <v>11.66</v>
      </c>
      <c r="R1456">
        <v>12.2</v>
      </c>
      <c r="S1456">
        <v>2</v>
      </c>
      <c r="T1456">
        <v>3.29</v>
      </c>
      <c r="U1456">
        <v>1</v>
      </c>
      <c r="V1456" t="s">
        <v>22</v>
      </c>
      <c r="W1456">
        <f t="shared" si="176"/>
        <v>0</v>
      </c>
      <c r="X1456" t="str">
        <f t="shared" si="177"/>
        <v>3 or fewer calls</v>
      </c>
      <c r="Y1456" t="str">
        <f t="shared" si="178"/>
        <v>Medium</v>
      </c>
      <c r="Z1456" t="str">
        <f t="shared" si="179"/>
        <v>Medium_user</v>
      </c>
      <c r="AA1456" t="str">
        <f t="shared" si="180"/>
        <v>Medium_user</v>
      </c>
      <c r="AB1456" t="str">
        <f t="shared" si="181"/>
        <v>Medium Usage</v>
      </c>
      <c r="AC1456" t="str">
        <f t="shared" si="182"/>
        <v>None</v>
      </c>
      <c r="AD1456" t="str">
        <f t="shared" si="183"/>
        <v>Medium Intl Calls</v>
      </c>
    </row>
    <row r="1457" spans="1:30" x14ac:dyDescent="0.25">
      <c r="A1457" t="s">
        <v>61</v>
      </c>
      <c r="B1457">
        <v>161</v>
      </c>
      <c r="C1457" t="s">
        <v>25</v>
      </c>
      <c r="D1457" t="s">
        <v>22</v>
      </c>
      <c r="E1457">
        <f>IF(train[[#This Row],[international_plan]]="yes",1,0)</f>
        <v>0</v>
      </c>
      <c r="F1457" t="s">
        <v>22</v>
      </c>
      <c r="G1457">
        <f>IF(train[[#This Row],[voice_mail_plan]]="yes",1,0)</f>
        <v>0</v>
      </c>
      <c r="H1457">
        <v>0</v>
      </c>
      <c r="I1457">
        <v>107.5</v>
      </c>
      <c r="J1457">
        <v>121</v>
      </c>
      <c r="K1457">
        <v>18.28</v>
      </c>
      <c r="L1457">
        <v>256.39999999999998</v>
      </c>
      <c r="M1457">
        <v>46</v>
      </c>
      <c r="N1457">
        <v>21.79</v>
      </c>
      <c r="O1457">
        <v>247.2</v>
      </c>
      <c r="P1457">
        <v>131</v>
      </c>
      <c r="Q1457">
        <v>11.12</v>
      </c>
      <c r="R1457">
        <v>12.6</v>
      </c>
      <c r="S1457">
        <v>3</v>
      </c>
      <c r="T1457">
        <v>3.4</v>
      </c>
      <c r="U1457">
        <v>2</v>
      </c>
      <c r="V1457" t="s">
        <v>22</v>
      </c>
      <c r="W1457">
        <f t="shared" si="176"/>
        <v>0</v>
      </c>
      <c r="X1457" t="str">
        <f t="shared" si="177"/>
        <v>3 or fewer calls</v>
      </c>
      <c r="Y1457" t="str">
        <f t="shared" si="178"/>
        <v>Medium</v>
      </c>
      <c r="Z1457" t="str">
        <f t="shared" si="179"/>
        <v>Light_usage</v>
      </c>
      <c r="AA1457" t="str">
        <f t="shared" si="180"/>
        <v>Heavy_user</v>
      </c>
      <c r="AB1457" t="str">
        <f t="shared" si="181"/>
        <v>Medium Usage</v>
      </c>
      <c r="AC1457" t="str">
        <f t="shared" si="182"/>
        <v>None</v>
      </c>
      <c r="AD1457" t="str">
        <f t="shared" si="183"/>
        <v>Medium Intl Calls</v>
      </c>
    </row>
    <row r="1458" spans="1:30" x14ac:dyDescent="0.25">
      <c r="A1458" t="s">
        <v>45</v>
      </c>
      <c r="B1458">
        <v>97</v>
      </c>
      <c r="C1458" t="s">
        <v>21</v>
      </c>
      <c r="D1458" t="s">
        <v>22</v>
      </c>
      <c r="E1458">
        <f>IF(train[[#This Row],[international_plan]]="yes",1,0)</f>
        <v>0</v>
      </c>
      <c r="F1458" t="s">
        <v>23</v>
      </c>
      <c r="G1458">
        <f>IF(train[[#This Row],[voice_mail_plan]]="yes",1,0)</f>
        <v>1</v>
      </c>
      <c r="H1458">
        <v>43</v>
      </c>
      <c r="I1458">
        <v>121.1</v>
      </c>
      <c r="J1458">
        <v>105</v>
      </c>
      <c r="K1458">
        <v>20.59</v>
      </c>
      <c r="L1458">
        <v>260.2</v>
      </c>
      <c r="M1458">
        <v>115</v>
      </c>
      <c r="N1458">
        <v>22.12</v>
      </c>
      <c r="O1458">
        <v>222.4</v>
      </c>
      <c r="P1458">
        <v>100</v>
      </c>
      <c r="Q1458">
        <v>10.01</v>
      </c>
      <c r="R1458">
        <v>8.3000000000000007</v>
      </c>
      <c r="S1458">
        <v>5</v>
      </c>
      <c r="T1458">
        <v>2.2400000000000002</v>
      </c>
      <c r="U1458">
        <v>3</v>
      </c>
      <c r="V1458" t="s">
        <v>22</v>
      </c>
      <c r="W1458">
        <f t="shared" si="176"/>
        <v>0</v>
      </c>
      <c r="X1458" t="str">
        <f t="shared" si="177"/>
        <v>3 or fewer calls</v>
      </c>
      <c r="Y1458" t="str">
        <f t="shared" si="178"/>
        <v>Medium</v>
      </c>
      <c r="Z1458" t="str">
        <f t="shared" si="179"/>
        <v>Medium_user</v>
      </c>
      <c r="AA1458" t="str">
        <f t="shared" si="180"/>
        <v>Heavy_user</v>
      </c>
      <c r="AB1458" t="str">
        <f t="shared" si="181"/>
        <v>Medium Usage</v>
      </c>
      <c r="AC1458" t="str">
        <f t="shared" si="182"/>
        <v>High</v>
      </c>
      <c r="AD1458" t="str">
        <f t="shared" si="183"/>
        <v>Medium Intl Calls</v>
      </c>
    </row>
    <row r="1459" spans="1:30" x14ac:dyDescent="0.25">
      <c r="A1459" t="s">
        <v>59</v>
      </c>
      <c r="B1459">
        <v>130</v>
      </c>
      <c r="C1459" t="s">
        <v>28</v>
      </c>
      <c r="D1459" t="s">
        <v>22</v>
      </c>
      <c r="E1459">
        <f>IF(train[[#This Row],[international_plan]]="yes",1,0)</f>
        <v>0</v>
      </c>
      <c r="F1459" t="s">
        <v>22</v>
      </c>
      <c r="G1459">
        <f>IF(train[[#This Row],[voice_mail_plan]]="yes",1,0)</f>
        <v>0</v>
      </c>
      <c r="H1459">
        <v>0</v>
      </c>
      <c r="I1459">
        <v>124.3</v>
      </c>
      <c r="J1459">
        <v>70</v>
      </c>
      <c r="K1459">
        <v>21.13</v>
      </c>
      <c r="L1459">
        <v>270.7</v>
      </c>
      <c r="M1459">
        <v>99</v>
      </c>
      <c r="N1459">
        <v>23.01</v>
      </c>
      <c r="O1459">
        <v>239.5</v>
      </c>
      <c r="P1459">
        <v>83</v>
      </c>
      <c r="Q1459">
        <v>10.78</v>
      </c>
      <c r="R1459">
        <v>3.5</v>
      </c>
      <c r="S1459">
        <v>6</v>
      </c>
      <c r="T1459">
        <v>0.95</v>
      </c>
      <c r="U1459">
        <v>0</v>
      </c>
      <c r="V1459" t="s">
        <v>22</v>
      </c>
      <c r="W1459">
        <f t="shared" si="176"/>
        <v>0</v>
      </c>
      <c r="X1459" t="str">
        <f t="shared" si="177"/>
        <v>3 or fewer calls</v>
      </c>
      <c r="Y1459" t="str">
        <f t="shared" si="178"/>
        <v>Low</v>
      </c>
      <c r="Z1459" t="str">
        <f t="shared" si="179"/>
        <v>Medium_user</v>
      </c>
      <c r="AA1459" t="str">
        <f t="shared" si="180"/>
        <v>Heavy_user</v>
      </c>
      <c r="AB1459" t="str">
        <f t="shared" si="181"/>
        <v>Medium Usage</v>
      </c>
      <c r="AC1459" t="str">
        <f t="shared" si="182"/>
        <v>None</v>
      </c>
      <c r="AD1459" t="str">
        <f t="shared" si="183"/>
        <v>Low Intl Calls</v>
      </c>
    </row>
    <row r="1460" spans="1:30" x14ac:dyDescent="0.25">
      <c r="A1460" t="s">
        <v>51</v>
      </c>
      <c r="B1460">
        <v>92</v>
      </c>
      <c r="C1460" t="s">
        <v>21</v>
      </c>
      <c r="D1460" t="s">
        <v>22</v>
      </c>
      <c r="E1460">
        <f>IF(train[[#This Row],[international_plan]]="yes",1,0)</f>
        <v>0</v>
      </c>
      <c r="F1460" t="s">
        <v>22</v>
      </c>
      <c r="G1460">
        <f>IF(train[[#This Row],[voice_mail_plan]]="yes",1,0)</f>
        <v>0</v>
      </c>
      <c r="H1460">
        <v>0</v>
      </c>
      <c r="I1460">
        <v>157.69999999999999</v>
      </c>
      <c r="J1460">
        <v>101</v>
      </c>
      <c r="K1460">
        <v>26.81</v>
      </c>
      <c r="L1460">
        <v>298.60000000000002</v>
      </c>
      <c r="M1460">
        <v>100</v>
      </c>
      <c r="N1460">
        <v>25.38</v>
      </c>
      <c r="O1460">
        <v>216.9</v>
      </c>
      <c r="P1460">
        <v>99</v>
      </c>
      <c r="Q1460">
        <v>9.76</v>
      </c>
      <c r="R1460">
        <v>13.8</v>
      </c>
      <c r="S1460">
        <v>3</v>
      </c>
      <c r="T1460">
        <v>3.73</v>
      </c>
      <c r="U1460">
        <v>1</v>
      </c>
      <c r="V1460" t="s">
        <v>22</v>
      </c>
      <c r="W1460">
        <f t="shared" si="176"/>
        <v>0</v>
      </c>
      <c r="X1460" t="str">
        <f t="shared" si="177"/>
        <v>3 or fewer calls</v>
      </c>
      <c r="Y1460" t="str">
        <f t="shared" si="178"/>
        <v>Medium</v>
      </c>
      <c r="Z1460" t="str">
        <f t="shared" si="179"/>
        <v>Medium_user</v>
      </c>
      <c r="AA1460" t="str">
        <f t="shared" si="180"/>
        <v>Heavy_user</v>
      </c>
      <c r="AB1460" t="str">
        <f t="shared" si="181"/>
        <v>Medium Usage</v>
      </c>
      <c r="AC1460" t="str">
        <f t="shared" si="182"/>
        <v>None</v>
      </c>
      <c r="AD1460" t="str">
        <f t="shared" si="183"/>
        <v>Medium Intl Calls</v>
      </c>
    </row>
    <row r="1461" spans="1:30" x14ac:dyDescent="0.25">
      <c r="A1461" t="s">
        <v>41</v>
      </c>
      <c r="B1461">
        <v>119</v>
      </c>
      <c r="C1461" t="s">
        <v>25</v>
      </c>
      <c r="D1461" t="s">
        <v>22</v>
      </c>
      <c r="E1461">
        <f>IF(train[[#This Row],[international_plan]]="yes",1,0)</f>
        <v>0</v>
      </c>
      <c r="F1461" t="s">
        <v>22</v>
      </c>
      <c r="G1461">
        <f>IF(train[[#This Row],[voice_mail_plan]]="yes",1,0)</f>
        <v>0</v>
      </c>
      <c r="H1461">
        <v>0</v>
      </c>
      <c r="I1461">
        <v>124.3</v>
      </c>
      <c r="J1461">
        <v>68</v>
      </c>
      <c r="K1461">
        <v>21.13</v>
      </c>
      <c r="L1461">
        <v>207.1</v>
      </c>
      <c r="M1461">
        <v>88</v>
      </c>
      <c r="N1461">
        <v>17.600000000000001</v>
      </c>
      <c r="O1461">
        <v>157.4</v>
      </c>
      <c r="P1461">
        <v>93</v>
      </c>
      <c r="Q1461">
        <v>7.08</v>
      </c>
      <c r="R1461">
        <v>14.8</v>
      </c>
      <c r="S1461">
        <v>1</v>
      </c>
      <c r="T1461">
        <v>4</v>
      </c>
      <c r="U1461">
        <v>0</v>
      </c>
      <c r="V1461" t="s">
        <v>22</v>
      </c>
      <c r="W1461">
        <f t="shared" si="176"/>
        <v>0</v>
      </c>
      <c r="X1461" t="str">
        <f t="shared" si="177"/>
        <v>3 or fewer calls</v>
      </c>
      <c r="Y1461" t="str">
        <f t="shared" si="178"/>
        <v>High</v>
      </c>
      <c r="Z1461" t="str">
        <f t="shared" si="179"/>
        <v>Medium_user</v>
      </c>
      <c r="AA1461" t="str">
        <f t="shared" si="180"/>
        <v>Medium_user</v>
      </c>
      <c r="AB1461" t="str">
        <f t="shared" si="181"/>
        <v>Medium Usage</v>
      </c>
      <c r="AC1461" t="str">
        <f t="shared" si="182"/>
        <v>None</v>
      </c>
      <c r="AD1461" t="str">
        <f t="shared" si="183"/>
        <v>Medium Intl Calls</v>
      </c>
    </row>
    <row r="1462" spans="1:30" x14ac:dyDescent="0.25">
      <c r="A1462" t="s">
        <v>62</v>
      </c>
      <c r="B1462">
        <v>115</v>
      </c>
      <c r="C1462" t="s">
        <v>21</v>
      </c>
      <c r="D1462" t="s">
        <v>22</v>
      </c>
      <c r="E1462">
        <f>IF(train[[#This Row],[international_plan]]="yes",1,0)</f>
        <v>0</v>
      </c>
      <c r="F1462" t="s">
        <v>22</v>
      </c>
      <c r="G1462">
        <f>IF(train[[#This Row],[voice_mail_plan]]="yes",1,0)</f>
        <v>0</v>
      </c>
      <c r="H1462">
        <v>0</v>
      </c>
      <c r="I1462">
        <v>286.39999999999998</v>
      </c>
      <c r="J1462">
        <v>125</v>
      </c>
      <c r="K1462">
        <v>48.69</v>
      </c>
      <c r="L1462">
        <v>205.7</v>
      </c>
      <c r="M1462">
        <v>74</v>
      </c>
      <c r="N1462">
        <v>17.48</v>
      </c>
      <c r="O1462">
        <v>191.4</v>
      </c>
      <c r="P1462">
        <v>141</v>
      </c>
      <c r="Q1462">
        <v>8.61</v>
      </c>
      <c r="R1462">
        <v>6.9</v>
      </c>
      <c r="S1462">
        <v>6</v>
      </c>
      <c r="T1462">
        <v>1.86</v>
      </c>
      <c r="U1462">
        <v>1</v>
      </c>
      <c r="V1462" t="s">
        <v>23</v>
      </c>
      <c r="W1462">
        <f t="shared" si="176"/>
        <v>1</v>
      </c>
      <c r="X1462" t="str">
        <f t="shared" si="177"/>
        <v>3 or fewer calls</v>
      </c>
      <c r="Y1462" t="str">
        <f t="shared" si="178"/>
        <v>Low</v>
      </c>
      <c r="Z1462" t="str">
        <f t="shared" si="179"/>
        <v>Light_usage</v>
      </c>
      <c r="AA1462" t="str">
        <f t="shared" si="180"/>
        <v>Medium_user</v>
      </c>
      <c r="AB1462" t="str">
        <f t="shared" si="181"/>
        <v>Medium Usage</v>
      </c>
      <c r="AC1462" t="str">
        <f t="shared" si="182"/>
        <v>None</v>
      </c>
      <c r="AD1462" t="str">
        <f t="shared" si="183"/>
        <v>Low Intl Calls</v>
      </c>
    </row>
    <row r="1463" spans="1:30" x14ac:dyDescent="0.25">
      <c r="A1463" t="s">
        <v>33</v>
      </c>
      <c r="B1463">
        <v>134</v>
      </c>
      <c r="C1463" t="s">
        <v>21</v>
      </c>
      <c r="D1463" t="s">
        <v>22</v>
      </c>
      <c r="E1463">
        <f>IF(train[[#This Row],[international_plan]]="yes",1,0)</f>
        <v>0</v>
      </c>
      <c r="F1463" t="s">
        <v>22</v>
      </c>
      <c r="G1463">
        <f>IF(train[[#This Row],[voice_mail_plan]]="yes",1,0)</f>
        <v>0</v>
      </c>
      <c r="H1463">
        <v>0</v>
      </c>
      <c r="I1463">
        <v>141.69999999999999</v>
      </c>
      <c r="J1463">
        <v>95</v>
      </c>
      <c r="K1463">
        <v>24.09</v>
      </c>
      <c r="L1463">
        <v>205.6</v>
      </c>
      <c r="M1463">
        <v>101</v>
      </c>
      <c r="N1463">
        <v>17.48</v>
      </c>
      <c r="O1463">
        <v>218.5</v>
      </c>
      <c r="P1463">
        <v>60</v>
      </c>
      <c r="Q1463">
        <v>9.83</v>
      </c>
      <c r="R1463">
        <v>8.8000000000000007</v>
      </c>
      <c r="S1463">
        <v>6</v>
      </c>
      <c r="T1463">
        <v>2.38</v>
      </c>
      <c r="U1463">
        <v>0</v>
      </c>
      <c r="V1463" t="s">
        <v>22</v>
      </c>
      <c r="W1463">
        <f t="shared" si="176"/>
        <v>0</v>
      </c>
      <c r="X1463" t="str">
        <f t="shared" si="177"/>
        <v>3 or fewer calls</v>
      </c>
      <c r="Y1463" t="str">
        <f t="shared" si="178"/>
        <v>Medium</v>
      </c>
      <c r="Z1463" t="str">
        <f t="shared" si="179"/>
        <v>Medium_user</v>
      </c>
      <c r="AA1463" t="str">
        <f t="shared" si="180"/>
        <v>Medium_user</v>
      </c>
      <c r="AB1463" t="str">
        <f t="shared" si="181"/>
        <v>Medium Usage</v>
      </c>
      <c r="AC1463" t="str">
        <f t="shared" si="182"/>
        <v>None</v>
      </c>
      <c r="AD1463" t="str">
        <f t="shared" si="183"/>
        <v>Medium Intl Calls</v>
      </c>
    </row>
    <row r="1464" spans="1:30" x14ac:dyDescent="0.25">
      <c r="A1464" t="s">
        <v>38</v>
      </c>
      <c r="B1464">
        <v>127</v>
      </c>
      <c r="C1464" t="s">
        <v>25</v>
      </c>
      <c r="D1464" t="s">
        <v>22</v>
      </c>
      <c r="E1464">
        <f>IF(train[[#This Row],[international_plan]]="yes",1,0)</f>
        <v>0</v>
      </c>
      <c r="F1464" t="s">
        <v>23</v>
      </c>
      <c r="G1464">
        <f>IF(train[[#This Row],[voice_mail_plan]]="yes",1,0)</f>
        <v>1</v>
      </c>
      <c r="H1464">
        <v>25</v>
      </c>
      <c r="I1464">
        <v>173</v>
      </c>
      <c r="J1464">
        <v>91</v>
      </c>
      <c r="K1464">
        <v>29.41</v>
      </c>
      <c r="L1464">
        <v>245.8</v>
      </c>
      <c r="M1464">
        <v>64</v>
      </c>
      <c r="N1464">
        <v>20.89</v>
      </c>
      <c r="O1464">
        <v>300</v>
      </c>
      <c r="P1464">
        <v>99</v>
      </c>
      <c r="Q1464">
        <v>13.5</v>
      </c>
      <c r="R1464">
        <v>4.8</v>
      </c>
      <c r="S1464">
        <v>3</v>
      </c>
      <c r="T1464">
        <v>1.3</v>
      </c>
      <c r="U1464">
        <v>0</v>
      </c>
      <c r="V1464" t="s">
        <v>22</v>
      </c>
      <c r="W1464">
        <f t="shared" si="176"/>
        <v>0</v>
      </c>
      <c r="X1464" t="str">
        <f t="shared" si="177"/>
        <v>3 or fewer calls</v>
      </c>
      <c r="Y1464" t="str">
        <f t="shared" si="178"/>
        <v>Low</v>
      </c>
      <c r="Z1464" t="str">
        <f t="shared" si="179"/>
        <v>Light_usage</v>
      </c>
      <c r="AA1464" t="str">
        <f t="shared" si="180"/>
        <v>Heavy_user</v>
      </c>
      <c r="AB1464" t="str">
        <f t="shared" si="181"/>
        <v>Medium Usage</v>
      </c>
      <c r="AC1464" t="str">
        <f t="shared" si="182"/>
        <v>Medium</v>
      </c>
      <c r="AD1464" t="str">
        <f t="shared" si="183"/>
        <v>Low Intl Calls</v>
      </c>
    </row>
    <row r="1465" spans="1:30" x14ac:dyDescent="0.25">
      <c r="A1465" t="s">
        <v>24</v>
      </c>
      <c r="B1465">
        <v>80</v>
      </c>
      <c r="C1465" t="s">
        <v>21</v>
      </c>
      <c r="D1465" t="s">
        <v>22</v>
      </c>
      <c r="E1465">
        <f>IF(train[[#This Row],[international_plan]]="yes",1,0)</f>
        <v>0</v>
      </c>
      <c r="F1465" t="s">
        <v>22</v>
      </c>
      <c r="G1465">
        <f>IF(train[[#This Row],[voice_mail_plan]]="yes",1,0)</f>
        <v>0</v>
      </c>
      <c r="H1465">
        <v>0</v>
      </c>
      <c r="I1465">
        <v>268.7</v>
      </c>
      <c r="J1465">
        <v>120</v>
      </c>
      <c r="K1465">
        <v>45.68</v>
      </c>
      <c r="L1465">
        <v>301</v>
      </c>
      <c r="M1465">
        <v>147</v>
      </c>
      <c r="N1465">
        <v>25.59</v>
      </c>
      <c r="O1465">
        <v>167</v>
      </c>
      <c r="P1465">
        <v>140</v>
      </c>
      <c r="Q1465">
        <v>7.52</v>
      </c>
      <c r="R1465">
        <v>5.8</v>
      </c>
      <c r="S1465">
        <v>1</v>
      </c>
      <c r="T1465">
        <v>1.57</v>
      </c>
      <c r="U1465">
        <v>2</v>
      </c>
      <c r="V1465" t="s">
        <v>23</v>
      </c>
      <c r="W1465">
        <f t="shared" si="176"/>
        <v>1</v>
      </c>
      <c r="X1465" t="str">
        <f t="shared" si="177"/>
        <v>3 or fewer calls</v>
      </c>
      <c r="Y1465" t="str">
        <f t="shared" si="178"/>
        <v>Low</v>
      </c>
      <c r="Z1465" t="str">
        <f t="shared" si="179"/>
        <v>Heavy_user</v>
      </c>
      <c r="AA1465" t="str">
        <f t="shared" si="180"/>
        <v>Heavy_user</v>
      </c>
      <c r="AB1465" t="str">
        <f t="shared" si="181"/>
        <v>Medium Usage</v>
      </c>
      <c r="AC1465" t="str">
        <f t="shared" si="182"/>
        <v>None</v>
      </c>
      <c r="AD1465" t="str">
        <f t="shared" si="183"/>
        <v>Low Intl Calls</v>
      </c>
    </row>
    <row r="1466" spans="1:30" x14ac:dyDescent="0.25">
      <c r="A1466" t="s">
        <v>75</v>
      </c>
      <c r="B1466">
        <v>153</v>
      </c>
      <c r="C1466" t="s">
        <v>21</v>
      </c>
      <c r="D1466" t="s">
        <v>22</v>
      </c>
      <c r="E1466">
        <f>IF(train[[#This Row],[international_plan]]="yes",1,0)</f>
        <v>0</v>
      </c>
      <c r="F1466" t="s">
        <v>23</v>
      </c>
      <c r="G1466">
        <f>IF(train[[#This Row],[voice_mail_plan]]="yes",1,0)</f>
        <v>1</v>
      </c>
      <c r="H1466">
        <v>31</v>
      </c>
      <c r="I1466">
        <v>218.5</v>
      </c>
      <c r="J1466">
        <v>130</v>
      </c>
      <c r="K1466">
        <v>37.15</v>
      </c>
      <c r="L1466">
        <v>134.19999999999999</v>
      </c>
      <c r="M1466">
        <v>103</v>
      </c>
      <c r="N1466">
        <v>11.41</v>
      </c>
      <c r="O1466">
        <v>118.9</v>
      </c>
      <c r="P1466">
        <v>105</v>
      </c>
      <c r="Q1466">
        <v>5.35</v>
      </c>
      <c r="R1466">
        <v>9.4</v>
      </c>
      <c r="S1466">
        <v>6</v>
      </c>
      <c r="T1466">
        <v>2.54</v>
      </c>
      <c r="U1466">
        <v>0</v>
      </c>
      <c r="V1466" t="s">
        <v>22</v>
      </c>
      <c r="W1466">
        <f t="shared" si="176"/>
        <v>0</v>
      </c>
      <c r="X1466" t="str">
        <f t="shared" si="177"/>
        <v>3 or fewer calls</v>
      </c>
      <c r="Y1466" t="str">
        <f t="shared" si="178"/>
        <v>Medium</v>
      </c>
      <c r="Z1466" t="str">
        <f t="shared" si="179"/>
        <v>Medium_user</v>
      </c>
      <c r="AA1466" t="str">
        <f t="shared" si="180"/>
        <v>Medium_user</v>
      </c>
      <c r="AB1466" t="str">
        <f t="shared" si="181"/>
        <v>Medium Usage</v>
      </c>
      <c r="AC1466" t="str">
        <f t="shared" si="182"/>
        <v>High</v>
      </c>
      <c r="AD1466" t="str">
        <f t="shared" si="183"/>
        <v>Medium Intl Calls</v>
      </c>
    </row>
    <row r="1467" spans="1:30" x14ac:dyDescent="0.25">
      <c r="A1467" t="s">
        <v>60</v>
      </c>
      <c r="B1467">
        <v>85</v>
      </c>
      <c r="C1467" t="s">
        <v>21</v>
      </c>
      <c r="D1467" t="s">
        <v>22</v>
      </c>
      <c r="E1467">
        <f>IF(train[[#This Row],[international_plan]]="yes",1,0)</f>
        <v>0</v>
      </c>
      <c r="F1467" t="s">
        <v>22</v>
      </c>
      <c r="G1467">
        <f>IF(train[[#This Row],[voice_mail_plan]]="yes",1,0)</f>
        <v>0</v>
      </c>
      <c r="H1467">
        <v>0</v>
      </c>
      <c r="I1467">
        <v>255.3</v>
      </c>
      <c r="J1467">
        <v>114</v>
      </c>
      <c r="K1467">
        <v>43.4</v>
      </c>
      <c r="L1467">
        <v>194.6</v>
      </c>
      <c r="M1467">
        <v>83</v>
      </c>
      <c r="N1467">
        <v>16.54</v>
      </c>
      <c r="O1467">
        <v>276.60000000000002</v>
      </c>
      <c r="P1467">
        <v>78</v>
      </c>
      <c r="Q1467">
        <v>12.45</v>
      </c>
      <c r="R1467">
        <v>3.7</v>
      </c>
      <c r="S1467">
        <v>5</v>
      </c>
      <c r="T1467">
        <v>1</v>
      </c>
      <c r="U1467">
        <v>3</v>
      </c>
      <c r="V1467" t="s">
        <v>22</v>
      </c>
      <c r="W1467">
        <f t="shared" si="176"/>
        <v>0</v>
      </c>
      <c r="X1467" t="str">
        <f t="shared" si="177"/>
        <v>3 or fewer calls</v>
      </c>
      <c r="Y1467" t="str">
        <f t="shared" si="178"/>
        <v>Low</v>
      </c>
      <c r="Z1467" t="str">
        <f t="shared" si="179"/>
        <v>Medium_user</v>
      </c>
      <c r="AA1467" t="str">
        <f t="shared" si="180"/>
        <v>Medium_user</v>
      </c>
      <c r="AB1467" t="str">
        <f t="shared" si="181"/>
        <v>Medium Usage</v>
      </c>
      <c r="AC1467" t="str">
        <f t="shared" si="182"/>
        <v>None</v>
      </c>
      <c r="AD1467" t="str">
        <f t="shared" si="183"/>
        <v>Low Intl Calls</v>
      </c>
    </row>
    <row r="1468" spans="1:30" x14ac:dyDescent="0.25">
      <c r="A1468" t="s">
        <v>45</v>
      </c>
      <c r="B1468">
        <v>79</v>
      </c>
      <c r="C1468" t="s">
        <v>21</v>
      </c>
      <c r="D1468" t="s">
        <v>22</v>
      </c>
      <c r="E1468">
        <f>IF(train[[#This Row],[international_plan]]="yes",1,0)</f>
        <v>0</v>
      </c>
      <c r="F1468" t="s">
        <v>22</v>
      </c>
      <c r="G1468">
        <f>IF(train[[#This Row],[voice_mail_plan]]="yes",1,0)</f>
        <v>0</v>
      </c>
      <c r="H1468">
        <v>0</v>
      </c>
      <c r="I1468">
        <v>41.9</v>
      </c>
      <c r="J1468">
        <v>124</v>
      </c>
      <c r="K1468">
        <v>7.12</v>
      </c>
      <c r="L1468">
        <v>211</v>
      </c>
      <c r="M1468">
        <v>95</v>
      </c>
      <c r="N1468">
        <v>17.940000000000001</v>
      </c>
      <c r="O1468">
        <v>237.9</v>
      </c>
      <c r="P1468">
        <v>55</v>
      </c>
      <c r="Q1468">
        <v>10.71</v>
      </c>
      <c r="R1468">
        <v>11.4</v>
      </c>
      <c r="S1468">
        <v>5</v>
      </c>
      <c r="T1468">
        <v>3.08</v>
      </c>
      <c r="U1468">
        <v>1</v>
      </c>
      <c r="V1468" t="s">
        <v>22</v>
      </c>
      <c r="W1468">
        <f t="shared" si="176"/>
        <v>0</v>
      </c>
      <c r="X1468" t="str">
        <f t="shared" si="177"/>
        <v>3 or fewer calls</v>
      </c>
      <c r="Y1468" t="str">
        <f t="shared" si="178"/>
        <v>Medium</v>
      </c>
      <c r="Z1468" t="str">
        <f t="shared" si="179"/>
        <v>Medium_user</v>
      </c>
      <c r="AA1468" t="str">
        <f t="shared" si="180"/>
        <v>Medium_user</v>
      </c>
      <c r="AB1468" t="str">
        <f t="shared" si="181"/>
        <v>Medium Usage</v>
      </c>
      <c r="AC1468" t="str">
        <f t="shared" si="182"/>
        <v>None</v>
      </c>
      <c r="AD1468" t="str">
        <f t="shared" si="183"/>
        <v>Medium Intl Calls</v>
      </c>
    </row>
    <row r="1469" spans="1:30" x14ac:dyDescent="0.25">
      <c r="A1469" t="s">
        <v>75</v>
      </c>
      <c r="B1469">
        <v>35</v>
      </c>
      <c r="C1469" t="s">
        <v>21</v>
      </c>
      <c r="D1469" t="s">
        <v>22</v>
      </c>
      <c r="E1469">
        <f>IF(train[[#This Row],[international_plan]]="yes",1,0)</f>
        <v>0</v>
      </c>
      <c r="F1469" t="s">
        <v>22</v>
      </c>
      <c r="G1469">
        <f>IF(train[[#This Row],[voice_mail_plan]]="yes",1,0)</f>
        <v>0</v>
      </c>
      <c r="H1469">
        <v>0</v>
      </c>
      <c r="I1469">
        <v>260.8</v>
      </c>
      <c r="J1469">
        <v>87</v>
      </c>
      <c r="K1469">
        <v>44.34</v>
      </c>
      <c r="L1469">
        <v>258.10000000000002</v>
      </c>
      <c r="M1469">
        <v>78</v>
      </c>
      <c r="N1469">
        <v>21.94</v>
      </c>
      <c r="O1469">
        <v>131.30000000000001</v>
      </c>
      <c r="P1469">
        <v>123</v>
      </c>
      <c r="Q1469">
        <v>5.91</v>
      </c>
      <c r="R1469">
        <v>5.8</v>
      </c>
      <c r="S1469">
        <v>2</v>
      </c>
      <c r="T1469">
        <v>1.57</v>
      </c>
      <c r="U1469">
        <v>1</v>
      </c>
      <c r="V1469" t="s">
        <v>22</v>
      </c>
      <c r="W1469">
        <f t="shared" si="176"/>
        <v>0</v>
      </c>
      <c r="X1469" t="str">
        <f t="shared" si="177"/>
        <v>3 or fewer calls</v>
      </c>
      <c r="Y1469" t="str">
        <f t="shared" si="178"/>
        <v>Low</v>
      </c>
      <c r="Z1469" t="str">
        <f t="shared" si="179"/>
        <v>Light_usage</v>
      </c>
      <c r="AA1469" t="str">
        <f t="shared" si="180"/>
        <v>Heavy_user</v>
      </c>
      <c r="AB1469" t="str">
        <f t="shared" si="181"/>
        <v>Medium Usage</v>
      </c>
      <c r="AC1469" t="str">
        <f t="shared" si="182"/>
        <v>None</v>
      </c>
      <c r="AD1469" t="str">
        <f t="shared" si="183"/>
        <v>Low Intl Calls</v>
      </c>
    </row>
    <row r="1470" spans="1:30" x14ac:dyDescent="0.25">
      <c r="A1470" t="s">
        <v>51</v>
      </c>
      <c r="B1470">
        <v>120</v>
      </c>
      <c r="C1470" t="s">
        <v>25</v>
      </c>
      <c r="D1470" t="s">
        <v>22</v>
      </c>
      <c r="E1470">
        <f>IF(train[[#This Row],[international_plan]]="yes",1,0)</f>
        <v>0</v>
      </c>
      <c r="F1470" t="s">
        <v>23</v>
      </c>
      <c r="G1470">
        <f>IF(train[[#This Row],[voice_mail_plan]]="yes",1,0)</f>
        <v>1</v>
      </c>
      <c r="H1470">
        <v>26</v>
      </c>
      <c r="I1470">
        <v>239.4</v>
      </c>
      <c r="J1470">
        <v>94</v>
      </c>
      <c r="K1470">
        <v>40.700000000000003</v>
      </c>
      <c r="L1470">
        <v>259.39999999999998</v>
      </c>
      <c r="M1470">
        <v>88</v>
      </c>
      <c r="N1470">
        <v>22.05</v>
      </c>
      <c r="O1470">
        <v>238</v>
      </c>
      <c r="P1470">
        <v>132</v>
      </c>
      <c r="Q1470">
        <v>10.71</v>
      </c>
      <c r="R1470">
        <v>7.7</v>
      </c>
      <c r="S1470">
        <v>3</v>
      </c>
      <c r="T1470">
        <v>2.08</v>
      </c>
      <c r="U1470">
        <v>0</v>
      </c>
      <c r="V1470" t="s">
        <v>22</v>
      </c>
      <c r="W1470">
        <f t="shared" si="176"/>
        <v>0</v>
      </c>
      <c r="X1470" t="str">
        <f t="shared" si="177"/>
        <v>3 or fewer calls</v>
      </c>
      <c r="Y1470" t="str">
        <f t="shared" si="178"/>
        <v>Medium</v>
      </c>
      <c r="Z1470" t="str">
        <f t="shared" si="179"/>
        <v>Medium_user</v>
      </c>
      <c r="AA1470" t="str">
        <f t="shared" si="180"/>
        <v>Heavy_user</v>
      </c>
      <c r="AB1470" t="str">
        <f t="shared" si="181"/>
        <v>Medium Usage</v>
      </c>
      <c r="AC1470" t="str">
        <f t="shared" si="182"/>
        <v>Medium</v>
      </c>
      <c r="AD1470" t="str">
        <f t="shared" si="183"/>
        <v>Medium Intl Calls</v>
      </c>
    </row>
    <row r="1471" spans="1:30" x14ac:dyDescent="0.25">
      <c r="A1471" t="s">
        <v>60</v>
      </c>
      <c r="B1471">
        <v>68</v>
      </c>
      <c r="C1471" t="s">
        <v>28</v>
      </c>
      <c r="D1471" t="s">
        <v>22</v>
      </c>
      <c r="E1471">
        <f>IF(train[[#This Row],[international_plan]]="yes",1,0)</f>
        <v>0</v>
      </c>
      <c r="F1471" t="s">
        <v>22</v>
      </c>
      <c r="G1471">
        <f>IF(train[[#This Row],[voice_mail_plan]]="yes",1,0)</f>
        <v>0</v>
      </c>
      <c r="H1471">
        <v>0</v>
      </c>
      <c r="I1471">
        <v>226.7</v>
      </c>
      <c r="J1471">
        <v>94</v>
      </c>
      <c r="K1471">
        <v>38.54</v>
      </c>
      <c r="L1471">
        <v>168.4</v>
      </c>
      <c r="M1471">
        <v>129</v>
      </c>
      <c r="N1471">
        <v>14.31</v>
      </c>
      <c r="O1471">
        <v>188.7</v>
      </c>
      <c r="P1471">
        <v>117</v>
      </c>
      <c r="Q1471">
        <v>8.49</v>
      </c>
      <c r="R1471">
        <v>10.199999999999999</v>
      </c>
      <c r="S1471">
        <v>1</v>
      </c>
      <c r="T1471">
        <v>2.75</v>
      </c>
      <c r="U1471">
        <v>0</v>
      </c>
      <c r="V1471" t="s">
        <v>22</v>
      </c>
      <c r="W1471">
        <f t="shared" si="176"/>
        <v>0</v>
      </c>
      <c r="X1471" t="str">
        <f t="shared" si="177"/>
        <v>3 or fewer calls</v>
      </c>
      <c r="Y1471" t="str">
        <f t="shared" si="178"/>
        <v>Medium</v>
      </c>
      <c r="Z1471" t="str">
        <f t="shared" si="179"/>
        <v>Heavy_user</v>
      </c>
      <c r="AA1471" t="str">
        <f t="shared" si="180"/>
        <v>Medium_user</v>
      </c>
      <c r="AB1471" t="str">
        <f t="shared" si="181"/>
        <v>Medium Usage</v>
      </c>
      <c r="AC1471" t="str">
        <f t="shared" si="182"/>
        <v>None</v>
      </c>
      <c r="AD1471" t="str">
        <f t="shared" si="183"/>
        <v>Medium Intl Calls</v>
      </c>
    </row>
    <row r="1472" spans="1:30" x14ac:dyDescent="0.25">
      <c r="A1472" t="s">
        <v>70</v>
      </c>
      <c r="B1472">
        <v>120</v>
      </c>
      <c r="C1472" t="s">
        <v>28</v>
      </c>
      <c r="D1472" t="s">
        <v>22</v>
      </c>
      <c r="E1472">
        <f>IF(train[[#This Row],[international_plan]]="yes",1,0)</f>
        <v>0</v>
      </c>
      <c r="F1472" t="s">
        <v>22</v>
      </c>
      <c r="G1472">
        <f>IF(train[[#This Row],[voice_mail_plan]]="yes",1,0)</f>
        <v>0</v>
      </c>
      <c r="H1472">
        <v>0</v>
      </c>
      <c r="I1472">
        <v>158</v>
      </c>
      <c r="J1472">
        <v>110</v>
      </c>
      <c r="K1472">
        <v>26.86</v>
      </c>
      <c r="L1472">
        <v>197</v>
      </c>
      <c r="M1472">
        <v>103</v>
      </c>
      <c r="N1472">
        <v>16.75</v>
      </c>
      <c r="O1472">
        <v>154.9</v>
      </c>
      <c r="P1472">
        <v>132</v>
      </c>
      <c r="Q1472">
        <v>6.97</v>
      </c>
      <c r="R1472">
        <v>10</v>
      </c>
      <c r="S1472">
        <v>5</v>
      </c>
      <c r="T1472">
        <v>2.7</v>
      </c>
      <c r="U1472">
        <v>1</v>
      </c>
      <c r="V1472" t="s">
        <v>22</v>
      </c>
      <c r="W1472">
        <f t="shared" si="176"/>
        <v>0</v>
      </c>
      <c r="X1472" t="str">
        <f t="shared" si="177"/>
        <v>3 or fewer calls</v>
      </c>
      <c r="Y1472" t="str">
        <f t="shared" si="178"/>
        <v>Medium</v>
      </c>
      <c r="Z1472" t="str">
        <f t="shared" si="179"/>
        <v>Medium_user</v>
      </c>
      <c r="AA1472" t="str">
        <f t="shared" si="180"/>
        <v>Medium_user</v>
      </c>
      <c r="AB1472" t="str">
        <f t="shared" si="181"/>
        <v>Medium Usage</v>
      </c>
      <c r="AC1472" t="str">
        <f t="shared" si="182"/>
        <v>None</v>
      </c>
      <c r="AD1472" t="str">
        <f t="shared" si="183"/>
        <v>Medium Intl Calls</v>
      </c>
    </row>
    <row r="1473" spans="1:30" x14ac:dyDescent="0.25">
      <c r="A1473" t="s">
        <v>66</v>
      </c>
      <c r="B1473">
        <v>23</v>
      </c>
      <c r="C1473" t="s">
        <v>28</v>
      </c>
      <c r="D1473" t="s">
        <v>22</v>
      </c>
      <c r="E1473">
        <f>IF(train[[#This Row],[international_plan]]="yes",1,0)</f>
        <v>0</v>
      </c>
      <c r="F1473" t="s">
        <v>22</v>
      </c>
      <c r="G1473">
        <f>IF(train[[#This Row],[voice_mail_plan]]="yes",1,0)</f>
        <v>0</v>
      </c>
      <c r="H1473">
        <v>0</v>
      </c>
      <c r="I1473">
        <v>113.1</v>
      </c>
      <c r="J1473">
        <v>74</v>
      </c>
      <c r="K1473">
        <v>19.23</v>
      </c>
      <c r="L1473">
        <v>168.8</v>
      </c>
      <c r="M1473">
        <v>95</v>
      </c>
      <c r="N1473">
        <v>14.35</v>
      </c>
      <c r="O1473">
        <v>262.89999999999998</v>
      </c>
      <c r="P1473">
        <v>126</v>
      </c>
      <c r="Q1473">
        <v>11.83</v>
      </c>
      <c r="R1473">
        <v>6.9</v>
      </c>
      <c r="S1473">
        <v>2</v>
      </c>
      <c r="T1473">
        <v>1.86</v>
      </c>
      <c r="U1473">
        <v>1</v>
      </c>
      <c r="V1473" t="s">
        <v>23</v>
      </c>
      <c r="W1473">
        <f t="shared" si="176"/>
        <v>1</v>
      </c>
      <c r="X1473" t="str">
        <f t="shared" si="177"/>
        <v>3 or fewer calls</v>
      </c>
      <c r="Y1473" t="str">
        <f t="shared" si="178"/>
        <v>Low</v>
      </c>
      <c r="Z1473" t="str">
        <f t="shared" si="179"/>
        <v>Medium_user</v>
      </c>
      <c r="AA1473" t="str">
        <f t="shared" si="180"/>
        <v>Medium_user</v>
      </c>
      <c r="AB1473" t="str">
        <f t="shared" si="181"/>
        <v>Medium Usage</v>
      </c>
      <c r="AC1473" t="str">
        <f t="shared" si="182"/>
        <v>None</v>
      </c>
      <c r="AD1473" t="str">
        <f t="shared" si="183"/>
        <v>Low Intl Calls</v>
      </c>
    </row>
    <row r="1474" spans="1:30" x14ac:dyDescent="0.25">
      <c r="A1474" t="s">
        <v>44</v>
      </c>
      <c r="B1474">
        <v>225</v>
      </c>
      <c r="C1474" t="s">
        <v>21</v>
      </c>
      <c r="D1474" t="s">
        <v>22</v>
      </c>
      <c r="E1474">
        <f>IF(train[[#This Row],[international_plan]]="yes",1,0)</f>
        <v>0</v>
      </c>
      <c r="F1474" t="s">
        <v>22</v>
      </c>
      <c r="G1474">
        <f>IF(train[[#This Row],[voice_mail_plan]]="yes",1,0)</f>
        <v>0</v>
      </c>
      <c r="H1474">
        <v>0</v>
      </c>
      <c r="I1474">
        <v>182.7</v>
      </c>
      <c r="J1474">
        <v>142</v>
      </c>
      <c r="K1474">
        <v>31.06</v>
      </c>
      <c r="L1474">
        <v>246.5</v>
      </c>
      <c r="M1474">
        <v>63</v>
      </c>
      <c r="N1474">
        <v>20.95</v>
      </c>
      <c r="O1474">
        <v>218</v>
      </c>
      <c r="P1474">
        <v>103</v>
      </c>
      <c r="Q1474">
        <v>9.81</v>
      </c>
      <c r="R1474">
        <v>8.8000000000000007</v>
      </c>
      <c r="S1474">
        <v>2</v>
      </c>
      <c r="T1474">
        <v>2.38</v>
      </c>
      <c r="U1474">
        <v>1</v>
      </c>
      <c r="V1474" t="s">
        <v>22</v>
      </c>
      <c r="W1474">
        <f t="shared" ref="W1474:W1537" si="184">IF(V1474="yes",1,0)</f>
        <v>0</v>
      </c>
      <c r="X1474" t="str">
        <f t="shared" ref="X1474:X1537" si="185">IF(U1474&gt;3,"More than 3 calls","3 or fewer calls")</f>
        <v>3 or fewer calls</v>
      </c>
      <c r="Y1474" t="str">
        <f t="shared" ref="Y1474:Y1537" si="186">IF(T1474&lt;2,"Low",IF(T1474&lt;4,"Medium","High"))</f>
        <v>Medium</v>
      </c>
      <c r="Z1474" t="str">
        <f t="shared" ref="Z1474:Z1537" si="187">IF(M1474&lt;80,"Light_usage",IF(M1474&lt;120,"Medium_user","Heavy_user"))</f>
        <v>Light_usage</v>
      </c>
      <c r="AA1474" t="str">
        <f t="shared" ref="AA1474:AA1537" si="188">IF(N1474&lt;10,"Light_user",IF(N1474&lt;20,"Medium_user","Heavy_user"))</f>
        <v>Heavy_user</v>
      </c>
      <c r="AB1474" t="str">
        <f t="shared" ref="AB1474:AB1537" si="189">IF(AND(I1474&gt;250,N1474&gt;20,R1474&gt;10),"High Usage",
  IF(AND(I1474&lt;100,N1474&lt;10,R1474&lt;5),"Low Usage","Medium Usage"))</f>
        <v>Medium Usage</v>
      </c>
      <c r="AC1474" t="str">
        <f t="shared" ref="AC1474:AC1537" si="190">IF(H1474=0,"None",IF(H1474&lt;10,"Low",IF(H1474&lt;30,"Medium","High")))</f>
        <v>None</v>
      </c>
      <c r="AD1474" t="str">
        <f t="shared" ref="AD1474:AD1537" si="191">IF(T1474&lt;=2, "Low Intl Calls", IF(T1474&lt;=5, "Medium Intl Calls", "High Intl Calls"))</f>
        <v>Medium Intl Calls</v>
      </c>
    </row>
    <row r="1475" spans="1:30" x14ac:dyDescent="0.25">
      <c r="A1475" t="s">
        <v>36</v>
      </c>
      <c r="B1475">
        <v>181</v>
      </c>
      <c r="C1475" t="s">
        <v>21</v>
      </c>
      <c r="D1475" t="s">
        <v>23</v>
      </c>
      <c r="E1475">
        <f>IF(train[[#This Row],[international_plan]]="yes",1,0)</f>
        <v>1</v>
      </c>
      <c r="F1475" t="s">
        <v>22</v>
      </c>
      <c r="G1475">
        <f>IF(train[[#This Row],[voice_mail_plan]]="yes",1,0)</f>
        <v>0</v>
      </c>
      <c r="H1475">
        <v>0</v>
      </c>
      <c r="I1475">
        <v>161.30000000000001</v>
      </c>
      <c r="J1475">
        <v>83</v>
      </c>
      <c r="K1475">
        <v>27.42</v>
      </c>
      <c r="L1475">
        <v>124.4</v>
      </c>
      <c r="M1475">
        <v>83</v>
      </c>
      <c r="N1475">
        <v>10.57</v>
      </c>
      <c r="O1475">
        <v>262</v>
      </c>
      <c r="P1475">
        <v>98</v>
      </c>
      <c r="Q1475">
        <v>11.79</v>
      </c>
      <c r="R1475">
        <v>14.1</v>
      </c>
      <c r="S1475">
        <v>3</v>
      </c>
      <c r="T1475">
        <v>3.81</v>
      </c>
      <c r="U1475">
        <v>0</v>
      </c>
      <c r="V1475" t="s">
        <v>23</v>
      </c>
      <c r="W1475">
        <f t="shared" si="184"/>
        <v>1</v>
      </c>
      <c r="X1475" t="str">
        <f t="shared" si="185"/>
        <v>3 or fewer calls</v>
      </c>
      <c r="Y1475" t="str">
        <f t="shared" si="186"/>
        <v>Medium</v>
      </c>
      <c r="Z1475" t="str">
        <f t="shared" si="187"/>
        <v>Medium_user</v>
      </c>
      <c r="AA1475" t="str">
        <f t="shared" si="188"/>
        <v>Medium_user</v>
      </c>
      <c r="AB1475" t="str">
        <f t="shared" si="189"/>
        <v>Medium Usage</v>
      </c>
      <c r="AC1475" t="str">
        <f t="shared" si="190"/>
        <v>None</v>
      </c>
      <c r="AD1475" t="str">
        <f t="shared" si="191"/>
        <v>Medium Intl Calls</v>
      </c>
    </row>
    <row r="1476" spans="1:30" x14ac:dyDescent="0.25">
      <c r="A1476" t="s">
        <v>64</v>
      </c>
      <c r="B1476">
        <v>63</v>
      </c>
      <c r="C1476" t="s">
        <v>21</v>
      </c>
      <c r="D1476" t="s">
        <v>22</v>
      </c>
      <c r="E1476">
        <f>IF(train[[#This Row],[international_plan]]="yes",1,0)</f>
        <v>0</v>
      </c>
      <c r="F1476" t="s">
        <v>22</v>
      </c>
      <c r="G1476">
        <f>IF(train[[#This Row],[voice_mail_plan]]="yes",1,0)</f>
        <v>0</v>
      </c>
      <c r="H1476">
        <v>0</v>
      </c>
      <c r="I1476">
        <v>142.5</v>
      </c>
      <c r="J1476">
        <v>92</v>
      </c>
      <c r="K1476">
        <v>24.23</v>
      </c>
      <c r="L1476">
        <v>208.3</v>
      </c>
      <c r="M1476">
        <v>102</v>
      </c>
      <c r="N1476">
        <v>17.71</v>
      </c>
      <c r="O1476">
        <v>228.9</v>
      </c>
      <c r="P1476">
        <v>120</v>
      </c>
      <c r="Q1476">
        <v>10.3</v>
      </c>
      <c r="R1476">
        <v>7.5</v>
      </c>
      <c r="S1476">
        <v>2</v>
      </c>
      <c r="T1476">
        <v>2.0299999999999998</v>
      </c>
      <c r="U1476">
        <v>2</v>
      </c>
      <c r="V1476" t="s">
        <v>22</v>
      </c>
      <c r="W1476">
        <f t="shared" si="184"/>
        <v>0</v>
      </c>
      <c r="X1476" t="str">
        <f t="shared" si="185"/>
        <v>3 or fewer calls</v>
      </c>
      <c r="Y1476" t="str">
        <f t="shared" si="186"/>
        <v>Medium</v>
      </c>
      <c r="Z1476" t="str">
        <f t="shared" si="187"/>
        <v>Medium_user</v>
      </c>
      <c r="AA1476" t="str">
        <f t="shared" si="188"/>
        <v>Medium_user</v>
      </c>
      <c r="AB1476" t="str">
        <f t="shared" si="189"/>
        <v>Medium Usage</v>
      </c>
      <c r="AC1476" t="str">
        <f t="shared" si="190"/>
        <v>None</v>
      </c>
      <c r="AD1476" t="str">
        <f t="shared" si="191"/>
        <v>Medium Intl Calls</v>
      </c>
    </row>
    <row r="1477" spans="1:30" x14ac:dyDescent="0.25">
      <c r="A1477" t="s">
        <v>58</v>
      </c>
      <c r="B1477">
        <v>54</v>
      </c>
      <c r="C1477" t="s">
        <v>21</v>
      </c>
      <c r="D1477" t="s">
        <v>23</v>
      </c>
      <c r="E1477">
        <f>IF(train[[#This Row],[international_plan]]="yes",1,0)</f>
        <v>1</v>
      </c>
      <c r="F1477" t="s">
        <v>22</v>
      </c>
      <c r="G1477">
        <f>IF(train[[#This Row],[voice_mail_plan]]="yes",1,0)</f>
        <v>0</v>
      </c>
      <c r="H1477">
        <v>0</v>
      </c>
      <c r="I1477">
        <v>190.5</v>
      </c>
      <c r="J1477">
        <v>108</v>
      </c>
      <c r="K1477">
        <v>32.39</v>
      </c>
      <c r="L1477">
        <v>259.7</v>
      </c>
      <c r="M1477">
        <v>108</v>
      </c>
      <c r="N1477">
        <v>22.07</v>
      </c>
      <c r="O1477">
        <v>141.5</v>
      </c>
      <c r="P1477">
        <v>111</v>
      </c>
      <c r="Q1477">
        <v>6.37</v>
      </c>
      <c r="R1477">
        <v>9.6999999999999993</v>
      </c>
      <c r="S1477">
        <v>2</v>
      </c>
      <c r="T1477">
        <v>2.62</v>
      </c>
      <c r="U1477">
        <v>2</v>
      </c>
      <c r="V1477" t="s">
        <v>23</v>
      </c>
      <c r="W1477">
        <f t="shared" si="184"/>
        <v>1</v>
      </c>
      <c r="X1477" t="str">
        <f t="shared" si="185"/>
        <v>3 or fewer calls</v>
      </c>
      <c r="Y1477" t="str">
        <f t="shared" si="186"/>
        <v>Medium</v>
      </c>
      <c r="Z1477" t="str">
        <f t="shared" si="187"/>
        <v>Medium_user</v>
      </c>
      <c r="AA1477" t="str">
        <f t="shared" si="188"/>
        <v>Heavy_user</v>
      </c>
      <c r="AB1477" t="str">
        <f t="shared" si="189"/>
        <v>Medium Usage</v>
      </c>
      <c r="AC1477" t="str">
        <f t="shared" si="190"/>
        <v>None</v>
      </c>
      <c r="AD1477" t="str">
        <f t="shared" si="191"/>
        <v>Medium Intl Calls</v>
      </c>
    </row>
    <row r="1478" spans="1:30" x14ac:dyDescent="0.25">
      <c r="A1478" t="s">
        <v>29</v>
      </c>
      <c r="B1478">
        <v>80</v>
      </c>
      <c r="C1478" t="s">
        <v>25</v>
      </c>
      <c r="D1478" t="s">
        <v>23</v>
      </c>
      <c r="E1478">
        <f>IF(train[[#This Row],[international_plan]]="yes",1,0)</f>
        <v>1</v>
      </c>
      <c r="F1478" t="s">
        <v>23</v>
      </c>
      <c r="G1478">
        <f>IF(train[[#This Row],[voice_mail_plan]]="yes",1,0)</f>
        <v>1</v>
      </c>
      <c r="H1478">
        <v>15</v>
      </c>
      <c r="I1478">
        <v>159.30000000000001</v>
      </c>
      <c r="J1478">
        <v>110</v>
      </c>
      <c r="K1478">
        <v>27.08</v>
      </c>
      <c r="L1478">
        <v>170.6</v>
      </c>
      <c r="M1478">
        <v>120</v>
      </c>
      <c r="N1478">
        <v>14.5</v>
      </c>
      <c r="O1478">
        <v>141.19999999999999</v>
      </c>
      <c r="P1478">
        <v>82</v>
      </c>
      <c r="Q1478">
        <v>6.35</v>
      </c>
      <c r="R1478">
        <v>11.9</v>
      </c>
      <c r="S1478">
        <v>5</v>
      </c>
      <c r="T1478">
        <v>3.21</v>
      </c>
      <c r="U1478">
        <v>1</v>
      </c>
      <c r="V1478" t="s">
        <v>22</v>
      </c>
      <c r="W1478">
        <f t="shared" si="184"/>
        <v>0</v>
      </c>
      <c r="X1478" t="str">
        <f t="shared" si="185"/>
        <v>3 or fewer calls</v>
      </c>
      <c r="Y1478" t="str">
        <f t="shared" si="186"/>
        <v>Medium</v>
      </c>
      <c r="Z1478" t="str">
        <f t="shared" si="187"/>
        <v>Heavy_user</v>
      </c>
      <c r="AA1478" t="str">
        <f t="shared" si="188"/>
        <v>Medium_user</v>
      </c>
      <c r="AB1478" t="str">
        <f t="shared" si="189"/>
        <v>Medium Usage</v>
      </c>
      <c r="AC1478" t="str">
        <f t="shared" si="190"/>
        <v>Medium</v>
      </c>
      <c r="AD1478" t="str">
        <f t="shared" si="191"/>
        <v>Medium Intl Calls</v>
      </c>
    </row>
    <row r="1479" spans="1:30" x14ac:dyDescent="0.25">
      <c r="A1479" t="s">
        <v>58</v>
      </c>
      <c r="B1479">
        <v>118</v>
      </c>
      <c r="C1479" t="s">
        <v>25</v>
      </c>
      <c r="D1479" t="s">
        <v>23</v>
      </c>
      <c r="E1479">
        <f>IF(train[[#This Row],[international_plan]]="yes",1,0)</f>
        <v>1</v>
      </c>
      <c r="F1479" t="s">
        <v>23</v>
      </c>
      <c r="G1479">
        <f>IF(train[[#This Row],[voice_mail_plan]]="yes",1,0)</f>
        <v>1</v>
      </c>
      <c r="H1479">
        <v>39</v>
      </c>
      <c r="I1479">
        <v>153.80000000000001</v>
      </c>
      <c r="J1479">
        <v>106</v>
      </c>
      <c r="K1479">
        <v>26.15</v>
      </c>
      <c r="L1479">
        <v>123.3</v>
      </c>
      <c r="M1479">
        <v>111</v>
      </c>
      <c r="N1479">
        <v>10.48</v>
      </c>
      <c r="O1479">
        <v>117.8</v>
      </c>
      <c r="P1479">
        <v>103</v>
      </c>
      <c r="Q1479">
        <v>5.3</v>
      </c>
      <c r="R1479">
        <v>9.1999999999999993</v>
      </c>
      <c r="S1479">
        <v>6</v>
      </c>
      <c r="T1479">
        <v>2.48</v>
      </c>
      <c r="U1479">
        <v>1</v>
      </c>
      <c r="V1479" t="s">
        <v>22</v>
      </c>
      <c r="W1479">
        <f t="shared" si="184"/>
        <v>0</v>
      </c>
      <c r="X1479" t="str">
        <f t="shared" si="185"/>
        <v>3 or fewer calls</v>
      </c>
      <c r="Y1479" t="str">
        <f t="shared" si="186"/>
        <v>Medium</v>
      </c>
      <c r="Z1479" t="str">
        <f t="shared" si="187"/>
        <v>Medium_user</v>
      </c>
      <c r="AA1479" t="str">
        <f t="shared" si="188"/>
        <v>Medium_user</v>
      </c>
      <c r="AB1479" t="str">
        <f t="shared" si="189"/>
        <v>Medium Usage</v>
      </c>
      <c r="AC1479" t="str">
        <f t="shared" si="190"/>
        <v>High</v>
      </c>
      <c r="AD1479" t="str">
        <f t="shared" si="191"/>
        <v>Medium Intl Calls</v>
      </c>
    </row>
    <row r="1480" spans="1:30" x14ac:dyDescent="0.25">
      <c r="A1480" t="s">
        <v>24</v>
      </c>
      <c r="B1480">
        <v>42</v>
      </c>
      <c r="C1480" t="s">
        <v>25</v>
      </c>
      <c r="D1480" t="s">
        <v>23</v>
      </c>
      <c r="E1480">
        <f>IF(train[[#This Row],[international_plan]]="yes",1,0)</f>
        <v>1</v>
      </c>
      <c r="F1480" t="s">
        <v>22</v>
      </c>
      <c r="G1480">
        <f>IF(train[[#This Row],[voice_mail_plan]]="yes",1,0)</f>
        <v>0</v>
      </c>
      <c r="H1480">
        <v>0</v>
      </c>
      <c r="I1480">
        <v>180.7</v>
      </c>
      <c r="J1480">
        <v>127</v>
      </c>
      <c r="K1480">
        <v>30.72</v>
      </c>
      <c r="L1480">
        <v>174.6</v>
      </c>
      <c r="M1480">
        <v>94</v>
      </c>
      <c r="N1480">
        <v>14.84</v>
      </c>
      <c r="O1480">
        <v>165.3</v>
      </c>
      <c r="P1480">
        <v>114</v>
      </c>
      <c r="Q1480">
        <v>7.44</v>
      </c>
      <c r="R1480">
        <v>12</v>
      </c>
      <c r="S1480">
        <v>6</v>
      </c>
      <c r="T1480">
        <v>3.24</v>
      </c>
      <c r="U1480">
        <v>2</v>
      </c>
      <c r="V1480" t="s">
        <v>22</v>
      </c>
      <c r="W1480">
        <f t="shared" si="184"/>
        <v>0</v>
      </c>
      <c r="X1480" t="str">
        <f t="shared" si="185"/>
        <v>3 or fewer calls</v>
      </c>
      <c r="Y1480" t="str">
        <f t="shared" si="186"/>
        <v>Medium</v>
      </c>
      <c r="Z1480" t="str">
        <f t="shared" si="187"/>
        <v>Medium_user</v>
      </c>
      <c r="AA1480" t="str">
        <f t="shared" si="188"/>
        <v>Medium_user</v>
      </c>
      <c r="AB1480" t="str">
        <f t="shared" si="189"/>
        <v>Medium Usage</v>
      </c>
      <c r="AC1480" t="str">
        <f t="shared" si="190"/>
        <v>None</v>
      </c>
      <c r="AD1480" t="str">
        <f t="shared" si="191"/>
        <v>Medium Intl Calls</v>
      </c>
    </row>
    <row r="1481" spans="1:30" x14ac:dyDescent="0.25">
      <c r="A1481" t="s">
        <v>20</v>
      </c>
      <c r="B1481">
        <v>134</v>
      </c>
      <c r="C1481" t="s">
        <v>25</v>
      </c>
      <c r="D1481" t="s">
        <v>22</v>
      </c>
      <c r="E1481">
        <f>IF(train[[#This Row],[international_plan]]="yes",1,0)</f>
        <v>0</v>
      </c>
      <c r="F1481" t="s">
        <v>22</v>
      </c>
      <c r="G1481">
        <f>IF(train[[#This Row],[voice_mail_plan]]="yes",1,0)</f>
        <v>0</v>
      </c>
      <c r="H1481">
        <v>0</v>
      </c>
      <c r="I1481">
        <v>202.7</v>
      </c>
      <c r="J1481">
        <v>105</v>
      </c>
      <c r="K1481">
        <v>34.46</v>
      </c>
      <c r="L1481">
        <v>224.9</v>
      </c>
      <c r="M1481">
        <v>90</v>
      </c>
      <c r="N1481">
        <v>19.12</v>
      </c>
      <c r="O1481">
        <v>253.9</v>
      </c>
      <c r="P1481">
        <v>108</v>
      </c>
      <c r="Q1481">
        <v>11.43</v>
      </c>
      <c r="R1481">
        <v>12.1</v>
      </c>
      <c r="S1481">
        <v>7</v>
      </c>
      <c r="T1481">
        <v>3.27</v>
      </c>
      <c r="U1481">
        <v>0</v>
      </c>
      <c r="V1481" t="s">
        <v>22</v>
      </c>
      <c r="W1481">
        <f t="shared" si="184"/>
        <v>0</v>
      </c>
      <c r="X1481" t="str">
        <f t="shared" si="185"/>
        <v>3 or fewer calls</v>
      </c>
      <c r="Y1481" t="str">
        <f t="shared" si="186"/>
        <v>Medium</v>
      </c>
      <c r="Z1481" t="str">
        <f t="shared" si="187"/>
        <v>Medium_user</v>
      </c>
      <c r="AA1481" t="str">
        <f t="shared" si="188"/>
        <v>Medium_user</v>
      </c>
      <c r="AB1481" t="str">
        <f t="shared" si="189"/>
        <v>Medium Usage</v>
      </c>
      <c r="AC1481" t="str">
        <f t="shared" si="190"/>
        <v>None</v>
      </c>
      <c r="AD1481" t="str">
        <f t="shared" si="191"/>
        <v>Medium Intl Calls</v>
      </c>
    </row>
    <row r="1482" spans="1:30" x14ac:dyDescent="0.25">
      <c r="A1482" t="s">
        <v>39</v>
      </c>
      <c r="B1482">
        <v>66</v>
      </c>
      <c r="C1482" t="s">
        <v>21</v>
      </c>
      <c r="D1482" t="s">
        <v>22</v>
      </c>
      <c r="E1482">
        <f>IF(train[[#This Row],[international_plan]]="yes",1,0)</f>
        <v>0</v>
      </c>
      <c r="F1482" t="s">
        <v>23</v>
      </c>
      <c r="G1482">
        <f>IF(train[[#This Row],[voice_mail_plan]]="yes",1,0)</f>
        <v>1</v>
      </c>
      <c r="H1482">
        <v>35</v>
      </c>
      <c r="I1482">
        <v>190.8</v>
      </c>
      <c r="J1482">
        <v>100</v>
      </c>
      <c r="K1482">
        <v>32.44</v>
      </c>
      <c r="L1482">
        <v>261.3</v>
      </c>
      <c r="M1482">
        <v>93</v>
      </c>
      <c r="N1482">
        <v>22.21</v>
      </c>
      <c r="O1482">
        <v>209.5</v>
      </c>
      <c r="P1482">
        <v>108</v>
      </c>
      <c r="Q1482">
        <v>9.43</v>
      </c>
      <c r="R1482">
        <v>8.9</v>
      </c>
      <c r="S1482">
        <v>6</v>
      </c>
      <c r="T1482">
        <v>2.4</v>
      </c>
      <c r="U1482">
        <v>0</v>
      </c>
      <c r="V1482" t="s">
        <v>22</v>
      </c>
      <c r="W1482">
        <f t="shared" si="184"/>
        <v>0</v>
      </c>
      <c r="X1482" t="str">
        <f t="shared" si="185"/>
        <v>3 or fewer calls</v>
      </c>
      <c r="Y1482" t="str">
        <f t="shared" si="186"/>
        <v>Medium</v>
      </c>
      <c r="Z1482" t="str">
        <f t="shared" si="187"/>
        <v>Medium_user</v>
      </c>
      <c r="AA1482" t="str">
        <f t="shared" si="188"/>
        <v>Heavy_user</v>
      </c>
      <c r="AB1482" t="str">
        <f t="shared" si="189"/>
        <v>Medium Usage</v>
      </c>
      <c r="AC1482" t="str">
        <f t="shared" si="190"/>
        <v>High</v>
      </c>
      <c r="AD1482" t="str">
        <f t="shared" si="191"/>
        <v>Medium Intl Calls</v>
      </c>
    </row>
    <row r="1483" spans="1:30" x14ac:dyDescent="0.25">
      <c r="A1483" t="s">
        <v>71</v>
      </c>
      <c r="B1483">
        <v>127</v>
      </c>
      <c r="C1483" t="s">
        <v>21</v>
      </c>
      <c r="D1483" t="s">
        <v>22</v>
      </c>
      <c r="E1483">
        <f>IF(train[[#This Row],[international_plan]]="yes",1,0)</f>
        <v>0</v>
      </c>
      <c r="F1483" t="s">
        <v>23</v>
      </c>
      <c r="G1483">
        <f>IF(train[[#This Row],[voice_mail_plan]]="yes",1,0)</f>
        <v>1</v>
      </c>
      <c r="H1483">
        <v>28</v>
      </c>
      <c r="I1483">
        <v>235.6</v>
      </c>
      <c r="J1483">
        <v>124</v>
      </c>
      <c r="K1483">
        <v>40.049999999999997</v>
      </c>
      <c r="L1483">
        <v>236.8</v>
      </c>
      <c r="M1483">
        <v>113</v>
      </c>
      <c r="N1483">
        <v>20.13</v>
      </c>
      <c r="O1483">
        <v>241.2</v>
      </c>
      <c r="P1483">
        <v>127</v>
      </c>
      <c r="Q1483">
        <v>10.85</v>
      </c>
      <c r="R1483">
        <v>7.7</v>
      </c>
      <c r="S1483">
        <v>2</v>
      </c>
      <c r="T1483">
        <v>2.08</v>
      </c>
      <c r="U1483">
        <v>1</v>
      </c>
      <c r="V1483" t="s">
        <v>22</v>
      </c>
      <c r="W1483">
        <f t="shared" si="184"/>
        <v>0</v>
      </c>
      <c r="X1483" t="str">
        <f t="shared" si="185"/>
        <v>3 or fewer calls</v>
      </c>
      <c r="Y1483" t="str">
        <f t="shared" si="186"/>
        <v>Medium</v>
      </c>
      <c r="Z1483" t="str">
        <f t="shared" si="187"/>
        <v>Medium_user</v>
      </c>
      <c r="AA1483" t="str">
        <f t="shared" si="188"/>
        <v>Heavy_user</v>
      </c>
      <c r="AB1483" t="str">
        <f t="shared" si="189"/>
        <v>Medium Usage</v>
      </c>
      <c r="AC1483" t="str">
        <f t="shared" si="190"/>
        <v>Medium</v>
      </c>
      <c r="AD1483" t="str">
        <f t="shared" si="191"/>
        <v>Medium Intl Calls</v>
      </c>
    </row>
    <row r="1484" spans="1:30" x14ac:dyDescent="0.25">
      <c r="A1484" t="s">
        <v>45</v>
      </c>
      <c r="B1484">
        <v>146</v>
      </c>
      <c r="C1484" t="s">
        <v>28</v>
      </c>
      <c r="D1484" t="s">
        <v>22</v>
      </c>
      <c r="E1484">
        <f>IF(train[[#This Row],[international_plan]]="yes",1,0)</f>
        <v>0</v>
      </c>
      <c r="F1484" t="s">
        <v>22</v>
      </c>
      <c r="G1484">
        <f>IF(train[[#This Row],[voice_mail_plan]]="yes",1,0)</f>
        <v>0</v>
      </c>
      <c r="H1484">
        <v>0</v>
      </c>
      <c r="I1484">
        <v>189.3</v>
      </c>
      <c r="J1484">
        <v>77</v>
      </c>
      <c r="K1484">
        <v>32.18</v>
      </c>
      <c r="L1484">
        <v>155.9</v>
      </c>
      <c r="M1484">
        <v>128</v>
      </c>
      <c r="N1484">
        <v>13.25</v>
      </c>
      <c r="O1484">
        <v>186</v>
      </c>
      <c r="P1484">
        <v>83</v>
      </c>
      <c r="Q1484">
        <v>8.3699999999999992</v>
      </c>
      <c r="R1484">
        <v>7.4</v>
      </c>
      <c r="S1484">
        <v>3</v>
      </c>
      <c r="T1484">
        <v>2</v>
      </c>
      <c r="U1484">
        <v>0</v>
      </c>
      <c r="V1484" t="s">
        <v>22</v>
      </c>
      <c r="W1484">
        <f t="shared" si="184"/>
        <v>0</v>
      </c>
      <c r="X1484" t="str">
        <f t="shared" si="185"/>
        <v>3 or fewer calls</v>
      </c>
      <c r="Y1484" t="str">
        <f t="shared" si="186"/>
        <v>Medium</v>
      </c>
      <c r="Z1484" t="str">
        <f t="shared" si="187"/>
        <v>Heavy_user</v>
      </c>
      <c r="AA1484" t="str">
        <f t="shared" si="188"/>
        <v>Medium_user</v>
      </c>
      <c r="AB1484" t="str">
        <f t="shared" si="189"/>
        <v>Medium Usage</v>
      </c>
      <c r="AC1484" t="str">
        <f t="shared" si="190"/>
        <v>None</v>
      </c>
      <c r="AD1484" t="str">
        <f t="shared" si="191"/>
        <v>Low Intl Calls</v>
      </c>
    </row>
    <row r="1485" spans="1:30" x14ac:dyDescent="0.25">
      <c r="A1485" t="s">
        <v>44</v>
      </c>
      <c r="B1485">
        <v>93</v>
      </c>
      <c r="C1485" t="s">
        <v>25</v>
      </c>
      <c r="D1485" t="s">
        <v>22</v>
      </c>
      <c r="E1485">
        <f>IF(train[[#This Row],[international_plan]]="yes",1,0)</f>
        <v>0</v>
      </c>
      <c r="F1485" t="s">
        <v>23</v>
      </c>
      <c r="G1485">
        <f>IF(train[[#This Row],[voice_mail_plan]]="yes",1,0)</f>
        <v>1</v>
      </c>
      <c r="H1485">
        <v>42</v>
      </c>
      <c r="I1485">
        <v>166.9</v>
      </c>
      <c r="J1485">
        <v>101</v>
      </c>
      <c r="K1485">
        <v>28.37</v>
      </c>
      <c r="L1485">
        <v>273.2</v>
      </c>
      <c r="M1485">
        <v>84</v>
      </c>
      <c r="N1485">
        <v>23.22</v>
      </c>
      <c r="O1485">
        <v>171</v>
      </c>
      <c r="P1485">
        <v>106</v>
      </c>
      <c r="Q1485">
        <v>7.69</v>
      </c>
      <c r="R1485">
        <v>11.5</v>
      </c>
      <c r="S1485">
        <v>1</v>
      </c>
      <c r="T1485">
        <v>3.11</v>
      </c>
      <c r="U1485">
        <v>1</v>
      </c>
      <c r="V1485" t="s">
        <v>22</v>
      </c>
      <c r="W1485">
        <f t="shared" si="184"/>
        <v>0</v>
      </c>
      <c r="X1485" t="str">
        <f t="shared" si="185"/>
        <v>3 or fewer calls</v>
      </c>
      <c r="Y1485" t="str">
        <f t="shared" si="186"/>
        <v>Medium</v>
      </c>
      <c r="Z1485" t="str">
        <f t="shared" si="187"/>
        <v>Medium_user</v>
      </c>
      <c r="AA1485" t="str">
        <f t="shared" si="188"/>
        <v>Heavy_user</v>
      </c>
      <c r="AB1485" t="str">
        <f t="shared" si="189"/>
        <v>Medium Usage</v>
      </c>
      <c r="AC1485" t="str">
        <f t="shared" si="190"/>
        <v>High</v>
      </c>
      <c r="AD1485" t="str">
        <f t="shared" si="191"/>
        <v>Medium Intl Calls</v>
      </c>
    </row>
    <row r="1486" spans="1:30" x14ac:dyDescent="0.25">
      <c r="A1486" t="s">
        <v>74</v>
      </c>
      <c r="B1486">
        <v>77</v>
      </c>
      <c r="C1486" t="s">
        <v>21</v>
      </c>
      <c r="D1486" t="s">
        <v>22</v>
      </c>
      <c r="E1486">
        <f>IF(train[[#This Row],[international_plan]]="yes",1,0)</f>
        <v>0</v>
      </c>
      <c r="F1486" t="s">
        <v>22</v>
      </c>
      <c r="G1486">
        <f>IF(train[[#This Row],[voice_mail_plan]]="yes",1,0)</f>
        <v>0</v>
      </c>
      <c r="H1486">
        <v>0</v>
      </c>
      <c r="I1486">
        <v>245.2</v>
      </c>
      <c r="J1486">
        <v>87</v>
      </c>
      <c r="K1486">
        <v>41.68</v>
      </c>
      <c r="L1486">
        <v>254.1</v>
      </c>
      <c r="M1486">
        <v>83</v>
      </c>
      <c r="N1486">
        <v>21.6</v>
      </c>
      <c r="O1486">
        <v>239.4</v>
      </c>
      <c r="P1486">
        <v>91</v>
      </c>
      <c r="Q1486">
        <v>10.77</v>
      </c>
      <c r="R1486">
        <v>7.5</v>
      </c>
      <c r="S1486">
        <v>4</v>
      </c>
      <c r="T1486">
        <v>2.0299999999999998</v>
      </c>
      <c r="U1486">
        <v>0</v>
      </c>
      <c r="V1486" t="s">
        <v>23</v>
      </c>
      <c r="W1486">
        <f t="shared" si="184"/>
        <v>1</v>
      </c>
      <c r="X1486" t="str">
        <f t="shared" si="185"/>
        <v>3 or fewer calls</v>
      </c>
      <c r="Y1486" t="str">
        <f t="shared" si="186"/>
        <v>Medium</v>
      </c>
      <c r="Z1486" t="str">
        <f t="shared" si="187"/>
        <v>Medium_user</v>
      </c>
      <c r="AA1486" t="str">
        <f t="shared" si="188"/>
        <v>Heavy_user</v>
      </c>
      <c r="AB1486" t="str">
        <f t="shared" si="189"/>
        <v>Medium Usage</v>
      </c>
      <c r="AC1486" t="str">
        <f t="shared" si="190"/>
        <v>None</v>
      </c>
      <c r="AD1486" t="str">
        <f t="shared" si="191"/>
        <v>Medium Intl Calls</v>
      </c>
    </row>
    <row r="1487" spans="1:30" x14ac:dyDescent="0.25">
      <c r="A1487" t="s">
        <v>61</v>
      </c>
      <c r="B1487">
        <v>111</v>
      </c>
      <c r="C1487" t="s">
        <v>21</v>
      </c>
      <c r="D1487" t="s">
        <v>22</v>
      </c>
      <c r="E1487">
        <f>IF(train[[#This Row],[international_plan]]="yes",1,0)</f>
        <v>0</v>
      </c>
      <c r="F1487" t="s">
        <v>22</v>
      </c>
      <c r="G1487">
        <f>IF(train[[#This Row],[voice_mail_plan]]="yes",1,0)</f>
        <v>0</v>
      </c>
      <c r="H1487">
        <v>0</v>
      </c>
      <c r="I1487">
        <v>132.6</v>
      </c>
      <c r="J1487">
        <v>125</v>
      </c>
      <c r="K1487">
        <v>22.54</v>
      </c>
      <c r="L1487">
        <v>221.1</v>
      </c>
      <c r="M1487">
        <v>67</v>
      </c>
      <c r="N1487">
        <v>18.79</v>
      </c>
      <c r="O1487">
        <v>127.9</v>
      </c>
      <c r="P1487">
        <v>101</v>
      </c>
      <c r="Q1487">
        <v>5.76</v>
      </c>
      <c r="R1487">
        <v>12.7</v>
      </c>
      <c r="S1487">
        <v>2</v>
      </c>
      <c r="T1487">
        <v>3.43</v>
      </c>
      <c r="U1487">
        <v>4</v>
      </c>
      <c r="V1487" t="s">
        <v>23</v>
      </c>
      <c r="W1487">
        <f t="shared" si="184"/>
        <v>1</v>
      </c>
      <c r="X1487" t="str">
        <f t="shared" si="185"/>
        <v>More than 3 calls</v>
      </c>
      <c r="Y1487" t="str">
        <f t="shared" si="186"/>
        <v>Medium</v>
      </c>
      <c r="Z1487" t="str">
        <f t="shared" si="187"/>
        <v>Light_usage</v>
      </c>
      <c r="AA1487" t="str">
        <f t="shared" si="188"/>
        <v>Medium_user</v>
      </c>
      <c r="AB1487" t="str">
        <f t="shared" si="189"/>
        <v>Medium Usage</v>
      </c>
      <c r="AC1487" t="str">
        <f t="shared" si="190"/>
        <v>None</v>
      </c>
      <c r="AD1487" t="str">
        <f t="shared" si="191"/>
        <v>Medium Intl Calls</v>
      </c>
    </row>
    <row r="1488" spans="1:30" x14ac:dyDescent="0.25">
      <c r="A1488" t="s">
        <v>24</v>
      </c>
      <c r="B1488">
        <v>125</v>
      </c>
      <c r="C1488" t="s">
        <v>21</v>
      </c>
      <c r="D1488" t="s">
        <v>22</v>
      </c>
      <c r="E1488">
        <f>IF(train[[#This Row],[international_plan]]="yes",1,0)</f>
        <v>0</v>
      </c>
      <c r="F1488" t="s">
        <v>22</v>
      </c>
      <c r="G1488">
        <f>IF(train[[#This Row],[voice_mail_plan]]="yes",1,0)</f>
        <v>0</v>
      </c>
      <c r="H1488">
        <v>0</v>
      </c>
      <c r="I1488">
        <v>182.3</v>
      </c>
      <c r="J1488">
        <v>64</v>
      </c>
      <c r="K1488">
        <v>30.99</v>
      </c>
      <c r="L1488">
        <v>139.80000000000001</v>
      </c>
      <c r="M1488">
        <v>121</v>
      </c>
      <c r="N1488">
        <v>11.88</v>
      </c>
      <c r="O1488">
        <v>171.6</v>
      </c>
      <c r="P1488">
        <v>96</v>
      </c>
      <c r="Q1488">
        <v>7.72</v>
      </c>
      <c r="R1488">
        <v>11.6</v>
      </c>
      <c r="S1488">
        <v>7</v>
      </c>
      <c r="T1488">
        <v>3.13</v>
      </c>
      <c r="U1488">
        <v>2</v>
      </c>
      <c r="V1488" t="s">
        <v>22</v>
      </c>
      <c r="W1488">
        <f t="shared" si="184"/>
        <v>0</v>
      </c>
      <c r="X1488" t="str">
        <f t="shared" si="185"/>
        <v>3 or fewer calls</v>
      </c>
      <c r="Y1488" t="str">
        <f t="shared" si="186"/>
        <v>Medium</v>
      </c>
      <c r="Z1488" t="str">
        <f t="shared" si="187"/>
        <v>Heavy_user</v>
      </c>
      <c r="AA1488" t="str">
        <f t="shared" si="188"/>
        <v>Medium_user</v>
      </c>
      <c r="AB1488" t="str">
        <f t="shared" si="189"/>
        <v>Medium Usage</v>
      </c>
      <c r="AC1488" t="str">
        <f t="shared" si="190"/>
        <v>None</v>
      </c>
      <c r="AD1488" t="str">
        <f t="shared" si="191"/>
        <v>Medium Intl Calls</v>
      </c>
    </row>
    <row r="1489" spans="1:30" x14ac:dyDescent="0.25">
      <c r="A1489" t="s">
        <v>68</v>
      </c>
      <c r="B1489">
        <v>115</v>
      </c>
      <c r="C1489" t="s">
        <v>28</v>
      </c>
      <c r="D1489" t="s">
        <v>22</v>
      </c>
      <c r="E1489">
        <f>IF(train[[#This Row],[international_plan]]="yes",1,0)</f>
        <v>0</v>
      </c>
      <c r="F1489" t="s">
        <v>23</v>
      </c>
      <c r="G1489">
        <f>IF(train[[#This Row],[voice_mail_plan]]="yes",1,0)</f>
        <v>1</v>
      </c>
      <c r="H1489">
        <v>14</v>
      </c>
      <c r="I1489">
        <v>192.3</v>
      </c>
      <c r="J1489">
        <v>86</v>
      </c>
      <c r="K1489">
        <v>32.69</v>
      </c>
      <c r="L1489">
        <v>88.7</v>
      </c>
      <c r="M1489">
        <v>90</v>
      </c>
      <c r="N1489">
        <v>7.54</v>
      </c>
      <c r="O1489">
        <v>229.4</v>
      </c>
      <c r="P1489">
        <v>120</v>
      </c>
      <c r="Q1489">
        <v>10.32</v>
      </c>
      <c r="R1489">
        <v>10.5</v>
      </c>
      <c r="S1489">
        <v>3</v>
      </c>
      <c r="T1489">
        <v>2.84</v>
      </c>
      <c r="U1489">
        <v>2</v>
      </c>
      <c r="V1489" t="s">
        <v>22</v>
      </c>
      <c r="W1489">
        <f t="shared" si="184"/>
        <v>0</v>
      </c>
      <c r="X1489" t="str">
        <f t="shared" si="185"/>
        <v>3 or fewer calls</v>
      </c>
      <c r="Y1489" t="str">
        <f t="shared" si="186"/>
        <v>Medium</v>
      </c>
      <c r="Z1489" t="str">
        <f t="shared" si="187"/>
        <v>Medium_user</v>
      </c>
      <c r="AA1489" t="str">
        <f t="shared" si="188"/>
        <v>Light_user</v>
      </c>
      <c r="AB1489" t="str">
        <f t="shared" si="189"/>
        <v>Medium Usage</v>
      </c>
      <c r="AC1489" t="str">
        <f t="shared" si="190"/>
        <v>Medium</v>
      </c>
      <c r="AD1489" t="str">
        <f t="shared" si="191"/>
        <v>Medium Intl Calls</v>
      </c>
    </row>
    <row r="1490" spans="1:30" x14ac:dyDescent="0.25">
      <c r="A1490" t="s">
        <v>60</v>
      </c>
      <c r="B1490">
        <v>115</v>
      </c>
      <c r="C1490" t="s">
        <v>28</v>
      </c>
      <c r="D1490" t="s">
        <v>23</v>
      </c>
      <c r="E1490">
        <f>IF(train[[#This Row],[international_plan]]="yes",1,0)</f>
        <v>1</v>
      </c>
      <c r="F1490" t="s">
        <v>22</v>
      </c>
      <c r="G1490">
        <f>IF(train[[#This Row],[voice_mail_plan]]="yes",1,0)</f>
        <v>0</v>
      </c>
      <c r="H1490">
        <v>0</v>
      </c>
      <c r="I1490">
        <v>122</v>
      </c>
      <c r="J1490">
        <v>110</v>
      </c>
      <c r="K1490">
        <v>20.74</v>
      </c>
      <c r="L1490">
        <v>220.2</v>
      </c>
      <c r="M1490">
        <v>100</v>
      </c>
      <c r="N1490">
        <v>18.72</v>
      </c>
      <c r="O1490">
        <v>179.7</v>
      </c>
      <c r="P1490">
        <v>124</v>
      </c>
      <c r="Q1490">
        <v>8.09</v>
      </c>
      <c r="R1490">
        <v>10.8</v>
      </c>
      <c r="S1490">
        <v>2</v>
      </c>
      <c r="T1490">
        <v>2.92</v>
      </c>
      <c r="U1490">
        <v>2</v>
      </c>
      <c r="V1490" t="s">
        <v>23</v>
      </c>
      <c r="W1490">
        <f t="shared" si="184"/>
        <v>1</v>
      </c>
      <c r="X1490" t="str">
        <f t="shared" si="185"/>
        <v>3 or fewer calls</v>
      </c>
      <c r="Y1490" t="str">
        <f t="shared" si="186"/>
        <v>Medium</v>
      </c>
      <c r="Z1490" t="str">
        <f t="shared" si="187"/>
        <v>Medium_user</v>
      </c>
      <c r="AA1490" t="str">
        <f t="shared" si="188"/>
        <v>Medium_user</v>
      </c>
      <c r="AB1490" t="str">
        <f t="shared" si="189"/>
        <v>Medium Usage</v>
      </c>
      <c r="AC1490" t="str">
        <f t="shared" si="190"/>
        <v>None</v>
      </c>
      <c r="AD1490" t="str">
        <f t="shared" si="191"/>
        <v>Medium Intl Calls</v>
      </c>
    </row>
    <row r="1491" spans="1:30" x14ac:dyDescent="0.25">
      <c r="A1491" t="s">
        <v>58</v>
      </c>
      <c r="B1491">
        <v>114</v>
      </c>
      <c r="C1491" t="s">
        <v>25</v>
      </c>
      <c r="D1491" t="s">
        <v>22</v>
      </c>
      <c r="E1491">
        <f>IF(train[[#This Row],[international_plan]]="yes",1,0)</f>
        <v>0</v>
      </c>
      <c r="F1491" t="s">
        <v>22</v>
      </c>
      <c r="G1491">
        <f>IF(train[[#This Row],[voice_mail_plan]]="yes",1,0)</f>
        <v>0</v>
      </c>
      <c r="H1491">
        <v>0</v>
      </c>
      <c r="I1491">
        <v>193</v>
      </c>
      <c r="J1491">
        <v>101</v>
      </c>
      <c r="K1491">
        <v>32.81</v>
      </c>
      <c r="L1491">
        <v>250</v>
      </c>
      <c r="M1491">
        <v>81</v>
      </c>
      <c r="N1491">
        <v>21.25</v>
      </c>
      <c r="O1491">
        <v>133.30000000000001</v>
      </c>
      <c r="P1491">
        <v>79</v>
      </c>
      <c r="Q1491">
        <v>6</v>
      </c>
      <c r="R1491">
        <v>9.6</v>
      </c>
      <c r="S1491">
        <v>2</v>
      </c>
      <c r="T1491">
        <v>2.59</v>
      </c>
      <c r="U1491">
        <v>2</v>
      </c>
      <c r="V1491" t="s">
        <v>22</v>
      </c>
      <c r="W1491">
        <f t="shared" si="184"/>
        <v>0</v>
      </c>
      <c r="X1491" t="str">
        <f t="shared" si="185"/>
        <v>3 or fewer calls</v>
      </c>
      <c r="Y1491" t="str">
        <f t="shared" si="186"/>
        <v>Medium</v>
      </c>
      <c r="Z1491" t="str">
        <f t="shared" si="187"/>
        <v>Medium_user</v>
      </c>
      <c r="AA1491" t="str">
        <f t="shared" si="188"/>
        <v>Heavy_user</v>
      </c>
      <c r="AB1491" t="str">
        <f t="shared" si="189"/>
        <v>Medium Usage</v>
      </c>
      <c r="AC1491" t="str">
        <f t="shared" si="190"/>
        <v>None</v>
      </c>
      <c r="AD1491" t="str">
        <f t="shared" si="191"/>
        <v>Medium Intl Calls</v>
      </c>
    </row>
    <row r="1492" spans="1:30" x14ac:dyDescent="0.25">
      <c r="A1492" t="s">
        <v>75</v>
      </c>
      <c r="B1492">
        <v>118</v>
      </c>
      <c r="C1492" t="s">
        <v>21</v>
      </c>
      <c r="D1492" t="s">
        <v>22</v>
      </c>
      <c r="E1492">
        <f>IF(train[[#This Row],[international_plan]]="yes",1,0)</f>
        <v>0</v>
      </c>
      <c r="F1492" t="s">
        <v>23</v>
      </c>
      <c r="G1492">
        <f>IF(train[[#This Row],[voice_mail_plan]]="yes",1,0)</f>
        <v>1</v>
      </c>
      <c r="H1492">
        <v>39</v>
      </c>
      <c r="I1492">
        <v>91.5</v>
      </c>
      <c r="J1492">
        <v>125</v>
      </c>
      <c r="K1492">
        <v>15.56</v>
      </c>
      <c r="L1492">
        <v>219.9</v>
      </c>
      <c r="M1492">
        <v>113</v>
      </c>
      <c r="N1492">
        <v>18.690000000000001</v>
      </c>
      <c r="O1492">
        <v>229</v>
      </c>
      <c r="P1492">
        <v>99</v>
      </c>
      <c r="Q1492">
        <v>10.31</v>
      </c>
      <c r="R1492">
        <v>12.7</v>
      </c>
      <c r="S1492">
        <v>8</v>
      </c>
      <c r="T1492">
        <v>3.43</v>
      </c>
      <c r="U1492">
        <v>2</v>
      </c>
      <c r="V1492" t="s">
        <v>22</v>
      </c>
      <c r="W1492">
        <f t="shared" si="184"/>
        <v>0</v>
      </c>
      <c r="X1492" t="str">
        <f t="shared" si="185"/>
        <v>3 or fewer calls</v>
      </c>
      <c r="Y1492" t="str">
        <f t="shared" si="186"/>
        <v>Medium</v>
      </c>
      <c r="Z1492" t="str">
        <f t="shared" si="187"/>
        <v>Medium_user</v>
      </c>
      <c r="AA1492" t="str">
        <f t="shared" si="188"/>
        <v>Medium_user</v>
      </c>
      <c r="AB1492" t="str">
        <f t="shared" si="189"/>
        <v>Medium Usage</v>
      </c>
      <c r="AC1492" t="str">
        <f t="shared" si="190"/>
        <v>High</v>
      </c>
      <c r="AD1492" t="str">
        <f t="shared" si="191"/>
        <v>Medium Intl Calls</v>
      </c>
    </row>
    <row r="1493" spans="1:30" x14ac:dyDescent="0.25">
      <c r="A1493" t="s">
        <v>36</v>
      </c>
      <c r="B1493">
        <v>21</v>
      </c>
      <c r="C1493" t="s">
        <v>21</v>
      </c>
      <c r="D1493" t="s">
        <v>22</v>
      </c>
      <c r="E1493">
        <f>IF(train[[#This Row],[international_plan]]="yes",1,0)</f>
        <v>0</v>
      </c>
      <c r="F1493" t="s">
        <v>22</v>
      </c>
      <c r="G1493">
        <f>IF(train[[#This Row],[voice_mail_plan]]="yes",1,0)</f>
        <v>0</v>
      </c>
      <c r="H1493">
        <v>0</v>
      </c>
      <c r="I1493">
        <v>244.7</v>
      </c>
      <c r="J1493">
        <v>81</v>
      </c>
      <c r="K1493">
        <v>41.6</v>
      </c>
      <c r="L1493">
        <v>168</v>
      </c>
      <c r="M1493">
        <v>117</v>
      </c>
      <c r="N1493">
        <v>14.28</v>
      </c>
      <c r="O1493">
        <v>281.5</v>
      </c>
      <c r="P1493">
        <v>87</v>
      </c>
      <c r="Q1493">
        <v>12.67</v>
      </c>
      <c r="R1493">
        <v>6.6</v>
      </c>
      <c r="S1493">
        <v>1</v>
      </c>
      <c r="T1493">
        <v>1.78</v>
      </c>
      <c r="U1493">
        <v>1</v>
      </c>
      <c r="V1493" t="s">
        <v>22</v>
      </c>
      <c r="W1493">
        <f t="shared" si="184"/>
        <v>0</v>
      </c>
      <c r="X1493" t="str">
        <f t="shared" si="185"/>
        <v>3 or fewer calls</v>
      </c>
      <c r="Y1493" t="str">
        <f t="shared" si="186"/>
        <v>Low</v>
      </c>
      <c r="Z1493" t="str">
        <f t="shared" si="187"/>
        <v>Medium_user</v>
      </c>
      <c r="AA1493" t="str">
        <f t="shared" si="188"/>
        <v>Medium_user</v>
      </c>
      <c r="AB1493" t="str">
        <f t="shared" si="189"/>
        <v>Medium Usage</v>
      </c>
      <c r="AC1493" t="str">
        <f t="shared" si="190"/>
        <v>None</v>
      </c>
      <c r="AD1493" t="str">
        <f t="shared" si="191"/>
        <v>Low Intl Calls</v>
      </c>
    </row>
    <row r="1494" spans="1:30" x14ac:dyDescent="0.25">
      <c r="A1494" t="s">
        <v>51</v>
      </c>
      <c r="B1494">
        <v>142</v>
      </c>
      <c r="C1494" t="s">
        <v>25</v>
      </c>
      <c r="D1494" t="s">
        <v>22</v>
      </c>
      <c r="E1494">
        <f>IF(train[[#This Row],[international_plan]]="yes",1,0)</f>
        <v>0</v>
      </c>
      <c r="F1494" t="s">
        <v>23</v>
      </c>
      <c r="G1494">
        <f>IF(train[[#This Row],[voice_mail_plan]]="yes",1,0)</f>
        <v>1</v>
      </c>
      <c r="H1494">
        <v>24</v>
      </c>
      <c r="I1494">
        <v>239.8</v>
      </c>
      <c r="J1494">
        <v>103</v>
      </c>
      <c r="K1494">
        <v>40.770000000000003</v>
      </c>
      <c r="L1494">
        <v>285.89999999999998</v>
      </c>
      <c r="M1494">
        <v>65</v>
      </c>
      <c r="N1494">
        <v>24.3</v>
      </c>
      <c r="O1494">
        <v>256.7</v>
      </c>
      <c r="P1494">
        <v>106</v>
      </c>
      <c r="Q1494">
        <v>11.55</v>
      </c>
      <c r="R1494">
        <v>9.5</v>
      </c>
      <c r="S1494">
        <v>4</v>
      </c>
      <c r="T1494">
        <v>2.57</v>
      </c>
      <c r="U1494">
        <v>0</v>
      </c>
      <c r="V1494" t="s">
        <v>22</v>
      </c>
      <c r="W1494">
        <f t="shared" si="184"/>
        <v>0</v>
      </c>
      <c r="X1494" t="str">
        <f t="shared" si="185"/>
        <v>3 or fewer calls</v>
      </c>
      <c r="Y1494" t="str">
        <f t="shared" si="186"/>
        <v>Medium</v>
      </c>
      <c r="Z1494" t="str">
        <f t="shared" si="187"/>
        <v>Light_usage</v>
      </c>
      <c r="AA1494" t="str">
        <f t="shared" si="188"/>
        <v>Heavy_user</v>
      </c>
      <c r="AB1494" t="str">
        <f t="shared" si="189"/>
        <v>Medium Usage</v>
      </c>
      <c r="AC1494" t="str">
        <f t="shared" si="190"/>
        <v>Medium</v>
      </c>
      <c r="AD1494" t="str">
        <f t="shared" si="191"/>
        <v>Medium Intl Calls</v>
      </c>
    </row>
    <row r="1495" spans="1:30" x14ac:dyDescent="0.25">
      <c r="A1495" t="s">
        <v>44</v>
      </c>
      <c r="B1495">
        <v>62</v>
      </c>
      <c r="C1495" t="s">
        <v>21</v>
      </c>
      <c r="D1495" t="s">
        <v>22</v>
      </c>
      <c r="E1495">
        <f>IF(train[[#This Row],[international_plan]]="yes",1,0)</f>
        <v>0</v>
      </c>
      <c r="F1495" t="s">
        <v>22</v>
      </c>
      <c r="G1495">
        <f>IF(train[[#This Row],[voice_mail_plan]]="yes",1,0)</f>
        <v>0</v>
      </c>
      <c r="H1495">
        <v>0</v>
      </c>
      <c r="I1495">
        <v>172.4</v>
      </c>
      <c r="J1495">
        <v>132</v>
      </c>
      <c r="K1495">
        <v>29.31</v>
      </c>
      <c r="L1495">
        <v>230.5</v>
      </c>
      <c r="M1495">
        <v>100</v>
      </c>
      <c r="N1495">
        <v>19.59</v>
      </c>
      <c r="O1495">
        <v>228.2</v>
      </c>
      <c r="P1495">
        <v>109</v>
      </c>
      <c r="Q1495">
        <v>10.27</v>
      </c>
      <c r="R1495">
        <v>11</v>
      </c>
      <c r="S1495">
        <v>5</v>
      </c>
      <c r="T1495">
        <v>2.97</v>
      </c>
      <c r="U1495">
        <v>0</v>
      </c>
      <c r="V1495" t="s">
        <v>22</v>
      </c>
      <c r="W1495">
        <f t="shared" si="184"/>
        <v>0</v>
      </c>
      <c r="X1495" t="str">
        <f t="shared" si="185"/>
        <v>3 or fewer calls</v>
      </c>
      <c r="Y1495" t="str">
        <f t="shared" si="186"/>
        <v>Medium</v>
      </c>
      <c r="Z1495" t="str">
        <f t="shared" si="187"/>
        <v>Medium_user</v>
      </c>
      <c r="AA1495" t="str">
        <f t="shared" si="188"/>
        <v>Medium_user</v>
      </c>
      <c r="AB1495" t="str">
        <f t="shared" si="189"/>
        <v>Medium Usage</v>
      </c>
      <c r="AC1495" t="str">
        <f t="shared" si="190"/>
        <v>None</v>
      </c>
      <c r="AD1495" t="str">
        <f t="shared" si="191"/>
        <v>Medium Intl Calls</v>
      </c>
    </row>
    <row r="1496" spans="1:30" x14ac:dyDescent="0.25">
      <c r="A1496" t="s">
        <v>52</v>
      </c>
      <c r="B1496">
        <v>149</v>
      </c>
      <c r="C1496" t="s">
        <v>21</v>
      </c>
      <c r="D1496" t="s">
        <v>22</v>
      </c>
      <c r="E1496">
        <f>IF(train[[#This Row],[international_plan]]="yes",1,0)</f>
        <v>0</v>
      </c>
      <c r="F1496" t="s">
        <v>22</v>
      </c>
      <c r="G1496">
        <f>IF(train[[#This Row],[voice_mail_plan]]="yes",1,0)</f>
        <v>0</v>
      </c>
      <c r="H1496">
        <v>0</v>
      </c>
      <c r="I1496">
        <v>242.5</v>
      </c>
      <c r="J1496">
        <v>83</v>
      </c>
      <c r="K1496">
        <v>41.23</v>
      </c>
      <c r="L1496">
        <v>245.4</v>
      </c>
      <c r="M1496">
        <v>97</v>
      </c>
      <c r="N1496">
        <v>20.86</v>
      </c>
      <c r="O1496">
        <v>219.6</v>
      </c>
      <c r="P1496">
        <v>80</v>
      </c>
      <c r="Q1496">
        <v>9.8800000000000008</v>
      </c>
      <c r="R1496">
        <v>10</v>
      </c>
      <c r="S1496">
        <v>3</v>
      </c>
      <c r="T1496">
        <v>2.7</v>
      </c>
      <c r="U1496">
        <v>3</v>
      </c>
      <c r="V1496" t="s">
        <v>23</v>
      </c>
      <c r="W1496">
        <f t="shared" si="184"/>
        <v>1</v>
      </c>
      <c r="X1496" t="str">
        <f t="shared" si="185"/>
        <v>3 or fewer calls</v>
      </c>
      <c r="Y1496" t="str">
        <f t="shared" si="186"/>
        <v>Medium</v>
      </c>
      <c r="Z1496" t="str">
        <f t="shared" si="187"/>
        <v>Medium_user</v>
      </c>
      <c r="AA1496" t="str">
        <f t="shared" si="188"/>
        <v>Heavy_user</v>
      </c>
      <c r="AB1496" t="str">
        <f t="shared" si="189"/>
        <v>Medium Usage</v>
      </c>
      <c r="AC1496" t="str">
        <f t="shared" si="190"/>
        <v>None</v>
      </c>
      <c r="AD1496" t="str">
        <f t="shared" si="191"/>
        <v>Medium Intl Calls</v>
      </c>
    </row>
    <row r="1497" spans="1:30" x14ac:dyDescent="0.25">
      <c r="A1497" t="s">
        <v>41</v>
      </c>
      <c r="B1497">
        <v>54</v>
      </c>
      <c r="C1497" t="s">
        <v>28</v>
      </c>
      <c r="D1497" t="s">
        <v>22</v>
      </c>
      <c r="E1497">
        <f>IF(train[[#This Row],[international_plan]]="yes",1,0)</f>
        <v>0</v>
      </c>
      <c r="F1497" t="s">
        <v>23</v>
      </c>
      <c r="G1497">
        <f>IF(train[[#This Row],[voice_mail_plan]]="yes",1,0)</f>
        <v>1</v>
      </c>
      <c r="H1497">
        <v>39</v>
      </c>
      <c r="I1497">
        <v>117.6</v>
      </c>
      <c r="J1497">
        <v>82</v>
      </c>
      <c r="K1497">
        <v>19.989999999999998</v>
      </c>
      <c r="L1497">
        <v>159.19999999999999</v>
      </c>
      <c r="M1497">
        <v>60</v>
      </c>
      <c r="N1497">
        <v>13.53</v>
      </c>
      <c r="O1497">
        <v>236.4</v>
      </c>
      <c r="P1497">
        <v>113</v>
      </c>
      <c r="Q1497">
        <v>10.64</v>
      </c>
      <c r="R1497">
        <v>11.3</v>
      </c>
      <c r="S1497">
        <v>10</v>
      </c>
      <c r="T1497">
        <v>3.05</v>
      </c>
      <c r="U1497">
        <v>2</v>
      </c>
      <c r="V1497" t="s">
        <v>22</v>
      </c>
      <c r="W1497">
        <f t="shared" si="184"/>
        <v>0</v>
      </c>
      <c r="X1497" t="str">
        <f t="shared" si="185"/>
        <v>3 or fewer calls</v>
      </c>
      <c r="Y1497" t="str">
        <f t="shared" si="186"/>
        <v>Medium</v>
      </c>
      <c r="Z1497" t="str">
        <f t="shared" si="187"/>
        <v>Light_usage</v>
      </c>
      <c r="AA1497" t="str">
        <f t="shared" si="188"/>
        <v>Medium_user</v>
      </c>
      <c r="AB1497" t="str">
        <f t="shared" si="189"/>
        <v>Medium Usage</v>
      </c>
      <c r="AC1497" t="str">
        <f t="shared" si="190"/>
        <v>High</v>
      </c>
      <c r="AD1497" t="str">
        <f t="shared" si="191"/>
        <v>Medium Intl Calls</v>
      </c>
    </row>
    <row r="1498" spans="1:30" x14ac:dyDescent="0.25">
      <c r="A1498" t="s">
        <v>30</v>
      </c>
      <c r="B1498">
        <v>112</v>
      </c>
      <c r="C1498" t="s">
        <v>28</v>
      </c>
      <c r="D1498" t="s">
        <v>22</v>
      </c>
      <c r="E1498">
        <f>IF(train[[#This Row],[international_plan]]="yes",1,0)</f>
        <v>0</v>
      </c>
      <c r="F1498" t="s">
        <v>22</v>
      </c>
      <c r="G1498">
        <f>IF(train[[#This Row],[voice_mail_plan]]="yes",1,0)</f>
        <v>0</v>
      </c>
      <c r="H1498">
        <v>0</v>
      </c>
      <c r="I1498">
        <v>174.5</v>
      </c>
      <c r="J1498">
        <v>127</v>
      </c>
      <c r="K1498">
        <v>29.67</v>
      </c>
      <c r="L1498">
        <v>259.3</v>
      </c>
      <c r="M1498">
        <v>71</v>
      </c>
      <c r="N1498">
        <v>22.04</v>
      </c>
      <c r="O1498">
        <v>170.5</v>
      </c>
      <c r="P1498">
        <v>120</v>
      </c>
      <c r="Q1498">
        <v>7.67</v>
      </c>
      <c r="R1498">
        <v>11.3</v>
      </c>
      <c r="S1498">
        <v>7</v>
      </c>
      <c r="T1498">
        <v>3.05</v>
      </c>
      <c r="U1498">
        <v>1</v>
      </c>
      <c r="V1498" t="s">
        <v>22</v>
      </c>
      <c r="W1498">
        <f t="shared" si="184"/>
        <v>0</v>
      </c>
      <c r="X1498" t="str">
        <f t="shared" si="185"/>
        <v>3 or fewer calls</v>
      </c>
      <c r="Y1498" t="str">
        <f t="shared" si="186"/>
        <v>Medium</v>
      </c>
      <c r="Z1498" t="str">
        <f t="shared" si="187"/>
        <v>Light_usage</v>
      </c>
      <c r="AA1498" t="str">
        <f t="shared" si="188"/>
        <v>Heavy_user</v>
      </c>
      <c r="AB1498" t="str">
        <f t="shared" si="189"/>
        <v>Medium Usage</v>
      </c>
      <c r="AC1498" t="str">
        <f t="shared" si="190"/>
        <v>None</v>
      </c>
      <c r="AD1498" t="str">
        <f t="shared" si="191"/>
        <v>Medium Intl Calls</v>
      </c>
    </row>
    <row r="1499" spans="1:30" x14ac:dyDescent="0.25">
      <c r="A1499" t="s">
        <v>68</v>
      </c>
      <c r="B1499">
        <v>68</v>
      </c>
      <c r="C1499" t="s">
        <v>28</v>
      </c>
      <c r="D1499" t="s">
        <v>22</v>
      </c>
      <c r="E1499">
        <f>IF(train[[#This Row],[international_plan]]="yes",1,0)</f>
        <v>0</v>
      </c>
      <c r="F1499" t="s">
        <v>22</v>
      </c>
      <c r="G1499">
        <f>IF(train[[#This Row],[voice_mail_plan]]="yes",1,0)</f>
        <v>0</v>
      </c>
      <c r="H1499">
        <v>0</v>
      </c>
      <c r="I1499">
        <v>157.30000000000001</v>
      </c>
      <c r="J1499">
        <v>83</v>
      </c>
      <c r="K1499">
        <v>26.74</v>
      </c>
      <c r="L1499">
        <v>220.9</v>
      </c>
      <c r="M1499">
        <v>85</v>
      </c>
      <c r="N1499">
        <v>18.78</v>
      </c>
      <c r="O1499">
        <v>218.9</v>
      </c>
      <c r="P1499">
        <v>129</v>
      </c>
      <c r="Q1499">
        <v>9.85</v>
      </c>
      <c r="R1499">
        <v>12</v>
      </c>
      <c r="S1499">
        <v>7</v>
      </c>
      <c r="T1499">
        <v>3.24</v>
      </c>
      <c r="U1499">
        <v>1</v>
      </c>
      <c r="V1499" t="s">
        <v>22</v>
      </c>
      <c r="W1499">
        <f t="shared" si="184"/>
        <v>0</v>
      </c>
      <c r="X1499" t="str">
        <f t="shared" si="185"/>
        <v>3 or fewer calls</v>
      </c>
      <c r="Y1499" t="str">
        <f t="shared" si="186"/>
        <v>Medium</v>
      </c>
      <c r="Z1499" t="str">
        <f t="shared" si="187"/>
        <v>Medium_user</v>
      </c>
      <c r="AA1499" t="str">
        <f t="shared" si="188"/>
        <v>Medium_user</v>
      </c>
      <c r="AB1499" t="str">
        <f t="shared" si="189"/>
        <v>Medium Usage</v>
      </c>
      <c r="AC1499" t="str">
        <f t="shared" si="190"/>
        <v>None</v>
      </c>
      <c r="AD1499" t="str">
        <f t="shared" si="191"/>
        <v>Medium Intl Calls</v>
      </c>
    </row>
    <row r="1500" spans="1:30" x14ac:dyDescent="0.25">
      <c r="A1500" t="s">
        <v>39</v>
      </c>
      <c r="B1500">
        <v>201</v>
      </c>
      <c r="C1500" t="s">
        <v>21</v>
      </c>
      <c r="D1500" t="s">
        <v>22</v>
      </c>
      <c r="E1500">
        <f>IF(train[[#This Row],[international_plan]]="yes",1,0)</f>
        <v>0</v>
      </c>
      <c r="F1500" t="s">
        <v>23</v>
      </c>
      <c r="G1500">
        <f>IF(train[[#This Row],[voice_mail_plan]]="yes",1,0)</f>
        <v>1</v>
      </c>
      <c r="H1500">
        <v>21</v>
      </c>
      <c r="I1500">
        <v>192</v>
      </c>
      <c r="J1500">
        <v>97</v>
      </c>
      <c r="K1500">
        <v>32.64</v>
      </c>
      <c r="L1500">
        <v>239.1</v>
      </c>
      <c r="M1500">
        <v>81</v>
      </c>
      <c r="N1500">
        <v>20.32</v>
      </c>
      <c r="O1500">
        <v>116.1</v>
      </c>
      <c r="P1500">
        <v>125</v>
      </c>
      <c r="Q1500">
        <v>5.22</v>
      </c>
      <c r="R1500">
        <v>15.1</v>
      </c>
      <c r="S1500">
        <v>3</v>
      </c>
      <c r="T1500">
        <v>4.08</v>
      </c>
      <c r="U1500">
        <v>1</v>
      </c>
      <c r="V1500" t="s">
        <v>22</v>
      </c>
      <c r="W1500">
        <f t="shared" si="184"/>
        <v>0</v>
      </c>
      <c r="X1500" t="str">
        <f t="shared" si="185"/>
        <v>3 or fewer calls</v>
      </c>
      <c r="Y1500" t="str">
        <f t="shared" si="186"/>
        <v>High</v>
      </c>
      <c r="Z1500" t="str">
        <f t="shared" si="187"/>
        <v>Medium_user</v>
      </c>
      <c r="AA1500" t="str">
        <f t="shared" si="188"/>
        <v>Heavy_user</v>
      </c>
      <c r="AB1500" t="str">
        <f t="shared" si="189"/>
        <v>Medium Usage</v>
      </c>
      <c r="AC1500" t="str">
        <f t="shared" si="190"/>
        <v>Medium</v>
      </c>
      <c r="AD1500" t="str">
        <f t="shared" si="191"/>
        <v>Medium Intl Calls</v>
      </c>
    </row>
    <row r="1501" spans="1:30" x14ac:dyDescent="0.25">
      <c r="A1501" t="s">
        <v>73</v>
      </c>
      <c r="B1501">
        <v>88</v>
      </c>
      <c r="C1501" t="s">
        <v>28</v>
      </c>
      <c r="D1501" t="s">
        <v>22</v>
      </c>
      <c r="E1501">
        <f>IF(train[[#This Row],[international_plan]]="yes",1,0)</f>
        <v>0</v>
      </c>
      <c r="F1501" t="s">
        <v>22</v>
      </c>
      <c r="G1501">
        <f>IF(train[[#This Row],[voice_mail_plan]]="yes",1,0)</f>
        <v>0</v>
      </c>
      <c r="H1501">
        <v>0</v>
      </c>
      <c r="I1501">
        <v>218.2</v>
      </c>
      <c r="J1501">
        <v>76</v>
      </c>
      <c r="K1501">
        <v>37.090000000000003</v>
      </c>
      <c r="L1501">
        <v>169.3</v>
      </c>
      <c r="M1501">
        <v>60</v>
      </c>
      <c r="N1501">
        <v>14.39</v>
      </c>
      <c r="O1501">
        <v>141.1</v>
      </c>
      <c r="P1501">
        <v>99</v>
      </c>
      <c r="Q1501">
        <v>6.35</v>
      </c>
      <c r="R1501">
        <v>8</v>
      </c>
      <c r="S1501">
        <v>1</v>
      </c>
      <c r="T1501">
        <v>2.16</v>
      </c>
      <c r="U1501">
        <v>1</v>
      </c>
      <c r="V1501" t="s">
        <v>22</v>
      </c>
      <c r="W1501">
        <f t="shared" si="184"/>
        <v>0</v>
      </c>
      <c r="X1501" t="str">
        <f t="shared" si="185"/>
        <v>3 or fewer calls</v>
      </c>
      <c r="Y1501" t="str">
        <f t="shared" si="186"/>
        <v>Medium</v>
      </c>
      <c r="Z1501" t="str">
        <f t="shared" si="187"/>
        <v>Light_usage</v>
      </c>
      <c r="AA1501" t="str">
        <f t="shared" si="188"/>
        <v>Medium_user</v>
      </c>
      <c r="AB1501" t="str">
        <f t="shared" si="189"/>
        <v>Medium Usage</v>
      </c>
      <c r="AC1501" t="str">
        <f t="shared" si="190"/>
        <v>None</v>
      </c>
      <c r="AD1501" t="str">
        <f t="shared" si="191"/>
        <v>Medium Intl Calls</v>
      </c>
    </row>
    <row r="1502" spans="1:30" x14ac:dyDescent="0.25">
      <c r="A1502" t="s">
        <v>72</v>
      </c>
      <c r="B1502">
        <v>85</v>
      </c>
      <c r="C1502" t="s">
        <v>21</v>
      </c>
      <c r="D1502" t="s">
        <v>22</v>
      </c>
      <c r="E1502">
        <f>IF(train[[#This Row],[international_plan]]="yes",1,0)</f>
        <v>0</v>
      </c>
      <c r="F1502" t="s">
        <v>23</v>
      </c>
      <c r="G1502">
        <f>IF(train[[#This Row],[voice_mail_plan]]="yes",1,0)</f>
        <v>1</v>
      </c>
      <c r="H1502">
        <v>29</v>
      </c>
      <c r="I1502">
        <v>144.6</v>
      </c>
      <c r="J1502">
        <v>97</v>
      </c>
      <c r="K1502">
        <v>24.58</v>
      </c>
      <c r="L1502">
        <v>140</v>
      </c>
      <c r="M1502">
        <v>102</v>
      </c>
      <c r="N1502">
        <v>11.9</v>
      </c>
      <c r="O1502">
        <v>165.4</v>
      </c>
      <c r="P1502">
        <v>148</v>
      </c>
      <c r="Q1502">
        <v>7.44</v>
      </c>
      <c r="R1502">
        <v>10.9</v>
      </c>
      <c r="S1502">
        <v>3</v>
      </c>
      <c r="T1502">
        <v>2.94</v>
      </c>
      <c r="U1502">
        <v>1</v>
      </c>
      <c r="V1502" t="s">
        <v>22</v>
      </c>
      <c r="W1502">
        <f t="shared" si="184"/>
        <v>0</v>
      </c>
      <c r="X1502" t="str">
        <f t="shared" si="185"/>
        <v>3 or fewer calls</v>
      </c>
      <c r="Y1502" t="str">
        <f t="shared" si="186"/>
        <v>Medium</v>
      </c>
      <c r="Z1502" t="str">
        <f t="shared" si="187"/>
        <v>Medium_user</v>
      </c>
      <c r="AA1502" t="str">
        <f t="shared" si="188"/>
        <v>Medium_user</v>
      </c>
      <c r="AB1502" t="str">
        <f t="shared" si="189"/>
        <v>Medium Usage</v>
      </c>
      <c r="AC1502" t="str">
        <f t="shared" si="190"/>
        <v>Medium</v>
      </c>
      <c r="AD1502" t="str">
        <f t="shared" si="191"/>
        <v>Medium Intl Calls</v>
      </c>
    </row>
    <row r="1503" spans="1:30" x14ac:dyDescent="0.25">
      <c r="A1503" t="s">
        <v>54</v>
      </c>
      <c r="B1503">
        <v>51</v>
      </c>
      <c r="C1503" t="s">
        <v>21</v>
      </c>
      <c r="D1503" t="s">
        <v>23</v>
      </c>
      <c r="E1503">
        <f>IF(train[[#This Row],[international_plan]]="yes",1,0)</f>
        <v>1</v>
      </c>
      <c r="F1503" t="s">
        <v>22</v>
      </c>
      <c r="G1503">
        <f>IF(train[[#This Row],[voice_mail_plan]]="yes",1,0)</f>
        <v>0</v>
      </c>
      <c r="H1503">
        <v>0</v>
      </c>
      <c r="I1503">
        <v>153.6</v>
      </c>
      <c r="J1503">
        <v>108</v>
      </c>
      <c r="K1503">
        <v>26.11</v>
      </c>
      <c r="L1503">
        <v>232.9</v>
      </c>
      <c r="M1503">
        <v>85</v>
      </c>
      <c r="N1503">
        <v>19.8</v>
      </c>
      <c r="O1503">
        <v>214.2</v>
      </c>
      <c r="P1503">
        <v>92</v>
      </c>
      <c r="Q1503">
        <v>9.64</v>
      </c>
      <c r="R1503">
        <v>14.1</v>
      </c>
      <c r="S1503">
        <v>4</v>
      </c>
      <c r="T1503">
        <v>3.81</v>
      </c>
      <c r="U1503">
        <v>0</v>
      </c>
      <c r="V1503" t="s">
        <v>23</v>
      </c>
      <c r="W1503">
        <f t="shared" si="184"/>
        <v>1</v>
      </c>
      <c r="X1503" t="str">
        <f t="shared" si="185"/>
        <v>3 or fewer calls</v>
      </c>
      <c r="Y1503" t="str">
        <f t="shared" si="186"/>
        <v>Medium</v>
      </c>
      <c r="Z1503" t="str">
        <f t="shared" si="187"/>
        <v>Medium_user</v>
      </c>
      <c r="AA1503" t="str">
        <f t="shared" si="188"/>
        <v>Medium_user</v>
      </c>
      <c r="AB1503" t="str">
        <f t="shared" si="189"/>
        <v>Medium Usage</v>
      </c>
      <c r="AC1503" t="str">
        <f t="shared" si="190"/>
        <v>None</v>
      </c>
      <c r="AD1503" t="str">
        <f t="shared" si="191"/>
        <v>Medium Intl Calls</v>
      </c>
    </row>
    <row r="1504" spans="1:30" x14ac:dyDescent="0.25">
      <c r="A1504" t="s">
        <v>29</v>
      </c>
      <c r="B1504">
        <v>45</v>
      </c>
      <c r="C1504" t="s">
        <v>28</v>
      </c>
      <c r="D1504" t="s">
        <v>22</v>
      </c>
      <c r="E1504">
        <f>IF(train[[#This Row],[international_plan]]="yes",1,0)</f>
        <v>0</v>
      </c>
      <c r="F1504" t="s">
        <v>23</v>
      </c>
      <c r="G1504">
        <f>IF(train[[#This Row],[voice_mail_plan]]="yes",1,0)</f>
        <v>1</v>
      </c>
      <c r="H1504">
        <v>29</v>
      </c>
      <c r="I1504">
        <v>135.80000000000001</v>
      </c>
      <c r="J1504">
        <v>104</v>
      </c>
      <c r="K1504">
        <v>23.09</v>
      </c>
      <c r="L1504">
        <v>222.5</v>
      </c>
      <c r="M1504">
        <v>101</v>
      </c>
      <c r="N1504">
        <v>18.91</v>
      </c>
      <c r="O1504">
        <v>235.6</v>
      </c>
      <c r="P1504">
        <v>92</v>
      </c>
      <c r="Q1504">
        <v>10.6</v>
      </c>
      <c r="R1504">
        <v>7.9</v>
      </c>
      <c r="S1504">
        <v>6</v>
      </c>
      <c r="T1504">
        <v>2.13</v>
      </c>
      <c r="U1504">
        <v>2</v>
      </c>
      <c r="V1504" t="s">
        <v>22</v>
      </c>
      <c r="W1504">
        <f t="shared" si="184"/>
        <v>0</v>
      </c>
      <c r="X1504" t="str">
        <f t="shared" si="185"/>
        <v>3 or fewer calls</v>
      </c>
      <c r="Y1504" t="str">
        <f t="shared" si="186"/>
        <v>Medium</v>
      </c>
      <c r="Z1504" t="str">
        <f t="shared" si="187"/>
        <v>Medium_user</v>
      </c>
      <c r="AA1504" t="str">
        <f t="shared" si="188"/>
        <v>Medium_user</v>
      </c>
      <c r="AB1504" t="str">
        <f t="shared" si="189"/>
        <v>Medium Usage</v>
      </c>
      <c r="AC1504" t="str">
        <f t="shared" si="190"/>
        <v>Medium</v>
      </c>
      <c r="AD1504" t="str">
        <f t="shared" si="191"/>
        <v>Medium Intl Calls</v>
      </c>
    </row>
    <row r="1505" spans="1:30" x14ac:dyDescent="0.25">
      <c r="A1505" t="s">
        <v>50</v>
      </c>
      <c r="B1505">
        <v>116</v>
      </c>
      <c r="C1505" t="s">
        <v>28</v>
      </c>
      <c r="D1505" t="s">
        <v>22</v>
      </c>
      <c r="E1505">
        <f>IF(train[[#This Row],[international_plan]]="yes",1,0)</f>
        <v>0</v>
      </c>
      <c r="F1505" t="s">
        <v>22</v>
      </c>
      <c r="G1505">
        <f>IF(train[[#This Row],[voice_mail_plan]]="yes",1,0)</f>
        <v>0</v>
      </c>
      <c r="H1505">
        <v>0</v>
      </c>
      <c r="I1505">
        <v>160.69999999999999</v>
      </c>
      <c r="J1505">
        <v>69</v>
      </c>
      <c r="K1505">
        <v>27.32</v>
      </c>
      <c r="L1505">
        <v>146.80000000000001</v>
      </c>
      <c r="M1505">
        <v>106</v>
      </c>
      <c r="N1505">
        <v>12.48</v>
      </c>
      <c r="O1505">
        <v>287.8</v>
      </c>
      <c r="P1505">
        <v>144</v>
      </c>
      <c r="Q1505">
        <v>12.95</v>
      </c>
      <c r="R1505">
        <v>8.1999999999999993</v>
      </c>
      <c r="S1505">
        <v>5</v>
      </c>
      <c r="T1505">
        <v>2.21</v>
      </c>
      <c r="U1505">
        <v>0</v>
      </c>
      <c r="V1505" t="s">
        <v>22</v>
      </c>
      <c r="W1505">
        <f t="shared" si="184"/>
        <v>0</v>
      </c>
      <c r="X1505" t="str">
        <f t="shared" si="185"/>
        <v>3 or fewer calls</v>
      </c>
      <c r="Y1505" t="str">
        <f t="shared" si="186"/>
        <v>Medium</v>
      </c>
      <c r="Z1505" t="str">
        <f t="shared" si="187"/>
        <v>Medium_user</v>
      </c>
      <c r="AA1505" t="str">
        <f t="shared" si="188"/>
        <v>Medium_user</v>
      </c>
      <c r="AB1505" t="str">
        <f t="shared" si="189"/>
        <v>Medium Usage</v>
      </c>
      <c r="AC1505" t="str">
        <f t="shared" si="190"/>
        <v>None</v>
      </c>
      <c r="AD1505" t="str">
        <f t="shared" si="191"/>
        <v>Medium Intl Calls</v>
      </c>
    </row>
    <row r="1506" spans="1:30" x14ac:dyDescent="0.25">
      <c r="A1506" t="s">
        <v>20</v>
      </c>
      <c r="B1506">
        <v>146</v>
      </c>
      <c r="C1506" t="s">
        <v>25</v>
      </c>
      <c r="D1506" t="s">
        <v>22</v>
      </c>
      <c r="E1506">
        <f>IF(train[[#This Row],[international_plan]]="yes",1,0)</f>
        <v>0</v>
      </c>
      <c r="F1506" t="s">
        <v>23</v>
      </c>
      <c r="G1506">
        <f>IF(train[[#This Row],[voice_mail_plan]]="yes",1,0)</f>
        <v>1</v>
      </c>
      <c r="H1506">
        <v>31</v>
      </c>
      <c r="I1506">
        <v>202.5</v>
      </c>
      <c r="J1506">
        <v>91</v>
      </c>
      <c r="K1506">
        <v>34.43</v>
      </c>
      <c r="L1506">
        <v>241.4</v>
      </c>
      <c r="M1506">
        <v>108</v>
      </c>
      <c r="N1506">
        <v>20.52</v>
      </c>
      <c r="O1506">
        <v>169.6</v>
      </c>
      <c r="P1506">
        <v>77</v>
      </c>
      <c r="Q1506">
        <v>7.63</v>
      </c>
      <c r="R1506">
        <v>7.8</v>
      </c>
      <c r="S1506">
        <v>2</v>
      </c>
      <c r="T1506">
        <v>2.11</v>
      </c>
      <c r="U1506">
        <v>1</v>
      </c>
      <c r="V1506" t="s">
        <v>22</v>
      </c>
      <c r="W1506">
        <f t="shared" si="184"/>
        <v>0</v>
      </c>
      <c r="X1506" t="str">
        <f t="shared" si="185"/>
        <v>3 or fewer calls</v>
      </c>
      <c r="Y1506" t="str">
        <f t="shared" si="186"/>
        <v>Medium</v>
      </c>
      <c r="Z1506" t="str">
        <f t="shared" si="187"/>
        <v>Medium_user</v>
      </c>
      <c r="AA1506" t="str">
        <f t="shared" si="188"/>
        <v>Heavy_user</v>
      </c>
      <c r="AB1506" t="str">
        <f t="shared" si="189"/>
        <v>Medium Usage</v>
      </c>
      <c r="AC1506" t="str">
        <f t="shared" si="190"/>
        <v>High</v>
      </c>
      <c r="AD1506" t="str">
        <f t="shared" si="191"/>
        <v>Medium Intl Calls</v>
      </c>
    </row>
    <row r="1507" spans="1:30" x14ac:dyDescent="0.25">
      <c r="A1507" t="s">
        <v>51</v>
      </c>
      <c r="B1507">
        <v>63</v>
      </c>
      <c r="C1507" t="s">
        <v>28</v>
      </c>
      <c r="D1507" t="s">
        <v>22</v>
      </c>
      <c r="E1507">
        <f>IF(train[[#This Row],[international_plan]]="yes",1,0)</f>
        <v>0</v>
      </c>
      <c r="F1507" t="s">
        <v>23</v>
      </c>
      <c r="G1507">
        <f>IF(train[[#This Row],[voice_mail_plan]]="yes",1,0)</f>
        <v>1</v>
      </c>
      <c r="H1507">
        <v>34</v>
      </c>
      <c r="I1507">
        <v>152.19999999999999</v>
      </c>
      <c r="J1507">
        <v>119</v>
      </c>
      <c r="K1507">
        <v>25.87</v>
      </c>
      <c r="L1507">
        <v>227.1</v>
      </c>
      <c r="M1507">
        <v>91</v>
      </c>
      <c r="N1507">
        <v>19.3</v>
      </c>
      <c r="O1507">
        <v>195.7</v>
      </c>
      <c r="P1507">
        <v>103</v>
      </c>
      <c r="Q1507">
        <v>8.81</v>
      </c>
      <c r="R1507">
        <v>12.3</v>
      </c>
      <c r="S1507">
        <v>5</v>
      </c>
      <c r="T1507">
        <v>3.32</v>
      </c>
      <c r="U1507">
        <v>1</v>
      </c>
      <c r="V1507" t="s">
        <v>22</v>
      </c>
      <c r="W1507">
        <f t="shared" si="184"/>
        <v>0</v>
      </c>
      <c r="X1507" t="str">
        <f t="shared" si="185"/>
        <v>3 or fewer calls</v>
      </c>
      <c r="Y1507" t="str">
        <f t="shared" si="186"/>
        <v>Medium</v>
      </c>
      <c r="Z1507" t="str">
        <f t="shared" si="187"/>
        <v>Medium_user</v>
      </c>
      <c r="AA1507" t="str">
        <f t="shared" si="188"/>
        <v>Medium_user</v>
      </c>
      <c r="AB1507" t="str">
        <f t="shared" si="189"/>
        <v>Medium Usage</v>
      </c>
      <c r="AC1507" t="str">
        <f t="shared" si="190"/>
        <v>High</v>
      </c>
      <c r="AD1507" t="str">
        <f t="shared" si="191"/>
        <v>Medium Intl Calls</v>
      </c>
    </row>
    <row r="1508" spans="1:30" x14ac:dyDescent="0.25">
      <c r="A1508" t="s">
        <v>48</v>
      </c>
      <c r="B1508">
        <v>133</v>
      </c>
      <c r="C1508" t="s">
        <v>28</v>
      </c>
      <c r="D1508" t="s">
        <v>22</v>
      </c>
      <c r="E1508">
        <f>IF(train[[#This Row],[international_plan]]="yes",1,0)</f>
        <v>0</v>
      </c>
      <c r="F1508" t="s">
        <v>22</v>
      </c>
      <c r="G1508">
        <f>IF(train[[#This Row],[voice_mail_plan]]="yes",1,0)</f>
        <v>0</v>
      </c>
      <c r="H1508">
        <v>0</v>
      </c>
      <c r="I1508">
        <v>227.4</v>
      </c>
      <c r="J1508">
        <v>90</v>
      </c>
      <c r="K1508">
        <v>38.659999999999997</v>
      </c>
      <c r="L1508">
        <v>73.2</v>
      </c>
      <c r="M1508">
        <v>135</v>
      </c>
      <c r="N1508">
        <v>6.22</v>
      </c>
      <c r="O1508">
        <v>114.3</v>
      </c>
      <c r="P1508">
        <v>99</v>
      </c>
      <c r="Q1508">
        <v>5.14</v>
      </c>
      <c r="R1508">
        <v>4.7</v>
      </c>
      <c r="S1508">
        <v>7</v>
      </c>
      <c r="T1508">
        <v>1.27</v>
      </c>
      <c r="U1508">
        <v>0</v>
      </c>
      <c r="V1508" t="s">
        <v>22</v>
      </c>
      <c r="W1508">
        <f t="shared" si="184"/>
        <v>0</v>
      </c>
      <c r="X1508" t="str">
        <f t="shared" si="185"/>
        <v>3 or fewer calls</v>
      </c>
      <c r="Y1508" t="str">
        <f t="shared" si="186"/>
        <v>Low</v>
      </c>
      <c r="Z1508" t="str">
        <f t="shared" si="187"/>
        <v>Heavy_user</v>
      </c>
      <c r="AA1508" t="str">
        <f t="shared" si="188"/>
        <v>Light_user</v>
      </c>
      <c r="AB1508" t="str">
        <f t="shared" si="189"/>
        <v>Medium Usage</v>
      </c>
      <c r="AC1508" t="str">
        <f t="shared" si="190"/>
        <v>None</v>
      </c>
      <c r="AD1508" t="str">
        <f t="shared" si="191"/>
        <v>Low Intl Calls</v>
      </c>
    </row>
    <row r="1509" spans="1:30" x14ac:dyDescent="0.25">
      <c r="A1509" t="s">
        <v>65</v>
      </c>
      <c r="B1509">
        <v>125</v>
      </c>
      <c r="C1509" t="s">
        <v>25</v>
      </c>
      <c r="D1509" t="s">
        <v>22</v>
      </c>
      <c r="E1509">
        <f>IF(train[[#This Row],[international_plan]]="yes",1,0)</f>
        <v>0</v>
      </c>
      <c r="F1509" t="s">
        <v>22</v>
      </c>
      <c r="G1509">
        <f>IF(train[[#This Row],[voice_mail_plan]]="yes",1,0)</f>
        <v>0</v>
      </c>
      <c r="H1509">
        <v>0</v>
      </c>
      <c r="I1509">
        <v>191.6</v>
      </c>
      <c r="J1509">
        <v>115</v>
      </c>
      <c r="K1509">
        <v>32.57</v>
      </c>
      <c r="L1509">
        <v>205.6</v>
      </c>
      <c r="M1509">
        <v>108</v>
      </c>
      <c r="N1509">
        <v>17.48</v>
      </c>
      <c r="O1509">
        <v>210.2</v>
      </c>
      <c r="P1509">
        <v>123</v>
      </c>
      <c r="Q1509">
        <v>9.4600000000000009</v>
      </c>
      <c r="R1509">
        <v>9.1999999999999993</v>
      </c>
      <c r="S1509">
        <v>3</v>
      </c>
      <c r="T1509">
        <v>2.48</v>
      </c>
      <c r="U1509">
        <v>2</v>
      </c>
      <c r="V1509" t="s">
        <v>22</v>
      </c>
      <c r="W1509">
        <f t="shared" si="184"/>
        <v>0</v>
      </c>
      <c r="X1509" t="str">
        <f t="shared" si="185"/>
        <v>3 or fewer calls</v>
      </c>
      <c r="Y1509" t="str">
        <f t="shared" si="186"/>
        <v>Medium</v>
      </c>
      <c r="Z1509" t="str">
        <f t="shared" si="187"/>
        <v>Medium_user</v>
      </c>
      <c r="AA1509" t="str">
        <f t="shared" si="188"/>
        <v>Medium_user</v>
      </c>
      <c r="AB1509" t="str">
        <f t="shared" si="189"/>
        <v>Medium Usage</v>
      </c>
      <c r="AC1509" t="str">
        <f t="shared" si="190"/>
        <v>None</v>
      </c>
      <c r="AD1509" t="str">
        <f t="shared" si="191"/>
        <v>Medium Intl Calls</v>
      </c>
    </row>
    <row r="1510" spans="1:30" x14ac:dyDescent="0.25">
      <c r="A1510" t="s">
        <v>20</v>
      </c>
      <c r="B1510">
        <v>72</v>
      </c>
      <c r="C1510" t="s">
        <v>28</v>
      </c>
      <c r="D1510" t="s">
        <v>22</v>
      </c>
      <c r="E1510">
        <f>IF(train[[#This Row],[international_plan]]="yes",1,0)</f>
        <v>0</v>
      </c>
      <c r="F1510" t="s">
        <v>22</v>
      </c>
      <c r="G1510">
        <f>IF(train[[#This Row],[voice_mail_plan]]="yes",1,0)</f>
        <v>0</v>
      </c>
      <c r="H1510">
        <v>0</v>
      </c>
      <c r="I1510">
        <v>138.9</v>
      </c>
      <c r="J1510">
        <v>111</v>
      </c>
      <c r="K1510">
        <v>23.61</v>
      </c>
      <c r="L1510">
        <v>211.6</v>
      </c>
      <c r="M1510">
        <v>102</v>
      </c>
      <c r="N1510">
        <v>17.989999999999998</v>
      </c>
      <c r="O1510">
        <v>179.5</v>
      </c>
      <c r="P1510">
        <v>91</v>
      </c>
      <c r="Q1510">
        <v>8.08</v>
      </c>
      <c r="R1510">
        <v>10.8</v>
      </c>
      <c r="S1510">
        <v>3</v>
      </c>
      <c r="T1510">
        <v>2.92</v>
      </c>
      <c r="U1510">
        <v>1</v>
      </c>
      <c r="V1510" t="s">
        <v>22</v>
      </c>
      <c r="W1510">
        <f t="shared" si="184"/>
        <v>0</v>
      </c>
      <c r="X1510" t="str">
        <f t="shared" si="185"/>
        <v>3 or fewer calls</v>
      </c>
      <c r="Y1510" t="str">
        <f t="shared" si="186"/>
        <v>Medium</v>
      </c>
      <c r="Z1510" t="str">
        <f t="shared" si="187"/>
        <v>Medium_user</v>
      </c>
      <c r="AA1510" t="str">
        <f t="shared" si="188"/>
        <v>Medium_user</v>
      </c>
      <c r="AB1510" t="str">
        <f t="shared" si="189"/>
        <v>Medium Usage</v>
      </c>
      <c r="AC1510" t="str">
        <f t="shared" si="190"/>
        <v>None</v>
      </c>
      <c r="AD1510" t="str">
        <f t="shared" si="191"/>
        <v>Medium Intl Calls</v>
      </c>
    </row>
    <row r="1511" spans="1:30" x14ac:dyDescent="0.25">
      <c r="A1511" t="s">
        <v>71</v>
      </c>
      <c r="B1511">
        <v>130</v>
      </c>
      <c r="C1511" t="s">
        <v>25</v>
      </c>
      <c r="D1511" t="s">
        <v>22</v>
      </c>
      <c r="E1511">
        <f>IF(train[[#This Row],[international_plan]]="yes",1,0)</f>
        <v>0</v>
      </c>
      <c r="F1511" t="s">
        <v>22</v>
      </c>
      <c r="G1511">
        <f>IF(train[[#This Row],[voice_mail_plan]]="yes",1,0)</f>
        <v>0</v>
      </c>
      <c r="H1511">
        <v>0</v>
      </c>
      <c r="I1511">
        <v>127</v>
      </c>
      <c r="J1511">
        <v>102</v>
      </c>
      <c r="K1511">
        <v>21.59</v>
      </c>
      <c r="L1511">
        <v>206.9</v>
      </c>
      <c r="M1511">
        <v>107</v>
      </c>
      <c r="N1511">
        <v>17.59</v>
      </c>
      <c r="O1511">
        <v>231.7</v>
      </c>
      <c r="P1511">
        <v>99</v>
      </c>
      <c r="Q1511">
        <v>10.43</v>
      </c>
      <c r="R1511">
        <v>6.1</v>
      </c>
      <c r="S1511">
        <v>6</v>
      </c>
      <c r="T1511">
        <v>1.65</v>
      </c>
      <c r="U1511">
        <v>0</v>
      </c>
      <c r="V1511" t="s">
        <v>22</v>
      </c>
      <c r="W1511">
        <f t="shared" si="184"/>
        <v>0</v>
      </c>
      <c r="X1511" t="str">
        <f t="shared" si="185"/>
        <v>3 or fewer calls</v>
      </c>
      <c r="Y1511" t="str">
        <f t="shared" si="186"/>
        <v>Low</v>
      </c>
      <c r="Z1511" t="str">
        <f t="shared" si="187"/>
        <v>Medium_user</v>
      </c>
      <c r="AA1511" t="str">
        <f t="shared" si="188"/>
        <v>Medium_user</v>
      </c>
      <c r="AB1511" t="str">
        <f t="shared" si="189"/>
        <v>Medium Usage</v>
      </c>
      <c r="AC1511" t="str">
        <f t="shared" si="190"/>
        <v>None</v>
      </c>
      <c r="AD1511" t="str">
        <f t="shared" si="191"/>
        <v>Low Intl Calls</v>
      </c>
    </row>
    <row r="1512" spans="1:30" x14ac:dyDescent="0.25">
      <c r="A1512" t="s">
        <v>57</v>
      </c>
      <c r="B1512">
        <v>97</v>
      </c>
      <c r="C1512" t="s">
        <v>21</v>
      </c>
      <c r="D1512" t="s">
        <v>22</v>
      </c>
      <c r="E1512">
        <f>IF(train[[#This Row],[international_plan]]="yes",1,0)</f>
        <v>0</v>
      </c>
      <c r="F1512" t="s">
        <v>22</v>
      </c>
      <c r="G1512">
        <f>IF(train[[#This Row],[voice_mail_plan]]="yes",1,0)</f>
        <v>0</v>
      </c>
      <c r="H1512">
        <v>0</v>
      </c>
      <c r="I1512">
        <v>168.6</v>
      </c>
      <c r="J1512">
        <v>87</v>
      </c>
      <c r="K1512">
        <v>28.66</v>
      </c>
      <c r="L1512">
        <v>259.2</v>
      </c>
      <c r="M1512">
        <v>105</v>
      </c>
      <c r="N1512">
        <v>22.03</v>
      </c>
      <c r="O1512">
        <v>279.8</v>
      </c>
      <c r="P1512">
        <v>123</v>
      </c>
      <c r="Q1512">
        <v>12.59</v>
      </c>
      <c r="R1512">
        <v>7.3</v>
      </c>
      <c r="S1512">
        <v>4</v>
      </c>
      <c r="T1512">
        <v>1.97</v>
      </c>
      <c r="U1512">
        <v>1</v>
      </c>
      <c r="V1512" t="s">
        <v>22</v>
      </c>
      <c r="W1512">
        <f t="shared" si="184"/>
        <v>0</v>
      </c>
      <c r="X1512" t="str">
        <f t="shared" si="185"/>
        <v>3 or fewer calls</v>
      </c>
      <c r="Y1512" t="str">
        <f t="shared" si="186"/>
        <v>Low</v>
      </c>
      <c r="Z1512" t="str">
        <f t="shared" si="187"/>
        <v>Medium_user</v>
      </c>
      <c r="AA1512" t="str">
        <f t="shared" si="188"/>
        <v>Heavy_user</v>
      </c>
      <c r="AB1512" t="str">
        <f t="shared" si="189"/>
        <v>Medium Usage</v>
      </c>
      <c r="AC1512" t="str">
        <f t="shared" si="190"/>
        <v>None</v>
      </c>
      <c r="AD1512" t="str">
        <f t="shared" si="191"/>
        <v>Low Intl Calls</v>
      </c>
    </row>
    <row r="1513" spans="1:30" x14ac:dyDescent="0.25">
      <c r="A1513" t="s">
        <v>36</v>
      </c>
      <c r="B1513">
        <v>54</v>
      </c>
      <c r="C1513" t="s">
        <v>21</v>
      </c>
      <c r="D1513" t="s">
        <v>22</v>
      </c>
      <c r="E1513">
        <f>IF(train[[#This Row],[international_plan]]="yes",1,0)</f>
        <v>0</v>
      </c>
      <c r="F1513" t="s">
        <v>22</v>
      </c>
      <c r="G1513">
        <f>IF(train[[#This Row],[voice_mail_plan]]="yes",1,0)</f>
        <v>0</v>
      </c>
      <c r="H1513">
        <v>0</v>
      </c>
      <c r="I1513">
        <v>286.60000000000002</v>
      </c>
      <c r="J1513">
        <v>73</v>
      </c>
      <c r="K1513">
        <v>48.72</v>
      </c>
      <c r="L1513">
        <v>223.2</v>
      </c>
      <c r="M1513">
        <v>108</v>
      </c>
      <c r="N1513">
        <v>18.97</v>
      </c>
      <c r="O1513">
        <v>203.7</v>
      </c>
      <c r="P1513">
        <v>107</v>
      </c>
      <c r="Q1513">
        <v>9.17</v>
      </c>
      <c r="R1513">
        <v>11.5</v>
      </c>
      <c r="S1513">
        <v>5</v>
      </c>
      <c r="T1513">
        <v>3.11</v>
      </c>
      <c r="U1513">
        <v>1</v>
      </c>
      <c r="V1513" t="s">
        <v>23</v>
      </c>
      <c r="W1513">
        <f t="shared" si="184"/>
        <v>1</v>
      </c>
      <c r="X1513" t="str">
        <f t="shared" si="185"/>
        <v>3 or fewer calls</v>
      </c>
      <c r="Y1513" t="str">
        <f t="shared" si="186"/>
        <v>Medium</v>
      </c>
      <c r="Z1513" t="str">
        <f t="shared" si="187"/>
        <v>Medium_user</v>
      </c>
      <c r="AA1513" t="str">
        <f t="shared" si="188"/>
        <v>Medium_user</v>
      </c>
      <c r="AB1513" t="str">
        <f t="shared" si="189"/>
        <v>Medium Usage</v>
      </c>
      <c r="AC1513" t="str">
        <f t="shared" si="190"/>
        <v>None</v>
      </c>
      <c r="AD1513" t="str">
        <f t="shared" si="191"/>
        <v>Medium Intl Calls</v>
      </c>
    </row>
    <row r="1514" spans="1:30" x14ac:dyDescent="0.25">
      <c r="A1514" t="s">
        <v>48</v>
      </c>
      <c r="B1514">
        <v>160</v>
      </c>
      <c r="C1514" t="s">
        <v>21</v>
      </c>
      <c r="D1514" t="s">
        <v>22</v>
      </c>
      <c r="E1514">
        <f>IF(train[[#This Row],[international_plan]]="yes",1,0)</f>
        <v>0</v>
      </c>
      <c r="F1514" t="s">
        <v>23</v>
      </c>
      <c r="G1514">
        <f>IF(train[[#This Row],[voice_mail_plan]]="yes",1,0)</f>
        <v>1</v>
      </c>
      <c r="H1514">
        <v>29</v>
      </c>
      <c r="I1514">
        <v>164.6</v>
      </c>
      <c r="J1514">
        <v>121</v>
      </c>
      <c r="K1514">
        <v>27.98</v>
      </c>
      <c r="L1514">
        <v>262.8</v>
      </c>
      <c r="M1514">
        <v>108</v>
      </c>
      <c r="N1514">
        <v>22.34</v>
      </c>
      <c r="O1514">
        <v>123.8</v>
      </c>
      <c r="P1514">
        <v>131</v>
      </c>
      <c r="Q1514">
        <v>5.57</v>
      </c>
      <c r="R1514">
        <v>15.2</v>
      </c>
      <c r="S1514">
        <v>4</v>
      </c>
      <c r="T1514">
        <v>4.0999999999999996</v>
      </c>
      <c r="U1514">
        <v>1</v>
      </c>
      <c r="V1514" t="s">
        <v>22</v>
      </c>
      <c r="W1514">
        <f t="shared" si="184"/>
        <v>0</v>
      </c>
      <c r="X1514" t="str">
        <f t="shared" si="185"/>
        <v>3 or fewer calls</v>
      </c>
      <c r="Y1514" t="str">
        <f t="shared" si="186"/>
        <v>High</v>
      </c>
      <c r="Z1514" t="str">
        <f t="shared" si="187"/>
        <v>Medium_user</v>
      </c>
      <c r="AA1514" t="str">
        <f t="shared" si="188"/>
        <v>Heavy_user</v>
      </c>
      <c r="AB1514" t="str">
        <f t="shared" si="189"/>
        <v>Medium Usage</v>
      </c>
      <c r="AC1514" t="str">
        <f t="shared" si="190"/>
        <v>Medium</v>
      </c>
      <c r="AD1514" t="str">
        <f t="shared" si="191"/>
        <v>Medium Intl Calls</v>
      </c>
    </row>
    <row r="1515" spans="1:30" x14ac:dyDescent="0.25">
      <c r="A1515" t="s">
        <v>39</v>
      </c>
      <c r="B1515">
        <v>79</v>
      </c>
      <c r="C1515" t="s">
        <v>21</v>
      </c>
      <c r="D1515" t="s">
        <v>22</v>
      </c>
      <c r="E1515">
        <f>IF(train[[#This Row],[international_plan]]="yes",1,0)</f>
        <v>0</v>
      </c>
      <c r="F1515" t="s">
        <v>22</v>
      </c>
      <c r="G1515">
        <f>IF(train[[#This Row],[voice_mail_plan]]="yes",1,0)</f>
        <v>0</v>
      </c>
      <c r="H1515">
        <v>0</v>
      </c>
      <c r="I1515">
        <v>144</v>
      </c>
      <c r="J1515">
        <v>90</v>
      </c>
      <c r="K1515">
        <v>24.48</v>
      </c>
      <c r="L1515">
        <v>135.80000000000001</v>
      </c>
      <c r="M1515">
        <v>91</v>
      </c>
      <c r="N1515">
        <v>11.54</v>
      </c>
      <c r="O1515">
        <v>212.4</v>
      </c>
      <c r="P1515">
        <v>129</v>
      </c>
      <c r="Q1515">
        <v>9.56</v>
      </c>
      <c r="R1515">
        <v>13</v>
      </c>
      <c r="S1515">
        <v>4</v>
      </c>
      <c r="T1515">
        <v>3.51</v>
      </c>
      <c r="U1515">
        <v>1</v>
      </c>
      <c r="V1515" t="s">
        <v>22</v>
      </c>
      <c r="W1515">
        <f t="shared" si="184"/>
        <v>0</v>
      </c>
      <c r="X1515" t="str">
        <f t="shared" si="185"/>
        <v>3 or fewer calls</v>
      </c>
      <c r="Y1515" t="str">
        <f t="shared" si="186"/>
        <v>Medium</v>
      </c>
      <c r="Z1515" t="str">
        <f t="shared" si="187"/>
        <v>Medium_user</v>
      </c>
      <c r="AA1515" t="str">
        <f t="shared" si="188"/>
        <v>Medium_user</v>
      </c>
      <c r="AB1515" t="str">
        <f t="shared" si="189"/>
        <v>Medium Usage</v>
      </c>
      <c r="AC1515" t="str">
        <f t="shared" si="190"/>
        <v>None</v>
      </c>
      <c r="AD1515" t="str">
        <f t="shared" si="191"/>
        <v>Medium Intl Calls</v>
      </c>
    </row>
    <row r="1516" spans="1:30" x14ac:dyDescent="0.25">
      <c r="A1516" t="s">
        <v>31</v>
      </c>
      <c r="B1516">
        <v>92</v>
      </c>
      <c r="C1516" t="s">
        <v>21</v>
      </c>
      <c r="D1516" t="s">
        <v>22</v>
      </c>
      <c r="E1516">
        <f>IF(train[[#This Row],[international_plan]]="yes",1,0)</f>
        <v>0</v>
      </c>
      <c r="F1516" t="s">
        <v>23</v>
      </c>
      <c r="G1516">
        <f>IF(train[[#This Row],[voice_mail_plan]]="yes",1,0)</f>
        <v>1</v>
      </c>
      <c r="H1516">
        <v>47</v>
      </c>
      <c r="I1516">
        <v>141.6</v>
      </c>
      <c r="J1516">
        <v>95</v>
      </c>
      <c r="K1516">
        <v>24.07</v>
      </c>
      <c r="L1516">
        <v>207.9</v>
      </c>
      <c r="M1516">
        <v>130</v>
      </c>
      <c r="N1516">
        <v>17.670000000000002</v>
      </c>
      <c r="O1516">
        <v>203.6</v>
      </c>
      <c r="P1516">
        <v>95</v>
      </c>
      <c r="Q1516">
        <v>9.16</v>
      </c>
      <c r="R1516">
        <v>10.199999999999999</v>
      </c>
      <c r="S1516">
        <v>11</v>
      </c>
      <c r="T1516">
        <v>2.75</v>
      </c>
      <c r="U1516">
        <v>0</v>
      </c>
      <c r="V1516" t="s">
        <v>22</v>
      </c>
      <c r="W1516">
        <f t="shared" si="184"/>
        <v>0</v>
      </c>
      <c r="X1516" t="str">
        <f t="shared" si="185"/>
        <v>3 or fewer calls</v>
      </c>
      <c r="Y1516" t="str">
        <f t="shared" si="186"/>
        <v>Medium</v>
      </c>
      <c r="Z1516" t="str">
        <f t="shared" si="187"/>
        <v>Heavy_user</v>
      </c>
      <c r="AA1516" t="str">
        <f t="shared" si="188"/>
        <v>Medium_user</v>
      </c>
      <c r="AB1516" t="str">
        <f t="shared" si="189"/>
        <v>Medium Usage</v>
      </c>
      <c r="AC1516" t="str">
        <f t="shared" si="190"/>
        <v>High</v>
      </c>
      <c r="AD1516" t="str">
        <f t="shared" si="191"/>
        <v>Medium Intl Calls</v>
      </c>
    </row>
    <row r="1517" spans="1:30" x14ac:dyDescent="0.25">
      <c r="A1517" t="s">
        <v>75</v>
      </c>
      <c r="B1517">
        <v>132</v>
      </c>
      <c r="C1517" t="s">
        <v>28</v>
      </c>
      <c r="D1517" t="s">
        <v>22</v>
      </c>
      <c r="E1517">
        <f>IF(train[[#This Row],[international_plan]]="yes",1,0)</f>
        <v>0</v>
      </c>
      <c r="F1517" t="s">
        <v>22</v>
      </c>
      <c r="G1517">
        <f>IF(train[[#This Row],[voice_mail_plan]]="yes",1,0)</f>
        <v>0</v>
      </c>
      <c r="H1517">
        <v>0</v>
      </c>
      <c r="I1517">
        <v>163.19999999999999</v>
      </c>
      <c r="J1517">
        <v>80</v>
      </c>
      <c r="K1517">
        <v>27.74</v>
      </c>
      <c r="L1517">
        <v>167.6</v>
      </c>
      <c r="M1517">
        <v>90</v>
      </c>
      <c r="N1517">
        <v>14.25</v>
      </c>
      <c r="O1517">
        <v>87.5</v>
      </c>
      <c r="P1517">
        <v>90</v>
      </c>
      <c r="Q1517">
        <v>3.94</v>
      </c>
      <c r="R1517">
        <v>6.2</v>
      </c>
      <c r="S1517">
        <v>10</v>
      </c>
      <c r="T1517">
        <v>1.67</v>
      </c>
      <c r="U1517">
        <v>1</v>
      </c>
      <c r="V1517" t="s">
        <v>22</v>
      </c>
      <c r="W1517">
        <f t="shared" si="184"/>
        <v>0</v>
      </c>
      <c r="X1517" t="str">
        <f t="shared" si="185"/>
        <v>3 or fewer calls</v>
      </c>
      <c r="Y1517" t="str">
        <f t="shared" si="186"/>
        <v>Low</v>
      </c>
      <c r="Z1517" t="str">
        <f t="shared" si="187"/>
        <v>Medium_user</v>
      </c>
      <c r="AA1517" t="str">
        <f t="shared" si="188"/>
        <v>Medium_user</v>
      </c>
      <c r="AB1517" t="str">
        <f t="shared" si="189"/>
        <v>Medium Usage</v>
      </c>
      <c r="AC1517" t="str">
        <f t="shared" si="190"/>
        <v>None</v>
      </c>
      <c r="AD1517" t="str">
        <f t="shared" si="191"/>
        <v>Low Intl Calls</v>
      </c>
    </row>
    <row r="1518" spans="1:30" x14ac:dyDescent="0.25">
      <c r="A1518" t="s">
        <v>57</v>
      </c>
      <c r="B1518">
        <v>93</v>
      </c>
      <c r="C1518" t="s">
        <v>21</v>
      </c>
      <c r="D1518" t="s">
        <v>22</v>
      </c>
      <c r="E1518">
        <f>IF(train[[#This Row],[international_plan]]="yes",1,0)</f>
        <v>0</v>
      </c>
      <c r="F1518" t="s">
        <v>22</v>
      </c>
      <c r="G1518">
        <f>IF(train[[#This Row],[voice_mail_plan]]="yes",1,0)</f>
        <v>0</v>
      </c>
      <c r="H1518">
        <v>0</v>
      </c>
      <c r="I1518">
        <v>176.1</v>
      </c>
      <c r="J1518">
        <v>103</v>
      </c>
      <c r="K1518">
        <v>29.94</v>
      </c>
      <c r="L1518">
        <v>199.7</v>
      </c>
      <c r="M1518">
        <v>130</v>
      </c>
      <c r="N1518">
        <v>16.97</v>
      </c>
      <c r="O1518">
        <v>263.89999999999998</v>
      </c>
      <c r="P1518">
        <v>96</v>
      </c>
      <c r="Q1518">
        <v>11.88</v>
      </c>
      <c r="R1518">
        <v>8.5</v>
      </c>
      <c r="S1518">
        <v>6</v>
      </c>
      <c r="T1518">
        <v>2.2999999999999998</v>
      </c>
      <c r="U1518">
        <v>2</v>
      </c>
      <c r="V1518" t="s">
        <v>22</v>
      </c>
      <c r="W1518">
        <f t="shared" si="184"/>
        <v>0</v>
      </c>
      <c r="X1518" t="str">
        <f t="shared" si="185"/>
        <v>3 or fewer calls</v>
      </c>
      <c r="Y1518" t="str">
        <f t="shared" si="186"/>
        <v>Medium</v>
      </c>
      <c r="Z1518" t="str">
        <f t="shared" si="187"/>
        <v>Heavy_user</v>
      </c>
      <c r="AA1518" t="str">
        <f t="shared" si="188"/>
        <v>Medium_user</v>
      </c>
      <c r="AB1518" t="str">
        <f t="shared" si="189"/>
        <v>Medium Usage</v>
      </c>
      <c r="AC1518" t="str">
        <f t="shared" si="190"/>
        <v>None</v>
      </c>
      <c r="AD1518" t="str">
        <f t="shared" si="191"/>
        <v>Medium Intl Calls</v>
      </c>
    </row>
    <row r="1519" spans="1:30" x14ac:dyDescent="0.25">
      <c r="A1519" t="s">
        <v>47</v>
      </c>
      <c r="B1519">
        <v>101</v>
      </c>
      <c r="C1519" t="s">
        <v>28</v>
      </c>
      <c r="D1519" t="s">
        <v>22</v>
      </c>
      <c r="E1519">
        <f>IF(train[[#This Row],[international_plan]]="yes",1,0)</f>
        <v>0</v>
      </c>
      <c r="F1519" t="s">
        <v>22</v>
      </c>
      <c r="G1519">
        <f>IF(train[[#This Row],[voice_mail_plan]]="yes",1,0)</f>
        <v>0</v>
      </c>
      <c r="H1519">
        <v>0</v>
      </c>
      <c r="I1519">
        <v>174.9</v>
      </c>
      <c r="J1519">
        <v>105</v>
      </c>
      <c r="K1519">
        <v>29.73</v>
      </c>
      <c r="L1519">
        <v>262</v>
      </c>
      <c r="M1519">
        <v>75</v>
      </c>
      <c r="N1519">
        <v>22.27</v>
      </c>
      <c r="O1519">
        <v>210</v>
      </c>
      <c r="P1519">
        <v>93</v>
      </c>
      <c r="Q1519">
        <v>9.4499999999999993</v>
      </c>
      <c r="R1519">
        <v>8.5</v>
      </c>
      <c r="S1519">
        <v>5</v>
      </c>
      <c r="T1519">
        <v>2.2999999999999998</v>
      </c>
      <c r="U1519">
        <v>1</v>
      </c>
      <c r="V1519" t="s">
        <v>22</v>
      </c>
      <c r="W1519">
        <f t="shared" si="184"/>
        <v>0</v>
      </c>
      <c r="X1519" t="str">
        <f t="shared" si="185"/>
        <v>3 or fewer calls</v>
      </c>
      <c r="Y1519" t="str">
        <f t="shared" si="186"/>
        <v>Medium</v>
      </c>
      <c r="Z1519" t="str">
        <f t="shared" si="187"/>
        <v>Light_usage</v>
      </c>
      <c r="AA1519" t="str">
        <f t="shared" si="188"/>
        <v>Heavy_user</v>
      </c>
      <c r="AB1519" t="str">
        <f t="shared" si="189"/>
        <v>Medium Usage</v>
      </c>
      <c r="AC1519" t="str">
        <f t="shared" si="190"/>
        <v>None</v>
      </c>
      <c r="AD1519" t="str">
        <f t="shared" si="191"/>
        <v>Medium Intl Calls</v>
      </c>
    </row>
    <row r="1520" spans="1:30" x14ac:dyDescent="0.25">
      <c r="A1520" t="s">
        <v>74</v>
      </c>
      <c r="B1520">
        <v>125</v>
      </c>
      <c r="C1520" t="s">
        <v>21</v>
      </c>
      <c r="D1520" t="s">
        <v>23</v>
      </c>
      <c r="E1520">
        <f>IF(train[[#This Row],[international_plan]]="yes",1,0)</f>
        <v>1</v>
      </c>
      <c r="F1520" t="s">
        <v>22</v>
      </c>
      <c r="G1520">
        <f>IF(train[[#This Row],[voice_mail_plan]]="yes",1,0)</f>
        <v>0</v>
      </c>
      <c r="H1520">
        <v>0</v>
      </c>
      <c r="I1520">
        <v>187.3</v>
      </c>
      <c r="J1520">
        <v>118</v>
      </c>
      <c r="K1520">
        <v>31.84</v>
      </c>
      <c r="L1520">
        <v>160.69999999999999</v>
      </c>
      <c r="M1520">
        <v>111</v>
      </c>
      <c r="N1520">
        <v>13.66</v>
      </c>
      <c r="O1520">
        <v>263.8</v>
      </c>
      <c r="P1520">
        <v>112</v>
      </c>
      <c r="Q1520">
        <v>11.87</v>
      </c>
      <c r="R1520">
        <v>9.6</v>
      </c>
      <c r="S1520">
        <v>2</v>
      </c>
      <c r="T1520">
        <v>2.59</v>
      </c>
      <c r="U1520">
        <v>0</v>
      </c>
      <c r="V1520" t="s">
        <v>23</v>
      </c>
      <c r="W1520">
        <f t="shared" si="184"/>
        <v>1</v>
      </c>
      <c r="X1520" t="str">
        <f t="shared" si="185"/>
        <v>3 or fewer calls</v>
      </c>
      <c r="Y1520" t="str">
        <f t="shared" si="186"/>
        <v>Medium</v>
      </c>
      <c r="Z1520" t="str">
        <f t="shared" si="187"/>
        <v>Medium_user</v>
      </c>
      <c r="AA1520" t="str">
        <f t="shared" si="188"/>
        <v>Medium_user</v>
      </c>
      <c r="AB1520" t="str">
        <f t="shared" si="189"/>
        <v>Medium Usage</v>
      </c>
      <c r="AC1520" t="str">
        <f t="shared" si="190"/>
        <v>None</v>
      </c>
      <c r="AD1520" t="str">
        <f t="shared" si="191"/>
        <v>Medium Intl Calls</v>
      </c>
    </row>
    <row r="1521" spans="1:30" x14ac:dyDescent="0.25">
      <c r="A1521" t="s">
        <v>41</v>
      </c>
      <c r="B1521">
        <v>63</v>
      </c>
      <c r="C1521" t="s">
        <v>21</v>
      </c>
      <c r="D1521" t="s">
        <v>22</v>
      </c>
      <c r="E1521">
        <f>IF(train[[#This Row],[international_plan]]="yes",1,0)</f>
        <v>0</v>
      </c>
      <c r="F1521" t="s">
        <v>22</v>
      </c>
      <c r="G1521">
        <f>IF(train[[#This Row],[voice_mail_plan]]="yes",1,0)</f>
        <v>0</v>
      </c>
      <c r="H1521">
        <v>0</v>
      </c>
      <c r="I1521">
        <v>211.8</v>
      </c>
      <c r="J1521">
        <v>84</v>
      </c>
      <c r="K1521">
        <v>36.01</v>
      </c>
      <c r="L1521">
        <v>230.9</v>
      </c>
      <c r="M1521">
        <v>137</v>
      </c>
      <c r="N1521">
        <v>19.63</v>
      </c>
      <c r="O1521">
        <v>217.1</v>
      </c>
      <c r="P1521">
        <v>99</v>
      </c>
      <c r="Q1521">
        <v>9.77</v>
      </c>
      <c r="R1521">
        <v>10.7</v>
      </c>
      <c r="S1521">
        <v>9</v>
      </c>
      <c r="T1521">
        <v>2.89</v>
      </c>
      <c r="U1521">
        <v>3</v>
      </c>
      <c r="V1521" t="s">
        <v>22</v>
      </c>
      <c r="W1521">
        <f t="shared" si="184"/>
        <v>0</v>
      </c>
      <c r="X1521" t="str">
        <f t="shared" si="185"/>
        <v>3 or fewer calls</v>
      </c>
      <c r="Y1521" t="str">
        <f t="shared" si="186"/>
        <v>Medium</v>
      </c>
      <c r="Z1521" t="str">
        <f t="shared" si="187"/>
        <v>Heavy_user</v>
      </c>
      <c r="AA1521" t="str">
        <f t="shared" si="188"/>
        <v>Medium_user</v>
      </c>
      <c r="AB1521" t="str">
        <f t="shared" si="189"/>
        <v>Medium Usage</v>
      </c>
      <c r="AC1521" t="str">
        <f t="shared" si="190"/>
        <v>None</v>
      </c>
      <c r="AD1521" t="str">
        <f t="shared" si="191"/>
        <v>Medium Intl Calls</v>
      </c>
    </row>
    <row r="1522" spans="1:30" x14ac:dyDescent="0.25">
      <c r="A1522" t="s">
        <v>49</v>
      </c>
      <c r="B1522">
        <v>107</v>
      </c>
      <c r="C1522" t="s">
        <v>21</v>
      </c>
      <c r="D1522" t="s">
        <v>22</v>
      </c>
      <c r="E1522">
        <f>IF(train[[#This Row],[international_plan]]="yes",1,0)</f>
        <v>0</v>
      </c>
      <c r="F1522" t="s">
        <v>22</v>
      </c>
      <c r="G1522">
        <f>IF(train[[#This Row],[voice_mail_plan]]="yes",1,0)</f>
        <v>0</v>
      </c>
      <c r="H1522">
        <v>0</v>
      </c>
      <c r="I1522">
        <v>241.9</v>
      </c>
      <c r="J1522">
        <v>102</v>
      </c>
      <c r="K1522">
        <v>41.12</v>
      </c>
      <c r="L1522">
        <v>126.9</v>
      </c>
      <c r="M1522">
        <v>117</v>
      </c>
      <c r="N1522">
        <v>10.79</v>
      </c>
      <c r="O1522">
        <v>185.6</v>
      </c>
      <c r="P1522">
        <v>92</v>
      </c>
      <c r="Q1522">
        <v>8.35</v>
      </c>
      <c r="R1522">
        <v>11.7</v>
      </c>
      <c r="S1522">
        <v>6</v>
      </c>
      <c r="T1522">
        <v>3.16</v>
      </c>
      <c r="U1522">
        <v>0</v>
      </c>
      <c r="V1522" t="s">
        <v>22</v>
      </c>
      <c r="W1522">
        <f t="shared" si="184"/>
        <v>0</v>
      </c>
      <c r="X1522" t="str">
        <f t="shared" si="185"/>
        <v>3 or fewer calls</v>
      </c>
      <c r="Y1522" t="str">
        <f t="shared" si="186"/>
        <v>Medium</v>
      </c>
      <c r="Z1522" t="str">
        <f t="shared" si="187"/>
        <v>Medium_user</v>
      </c>
      <c r="AA1522" t="str">
        <f t="shared" si="188"/>
        <v>Medium_user</v>
      </c>
      <c r="AB1522" t="str">
        <f t="shared" si="189"/>
        <v>Medium Usage</v>
      </c>
      <c r="AC1522" t="str">
        <f t="shared" si="190"/>
        <v>None</v>
      </c>
      <c r="AD1522" t="str">
        <f t="shared" si="191"/>
        <v>Medium Intl Calls</v>
      </c>
    </row>
    <row r="1523" spans="1:30" x14ac:dyDescent="0.25">
      <c r="A1523" t="s">
        <v>75</v>
      </c>
      <c r="B1523">
        <v>110</v>
      </c>
      <c r="C1523" t="s">
        <v>25</v>
      </c>
      <c r="D1523" t="s">
        <v>22</v>
      </c>
      <c r="E1523">
        <f>IF(train[[#This Row],[international_plan]]="yes",1,0)</f>
        <v>0</v>
      </c>
      <c r="F1523" t="s">
        <v>22</v>
      </c>
      <c r="G1523">
        <f>IF(train[[#This Row],[voice_mail_plan]]="yes",1,0)</f>
        <v>0</v>
      </c>
      <c r="H1523">
        <v>0</v>
      </c>
      <c r="I1523">
        <v>196.1</v>
      </c>
      <c r="J1523">
        <v>103</v>
      </c>
      <c r="K1523">
        <v>33.340000000000003</v>
      </c>
      <c r="L1523">
        <v>199.7</v>
      </c>
      <c r="M1523">
        <v>123</v>
      </c>
      <c r="N1523">
        <v>16.97</v>
      </c>
      <c r="O1523">
        <v>135.9</v>
      </c>
      <c r="P1523">
        <v>71</v>
      </c>
      <c r="Q1523">
        <v>6.12</v>
      </c>
      <c r="R1523">
        <v>12.9</v>
      </c>
      <c r="S1523">
        <v>1</v>
      </c>
      <c r="T1523">
        <v>3.48</v>
      </c>
      <c r="U1523">
        <v>3</v>
      </c>
      <c r="V1523" t="s">
        <v>22</v>
      </c>
      <c r="W1523">
        <f t="shared" si="184"/>
        <v>0</v>
      </c>
      <c r="X1523" t="str">
        <f t="shared" si="185"/>
        <v>3 or fewer calls</v>
      </c>
      <c r="Y1523" t="str">
        <f t="shared" si="186"/>
        <v>Medium</v>
      </c>
      <c r="Z1523" t="str">
        <f t="shared" si="187"/>
        <v>Heavy_user</v>
      </c>
      <c r="AA1523" t="str">
        <f t="shared" si="188"/>
        <v>Medium_user</v>
      </c>
      <c r="AB1523" t="str">
        <f t="shared" si="189"/>
        <v>Medium Usage</v>
      </c>
      <c r="AC1523" t="str">
        <f t="shared" si="190"/>
        <v>None</v>
      </c>
      <c r="AD1523" t="str">
        <f t="shared" si="191"/>
        <v>Medium Intl Calls</v>
      </c>
    </row>
    <row r="1524" spans="1:30" x14ac:dyDescent="0.25">
      <c r="A1524" t="s">
        <v>46</v>
      </c>
      <c r="B1524">
        <v>83</v>
      </c>
      <c r="C1524" t="s">
        <v>21</v>
      </c>
      <c r="D1524" t="s">
        <v>22</v>
      </c>
      <c r="E1524">
        <f>IF(train[[#This Row],[international_plan]]="yes",1,0)</f>
        <v>0</v>
      </c>
      <c r="F1524" t="s">
        <v>22</v>
      </c>
      <c r="G1524">
        <f>IF(train[[#This Row],[voice_mail_plan]]="yes",1,0)</f>
        <v>0</v>
      </c>
      <c r="H1524">
        <v>0</v>
      </c>
      <c r="I1524">
        <v>231.3</v>
      </c>
      <c r="J1524">
        <v>100</v>
      </c>
      <c r="K1524">
        <v>39.32</v>
      </c>
      <c r="L1524">
        <v>210.4</v>
      </c>
      <c r="M1524">
        <v>84</v>
      </c>
      <c r="N1524">
        <v>17.88</v>
      </c>
      <c r="O1524">
        <v>217.4</v>
      </c>
      <c r="P1524">
        <v>106</v>
      </c>
      <c r="Q1524">
        <v>9.7799999999999994</v>
      </c>
      <c r="R1524">
        <v>12.4</v>
      </c>
      <c r="S1524">
        <v>2</v>
      </c>
      <c r="T1524">
        <v>3.35</v>
      </c>
      <c r="U1524">
        <v>3</v>
      </c>
      <c r="V1524" t="s">
        <v>22</v>
      </c>
      <c r="W1524">
        <f t="shared" si="184"/>
        <v>0</v>
      </c>
      <c r="X1524" t="str">
        <f t="shared" si="185"/>
        <v>3 or fewer calls</v>
      </c>
      <c r="Y1524" t="str">
        <f t="shared" si="186"/>
        <v>Medium</v>
      </c>
      <c r="Z1524" t="str">
        <f t="shared" si="187"/>
        <v>Medium_user</v>
      </c>
      <c r="AA1524" t="str">
        <f t="shared" si="188"/>
        <v>Medium_user</v>
      </c>
      <c r="AB1524" t="str">
        <f t="shared" si="189"/>
        <v>Medium Usage</v>
      </c>
      <c r="AC1524" t="str">
        <f t="shared" si="190"/>
        <v>None</v>
      </c>
      <c r="AD1524" t="str">
        <f t="shared" si="191"/>
        <v>Medium Intl Calls</v>
      </c>
    </row>
    <row r="1525" spans="1:30" x14ac:dyDescent="0.25">
      <c r="A1525" t="s">
        <v>60</v>
      </c>
      <c r="B1525">
        <v>117</v>
      </c>
      <c r="C1525" t="s">
        <v>25</v>
      </c>
      <c r="D1525" t="s">
        <v>22</v>
      </c>
      <c r="E1525">
        <f>IF(train[[#This Row],[international_plan]]="yes",1,0)</f>
        <v>0</v>
      </c>
      <c r="F1525" t="s">
        <v>22</v>
      </c>
      <c r="G1525">
        <f>IF(train[[#This Row],[voice_mail_plan]]="yes",1,0)</f>
        <v>0</v>
      </c>
      <c r="H1525">
        <v>0</v>
      </c>
      <c r="I1525">
        <v>161.6</v>
      </c>
      <c r="J1525">
        <v>104</v>
      </c>
      <c r="K1525">
        <v>27.47</v>
      </c>
      <c r="L1525">
        <v>196.3</v>
      </c>
      <c r="M1525">
        <v>119</v>
      </c>
      <c r="N1525">
        <v>16.690000000000001</v>
      </c>
      <c r="O1525">
        <v>294.8</v>
      </c>
      <c r="P1525">
        <v>111</v>
      </c>
      <c r="Q1525">
        <v>13.27</v>
      </c>
      <c r="R1525">
        <v>13.8</v>
      </c>
      <c r="S1525">
        <v>2</v>
      </c>
      <c r="T1525">
        <v>3.73</v>
      </c>
      <c r="U1525">
        <v>1</v>
      </c>
      <c r="V1525" t="s">
        <v>22</v>
      </c>
      <c r="W1525">
        <f t="shared" si="184"/>
        <v>0</v>
      </c>
      <c r="X1525" t="str">
        <f t="shared" si="185"/>
        <v>3 or fewer calls</v>
      </c>
      <c r="Y1525" t="str">
        <f t="shared" si="186"/>
        <v>Medium</v>
      </c>
      <c r="Z1525" t="str">
        <f t="shared" si="187"/>
        <v>Medium_user</v>
      </c>
      <c r="AA1525" t="str">
        <f t="shared" si="188"/>
        <v>Medium_user</v>
      </c>
      <c r="AB1525" t="str">
        <f t="shared" si="189"/>
        <v>Medium Usage</v>
      </c>
      <c r="AC1525" t="str">
        <f t="shared" si="190"/>
        <v>None</v>
      </c>
      <c r="AD1525" t="str">
        <f t="shared" si="191"/>
        <v>Medium Intl Calls</v>
      </c>
    </row>
    <row r="1526" spans="1:30" x14ac:dyDescent="0.25">
      <c r="A1526" t="s">
        <v>65</v>
      </c>
      <c r="B1526">
        <v>124</v>
      </c>
      <c r="C1526" t="s">
        <v>21</v>
      </c>
      <c r="D1526" t="s">
        <v>22</v>
      </c>
      <c r="E1526">
        <f>IF(train[[#This Row],[international_plan]]="yes",1,0)</f>
        <v>0</v>
      </c>
      <c r="F1526" t="s">
        <v>22</v>
      </c>
      <c r="G1526">
        <f>IF(train[[#This Row],[voice_mail_plan]]="yes",1,0)</f>
        <v>0</v>
      </c>
      <c r="H1526">
        <v>0</v>
      </c>
      <c r="I1526">
        <v>194</v>
      </c>
      <c r="J1526">
        <v>103</v>
      </c>
      <c r="K1526">
        <v>32.979999999999997</v>
      </c>
      <c r="L1526">
        <v>241</v>
      </c>
      <c r="M1526">
        <v>116</v>
      </c>
      <c r="N1526">
        <v>20.49</v>
      </c>
      <c r="O1526">
        <v>227.5</v>
      </c>
      <c r="P1526">
        <v>153</v>
      </c>
      <c r="Q1526">
        <v>10.24</v>
      </c>
      <c r="R1526">
        <v>11.9</v>
      </c>
      <c r="S1526">
        <v>5</v>
      </c>
      <c r="T1526">
        <v>3.21</v>
      </c>
      <c r="U1526">
        <v>0</v>
      </c>
      <c r="V1526" t="s">
        <v>22</v>
      </c>
      <c r="W1526">
        <f t="shared" si="184"/>
        <v>0</v>
      </c>
      <c r="X1526" t="str">
        <f t="shared" si="185"/>
        <v>3 or fewer calls</v>
      </c>
      <c r="Y1526" t="str">
        <f t="shared" si="186"/>
        <v>Medium</v>
      </c>
      <c r="Z1526" t="str">
        <f t="shared" si="187"/>
        <v>Medium_user</v>
      </c>
      <c r="AA1526" t="str">
        <f t="shared" si="188"/>
        <v>Heavy_user</v>
      </c>
      <c r="AB1526" t="str">
        <f t="shared" si="189"/>
        <v>Medium Usage</v>
      </c>
      <c r="AC1526" t="str">
        <f t="shared" si="190"/>
        <v>None</v>
      </c>
      <c r="AD1526" t="str">
        <f t="shared" si="191"/>
        <v>Medium Intl Calls</v>
      </c>
    </row>
    <row r="1527" spans="1:30" x14ac:dyDescent="0.25">
      <c r="A1527" t="s">
        <v>46</v>
      </c>
      <c r="B1527">
        <v>115</v>
      </c>
      <c r="C1527" t="s">
        <v>28</v>
      </c>
      <c r="D1527" t="s">
        <v>22</v>
      </c>
      <c r="E1527">
        <f>IF(train[[#This Row],[international_plan]]="yes",1,0)</f>
        <v>0</v>
      </c>
      <c r="F1527" t="s">
        <v>22</v>
      </c>
      <c r="G1527">
        <f>IF(train[[#This Row],[voice_mail_plan]]="yes",1,0)</f>
        <v>0</v>
      </c>
      <c r="H1527">
        <v>0</v>
      </c>
      <c r="I1527">
        <v>109.7</v>
      </c>
      <c r="J1527">
        <v>148</v>
      </c>
      <c r="K1527">
        <v>18.649999999999999</v>
      </c>
      <c r="L1527">
        <v>223.8</v>
      </c>
      <c r="M1527">
        <v>87</v>
      </c>
      <c r="N1527">
        <v>19.02</v>
      </c>
      <c r="O1527">
        <v>240.3</v>
      </c>
      <c r="P1527">
        <v>96</v>
      </c>
      <c r="Q1527">
        <v>10.81</v>
      </c>
      <c r="R1527">
        <v>15.4</v>
      </c>
      <c r="S1527">
        <v>8</v>
      </c>
      <c r="T1527">
        <v>4.16</v>
      </c>
      <c r="U1527">
        <v>3</v>
      </c>
      <c r="V1527" t="s">
        <v>22</v>
      </c>
      <c r="W1527">
        <f t="shared" si="184"/>
        <v>0</v>
      </c>
      <c r="X1527" t="str">
        <f t="shared" si="185"/>
        <v>3 or fewer calls</v>
      </c>
      <c r="Y1527" t="str">
        <f t="shared" si="186"/>
        <v>High</v>
      </c>
      <c r="Z1527" t="str">
        <f t="shared" si="187"/>
        <v>Medium_user</v>
      </c>
      <c r="AA1527" t="str">
        <f t="shared" si="188"/>
        <v>Medium_user</v>
      </c>
      <c r="AB1527" t="str">
        <f t="shared" si="189"/>
        <v>Medium Usage</v>
      </c>
      <c r="AC1527" t="str">
        <f t="shared" si="190"/>
        <v>None</v>
      </c>
      <c r="AD1527" t="str">
        <f t="shared" si="191"/>
        <v>Medium Intl Calls</v>
      </c>
    </row>
    <row r="1528" spans="1:30" x14ac:dyDescent="0.25">
      <c r="A1528" t="s">
        <v>41</v>
      </c>
      <c r="B1528">
        <v>156</v>
      </c>
      <c r="C1528" t="s">
        <v>25</v>
      </c>
      <c r="D1528" t="s">
        <v>23</v>
      </c>
      <c r="E1528">
        <f>IF(train[[#This Row],[international_plan]]="yes",1,0)</f>
        <v>1</v>
      </c>
      <c r="F1528" t="s">
        <v>22</v>
      </c>
      <c r="G1528">
        <f>IF(train[[#This Row],[voice_mail_plan]]="yes",1,0)</f>
        <v>0</v>
      </c>
      <c r="H1528">
        <v>0</v>
      </c>
      <c r="I1528">
        <v>277</v>
      </c>
      <c r="J1528">
        <v>119</v>
      </c>
      <c r="K1528">
        <v>47.09</v>
      </c>
      <c r="L1528">
        <v>238.3</v>
      </c>
      <c r="M1528">
        <v>106</v>
      </c>
      <c r="N1528">
        <v>20.260000000000002</v>
      </c>
      <c r="O1528">
        <v>94.4</v>
      </c>
      <c r="P1528">
        <v>96</v>
      </c>
      <c r="Q1528">
        <v>4.25</v>
      </c>
      <c r="R1528">
        <v>8.3000000000000007</v>
      </c>
      <c r="S1528">
        <v>3</v>
      </c>
      <c r="T1528">
        <v>2.2400000000000002</v>
      </c>
      <c r="U1528">
        <v>1</v>
      </c>
      <c r="V1528" t="s">
        <v>22</v>
      </c>
      <c r="W1528">
        <f t="shared" si="184"/>
        <v>0</v>
      </c>
      <c r="X1528" t="str">
        <f t="shared" si="185"/>
        <v>3 or fewer calls</v>
      </c>
      <c r="Y1528" t="str">
        <f t="shared" si="186"/>
        <v>Medium</v>
      </c>
      <c r="Z1528" t="str">
        <f t="shared" si="187"/>
        <v>Medium_user</v>
      </c>
      <c r="AA1528" t="str">
        <f t="shared" si="188"/>
        <v>Heavy_user</v>
      </c>
      <c r="AB1528" t="str">
        <f t="shared" si="189"/>
        <v>Medium Usage</v>
      </c>
      <c r="AC1528" t="str">
        <f t="shared" si="190"/>
        <v>None</v>
      </c>
      <c r="AD1528" t="str">
        <f t="shared" si="191"/>
        <v>Medium Intl Calls</v>
      </c>
    </row>
    <row r="1529" spans="1:30" x14ac:dyDescent="0.25">
      <c r="A1529" t="s">
        <v>65</v>
      </c>
      <c r="B1529">
        <v>89</v>
      </c>
      <c r="C1529" t="s">
        <v>25</v>
      </c>
      <c r="D1529" t="s">
        <v>22</v>
      </c>
      <c r="E1529">
        <f>IF(train[[#This Row],[international_plan]]="yes",1,0)</f>
        <v>0</v>
      </c>
      <c r="F1529" t="s">
        <v>22</v>
      </c>
      <c r="G1529">
        <f>IF(train[[#This Row],[voice_mail_plan]]="yes",1,0)</f>
        <v>0</v>
      </c>
      <c r="H1529">
        <v>0</v>
      </c>
      <c r="I1529">
        <v>192.1</v>
      </c>
      <c r="J1529">
        <v>83</v>
      </c>
      <c r="K1529">
        <v>32.659999999999997</v>
      </c>
      <c r="L1529">
        <v>163.6</v>
      </c>
      <c r="M1529">
        <v>88</v>
      </c>
      <c r="N1529">
        <v>13.91</v>
      </c>
      <c r="O1529">
        <v>169.7</v>
      </c>
      <c r="P1529">
        <v>138</v>
      </c>
      <c r="Q1529">
        <v>7.64</v>
      </c>
      <c r="R1529">
        <v>6.1</v>
      </c>
      <c r="S1529">
        <v>3</v>
      </c>
      <c r="T1529">
        <v>1.65</v>
      </c>
      <c r="U1529">
        <v>0</v>
      </c>
      <c r="V1529" t="s">
        <v>22</v>
      </c>
      <c r="W1529">
        <f t="shared" si="184"/>
        <v>0</v>
      </c>
      <c r="X1529" t="str">
        <f t="shared" si="185"/>
        <v>3 or fewer calls</v>
      </c>
      <c r="Y1529" t="str">
        <f t="shared" si="186"/>
        <v>Low</v>
      </c>
      <c r="Z1529" t="str">
        <f t="shared" si="187"/>
        <v>Medium_user</v>
      </c>
      <c r="AA1529" t="str">
        <f t="shared" si="188"/>
        <v>Medium_user</v>
      </c>
      <c r="AB1529" t="str">
        <f t="shared" si="189"/>
        <v>Medium Usage</v>
      </c>
      <c r="AC1529" t="str">
        <f t="shared" si="190"/>
        <v>None</v>
      </c>
      <c r="AD1529" t="str">
        <f t="shared" si="191"/>
        <v>Low Intl Calls</v>
      </c>
    </row>
    <row r="1530" spans="1:30" x14ac:dyDescent="0.25">
      <c r="A1530" t="s">
        <v>65</v>
      </c>
      <c r="B1530">
        <v>72</v>
      </c>
      <c r="C1530" t="s">
        <v>21</v>
      </c>
      <c r="D1530" t="s">
        <v>22</v>
      </c>
      <c r="E1530">
        <f>IF(train[[#This Row],[international_plan]]="yes",1,0)</f>
        <v>0</v>
      </c>
      <c r="F1530" t="s">
        <v>22</v>
      </c>
      <c r="G1530">
        <f>IF(train[[#This Row],[voice_mail_plan]]="yes",1,0)</f>
        <v>0</v>
      </c>
      <c r="H1530">
        <v>0</v>
      </c>
      <c r="I1530">
        <v>198.4</v>
      </c>
      <c r="J1530">
        <v>147</v>
      </c>
      <c r="K1530">
        <v>33.729999999999997</v>
      </c>
      <c r="L1530">
        <v>216.9</v>
      </c>
      <c r="M1530">
        <v>121</v>
      </c>
      <c r="N1530">
        <v>18.440000000000001</v>
      </c>
      <c r="O1530">
        <v>112.8</v>
      </c>
      <c r="P1530">
        <v>125</v>
      </c>
      <c r="Q1530">
        <v>5.08</v>
      </c>
      <c r="R1530">
        <v>13.1</v>
      </c>
      <c r="S1530">
        <v>4</v>
      </c>
      <c r="T1530">
        <v>3.54</v>
      </c>
      <c r="U1530">
        <v>0</v>
      </c>
      <c r="V1530" t="s">
        <v>22</v>
      </c>
      <c r="W1530">
        <f t="shared" si="184"/>
        <v>0</v>
      </c>
      <c r="X1530" t="str">
        <f t="shared" si="185"/>
        <v>3 or fewer calls</v>
      </c>
      <c r="Y1530" t="str">
        <f t="shared" si="186"/>
        <v>Medium</v>
      </c>
      <c r="Z1530" t="str">
        <f t="shared" si="187"/>
        <v>Heavy_user</v>
      </c>
      <c r="AA1530" t="str">
        <f t="shared" si="188"/>
        <v>Medium_user</v>
      </c>
      <c r="AB1530" t="str">
        <f t="shared" si="189"/>
        <v>Medium Usage</v>
      </c>
      <c r="AC1530" t="str">
        <f t="shared" si="190"/>
        <v>None</v>
      </c>
      <c r="AD1530" t="str">
        <f t="shared" si="191"/>
        <v>Medium Intl Calls</v>
      </c>
    </row>
    <row r="1531" spans="1:30" x14ac:dyDescent="0.25">
      <c r="A1531" t="s">
        <v>32</v>
      </c>
      <c r="B1531">
        <v>101</v>
      </c>
      <c r="C1531" t="s">
        <v>21</v>
      </c>
      <c r="D1531" t="s">
        <v>22</v>
      </c>
      <c r="E1531">
        <f>IF(train[[#This Row],[international_plan]]="yes",1,0)</f>
        <v>0</v>
      </c>
      <c r="F1531" t="s">
        <v>23</v>
      </c>
      <c r="G1531">
        <f>IF(train[[#This Row],[voice_mail_plan]]="yes",1,0)</f>
        <v>1</v>
      </c>
      <c r="H1531">
        <v>42</v>
      </c>
      <c r="I1531">
        <v>209.2</v>
      </c>
      <c r="J1531">
        <v>82</v>
      </c>
      <c r="K1531">
        <v>35.56</v>
      </c>
      <c r="L1531">
        <v>159.69999999999999</v>
      </c>
      <c r="M1531">
        <v>74</v>
      </c>
      <c r="N1531">
        <v>13.57</v>
      </c>
      <c r="O1531">
        <v>181.6</v>
      </c>
      <c r="P1531">
        <v>100</v>
      </c>
      <c r="Q1531">
        <v>8.17</v>
      </c>
      <c r="R1531">
        <v>9.5</v>
      </c>
      <c r="S1531">
        <v>3</v>
      </c>
      <c r="T1531">
        <v>2.57</v>
      </c>
      <c r="U1531">
        <v>0</v>
      </c>
      <c r="V1531" t="s">
        <v>22</v>
      </c>
      <c r="W1531">
        <f t="shared" si="184"/>
        <v>0</v>
      </c>
      <c r="X1531" t="str">
        <f t="shared" si="185"/>
        <v>3 or fewer calls</v>
      </c>
      <c r="Y1531" t="str">
        <f t="shared" si="186"/>
        <v>Medium</v>
      </c>
      <c r="Z1531" t="str">
        <f t="shared" si="187"/>
        <v>Light_usage</v>
      </c>
      <c r="AA1531" t="str">
        <f t="shared" si="188"/>
        <v>Medium_user</v>
      </c>
      <c r="AB1531" t="str">
        <f t="shared" si="189"/>
        <v>Medium Usage</v>
      </c>
      <c r="AC1531" t="str">
        <f t="shared" si="190"/>
        <v>High</v>
      </c>
      <c r="AD1531" t="str">
        <f t="shared" si="191"/>
        <v>Medium Intl Calls</v>
      </c>
    </row>
    <row r="1532" spans="1:30" x14ac:dyDescent="0.25">
      <c r="A1532" t="s">
        <v>52</v>
      </c>
      <c r="B1532">
        <v>53</v>
      </c>
      <c r="C1532" t="s">
        <v>21</v>
      </c>
      <c r="D1532" t="s">
        <v>22</v>
      </c>
      <c r="E1532">
        <f>IF(train[[#This Row],[international_plan]]="yes",1,0)</f>
        <v>0</v>
      </c>
      <c r="F1532" t="s">
        <v>22</v>
      </c>
      <c r="G1532">
        <f>IF(train[[#This Row],[voice_mail_plan]]="yes",1,0)</f>
        <v>0</v>
      </c>
      <c r="H1532">
        <v>0</v>
      </c>
      <c r="I1532">
        <v>184.8</v>
      </c>
      <c r="J1532">
        <v>98</v>
      </c>
      <c r="K1532">
        <v>31.42</v>
      </c>
      <c r="L1532">
        <v>216.4</v>
      </c>
      <c r="M1532">
        <v>125</v>
      </c>
      <c r="N1532">
        <v>18.39</v>
      </c>
      <c r="O1532">
        <v>141.1</v>
      </c>
      <c r="P1532">
        <v>116</v>
      </c>
      <c r="Q1532">
        <v>6.35</v>
      </c>
      <c r="R1532">
        <v>18.399999999999999</v>
      </c>
      <c r="S1532">
        <v>3</v>
      </c>
      <c r="T1532">
        <v>4.97</v>
      </c>
      <c r="U1532">
        <v>2</v>
      </c>
      <c r="V1532" t="s">
        <v>22</v>
      </c>
      <c r="W1532">
        <f t="shared" si="184"/>
        <v>0</v>
      </c>
      <c r="X1532" t="str">
        <f t="shared" si="185"/>
        <v>3 or fewer calls</v>
      </c>
      <c r="Y1532" t="str">
        <f t="shared" si="186"/>
        <v>High</v>
      </c>
      <c r="Z1532" t="str">
        <f t="shared" si="187"/>
        <v>Heavy_user</v>
      </c>
      <c r="AA1532" t="str">
        <f t="shared" si="188"/>
        <v>Medium_user</v>
      </c>
      <c r="AB1532" t="str">
        <f t="shared" si="189"/>
        <v>Medium Usage</v>
      </c>
      <c r="AC1532" t="str">
        <f t="shared" si="190"/>
        <v>None</v>
      </c>
      <c r="AD1532" t="str">
        <f t="shared" si="191"/>
        <v>Medium Intl Calls</v>
      </c>
    </row>
    <row r="1533" spans="1:30" x14ac:dyDescent="0.25">
      <c r="A1533" t="s">
        <v>57</v>
      </c>
      <c r="B1533">
        <v>116</v>
      </c>
      <c r="C1533" t="s">
        <v>25</v>
      </c>
      <c r="D1533" t="s">
        <v>22</v>
      </c>
      <c r="E1533">
        <f>IF(train[[#This Row],[international_plan]]="yes",1,0)</f>
        <v>0</v>
      </c>
      <c r="F1533" t="s">
        <v>22</v>
      </c>
      <c r="G1533">
        <f>IF(train[[#This Row],[voice_mail_plan]]="yes",1,0)</f>
        <v>0</v>
      </c>
      <c r="H1533">
        <v>0</v>
      </c>
      <c r="I1533">
        <v>167.8</v>
      </c>
      <c r="J1533">
        <v>119</v>
      </c>
      <c r="K1533">
        <v>28.53</v>
      </c>
      <c r="L1533">
        <v>142</v>
      </c>
      <c r="M1533">
        <v>123</v>
      </c>
      <c r="N1533">
        <v>12.07</v>
      </c>
      <c r="O1533">
        <v>190.7</v>
      </c>
      <c r="P1533">
        <v>128</v>
      </c>
      <c r="Q1533">
        <v>8.58</v>
      </c>
      <c r="R1533">
        <v>7.3</v>
      </c>
      <c r="S1533">
        <v>4</v>
      </c>
      <c r="T1533">
        <v>1.97</v>
      </c>
      <c r="U1533">
        <v>2</v>
      </c>
      <c r="V1533" t="s">
        <v>22</v>
      </c>
      <c r="W1533">
        <f t="shared" si="184"/>
        <v>0</v>
      </c>
      <c r="X1533" t="str">
        <f t="shared" si="185"/>
        <v>3 or fewer calls</v>
      </c>
      <c r="Y1533" t="str">
        <f t="shared" si="186"/>
        <v>Low</v>
      </c>
      <c r="Z1533" t="str">
        <f t="shared" si="187"/>
        <v>Heavy_user</v>
      </c>
      <c r="AA1533" t="str">
        <f t="shared" si="188"/>
        <v>Medium_user</v>
      </c>
      <c r="AB1533" t="str">
        <f t="shared" si="189"/>
        <v>Medium Usage</v>
      </c>
      <c r="AC1533" t="str">
        <f t="shared" si="190"/>
        <v>None</v>
      </c>
      <c r="AD1533" t="str">
        <f t="shared" si="191"/>
        <v>Low Intl Calls</v>
      </c>
    </row>
    <row r="1534" spans="1:30" x14ac:dyDescent="0.25">
      <c r="A1534" t="s">
        <v>54</v>
      </c>
      <c r="B1534">
        <v>78</v>
      </c>
      <c r="C1534" t="s">
        <v>25</v>
      </c>
      <c r="D1534" t="s">
        <v>22</v>
      </c>
      <c r="E1534">
        <f>IF(train[[#This Row],[international_plan]]="yes",1,0)</f>
        <v>0</v>
      </c>
      <c r="F1534" t="s">
        <v>22</v>
      </c>
      <c r="G1534">
        <f>IF(train[[#This Row],[voice_mail_plan]]="yes",1,0)</f>
        <v>0</v>
      </c>
      <c r="H1534">
        <v>0</v>
      </c>
      <c r="I1534">
        <v>139.19999999999999</v>
      </c>
      <c r="J1534">
        <v>140</v>
      </c>
      <c r="K1534">
        <v>23.66</v>
      </c>
      <c r="L1534">
        <v>191.4</v>
      </c>
      <c r="M1534">
        <v>113</v>
      </c>
      <c r="N1534">
        <v>16.27</v>
      </c>
      <c r="O1534">
        <v>286.5</v>
      </c>
      <c r="P1534">
        <v>125</v>
      </c>
      <c r="Q1534">
        <v>12.89</v>
      </c>
      <c r="R1534">
        <v>11.8</v>
      </c>
      <c r="S1534">
        <v>3</v>
      </c>
      <c r="T1534">
        <v>3.19</v>
      </c>
      <c r="U1534">
        <v>3</v>
      </c>
      <c r="V1534" t="s">
        <v>22</v>
      </c>
      <c r="W1534">
        <f t="shared" si="184"/>
        <v>0</v>
      </c>
      <c r="X1534" t="str">
        <f t="shared" si="185"/>
        <v>3 or fewer calls</v>
      </c>
      <c r="Y1534" t="str">
        <f t="shared" si="186"/>
        <v>Medium</v>
      </c>
      <c r="Z1534" t="str">
        <f t="shared" si="187"/>
        <v>Medium_user</v>
      </c>
      <c r="AA1534" t="str">
        <f t="shared" si="188"/>
        <v>Medium_user</v>
      </c>
      <c r="AB1534" t="str">
        <f t="shared" si="189"/>
        <v>Medium Usage</v>
      </c>
      <c r="AC1534" t="str">
        <f t="shared" si="190"/>
        <v>None</v>
      </c>
      <c r="AD1534" t="str">
        <f t="shared" si="191"/>
        <v>Medium Intl Calls</v>
      </c>
    </row>
    <row r="1535" spans="1:30" x14ac:dyDescent="0.25">
      <c r="A1535" t="s">
        <v>69</v>
      </c>
      <c r="B1535">
        <v>56</v>
      </c>
      <c r="C1535" t="s">
        <v>28</v>
      </c>
      <c r="D1535" t="s">
        <v>22</v>
      </c>
      <c r="E1535">
        <f>IF(train[[#This Row],[international_plan]]="yes",1,0)</f>
        <v>0</v>
      </c>
      <c r="F1535" t="s">
        <v>22</v>
      </c>
      <c r="G1535">
        <f>IF(train[[#This Row],[voice_mail_plan]]="yes",1,0)</f>
        <v>0</v>
      </c>
      <c r="H1535">
        <v>0</v>
      </c>
      <c r="I1535">
        <v>121.6</v>
      </c>
      <c r="J1535">
        <v>84</v>
      </c>
      <c r="K1535">
        <v>20.67</v>
      </c>
      <c r="L1535">
        <v>165.3</v>
      </c>
      <c r="M1535">
        <v>115</v>
      </c>
      <c r="N1535">
        <v>14.05</v>
      </c>
      <c r="O1535">
        <v>243.9</v>
      </c>
      <c r="P1535">
        <v>95</v>
      </c>
      <c r="Q1535">
        <v>10.98</v>
      </c>
      <c r="R1535">
        <v>8.9</v>
      </c>
      <c r="S1535">
        <v>2</v>
      </c>
      <c r="T1535">
        <v>2.4</v>
      </c>
      <c r="U1535">
        <v>1</v>
      </c>
      <c r="V1535" t="s">
        <v>22</v>
      </c>
      <c r="W1535">
        <f t="shared" si="184"/>
        <v>0</v>
      </c>
      <c r="X1535" t="str">
        <f t="shared" si="185"/>
        <v>3 or fewer calls</v>
      </c>
      <c r="Y1535" t="str">
        <f t="shared" si="186"/>
        <v>Medium</v>
      </c>
      <c r="Z1535" t="str">
        <f t="shared" si="187"/>
        <v>Medium_user</v>
      </c>
      <c r="AA1535" t="str">
        <f t="shared" si="188"/>
        <v>Medium_user</v>
      </c>
      <c r="AB1535" t="str">
        <f t="shared" si="189"/>
        <v>Medium Usage</v>
      </c>
      <c r="AC1535" t="str">
        <f t="shared" si="190"/>
        <v>None</v>
      </c>
      <c r="AD1535" t="str">
        <f t="shared" si="191"/>
        <v>Medium Intl Calls</v>
      </c>
    </row>
    <row r="1536" spans="1:30" x14ac:dyDescent="0.25">
      <c r="A1536" t="s">
        <v>20</v>
      </c>
      <c r="B1536">
        <v>123</v>
      </c>
      <c r="C1536" t="s">
        <v>25</v>
      </c>
      <c r="D1536" t="s">
        <v>22</v>
      </c>
      <c r="E1536">
        <f>IF(train[[#This Row],[international_plan]]="yes",1,0)</f>
        <v>0</v>
      </c>
      <c r="F1536" t="s">
        <v>23</v>
      </c>
      <c r="G1536">
        <f>IF(train[[#This Row],[voice_mail_plan]]="yes",1,0)</f>
        <v>1</v>
      </c>
      <c r="H1536">
        <v>39</v>
      </c>
      <c r="I1536">
        <v>270.39999999999998</v>
      </c>
      <c r="J1536">
        <v>99</v>
      </c>
      <c r="K1536">
        <v>45.97</v>
      </c>
      <c r="L1536">
        <v>245.1</v>
      </c>
      <c r="M1536">
        <v>110</v>
      </c>
      <c r="N1536">
        <v>20.83</v>
      </c>
      <c r="O1536">
        <v>108.9</v>
      </c>
      <c r="P1536">
        <v>113</v>
      </c>
      <c r="Q1536">
        <v>4.9000000000000004</v>
      </c>
      <c r="R1536">
        <v>15.4</v>
      </c>
      <c r="S1536">
        <v>7</v>
      </c>
      <c r="T1536">
        <v>4.16</v>
      </c>
      <c r="U1536">
        <v>1</v>
      </c>
      <c r="V1536" t="s">
        <v>22</v>
      </c>
      <c r="W1536">
        <f t="shared" si="184"/>
        <v>0</v>
      </c>
      <c r="X1536" t="str">
        <f t="shared" si="185"/>
        <v>3 or fewer calls</v>
      </c>
      <c r="Y1536" t="str">
        <f t="shared" si="186"/>
        <v>High</v>
      </c>
      <c r="Z1536" t="str">
        <f t="shared" si="187"/>
        <v>Medium_user</v>
      </c>
      <c r="AA1536" t="str">
        <f t="shared" si="188"/>
        <v>Heavy_user</v>
      </c>
      <c r="AB1536" t="str">
        <f t="shared" si="189"/>
        <v>High Usage</v>
      </c>
      <c r="AC1536" t="str">
        <f t="shared" si="190"/>
        <v>High</v>
      </c>
      <c r="AD1536" t="str">
        <f t="shared" si="191"/>
        <v>Medium Intl Calls</v>
      </c>
    </row>
    <row r="1537" spans="1:30" x14ac:dyDescent="0.25">
      <c r="A1537" t="s">
        <v>20</v>
      </c>
      <c r="B1537">
        <v>127</v>
      </c>
      <c r="C1537" t="s">
        <v>25</v>
      </c>
      <c r="D1537" t="s">
        <v>22</v>
      </c>
      <c r="E1537">
        <f>IF(train[[#This Row],[international_plan]]="yes",1,0)</f>
        <v>0</v>
      </c>
      <c r="F1537" t="s">
        <v>22</v>
      </c>
      <c r="G1537">
        <f>IF(train[[#This Row],[voice_mail_plan]]="yes",1,0)</f>
        <v>0</v>
      </c>
      <c r="H1537">
        <v>0</v>
      </c>
      <c r="I1537">
        <v>139.6</v>
      </c>
      <c r="J1537">
        <v>94</v>
      </c>
      <c r="K1537">
        <v>23.73</v>
      </c>
      <c r="L1537">
        <v>240.9</v>
      </c>
      <c r="M1537">
        <v>112</v>
      </c>
      <c r="N1537">
        <v>20.48</v>
      </c>
      <c r="O1537">
        <v>127.1</v>
      </c>
      <c r="P1537">
        <v>88</v>
      </c>
      <c r="Q1537">
        <v>5.72</v>
      </c>
      <c r="R1537">
        <v>8.8000000000000007</v>
      </c>
      <c r="S1537">
        <v>4</v>
      </c>
      <c r="T1537">
        <v>2.38</v>
      </c>
      <c r="U1537">
        <v>2</v>
      </c>
      <c r="V1537" t="s">
        <v>22</v>
      </c>
      <c r="W1537">
        <f t="shared" si="184"/>
        <v>0</v>
      </c>
      <c r="X1537" t="str">
        <f t="shared" si="185"/>
        <v>3 or fewer calls</v>
      </c>
      <c r="Y1537" t="str">
        <f t="shared" si="186"/>
        <v>Medium</v>
      </c>
      <c r="Z1537" t="str">
        <f t="shared" si="187"/>
        <v>Medium_user</v>
      </c>
      <c r="AA1537" t="str">
        <f t="shared" si="188"/>
        <v>Heavy_user</v>
      </c>
      <c r="AB1537" t="str">
        <f t="shared" si="189"/>
        <v>Medium Usage</v>
      </c>
      <c r="AC1537" t="str">
        <f t="shared" si="190"/>
        <v>None</v>
      </c>
      <c r="AD1537" t="str">
        <f t="shared" si="191"/>
        <v>Medium Intl Calls</v>
      </c>
    </row>
    <row r="1538" spans="1:30" x14ac:dyDescent="0.25">
      <c r="A1538" t="s">
        <v>50</v>
      </c>
      <c r="B1538">
        <v>116</v>
      </c>
      <c r="C1538" t="s">
        <v>21</v>
      </c>
      <c r="D1538" t="s">
        <v>22</v>
      </c>
      <c r="E1538">
        <f>IF(train[[#This Row],[international_plan]]="yes",1,0)</f>
        <v>0</v>
      </c>
      <c r="F1538" t="s">
        <v>23</v>
      </c>
      <c r="G1538">
        <f>IF(train[[#This Row],[voice_mail_plan]]="yes",1,0)</f>
        <v>1</v>
      </c>
      <c r="H1538">
        <v>23</v>
      </c>
      <c r="I1538">
        <v>253</v>
      </c>
      <c r="J1538">
        <v>78</v>
      </c>
      <c r="K1538">
        <v>43.01</v>
      </c>
      <c r="L1538">
        <v>138.9</v>
      </c>
      <c r="M1538">
        <v>121</v>
      </c>
      <c r="N1538">
        <v>11.81</v>
      </c>
      <c r="O1538">
        <v>277.8</v>
      </c>
      <c r="P1538">
        <v>104</v>
      </c>
      <c r="Q1538">
        <v>12.5</v>
      </c>
      <c r="R1538">
        <v>11.8</v>
      </c>
      <c r="S1538">
        <v>3</v>
      </c>
      <c r="T1538">
        <v>3.19</v>
      </c>
      <c r="U1538">
        <v>2</v>
      </c>
      <c r="V1538" t="s">
        <v>22</v>
      </c>
      <c r="W1538">
        <f t="shared" ref="W1538:W1601" si="192">IF(V1538="yes",1,0)</f>
        <v>0</v>
      </c>
      <c r="X1538" t="str">
        <f t="shared" ref="X1538:X1601" si="193">IF(U1538&gt;3,"More than 3 calls","3 or fewer calls")</f>
        <v>3 or fewer calls</v>
      </c>
      <c r="Y1538" t="str">
        <f t="shared" ref="Y1538:Y1601" si="194">IF(T1538&lt;2,"Low",IF(T1538&lt;4,"Medium","High"))</f>
        <v>Medium</v>
      </c>
      <c r="Z1538" t="str">
        <f t="shared" ref="Z1538:Z1601" si="195">IF(M1538&lt;80,"Light_usage",IF(M1538&lt;120,"Medium_user","Heavy_user"))</f>
        <v>Heavy_user</v>
      </c>
      <c r="AA1538" t="str">
        <f t="shared" ref="AA1538:AA1601" si="196">IF(N1538&lt;10,"Light_user",IF(N1538&lt;20,"Medium_user","Heavy_user"))</f>
        <v>Medium_user</v>
      </c>
      <c r="AB1538" t="str">
        <f t="shared" ref="AB1538:AB1601" si="197">IF(AND(I1538&gt;250,N1538&gt;20,R1538&gt;10),"High Usage",
  IF(AND(I1538&lt;100,N1538&lt;10,R1538&lt;5),"Low Usage","Medium Usage"))</f>
        <v>Medium Usage</v>
      </c>
      <c r="AC1538" t="str">
        <f t="shared" ref="AC1538:AC1601" si="198">IF(H1538=0,"None",IF(H1538&lt;10,"Low",IF(H1538&lt;30,"Medium","High")))</f>
        <v>Medium</v>
      </c>
      <c r="AD1538" t="str">
        <f t="shared" ref="AD1538:AD1601" si="199">IF(T1538&lt;=2, "Low Intl Calls", IF(T1538&lt;=5, "Medium Intl Calls", "High Intl Calls"))</f>
        <v>Medium Intl Calls</v>
      </c>
    </row>
    <row r="1539" spans="1:30" x14ac:dyDescent="0.25">
      <c r="A1539" t="s">
        <v>70</v>
      </c>
      <c r="B1539">
        <v>138</v>
      </c>
      <c r="C1539" t="s">
        <v>28</v>
      </c>
      <c r="D1539" t="s">
        <v>22</v>
      </c>
      <c r="E1539">
        <f>IF(train[[#This Row],[international_plan]]="yes",1,0)</f>
        <v>0</v>
      </c>
      <c r="F1539" t="s">
        <v>23</v>
      </c>
      <c r="G1539">
        <f>IF(train[[#This Row],[voice_mail_plan]]="yes",1,0)</f>
        <v>1</v>
      </c>
      <c r="H1539">
        <v>26</v>
      </c>
      <c r="I1539">
        <v>183.9</v>
      </c>
      <c r="J1539">
        <v>83</v>
      </c>
      <c r="K1539">
        <v>31.26</v>
      </c>
      <c r="L1539">
        <v>240.7</v>
      </c>
      <c r="M1539">
        <v>93</v>
      </c>
      <c r="N1539">
        <v>20.46</v>
      </c>
      <c r="O1539">
        <v>185.7</v>
      </c>
      <c r="P1539">
        <v>125</v>
      </c>
      <c r="Q1539">
        <v>8.36</v>
      </c>
      <c r="R1539">
        <v>15</v>
      </c>
      <c r="S1539">
        <v>3</v>
      </c>
      <c r="T1539">
        <v>4.05</v>
      </c>
      <c r="U1539">
        <v>1</v>
      </c>
      <c r="V1539" t="s">
        <v>22</v>
      </c>
      <c r="W1539">
        <f t="shared" si="192"/>
        <v>0</v>
      </c>
      <c r="X1539" t="str">
        <f t="shared" si="193"/>
        <v>3 or fewer calls</v>
      </c>
      <c r="Y1539" t="str">
        <f t="shared" si="194"/>
        <v>High</v>
      </c>
      <c r="Z1539" t="str">
        <f t="shared" si="195"/>
        <v>Medium_user</v>
      </c>
      <c r="AA1539" t="str">
        <f t="shared" si="196"/>
        <v>Heavy_user</v>
      </c>
      <c r="AB1539" t="str">
        <f t="shared" si="197"/>
        <v>Medium Usage</v>
      </c>
      <c r="AC1539" t="str">
        <f t="shared" si="198"/>
        <v>Medium</v>
      </c>
      <c r="AD1539" t="str">
        <f t="shared" si="199"/>
        <v>Medium Intl Calls</v>
      </c>
    </row>
    <row r="1540" spans="1:30" x14ac:dyDescent="0.25">
      <c r="A1540" t="s">
        <v>39</v>
      </c>
      <c r="B1540">
        <v>120</v>
      </c>
      <c r="C1540" t="s">
        <v>21</v>
      </c>
      <c r="D1540" t="s">
        <v>22</v>
      </c>
      <c r="E1540">
        <f>IF(train[[#This Row],[international_plan]]="yes",1,0)</f>
        <v>0</v>
      </c>
      <c r="F1540" t="s">
        <v>22</v>
      </c>
      <c r="G1540">
        <f>IF(train[[#This Row],[voice_mail_plan]]="yes",1,0)</f>
        <v>0</v>
      </c>
      <c r="H1540">
        <v>0</v>
      </c>
      <c r="I1540">
        <v>203.3</v>
      </c>
      <c r="J1540">
        <v>108</v>
      </c>
      <c r="K1540">
        <v>34.56</v>
      </c>
      <c r="L1540">
        <v>259.89999999999998</v>
      </c>
      <c r="M1540">
        <v>66</v>
      </c>
      <c r="N1540">
        <v>22.09</v>
      </c>
      <c r="O1540">
        <v>115.9</v>
      </c>
      <c r="P1540">
        <v>103</v>
      </c>
      <c r="Q1540">
        <v>5.22</v>
      </c>
      <c r="R1540">
        <v>7.8</v>
      </c>
      <c r="S1540">
        <v>2</v>
      </c>
      <c r="T1540">
        <v>2.11</v>
      </c>
      <c r="U1540">
        <v>3</v>
      </c>
      <c r="V1540" t="s">
        <v>22</v>
      </c>
      <c r="W1540">
        <f t="shared" si="192"/>
        <v>0</v>
      </c>
      <c r="X1540" t="str">
        <f t="shared" si="193"/>
        <v>3 or fewer calls</v>
      </c>
      <c r="Y1540" t="str">
        <f t="shared" si="194"/>
        <v>Medium</v>
      </c>
      <c r="Z1540" t="str">
        <f t="shared" si="195"/>
        <v>Light_usage</v>
      </c>
      <c r="AA1540" t="str">
        <f t="shared" si="196"/>
        <v>Heavy_user</v>
      </c>
      <c r="AB1540" t="str">
        <f t="shared" si="197"/>
        <v>Medium Usage</v>
      </c>
      <c r="AC1540" t="str">
        <f t="shared" si="198"/>
        <v>None</v>
      </c>
      <c r="AD1540" t="str">
        <f t="shared" si="199"/>
        <v>Medium Intl Calls</v>
      </c>
    </row>
    <row r="1541" spans="1:30" x14ac:dyDescent="0.25">
      <c r="A1541" t="s">
        <v>51</v>
      </c>
      <c r="B1541">
        <v>102</v>
      </c>
      <c r="C1541" t="s">
        <v>25</v>
      </c>
      <c r="D1541" t="s">
        <v>22</v>
      </c>
      <c r="E1541">
        <f>IF(train[[#This Row],[international_plan]]="yes",1,0)</f>
        <v>0</v>
      </c>
      <c r="F1541" t="s">
        <v>22</v>
      </c>
      <c r="G1541">
        <f>IF(train[[#This Row],[voice_mail_plan]]="yes",1,0)</f>
        <v>0</v>
      </c>
      <c r="H1541">
        <v>0</v>
      </c>
      <c r="I1541">
        <v>200.6</v>
      </c>
      <c r="J1541">
        <v>106</v>
      </c>
      <c r="K1541">
        <v>34.1</v>
      </c>
      <c r="L1541">
        <v>152.5</v>
      </c>
      <c r="M1541">
        <v>127</v>
      </c>
      <c r="N1541">
        <v>12.96</v>
      </c>
      <c r="O1541">
        <v>199.4</v>
      </c>
      <c r="P1541">
        <v>128</v>
      </c>
      <c r="Q1541">
        <v>8.9700000000000006</v>
      </c>
      <c r="R1541">
        <v>7.7</v>
      </c>
      <c r="S1541">
        <v>2</v>
      </c>
      <c r="T1541">
        <v>2.08</v>
      </c>
      <c r="U1541">
        <v>3</v>
      </c>
      <c r="V1541" t="s">
        <v>22</v>
      </c>
      <c r="W1541">
        <f t="shared" si="192"/>
        <v>0</v>
      </c>
      <c r="X1541" t="str">
        <f t="shared" si="193"/>
        <v>3 or fewer calls</v>
      </c>
      <c r="Y1541" t="str">
        <f t="shared" si="194"/>
        <v>Medium</v>
      </c>
      <c r="Z1541" t="str">
        <f t="shared" si="195"/>
        <v>Heavy_user</v>
      </c>
      <c r="AA1541" t="str">
        <f t="shared" si="196"/>
        <v>Medium_user</v>
      </c>
      <c r="AB1541" t="str">
        <f t="shared" si="197"/>
        <v>Medium Usage</v>
      </c>
      <c r="AC1541" t="str">
        <f t="shared" si="198"/>
        <v>None</v>
      </c>
      <c r="AD1541" t="str">
        <f t="shared" si="199"/>
        <v>Medium Intl Calls</v>
      </c>
    </row>
    <row r="1542" spans="1:30" x14ac:dyDescent="0.25">
      <c r="A1542" t="s">
        <v>52</v>
      </c>
      <c r="B1542">
        <v>95</v>
      </c>
      <c r="C1542" t="s">
        <v>21</v>
      </c>
      <c r="D1542" t="s">
        <v>22</v>
      </c>
      <c r="E1542">
        <f>IF(train[[#This Row],[international_plan]]="yes",1,0)</f>
        <v>0</v>
      </c>
      <c r="F1542" t="s">
        <v>22</v>
      </c>
      <c r="G1542">
        <f>IF(train[[#This Row],[voice_mail_plan]]="yes",1,0)</f>
        <v>0</v>
      </c>
      <c r="H1542">
        <v>0</v>
      </c>
      <c r="I1542">
        <v>167.6</v>
      </c>
      <c r="J1542">
        <v>96</v>
      </c>
      <c r="K1542">
        <v>28.49</v>
      </c>
      <c r="L1542">
        <v>176</v>
      </c>
      <c r="M1542">
        <v>89</v>
      </c>
      <c r="N1542">
        <v>14.96</v>
      </c>
      <c r="O1542">
        <v>250.9</v>
      </c>
      <c r="P1542">
        <v>113</v>
      </c>
      <c r="Q1542">
        <v>11.29</v>
      </c>
      <c r="R1542">
        <v>13.4</v>
      </c>
      <c r="S1542">
        <v>6</v>
      </c>
      <c r="T1542">
        <v>3.62</v>
      </c>
      <c r="U1542">
        <v>2</v>
      </c>
      <c r="V1542" t="s">
        <v>22</v>
      </c>
      <c r="W1542">
        <f t="shared" si="192"/>
        <v>0</v>
      </c>
      <c r="X1542" t="str">
        <f t="shared" si="193"/>
        <v>3 or fewer calls</v>
      </c>
      <c r="Y1542" t="str">
        <f t="shared" si="194"/>
        <v>Medium</v>
      </c>
      <c r="Z1542" t="str">
        <f t="shared" si="195"/>
        <v>Medium_user</v>
      </c>
      <c r="AA1542" t="str">
        <f t="shared" si="196"/>
        <v>Medium_user</v>
      </c>
      <c r="AB1542" t="str">
        <f t="shared" si="197"/>
        <v>Medium Usage</v>
      </c>
      <c r="AC1542" t="str">
        <f t="shared" si="198"/>
        <v>None</v>
      </c>
      <c r="AD1542" t="str">
        <f t="shared" si="199"/>
        <v>Medium Intl Calls</v>
      </c>
    </row>
    <row r="1543" spans="1:30" x14ac:dyDescent="0.25">
      <c r="A1543" t="s">
        <v>38</v>
      </c>
      <c r="B1543">
        <v>102</v>
      </c>
      <c r="C1543" t="s">
        <v>25</v>
      </c>
      <c r="D1543" t="s">
        <v>22</v>
      </c>
      <c r="E1543">
        <f>IF(train[[#This Row],[international_plan]]="yes",1,0)</f>
        <v>0</v>
      </c>
      <c r="F1543" t="s">
        <v>22</v>
      </c>
      <c r="G1543">
        <f>IF(train[[#This Row],[voice_mail_plan]]="yes",1,0)</f>
        <v>0</v>
      </c>
      <c r="H1543">
        <v>0</v>
      </c>
      <c r="I1543">
        <v>156.5</v>
      </c>
      <c r="J1543">
        <v>67</v>
      </c>
      <c r="K1543">
        <v>26.61</v>
      </c>
      <c r="L1543">
        <v>204.3</v>
      </c>
      <c r="M1543">
        <v>103</v>
      </c>
      <c r="N1543">
        <v>17.37</v>
      </c>
      <c r="O1543">
        <v>141.9</v>
      </c>
      <c r="P1543">
        <v>72</v>
      </c>
      <c r="Q1543">
        <v>6.39</v>
      </c>
      <c r="R1543">
        <v>9.9</v>
      </c>
      <c r="S1543">
        <v>2</v>
      </c>
      <c r="T1543">
        <v>2.67</v>
      </c>
      <c r="U1543">
        <v>2</v>
      </c>
      <c r="V1543" t="s">
        <v>22</v>
      </c>
      <c r="W1543">
        <f t="shared" si="192"/>
        <v>0</v>
      </c>
      <c r="X1543" t="str">
        <f t="shared" si="193"/>
        <v>3 or fewer calls</v>
      </c>
      <c r="Y1543" t="str">
        <f t="shared" si="194"/>
        <v>Medium</v>
      </c>
      <c r="Z1543" t="str">
        <f t="shared" si="195"/>
        <v>Medium_user</v>
      </c>
      <c r="AA1543" t="str">
        <f t="shared" si="196"/>
        <v>Medium_user</v>
      </c>
      <c r="AB1543" t="str">
        <f t="shared" si="197"/>
        <v>Medium Usage</v>
      </c>
      <c r="AC1543" t="str">
        <f t="shared" si="198"/>
        <v>None</v>
      </c>
      <c r="AD1543" t="str">
        <f t="shared" si="199"/>
        <v>Medium Intl Calls</v>
      </c>
    </row>
    <row r="1544" spans="1:30" x14ac:dyDescent="0.25">
      <c r="A1544" t="s">
        <v>50</v>
      </c>
      <c r="B1544">
        <v>89</v>
      </c>
      <c r="C1544" t="s">
        <v>21</v>
      </c>
      <c r="D1544" t="s">
        <v>22</v>
      </c>
      <c r="E1544">
        <f>IF(train[[#This Row],[international_plan]]="yes",1,0)</f>
        <v>0</v>
      </c>
      <c r="F1544" t="s">
        <v>23</v>
      </c>
      <c r="G1544">
        <f>IF(train[[#This Row],[voice_mail_plan]]="yes",1,0)</f>
        <v>1</v>
      </c>
      <c r="H1544">
        <v>25</v>
      </c>
      <c r="I1544">
        <v>215.1</v>
      </c>
      <c r="J1544">
        <v>140</v>
      </c>
      <c r="K1544">
        <v>36.57</v>
      </c>
      <c r="L1544">
        <v>197.4</v>
      </c>
      <c r="M1544">
        <v>69</v>
      </c>
      <c r="N1544">
        <v>16.78</v>
      </c>
      <c r="O1544">
        <v>162.1</v>
      </c>
      <c r="P1544">
        <v>117</v>
      </c>
      <c r="Q1544">
        <v>7.29</v>
      </c>
      <c r="R1544">
        <v>10.6</v>
      </c>
      <c r="S1544">
        <v>10</v>
      </c>
      <c r="T1544">
        <v>2.86</v>
      </c>
      <c r="U1544">
        <v>1</v>
      </c>
      <c r="V1544" t="s">
        <v>22</v>
      </c>
      <c r="W1544">
        <f t="shared" si="192"/>
        <v>0</v>
      </c>
      <c r="X1544" t="str">
        <f t="shared" si="193"/>
        <v>3 or fewer calls</v>
      </c>
      <c r="Y1544" t="str">
        <f t="shared" si="194"/>
        <v>Medium</v>
      </c>
      <c r="Z1544" t="str">
        <f t="shared" si="195"/>
        <v>Light_usage</v>
      </c>
      <c r="AA1544" t="str">
        <f t="shared" si="196"/>
        <v>Medium_user</v>
      </c>
      <c r="AB1544" t="str">
        <f t="shared" si="197"/>
        <v>Medium Usage</v>
      </c>
      <c r="AC1544" t="str">
        <f t="shared" si="198"/>
        <v>Medium</v>
      </c>
      <c r="AD1544" t="str">
        <f t="shared" si="199"/>
        <v>Medium Intl Calls</v>
      </c>
    </row>
    <row r="1545" spans="1:30" x14ac:dyDescent="0.25">
      <c r="A1545" t="s">
        <v>74</v>
      </c>
      <c r="B1545">
        <v>50</v>
      </c>
      <c r="C1545" t="s">
        <v>25</v>
      </c>
      <c r="D1545" t="s">
        <v>22</v>
      </c>
      <c r="E1545">
        <f>IF(train[[#This Row],[international_plan]]="yes",1,0)</f>
        <v>0</v>
      </c>
      <c r="F1545" t="s">
        <v>22</v>
      </c>
      <c r="G1545">
        <f>IF(train[[#This Row],[voice_mail_plan]]="yes",1,0)</f>
        <v>0</v>
      </c>
      <c r="H1545">
        <v>0</v>
      </c>
      <c r="I1545">
        <v>301.7</v>
      </c>
      <c r="J1545">
        <v>82</v>
      </c>
      <c r="K1545">
        <v>51.29</v>
      </c>
      <c r="L1545">
        <v>167.1</v>
      </c>
      <c r="M1545">
        <v>118</v>
      </c>
      <c r="N1545">
        <v>14.2</v>
      </c>
      <c r="O1545">
        <v>72.2</v>
      </c>
      <c r="P1545">
        <v>89</v>
      </c>
      <c r="Q1545">
        <v>3.25</v>
      </c>
      <c r="R1545">
        <v>10.5</v>
      </c>
      <c r="S1545">
        <v>6</v>
      </c>
      <c r="T1545">
        <v>2.84</v>
      </c>
      <c r="U1545">
        <v>1</v>
      </c>
      <c r="V1545" t="s">
        <v>22</v>
      </c>
      <c r="W1545">
        <f t="shared" si="192"/>
        <v>0</v>
      </c>
      <c r="X1545" t="str">
        <f t="shared" si="193"/>
        <v>3 or fewer calls</v>
      </c>
      <c r="Y1545" t="str">
        <f t="shared" si="194"/>
        <v>Medium</v>
      </c>
      <c r="Z1545" t="str">
        <f t="shared" si="195"/>
        <v>Medium_user</v>
      </c>
      <c r="AA1545" t="str">
        <f t="shared" si="196"/>
        <v>Medium_user</v>
      </c>
      <c r="AB1545" t="str">
        <f t="shared" si="197"/>
        <v>Medium Usage</v>
      </c>
      <c r="AC1545" t="str">
        <f t="shared" si="198"/>
        <v>None</v>
      </c>
      <c r="AD1545" t="str">
        <f t="shared" si="199"/>
        <v>Medium Intl Calls</v>
      </c>
    </row>
    <row r="1546" spans="1:30" x14ac:dyDescent="0.25">
      <c r="A1546" t="s">
        <v>20</v>
      </c>
      <c r="B1546">
        <v>93</v>
      </c>
      <c r="C1546" t="s">
        <v>21</v>
      </c>
      <c r="D1546" t="s">
        <v>22</v>
      </c>
      <c r="E1546">
        <f>IF(train[[#This Row],[international_plan]]="yes",1,0)</f>
        <v>0</v>
      </c>
      <c r="F1546" t="s">
        <v>23</v>
      </c>
      <c r="G1546">
        <f>IF(train[[#This Row],[voice_mail_plan]]="yes",1,0)</f>
        <v>1</v>
      </c>
      <c r="H1546">
        <v>42</v>
      </c>
      <c r="I1546">
        <v>152.30000000000001</v>
      </c>
      <c r="J1546">
        <v>90</v>
      </c>
      <c r="K1546">
        <v>25.89</v>
      </c>
      <c r="L1546">
        <v>267.5</v>
      </c>
      <c r="M1546">
        <v>102</v>
      </c>
      <c r="N1546">
        <v>22.74</v>
      </c>
      <c r="O1546">
        <v>266.89999999999998</v>
      </c>
      <c r="P1546">
        <v>130</v>
      </c>
      <c r="Q1546">
        <v>12.01</v>
      </c>
      <c r="R1546">
        <v>11.3</v>
      </c>
      <c r="S1546">
        <v>5</v>
      </c>
      <c r="T1546">
        <v>3.05</v>
      </c>
      <c r="U1546">
        <v>7</v>
      </c>
      <c r="V1546" t="s">
        <v>22</v>
      </c>
      <c r="W1546">
        <f t="shared" si="192"/>
        <v>0</v>
      </c>
      <c r="X1546" t="str">
        <f t="shared" si="193"/>
        <v>More than 3 calls</v>
      </c>
      <c r="Y1546" t="str">
        <f t="shared" si="194"/>
        <v>Medium</v>
      </c>
      <c r="Z1546" t="str">
        <f t="shared" si="195"/>
        <v>Medium_user</v>
      </c>
      <c r="AA1546" t="str">
        <f t="shared" si="196"/>
        <v>Heavy_user</v>
      </c>
      <c r="AB1546" t="str">
        <f t="shared" si="197"/>
        <v>Medium Usage</v>
      </c>
      <c r="AC1546" t="str">
        <f t="shared" si="198"/>
        <v>High</v>
      </c>
      <c r="AD1546" t="str">
        <f t="shared" si="199"/>
        <v>Medium Intl Calls</v>
      </c>
    </row>
    <row r="1547" spans="1:30" x14ac:dyDescent="0.25">
      <c r="A1547" t="s">
        <v>44</v>
      </c>
      <c r="B1547">
        <v>68</v>
      </c>
      <c r="C1547" t="s">
        <v>28</v>
      </c>
      <c r="D1547" t="s">
        <v>22</v>
      </c>
      <c r="E1547">
        <f>IF(train[[#This Row],[international_plan]]="yes",1,0)</f>
        <v>0</v>
      </c>
      <c r="F1547" t="s">
        <v>22</v>
      </c>
      <c r="G1547">
        <f>IF(train[[#This Row],[voice_mail_plan]]="yes",1,0)</f>
        <v>0</v>
      </c>
      <c r="H1547">
        <v>0</v>
      </c>
      <c r="I1547">
        <v>195.4</v>
      </c>
      <c r="J1547">
        <v>116</v>
      </c>
      <c r="K1547">
        <v>33.22</v>
      </c>
      <c r="L1547">
        <v>212.1</v>
      </c>
      <c r="M1547">
        <v>101</v>
      </c>
      <c r="N1547">
        <v>18.03</v>
      </c>
      <c r="O1547">
        <v>138.4</v>
      </c>
      <c r="P1547">
        <v>134</v>
      </c>
      <c r="Q1547">
        <v>6.23</v>
      </c>
      <c r="R1547">
        <v>15.1</v>
      </c>
      <c r="S1547">
        <v>11</v>
      </c>
      <c r="T1547">
        <v>4.08</v>
      </c>
      <c r="U1547">
        <v>1</v>
      </c>
      <c r="V1547" t="s">
        <v>22</v>
      </c>
      <c r="W1547">
        <f t="shared" si="192"/>
        <v>0</v>
      </c>
      <c r="X1547" t="str">
        <f t="shared" si="193"/>
        <v>3 or fewer calls</v>
      </c>
      <c r="Y1547" t="str">
        <f t="shared" si="194"/>
        <v>High</v>
      </c>
      <c r="Z1547" t="str">
        <f t="shared" si="195"/>
        <v>Medium_user</v>
      </c>
      <c r="AA1547" t="str">
        <f t="shared" si="196"/>
        <v>Medium_user</v>
      </c>
      <c r="AB1547" t="str">
        <f t="shared" si="197"/>
        <v>Medium Usage</v>
      </c>
      <c r="AC1547" t="str">
        <f t="shared" si="198"/>
        <v>None</v>
      </c>
      <c r="AD1547" t="str">
        <f t="shared" si="199"/>
        <v>Medium Intl Calls</v>
      </c>
    </row>
    <row r="1548" spans="1:30" x14ac:dyDescent="0.25">
      <c r="A1548" t="s">
        <v>72</v>
      </c>
      <c r="B1548">
        <v>70</v>
      </c>
      <c r="C1548" t="s">
        <v>25</v>
      </c>
      <c r="D1548" t="s">
        <v>22</v>
      </c>
      <c r="E1548">
        <f>IF(train[[#This Row],[international_plan]]="yes",1,0)</f>
        <v>0</v>
      </c>
      <c r="F1548" t="s">
        <v>22</v>
      </c>
      <c r="G1548">
        <f>IF(train[[#This Row],[voice_mail_plan]]="yes",1,0)</f>
        <v>0</v>
      </c>
      <c r="H1548">
        <v>0</v>
      </c>
      <c r="I1548">
        <v>208.7</v>
      </c>
      <c r="J1548">
        <v>97</v>
      </c>
      <c r="K1548">
        <v>35.479999999999997</v>
      </c>
      <c r="L1548">
        <v>275.5</v>
      </c>
      <c r="M1548">
        <v>83</v>
      </c>
      <c r="N1548">
        <v>23.42</v>
      </c>
      <c r="O1548">
        <v>182.5</v>
      </c>
      <c r="P1548">
        <v>122</v>
      </c>
      <c r="Q1548">
        <v>8.2100000000000009</v>
      </c>
      <c r="R1548">
        <v>8</v>
      </c>
      <c r="S1548">
        <v>3</v>
      </c>
      <c r="T1548">
        <v>2.16</v>
      </c>
      <c r="U1548">
        <v>2</v>
      </c>
      <c r="V1548" t="s">
        <v>22</v>
      </c>
      <c r="W1548">
        <f t="shared" si="192"/>
        <v>0</v>
      </c>
      <c r="X1548" t="str">
        <f t="shared" si="193"/>
        <v>3 or fewer calls</v>
      </c>
      <c r="Y1548" t="str">
        <f t="shared" si="194"/>
        <v>Medium</v>
      </c>
      <c r="Z1548" t="str">
        <f t="shared" si="195"/>
        <v>Medium_user</v>
      </c>
      <c r="AA1548" t="str">
        <f t="shared" si="196"/>
        <v>Heavy_user</v>
      </c>
      <c r="AB1548" t="str">
        <f t="shared" si="197"/>
        <v>Medium Usage</v>
      </c>
      <c r="AC1548" t="str">
        <f t="shared" si="198"/>
        <v>None</v>
      </c>
      <c r="AD1548" t="str">
        <f t="shared" si="199"/>
        <v>Medium Intl Calls</v>
      </c>
    </row>
    <row r="1549" spans="1:30" x14ac:dyDescent="0.25">
      <c r="A1549" t="s">
        <v>63</v>
      </c>
      <c r="B1549">
        <v>141</v>
      </c>
      <c r="C1549" t="s">
        <v>21</v>
      </c>
      <c r="D1549" t="s">
        <v>22</v>
      </c>
      <c r="E1549">
        <f>IF(train[[#This Row],[international_plan]]="yes",1,0)</f>
        <v>0</v>
      </c>
      <c r="F1549" t="s">
        <v>23</v>
      </c>
      <c r="G1549">
        <f>IF(train[[#This Row],[voice_mail_plan]]="yes",1,0)</f>
        <v>1</v>
      </c>
      <c r="H1549">
        <v>37</v>
      </c>
      <c r="I1549">
        <v>185.4</v>
      </c>
      <c r="J1549">
        <v>87</v>
      </c>
      <c r="K1549">
        <v>31.52</v>
      </c>
      <c r="L1549">
        <v>178.5</v>
      </c>
      <c r="M1549">
        <v>128</v>
      </c>
      <c r="N1549">
        <v>15.17</v>
      </c>
      <c r="O1549">
        <v>218.3</v>
      </c>
      <c r="P1549">
        <v>107</v>
      </c>
      <c r="Q1549">
        <v>9.82</v>
      </c>
      <c r="R1549">
        <v>8</v>
      </c>
      <c r="S1549">
        <v>3</v>
      </c>
      <c r="T1549">
        <v>2.16</v>
      </c>
      <c r="U1549">
        <v>4</v>
      </c>
      <c r="V1549" t="s">
        <v>22</v>
      </c>
      <c r="W1549">
        <f t="shared" si="192"/>
        <v>0</v>
      </c>
      <c r="X1549" t="str">
        <f t="shared" si="193"/>
        <v>More than 3 calls</v>
      </c>
      <c r="Y1549" t="str">
        <f t="shared" si="194"/>
        <v>Medium</v>
      </c>
      <c r="Z1549" t="str">
        <f t="shared" si="195"/>
        <v>Heavy_user</v>
      </c>
      <c r="AA1549" t="str">
        <f t="shared" si="196"/>
        <v>Medium_user</v>
      </c>
      <c r="AB1549" t="str">
        <f t="shared" si="197"/>
        <v>Medium Usage</v>
      </c>
      <c r="AC1549" t="str">
        <f t="shared" si="198"/>
        <v>High</v>
      </c>
      <c r="AD1549" t="str">
        <f t="shared" si="199"/>
        <v>Medium Intl Calls</v>
      </c>
    </row>
    <row r="1550" spans="1:30" x14ac:dyDescent="0.25">
      <c r="A1550" t="s">
        <v>27</v>
      </c>
      <c r="B1550">
        <v>112</v>
      </c>
      <c r="C1550" t="s">
        <v>21</v>
      </c>
      <c r="D1550" t="s">
        <v>22</v>
      </c>
      <c r="E1550">
        <f>IF(train[[#This Row],[international_plan]]="yes",1,0)</f>
        <v>0</v>
      </c>
      <c r="F1550" t="s">
        <v>23</v>
      </c>
      <c r="G1550">
        <f>IF(train[[#This Row],[voice_mail_plan]]="yes",1,0)</f>
        <v>1</v>
      </c>
      <c r="H1550">
        <v>17</v>
      </c>
      <c r="I1550">
        <v>183.2</v>
      </c>
      <c r="J1550">
        <v>95</v>
      </c>
      <c r="K1550">
        <v>31.14</v>
      </c>
      <c r="L1550">
        <v>252.8</v>
      </c>
      <c r="M1550">
        <v>125</v>
      </c>
      <c r="N1550">
        <v>21.49</v>
      </c>
      <c r="O1550">
        <v>156.69999999999999</v>
      </c>
      <c r="P1550">
        <v>95</v>
      </c>
      <c r="Q1550">
        <v>7.05</v>
      </c>
      <c r="R1550">
        <v>9.6999999999999993</v>
      </c>
      <c r="S1550">
        <v>3</v>
      </c>
      <c r="T1550">
        <v>2.62</v>
      </c>
      <c r="U1550">
        <v>0</v>
      </c>
      <c r="V1550" t="s">
        <v>22</v>
      </c>
      <c r="W1550">
        <f t="shared" si="192"/>
        <v>0</v>
      </c>
      <c r="X1550" t="str">
        <f t="shared" si="193"/>
        <v>3 or fewer calls</v>
      </c>
      <c r="Y1550" t="str">
        <f t="shared" si="194"/>
        <v>Medium</v>
      </c>
      <c r="Z1550" t="str">
        <f t="shared" si="195"/>
        <v>Heavy_user</v>
      </c>
      <c r="AA1550" t="str">
        <f t="shared" si="196"/>
        <v>Heavy_user</v>
      </c>
      <c r="AB1550" t="str">
        <f t="shared" si="197"/>
        <v>Medium Usage</v>
      </c>
      <c r="AC1550" t="str">
        <f t="shared" si="198"/>
        <v>Medium</v>
      </c>
      <c r="AD1550" t="str">
        <f t="shared" si="199"/>
        <v>Medium Intl Calls</v>
      </c>
    </row>
    <row r="1551" spans="1:30" x14ac:dyDescent="0.25">
      <c r="A1551" t="s">
        <v>46</v>
      </c>
      <c r="B1551">
        <v>117</v>
      </c>
      <c r="C1551" t="s">
        <v>28</v>
      </c>
      <c r="D1551" t="s">
        <v>23</v>
      </c>
      <c r="E1551">
        <f>IF(train[[#This Row],[international_plan]]="yes",1,0)</f>
        <v>1</v>
      </c>
      <c r="F1551" t="s">
        <v>22</v>
      </c>
      <c r="G1551">
        <f>IF(train[[#This Row],[voice_mail_plan]]="yes",1,0)</f>
        <v>0</v>
      </c>
      <c r="H1551">
        <v>0</v>
      </c>
      <c r="I1551">
        <v>54.2</v>
      </c>
      <c r="J1551">
        <v>100</v>
      </c>
      <c r="K1551">
        <v>9.2100000000000009</v>
      </c>
      <c r="L1551">
        <v>303.2</v>
      </c>
      <c r="M1551">
        <v>84</v>
      </c>
      <c r="N1551">
        <v>25.77</v>
      </c>
      <c r="O1551">
        <v>171.8</v>
      </c>
      <c r="P1551">
        <v>84</v>
      </c>
      <c r="Q1551">
        <v>7.73</v>
      </c>
      <c r="R1551">
        <v>8.6</v>
      </c>
      <c r="S1551">
        <v>2</v>
      </c>
      <c r="T1551">
        <v>2.3199999999999998</v>
      </c>
      <c r="U1551">
        <v>1</v>
      </c>
      <c r="V1551" t="s">
        <v>23</v>
      </c>
      <c r="W1551">
        <f t="shared" si="192"/>
        <v>1</v>
      </c>
      <c r="X1551" t="str">
        <f t="shared" si="193"/>
        <v>3 or fewer calls</v>
      </c>
      <c r="Y1551" t="str">
        <f t="shared" si="194"/>
        <v>Medium</v>
      </c>
      <c r="Z1551" t="str">
        <f t="shared" si="195"/>
        <v>Medium_user</v>
      </c>
      <c r="AA1551" t="str">
        <f t="shared" si="196"/>
        <v>Heavy_user</v>
      </c>
      <c r="AB1551" t="str">
        <f t="shared" si="197"/>
        <v>Medium Usage</v>
      </c>
      <c r="AC1551" t="str">
        <f t="shared" si="198"/>
        <v>None</v>
      </c>
      <c r="AD1551" t="str">
        <f t="shared" si="199"/>
        <v>Medium Intl Calls</v>
      </c>
    </row>
    <row r="1552" spans="1:30" x14ac:dyDescent="0.25">
      <c r="A1552" t="s">
        <v>34</v>
      </c>
      <c r="B1552">
        <v>1</v>
      </c>
      <c r="C1552" t="s">
        <v>25</v>
      </c>
      <c r="D1552" t="s">
        <v>22</v>
      </c>
      <c r="E1552">
        <f>IF(train[[#This Row],[international_plan]]="yes",1,0)</f>
        <v>0</v>
      </c>
      <c r="F1552" t="s">
        <v>23</v>
      </c>
      <c r="G1552">
        <f>IF(train[[#This Row],[voice_mail_plan]]="yes",1,0)</f>
        <v>1</v>
      </c>
      <c r="H1552">
        <v>26</v>
      </c>
      <c r="I1552">
        <v>208</v>
      </c>
      <c r="J1552">
        <v>115</v>
      </c>
      <c r="K1552">
        <v>35.36</v>
      </c>
      <c r="L1552">
        <v>185</v>
      </c>
      <c r="M1552">
        <v>113</v>
      </c>
      <c r="N1552">
        <v>15.73</v>
      </c>
      <c r="O1552">
        <v>177.7</v>
      </c>
      <c r="P1552">
        <v>144</v>
      </c>
      <c r="Q1552">
        <v>8</v>
      </c>
      <c r="R1552">
        <v>8.1</v>
      </c>
      <c r="S1552">
        <v>9</v>
      </c>
      <c r="T1552">
        <v>2.19</v>
      </c>
      <c r="U1552">
        <v>1</v>
      </c>
      <c r="V1552" t="s">
        <v>22</v>
      </c>
      <c r="W1552">
        <f t="shared" si="192"/>
        <v>0</v>
      </c>
      <c r="X1552" t="str">
        <f t="shared" si="193"/>
        <v>3 or fewer calls</v>
      </c>
      <c r="Y1552" t="str">
        <f t="shared" si="194"/>
        <v>Medium</v>
      </c>
      <c r="Z1552" t="str">
        <f t="shared" si="195"/>
        <v>Medium_user</v>
      </c>
      <c r="AA1552" t="str">
        <f t="shared" si="196"/>
        <v>Medium_user</v>
      </c>
      <c r="AB1552" t="str">
        <f t="shared" si="197"/>
        <v>Medium Usage</v>
      </c>
      <c r="AC1552" t="str">
        <f t="shared" si="198"/>
        <v>Medium</v>
      </c>
      <c r="AD1552" t="str">
        <f t="shared" si="199"/>
        <v>Medium Intl Calls</v>
      </c>
    </row>
    <row r="1553" spans="1:30" x14ac:dyDescent="0.25">
      <c r="A1553" t="s">
        <v>68</v>
      </c>
      <c r="B1553">
        <v>70</v>
      </c>
      <c r="C1553" t="s">
        <v>21</v>
      </c>
      <c r="D1553" t="s">
        <v>22</v>
      </c>
      <c r="E1553">
        <f>IF(train[[#This Row],[international_plan]]="yes",1,0)</f>
        <v>0</v>
      </c>
      <c r="F1553" t="s">
        <v>22</v>
      </c>
      <c r="G1553">
        <f>IF(train[[#This Row],[voice_mail_plan]]="yes",1,0)</f>
        <v>0</v>
      </c>
      <c r="H1553">
        <v>0</v>
      </c>
      <c r="I1553">
        <v>230.3</v>
      </c>
      <c r="J1553">
        <v>110</v>
      </c>
      <c r="K1553">
        <v>39.15</v>
      </c>
      <c r="L1553">
        <v>77.900000000000006</v>
      </c>
      <c r="M1553">
        <v>87</v>
      </c>
      <c r="N1553">
        <v>6.62</v>
      </c>
      <c r="O1553">
        <v>247.1</v>
      </c>
      <c r="P1553">
        <v>105</v>
      </c>
      <c r="Q1553">
        <v>11.12</v>
      </c>
      <c r="R1553">
        <v>13.2</v>
      </c>
      <c r="S1553">
        <v>4</v>
      </c>
      <c r="T1553">
        <v>3.56</v>
      </c>
      <c r="U1553">
        <v>1</v>
      </c>
      <c r="V1553" t="s">
        <v>22</v>
      </c>
      <c r="W1553">
        <f t="shared" si="192"/>
        <v>0</v>
      </c>
      <c r="X1553" t="str">
        <f t="shared" si="193"/>
        <v>3 or fewer calls</v>
      </c>
      <c r="Y1553" t="str">
        <f t="shared" si="194"/>
        <v>Medium</v>
      </c>
      <c r="Z1553" t="str">
        <f t="shared" si="195"/>
        <v>Medium_user</v>
      </c>
      <c r="AA1553" t="str">
        <f t="shared" si="196"/>
        <v>Light_user</v>
      </c>
      <c r="AB1553" t="str">
        <f t="shared" si="197"/>
        <v>Medium Usage</v>
      </c>
      <c r="AC1553" t="str">
        <f t="shared" si="198"/>
        <v>None</v>
      </c>
      <c r="AD1553" t="str">
        <f t="shared" si="199"/>
        <v>Medium Intl Calls</v>
      </c>
    </row>
    <row r="1554" spans="1:30" x14ac:dyDescent="0.25">
      <c r="A1554" t="s">
        <v>52</v>
      </c>
      <c r="B1554">
        <v>87</v>
      </c>
      <c r="C1554" t="s">
        <v>28</v>
      </c>
      <c r="D1554" t="s">
        <v>22</v>
      </c>
      <c r="E1554">
        <f>IF(train[[#This Row],[international_plan]]="yes",1,0)</f>
        <v>0</v>
      </c>
      <c r="F1554" t="s">
        <v>23</v>
      </c>
      <c r="G1554">
        <f>IF(train[[#This Row],[voice_mail_plan]]="yes",1,0)</f>
        <v>1</v>
      </c>
      <c r="H1554">
        <v>22</v>
      </c>
      <c r="I1554">
        <v>240.8</v>
      </c>
      <c r="J1554">
        <v>102</v>
      </c>
      <c r="K1554">
        <v>40.94</v>
      </c>
      <c r="L1554">
        <v>75.900000000000006</v>
      </c>
      <c r="M1554">
        <v>106</v>
      </c>
      <c r="N1554">
        <v>6.45</v>
      </c>
      <c r="O1554">
        <v>224.6</v>
      </c>
      <c r="P1554">
        <v>115</v>
      </c>
      <c r="Q1554">
        <v>10.11</v>
      </c>
      <c r="R1554">
        <v>7.1</v>
      </c>
      <c r="S1554">
        <v>3</v>
      </c>
      <c r="T1554">
        <v>1.92</v>
      </c>
      <c r="U1554">
        <v>2</v>
      </c>
      <c r="V1554" t="s">
        <v>22</v>
      </c>
      <c r="W1554">
        <f t="shared" si="192"/>
        <v>0</v>
      </c>
      <c r="X1554" t="str">
        <f t="shared" si="193"/>
        <v>3 or fewer calls</v>
      </c>
      <c r="Y1554" t="str">
        <f t="shared" si="194"/>
        <v>Low</v>
      </c>
      <c r="Z1554" t="str">
        <f t="shared" si="195"/>
        <v>Medium_user</v>
      </c>
      <c r="AA1554" t="str">
        <f t="shared" si="196"/>
        <v>Light_user</v>
      </c>
      <c r="AB1554" t="str">
        <f t="shared" si="197"/>
        <v>Medium Usage</v>
      </c>
      <c r="AC1554" t="str">
        <f t="shared" si="198"/>
        <v>Medium</v>
      </c>
      <c r="AD1554" t="str">
        <f t="shared" si="199"/>
        <v>Low Intl Calls</v>
      </c>
    </row>
    <row r="1555" spans="1:30" x14ac:dyDescent="0.25">
      <c r="A1555" t="s">
        <v>31</v>
      </c>
      <c r="B1555">
        <v>52</v>
      </c>
      <c r="C1555" t="s">
        <v>28</v>
      </c>
      <c r="D1555" t="s">
        <v>22</v>
      </c>
      <c r="E1555">
        <f>IF(train[[#This Row],[international_plan]]="yes",1,0)</f>
        <v>0</v>
      </c>
      <c r="F1555" t="s">
        <v>23</v>
      </c>
      <c r="G1555">
        <f>IF(train[[#This Row],[voice_mail_plan]]="yes",1,0)</f>
        <v>1</v>
      </c>
      <c r="H1555">
        <v>21</v>
      </c>
      <c r="I1555">
        <v>195.7</v>
      </c>
      <c r="J1555">
        <v>119</v>
      </c>
      <c r="K1555">
        <v>33.270000000000003</v>
      </c>
      <c r="L1555">
        <v>106.2</v>
      </c>
      <c r="M1555">
        <v>95</v>
      </c>
      <c r="N1555">
        <v>9.0299999999999994</v>
      </c>
      <c r="O1555">
        <v>157.4</v>
      </c>
      <c r="P1555">
        <v>94</v>
      </c>
      <c r="Q1555">
        <v>7.08</v>
      </c>
      <c r="R1555">
        <v>5.3</v>
      </c>
      <c r="S1555">
        <v>3</v>
      </c>
      <c r="T1555">
        <v>1.43</v>
      </c>
      <c r="U1555">
        <v>2</v>
      </c>
      <c r="V1555" t="s">
        <v>22</v>
      </c>
      <c r="W1555">
        <f t="shared" si="192"/>
        <v>0</v>
      </c>
      <c r="X1555" t="str">
        <f t="shared" si="193"/>
        <v>3 or fewer calls</v>
      </c>
      <c r="Y1555" t="str">
        <f t="shared" si="194"/>
        <v>Low</v>
      </c>
      <c r="Z1555" t="str">
        <f t="shared" si="195"/>
        <v>Medium_user</v>
      </c>
      <c r="AA1555" t="str">
        <f t="shared" si="196"/>
        <v>Light_user</v>
      </c>
      <c r="AB1555" t="str">
        <f t="shared" si="197"/>
        <v>Medium Usage</v>
      </c>
      <c r="AC1555" t="str">
        <f t="shared" si="198"/>
        <v>Medium</v>
      </c>
      <c r="AD1555" t="str">
        <f t="shared" si="199"/>
        <v>Low Intl Calls</v>
      </c>
    </row>
    <row r="1556" spans="1:30" x14ac:dyDescent="0.25">
      <c r="A1556" t="s">
        <v>59</v>
      </c>
      <c r="B1556">
        <v>97</v>
      </c>
      <c r="C1556" t="s">
        <v>25</v>
      </c>
      <c r="D1556" t="s">
        <v>22</v>
      </c>
      <c r="E1556">
        <f>IF(train[[#This Row],[international_plan]]="yes",1,0)</f>
        <v>0</v>
      </c>
      <c r="F1556" t="s">
        <v>22</v>
      </c>
      <c r="G1556">
        <f>IF(train[[#This Row],[voice_mail_plan]]="yes",1,0)</f>
        <v>0</v>
      </c>
      <c r="H1556">
        <v>0</v>
      </c>
      <c r="I1556">
        <v>276.10000000000002</v>
      </c>
      <c r="J1556">
        <v>82</v>
      </c>
      <c r="K1556">
        <v>46.94</v>
      </c>
      <c r="L1556">
        <v>201.1</v>
      </c>
      <c r="M1556">
        <v>106</v>
      </c>
      <c r="N1556">
        <v>17.09</v>
      </c>
      <c r="O1556">
        <v>231.3</v>
      </c>
      <c r="P1556">
        <v>73</v>
      </c>
      <c r="Q1556">
        <v>10.41</v>
      </c>
      <c r="R1556">
        <v>8.9</v>
      </c>
      <c r="S1556">
        <v>4</v>
      </c>
      <c r="T1556">
        <v>2.4</v>
      </c>
      <c r="U1556">
        <v>0</v>
      </c>
      <c r="V1556" t="s">
        <v>23</v>
      </c>
      <c r="W1556">
        <f t="shared" si="192"/>
        <v>1</v>
      </c>
      <c r="X1556" t="str">
        <f t="shared" si="193"/>
        <v>3 or fewer calls</v>
      </c>
      <c r="Y1556" t="str">
        <f t="shared" si="194"/>
        <v>Medium</v>
      </c>
      <c r="Z1556" t="str">
        <f t="shared" si="195"/>
        <v>Medium_user</v>
      </c>
      <c r="AA1556" t="str">
        <f t="shared" si="196"/>
        <v>Medium_user</v>
      </c>
      <c r="AB1556" t="str">
        <f t="shared" si="197"/>
        <v>Medium Usage</v>
      </c>
      <c r="AC1556" t="str">
        <f t="shared" si="198"/>
        <v>None</v>
      </c>
      <c r="AD1556" t="str">
        <f t="shared" si="199"/>
        <v>Medium Intl Calls</v>
      </c>
    </row>
    <row r="1557" spans="1:30" x14ac:dyDescent="0.25">
      <c r="A1557" t="s">
        <v>62</v>
      </c>
      <c r="B1557">
        <v>105</v>
      </c>
      <c r="C1557" t="s">
        <v>25</v>
      </c>
      <c r="D1557" t="s">
        <v>22</v>
      </c>
      <c r="E1557">
        <f>IF(train[[#This Row],[international_plan]]="yes",1,0)</f>
        <v>0</v>
      </c>
      <c r="F1557" t="s">
        <v>22</v>
      </c>
      <c r="G1557">
        <f>IF(train[[#This Row],[voice_mail_plan]]="yes",1,0)</f>
        <v>0</v>
      </c>
      <c r="H1557">
        <v>0</v>
      </c>
      <c r="I1557">
        <v>166.1</v>
      </c>
      <c r="J1557">
        <v>93</v>
      </c>
      <c r="K1557">
        <v>28.24</v>
      </c>
      <c r="L1557">
        <v>175.9</v>
      </c>
      <c r="M1557">
        <v>106</v>
      </c>
      <c r="N1557">
        <v>14.95</v>
      </c>
      <c r="O1557">
        <v>243.5</v>
      </c>
      <c r="P1557">
        <v>55</v>
      </c>
      <c r="Q1557">
        <v>10.96</v>
      </c>
      <c r="R1557">
        <v>16.2</v>
      </c>
      <c r="S1557">
        <v>3</v>
      </c>
      <c r="T1557">
        <v>4.37</v>
      </c>
      <c r="U1557">
        <v>2</v>
      </c>
      <c r="V1557" t="s">
        <v>22</v>
      </c>
      <c r="W1557">
        <f t="shared" si="192"/>
        <v>0</v>
      </c>
      <c r="X1557" t="str">
        <f t="shared" si="193"/>
        <v>3 or fewer calls</v>
      </c>
      <c r="Y1557" t="str">
        <f t="shared" si="194"/>
        <v>High</v>
      </c>
      <c r="Z1557" t="str">
        <f t="shared" si="195"/>
        <v>Medium_user</v>
      </c>
      <c r="AA1557" t="str">
        <f t="shared" si="196"/>
        <v>Medium_user</v>
      </c>
      <c r="AB1557" t="str">
        <f t="shared" si="197"/>
        <v>Medium Usage</v>
      </c>
      <c r="AC1557" t="str">
        <f t="shared" si="198"/>
        <v>None</v>
      </c>
      <c r="AD1557" t="str">
        <f t="shared" si="199"/>
        <v>Medium Intl Calls</v>
      </c>
    </row>
    <row r="1558" spans="1:30" x14ac:dyDescent="0.25">
      <c r="A1558" t="s">
        <v>43</v>
      </c>
      <c r="B1558">
        <v>77</v>
      </c>
      <c r="C1558" t="s">
        <v>28</v>
      </c>
      <c r="D1558" t="s">
        <v>22</v>
      </c>
      <c r="E1558">
        <f>IF(train[[#This Row],[international_plan]]="yes",1,0)</f>
        <v>0</v>
      </c>
      <c r="F1558" t="s">
        <v>23</v>
      </c>
      <c r="G1558">
        <f>IF(train[[#This Row],[voice_mail_plan]]="yes",1,0)</f>
        <v>1</v>
      </c>
      <c r="H1558">
        <v>28</v>
      </c>
      <c r="I1558">
        <v>135.9</v>
      </c>
      <c r="J1558">
        <v>117</v>
      </c>
      <c r="K1558">
        <v>23.1</v>
      </c>
      <c r="L1558">
        <v>244.5</v>
      </c>
      <c r="M1558">
        <v>102</v>
      </c>
      <c r="N1558">
        <v>20.78</v>
      </c>
      <c r="O1558">
        <v>207.5</v>
      </c>
      <c r="P1558">
        <v>74</v>
      </c>
      <c r="Q1558">
        <v>9.34</v>
      </c>
      <c r="R1558">
        <v>11.5</v>
      </c>
      <c r="S1558">
        <v>3</v>
      </c>
      <c r="T1558">
        <v>3.11</v>
      </c>
      <c r="U1558">
        <v>4</v>
      </c>
      <c r="V1558" t="s">
        <v>23</v>
      </c>
      <c r="W1558">
        <f t="shared" si="192"/>
        <v>1</v>
      </c>
      <c r="X1558" t="str">
        <f t="shared" si="193"/>
        <v>More than 3 calls</v>
      </c>
      <c r="Y1558" t="str">
        <f t="shared" si="194"/>
        <v>Medium</v>
      </c>
      <c r="Z1558" t="str">
        <f t="shared" si="195"/>
        <v>Medium_user</v>
      </c>
      <c r="AA1558" t="str">
        <f t="shared" si="196"/>
        <v>Heavy_user</v>
      </c>
      <c r="AB1558" t="str">
        <f t="shared" si="197"/>
        <v>Medium Usage</v>
      </c>
      <c r="AC1558" t="str">
        <f t="shared" si="198"/>
        <v>Medium</v>
      </c>
      <c r="AD1558" t="str">
        <f t="shared" si="199"/>
        <v>Medium Intl Calls</v>
      </c>
    </row>
    <row r="1559" spans="1:30" x14ac:dyDescent="0.25">
      <c r="A1559" t="s">
        <v>58</v>
      </c>
      <c r="B1559">
        <v>80</v>
      </c>
      <c r="C1559" t="s">
        <v>21</v>
      </c>
      <c r="D1559" t="s">
        <v>23</v>
      </c>
      <c r="E1559">
        <f>IF(train[[#This Row],[international_plan]]="yes",1,0)</f>
        <v>1</v>
      </c>
      <c r="F1559" t="s">
        <v>22</v>
      </c>
      <c r="G1559">
        <f>IF(train[[#This Row],[voice_mail_plan]]="yes",1,0)</f>
        <v>0</v>
      </c>
      <c r="H1559">
        <v>0</v>
      </c>
      <c r="I1559">
        <v>189.1</v>
      </c>
      <c r="J1559">
        <v>122</v>
      </c>
      <c r="K1559">
        <v>32.15</v>
      </c>
      <c r="L1559">
        <v>223.2</v>
      </c>
      <c r="M1559">
        <v>92</v>
      </c>
      <c r="N1559">
        <v>18.97</v>
      </c>
      <c r="O1559">
        <v>269</v>
      </c>
      <c r="P1559">
        <v>116</v>
      </c>
      <c r="Q1559">
        <v>12.11</v>
      </c>
      <c r="R1559">
        <v>13.9</v>
      </c>
      <c r="S1559">
        <v>3</v>
      </c>
      <c r="T1559">
        <v>3.75</v>
      </c>
      <c r="U1559">
        <v>2</v>
      </c>
      <c r="V1559" t="s">
        <v>23</v>
      </c>
      <c r="W1559">
        <f t="shared" si="192"/>
        <v>1</v>
      </c>
      <c r="X1559" t="str">
        <f t="shared" si="193"/>
        <v>3 or fewer calls</v>
      </c>
      <c r="Y1559" t="str">
        <f t="shared" si="194"/>
        <v>Medium</v>
      </c>
      <c r="Z1559" t="str">
        <f t="shared" si="195"/>
        <v>Medium_user</v>
      </c>
      <c r="AA1559" t="str">
        <f t="shared" si="196"/>
        <v>Medium_user</v>
      </c>
      <c r="AB1559" t="str">
        <f t="shared" si="197"/>
        <v>Medium Usage</v>
      </c>
      <c r="AC1559" t="str">
        <f t="shared" si="198"/>
        <v>None</v>
      </c>
      <c r="AD1559" t="str">
        <f t="shared" si="199"/>
        <v>Medium Intl Calls</v>
      </c>
    </row>
    <row r="1560" spans="1:30" x14ac:dyDescent="0.25">
      <c r="A1560" t="s">
        <v>46</v>
      </c>
      <c r="B1560">
        <v>120</v>
      </c>
      <c r="C1560" t="s">
        <v>28</v>
      </c>
      <c r="D1560" t="s">
        <v>22</v>
      </c>
      <c r="E1560">
        <f>IF(train[[#This Row],[international_plan]]="yes",1,0)</f>
        <v>0</v>
      </c>
      <c r="F1560" t="s">
        <v>23</v>
      </c>
      <c r="G1560">
        <f>IF(train[[#This Row],[voice_mail_plan]]="yes",1,0)</f>
        <v>1</v>
      </c>
      <c r="H1560">
        <v>43</v>
      </c>
      <c r="I1560">
        <v>177.9</v>
      </c>
      <c r="J1560">
        <v>117</v>
      </c>
      <c r="K1560">
        <v>30.24</v>
      </c>
      <c r="L1560">
        <v>175.1</v>
      </c>
      <c r="M1560">
        <v>70</v>
      </c>
      <c r="N1560">
        <v>14.88</v>
      </c>
      <c r="O1560">
        <v>161.30000000000001</v>
      </c>
      <c r="P1560">
        <v>117</v>
      </c>
      <c r="Q1560">
        <v>7.26</v>
      </c>
      <c r="R1560">
        <v>11.5</v>
      </c>
      <c r="S1560">
        <v>4</v>
      </c>
      <c r="T1560">
        <v>3.11</v>
      </c>
      <c r="U1560">
        <v>1</v>
      </c>
      <c r="V1560" t="s">
        <v>22</v>
      </c>
      <c r="W1560">
        <f t="shared" si="192"/>
        <v>0</v>
      </c>
      <c r="X1560" t="str">
        <f t="shared" si="193"/>
        <v>3 or fewer calls</v>
      </c>
      <c r="Y1560" t="str">
        <f t="shared" si="194"/>
        <v>Medium</v>
      </c>
      <c r="Z1560" t="str">
        <f t="shared" si="195"/>
        <v>Light_usage</v>
      </c>
      <c r="AA1560" t="str">
        <f t="shared" si="196"/>
        <v>Medium_user</v>
      </c>
      <c r="AB1560" t="str">
        <f t="shared" si="197"/>
        <v>Medium Usage</v>
      </c>
      <c r="AC1560" t="str">
        <f t="shared" si="198"/>
        <v>High</v>
      </c>
      <c r="AD1560" t="str">
        <f t="shared" si="199"/>
        <v>Medium Intl Calls</v>
      </c>
    </row>
    <row r="1561" spans="1:30" x14ac:dyDescent="0.25">
      <c r="A1561" t="s">
        <v>44</v>
      </c>
      <c r="B1561">
        <v>54</v>
      </c>
      <c r="C1561" t="s">
        <v>25</v>
      </c>
      <c r="D1561" t="s">
        <v>22</v>
      </c>
      <c r="E1561">
        <f>IF(train[[#This Row],[international_plan]]="yes",1,0)</f>
        <v>0</v>
      </c>
      <c r="F1561" t="s">
        <v>23</v>
      </c>
      <c r="G1561">
        <f>IF(train[[#This Row],[voice_mail_plan]]="yes",1,0)</f>
        <v>1</v>
      </c>
      <c r="H1561">
        <v>39</v>
      </c>
      <c r="I1561">
        <v>143.9</v>
      </c>
      <c r="J1561">
        <v>73</v>
      </c>
      <c r="K1561">
        <v>24.46</v>
      </c>
      <c r="L1561">
        <v>210.3</v>
      </c>
      <c r="M1561">
        <v>117</v>
      </c>
      <c r="N1561">
        <v>17.88</v>
      </c>
      <c r="O1561">
        <v>129.19999999999999</v>
      </c>
      <c r="P1561">
        <v>117</v>
      </c>
      <c r="Q1561">
        <v>5.81</v>
      </c>
      <c r="R1561">
        <v>12.5</v>
      </c>
      <c r="S1561">
        <v>8</v>
      </c>
      <c r="T1561">
        <v>3.38</v>
      </c>
      <c r="U1561">
        <v>2</v>
      </c>
      <c r="V1561" t="s">
        <v>22</v>
      </c>
      <c r="W1561">
        <f t="shared" si="192"/>
        <v>0</v>
      </c>
      <c r="X1561" t="str">
        <f t="shared" si="193"/>
        <v>3 or fewer calls</v>
      </c>
      <c r="Y1561" t="str">
        <f t="shared" si="194"/>
        <v>Medium</v>
      </c>
      <c r="Z1561" t="str">
        <f t="shared" si="195"/>
        <v>Medium_user</v>
      </c>
      <c r="AA1561" t="str">
        <f t="shared" si="196"/>
        <v>Medium_user</v>
      </c>
      <c r="AB1561" t="str">
        <f t="shared" si="197"/>
        <v>Medium Usage</v>
      </c>
      <c r="AC1561" t="str">
        <f t="shared" si="198"/>
        <v>High</v>
      </c>
      <c r="AD1561" t="str">
        <f t="shared" si="199"/>
        <v>Medium Intl Calls</v>
      </c>
    </row>
    <row r="1562" spans="1:30" x14ac:dyDescent="0.25">
      <c r="A1562" t="s">
        <v>40</v>
      </c>
      <c r="B1562">
        <v>148</v>
      </c>
      <c r="C1562" t="s">
        <v>28</v>
      </c>
      <c r="D1562" t="s">
        <v>23</v>
      </c>
      <c r="E1562">
        <f>IF(train[[#This Row],[international_plan]]="yes",1,0)</f>
        <v>1</v>
      </c>
      <c r="F1562" t="s">
        <v>22</v>
      </c>
      <c r="G1562">
        <f>IF(train[[#This Row],[voice_mail_plan]]="yes",1,0)</f>
        <v>0</v>
      </c>
      <c r="H1562">
        <v>0</v>
      </c>
      <c r="I1562">
        <v>148.19999999999999</v>
      </c>
      <c r="J1562">
        <v>138</v>
      </c>
      <c r="K1562">
        <v>25.19</v>
      </c>
      <c r="L1562">
        <v>159.6</v>
      </c>
      <c r="M1562">
        <v>123</v>
      </c>
      <c r="N1562">
        <v>13.57</v>
      </c>
      <c r="O1562">
        <v>197.4</v>
      </c>
      <c r="P1562">
        <v>62</v>
      </c>
      <c r="Q1562">
        <v>8.8800000000000008</v>
      </c>
      <c r="R1562">
        <v>8.6</v>
      </c>
      <c r="S1562">
        <v>3</v>
      </c>
      <c r="T1562">
        <v>2.3199999999999998</v>
      </c>
      <c r="U1562">
        <v>2</v>
      </c>
      <c r="V1562" t="s">
        <v>22</v>
      </c>
      <c r="W1562">
        <f t="shared" si="192"/>
        <v>0</v>
      </c>
      <c r="X1562" t="str">
        <f t="shared" si="193"/>
        <v>3 or fewer calls</v>
      </c>
      <c r="Y1562" t="str">
        <f t="shared" si="194"/>
        <v>Medium</v>
      </c>
      <c r="Z1562" t="str">
        <f t="shared" si="195"/>
        <v>Heavy_user</v>
      </c>
      <c r="AA1562" t="str">
        <f t="shared" si="196"/>
        <v>Medium_user</v>
      </c>
      <c r="AB1562" t="str">
        <f t="shared" si="197"/>
        <v>Medium Usage</v>
      </c>
      <c r="AC1562" t="str">
        <f t="shared" si="198"/>
        <v>None</v>
      </c>
      <c r="AD1562" t="str">
        <f t="shared" si="199"/>
        <v>Medium Intl Calls</v>
      </c>
    </row>
    <row r="1563" spans="1:30" x14ac:dyDescent="0.25">
      <c r="A1563" t="s">
        <v>73</v>
      </c>
      <c r="B1563">
        <v>119</v>
      </c>
      <c r="C1563" t="s">
        <v>25</v>
      </c>
      <c r="D1563" t="s">
        <v>22</v>
      </c>
      <c r="E1563">
        <f>IF(train[[#This Row],[international_plan]]="yes",1,0)</f>
        <v>0</v>
      </c>
      <c r="F1563" t="s">
        <v>22</v>
      </c>
      <c r="G1563">
        <f>IF(train[[#This Row],[voice_mail_plan]]="yes",1,0)</f>
        <v>0</v>
      </c>
      <c r="H1563">
        <v>0</v>
      </c>
      <c r="I1563">
        <v>287.10000000000002</v>
      </c>
      <c r="J1563">
        <v>115</v>
      </c>
      <c r="K1563">
        <v>48.81</v>
      </c>
      <c r="L1563">
        <v>159.30000000000001</v>
      </c>
      <c r="M1563">
        <v>99</v>
      </c>
      <c r="N1563">
        <v>13.54</v>
      </c>
      <c r="O1563">
        <v>216.8</v>
      </c>
      <c r="P1563">
        <v>86</v>
      </c>
      <c r="Q1563">
        <v>9.76</v>
      </c>
      <c r="R1563">
        <v>13.9</v>
      </c>
      <c r="S1563">
        <v>1</v>
      </c>
      <c r="T1563">
        <v>3.75</v>
      </c>
      <c r="U1563">
        <v>2</v>
      </c>
      <c r="V1563" t="s">
        <v>23</v>
      </c>
      <c r="W1563">
        <f t="shared" si="192"/>
        <v>1</v>
      </c>
      <c r="X1563" t="str">
        <f t="shared" si="193"/>
        <v>3 or fewer calls</v>
      </c>
      <c r="Y1563" t="str">
        <f t="shared" si="194"/>
        <v>Medium</v>
      </c>
      <c r="Z1563" t="str">
        <f t="shared" si="195"/>
        <v>Medium_user</v>
      </c>
      <c r="AA1563" t="str">
        <f t="shared" si="196"/>
        <v>Medium_user</v>
      </c>
      <c r="AB1563" t="str">
        <f t="shared" si="197"/>
        <v>Medium Usage</v>
      </c>
      <c r="AC1563" t="str">
        <f t="shared" si="198"/>
        <v>None</v>
      </c>
      <c r="AD1563" t="str">
        <f t="shared" si="199"/>
        <v>Medium Intl Calls</v>
      </c>
    </row>
    <row r="1564" spans="1:30" x14ac:dyDescent="0.25">
      <c r="A1564" t="s">
        <v>58</v>
      </c>
      <c r="B1564">
        <v>162</v>
      </c>
      <c r="C1564" t="s">
        <v>25</v>
      </c>
      <c r="D1564" t="s">
        <v>22</v>
      </c>
      <c r="E1564">
        <f>IF(train[[#This Row],[international_plan]]="yes",1,0)</f>
        <v>0</v>
      </c>
      <c r="F1564" t="s">
        <v>23</v>
      </c>
      <c r="G1564">
        <f>IF(train[[#This Row],[voice_mail_plan]]="yes",1,0)</f>
        <v>1</v>
      </c>
      <c r="H1564">
        <v>26</v>
      </c>
      <c r="I1564">
        <v>179.7</v>
      </c>
      <c r="J1564">
        <v>144</v>
      </c>
      <c r="K1564">
        <v>30.55</v>
      </c>
      <c r="L1564">
        <v>218.1</v>
      </c>
      <c r="M1564">
        <v>129</v>
      </c>
      <c r="N1564">
        <v>18.54</v>
      </c>
      <c r="O1564">
        <v>212.3</v>
      </c>
      <c r="P1564">
        <v>105</v>
      </c>
      <c r="Q1564">
        <v>9.5500000000000007</v>
      </c>
      <c r="R1564">
        <v>9.3000000000000007</v>
      </c>
      <c r="S1564">
        <v>8</v>
      </c>
      <c r="T1564">
        <v>2.5099999999999998</v>
      </c>
      <c r="U1564">
        <v>1</v>
      </c>
      <c r="V1564" t="s">
        <v>23</v>
      </c>
      <c r="W1564">
        <f t="shared" si="192"/>
        <v>1</v>
      </c>
      <c r="X1564" t="str">
        <f t="shared" si="193"/>
        <v>3 or fewer calls</v>
      </c>
      <c r="Y1564" t="str">
        <f t="shared" si="194"/>
        <v>Medium</v>
      </c>
      <c r="Z1564" t="str">
        <f t="shared" si="195"/>
        <v>Heavy_user</v>
      </c>
      <c r="AA1564" t="str">
        <f t="shared" si="196"/>
        <v>Medium_user</v>
      </c>
      <c r="AB1564" t="str">
        <f t="shared" si="197"/>
        <v>Medium Usage</v>
      </c>
      <c r="AC1564" t="str">
        <f t="shared" si="198"/>
        <v>Medium</v>
      </c>
      <c r="AD1564" t="str">
        <f t="shared" si="199"/>
        <v>Medium Intl Calls</v>
      </c>
    </row>
    <row r="1565" spans="1:30" x14ac:dyDescent="0.25">
      <c r="A1565" t="s">
        <v>29</v>
      </c>
      <c r="B1565">
        <v>85</v>
      </c>
      <c r="C1565" t="s">
        <v>28</v>
      </c>
      <c r="D1565" t="s">
        <v>22</v>
      </c>
      <c r="E1565">
        <f>IF(train[[#This Row],[international_plan]]="yes",1,0)</f>
        <v>0</v>
      </c>
      <c r="F1565" t="s">
        <v>22</v>
      </c>
      <c r="G1565">
        <f>IF(train[[#This Row],[voice_mail_plan]]="yes",1,0)</f>
        <v>0</v>
      </c>
      <c r="H1565">
        <v>0</v>
      </c>
      <c r="I1565">
        <v>165.8</v>
      </c>
      <c r="J1565">
        <v>96</v>
      </c>
      <c r="K1565">
        <v>28.19</v>
      </c>
      <c r="L1565">
        <v>190</v>
      </c>
      <c r="M1565">
        <v>141</v>
      </c>
      <c r="N1565">
        <v>16.149999999999999</v>
      </c>
      <c r="O1565">
        <v>144</v>
      </c>
      <c r="P1565">
        <v>116</v>
      </c>
      <c r="Q1565">
        <v>6.48</v>
      </c>
      <c r="R1565">
        <v>10.9</v>
      </c>
      <c r="S1565">
        <v>3</v>
      </c>
      <c r="T1565">
        <v>2.94</v>
      </c>
      <c r="U1565">
        <v>5</v>
      </c>
      <c r="V1565" t="s">
        <v>23</v>
      </c>
      <c r="W1565">
        <f t="shared" si="192"/>
        <v>1</v>
      </c>
      <c r="X1565" t="str">
        <f t="shared" si="193"/>
        <v>More than 3 calls</v>
      </c>
      <c r="Y1565" t="str">
        <f t="shared" si="194"/>
        <v>Medium</v>
      </c>
      <c r="Z1565" t="str">
        <f t="shared" si="195"/>
        <v>Heavy_user</v>
      </c>
      <c r="AA1565" t="str">
        <f t="shared" si="196"/>
        <v>Medium_user</v>
      </c>
      <c r="AB1565" t="str">
        <f t="shared" si="197"/>
        <v>Medium Usage</v>
      </c>
      <c r="AC1565" t="str">
        <f t="shared" si="198"/>
        <v>None</v>
      </c>
      <c r="AD1565" t="str">
        <f t="shared" si="199"/>
        <v>Medium Intl Calls</v>
      </c>
    </row>
    <row r="1566" spans="1:30" x14ac:dyDescent="0.25">
      <c r="A1566" t="s">
        <v>70</v>
      </c>
      <c r="B1566">
        <v>101</v>
      </c>
      <c r="C1566" t="s">
        <v>28</v>
      </c>
      <c r="D1566" t="s">
        <v>22</v>
      </c>
      <c r="E1566">
        <f>IF(train[[#This Row],[international_plan]]="yes",1,0)</f>
        <v>0</v>
      </c>
      <c r="F1566" t="s">
        <v>23</v>
      </c>
      <c r="G1566">
        <f>IF(train[[#This Row],[voice_mail_plan]]="yes",1,0)</f>
        <v>1</v>
      </c>
      <c r="H1566">
        <v>25</v>
      </c>
      <c r="I1566">
        <v>144.1</v>
      </c>
      <c r="J1566">
        <v>144</v>
      </c>
      <c r="K1566">
        <v>24.5</v>
      </c>
      <c r="L1566">
        <v>167.6</v>
      </c>
      <c r="M1566">
        <v>105</v>
      </c>
      <c r="N1566">
        <v>14.25</v>
      </c>
      <c r="O1566">
        <v>240</v>
      </c>
      <c r="P1566">
        <v>107</v>
      </c>
      <c r="Q1566">
        <v>10.8</v>
      </c>
      <c r="R1566">
        <v>14.5</v>
      </c>
      <c r="S1566">
        <v>3</v>
      </c>
      <c r="T1566">
        <v>3.92</v>
      </c>
      <c r="U1566">
        <v>1</v>
      </c>
      <c r="V1566" t="s">
        <v>22</v>
      </c>
      <c r="W1566">
        <f t="shared" si="192"/>
        <v>0</v>
      </c>
      <c r="X1566" t="str">
        <f t="shared" si="193"/>
        <v>3 or fewer calls</v>
      </c>
      <c r="Y1566" t="str">
        <f t="shared" si="194"/>
        <v>Medium</v>
      </c>
      <c r="Z1566" t="str">
        <f t="shared" si="195"/>
        <v>Medium_user</v>
      </c>
      <c r="AA1566" t="str">
        <f t="shared" si="196"/>
        <v>Medium_user</v>
      </c>
      <c r="AB1566" t="str">
        <f t="shared" si="197"/>
        <v>Medium Usage</v>
      </c>
      <c r="AC1566" t="str">
        <f t="shared" si="198"/>
        <v>Medium</v>
      </c>
      <c r="AD1566" t="str">
        <f t="shared" si="199"/>
        <v>Medium Intl Calls</v>
      </c>
    </row>
    <row r="1567" spans="1:30" x14ac:dyDescent="0.25">
      <c r="A1567" t="s">
        <v>65</v>
      </c>
      <c r="B1567">
        <v>172</v>
      </c>
      <c r="C1567" t="s">
        <v>21</v>
      </c>
      <c r="D1567" t="s">
        <v>22</v>
      </c>
      <c r="E1567">
        <f>IF(train[[#This Row],[international_plan]]="yes",1,0)</f>
        <v>0</v>
      </c>
      <c r="F1567" t="s">
        <v>22</v>
      </c>
      <c r="G1567">
        <f>IF(train[[#This Row],[voice_mail_plan]]="yes",1,0)</f>
        <v>0</v>
      </c>
      <c r="H1567">
        <v>0</v>
      </c>
      <c r="I1567">
        <v>172.5</v>
      </c>
      <c r="J1567">
        <v>85</v>
      </c>
      <c r="K1567">
        <v>29.33</v>
      </c>
      <c r="L1567">
        <v>253.1</v>
      </c>
      <c r="M1567">
        <v>71</v>
      </c>
      <c r="N1567">
        <v>21.51</v>
      </c>
      <c r="O1567">
        <v>221.6</v>
      </c>
      <c r="P1567">
        <v>113</v>
      </c>
      <c r="Q1567">
        <v>9.9700000000000006</v>
      </c>
      <c r="R1567">
        <v>5.9</v>
      </c>
      <c r="S1567">
        <v>6</v>
      </c>
      <c r="T1567">
        <v>1.59</v>
      </c>
      <c r="U1567">
        <v>0</v>
      </c>
      <c r="V1567" t="s">
        <v>22</v>
      </c>
      <c r="W1567">
        <f t="shared" si="192"/>
        <v>0</v>
      </c>
      <c r="X1567" t="str">
        <f t="shared" si="193"/>
        <v>3 or fewer calls</v>
      </c>
      <c r="Y1567" t="str">
        <f t="shared" si="194"/>
        <v>Low</v>
      </c>
      <c r="Z1567" t="str">
        <f t="shared" si="195"/>
        <v>Light_usage</v>
      </c>
      <c r="AA1567" t="str">
        <f t="shared" si="196"/>
        <v>Heavy_user</v>
      </c>
      <c r="AB1567" t="str">
        <f t="shared" si="197"/>
        <v>Medium Usage</v>
      </c>
      <c r="AC1567" t="str">
        <f t="shared" si="198"/>
        <v>None</v>
      </c>
      <c r="AD1567" t="str">
        <f t="shared" si="199"/>
        <v>Low Intl Calls</v>
      </c>
    </row>
    <row r="1568" spans="1:30" x14ac:dyDescent="0.25">
      <c r="A1568" t="s">
        <v>51</v>
      </c>
      <c r="B1568">
        <v>67</v>
      </c>
      <c r="C1568" t="s">
        <v>28</v>
      </c>
      <c r="D1568" t="s">
        <v>22</v>
      </c>
      <c r="E1568">
        <f>IF(train[[#This Row],[international_plan]]="yes",1,0)</f>
        <v>0</v>
      </c>
      <c r="F1568" t="s">
        <v>22</v>
      </c>
      <c r="G1568">
        <f>IF(train[[#This Row],[voice_mail_plan]]="yes",1,0)</f>
        <v>0</v>
      </c>
      <c r="H1568">
        <v>0</v>
      </c>
      <c r="I1568">
        <v>109.1</v>
      </c>
      <c r="J1568">
        <v>134</v>
      </c>
      <c r="K1568">
        <v>18.55</v>
      </c>
      <c r="L1568">
        <v>142.30000000000001</v>
      </c>
      <c r="M1568">
        <v>76</v>
      </c>
      <c r="N1568">
        <v>12.1</v>
      </c>
      <c r="O1568">
        <v>91.2</v>
      </c>
      <c r="P1568">
        <v>86</v>
      </c>
      <c r="Q1568">
        <v>4.0999999999999996</v>
      </c>
      <c r="R1568">
        <v>10.9</v>
      </c>
      <c r="S1568">
        <v>5</v>
      </c>
      <c r="T1568">
        <v>2.94</v>
      </c>
      <c r="U1568">
        <v>2</v>
      </c>
      <c r="V1568" t="s">
        <v>22</v>
      </c>
      <c r="W1568">
        <f t="shared" si="192"/>
        <v>0</v>
      </c>
      <c r="X1568" t="str">
        <f t="shared" si="193"/>
        <v>3 or fewer calls</v>
      </c>
      <c r="Y1568" t="str">
        <f t="shared" si="194"/>
        <v>Medium</v>
      </c>
      <c r="Z1568" t="str">
        <f t="shared" si="195"/>
        <v>Light_usage</v>
      </c>
      <c r="AA1568" t="str">
        <f t="shared" si="196"/>
        <v>Medium_user</v>
      </c>
      <c r="AB1568" t="str">
        <f t="shared" si="197"/>
        <v>Medium Usage</v>
      </c>
      <c r="AC1568" t="str">
        <f t="shared" si="198"/>
        <v>None</v>
      </c>
      <c r="AD1568" t="str">
        <f t="shared" si="199"/>
        <v>Medium Intl Calls</v>
      </c>
    </row>
    <row r="1569" spans="1:30" x14ac:dyDescent="0.25">
      <c r="A1569" t="s">
        <v>41</v>
      </c>
      <c r="B1569">
        <v>86</v>
      </c>
      <c r="C1569" t="s">
        <v>25</v>
      </c>
      <c r="D1569" t="s">
        <v>22</v>
      </c>
      <c r="E1569">
        <f>IF(train[[#This Row],[international_plan]]="yes",1,0)</f>
        <v>0</v>
      </c>
      <c r="F1569" t="s">
        <v>22</v>
      </c>
      <c r="G1569">
        <f>IF(train[[#This Row],[voice_mail_plan]]="yes",1,0)</f>
        <v>0</v>
      </c>
      <c r="H1569">
        <v>0</v>
      </c>
      <c r="I1569">
        <v>171.8</v>
      </c>
      <c r="J1569">
        <v>106</v>
      </c>
      <c r="K1569">
        <v>29.21</v>
      </c>
      <c r="L1569">
        <v>301.7</v>
      </c>
      <c r="M1569">
        <v>44</v>
      </c>
      <c r="N1569">
        <v>25.64</v>
      </c>
      <c r="O1569">
        <v>139.4</v>
      </c>
      <c r="P1569">
        <v>108</v>
      </c>
      <c r="Q1569">
        <v>6.27</v>
      </c>
      <c r="R1569">
        <v>9.6999999999999993</v>
      </c>
      <c r="S1569">
        <v>5</v>
      </c>
      <c r="T1569">
        <v>2.62</v>
      </c>
      <c r="U1569">
        <v>1</v>
      </c>
      <c r="V1569" t="s">
        <v>22</v>
      </c>
      <c r="W1569">
        <f t="shared" si="192"/>
        <v>0</v>
      </c>
      <c r="X1569" t="str">
        <f t="shared" si="193"/>
        <v>3 or fewer calls</v>
      </c>
      <c r="Y1569" t="str">
        <f t="shared" si="194"/>
        <v>Medium</v>
      </c>
      <c r="Z1569" t="str">
        <f t="shared" si="195"/>
        <v>Light_usage</v>
      </c>
      <c r="AA1569" t="str">
        <f t="shared" si="196"/>
        <v>Heavy_user</v>
      </c>
      <c r="AB1569" t="str">
        <f t="shared" si="197"/>
        <v>Medium Usage</v>
      </c>
      <c r="AC1569" t="str">
        <f t="shared" si="198"/>
        <v>None</v>
      </c>
      <c r="AD1569" t="str">
        <f t="shared" si="199"/>
        <v>Medium Intl Calls</v>
      </c>
    </row>
    <row r="1570" spans="1:30" x14ac:dyDescent="0.25">
      <c r="A1570" t="s">
        <v>61</v>
      </c>
      <c r="B1570">
        <v>107</v>
      </c>
      <c r="C1570" t="s">
        <v>21</v>
      </c>
      <c r="D1570" t="s">
        <v>22</v>
      </c>
      <c r="E1570">
        <f>IF(train[[#This Row],[international_plan]]="yes",1,0)</f>
        <v>0</v>
      </c>
      <c r="F1570" t="s">
        <v>22</v>
      </c>
      <c r="G1570">
        <f>IF(train[[#This Row],[voice_mail_plan]]="yes",1,0)</f>
        <v>0</v>
      </c>
      <c r="H1570">
        <v>0</v>
      </c>
      <c r="I1570">
        <v>222.3</v>
      </c>
      <c r="J1570">
        <v>101</v>
      </c>
      <c r="K1570">
        <v>37.79</v>
      </c>
      <c r="L1570">
        <v>286</v>
      </c>
      <c r="M1570">
        <v>111</v>
      </c>
      <c r="N1570">
        <v>24.31</v>
      </c>
      <c r="O1570">
        <v>249.4</v>
      </c>
      <c r="P1570">
        <v>117</v>
      </c>
      <c r="Q1570">
        <v>11.22</v>
      </c>
      <c r="R1570">
        <v>12.1</v>
      </c>
      <c r="S1570">
        <v>4</v>
      </c>
      <c r="T1570">
        <v>3.27</v>
      </c>
      <c r="U1570">
        <v>1</v>
      </c>
      <c r="V1570" t="s">
        <v>23</v>
      </c>
      <c r="W1570">
        <f t="shared" si="192"/>
        <v>1</v>
      </c>
      <c r="X1570" t="str">
        <f t="shared" si="193"/>
        <v>3 or fewer calls</v>
      </c>
      <c r="Y1570" t="str">
        <f t="shared" si="194"/>
        <v>Medium</v>
      </c>
      <c r="Z1570" t="str">
        <f t="shared" si="195"/>
        <v>Medium_user</v>
      </c>
      <c r="AA1570" t="str">
        <f t="shared" si="196"/>
        <v>Heavy_user</v>
      </c>
      <c r="AB1570" t="str">
        <f t="shared" si="197"/>
        <v>Medium Usage</v>
      </c>
      <c r="AC1570" t="str">
        <f t="shared" si="198"/>
        <v>None</v>
      </c>
      <c r="AD1570" t="str">
        <f t="shared" si="199"/>
        <v>Medium Intl Calls</v>
      </c>
    </row>
    <row r="1571" spans="1:30" x14ac:dyDescent="0.25">
      <c r="A1571" t="s">
        <v>72</v>
      </c>
      <c r="B1571">
        <v>116</v>
      </c>
      <c r="C1571" t="s">
        <v>28</v>
      </c>
      <c r="D1571" t="s">
        <v>22</v>
      </c>
      <c r="E1571">
        <f>IF(train[[#This Row],[international_plan]]="yes",1,0)</f>
        <v>0</v>
      </c>
      <c r="F1571" t="s">
        <v>22</v>
      </c>
      <c r="G1571">
        <f>IF(train[[#This Row],[voice_mail_plan]]="yes",1,0)</f>
        <v>0</v>
      </c>
      <c r="H1571">
        <v>0</v>
      </c>
      <c r="I1571">
        <v>164.6</v>
      </c>
      <c r="J1571">
        <v>110</v>
      </c>
      <c r="K1571">
        <v>27.98</v>
      </c>
      <c r="L1571">
        <v>270.60000000000002</v>
      </c>
      <c r="M1571">
        <v>103</v>
      </c>
      <c r="N1571">
        <v>23</v>
      </c>
      <c r="O1571">
        <v>230.4</v>
      </c>
      <c r="P1571">
        <v>109</v>
      </c>
      <c r="Q1571">
        <v>10.37</v>
      </c>
      <c r="R1571">
        <v>8</v>
      </c>
      <c r="S1571">
        <v>3</v>
      </c>
      <c r="T1571">
        <v>2.16</v>
      </c>
      <c r="U1571">
        <v>0</v>
      </c>
      <c r="V1571" t="s">
        <v>22</v>
      </c>
      <c r="W1571">
        <f t="shared" si="192"/>
        <v>0</v>
      </c>
      <c r="X1571" t="str">
        <f t="shared" si="193"/>
        <v>3 or fewer calls</v>
      </c>
      <c r="Y1571" t="str">
        <f t="shared" si="194"/>
        <v>Medium</v>
      </c>
      <c r="Z1571" t="str">
        <f t="shared" si="195"/>
        <v>Medium_user</v>
      </c>
      <c r="AA1571" t="str">
        <f t="shared" si="196"/>
        <v>Heavy_user</v>
      </c>
      <c r="AB1571" t="str">
        <f t="shared" si="197"/>
        <v>Medium Usage</v>
      </c>
      <c r="AC1571" t="str">
        <f t="shared" si="198"/>
        <v>None</v>
      </c>
      <c r="AD1571" t="str">
        <f t="shared" si="199"/>
        <v>Medium Intl Calls</v>
      </c>
    </row>
    <row r="1572" spans="1:30" x14ac:dyDescent="0.25">
      <c r="A1572" t="s">
        <v>59</v>
      </c>
      <c r="B1572">
        <v>63</v>
      </c>
      <c r="C1572" t="s">
        <v>25</v>
      </c>
      <c r="D1572" t="s">
        <v>22</v>
      </c>
      <c r="E1572">
        <f>IF(train[[#This Row],[international_plan]]="yes",1,0)</f>
        <v>0</v>
      </c>
      <c r="F1572" t="s">
        <v>22</v>
      </c>
      <c r="G1572">
        <f>IF(train[[#This Row],[voice_mail_plan]]="yes",1,0)</f>
        <v>0</v>
      </c>
      <c r="H1572">
        <v>0</v>
      </c>
      <c r="I1572">
        <v>211.7</v>
      </c>
      <c r="J1572">
        <v>107</v>
      </c>
      <c r="K1572">
        <v>35.99</v>
      </c>
      <c r="L1572">
        <v>271.7</v>
      </c>
      <c r="M1572">
        <v>77</v>
      </c>
      <c r="N1572">
        <v>23.09</v>
      </c>
      <c r="O1572">
        <v>203.3</v>
      </c>
      <c r="P1572">
        <v>108</v>
      </c>
      <c r="Q1572">
        <v>9.15</v>
      </c>
      <c r="R1572">
        <v>7.4</v>
      </c>
      <c r="S1572">
        <v>7</v>
      </c>
      <c r="T1572">
        <v>2</v>
      </c>
      <c r="U1572">
        <v>0</v>
      </c>
      <c r="V1572" t="s">
        <v>22</v>
      </c>
      <c r="W1572">
        <f t="shared" si="192"/>
        <v>0</v>
      </c>
      <c r="X1572" t="str">
        <f t="shared" si="193"/>
        <v>3 or fewer calls</v>
      </c>
      <c r="Y1572" t="str">
        <f t="shared" si="194"/>
        <v>Medium</v>
      </c>
      <c r="Z1572" t="str">
        <f t="shared" si="195"/>
        <v>Light_usage</v>
      </c>
      <c r="AA1572" t="str">
        <f t="shared" si="196"/>
        <v>Heavy_user</v>
      </c>
      <c r="AB1572" t="str">
        <f t="shared" si="197"/>
        <v>Medium Usage</v>
      </c>
      <c r="AC1572" t="str">
        <f t="shared" si="198"/>
        <v>None</v>
      </c>
      <c r="AD1572" t="str">
        <f t="shared" si="199"/>
        <v>Low Intl Calls</v>
      </c>
    </row>
    <row r="1573" spans="1:30" x14ac:dyDescent="0.25">
      <c r="A1573" t="s">
        <v>27</v>
      </c>
      <c r="B1573">
        <v>119</v>
      </c>
      <c r="C1573" t="s">
        <v>25</v>
      </c>
      <c r="D1573" t="s">
        <v>23</v>
      </c>
      <c r="E1573">
        <f>IF(train[[#This Row],[international_plan]]="yes",1,0)</f>
        <v>1</v>
      </c>
      <c r="F1573" t="s">
        <v>23</v>
      </c>
      <c r="G1573">
        <f>IF(train[[#This Row],[voice_mail_plan]]="yes",1,0)</f>
        <v>1</v>
      </c>
      <c r="H1573">
        <v>16</v>
      </c>
      <c r="I1573">
        <v>147.19999999999999</v>
      </c>
      <c r="J1573">
        <v>103</v>
      </c>
      <c r="K1573">
        <v>25.02</v>
      </c>
      <c r="L1573">
        <v>160.1</v>
      </c>
      <c r="M1573">
        <v>96</v>
      </c>
      <c r="N1573">
        <v>13.61</v>
      </c>
      <c r="O1573">
        <v>184</v>
      </c>
      <c r="P1573">
        <v>120</v>
      </c>
      <c r="Q1573">
        <v>8.2799999999999994</v>
      </c>
      <c r="R1573">
        <v>7.7</v>
      </c>
      <c r="S1573">
        <v>2</v>
      </c>
      <c r="T1573">
        <v>2.08</v>
      </c>
      <c r="U1573">
        <v>0</v>
      </c>
      <c r="V1573" t="s">
        <v>23</v>
      </c>
      <c r="W1573">
        <f t="shared" si="192"/>
        <v>1</v>
      </c>
      <c r="X1573" t="str">
        <f t="shared" si="193"/>
        <v>3 or fewer calls</v>
      </c>
      <c r="Y1573" t="str">
        <f t="shared" si="194"/>
        <v>Medium</v>
      </c>
      <c r="Z1573" t="str">
        <f t="shared" si="195"/>
        <v>Medium_user</v>
      </c>
      <c r="AA1573" t="str">
        <f t="shared" si="196"/>
        <v>Medium_user</v>
      </c>
      <c r="AB1573" t="str">
        <f t="shared" si="197"/>
        <v>Medium Usage</v>
      </c>
      <c r="AC1573" t="str">
        <f t="shared" si="198"/>
        <v>Medium</v>
      </c>
      <c r="AD1573" t="str">
        <f t="shared" si="199"/>
        <v>Medium Intl Calls</v>
      </c>
    </row>
    <row r="1574" spans="1:30" x14ac:dyDescent="0.25">
      <c r="A1574" t="s">
        <v>20</v>
      </c>
      <c r="B1574">
        <v>133</v>
      </c>
      <c r="C1574" t="s">
        <v>25</v>
      </c>
      <c r="D1574" t="s">
        <v>23</v>
      </c>
      <c r="E1574">
        <f>IF(train[[#This Row],[international_plan]]="yes",1,0)</f>
        <v>1</v>
      </c>
      <c r="F1574" t="s">
        <v>22</v>
      </c>
      <c r="G1574">
        <f>IF(train[[#This Row],[voice_mail_plan]]="yes",1,0)</f>
        <v>0</v>
      </c>
      <c r="H1574">
        <v>0</v>
      </c>
      <c r="I1574">
        <v>254.7</v>
      </c>
      <c r="J1574">
        <v>103</v>
      </c>
      <c r="K1574">
        <v>43.3</v>
      </c>
      <c r="L1574">
        <v>252.2</v>
      </c>
      <c r="M1574">
        <v>80</v>
      </c>
      <c r="N1574">
        <v>21.44</v>
      </c>
      <c r="O1574">
        <v>178.1</v>
      </c>
      <c r="P1574">
        <v>103</v>
      </c>
      <c r="Q1574">
        <v>8.01</v>
      </c>
      <c r="R1574">
        <v>8</v>
      </c>
      <c r="S1574">
        <v>3</v>
      </c>
      <c r="T1574">
        <v>2.16</v>
      </c>
      <c r="U1574">
        <v>0</v>
      </c>
      <c r="V1574" t="s">
        <v>23</v>
      </c>
      <c r="W1574">
        <f t="shared" si="192"/>
        <v>1</v>
      </c>
      <c r="X1574" t="str">
        <f t="shared" si="193"/>
        <v>3 or fewer calls</v>
      </c>
      <c r="Y1574" t="str">
        <f t="shared" si="194"/>
        <v>Medium</v>
      </c>
      <c r="Z1574" t="str">
        <f t="shared" si="195"/>
        <v>Medium_user</v>
      </c>
      <c r="AA1574" t="str">
        <f t="shared" si="196"/>
        <v>Heavy_user</v>
      </c>
      <c r="AB1574" t="str">
        <f t="shared" si="197"/>
        <v>Medium Usage</v>
      </c>
      <c r="AC1574" t="str">
        <f t="shared" si="198"/>
        <v>None</v>
      </c>
      <c r="AD1574" t="str">
        <f t="shared" si="199"/>
        <v>Medium Intl Calls</v>
      </c>
    </row>
    <row r="1575" spans="1:30" x14ac:dyDescent="0.25">
      <c r="A1575" t="s">
        <v>71</v>
      </c>
      <c r="B1575">
        <v>94</v>
      </c>
      <c r="C1575" t="s">
        <v>25</v>
      </c>
      <c r="D1575" t="s">
        <v>23</v>
      </c>
      <c r="E1575">
        <f>IF(train[[#This Row],[international_plan]]="yes",1,0)</f>
        <v>1</v>
      </c>
      <c r="F1575" t="s">
        <v>22</v>
      </c>
      <c r="G1575">
        <f>IF(train[[#This Row],[voice_mail_plan]]="yes",1,0)</f>
        <v>0</v>
      </c>
      <c r="H1575">
        <v>0</v>
      </c>
      <c r="I1575">
        <v>170.1</v>
      </c>
      <c r="J1575">
        <v>113</v>
      </c>
      <c r="K1575">
        <v>28.92</v>
      </c>
      <c r="L1575">
        <v>271.8</v>
      </c>
      <c r="M1575">
        <v>94</v>
      </c>
      <c r="N1575">
        <v>23.1</v>
      </c>
      <c r="O1575">
        <v>110.7</v>
      </c>
      <c r="P1575">
        <v>78</v>
      </c>
      <c r="Q1575">
        <v>4.9800000000000004</v>
      </c>
      <c r="R1575">
        <v>8.6999999999999993</v>
      </c>
      <c r="S1575">
        <v>4</v>
      </c>
      <c r="T1575">
        <v>2.35</v>
      </c>
      <c r="U1575">
        <v>1</v>
      </c>
      <c r="V1575" t="s">
        <v>22</v>
      </c>
      <c r="W1575">
        <f t="shared" si="192"/>
        <v>0</v>
      </c>
      <c r="X1575" t="str">
        <f t="shared" si="193"/>
        <v>3 or fewer calls</v>
      </c>
      <c r="Y1575" t="str">
        <f t="shared" si="194"/>
        <v>Medium</v>
      </c>
      <c r="Z1575" t="str">
        <f t="shared" si="195"/>
        <v>Medium_user</v>
      </c>
      <c r="AA1575" t="str">
        <f t="shared" si="196"/>
        <v>Heavy_user</v>
      </c>
      <c r="AB1575" t="str">
        <f t="shared" si="197"/>
        <v>Medium Usage</v>
      </c>
      <c r="AC1575" t="str">
        <f t="shared" si="198"/>
        <v>None</v>
      </c>
      <c r="AD1575" t="str">
        <f t="shared" si="199"/>
        <v>Medium Intl Calls</v>
      </c>
    </row>
    <row r="1576" spans="1:30" x14ac:dyDescent="0.25">
      <c r="A1576" t="s">
        <v>27</v>
      </c>
      <c r="B1576">
        <v>69</v>
      </c>
      <c r="C1576" t="s">
        <v>28</v>
      </c>
      <c r="D1576" t="s">
        <v>22</v>
      </c>
      <c r="E1576">
        <f>IF(train[[#This Row],[international_plan]]="yes",1,0)</f>
        <v>0</v>
      </c>
      <c r="F1576" t="s">
        <v>22</v>
      </c>
      <c r="G1576">
        <f>IF(train[[#This Row],[voice_mail_plan]]="yes",1,0)</f>
        <v>0</v>
      </c>
      <c r="H1576">
        <v>0</v>
      </c>
      <c r="I1576">
        <v>195.1</v>
      </c>
      <c r="J1576">
        <v>91</v>
      </c>
      <c r="K1576">
        <v>33.17</v>
      </c>
      <c r="L1576">
        <v>261.5</v>
      </c>
      <c r="M1576">
        <v>57</v>
      </c>
      <c r="N1576">
        <v>22.23</v>
      </c>
      <c r="O1576">
        <v>203.8</v>
      </c>
      <c r="P1576">
        <v>90</v>
      </c>
      <c r="Q1576">
        <v>9.17</v>
      </c>
      <c r="R1576">
        <v>11.4</v>
      </c>
      <c r="S1576">
        <v>5</v>
      </c>
      <c r="T1576">
        <v>3.08</v>
      </c>
      <c r="U1576">
        <v>0</v>
      </c>
      <c r="V1576" t="s">
        <v>22</v>
      </c>
      <c r="W1576">
        <f t="shared" si="192"/>
        <v>0</v>
      </c>
      <c r="X1576" t="str">
        <f t="shared" si="193"/>
        <v>3 or fewer calls</v>
      </c>
      <c r="Y1576" t="str">
        <f t="shared" si="194"/>
        <v>Medium</v>
      </c>
      <c r="Z1576" t="str">
        <f t="shared" si="195"/>
        <v>Light_usage</v>
      </c>
      <c r="AA1576" t="str">
        <f t="shared" si="196"/>
        <v>Heavy_user</v>
      </c>
      <c r="AB1576" t="str">
        <f t="shared" si="197"/>
        <v>Medium Usage</v>
      </c>
      <c r="AC1576" t="str">
        <f t="shared" si="198"/>
        <v>None</v>
      </c>
      <c r="AD1576" t="str">
        <f t="shared" si="199"/>
        <v>Medium Intl Calls</v>
      </c>
    </row>
    <row r="1577" spans="1:30" x14ac:dyDescent="0.25">
      <c r="A1577" t="s">
        <v>53</v>
      </c>
      <c r="B1577">
        <v>146</v>
      </c>
      <c r="C1577" t="s">
        <v>25</v>
      </c>
      <c r="D1577" t="s">
        <v>22</v>
      </c>
      <c r="E1577">
        <f>IF(train[[#This Row],[international_plan]]="yes",1,0)</f>
        <v>0</v>
      </c>
      <c r="F1577" t="s">
        <v>22</v>
      </c>
      <c r="G1577">
        <f>IF(train[[#This Row],[voice_mail_plan]]="yes",1,0)</f>
        <v>0</v>
      </c>
      <c r="H1577">
        <v>0</v>
      </c>
      <c r="I1577">
        <v>149.30000000000001</v>
      </c>
      <c r="J1577">
        <v>83</v>
      </c>
      <c r="K1577">
        <v>25.38</v>
      </c>
      <c r="L1577">
        <v>187.1</v>
      </c>
      <c r="M1577">
        <v>130</v>
      </c>
      <c r="N1577">
        <v>15.9</v>
      </c>
      <c r="O1577">
        <v>149.80000000000001</v>
      </c>
      <c r="P1577">
        <v>100</v>
      </c>
      <c r="Q1577">
        <v>6.74</v>
      </c>
      <c r="R1577">
        <v>7.9</v>
      </c>
      <c r="S1577">
        <v>4</v>
      </c>
      <c r="T1577">
        <v>2.13</v>
      </c>
      <c r="U1577">
        <v>7</v>
      </c>
      <c r="V1577" t="s">
        <v>23</v>
      </c>
      <c r="W1577">
        <f t="shared" si="192"/>
        <v>1</v>
      </c>
      <c r="X1577" t="str">
        <f t="shared" si="193"/>
        <v>More than 3 calls</v>
      </c>
      <c r="Y1577" t="str">
        <f t="shared" si="194"/>
        <v>Medium</v>
      </c>
      <c r="Z1577" t="str">
        <f t="shared" si="195"/>
        <v>Heavy_user</v>
      </c>
      <c r="AA1577" t="str">
        <f t="shared" si="196"/>
        <v>Medium_user</v>
      </c>
      <c r="AB1577" t="str">
        <f t="shared" si="197"/>
        <v>Medium Usage</v>
      </c>
      <c r="AC1577" t="str">
        <f t="shared" si="198"/>
        <v>None</v>
      </c>
      <c r="AD1577" t="str">
        <f t="shared" si="199"/>
        <v>Medium Intl Calls</v>
      </c>
    </row>
    <row r="1578" spans="1:30" x14ac:dyDescent="0.25">
      <c r="A1578" t="s">
        <v>39</v>
      </c>
      <c r="B1578">
        <v>119</v>
      </c>
      <c r="C1578" t="s">
        <v>28</v>
      </c>
      <c r="D1578" t="s">
        <v>22</v>
      </c>
      <c r="E1578">
        <f>IF(train[[#This Row],[international_plan]]="yes",1,0)</f>
        <v>0</v>
      </c>
      <c r="F1578" t="s">
        <v>22</v>
      </c>
      <c r="G1578">
        <f>IF(train[[#This Row],[voice_mail_plan]]="yes",1,0)</f>
        <v>0</v>
      </c>
      <c r="H1578">
        <v>0</v>
      </c>
      <c r="I1578">
        <v>81.900000000000006</v>
      </c>
      <c r="J1578">
        <v>75</v>
      </c>
      <c r="K1578">
        <v>13.92</v>
      </c>
      <c r="L1578">
        <v>253.8</v>
      </c>
      <c r="M1578">
        <v>114</v>
      </c>
      <c r="N1578">
        <v>21.57</v>
      </c>
      <c r="O1578">
        <v>213.1</v>
      </c>
      <c r="P1578">
        <v>125</v>
      </c>
      <c r="Q1578">
        <v>9.59</v>
      </c>
      <c r="R1578">
        <v>8.9</v>
      </c>
      <c r="S1578">
        <v>1</v>
      </c>
      <c r="T1578">
        <v>2.4</v>
      </c>
      <c r="U1578">
        <v>2</v>
      </c>
      <c r="V1578" t="s">
        <v>23</v>
      </c>
      <c r="W1578">
        <f t="shared" si="192"/>
        <v>1</v>
      </c>
      <c r="X1578" t="str">
        <f t="shared" si="193"/>
        <v>3 or fewer calls</v>
      </c>
      <c r="Y1578" t="str">
        <f t="shared" si="194"/>
        <v>Medium</v>
      </c>
      <c r="Z1578" t="str">
        <f t="shared" si="195"/>
        <v>Medium_user</v>
      </c>
      <c r="AA1578" t="str">
        <f t="shared" si="196"/>
        <v>Heavy_user</v>
      </c>
      <c r="AB1578" t="str">
        <f t="shared" si="197"/>
        <v>Medium Usage</v>
      </c>
      <c r="AC1578" t="str">
        <f t="shared" si="198"/>
        <v>None</v>
      </c>
      <c r="AD1578" t="str">
        <f t="shared" si="199"/>
        <v>Medium Intl Calls</v>
      </c>
    </row>
    <row r="1579" spans="1:30" x14ac:dyDescent="0.25">
      <c r="A1579" t="s">
        <v>46</v>
      </c>
      <c r="B1579">
        <v>142</v>
      </c>
      <c r="C1579" t="s">
        <v>25</v>
      </c>
      <c r="D1579" t="s">
        <v>23</v>
      </c>
      <c r="E1579">
        <f>IF(train[[#This Row],[international_plan]]="yes",1,0)</f>
        <v>1</v>
      </c>
      <c r="F1579" t="s">
        <v>23</v>
      </c>
      <c r="G1579">
        <f>IF(train[[#This Row],[voice_mail_plan]]="yes",1,0)</f>
        <v>1</v>
      </c>
      <c r="H1579">
        <v>25</v>
      </c>
      <c r="I1579">
        <v>191.1</v>
      </c>
      <c r="J1579">
        <v>109</v>
      </c>
      <c r="K1579">
        <v>32.49</v>
      </c>
      <c r="L1579">
        <v>149.6</v>
      </c>
      <c r="M1579">
        <v>120</v>
      </c>
      <c r="N1579">
        <v>12.72</v>
      </c>
      <c r="O1579">
        <v>227.8</v>
      </c>
      <c r="P1579">
        <v>60</v>
      </c>
      <c r="Q1579">
        <v>10.25</v>
      </c>
      <c r="R1579">
        <v>9.8000000000000007</v>
      </c>
      <c r="S1579">
        <v>3</v>
      </c>
      <c r="T1579">
        <v>2.65</v>
      </c>
      <c r="U1579">
        <v>0</v>
      </c>
      <c r="V1579" t="s">
        <v>22</v>
      </c>
      <c r="W1579">
        <f t="shared" si="192"/>
        <v>0</v>
      </c>
      <c r="X1579" t="str">
        <f t="shared" si="193"/>
        <v>3 or fewer calls</v>
      </c>
      <c r="Y1579" t="str">
        <f t="shared" si="194"/>
        <v>Medium</v>
      </c>
      <c r="Z1579" t="str">
        <f t="shared" si="195"/>
        <v>Heavy_user</v>
      </c>
      <c r="AA1579" t="str">
        <f t="shared" si="196"/>
        <v>Medium_user</v>
      </c>
      <c r="AB1579" t="str">
        <f t="shared" si="197"/>
        <v>Medium Usage</v>
      </c>
      <c r="AC1579" t="str">
        <f t="shared" si="198"/>
        <v>Medium</v>
      </c>
      <c r="AD1579" t="str">
        <f t="shared" si="199"/>
        <v>Medium Intl Calls</v>
      </c>
    </row>
    <row r="1580" spans="1:30" x14ac:dyDescent="0.25">
      <c r="A1580" t="s">
        <v>67</v>
      </c>
      <c r="B1580">
        <v>101</v>
      </c>
      <c r="C1580" t="s">
        <v>25</v>
      </c>
      <c r="D1580" t="s">
        <v>22</v>
      </c>
      <c r="E1580">
        <f>IF(train[[#This Row],[international_plan]]="yes",1,0)</f>
        <v>0</v>
      </c>
      <c r="F1580" t="s">
        <v>22</v>
      </c>
      <c r="G1580">
        <f>IF(train[[#This Row],[voice_mail_plan]]="yes",1,0)</f>
        <v>0</v>
      </c>
      <c r="H1580">
        <v>0</v>
      </c>
      <c r="I1580">
        <v>239</v>
      </c>
      <c r="J1580">
        <v>156</v>
      </c>
      <c r="K1580">
        <v>40.630000000000003</v>
      </c>
      <c r="L1580">
        <v>273</v>
      </c>
      <c r="M1580">
        <v>106</v>
      </c>
      <c r="N1580">
        <v>23.21</v>
      </c>
      <c r="O1580">
        <v>278.2</v>
      </c>
      <c r="P1580">
        <v>93</v>
      </c>
      <c r="Q1580">
        <v>12.52</v>
      </c>
      <c r="R1580">
        <v>13.5</v>
      </c>
      <c r="S1580">
        <v>8</v>
      </c>
      <c r="T1580">
        <v>3.65</v>
      </c>
      <c r="U1580">
        <v>1</v>
      </c>
      <c r="V1580" t="s">
        <v>23</v>
      </c>
      <c r="W1580">
        <f t="shared" si="192"/>
        <v>1</v>
      </c>
      <c r="X1580" t="str">
        <f t="shared" si="193"/>
        <v>3 or fewer calls</v>
      </c>
      <c r="Y1580" t="str">
        <f t="shared" si="194"/>
        <v>Medium</v>
      </c>
      <c r="Z1580" t="str">
        <f t="shared" si="195"/>
        <v>Medium_user</v>
      </c>
      <c r="AA1580" t="str">
        <f t="shared" si="196"/>
        <v>Heavy_user</v>
      </c>
      <c r="AB1580" t="str">
        <f t="shared" si="197"/>
        <v>Medium Usage</v>
      </c>
      <c r="AC1580" t="str">
        <f t="shared" si="198"/>
        <v>None</v>
      </c>
      <c r="AD1580" t="str">
        <f t="shared" si="199"/>
        <v>Medium Intl Calls</v>
      </c>
    </row>
    <row r="1581" spans="1:30" x14ac:dyDescent="0.25">
      <c r="A1581" t="s">
        <v>42</v>
      </c>
      <c r="B1581">
        <v>43</v>
      </c>
      <c r="C1581" t="s">
        <v>21</v>
      </c>
      <c r="D1581" t="s">
        <v>22</v>
      </c>
      <c r="E1581">
        <f>IF(train[[#This Row],[international_plan]]="yes",1,0)</f>
        <v>0</v>
      </c>
      <c r="F1581" t="s">
        <v>22</v>
      </c>
      <c r="G1581">
        <f>IF(train[[#This Row],[voice_mail_plan]]="yes",1,0)</f>
        <v>0</v>
      </c>
      <c r="H1581">
        <v>0</v>
      </c>
      <c r="I1581">
        <v>179.3</v>
      </c>
      <c r="J1581">
        <v>97</v>
      </c>
      <c r="K1581">
        <v>30.48</v>
      </c>
      <c r="L1581">
        <v>252.7</v>
      </c>
      <c r="M1581">
        <v>126</v>
      </c>
      <c r="N1581">
        <v>21.48</v>
      </c>
      <c r="O1581">
        <v>227.5</v>
      </c>
      <c r="P1581">
        <v>114</v>
      </c>
      <c r="Q1581">
        <v>10.24</v>
      </c>
      <c r="R1581">
        <v>8</v>
      </c>
      <c r="S1581">
        <v>5</v>
      </c>
      <c r="T1581">
        <v>2.16</v>
      </c>
      <c r="U1581">
        <v>0</v>
      </c>
      <c r="V1581" t="s">
        <v>22</v>
      </c>
      <c r="W1581">
        <f t="shared" si="192"/>
        <v>0</v>
      </c>
      <c r="X1581" t="str">
        <f t="shared" si="193"/>
        <v>3 or fewer calls</v>
      </c>
      <c r="Y1581" t="str">
        <f t="shared" si="194"/>
        <v>Medium</v>
      </c>
      <c r="Z1581" t="str">
        <f t="shared" si="195"/>
        <v>Heavy_user</v>
      </c>
      <c r="AA1581" t="str">
        <f t="shared" si="196"/>
        <v>Heavy_user</v>
      </c>
      <c r="AB1581" t="str">
        <f t="shared" si="197"/>
        <v>Medium Usage</v>
      </c>
      <c r="AC1581" t="str">
        <f t="shared" si="198"/>
        <v>None</v>
      </c>
      <c r="AD1581" t="str">
        <f t="shared" si="199"/>
        <v>Medium Intl Calls</v>
      </c>
    </row>
    <row r="1582" spans="1:30" x14ac:dyDescent="0.25">
      <c r="A1582" t="s">
        <v>32</v>
      </c>
      <c r="B1582">
        <v>69</v>
      </c>
      <c r="C1582" t="s">
        <v>25</v>
      </c>
      <c r="D1582" t="s">
        <v>22</v>
      </c>
      <c r="E1582">
        <f>IF(train[[#This Row],[international_plan]]="yes",1,0)</f>
        <v>0</v>
      </c>
      <c r="F1582" t="s">
        <v>22</v>
      </c>
      <c r="G1582">
        <f>IF(train[[#This Row],[voice_mail_plan]]="yes",1,0)</f>
        <v>0</v>
      </c>
      <c r="H1582">
        <v>0</v>
      </c>
      <c r="I1582">
        <v>185.3</v>
      </c>
      <c r="J1582">
        <v>91</v>
      </c>
      <c r="K1582">
        <v>31.5</v>
      </c>
      <c r="L1582">
        <v>219.1</v>
      </c>
      <c r="M1582">
        <v>88</v>
      </c>
      <c r="N1582">
        <v>18.62</v>
      </c>
      <c r="O1582">
        <v>243.6</v>
      </c>
      <c r="P1582">
        <v>107</v>
      </c>
      <c r="Q1582">
        <v>10.96</v>
      </c>
      <c r="R1582">
        <v>5.5</v>
      </c>
      <c r="S1582">
        <v>5</v>
      </c>
      <c r="T1582">
        <v>1.49</v>
      </c>
      <c r="U1582">
        <v>0</v>
      </c>
      <c r="V1582" t="s">
        <v>22</v>
      </c>
      <c r="W1582">
        <f t="shared" si="192"/>
        <v>0</v>
      </c>
      <c r="X1582" t="str">
        <f t="shared" si="193"/>
        <v>3 or fewer calls</v>
      </c>
      <c r="Y1582" t="str">
        <f t="shared" si="194"/>
        <v>Low</v>
      </c>
      <c r="Z1582" t="str">
        <f t="shared" si="195"/>
        <v>Medium_user</v>
      </c>
      <c r="AA1582" t="str">
        <f t="shared" si="196"/>
        <v>Medium_user</v>
      </c>
      <c r="AB1582" t="str">
        <f t="shared" si="197"/>
        <v>Medium Usage</v>
      </c>
      <c r="AC1582" t="str">
        <f t="shared" si="198"/>
        <v>None</v>
      </c>
      <c r="AD1582" t="str">
        <f t="shared" si="199"/>
        <v>Low Intl Calls</v>
      </c>
    </row>
    <row r="1583" spans="1:30" x14ac:dyDescent="0.25">
      <c r="A1583" t="s">
        <v>36</v>
      </c>
      <c r="B1583">
        <v>15</v>
      </c>
      <c r="C1583" t="s">
        <v>28</v>
      </c>
      <c r="D1583" t="s">
        <v>23</v>
      </c>
      <c r="E1583">
        <f>IF(train[[#This Row],[international_plan]]="yes",1,0)</f>
        <v>1</v>
      </c>
      <c r="F1583" t="s">
        <v>22</v>
      </c>
      <c r="G1583">
        <f>IF(train[[#This Row],[voice_mail_plan]]="yes",1,0)</f>
        <v>0</v>
      </c>
      <c r="H1583">
        <v>0</v>
      </c>
      <c r="I1583">
        <v>141.4</v>
      </c>
      <c r="J1583">
        <v>80</v>
      </c>
      <c r="K1583">
        <v>24.04</v>
      </c>
      <c r="L1583">
        <v>123.9</v>
      </c>
      <c r="M1583">
        <v>76</v>
      </c>
      <c r="N1583">
        <v>10.53</v>
      </c>
      <c r="O1583">
        <v>323.5</v>
      </c>
      <c r="P1583">
        <v>88</v>
      </c>
      <c r="Q1583">
        <v>14.56</v>
      </c>
      <c r="R1583">
        <v>8.1</v>
      </c>
      <c r="S1583">
        <v>3</v>
      </c>
      <c r="T1583">
        <v>2.19</v>
      </c>
      <c r="U1583">
        <v>2</v>
      </c>
      <c r="V1583" t="s">
        <v>22</v>
      </c>
      <c r="W1583">
        <f t="shared" si="192"/>
        <v>0</v>
      </c>
      <c r="X1583" t="str">
        <f t="shared" si="193"/>
        <v>3 or fewer calls</v>
      </c>
      <c r="Y1583" t="str">
        <f t="shared" si="194"/>
        <v>Medium</v>
      </c>
      <c r="Z1583" t="str">
        <f t="shared" si="195"/>
        <v>Light_usage</v>
      </c>
      <c r="AA1583" t="str">
        <f t="shared" si="196"/>
        <v>Medium_user</v>
      </c>
      <c r="AB1583" t="str">
        <f t="shared" si="197"/>
        <v>Medium Usage</v>
      </c>
      <c r="AC1583" t="str">
        <f t="shared" si="198"/>
        <v>None</v>
      </c>
      <c r="AD1583" t="str">
        <f t="shared" si="199"/>
        <v>Medium Intl Calls</v>
      </c>
    </row>
    <row r="1584" spans="1:30" x14ac:dyDescent="0.25">
      <c r="A1584" t="s">
        <v>51</v>
      </c>
      <c r="B1584">
        <v>107</v>
      </c>
      <c r="C1584" t="s">
        <v>28</v>
      </c>
      <c r="D1584" t="s">
        <v>22</v>
      </c>
      <c r="E1584">
        <f>IF(train[[#This Row],[international_plan]]="yes",1,0)</f>
        <v>0</v>
      </c>
      <c r="F1584" t="s">
        <v>23</v>
      </c>
      <c r="G1584">
        <f>IF(train[[#This Row],[voice_mail_plan]]="yes",1,0)</f>
        <v>1</v>
      </c>
      <c r="H1584">
        <v>25</v>
      </c>
      <c r="I1584">
        <v>248.6</v>
      </c>
      <c r="J1584">
        <v>91</v>
      </c>
      <c r="K1584">
        <v>42.26</v>
      </c>
      <c r="L1584">
        <v>119.3</v>
      </c>
      <c r="M1584">
        <v>115</v>
      </c>
      <c r="N1584">
        <v>10.14</v>
      </c>
      <c r="O1584">
        <v>194.3</v>
      </c>
      <c r="P1584">
        <v>83</v>
      </c>
      <c r="Q1584">
        <v>8.74</v>
      </c>
      <c r="R1584">
        <v>12</v>
      </c>
      <c r="S1584">
        <v>1</v>
      </c>
      <c r="T1584">
        <v>3.24</v>
      </c>
      <c r="U1584">
        <v>1</v>
      </c>
      <c r="V1584" t="s">
        <v>22</v>
      </c>
      <c r="W1584">
        <f t="shared" si="192"/>
        <v>0</v>
      </c>
      <c r="X1584" t="str">
        <f t="shared" si="193"/>
        <v>3 or fewer calls</v>
      </c>
      <c r="Y1584" t="str">
        <f t="shared" si="194"/>
        <v>Medium</v>
      </c>
      <c r="Z1584" t="str">
        <f t="shared" si="195"/>
        <v>Medium_user</v>
      </c>
      <c r="AA1584" t="str">
        <f t="shared" si="196"/>
        <v>Medium_user</v>
      </c>
      <c r="AB1584" t="str">
        <f t="shared" si="197"/>
        <v>Medium Usage</v>
      </c>
      <c r="AC1584" t="str">
        <f t="shared" si="198"/>
        <v>Medium</v>
      </c>
      <c r="AD1584" t="str">
        <f t="shared" si="199"/>
        <v>Medium Intl Calls</v>
      </c>
    </row>
    <row r="1585" spans="1:30" x14ac:dyDescent="0.25">
      <c r="A1585" t="s">
        <v>31</v>
      </c>
      <c r="B1585">
        <v>67</v>
      </c>
      <c r="C1585" t="s">
        <v>28</v>
      </c>
      <c r="D1585" t="s">
        <v>22</v>
      </c>
      <c r="E1585">
        <f>IF(train[[#This Row],[international_plan]]="yes",1,0)</f>
        <v>0</v>
      </c>
      <c r="F1585" t="s">
        <v>22</v>
      </c>
      <c r="G1585">
        <f>IF(train[[#This Row],[voice_mail_plan]]="yes",1,0)</f>
        <v>0</v>
      </c>
      <c r="H1585">
        <v>0</v>
      </c>
      <c r="I1585">
        <v>152.5</v>
      </c>
      <c r="J1585">
        <v>131</v>
      </c>
      <c r="K1585">
        <v>25.93</v>
      </c>
      <c r="L1585">
        <v>252.4</v>
      </c>
      <c r="M1585">
        <v>107</v>
      </c>
      <c r="N1585">
        <v>21.45</v>
      </c>
      <c r="O1585">
        <v>185.4</v>
      </c>
      <c r="P1585">
        <v>104</v>
      </c>
      <c r="Q1585">
        <v>8.34</v>
      </c>
      <c r="R1585">
        <v>4.9000000000000004</v>
      </c>
      <c r="S1585">
        <v>3</v>
      </c>
      <c r="T1585">
        <v>1.32</v>
      </c>
      <c r="U1585">
        <v>2</v>
      </c>
      <c r="V1585" t="s">
        <v>22</v>
      </c>
      <c r="W1585">
        <f t="shared" si="192"/>
        <v>0</v>
      </c>
      <c r="X1585" t="str">
        <f t="shared" si="193"/>
        <v>3 or fewer calls</v>
      </c>
      <c r="Y1585" t="str">
        <f t="shared" si="194"/>
        <v>Low</v>
      </c>
      <c r="Z1585" t="str">
        <f t="shared" si="195"/>
        <v>Medium_user</v>
      </c>
      <c r="AA1585" t="str">
        <f t="shared" si="196"/>
        <v>Heavy_user</v>
      </c>
      <c r="AB1585" t="str">
        <f t="shared" si="197"/>
        <v>Medium Usage</v>
      </c>
      <c r="AC1585" t="str">
        <f t="shared" si="198"/>
        <v>None</v>
      </c>
      <c r="AD1585" t="str">
        <f t="shared" si="199"/>
        <v>Low Intl Calls</v>
      </c>
    </row>
    <row r="1586" spans="1:30" x14ac:dyDescent="0.25">
      <c r="A1586" t="s">
        <v>36</v>
      </c>
      <c r="B1586">
        <v>99</v>
      </c>
      <c r="C1586" t="s">
        <v>21</v>
      </c>
      <c r="D1586" t="s">
        <v>22</v>
      </c>
      <c r="E1586">
        <f>IF(train[[#This Row],[international_plan]]="yes",1,0)</f>
        <v>0</v>
      </c>
      <c r="F1586" t="s">
        <v>22</v>
      </c>
      <c r="G1586">
        <f>IF(train[[#This Row],[voice_mail_plan]]="yes",1,0)</f>
        <v>0</v>
      </c>
      <c r="H1586">
        <v>0</v>
      </c>
      <c r="I1586">
        <v>145.6</v>
      </c>
      <c r="J1586">
        <v>102</v>
      </c>
      <c r="K1586">
        <v>24.75</v>
      </c>
      <c r="L1586">
        <v>230.9</v>
      </c>
      <c r="M1586">
        <v>87</v>
      </c>
      <c r="N1586">
        <v>19.63</v>
      </c>
      <c r="O1586">
        <v>181.5</v>
      </c>
      <c r="P1586">
        <v>86</v>
      </c>
      <c r="Q1586">
        <v>8.17</v>
      </c>
      <c r="R1586">
        <v>11.4</v>
      </c>
      <c r="S1586">
        <v>7</v>
      </c>
      <c r="T1586">
        <v>3.08</v>
      </c>
      <c r="U1586">
        <v>1</v>
      </c>
      <c r="V1586" t="s">
        <v>22</v>
      </c>
      <c r="W1586">
        <f t="shared" si="192"/>
        <v>0</v>
      </c>
      <c r="X1586" t="str">
        <f t="shared" si="193"/>
        <v>3 or fewer calls</v>
      </c>
      <c r="Y1586" t="str">
        <f t="shared" si="194"/>
        <v>Medium</v>
      </c>
      <c r="Z1586" t="str">
        <f t="shared" si="195"/>
        <v>Medium_user</v>
      </c>
      <c r="AA1586" t="str">
        <f t="shared" si="196"/>
        <v>Medium_user</v>
      </c>
      <c r="AB1586" t="str">
        <f t="shared" si="197"/>
        <v>Medium Usage</v>
      </c>
      <c r="AC1586" t="str">
        <f t="shared" si="198"/>
        <v>None</v>
      </c>
      <c r="AD1586" t="str">
        <f t="shared" si="199"/>
        <v>Medium Intl Calls</v>
      </c>
    </row>
    <row r="1587" spans="1:30" x14ac:dyDescent="0.25">
      <c r="A1587" t="s">
        <v>26</v>
      </c>
      <c r="B1587">
        <v>46</v>
      </c>
      <c r="C1587" t="s">
        <v>21</v>
      </c>
      <c r="D1587" t="s">
        <v>22</v>
      </c>
      <c r="E1587">
        <f>IF(train[[#This Row],[international_plan]]="yes",1,0)</f>
        <v>0</v>
      </c>
      <c r="F1587" t="s">
        <v>22</v>
      </c>
      <c r="G1587">
        <f>IF(train[[#This Row],[voice_mail_plan]]="yes",1,0)</f>
        <v>0</v>
      </c>
      <c r="H1587">
        <v>0</v>
      </c>
      <c r="I1587">
        <v>164.2</v>
      </c>
      <c r="J1587">
        <v>116</v>
      </c>
      <c r="K1587">
        <v>27.91</v>
      </c>
      <c r="L1587">
        <v>196.2</v>
      </c>
      <c r="M1587">
        <v>153</v>
      </c>
      <c r="N1587">
        <v>16.68</v>
      </c>
      <c r="O1587">
        <v>236.1</v>
      </c>
      <c r="P1587">
        <v>119</v>
      </c>
      <c r="Q1587">
        <v>10.62</v>
      </c>
      <c r="R1587">
        <v>8.1</v>
      </c>
      <c r="S1587">
        <v>1</v>
      </c>
      <c r="T1587">
        <v>2.19</v>
      </c>
      <c r="U1587">
        <v>1</v>
      </c>
      <c r="V1587" t="s">
        <v>22</v>
      </c>
      <c r="W1587">
        <f t="shared" si="192"/>
        <v>0</v>
      </c>
      <c r="X1587" t="str">
        <f t="shared" si="193"/>
        <v>3 or fewer calls</v>
      </c>
      <c r="Y1587" t="str">
        <f t="shared" si="194"/>
        <v>Medium</v>
      </c>
      <c r="Z1587" t="str">
        <f t="shared" si="195"/>
        <v>Heavy_user</v>
      </c>
      <c r="AA1587" t="str">
        <f t="shared" si="196"/>
        <v>Medium_user</v>
      </c>
      <c r="AB1587" t="str">
        <f t="shared" si="197"/>
        <v>Medium Usage</v>
      </c>
      <c r="AC1587" t="str">
        <f t="shared" si="198"/>
        <v>None</v>
      </c>
      <c r="AD1587" t="str">
        <f t="shared" si="199"/>
        <v>Medium Intl Calls</v>
      </c>
    </row>
    <row r="1588" spans="1:30" x14ac:dyDescent="0.25">
      <c r="A1588" t="s">
        <v>58</v>
      </c>
      <c r="B1588">
        <v>55</v>
      </c>
      <c r="C1588" t="s">
        <v>25</v>
      </c>
      <c r="D1588" t="s">
        <v>23</v>
      </c>
      <c r="E1588">
        <f>IF(train[[#This Row],[international_plan]]="yes",1,0)</f>
        <v>1</v>
      </c>
      <c r="F1588" t="s">
        <v>22</v>
      </c>
      <c r="G1588">
        <f>IF(train[[#This Row],[voice_mail_plan]]="yes",1,0)</f>
        <v>0</v>
      </c>
      <c r="H1588">
        <v>0</v>
      </c>
      <c r="I1588">
        <v>221</v>
      </c>
      <c r="J1588">
        <v>115</v>
      </c>
      <c r="K1588">
        <v>37.57</v>
      </c>
      <c r="L1588">
        <v>165.4</v>
      </c>
      <c r="M1588">
        <v>97</v>
      </c>
      <c r="N1588">
        <v>14.06</v>
      </c>
      <c r="O1588">
        <v>235.4</v>
      </c>
      <c r="P1588">
        <v>117</v>
      </c>
      <c r="Q1588">
        <v>10.59</v>
      </c>
      <c r="R1588">
        <v>9.6999999999999993</v>
      </c>
      <c r="S1588">
        <v>4</v>
      </c>
      <c r="T1588">
        <v>2.62</v>
      </c>
      <c r="U1588">
        <v>1</v>
      </c>
      <c r="V1588" t="s">
        <v>22</v>
      </c>
      <c r="W1588">
        <f t="shared" si="192"/>
        <v>0</v>
      </c>
      <c r="X1588" t="str">
        <f t="shared" si="193"/>
        <v>3 or fewer calls</v>
      </c>
      <c r="Y1588" t="str">
        <f t="shared" si="194"/>
        <v>Medium</v>
      </c>
      <c r="Z1588" t="str">
        <f t="shared" si="195"/>
        <v>Medium_user</v>
      </c>
      <c r="AA1588" t="str">
        <f t="shared" si="196"/>
        <v>Medium_user</v>
      </c>
      <c r="AB1588" t="str">
        <f t="shared" si="197"/>
        <v>Medium Usage</v>
      </c>
      <c r="AC1588" t="str">
        <f t="shared" si="198"/>
        <v>None</v>
      </c>
      <c r="AD1588" t="str">
        <f t="shared" si="199"/>
        <v>Medium Intl Calls</v>
      </c>
    </row>
    <row r="1589" spans="1:30" x14ac:dyDescent="0.25">
      <c r="A1589" t="s">
        <v>74</v>
      </c>
      <c r="B1589">
        <v>56</v>
      </c>
      <c r="C1589" t="s">
        <v>21</v>
      </c>
      <c r="D1589" t="s">
        <v>22</v>
      </c>
      <c r="E1589">
        <f>IF(train[[#This Row],[international_plan]]="yes",1,0)</f>
        <v>0</v>
      </c>
      <c r="F1589" t="s">
        <v>22</v>
      </c>
      <c r="G1589">
        <f>IF(train[[#This Row],[voice_mail_plan]]="yes",1,0)</f>
        <v>0</v>
      </c>
      <c r="H1589">
        <v>0</v>
      </c>
      <c r="I1589">
        <v>162.30000000000001</v>
      </c>
      <c r="J1589">
        <v>99</v>
      </c>
      <c r="K1589">
        <v>27.59</v>
      </c>
      <c r="L1589">
        <v>149.1</v>
      </c>
      <c r="M1589">
        <v>78</v>
      </c>
      <c r="N1589">
        <v>12.67</v>
      </c>
      <c r="O1589">
        <v>255.5</v>
      </c>
      <c r="P1589">
        <v>115</v>
      </c>
      <c r="Q1589">
        <v>11.5</v>
      </c>
      <c r="R1589">
        <v>14.8</v>
      </c>
      <c r="S1589">
        <v>1</v>
      </c>
      <c r="T1589">
        <v>4</v>
      </c>
      <c r="U1589">
        <v>4</v>
      </c>
      <c r="V1589" t="s">
        <v>23</v>
      </c>
      <c r="W1589">
        <f t="shared" si="192"/>
        <v>1</v>
      </c>
      <c r="X1589" t="str">
        <f t="shared" si="193"/>
        <v>More than 3 calls</v>
      </c>
      <c r="Y1589" t="str">
        <f t="shared" si="194"/>
        <v>High</v>
      </c>
      <c r="Z1589" t="str">
        <f t="shared" si="195"/>
        <v>Light_usage</v>
      </c>
      <c r="AA1589" t="str">
        <f t="shared" si="196"/>
        <v>Medium_user</v>
      </c>
      <c r="AB1589" t="str">
        <f t="shared" si="197"/>
        <v>Medium Usage</v>
      </c>
      <c r="AC1589" t="str">
        <f t="shared" si="198"/>
        <v>None</v>
      </c>
      <c r="AD1589" t="str">
        <f t="shared" si="199"/>
        <v>Medium Intl Calls</v>
      </c>
    </row>
    <row r="1590" spans="1:30" x14ac:dyDescent="0.25">
      <c r="A1590" t="s">
        <v>69</v>
      </c>
      <c r="B1590">
        <v>76</v>
      </c>
      <c r="C1590" t="s">
        <v>21</v>
      </c>
      <c r="D1590" t="s">
        <v>22</v>
      </c>
      <c r="E1590">
        <f>IF(train[[#This Row],[international_plan]]="yes",1,0)</f>
        <v>0</v>
      </c>
      <c r="F1590" t="s">
        <v>22</v>
      </c>
      <c r="G1590">
        <f>IF(train[[#This Row],[voice_mail_plan]]="yes",1,0)</f>
        <v>0</v>
      </c>
      <c r="H1590">
        <v>0</v>
      </c>
      <c r="I1590">
        <v>272.7</v>
      </c>
      <c r="J1590">
        <v>97</v>
      </c>
      <c r="K1590">
        <v>46.36</v>
      </c>
      <c r="L1590">
        <v>236.4</v>
      </c>
      <c r="M1590">
        <v>95</v>
      </c>
      <c r="N1590">
        <v>20.09</v>
      </c>
      <c r="O1590">
        <v>235.5</v>
      </c>
      <c r="P1590">
        <v>105</v>
      </c>
      <c r="Q1590">
        <v>10.6</v>
      </c>
      <c r="R1590">
        <v>7.7</v>
      </c>
      <c r="S1590">
        <v>2</v>
      </c>
      <c r="T1590">
        <v>2.08</v>
      </c>
      <c r="U1590">
        <v>0</v>
      </c>
      <c r="V1590" t="s">
        <v>23</v>
      </c>
      <c r="W1590">
        <f t="shared" si="192"/>
        <v>1</v>
      </c>
      <c r="X1590" t="str">
        <f t="shared" si="193"/>
        <v>3 or fewer calls</v>
      </c>
      <c r="Y1590" t="str">
        <f t="shared" si="194"/>
        <v>Medium</v>
      </c>
      <c r="Z1590" t="str">
        <f t="shared" si="195"/>
        <v>Medium_user</v>
      </c>
      <c r="AA1590" t="str">
        <f t="shared" si="196"/>
        <v>Heavy_user</v>
      </c>
      <c r="AB1590" t="str">
        <f t="shared" si="197"/>
        <v>Medium Usage</v>
      </c>
      <c r="AC1590" t="str">
        <f t="shared" si="198"/>
        <v>None</v>
      </c>
      <c r="AD1590" t="str">
        <f t="shared" si="199"/>
        <v>Medium Intl Calls</v>
      </c>
    </row>
    <row r="1591" spans="1:30" x14ac:dyDescent="0.25">
      <c r="A1591" t="s">
        <v>45</v>
      </c>
      <c r="B1591">
        <v>132</v>
      </c>
      <c r="C1591" t="s">
        <v>25</v>
      </c>
      <c r="D1591" t="s">
        <v>23</v>
      </c>
      <c r="E1591">
        <f>IF(train[[#This Row],[international_plan]]="yes",1,0)</f>
        <v>1</v>
      </c>
      <c r="F1591" t="s">
        <v>23</v>
      </c>
      <c r="G1591">
        <f>IF(train[[#This Row],[voice_mail_plan]]="yes",1,0)</f>
        <v>1</v>
      </c>
      <c r="H1591">
        <v>33</v>
      </c>
      <c r="I1591">
        <v>200.3</v>
      </c>
      <c r="J1591">
        <v>75</v>
      </c>
      <c r="K1591">
        <v>34.049999999999997</v>
      </c>
      <c r="L1591">
        <v>226.6</v>
      </c>
      <c r="M1591">
        <v>67</v>
      </c>
      <c r="N1591">
        <v>19.260000000000002</v>
      </c>
      <c r="O1591">
        <v>198.8</v>
      </c>
      <c r="P1591">
        <v>91</v>
      </c>
      <c r="Q1591">
        <v>8.9499999999999993</v>
      </c>
      <c r="R1591">
        <v>12.9</v>
      </c>
      <c r="S1591">
        <v>3</v>
      </c>
      <c r="T1591">
        <v>3.48</v>
      </c>
      <c r="U1591">
        <v>2</v>
      </c>
      <c r="V1591" t="s">
        <v>22</v>
      </c>
      <c r="W1591">
        <f t="shared" si="192"/>
        <v>0</v>
      </c>
      <c r="X1591" t="str">
        <f t="shared" si="193"/>
        <v>3 or fewer calls</v>
      </c>
      <c r="Y1591" t="str">
        <f t="shared" si="194"/>
        <v>Medium</v>
      </c>
      <c r="Z1591" t="str">
        <f t="shared" si="195"/>
        <v>Light_usage</v>
      </c>
      <c r="AA1591" t="str">
        <f t="shared" si="196"/>
        <v>Medium_user</v>
      </c>
      <c r="AB1591" t="str">
        <f t="shared" si="197"/>
        <v>Medium Usage</v>
      </c>
      <c r="AC1591" t="str">
        <f t="shared" si="198"/>
        <v>High</v>
      </c>
      <c r="AD1591" t="str">
        <f t="shared" si="199"/>
        <v>Medium Intl Calls</v>
      </c>
    </row>
    <row r="1592" spans="1:30" x14ac:dyDescent="0.25">
      <c r="A1592" t="s">
        <v>43</v>
      </c>
      <c r="B1592">
        <v>140</v>
      </c>
      <c r="C1592" t="s">
        <v>28</v>
      </c>
      <c r="D1592" t="s">
        <v>22</v>
      </c>
      <c r="E1592">
        <f>IF(train[[#This Row],[international_plan]]="yes",1,0)</f>
        <v>0</v>
      </c>
      <c r="F1592" t="s">
        <v>23</v>
      </c>
      <c r="G1592">
        <f>IF(train[[#This Row],[voice_mail_plan]]="yes",1,0)</f>
        <v>1</v>
      </c>
      <c r="H1592">
        <v>28</v>
      </c>
      <c r="I1592">
        <v>157.1</v>
      </c>
      <c r="J1592">
        <v>77</v>
      </c>
      <c r="K1592">
        <v>26.71</v>
      </c>
      <c r="L1592">
        <v>172.4</v>
      </c>
      <c r="M1592">
        <v>97</v>
      </c>
      <c r="N1592">
        <v>14.65</v>
      </c>
      <c r="O1592">
        <v>184.5</v>
      </c>
      <c r="P1592">
        <v>94</v>
      </c>
      <c r="Q1592">
        <v>8.3000000000000007</v>
      </c>
      <c r="R1592">
        <v>11.1</v>
      </c>
      <c r="S1592">
        <v>9</v>
      </c>
      <c r="T1592">
        <v>3</v>
      </c>
      <c r="U1592">
        <v>1</v>
      </c>
      <c r="V1592" t="s">
        <v>22</v>
      </c>
      <c r="W1592">
        <f t="shared" si="192"/>
        <v>0</v>
      </c>
      <c r="X1592" t="str">
        <f t="shared" si="193"/>
        <v>3 or fewer calls</v>
      </c>
      <c r="Y1592" t="str">
        <f t="shared" si="194"/>
        <v>Medium</v>
      </c>
      <c r="Z1592" t="str">
        <f t="shared" si="195"/>
        <v>Medium_user</v>
      </c>
      <c r="AA1592" t="str">
        <f t="shared" si="196"/>
        <v>Medium_user</v>
      </c>
      <c r="AB1592" t="str">
        <f t="shared" si="197"/>
        <v>Medium Usage</v>
      </c>
      <c r="AC1592" t="str">
        <f t="shared" si="198"/>
        <v>Medium</v>
      </c>
      <c r="AD1592" t="str">
        <f t="shared" si="199"/>
        <v>Medium Intl Calls</v>
      </c>
    </row>
    <row r="1593" spans="1:30" x14ac:dyDescent="0.25">
      <c r="A1593" t="s">
        <v>47</v>
      </c>
      <c r="B1593">
        <v>51</v>
      </c>
      <c r="C1593" t="s">
        <v>28</v>
      </c>
      <c r="D1593" t="s">
        <v>23</v>
      </c>
      <c r="E1593">
        <f>IF(train[[#This Row],[international_plan]]="yes",1,0)</f>
        <v>1</v>
      </c>
      <c r="F1593" t="s">
        <v>23</v>
      </c>
      <c r="G1593">
        <f>IF(train[[#This Row],[voice_mail_plan]]="yes",1,0)</f>
        <v>1</v>
      </c>
      <c r="H1593">
        <v>12</v>
      </c>
      <c r="I1593">
        <v>135.80000000000001</v>
      </c>
      <c r="J1593">
        <v>60</v>
      </c>
      <c r="K1593">
        <v>23.09</v>
      </c>
      <c r="L1593">
        <v>200.6</v>
      </c>
      <c r="M1593">
        <v>134</v>
      </c>
      <c r="N1593">
        <v>17.05</v>
      </c>
      <c r="O1593">
        <v>192.4</v>
      </c>
      <c r="P1593">
        <v>98</v>
      </c>
      <c r="Q1593">
        <v>8.66</v>
      </c>
      <c r="R1593">
        <v>12.3</v>
      </c>
      <c r="S1593">
        <v>7</v>
      </c>
      <c r="T1593">
        <v>3.32</v>
      </c>
      <c r="U1593">
        <v>2</v>
      </c>
      <c r="V1593" t="s">
        <v>22</v>
      </c>
      <c r="W1593">
        <f t="shared" si="192"/>
        <v>0</v>
      </c>
      <c r="X1593" t="str">
        <f t="shared" si="193"/>
        <v>3 or fewer calls</v>
      </c>
      <c r="Y1593" t="str">
        <f t="shared" si="194"/>
        <v>Medium</v>
      </c>
      <c r="Z1593" t="str">
        <f t="shared" si="195"/>
        <v>Heavy_user</v>
      </c>
      <c r="AA1593" t="str">
        <f t="shared" si="196"/>
        <v>Medium_user</v>
      </c>
      <c r="AB1593" t="str">
        <f t="shared" si="197"/>
        <v>Medium Usage</v>
      </c>
      <c r="AC1593" t="str">
        <f t="shared" si="198"/>
        <v>Medium</v>
      </c>
      <c r="AD1593" t="str">
        <f t="shared" si="199"/>
        <v>Medium Intl Calls</v>
      </c>
    </row>
    <row r="1594" spans="1:30" x14ac:dyDescent="0.25">
      <c r="A1594" t="s">
        <v>57</v>
      </c>
      <c r="B1594">
        <v>27</v>
      </c>
      <c r="C1594" t="s">
        <v>25</v>
      </c>
      <c r="D1594" t="s">
        <v>22</v>
      </c>
      <c r="E1594">
        <f>IF(train[[#This Row],[international_plan]]="yes",1,0)</f>
        <v>0</v>
      </c>
      <c r="F1594" t="s">
        <v>22</v>
      </c>
      <c r="G1594">
        <f>IF(train[[#This Row],[voice_mail_plan]]="yes",1,0)</f>
        <v>0</v>
      </c>
      <c r="H1594">
        <v>0</v>
      </c>
      <c r="I1594">
        <v>236.7</v>
      </c>
      <c r="J1594">
        <v>110</v>
      </c>
      <c r="K1594">
        <v>40.24</v>
      </c>
      <c r="L1594">
        <v>231.9</v>
      </c>
      <c r="M1594">
        <v>92</v>
      </c>
      <c r="N1594">
        <v>19.71</v>
      </c>
      <c r="O1594">
        <v>164.7</v>
      </c>
      <c r="P1594">
        <v>85</v>
      </c>
      <c r="Q1594">
        <v>7.41</v>
      </c>
      <c r="R1594">
        <v>12.7</v>
      </c>
      <c r="S1594">
        <v>6</v>
      </c>
      <c r="T1594">
        <v>3.43</v>
      </c>
      <c r="U1594">
        <v>1</v>
      </c>
      <c r="V1594" t="s">
        <v>22</v>
      </c>
      <c r="W1594">
        <f t="shared" si="192"/>
        <v>0</v>
      </c>
      <c r="X1594" t="str">
        <f t="shared" si="193"/>
        <v>3 or fewer calls</v>
      </c>
      <c r="Y1594" t="str">
        <f t="shared" si="194"/>
        <v>Medium</v>
      </c>
      <c r="Z1594" t="str">
        <f t="shared" si="195"/>
        <v>Medium_user</v>
      </c>
      <c r="AA1594" t="str">
        <f t="shared" si="196"/>
        <v>Medium_user</v>
      </c>
      <c r="AB1594" t="str">
        <f t="shared" si="197"/>
        <v>Medium Usage</v>
      </c>
      <c r="AC1594" t="str">
        <f t="shared" si="198"/>
        <v>None</v>
      </c>
      <c r="AD1594" t="str">
        <f t="shared" si="199"/>
        <v>Medium Intl Calls</v>
      </c>
    </row>
    <row r="1595" spans="1:30" x14ac:dyDescent="0.25">
      <c r="A1595" t="s">
        <v>37</v>
      </c>
      <c r="B1595">
        <v>224</v>
      </c>
      <c r="C1595" t="s">
        <v>28</v>
      </c>
      <c r="D1595" t="s">
        <v>22</v>
      </c>
      <c r="E1595">
        <f>IF(train[[#This Row],[international_plan]]="yes",1,0)</f>
        <v>0</v>
      </c>
      <c r="F1595" t="s">
        <v>22</v>
      </c>
      <c r="G1595">
        <f>IF(train[[#This Row],[voice_mail_plan]]="yes",1,0)</f>
        <v>0</v>
      </c>
      <c r="H1595">
        <v>0</v>
      </c>
      <c r="I1595">
        <v>111.4</v>
      </c>
      <c r="J1595">
        <v>133</v>
      </c>
      <c r="K1595">
        <v>18.940000000000001</v>
      </c>
      <c r="L1595">
        <v>175</v>
      </c>
      <c r="M1595">
        <v>66</v>
      </c>
      <c r="N1595">
        <v>14.88</v>
      </c>
      <c r="O1595">
        <v>217.2</v>
      </c>
      <c r="P1595">
        <v>106</v>
      </c>
      <c r="Q1595">
        <v>9.77</v>
      </c>
      <c r="R1595">
        <v>5.5</v>
      </c>
      <c r="S1595">
        <v>6</v>
      </c>
      <c r="T1595">
        <v>1.49</v>
      </c>
      <c r="U1595">
        <v>3</v>
      </c>
      <c r="V1595" t="s">
        <v>22</v>
      </c>
      <c r="W1595">
        <f t="shared" si="192"/>
        <v>0</v>
      </c>
      <c r="X1595" t="str">
        <f t="shared" si="193"/>
        <v>3 or fewer calls</v>
      </c>
      <c r="Y1595" t="str">
        <f t="shared" si="194"/>
        <v>Low</v>
      </c>
      <c r="Z1595" t="str">
        <f t="shared" si="195"/>
        <v>Light_usage</v>
      </c>
      <c r="AA1595" t="str">
        <f t="shared" si="196"/>
        <v>Medium_user</v>
      </c>
      <c r="AB1595" t="str">
        <f t="shared" si="197"/>
        <v>Medium Usage</v>
      </c>
      <c r="AC1595" t="str">
        <f t="shared" si="198"/>
        <v>None</v>
      </c>
      <c r="AD1595" t="str">
        <f t="shared" si="199"/>
        <v>Low Intl Calls</v>
      </c>
    </row>
    <row r="1596" spans="1:30" x14ac:dyDescent="0.25">
      <c r="A1596" t="s">
        <v>26</v>
      </c>
      <c r="B1596">
        <v>105</v>
      </c>
      <c r="C1596" t="s">
        <v>28</v>
      </c>
      <c r="D1596" t="s">
        <v>23</v>
      </c>
      <c r="E1596">
        <f>IF(train[[#This Row],[international_plan]]="yes",1,0)</f>
        <v>1</v>
      </c>
      <c r="F1596" t="s">
        <v>23</v>
      </c>
      <c r="G1596">
        <f>IF(train[[#This Row],[voice_mail_plan]]="yes",1,0)</f>
        <v>1</v>
      </c>
      <c r="H1596">
        <v>28</v>
      </c>
      <c r="I1596">
        <v>156.1</v>
      </c>
      <c r="J1596">
        <v>89</v>
      </c>
      <c r="K1596">
        <v>26.54</v>
      </c>
      <c r="L1596">
        <v>107.1</v>
      </c>
      <c r="M1596">
        <v>114</v>
      </c>
      <c r="N1596">
        <v>9.1</v>
      </c>
      <c r="O1596">
        <v>167.7</v>
      </c>
      <c r="P1596">
        <v>95</v>
      </c>
      <c r="Q1596">
        <v>7.55</v>
      </c>
      <c r="R1596">
        <v>14.7</v>
      </c>
      <c r="S1596">
        <v>3</v>
      </c>
      <c r="T1596">
        <v>3.97</v>
      </c>
      <c r="U1596">
        <v>0</v>
      </c>
      <c r="V1596" t="s">
        <v>23</v>
      </c>
      <c r="W1596">
        <f t="shared" si="192"/>
        <v>1</v>
      </c>
      <c r="X1596" t="str">
        <f t="shared" si="193"/>
        <v>3 or fewer calls</v>
      </c>
      <c r="Y1596" t="str">
        <f t="shared" si="194"/>
        <v>Medium</v>
      </c>
      <c r="Z1596" t="str">
        <f t="shared" si="195"/>
        <v>Medium_user</v>
      </c>
      <c r="AA1596" t="str">
        <f t="shared" si="196"/>
        <v>Light_user</v>
      </c>
      <c r="AB1596" t="str">
        <f t="shared" si="197"/>
        <v>Medium Usage</v>
      </c>
      <c r="AC1596" t="str">
        <f t="shared" si="198"/>
        <v>Medium</v>
      </c>
      <c r="AD1596" t="str">
        <f t="shared" si="199"/>
        <v>Medium Intl Calls</v>
      </c>
    </row>
    <row r="1597" spans="1:30" x14ac:dyDescent="0.25">
      <c r="A1597" t="s">
        <v>59</v>
      </c>
      <c r="B1597">
        <v>117</v>
      </c>
      <c r="C1597" t="s">
        <v>25</v>
      </c>
      <c r="D1597" t="s">
        <v>22</v>
      </c>
      <c r="E1597">
        <f>IF(train[[#This Row],[international_plan]]="yes",1,0)</f>
        <v>0</v>
      </c>
      <c r="F1597" t="s">
        <v>22</v>
      </c>
      <c r="G1597">
        <f>IF(train[[#This Row],[voice_mail_plan]]="yes",1,0)</f>
        <v>0</v>
      </c>
      <c r="H1597">
        <v>0</v>
      </c>
      <c r="I1597">
        <v>191.1</v>
      </c>
      <c r="J1597">
        <v>93</v>
      </c>
      <c r="K1597">
        <v>32.49</v>
      </c>
      <c r="L1597">
        <v>282.8</v>
      </c>
      <c r="M1597">
        <v>56</v>
      </c>
      <c r="N1597">
        <v>24.04</v>
      </c>
      <c r="O1597">
        <v>84.8</v>
      </c>
      <c r="P1597">
        <v>118</v>
      </c>
      <c r="Q1597">
        <v>3.82</v>
      </c>
      <c r="R1597">
        <v>12</v>
      </c>
      <c r="S1597">
        <v>4</v>
      </c>
      <c r="T1597">
        <v>3.24</v>
      </c>
      <c r="U1597">
        <v>2</v>
      </c>
      <c r="V1597" t="s">
        <v>22</v>
      </c>
      <c r="W1597">
        <f t="shared" si="192"/>
        <v>0</v>
      </c>
      <c r="X1597" t="str">
        <f t="shared" si="193"/>
        <v>3 or fewer calls</v>
      </c>
      <c r="Y1597" t="str">
        <f t="shared" si="194"/>
        <v>Medium</v>
      </c>
      <c r="Z1597" t="str">
        <f t="shared" si="195"/>
        <v>Light_usage</v>
      </c>
      <c r="AA1597" t="str">
        <f t="shared" si="196"/>
        <v>Heavy_user</v>
      </c>
      <c r="AB1597" t="str">
        <f t="shared" si="197"/>
        <v>Medium Usage</v>
      </c>
      <c r="AC1597" t="str">
        <f t="shared" si="198"/>
        <v>None</v>
      </c>
      <c r="AD1597" t="str">
        <f t="shared" si="199"/>
        <v>Medium Intl Calls</v>
      </c>
    </row>
    <row r="1598" spans="1:30" x14ac:dyDescent="0.25">
      <c r="A1598" t="s">
        <v>57</v>
      </c>
      <c r="B1598">
        <v>91</v>
      </c>
      <c r="C1598" t="s">
        <v>21</v>
      </c>
      <c r="D1598" t="s">
        <v>22</v>
      </c>
      <c r="E1598">
        <f>IF(train[[#This Row],[international_plan]]="yes",1,0)</f>
        <v>0</v>
      </c>
      <c r="F1598" t="s">
        <v>22</v>
      </c>
      <c r="G1598">
        <f>IF(train[[#This Row],[voice_mail_plan]]="yes",1,0)</f>
        <v>0</v>
      </c>
      <c r="H1598">
        <v>0</v>
      </c>
      <c r="I1598">
        <v>153</v>
      </c>
      <c r="J1598">
        <v>123</v>
      </c>
      <c r="K1598">
        <v>26.01</v>
      </c>
      <c r="L1598">
        <v>141.1</v>
      </c>
      <c r="M1598">
        <v>127</v>
      </c>
      <c r="N1598">
        <v>11.99</v>
      </c>
      <c r="O1598">
        <v>171.5</v>
      </c>
      <c r="P1598">
        <v>76</v>
      </c>
      <c r="Q1598">
        <v>7.72</v>
      </c>
      <c r="R1598">
        <v>10.3</v>
      </c>
      <c r="S1598">
        <v>15</v>
      </c>
      <c r="T1598">
        <v>2.78</v>
      </c>
      <c r="U1598">
        <v>1</v>
      </c>
      <c r="V1598" t="s">
        <v>23</v>
      </c>
      <c r="W1598">
        <f t="shared" si="192"/>
        <v>1</v>
      </c>
      <c r="X1598" t="str">
        <f t="shared" si="193"/>
        <v>3 or fewer calls</v>
      </c>
      <c r="Y1598" t="str">
        <f t="shared" si="194"/>
        <v>Medium</v>
      </c>
      <c r="Z1598" t="str">
        <f t="shared" si="195"/>
        <v>Heavy_user</v>
      </c>
      <c r="AA1598" t="str">
        <f t="shared" si="196"/>
        <v>Medium_user</v>
      </c>
      <c r="AB1598" t="str">
        <f t="shared" si="197"/>
        <v>Medium Usage</v>
      </c>
      <c r="AC1598" t="str">
        <f t="shared" si="198"/>
        <v>None</v>
      </c>
      <c r="AD1598" t="str">
        <f t="shared" si="199"/>
        <v>Medium Intl Calls</v>
      </c>
    </row>
    <row r="1599" spans="1:30" x14ac:dyDescent="0.25">
      <c r="A1599" t="s">
        <v>20</v>
      </c>
      <c r="B1599">
        <v>135</v>
      </c>
      <c r="C1599" t="s">
        <v>21</v>
      </c>
      <c r="D1599" t="s">
        <v>22</v>
      </c>
      <c r="E1599">
        <f>IF(train[[#This Row],[international_plan]]="yes",1,0)</f>
        <v>0</v>
      </c>
      <c r="F1599" t="s">
        <v>22</v>
      </c>
      <c r="G1599">
        <f>IF(train[[#This Row],[voice_mail_plan]]="yes",1,0)</f>
        <v>0</v>
      </c>
      <c r="H1599">
        <v>0</v>
      </c>
      <c r="I1599">
        <v>218.8</v>
      </c>
      <c r="J1599">
        <v>123</v>
      </c>
      <c r="K1599">
        <v>37.200000000000003</v>
      </c>
      <c r="L1599">
        <v>242.8</v>
      </c>
      <c r="M1599">
        <v>64</v>
      </c>
      <c r="N1599">
        <v>20.64</v>
      </c>
      <c r="O1599">
        <v>85.8</v>
      </c>
      <c r="P1599">
        <v>80</v>
      </c>
      <c r="Q1599">
        <v>3.86</v>
      </c>
      <c r="R1599">
        <v>10.3</v>
      </c>
      <c r="S1599">
        <v>3</v>
      </c>
      <c r="T1599">
        <v>2.78</v>
      </c>
      <c r="U1599">
        <v>4</v>
      </c>
      <c r="V1599" t="s">
        <v>22</v>
      </c>
      <c r="W1599">
        <f t="shared" si="192"/>
        <v>0</v>
      </c>
      <c r="X1599" t="str">
        <f t="shared" si="193"/>
        <v>More than 3 calls</v>
      </c>
      <c r="Y1599" t="str">
        <f t="shared" si="194"/>
        <v>Medium</v>
      </c>
      <c r="Z1599" t="str">
        <f t="shared" si="195"/>
        <v>Light_usage</v>
      </c>
      <c r="AA1599" t="str">
        <f t="shared" si="196"/>
        <v>Heavy_user</v>
      </c>
      <c r="AB1599" t="str">
        <f t="shared" si="197"/>
        <v>Medium Usage</v>
      </c>
      <c r="AC1599" t="str">
        <f t="shared" si="198"/>
        <v>None</v>
      </c>
      <c r="AD1599" t="str">
        <f t="shared" si="199"/>
        <v>Medium Intl Calls</v>
      </c>
    </row>
    <row r="1600" spans="1:30" x14ac:dyDescent="0.25">
      <c r="A1600" t="s">
        <v>38</v>
      </c>
      <c r="B1600">
        <v>146</v>
      </c>
      <c r="C1600" t="s">
        <v>21</v>
      </c>
      <c r="D1600" t="s">
        <v>22</v>
      </c>
      <c r="E1600">
        <f>IF(train[[#This Row],[international_plan]]="yes",1,0)</f>
        <v>0</v>
      </c>
      <c r="F1600" t="s">
        <v>22</v>
      </c>
      <c r="G1600">
        <f>IF(train[[#This Row],[voice_mail_plan]]="yes",1,0)</f>
        <v>0</v>
      </c>
      <c r="H1600">
        <v>0</v>
      </c>
      <c r="I1600">
        <v>205.4</v>
      </c>
      <c r="J1600">
        <v>101</v>
      </c>
      <c r="K1600">
        <v>34.92</v>
      </c>
      <c r="L1600">
        <v>134.9</v>
      </c>
      <c r="M1600">
        <v>77</v>
      </c>
      <c r="N1600">
        <v>11.47</v>
      </c>
      <c r="O1600">
        <v>310.5</v>
      </c>
      <c r="P1600">
        <v>83</v>
      </c>
      <c r="Q1600">
        <v>13.97</v>
      </c>
      <c r="R1600">
        <v>10.3</v>
      </c>
      <c r="S1600">
        <v>2</v>
      </c>
      <c r="T1600">
        <v>2.78</v>
      </c>
      <c r="U1600">
        <v>3</v>
      </c>
      <c r="V1600" t="s">
        <v>22</v>
      </c>
      <c r="W1600">
        <f t="shared" si="192"/>
        <v>0</v>
      </c>
      <c r="X1600" t="str">
        <f t="shared" si="193"/>
        <v>3 or fewer calls</v>
      </c>
      <c r="Y1600" t="str">
        <f t="shared" si="194"/>
        <v>Medium</v>
      </c>
      <c r="Z1600" t="str">
        <f t="shared" si="195"/>
        <v>Light_usage</v>
      </c>
      <c r="AA1600" t="str">
        <f t="shared" si="196"/>
        <v>Medium_user</v>
      </c>
      <c r="AB1600" t="str">
        <f t="shared" si="197"/>
        <v>Medium Usage</v>
      </c>
      <c r="AC1600" t="str">
        <f t="shared" si="198"/>
        <v>None</v>
      </c>
      <c r="AD1600" t="str">
        <f t="shared" si="199"/>
        <v>Medium Intl Calls</v>
      </c>
    </row>
    <row r="1601" spans="1:30" x14ac:dyDescent="0.25">
      <c r="A1601" t="s">
        <v>51</v>
      </c>
      <c r="B1601">
        <v>147</v>
      </c>
      <c r="C1601" t="s">
        <v>21</v>
      </c>
      <c r="D1601" t="s">
        <v>23</v>
      </c>
      <c r="E1601">
        <f>IF(train[[#This Row],[international_plan]]="yes",1,0)</f>
        <v>1</v>
      </c>
      <c r="F1601" t="s">
        <v>22</v>
      </c>
      <c r="G1601">
        <f>IF(train[[#This Row],[voice_mail_plan]]="yes",1,0)</f>
        <v>0</v>
      </c>
      <c r="H1601">
        <v>0</v>
      </c>
      <c r="I1601">
        <v>225.2</v>
      </c>
      <c r="J1601">
        <v>111</v>
      </c>
      <c r="K1601">
        <v>38.28</v>
      </c>
      <c r="L1601">
        <v>184.9</v>
      </c>
      <c r="M1601">
        <v>98</v>
      </c>
      <c r="N1601">
        <v>15.72</v>
      </c>
      <c r="O1601">
        <v>143.19999999999999</v>
      </c>
      <c r="P1601">
        <v>146</v>
      </c>
      <c r="Q1601">
        <v>6.44</v>
      </c>
      <c r="R1601">
        <v>9.9</v>
      </c>
      <c r="S1601">
        <v>1</v>
      </c>
      <c r="T1601">
        <v>2.67</v>
      </c>
      <c r="U1601">
        <v>0</v>
      </c>
      <c r="V1601" t="s">
        <v>23</v>
      </c>
      <c r="W1601">
        <f t="shared" si="192"/>
        <v>1</v>
      </c>
      <c r="X1601" t="str">
        <f t="shared" si="193"/>
        <v>3 or fewer calls</v>
      </c>
      <c r="Y1601" t="str">
        <f t="shared" si="194"/>
        <v>Medium</v>
      </c>
      <c r="Z1601" t="str">
        <f t="shared" si="195"/>
        <v>Medium_user</v>
      </c>
      <c r="AA1601" t="str">
        <f t="shared" si="196"/>
        <v>Medium_user</v>
      </c>
      <c r="AB1601" t="str">
        <f t="shared" si="197"/>
        <v>Medium Usage</v>
      </c>
      <c r="AC1601" t="str">
        <f t="shared" si="198"/>
        <v>None</v>
      </c>
      <c r="AD1601" t="str">
        <f t="shared" si="199"/>
        <v>Medium Intl Calls</v>
      </c>
    </row>
    <row r="1602" spans="1:30" x14ac:dyDescent="0.25">
      <c r="A1602" t="s">
        <v>32</v>
      </c>
      <c r="B1602">
        <v>68</v>
      </c>
      <c r="C1602" t="s">
        <v>28</v>
      </c>
      <c r="D1602" t="s">
        <v>22</v>
      </c>
      <c r="E1602">
        <f>IF(train[[#This Row],[international_plan]]="yes",1,0)</f>
        <v>0</v>
      </c>
      <c r="F1602" t="s">
        <v>22</v>
      </c>
      <c r="G1602">
        <f>IF(train[[#This Row],[voice_mail_plan]]="yes",1,0)</f>
        <v>0</v>
      </c>
      <c r="H1602">
        <v>0</v>
      </c>
      <c r="I1602">
        <v>249.9</v>
      </c>
      <c r="J1602">
        <v>127</v>
      </c>
      <c r="K1602">
        <v>42.48</v>
      </c>
      <c r="L1602">
        <v>254.5</v>
      </c>
      <c r="M1602">
        <v>118</v>
      </c>
      <c r="N1602">
        <v>21.63</v>
      </c>
      <c r="O1602">
        <v>273.2</v>
      </c>
      <c r="P1602">
        <v>98</v>
      </c>
      <c r="Q1602">
        <v>12.29</v>
      </c>
      <c r="R1602">
        <v>8.9</v>
      </c>
      <c r="S1602">
        <v>6</v>
      </c>
      <c r="T1602">
        <v>2.4</v>
      </c>
      <c r="U1602">
        <v>2</v>
      </c>
      <c r="V1602" t="s">
        <v>23</v>
      </c>
      <c r="W1602">
        <f t="shared" ref="W1602:W1665" si="200">IF(V1602="yes",1,0)</f>
        <v>1</v>
      </c>
      <c r="X1602" t="str">
        <f t="shared" ref="X1602:X1665" si="201">IF(U1602&gt;3,"More than 3 calls","3 or fewer calls")</f>
        <v>3 or fewer calls</v>
      </c>
      <c r="Y1602" t="str">
        <f t="shared" ref="Y1602:Y1665" si="202">IF(T1602&lt;2,"Low",IF(T1602&lt;4,"Medium","High"))</f>
        <v>Medium</v>
      </c>
      <c r="Z1602" t="str">
        <f t="shared" ref="Z1602:Z1665" si="203">IF(M1602&lt;80,"Light_usage",IF(M1602&lt;120,"Medium_user","Heavy_user"))</f>
        <v>Medium_user</v>
      </c>
      <c r="AA1602" t="str">
        <f t="shared" ref="AA1602:AA1665" si="204">IF(N1602&lt;10,"Light_user",IF(N1602&lt;20,"Medium_user","Heavy_user"))</f>
        <v>Heavy_user</v>
      </c>
      <c r="AB1602" t="str">
        <f t="shared" ref="AB1602:AB1665" si="205">IF(AND(I1602&gt;250,N1602&gt;20,R1602&gt;10),"High Usage",
  IF(AND(I1602&lt;100,N1602&lt;10,R1602&lt;5),"Low Usage","Medium Usage"))</f>
        <v>Medium Usage</v>
      </c>
      <c r="AC1602" t="str">
        <f t="shared" ref="AC1602:AC1665" si="206">IF(H1602=0,"None",IF(H1602&lt;10,"Low",IF(H1602&lt;30,"Medium","High")))</f>
        <v>None</v>
      </c>
      <c r="AD1602" t="str">
        <f t="shared" ref="AD1602:AD1665" si="207">IF(T1602&lt;=2, "Low Intl Calls", IF(T1602&lt;=5, "Medium Intl Calls", "High Intl Calls"))</f>
        <v>Medium Intl Calls</v>
      </c>
    </row>
    <row r="1603" spans="1:30" x14ac:dyDescent="0.25">
      <c r="A1603" t="s">
        <v>61</v>
      </c>
      <c r="B1603">
        <v>68</v>
      </c>
      <c r="C1603" t="s">
        <v>25</v>
      </c>
      <c r="D1603" t="s">
        <v>22</v>
      </c>
      <c r="E1603">
        <f>IF(train[[#This Row],[international_plan]]="yes",1,0)</f>
        <v>0</v>
      </c>
      <c r="F1603" t="s">
        <v>22</v>
      </c>
      <c r="G1603">
        <f>IF(train[[#This Row],[voice_mail_plan]]="yes",1,0)</f>
        <v>0</v>
      </c>
      <c r="H1603">
        <v>0</v>
      </c>
      <c r="I1603">
        <v>131.6</v>
      </c>
      <c r="J1603">
        <v>89</v>
      </c>
      <c r="K1603">
        <v>22.37</v>
      </c>
      <c r="L1603">
        <v>137</v>
      </c>
      <c r="M1603">
        <v>109</v>
      </c>
      <c r="N1603">
        <v>11.65</v>
      </c>
      <c r="O1603">
        <v>256.3</v>
      </c>
      <c r="P1603">
        <v>107</v>
      </c>
      <c r="Q1603">
        <v>11.53</v>
      </c>
      <c r="R1603">
        <v>10.199999999999999</v>
      </c>
      <c r="S1603">
        <v>5</v>
      </c>
      <c r="T1603">
        <v>2.75</v>
      </c>
      <c r="U1603">
        <v>3</v>
      </c>
      <c r="V1603" t="s">
        <v>22</v>
      </c>
      <c r="W1603">
        <f t="shared" si="200"/>
        <v>0</v>
      </c>
      <c r="X1603" t="str">
        <f t="shared" si="201"/>
        <v>3 or fewer calls</v>
      </c>
      <c r="Y1603" t="str">
        <f t="shared" si="202"/>
        <v>Medium</v>
      </c>
      <c r="Z1603" t="str">
        <f t="shared" si="203"/>
        <v>Medium_user</v>
      </c>
      <c r="AA1603" t="str">
        <f t="shared" si="204"/>
        <v>Medium_user</v>
      </c>
      <c r="AB1603" t="str">
        <f t="shared" si="205"/>
        <v>Medium Usage</v>
      </c>
      <c r="AC1603" t="str">
        <f t="shared" si="206"/>
        <v>None</v>
      </c>
      <c r="AD1603" t="str">
        <f t="shared" si="207"/>
        <v>Medium Intl Calls</v>
      </c>
    </row>
    <row r="1604" spans="1:30" x14ac:dyDescent="0.25">
      <c r="A1604" t="s">
        <v>45</v>
      </c>
      <c r="B1604">
        <v>86</v>
      </c>
      <c r="C1604" t="s">
        <v>25</v>
      </c>
      <c r="D1604" t="s">
        <v>22</v>
      </c>
      <c r="E1604">
        <f>IF(train[[#This Row],[international_plan]]="yes",1,0)</f>
        <v>0</v>
      </c>
      <c r="F1604" t="s">
        <v>23</v>
      </c>
      <c r="G1604">
        <f>IF(train[[#This Row],[voice_mail_plan]]="yes",1,0)</f>
        <v>1</v>
      </c>
      <c r="H1604">
        <v>21</v>
      </c>
      <c r="I1604">
        <v>197.9</v>
      </c>
      <c r="J1604">
        <v>99</v>
      </c>
      <c r="K1604">
        <v>33.64</v>
      </c>
      <c r="L1604">
        <v>165.6</v>
      </c>
      <c r="M1604">
        <v>100</v>
      </c>
      <c r="N1604">
        <v>14.08</v>
      </c>
      <c r="O1604">
        <v>208</v>
      </c>
      <c r="P1604">
        <v>120</v>
      </c>
      <c r="Q1604">
        <v>9.36</v>
      </c>
      <c r="R1604">
        <v>10.1</v>
      </c>
      <c r="S1604">
        <v>9</v>
      </c>
      <c r="T1604">
        <v>2.73</v>
      </c>
      <c r="U1604">
        <v>0</v>
      </c>
      <c r="V1604" t="s">
        <v>22</v>
      </c>
      <c r="W1604">
        <f t="shared" si="200"/>
        <v>0</v>
      </c>
      <c r="X1604" t="str">
        <f t="shared" si="201"/>
        <v>3 or fewer calls</v>
      </c>
      <c r="Y1604" t="str">
        <f t="shared" si="202"/>
        <v>Medium</v>
      </c>
      <c r="Z1604" t="str">
        <f t="shared" si="203"/>
        <v>Medium_user</v>
      </c>
      <c r="AA1604" t="str">
        <f t="shared" si="204"/>
        <v>Medium_user</v>
      </c>
      <c r="AB1604" t="str">
        <f t="shared" si="205"/>
        <v>Medium Usage</v>
      </c>
      <c r="AC1604" t="str">
        <f t="shared" si="206"/>
        <v>Medium</v>
      </c>
      <c r="AD1604" t="str">
        <f t="shared" si="207"/>
        <v>Medium Intl Calls</v>
      </c>
    </row>
    <row r="1605" spans="1:30" x14ac:dyDescent="0.25">
      <c r="A1605" t="s">
        <v>65</v>
      </c>
      <c r="B1605">
        <v>131</v>
      </c>
      <c r="C1605" t="s">
        <v>21</v>
      </c>
      <c r="D1605" t="s">
        <v>22</v>
      </c>
      <c r="E1605">
        <f>IF(train[[#This Row],[international_plan]]="yes",1,0)</f>
        <v>0</v>
      </c>
      <c r="F1605" t="s">
        <v>22</v>
      </c>
      <c r="G1605">
        <f>IF(train[[#This Row],[voice_mail_plan]]="yes",1,0)</f>
        <v>0</v>
      </c>
      <c r="H1605">
        <v>0</v>
      </c>
      <c r="I1605">
        <v>166.5</v>
      </c>
      <c r="J1605">
        <v>129</v>
      </c>
      <c r="K1605">
        <v>28.31</v>
      </c>
      <c r="L1605">
        <v>210.2</v>
      </c>
      <c r="M1605">
        <v>107</v>
      </c>
      <c r="N1605">
        <v>17.87</v>
      </c>
      <c r="O1605">
        <v>257.2</v>
      </c>
      <c r="P1605">
        <v>93</v>
      </c>
      <c r="Q1605">
        <v>11.57</v>
      </c>
      <c r="R1605">
        <v>9.9</v>
      </c>
      <c r="S1605">
        <v>5</v>
      </c>
      <c r="T1605">
        <v>2.67</v>
      </c>
      <c r="U1605">
        <v>1</v>
      </c>
      <c r="V1605" t="s">
        <v>22</v>
      </c>
      <c r="W1605">
        <f t="shared" si="200"/>
        <v>0</v>
      </c>
      <c r="X1605" t="str">
        <f t="shared" si="201"/>
        <v>3 or fewer calls</v>
      </c>
      <c r="Y1605" t="str">
        <f t="shared" si="202"/>
        <v>Medium</v>
      </c>
      <c r="Z1605" t="str">
        <f t="shared" si="203"/>
        <v>Medium_user</v>
      </c>
      <c r="AA1605" t="str">
        <f t="shared" si="204"/>
        <v>Medium_user</v>
      </c>
      <c r="AB1605" t="str">
        <f t="shared" si="205"/>
        <v>Medium Usage</v>
      </c>
      <c r="AC1605" t="str">
        <f t="shared" si="206"/>
        <v>None</v>
      </c>
      <c r="AD1605" t="str">
        <f t="shared" si="207"/>
        <v>Medium Intl Calls</v>
      </c>
    </row>
    <row r="1606" spans="1:30" x14ac:dyDescent="0.25">
      <c r="A1606" t="s">
        <v>20</v>
      </c>
      <c r="B1606">
        <v>86</v>
      </c>
      <c r="C1606" t="s">
        <v>21</v>
      </c>
      <c r="D1606" t="s">
        <v>22</v>
      </c>
      <c r="E1606">
        <f>IF(train[[#This Row],[international_plan]]="yes",1,0)</f>
        <v>0</v>
      </c>
      <c r="F1606" t="s">
        <v>23</v>
      </c>
      <c r="G1606">
        <f>IF(train[[#This Row],[voice_mail_plan]]="yes",1,0)</f>
        <v>1</v>
      </c>
      <c r="H1606">
        <v>29</v>
      </c>
      <c r="I1606">
        <v>225.4</v>
      </c>
      <c r="J1606">
        <v>79</v>
      </c>
      <c r="K1606">
        <v>38.32</v>
      </c>
      <c r="L1606">
        <v>187.1</v>
      </c>
      <c r="M1606">
        <v>112</v>
      </c>
      <c r="N1606">
        <v>15.9</v>
      </c>
      <c r="O1606">
        <v>281.10000000000002</v>
      </c>
      <c r="P1606">
        <v>112</v>
      </c>
      <c r="Q1606">
        <v>12.65</v>
      </c>
      <c r="R1606">
        <v>12.9</v>
      </c>
      <c r="S1606">
        <v>3</v>
      </c>
      <c r="T1606">
        <v>3.48</v>
      </c>
      <c r="U1606">
        <v>1</v>
      </c>
      <c r="V1606" t="s">
        <v>22</v>
      </c>
      <c r="W1606">
        <f t="shared" si="200"/>
        <v>0</v>
      </c>
      <c r="X1606" t="str">
        <f t="shared" si="201"/>
        <v>3 or fewer calls</v>
      </c>
      <c r="Y1606" t="str">
        <f t="shared" si="202"/>
        <v>Medium</v>
      </c>
      <c r="Z1606" t="str">
        <f t="shared" si="203"/>
        <v>Medium_user</v>
      </c>
      <c r="AA1606" t="str">
        <f t="shared" si="204"/>
        <v>Medium_user</v>
      </c>
      <c r="AB1606" t="str">
        <f t="shared" si="205"/>
        <v>Medium Usage</v>
      </c>
      <c r="AC1606" t="str">
        <f t="shared" si="206"/>
        <v>Medium</v>
      </c>
      <c r="AD1606" t="str">
        <f t="shared" si="207"/>
        <v>Medium Intl Calls</v>
      </c>
    </row>
    <row r="1607" spans="1:30" x14ac:dyDescent="0.25">
      <c r="A1607" t="s">
        <v>64</v>
      </c>
      <c r="B1607">
        <v>159</v>
      </c>
      <c r="C1607" t="s">
        <v>21</v>
      </c>
      <c r="D1607" t="s">
        <v>22</v>
      </c>
      <c r="E1607">
        <f>IF(train[[#This Row],[international_plan]]="yes",1,0)</f>
        <v>0</v>
      </c>
      <c r="F1607" t="s">
        <v>22</v>
      </c>
      <c r="G1607">
        <f>IF(train[[#This Row],[voice_mail_plan]]="yes",1,0)</f>
        <v>0</v>
      </c>
      <c r="H1607">
        <v>0</v>
      </c>
      <c r="I1607">
        <v>275.8</v>
      </c>
      <c r="J1607">
        <v>103</v>
      </c>
      <c r="K1607">
        <v>46.89</v>
      </c>
      <c r="L1607">
        <v>189.5</v>
      </c>
      <c r="M1607">
        <v>108</v>
      </c>
      <c r="N1607">
        <v>16.11</v>
      </c>
      <c r="O1607">
        <v>223.9</v>
      </c>
      <c r="P1607">
        <v>93</v>
      </c>
      <c r="Q1607">
        <v>10.08</v>
      </c>
      <c r="R1607">
        <v>7.4</v>
      </c>
      <c r="S1607">
        <v>5</v>
      </c>
      <c r="T1607">
        <v>2</v>
      </c>
      <c r="U1607">
        <v>2</v>
      </c>
      <c r="V1607" t="s">
        <v>23</v>
      </c>
      <c r="W1607">
        <f t="shared" si="200"/>
        <v>1</v>
      </c>
      <c r="X1607" t="str">
        <f t="shared" si="201"/>
        <v>3 or fewer calls</v>
      </c>
      <c r="Y1607" t="str">
        <f t="shared" si="202"/>
        <v>Medium</v>
      </c>
      <c r="Z1607" t="str">
        <f t="shared" si="203"/>
        <v>Medium_user</v>
      </c>
      <c r="AA1607" t="str">
        <f t="shared" si="204"/>
        <v>Medium_user</v>
      </c>
      <c r="AB1607" t="str">
        <f t="shared" si="205"/>
        <v>Medium Usage</v>
      </c>
      <c r="AC1607" t="str">
        <f t="shared" si="206"/>
        <v>None</v>
      </c>
      <c r="AD1607" t="str">
        <f t="shared" si="207"/>
        <v>Low Intl Calls</v>
      </c>
    </row>
    <row r="1608" spans="1:30" x14ac:dyDescent="0.25">
      <c r="A1608" t="s">
        <v>42</v>
      </c>
      <c r="B1608">
        <v>134</v>
      </c>
      <c r="C1608" t="s">
        <v>21</v>
      </c>
      <c r="D1608" t="s">
        <v>22</v>
      </c>
      <c r="E1608">
        <f>IF(train[[#This Row],[international_plan]]="yes",1,0)</f>
        <v>0</v>
      </c>
      <c r="F1608" t="s">
        <v>23</v>
      </c>
      <c r="G1608">
        <f>IF(train[[#This Row],[voice_mail_plan]]="yes",1,0)</f>
        <v>1</v>
      </c>
      <c r="H1608">
        <v>40</v>
      </c>
      <c r="I1608">
        <v>142.9</v>
      </c>
      <c r="J1608">
        <v>105</v>
      </c>
      <c r="K1608">
        <v>24.29</v>
      </c>
      <c r="L1608">
        <v>88.6</v>
      </c>
      <c r="M1608">
        <v>61</v>
      </c>
      <c r="N1608">
        <v>7.53</v>
      </c>
      <c r="O1608">
        <v>290</v>
      </c>
      <c r="P1608">
        <v>96</v>
      </c>
      <c r="Q1608">
        <v>13.05</v>
      </c>
      <c r="R1608">
        <v>10.8</v>
      </c>
      <c r="S1608">
        <v>6</v>
      </c>
      <c r="T1608">
        <v>2.92</v>
      </c>
      <c r="U1608">
        <v>1</v>
      </c>
      <c r="V1608" t="s">
        <v>22</v>
      </c>
      <c r="W1608">
        <f t="shared" si="200"/>
        <v>0</v>
      </c>
      <c r="X1608" t="str">
        <f t="shared" si="201"/>
        <v>3 or fewer calls</v>
      </c>
      <c r="Y1608" t="str">
        <f t="shared" si="202"/>
        <v>Medium</v>
      </c>
      <c r="Z1608" t="str">
        <f t="shared" si="203"/>
        <v>Light_usage</v>
      </c>
      <c r="AA1608" t="str">
        <f t="shared" si="204"/>
        <v>Light_user</v>
      </c>
      <c r="AB1608" t="str">
        <f t="shared" si="205"/>
        <v>Medium Usage</v>
      </c>
      <c r="AC1608" t="str">
        <f t="shared" si="206"/>
        <v>High</v>
      </c>
      <c r="AD1608" t="str">
        <f t="shared" si="207"/>
        <v>Medium Intl Calls</v>
      </c>
    </row>
    <row r="1609" spans="1:30" x14ac:dyDescent="0.25">
      <c r="A1609" t="s">
        <v>64</v>
      </c>
      <c r="B1609">
        <v>113</v>
      </c>
      <c r="C1609" t="s">
        <v>28</v>
      </c>
      <c r="D1609" t="s">
        <v>22</v>
      </c>
      <c r="E1609">
        <f>IF(train[[#This Row],[international_plan]]="yes",1,0)</f>
        <v>0</v>
      </c>
      <c r="F1609" t="s">
        <v>22</v>
      </c>
      <c r="G1609">
        <f>IF(train[[#This Row],[voice_mail_plan]]="yes",1,0)</f>
        <v>0</v>
      </c>
      <c r="H1609">
        <v>0</v>
      </c>
      <c r="I1609">
        <v>207.2</v>
      </c>
      <c r="J1609">
        <v>113</v>
      </c>
      <c r="K1609">
        <v>35.22</v>
      </c>
      <c r="L1609">
        <v>256</v>
      </c>
      <c r="M1609">
        <v>80</v>
      </c>
      <c r="N1609">
        <v>21.76</v>
      </c>
      <c r="O1609">
        <v>211</v>
      </c>
      <c r="P1609">
        <v>87</v>
      </c>
      <c r="Q1609">
        <v>9.49</v>
      </c>
      <c r="R1609">
        <v>9.9</v>
      </c>
      <c r="S1609">
        <v>1</v>
      </c>
      <c r="T1609">
        <v>2.67</v>
      </c>
      <c r="U1609">
        <v>1</v>
      </c>
      <c r="V1609" t="s">
        <v>22</v>
      </c>
      <c r="W1609">
        <f t="shared" si="200"/>
        <v>0</v>
      </c>
      <c r="X1609" t="str">
        <f t="shared" si="201"/>
        <v>3 or fewer calls</v>
      </c>
      <c r="Y1609" t="str">
        <f t="shared" si="202"/>
        <v>Medium</v>
      </c>
      <c r="Z1609" t="str">
        <f t="shared" si="203"/>
        <v>Medium_user</v>
      </c>
      <c r="AA1609" t="str">
        <f t="shared" si="204"/>
        <v>Heavy_user</v>
      </c>
      <c r="AB1609" t="str">
        <f t="shared" si="205"/>
        <v>Medium Usage</v>
      </c>
      <c r="AC1609" t="str">
        <f t="shared" si="206"/>
        <v>None</v>
      </c>
      <c r="AD1609" t="str">
        <f t="shared" si="207"/>
        <v>Medium Intl Calls</v>
      </c>
    </row>
    <row r="1610" spans="1:30" x14ac:dyDescent="0.25">
      <c r="A1610" t="s">
        <v>29</v>
      </c>
      <c r="B1610">
        <v>132</v>
      </c>
      <c r="C1610" t="s">
        <v>25</v>
      </c>
      <c r="D1610" t="s">
        <v>22</v>
      </c>
      <c r="E1610">
        <f>IF(train[[#This Row],[international_plan]]="yes",1,0)</f>
        <v>0</v>
      </c>
      <c r="F1610" t="s">
        <v>22</v>
      </c>
      <c r="G1610">
        <f>IF(train[[#This Row],[voice_mail_plan]]="yes",1,0)</f>
        <v>0</v>
      </c>
      <c r="H1610">
        <v>0</v>
      </c>
      <c r="I1610">
        <v>206.2</v>
      </c>
      <c r="J1610">
        <v>100</v>
      </c>
      <c r="K1610">
        <v>35.049999999999997</v>
      </c>
      <c r="L1610">
        <v>211.2</v>
      </c>
      <c r="M1610">
        <v>118</v>
      </c>
      <c r="N1610">
        <v>17.95</v>
      </c>
      <c r="O1610">
        <v>196.2</v>
      </c>
      <c r="P1610">
        <v>122</v>
      </c>
      <c r="Q1610">
        <v>8.83</v>
      </c>
      <c r="R1610">
        <v>10.199999999999999</v>
      </c>
      <c r="S1610">
        <v>6</v>
      </c>
      <c r="T1610">
        <v>2.75</v>
      </c>
      <c r="U1610">
        <v>1</v>
      </c>
      <c r="V1610" t="s">
        <v>22</v>
      </c>
      <c r="W1610">
        <f t="shared" si="200"/>
        <v>0</v>
      </c>
      <c r="X1610" t="str">
        <f t="shared" si="201"/>
        <v>3 or fewer calls</v>
      </c>
      <c r="Y1610" t="str">
        <f t="shared" si="202"/>
        <v>Medium</v>
      </c>
      <c r="Z1610" t="str">
        <f t="shared" si="203"/>
        <v>Medium_user</v>
      </c>
      <c r="AA1610" t="str">
        <f t="shared" si="204"/>
        <v>Medium_user</v>
      </c>
      <c r="AB1610" t="str">
        <f t="shared" si="205"/>
        <v>Medium Usage</v>
      </c>
      <c r="AC1610" t="str">
        <f t="shared" si="206"/>
        <v>None</v>
      </c>
      <c r="AD1610" t="str">
        <f t="shared" si="207"/>
        <v>Medium Intl Calls</v>
      </c>
    </row>
    <row r="1611" spans="1:30" x14ac:dyDescent="0.25">
      <c r="A1611" t="s">
        <v>68</v>
      </c>
      <c r="B1611">
        <v>85</v>
      </c>
      <c r="C1611" t="s">
        <v>21</v>
      </c>
      <c r="D1611" t="s">
        <v>22</v>
      </c>
      <c r="E1611">
        <f>IF(train[[#This Row],[international_plan]]="yes",1,0)</f>
        <v>0</v>
      </c>
      <c r="F1611" t="s">
        <v>22</v>
      </c>
      <c r="G1611">
        <f>IF(train[[#This Row],[voice_mail_plan]]="yes",1,0)</f>
        <v>0</v>
      </c>
      <c r="H1611">
        <v>0</v>
      </c>
      <c r="I1611">
        <v>210.3</v>
      </c>
      <c r="J1611">
        <v>66</v>
      </c>
      <c r="K1611">
        <v>35.75</v>
      </c>
      <c r="L1611">
        <v>195.8</v>
      </c>
      <c r="M1611">
        <v>76</v>
      </c>
      <c r="N1611">
        <v>16.64</v>
      </c>
      <c r="O1611">
        <v>221.6</v>
      </c>
      <c r="P1611">
        <v>82</v>
      </c>
      <c r="Q1611">
        <v>9.9700000000000006</v>
      </c>
      <c r="R1611">
        <v>11.2</v>
      </c>
      <c r="S1611">
        <v>7</v>
      </c>
      <c r="T1611">
        <v>3.02</v>
      </c>
      <c r="U1611">
        <v>1</v>
      </c>
      <c r="V1611" t="s">
        <v>22</v>
      </c>
      <c r="W1611">
        <f t="shared" si="200"/>
        <v>0</v>
      </c>
      <c r="X1611" t="str">
        <f t="shared" si="201"/>
        <v>3 or fewer calls</v>
      </c>
      <c r="Y1611" t="str">
        <f t="shared" si="202"/>
        <v>Medium</v>
      </c>
      <c r="Z1611" t="str">
        <f t="shared" si="203"/>
        <v>Light_usage</v>
      </c>
      <c r="AA1611" t="str">
        <f t="shared" si="204"/>
        <v>Medium_user</v>
      </c>
      <c r="AB1611" t="str">
        <f t="shared" si="205"/>
        <v>Medium Usage</v>
      </c>
      <c r="AC1611" t="str">
        <f t="shared" si="206"/>
        <v>None</v>
      </c>
      <c r="AD1611" t="str">
        <f t="shared" si="207"/>
        <v>Medium Intl Calls</v>
      </c>
    </row>
    <row r="1612" spans="1:30" x14ac:dyDescent="0.25">
      <c r="A1612" t="s">
        <v>24</v>
      </c>
      <c r="B1612">
        <v>93</v>
      </c>
      <c r="C1612" t="s">
        <v>28</v>
      </c>
      <c r="D1612" t="s">
        <v>23</v>
      </c>
      <c r="E1612">
        <f>IF(train[[#This Row],[international_plan]]="yes",1,0)</f>
        <v>1</v>
      </c>
      <c r="F1612" t="s">
        <v>23</v>
      </c>
      <c r="G1612">
        <f>IF(train[[#This Row],[voice_mail_plan]]="yes",1,0)</f>
        <v>1</v>
      </c>
      <c r="H1612">
        <v>38</v>
      </c>
      <c r="I1612">
        <v>225.7</v>
      </c>
      <c r="J1612">
        <v>117</v>
      </c>
      <c r="K1612">
        <v>38.369999999999997</v>
      </c>
      <c r="L1612">
        <v>119.6</v>
      </c>
      <c r="M1612">
        <v>122</v>
      </c>
      <c r="N1612">
        <v>10.17</v>
      </c>
      <c r="O1612">
        <v>193.2</v>
      </c>
      <c r="P1612">
        <v>125</v>
      </c>
      <c r="Q1612">
        <v>8.69</v>
      </c>
      <c r="R1612">
        <v>14</v>
      </c>
      <c r="S1612">
        <v>7</v>
      </c>
      <c r="T1612">
        <v>3.78</v>
      </c>
      <c r="U1612">
        <v>1</v>
      </c>
      <c r="V1612" t="s">
        <v>23</v>
      </c>
      <c r="W1612">
        <f t="shared" si="200"/>
        <v>1</v>
      </c>
      <c r="X1612" t="str">
        <f t="shared" si="201"/>
        <v>3 or fewer calls</v>
      </c>
      <c r="Y1612" t="str">
        <f t="shared" si="202"/>
        <v>Medium</v>
      </c>
      <c r="Z1612" t="str">
        <f t="shared" si="203"/>
        <v>Heavy_user</v>
      </c>
      <c r="AA1612" t="str">
        <f t="shared" si="204"/>
        <v>Medium_user</v>
      </c>
      <c r="AB1612" t="str">
        <f t="shared" si="205"/>
        <v>Medium Usage</v>
      </c>
      <c r="AC1612" t="str">
        <f t="shared" si="206"/>
        <v>High</v>
      </c>
      <c r="AD1612" t="str">
        <f t="shared" si="207"/>
        <v>Medium Intl Calls</v>
      </c>
    </row>
    <row r="1613" spans="1:30" x14ac:dyDescent="0.25">
      <c r="A1613" t="s">
        <v>59</v>
      </c>
      <c r="B1613">
        <v>174</v>
      </c>
      <c r="C1613" t="s">
        <v>25</v>
      </c>
      <c r="D1613" t="s">
        <v>22</v>
      </c>
      <c r="E1613">
        <f>IF(train[[#This Row],[international_plan]]="yes",1,0)</f>
        <v>0</v>
      </c>
      <c r="F1613" t="s">
        <v>23</v>
      </c>
      <c r="G1613">
        <f>IF(train[[#This Row],[voice_mail_plan]]="yes",1,0)</f>
        <v>1</v>
      </c>
      <c r="H1613">
        <v>33</v>
      </c>
      <c r="I1613">
        <v>167.8</v>
      </c>
      <c r="J1613">
        <v>91</v>
      </c>
      <c r="K1613">
        <v>28.53</v>
      </c>
      <c r="L1613">
        <v>205.3</v>
      </c>
      <c r="M1613">
        <v>91</v>
      </c>
      <c r="N1613">
        <v>17.45</v>
      </c>
      <c r="O1613">
        <v>130</v>
      </c>
      <c r="P1613">
        <v>132</v>
      </c>
      <c r="Q1613">
        <v>5.85</v>
      </c>
      <c r="R1613">
        <v>14.5</v>
      </c>
      <c r="S1613">
        <v>4</v>
      </c>
      <c r="T1613">
        <v>3.92</v>
      </c>
      <c r="U1613">
        <v>4</v>
      </c>
      <c r="V1613" t="s">
        <v>23</v>
      </c>
      <c r="W1613">
        <f t="shared" si="200"/>
        <v>1</v>
      </c>
      <c r="X1613" t="str">
        <f t="shared" si="201"/>
        <v>More than 3 calls</v>
      </c>
      <c r="Y1613" t="str">
        <f t="shared" si="202"/>
        <v>Medium</v>
      </c>
      <c r="Z1613" t="str">
        <f t="shared" si="203"/>
        <v>Medium_user</v>
      </c>
      <c r="AA1613" t="str">
        <f t="shared" si="204"/>
        <v>Medium_user</v>
      </c>
      <c r="AB1613" t="str">
        <f t="shared" si="205"/>
        <v>Medium Usage</v>
      </c>
      <c r="AC1613" t="str">
        <f t="shared" si="206"/>
        <v>High</v>
      </c>
      <c r="AD1613" t="str">
        <f t="shared" si="207"/>
        <v>Medium Intl Calls</v>
      </c>
    </row>
    <row r="1614" spans="1:30" x14ac:dyDescent="0.25">
      <c r="A1614" t="s">
        <v>36</v>
      </c>
      <c r="B1614">
        <v>61</v>
      </c>
      <c r="C1614" t="s">
        <v>21</v>
      </c>
      <c r="D1614" t="s">
        <v>22</v>
      </c>
      <c r="E1614">
        <f>IF(train[[#This Row],[international_plan]]="yes",1,0)</f>
        <v>0</v>
      </c>
      <c r="F1614" t="s">
        <v>22</v>
      </c>
      <c r="G1614">
        <f>IF(train[[#This Row],[voice_mail_plan]]="yes",1,0)</f>
        <v>0</v>
      </c>
      <c r="H1614">
        <v>0</v>
      </c>
      <c r="I1614">
        <v>197.7</v>
      </c>
      <c r="J1614">
        <v>118</v>
      </c>
      <c r="K1614">
        <v>33.61</v>
      </c>
      <c r="L1614">
        <v>152.19999999999999</v>
      </c>
      <c r="M1614">
        <v>96</v>
      </c>
      <c r="N1614">
        <v>12.94</v>
      </c>
      <c r="O1614">
        <v>221</v>
      </c>
      <c r="P1614">
        <v>93</v>
      </c>
      <c r="Q1614">
        <v>9.9499999999999993</v>
      </c>
      <c r="R1614">
        <v>7</v>
      </c>
      <c r="S1614">
        <v>3</v>
      </c>
      <c r="T1614">
        <v>1.89</v>
      </c>
      <c r="U1614">
        <v>2</v>
      </c>
      <c r="V1614" t="s">
        <v>22</v>
      </c>
      <c r="W1614">
        <f t="shared" si="200"/>
        <v>0</v>
      </c>
      <c r="X1614" t="str">
        <f t="shared" si="201"/>
        <v>3 or fewer calls</v>
      </c>
      <c r="Y1614" t="str">
        <f t="shared" si="202"/>
        <v>Low</v>
      </c>
      <c r="Z1614" t="str">
        <f t="shared" si="203"/>
        <v>Medium_user</v>
      </c>
      <c r="AA1614" t="str">
        <f t="shared" si="204"/>
        <v>Medium_user</v>
      </c>
      <c r="AB1614" t="str">
        <f t="shared" si="205"/>
        <v>Medium Usage</v>
      </c>
      <c r="AC1614" t="str">
        <f t="shared" si="206"/>
        <v>None</v>
      </c>
      <c r="AD1614" t="str">
        <f t="shared" si="207"/>
        <v>Low Intl Calls</v>
      </c>
    </row>
    <row r="1615" spans="1:30" x14ac:dyDescent="0.25">
      <c r="A1615" t="s">
        <v>63</v>
      </c>
      <c r="B1615">
        <v>91</v>
      </c>
      <c r="C1615" t="s">
        <v>21</v>
      </c>
      <c r="D1615" t="s">
        <v>22</v>
      </c>
      <c r="E1615">
        <f>IF(train[[#This Row],[international_plan]]="yes",1,0)</f>
        <v>0</v>
      </c>
      <c r="F1615" t="s">
        <v>23</v>
      </c>
      <c r="G1615">
        <f>IF(train[[#This Row],[voice_mail_plan]]="yes",1,0)</f>
        <v>1</v>
      </c>
      <c r="H1615">
        <v>39</v>
      </c>
      <c r="I1615">
        <v>169.8</v>
      </c>
      <c r="J1615">
        <v>105</v>
      </c>
      <c r="K1615">
        <v>28.87</v>
      </c>
      <c r="L1615">
        <v>65.2</v>
      </c>
      <c r="M1615">
        <v>116</v>
      </c>
      <c r="N1615">
        <v>5.54</v>
      </c>
      <c r="O1615">
        <v>144.4</v>
      </c>
      <c r="P1615">
        <v>92</v>
      </c>
      <c r="Q1615">
        <v>6.5</v>
      </c>
      <c r="R1615">
        <v>10.9</v>
      </c>
      <c r="S1615">
        <v>4</v>
      </c>
      <c r="T1615">
        <v>2.94</v>
      </c>
      <c r="U1615">
        <v>1</v>
      </c>
      <c r="V1615" t="s">
        <v>22</v>
      </c>
      <c r="W1615">
        <f t="shared" si="200"/>
        <v>0</v>
      </c>
      <c r="X1615" t="str">
        <f t="shared" si="201"/>
        <v>3 or fewer calls</v>
      </c>
      <c r="Y1615" t="str">
        <f t="shared" si="202"/>
        <v>Medium</v>
      </c>
      <c r="Z1615" t="str">
        <f t="shared" si="203"/>
        <v>Medium_user</v>
      </c>
      <c r="AA1615" t="str">
        <f t="shared" si="204"/>
        <v>Light_user</v>
      </c>
      <c r="AB1615" t="str">
        <f t="shared" si="205"/>
        <v>Medium Usage</v>
      </c>
      <c r="AC1615" t="str">
        <f t="shared" si="206"/>
        <v>High</v>
      </c>
      <c r="AD1615" t="str">
        <f t="shared" si="207"/>
        <v>Medium Intl Calls</v>
      </c>
    </row>
    <row r="1616" spans="1:30" x14ac:dyDescent="0.25">
      <c r="A1616" t="s">
        <v>69</v>
      </c>
      <c r="B1616">
        <v>88</v>
      </c>
      <c r="C1616" t="s">
        <v>25</v>
      </c>
      <c r="D1616" t="s">
        <v>22</v>
      </c>
      <c r="E1616">
        <f>IF(train[[#This Row],[international_plan]]="yes",1,0)</f>
        <v>0</v>
      </c>
      <c r="F1616" t="s">
        <v>23</v>
      </c>
      <c r="G1616">
        <f>IF(train[[#This Row],[voice_mail_plan]]="yes",1,0)</f>
        <v>1</v>
      </c>
      <c r="H1616">
        <v>28</v>
      </c>
      <c r="I1616">
        <v>190.6</v>
      </c>
      <c r="J1616">
        <v>104</v>
      </c>
      <c r="K1616">
        <v>32.4</v>
      </c>
      <c r="L1616">
        <v>237.3</v>
      </c>
      <c r="M1616">
        <v>105</v>
      </c>
      <c r="N1616">
        <v>20.170000000000002</v>
      </c>
      <c r="O1616">
        <v>211.6</v>
      </c>
      <c r="P1616">
        <v>116</v>
      </c>
      <c r="Q1616">
        <v>9.52</v>
      </c>
      <c r="R1616">
        <v>9.8000000000000007</v>
      </c>
      <c r="S1616">
        <v>1</v>
      </c>
      <c r="T1616">
        <v>2.65</v>
      </c>
      <c r="U1616">
        <v>2</v>
      </c>
      <c r="V1616" t="s">
        <v>22</v>
      </c>
      <c r="W1616">
        <f t="shared" si="200"/>
        <v>0</v>
      </c>
      <c r="X1616" t="str">
        <f t="shared" si="201"/>
        <v>3 or fewer calls</v>
      </c>
      <c r="Y1616" t="str">
        <f t="shared" si="202"/>
        <v>Medium</v>
      </c>
      <c r="Z1616" t="str">
        <f t="shared" si="203"/>
        <v>Medium_user</v>
      </c>
      <c r="AA1616" t="str">
        <f t="shared" si="204"/>
        <v>Heavy_user</v>
      </c>
      <c r="AB1616" t="str">
        <f t="shared" si="205"/>
        <v>Medium Usage</v>
      </c>
      <c r="AC1616" t="str">
        <f t="shared" si="206"/>
        <v>Medium</v>
      </c>
      <c r="AD1616" t="str">
        <f t="shared" si="207"/>
        <v>Medium Intl Calls</v>
      </c>
    </row>
    <row r="1617" spans="1:30" x14ac:dyDescent="0.25">
      <c r="A1617" t="s">
        <v>27</v>
      </c>
      <c r="B1617">
        <v>88</v>
      </c>
      <c r="C1617" t="s">
        <v>25</v>
      </c>
      <c r="D1617" t="s">
        <v>22</v>
      </c>
      <c r="E1617">
        <f>IF(train[[#This Row],[international_plan]]="yes",1,0)</f>
        <v>0</v>
      </c>
      <c r="F1617" t="s">
        <v>23</v>
      </c>
      <c r="G1617">
        <f>IF(train[[#This Row],[voice_mail_plan]]="yes",1,0)</f>
        <v>1</v>
      </c>
      <c r="H1617">
        <v>45</v>
      </c>
      <c r="I1617">
        <v>80.3</v>
      </c>
      <c r="J1617">
        <v>140</v>
      </c>
      <c r="K1617">
        <v>13.65</v>
      </c>
      <c r="L1617">
        <v>153.30000000000001</v>
      </c>
      <c r="M1617">
        <v>101</v>
      </c>
      <c r="N1617">
        <v>13.03</v>
      </c>
      <c r="O1617">
        <v>309.2</v>
      </c>
      <c r="P1617">
        <v>123</v>
      </c>
      <c r="Q1617">
        <v>13.91</v>
      </c>
      <c r="R1617">
        <v>12.8</v>
      </c>
      <c r="S1617">
        <v>3</v>
      </c>
      <c r="T1617">
        <v>3.46</v>
      </c>
      <c r="U1617">
        <v>2</v>
      </c>
      <c r="V1617" t="s">
        <v>22</v>
      </c>
      <c r="W1617">
        <f t="shared" si="200"/>
        <v>0</v>
      </c>
      <c r="X1617" t="str">
        <f t="shared" si="201"/>
        <v>3 or fewer calls</v>
      </c>
      <c r="Y1617" t="str">
        <f t="shared" si="202"/>
        <v>Medium</v>
      </c>
      <c r="Z1617" t="str">
        <f t="shared" si="203"/>
        <v>Medium_user</v>
      </c>
      <c r="AA1617" t="str">
        <f t="shared" si="204"/>
        <v>Medium_user</v>
      </c>
      <c r="AB1617" t="str">
        <f t="shared" si="205"/>
        <v>Medium Usage</v>
      </c>
      <c r="AC1617" t="str">
        <f t="shared" si="206"/>
        <v>High</v>
      </c>
      <c r="AD1617" t="str">
        <f t="shared" si="207"/>
        <v>Medium Intl Calls</v>
      </c>
    </row>
    <row r="1618" spans="1:30" x14ac:dyDescent="0.25">
      <c r="A1618" t="s">
        <v>64</v>
      </c>
      <c r="B1618">
        <v>195</v>
      </c>
      <c r="C1618" t="s">
        <v>21</v>
      </c>
      <c r="D1618" t="s">
        <v>22</v>
      </c>
      <c r="E1618">
        <f>IF(train[[#This Row],[international_plan]]="yes",1,0)</f>
        <v>0</v>
      </c>
      <c r="F1618" t="s">
        <v>23</v>
      </c>
      <c r="G1618">
        <f>IF(train[[#This Row],[voice_mail_plan]]="yes",1,0)</f>
        <v>1</v>
      </c>
      <c r="H1618">
        <v>36</v>
      </c>
      <c r="I1618">
        <v>231.7</v>
      </c>
      <c r="J1618">
        <v>110</v>
      </c>
      <c r="K1618">
        <v>39.39</v>
      </c>
      <c r="L1618">
        <v>225.1</v>
      </c>
      <c r="M1618">
        <v>88</v>
      </c>
      <c r="N1618">
        <v>19.13</v>
      </c>
      <c r="O1618">
        <v>201.7</v>
      </c>
      <c r="P1618">
        <v>89</v>
      </c>
      <c r="Q1618">
        <v>9.08</v>
      </c>
      <c r="R1618">
        <v>12.1</v>
      </c>
      <c r="S1618">
        <v>2</v>
      </c>
      <c r="T1618">
        <v>3.27</v>
      </c>
      <c r="U1618">
        <v>0</v>
      </c>
      <c r="V1618" t="s">
        <v>22</v>
      </c>
      <c r="W1618">
        <f t="shared" si="200"/>
        <v>0</v>
      </c>
      <c r="X1618" t="str">
        <f t="shared" si="201"/>
        <v>3 or fewer calls</v>
      </c>
      <c r="Y1618" t="str">
        <f t="shared" si="202"/>
        <v>Medium</v>
      </c>
      <c r="Z1618" t="str">
        <f t="shared" si="203"/>
        <v>Medium_user</v>
      </c>
      <c r="AA1618" t="str">
        <f t="shared" si="204"/>
        <v>Medium_user</v>
      </c>
      <c r="AB1618" t="str">
        <f t="shared" si="205"/>
        <v>Medium Usage</v>
      </c>
      <c r="AC1618" t="str">
        <f t="shared" si="206"/>
        <v>High</v>
      </c>
      <c r="AD1618" t="str">
        <f t="shared" si="207"/>
        <v>Medium Intl Calls</v>
      </c>
    </row>
    <row r="1619" spans="1:30" x14ac:dyDescent="0.25">
      <c r="A1619" t="s">
        <v>61</v>
      </c>
      <c r="B1619">
        <v>182</v>
      </c>
      <c r="C1619" t="s">
        <v>21</v>
      </c>
      <c r="D1619" t="s">
        <v>22</v>
      </c>
      <c r="E1619">
        <f>IF(train[[#This Row],[international_plan]]="yes",1,0)</f>
        <v>0</v>
      </c>
      <c r="F1619" t="s">
        <v>22</v>
      </c>
      <c r="G1619">
        <f>IF(train[[#This Row],[voice_mail_plan]]="yes",1,0)</f>
        <v>0</v>
      </c>
      <c r="H1619">
        <v>0</v>
      </c>
      <c r="I1619">
        <v>69.099999999999994</v>
      </c>
      <c r="J1619">
        <v>114</v>
      </c>
      <c r="K1619">
        <v>11.75</v>
      </c>
      <c r="L1619">
        <v>230.3</v>
      </c>
      <c r="M1619">
        <v>109</v>
      </c>
      <c r="N1619">
        <v>19.579999999999998</v>
      </c>
      <c r="O1619">
        <v>256.7</v>
      </c>
      <c r="P1619">
        <v>96</v>
      </c>
      <c r="Q1619">
        <v>11.55</v>
      </c>
      <c r="R1619">
        <v>6.5</v>
      </c>
      <c r="S1619">
        <v>4</v>
      </c>
      <c r="T1619">
        <v>1.76</v>
      </c>
      <c r="U1619">
        <v>0</v>
      </c>
      <c r="V1619" t="s">
        <v>22</v>
      </c>
      <c r="W1619">
        <f t="shared" si="200"/>
        <v>0</v>
      </c>
      <c r="X1619" t="str">
        <f t="shared" si="201"/>
        <v>3 or fewer calls</v>
      </c>
      <c r="Y1619" t="str">
        <f t="shared" si="202"/>
        <v>Low</v>
      </c>
      <c r="Z1619" t="str">
        <f t="shared" si="203"/>
        <v>Medium_user</v>
      </c>
      <c r="AA1619" t="str">
        <f t="shared" si="204"/>
        <v>Medium_user</v>
      </c>
      <c r="AB1619" t="str">
        <f t="shared" si="205"/>
        <v>Medium Usage</v>
      </c>
      <c r="AC1619" t="str">
        <f t="shared" si="206"/>
        <v>None</v>
      </c>
      <c r="AD1619" t="str">
        <f t="shared" si="207"/>
        <v>Low Intl Calls</v>
      </c>
    </row>
    <row r="1620" spans="1:30" x14ac:dyDescent="0.25">
      <c r="A1620" t="s">
        <v>41</v>
      </c>
      <c r="B1620">
        <v>118</v>
      </c>
      <c r="C1620" t="s">
        <v>25</v>
      </c>
      <c r="D1620" t="s">
        <v>22</v>
      </c>
      <c r="E1620">
        <f>IF(train[[#This Row],[international_plan]]="yes",1,0)</f>
        <v>0</v>
      </c>
      <c r="F1620" t="s">
        <v>22</v>
      </c>
      <c r="G1620">
        <f>IF(train[[#This Row],[voice_mail_plan]]="yes",1,0)</f>
        <v>0</v>
      </c>
      <c r="H1620">
        <v>0</v>
      </c>
      <c r="I1620">
        <v>188.8</v>
      </c>
      <c r="J1620">
        <v>60</v>
      </c>
      <c r="K1620">
        <v>32.1</v>
      </c>
      <c r="L1620">
        <v>217.4</v>
      </c>
      <c r="M1620">
        <v>64</v>
      </c>
      <c r="N1620">
        <v>18.48</v>
      </c>
      <c r="O1620">
        <v>220.1</v>
      </c>
      <c r="P1620">
        <v>100</v>
      </c>
      <c r="Q1620">
        <v>9.9</v>
      </c>
      <c r="R1620">
        <v>8.1999999999999993</v>
      </c>
      <c r="S1620">
        <v>7</v>
      </c>
      <c r="T1620">
        <v>2.21</v>
      </c>
      <c r="U1620">
        <v>4</v>
      </c>
      <c r="V1620" t="s">
        <v>22</v>
      </c>
      <c r="W1620">
        <f t="shared" si="200"/>
        <v>0</v>
      </c>
      <c r="X1620" t="str">
        <f t="shared" si="201"/>
        <v>More than 3 calls</v>
      </c>
      <c r="Y1620" t="str">
        <f t="shared" si="202"/>
        <v>Medium</v>
      </c>
      <c r="Z1620" t="str">
        <f t="shared" si="203"/>
        <v>Light_usage</v>
      </c>
      <c r="AA1620" t="str">
        <f t="shared" si="204"/>
        <v>Medium_user</v>
      </c>
      <c r="AB1620" t="str">
        <f t="shared" si="205"/>
        <v>Medium Usage</v>
      </c>
      <c r="AC1620" t="str">
        <f t="shared" si="206"/>
        <v>None</v>
      </c>
      <c r="AD1620" t="str">
        <f t="shared" si="207"/>
        <v>Medium Intl Calls</v>
      </c>
    </row>
    <row r="1621" spans="1:30" x14ac:dyDescent="0.25">
      <c r="A1621" t="s">
        <v>46</v>
      </c>
      <c r="B1621">
        <v>103</v>
      </c>
      <c r="C1621" t="s">
        <v>25</v>
      </c>
      <c r="D1621" t="s">
        <v>22</v>
      </c>
      <c r="E1621">
        <f>IF(train[[#This Row],[international_plan]]="yes",1,0)</f>
        <v>0</v>
      </c>
      <c r="F1621" t="s">
        <v>22</v>
      </c>
      <c r="G1621">
        <f>IF(train[[#This Row],[voice_mail_plan]]="yes",1,0)</f>
        <v>0</v>
      </c>
      <c r="H1621">
        <v>0</v>
      </c>
      <c r="I1621">
        <v>150.6</v>
      </c>
      <c r="J1621">
        <v>125</v>
      </c>
      <c r="K1621">
        <v>25.6</v>
      </c>
      <c r="L1621">
        <v>169.1</v>
      </c>
      <c r="M1621">
        <v>126</v>
      </c>
      <c r="N1621">
        <v>14.37</v>
      </c>
      <c r="O1621">
        <v>221.2</v>
      </c>
      <c r="P1621">
        <v>104</v>
      </c>
      <c r="Q1621">
        <v>9.9499999999999993</v>
      </c>
      <c r="R1621">
        <v>10.4</v>
      </c>
      <c r="S1621">
        <v>8</v>
      </c>
      <c r="T1621">
        <v>2.81</v>
      </c>
      <c r="U1621">
        <v>8</v>
      </c>
      <c r="V1621" t="s">
        <v>23</v>
      </c>
      <c r="W1621">
        <f t="shared" si="200"/>
        <v>1</v>
      </c>
      <c r="X1621" t="str">
        <f t="shared" si="201"/>
        <v>More than 3 calls</v>
      </c>
      <c r="Y1621" t="str">
        <f t="shared" si="202"/>
        <v>Medium</v>
      </c>
      <c r="Z1621" t="str">
        <f t="shared" si="203"/>
        <v>Heavy_user</v>
      </c>
      <c r="AA1621" t="str">
        <f t="shared" si="204"/>
        <v>Medium_user</v>
      </c>
      <c r="AB1621" t="str">
        <f t="shared" si="205"/>
        <v>Medium Usage</v>
      </c>
      <c r="AC1621" t="str">
        <f t="shared" si="206"/>
        <v>None</v>
      </c>
      <c r="AD1621" t="str">
        <f t="shared" si="207"/>
        <v>Medium Intl Calls</v>
      </c>
    </row>
    <row r="1622" spans="1:30" x14ac:dyDescent="0.25">
      <c r="A1622" t="s">
        <v>55</v>
      </c>
      <c r="B1622">
        <v>61</v>
      </c>
      <c r="C1622" t="s">
        <v>25</v>
      </c>
      <c r="D1622" t="s">
        <v>22</v>
      </c>
      <c r="E1622">
        <f>IF(train[[#This Row],[international_plan]]="yes",1,0)</f>
        <v>0</v>
      </c>
      <c r="F1622" t="s">
        <v>23</v>
      </c>
      <c r="G1622">
        <f>IF(train[[#This Row],[voice_mail_plan]]="yes",1,0)</f>
        <v>1</v>
      </c>
      <c r="H1622">
        <v>25</v>
      </c>
      <c r="I1622">
        <v>163.69999999999999</v>
      </c>
      <c r="J1622">
        <v>78</v>
      </c>
      <c r="K1622">
        <v>27.83</v>
      </c>
      <c r="L1622">
        <v>113.2</v>
      </c>
      <c r="M1622">
        <v>112</v>
      </c>
      <c r="N1622">
        <v>9.6199999999999992</v>
      </c>
      <c r="O1622">
        <v>134.1</v>
      </c>
      <c r="P1622">
        <v>118</v>
      </c>
      <c r="Q1622">
        <v>6.03</v>
      </c>
      <c r="R1622">
        <v>9.9</v>
      </c>
      <c r="S1622">
        <v>3</v>
      </c>
      <c r="T1622">
        <v>2.67</v>
      </c>
      <c r="U1622">
        <v>3</v>
      </c>
      <c r="V1622" t="s">
        <v>22</v>
      </c>
      <c r="W1622">
        <f t="shared" si="200"/>
        <v>0</v>
      </c>
      <c r="X1622" t="str">
        <f t="shared" si="201"/>
        <v>3 or fewer calls</v>
      </c>
      <c r="Y1622" t="str">
        <f t="shared" si="202"/>
        <v>Medium</v>
      </c>
      <c r="Z1622" t="str">
        <f t="shared" si="203"/>
        <v>Medium_user</v>
      </c>
      <c r="AA1622" t="str">
        <f t="shared" si="204"/>
        <v>Light_user</v>
      </c>
      <c r="AB1622" t="str">
        <f t="shared" si="205"/>
        <v>Medium Usage</v>
      </c>
      <c r="AC1622" t="str">
        <f t="shared" si="206"/>
        <v>Medium</v>
      </c>
      <c r="AD1622" t="str">
        <f t="shared" si="207"/>
        <v>Medium Intl Calls</v>
      </c>
    </row>
    <row r="1623" spans="1:30" x14ac:dyDescent="0.25">
      <c r="A1623" t="s">
        <v>31</v>
      </c>
      <c r="B1623">
        <v>172</v>
      </c>
      <c r="C1623" t="s">
        <v>21</v>
      </c>
      <c r="D1623" t="s">
        <v>22</v>
      </c>
      <c r="E1623">
        <f>IF(train[[#This Row],[international_plan]]="yes",1,0)</f>
        <v>0</v>
      </c>
      <c r="F1623" t="s">
        <v>22</v>
      </c>
      <c r="G1623">
        <f>IF(train[[#This Row],[voice_mail_plan]]="yes",1,0)</f>
        <v>0</v>
      </c>
      <c r="H1623">
        <v>0</v>
      </c>
      <c r="I1623">
        <v>211.7</v>
      </c>
      <c r="J1623">
        <v>100</v>
      </c>
      <c r="K1623">
        <v>35.99</v>
      </c>
      <c r="L1623">
        <v>198.7</v>
      </c>
      <c r="M1623">
        <v>101</v>
      </c>
      <c r="N1623">
        <v>16.89</v>
      </c>
      <c r="O1623">
        <v>301.7</v>
      </c>
      <c r="P1623">
        <v>136</v>
      </c>
      <c r="Q1623">
        <v>13.58</v>
      </c>
      <c r="R1623">
        <v>6.5</v>
      </c>
      <c r="S1623">
        <v>9</v>
      </c>
      <c r="T1623">
        <v>1.76</v>
      </c>
      <c r="U1623">
        <v>1</v>
      </c>
      <c r="V1623" t="s">
        <v>22</v>
      </c>
      <c r="W1623">
        <f t="shared" si="200"/>
        <v>0</v>
      </c>
      <c r="X1623" t="str">
        <f t="shared" si="201"/>
        <v>3 or fewer calls</v>
      </c>
      <c r="Y1623" t="str">
        <f t="shared" si="202"/>
        <v>Low</v>
      </c>
      <c r="Z1623" t="str">
        <f t="shared" si="203"/>
        <v>Medium_user</v>
      </c>
      <c r="AA1623" t="str">
        <f t="shared" si="204"/>
        <v>Medium_user</v>
      </c>
      <c r="AB1623" t="str">
        <f t="shared" si="205"/>
        <v>Medium Usage</v>
      </c>
      <c r="AC1623" t="str">
        <f t="shared" si="206"/>
        <v>None</v>
      </c>
      <c r="AD1623" t="str">
        <f t="shared" si="207"/>
        <v>Low Intl Calls</v>
      </c>
    </row>
    <row r="1624" spans="1:30" x14ac:dyDescent="0.25">
      <c r="A1624" t="s">
        <v>24</v>
      </c>
      <c r="B1624">
        <v>72</v>
      </c>
      <c r="C1624" t="s">
        <v>21</v>
      </c>
      <c r="D1624" t="s">
        <v>22</v>
      </c>
      <c r="E1624">
        <f>IF(train[[#This Row],[international_plan]]="yes",1,0)</f>
        <v>0</v>
      </c>
      <c r="F1624" t="s">
        <v>22</v>
      </c>
      <c r="G1624">
        <f>IF(train[[#This Row],[voice_mail_plan]]="yes",1,0)</f>
        <v>0</v>
      </c>
      <c r="H1624">
        <v>0</v>
      </c>
      <c r="I1624">
        <v>175.5</v>
      </c>
      <c r="J1624">
        <v>103</v>
      </c>
      <c r="K1624">
        <v>29.84</v>
      </c>
      <c r="L1624">
        <v>132.30000000000001</v>
      </c>
      <c r="M1624">
        <v>120</v>
      </c>
      <c r="N1624">
        <v>11.25</v>
      </c>
      <c r="O1624">
        <v>242.9</v>
      </c>
      <c r="P1624">
        <v>96</v>
      </c>
      <c r="Q1624">
        <v>10.93</v>
      </c>
      <c r="R1624">
        <v>11.8</v>
      </c>
      <c r="S1624">
        <v>3</v>
      </c>
      <c r="T1624">
        <v>3.19</v>
      </c>
      <c r="U1624">
        <v>1</v>
      </c>
      <c r="V1624" t="s">
        <v>22</v>
      </c>
      <c r="W1624">
        <f t="shared" si="200"/>
        <v>0</v>
      </c>
      <c r="X1624" t="str">
        <f t="shared" si="201"/>
        <v>3 or fewer calls</v>
      </c>
      <c r="Y1624" t="str">
        <f t="shared" si="202"/>
        <v>Medium</v>
      </c>
      <c r="Z1624" t="str">
        <f t="shared" si="203"/>
        <v>Heavy_user</v>
      </c>
      <c r="AA1624" t="str">
        <f t="shared" si="204"/>
        <v>Medium_user</v>
      </c>
      <c r="AB1624" t="str">
        <f t="shared" si="205"/>
        <v>Medium Usage</v>
      </c>
      <c r="AC1624" t="str">
        <f t="shared" si="206"/>
        <v>None</v>
      </c>
      <c r="AD1624" t="str">
        <f t="shared" si="207"/>
        <v>Medium Intl Calls</v>
      </c>
    </row>
    <row r="1625" spans="1:30" x14ac:dyDescent="0.25">
      <c r="A1625" t="s">
        <v>61</v>
      </c>
      <c r="B1625">
        <v>113</v>
      </c>
      <c r="C1625" t="s">
        <v>28</v>
      </c>
      <c r="D1625" t="s">
        <v>22</v>
      </c>
      <c r="E1625">
        <f>IF(train[[#This Row],[international_plan]]="yes",1,0)</f>
        <v>0</v>
      </c>
      <c r="F1625" t="s">
        <v>22</v>
      </c>
      <c r="G1625">
        <f>IF(train[[#This Row],[voice_mail_plan]]="yes",1,0)</f>
        <v>0</v>
      </c>
      <c r="H1625">
        <v>0</v>
      </c>
      <c r="I1625">
        <v>150.1</v>
      </c>
      <c r="J1625">
        <v>120</v>
      </c>
      <c r="K1625">
        <v>25.52</v>
      </c>
      <c r="L1625">
        <v>200.1</v>
      </c>
      <c r="M1625">
        <v>85</v>
      </c>
      <c r="N1625">
        <v>17.010000000000002</v>
      </c>
      <c r="O1625">
        <v>266.7</v>
      </c>
      <c r="P1625">
        <v>105</v>
      </c>
      <c r="Q1625">
        <v>12</v>
      </c>
      <c r="R1625">
        <v>11</v>
      </c>
      <c r="S1625">
        <v>3</v>
      </c>
      <c r="T1625">
        <v>2.97</v>
      </c>
      <c r="U1625">
        <v>2</v>
      </c>
      <c r="V1625" t="s">
        <v>22</v>
      </c>
      <c r="W1625">
        <f t="shared" si="200"/>
        <v>0</v>
      </c>
      <c r="X1625" t="str">
        <f t="shared" si="201"/>
        <v>3 or fewer calls</v>
      </c>
      <c r="Y1625" t="str">
        <f t="shared" si="202"/>
        <v>Medium</v>
      </c>
      <c r="Z1625" t="str">
        <f t="shared" si="203"/>
        <v>Medium_user</v>
      </c>
      <c r="AA1625" t="str">
        <f t="shared" si="204"/>
        <v>Medium_user</v>
      </c>
      <c r="AB1625" t="str">
        <f t="shared" si="205"/>
        <v>Medium Usage</v>
      </c>
      <c r="AC1625" t="str">
        <f t="shared" si="206"/>
        <v>None</v>
      </c>
      <c r="AD1625" t="str">
        <f t="shared" si="207"/>
        <v>Medium Intl Calls</v>
      </c>
    </row>
    <row r="1626" spans="1:30" x14ac:dyDescent="0.25">
      <c r="A1626" t="s">
        <v>75</v>
      </c>
      <c r="B1626">
        <v>177</v>
      </c>
      <c r="C1626" t="s">
        <v>25</v>
      </c>
      <c r="D1626" t="s">
        <v>22</v>
      </c>
      <c r="E1626">
        <f>IF(train[[#This Row],[international_plan]]="yes",1,0)</f>
        <v>0</v>
      </c>
      <c r="F1626" t="s">
        <v>22</v>
      </c>
      <c r="G1626">
        <f>IF(train[[#This Row],[voice_mail_plan]]="yes",1,0)</f>
        <v>0</v>
      </c>
      <c r="H1626">
        <v>0</v>
      </c>
      <c r="I1626">
        <v>189.5</v>
      </c>
      <c r="J1626">
        <v>99</v>
      </c>
      <c r="K1626">
        <v>32.22</v>
      </c>
      <c r="L1626">
        <v>176.3</v>
      </c>
      <c r="M1626">
        <v>117</v>
      </c>
      <c r="N1626">
        <v>14.99</v>
      </c>
      <c r="O1626">
        <v>225.9</v>
      </c>
      <c r="P1626">
        <v>112</v>
      </c>
      <c r="Q1626">
        <v>10.17</v>
      </c>
      <c r="R1626">
        <v>14.2</v>
      </c>
      <c r="S1626">
        <v>2</v>
      </c>
      <c r="T1626">
        <v>3.83</v>
      </c>
      <c r="U1626">
        <v>1</v>
      </c>
      <c r="V1626" t="s">
        <v>22</v>
      </c>
      <c r="W1626">
        <f t="shared" si="200"/>
        <v>0</v>
      </c>
      <c r="X1626" t="str">
        <f t="shared" si="201"/>
        <v>3 or fewer calls</v>
      </c>
      <c r="Y1626" t="str">
        <f t="shared" si="202"/>
        <v>Medium</v>
      </c>
      <c r="Z1626" t="str">
        <f t="shared" si="203"/>
        <v>Medium_user</v>
      </c>
      <c r="AA1626" t="str">
        <f t="shared" si="204"/>
        <v>Medium_user</v>
      </c>
      <c r="AB1626" t="str">
        <f t="shared" si="205"/>
        <v>Medium Usage</v>
      </c>
      <c r="AC1626" t="str">
        <f t="shared" si="206"/>
        <v>None</v>
      </c>
      <c r="AD1626" t="str">
        <f t="shared" si="207"/>
        <v>Medium Intl Calls</v>
      </c>
    </row>
    <row r="1627" spans="1:30" x14ac:dyDescent="0.25">
      <c r="A1627" t="s">
        <v>59</v>
      </c>
      <c r="B1627">
        <v>100</v>
      </c>
      <c r="C1627" t="s">
        <v>25</v>
      </c>
      <c r="D1627" t="s">
        <v>22</v>
      </c>
      <c r="E1627">
        <f>IF(train[[#This Row],[international_plan]]="yes",1,0)</f>
        <v>0</v>
      </c>
      <c r="F1627" t="s">
        <v>22</v>
      </c>
      <c r="G1627">
        <f>IF(train[[#This Row],[voice_mail_plan]]="yes",1,0)</f>
        <v>0</v>
      </c>
      <c r="H1627">
        <v>0</v>
      </c>
      <c r="I1627">
        <v>70.8</v>
      </c>
      <c r="J1627">
        <v>94</v>
      </c>
      <c r="K1627">
        <v>12.04</v>
      </c>
      <c r="L1627">
        <v>215.6</v>
      </c>
      <c r="M1627">
        <v>102</v>
      </c>
      <c r="N1627">
        <v>18.329999999999998</v>
      </c>
      <c r="O1627">
        <v>230.8</v>
      </c>
      <c r="P1627">
        <v>125</v>
      </c>
      <c r="Q1627">
        <v>10.39</v>
      </c>
      <c r="R1627">
        <v>9.5</v>
      </c>
      <c r="S1627">
        <v>1</v>
      </c>
      <c r="T1627">
        <v>2.57</v>
      </c>
      <c r="U1627">
        <v>6</v>
      </c>
      <c r="V1627" t="s">
        <v>23</v>
      </c>
      <c r="W1627">
        <f t="shared" si="200"/>
        <v>1</v>
      </c>
      <c r="X1627" t="str">
        <f t="shared" si="201"/>
        <v>More than 3 calls</v>
      </c>
      <c r="Y1627" t="str">
        <f t="shared" si="202"/>
        <v>Medium</v>
      </c>
      <c r="Z1627" t="str">
        <f t="shared" si="203"/>
        <v>Medium_user</v>
      </c>
      <c r="AA1627" t="str">
        <f t="shared" si="204"/>
        <v>Medium_user</v>
      </c>
      <c r="AB1627" t="str">
        <f t="shared" si="205"/>
        <v>Medium Usage</v>
      </c>
      <c r="AC1627" t="str">
        <f t="shared" si="206"/>
        <v>None</v>
      </c>
      <c r="AD1627" t="str">
        <f t="shared" si="207"/>
        <v>Medium Intl Calls</v>
      </c>
    </row>
    <row r="1628" spans="1:30" x14ac:dyDescent="0.25">
      <c r="A1628" t="s">
        <v>54</v>
      </c>
      <c r="B1628">
        <v>136</v>
      </c>
      <c r="C1628" t="s">
        <v>21</v>
      </c>
      <c r="D1628" t="s">
        <v>22</v>
      </c>
      <c r="E1628">
        <f>IF(train[[#This Row],[international_plan]]="yes",1,0)</f>
        <v>0</v>
      </c>
      <c r="F1628" t="s">
        <v>22</v>
      </c>
      <c r="G1628">
        <f>IF(train[[#This Row],[voice_mail_plan]]="yes",1,0)</f>
        <v>0</v>
      </c>
      <c r="H1628">
        <v>0</v>
      </c>
      <c r="I1628">
        <v>101.7</v>
      </c>
      <c r="J1628">
        <v>105</v>
      </c>
      <c r="K1628">
        <v>17.29</v>
      </c>
      <c r="L1628">
        <v>202.8</v>
      </c>
      <c r="M1628">
        <v>99</v>
      </c>
      <c r="N1628">
        <v>17.239999999999998</v>
      </c>
      <c r="O1628">
        <v>136.19999999999999</v>
      </c>
      <c r="P1628">
        <v>119</v>
      </c>
      <c r="Q1628">
        <v>6.13</v>
      </c>
      <c r="R1628">
        <v>9.4</v>
      </c>
      <c r="S1628">
        <v>6</v>
      </c>
      <c r="T1628">
        <v>2.54</v>
      </c>
      <c r="U1628">
        <v>3</v>
      </c>
      <c r="V1628" t="s">
        <v>22</v>
      </c>
      <c r="W1628">
        <f t="shared" si="200"/>
        <v>0</v>
      </c>
      <c r="X1628" t="str">
        <f t="shared" si="201"/>
        <v>3 or fewer calls</v>
      </c>
      <c r="Y1628" t="str">
        <f t="shared" si="202"/>
        <v>Medium</v>
      </c>
      <c r="Z1628" t="str">
        <f t="shared" si="203"/>
        <v>Medium_user</v>
      </c>
      <c r="AA1628" t="str">
        <f t="shared" si="204"/>
        <v>Medium_user</v>
      </c>
      <c r="AB1628" t="str">
        <f t="shared" si="205"/>
        <v>Medium Usage</v>
      </c>
      <c r="AC1628" t="str">
        <f t="shared" si="206"/>
        <v>None</v>
      </c>
      <c r="AD1628" t="str">
        <f t="shared" si="207"/>
        <v>Medium Intl Calls</v>
      </c>
    </row>
    <row r="1629" spans="1:30" x14ac:dyDescent="0.25">
      <c r="A1629" t="s">
        <v>48</v>
      </c>
      <c r="B1629">
        <v>71</v>
      </c>
      <c r="C1629" t="s">
        <v>21</v>
      </c>
      <c r="D1629" t="s">
        <v>22</v>
      </c>
      <c r="E1629">
        <f>IF(train[[#This Row],[international_plan]]="yes",1,0)</f>
        <v>0</v>
      </c>
      <c r="F1629" t="s">
        <v>22</v>
      </c>
      <c r="G1629">
        <f>IF(train[[#This Row],[voice_mail_plan]]="yes",1,0)</f>
        <v>0</v>
      </c>
      <c r="H1629">
        <v>0</v>
      </c>
      <c r="I1629">
        <v>258.39999999999998</v>
      </c>
      <c r="J1629">
        <v>132</v>
      </c>
      <c r="K1629">
        <v>43.93</v>
      </c>
      <c r="L1629">
        <v>126.8</v>
      </c>
      <c r="M1629">
        <v>119</v>
      </c>
      <c r="N1629">
        <v>10.78</v>
      </c>
      <c r="O1629">
        <v>182.4</v>
      </c>
      <c r="P1629">
        <v>87</v>
      </c>
      <c r="Q1629">
        <v>8.2100000000000009</v>
      </c>
      <c r="R1629">
        <v>9.6999999999999993</v>
      </c>
      <c r="S1629">
        <v>8</v>
      </c>
      <c r="T1629">
        <v>2.62</v>
      </c>
      <c r="U1629">
        <v>4</v>
      </c>
      <c r="V1629" t="s">
        <v>22</v>
      </c>
      <c r="W1629">
        <f t="shared" si="200"/>
        <v>0</v>
      </c>
      <c r="X1629" t="str">
        <f t="shared" si="201"/>
        <v>More than 3 calls</v>
      </c>
      <c r="Y1629" t="str">
        <f t="shared" si="202"/>
        <v>Medium</v>
      </c>
      <c r="Z1629" t="str">
        <f t="shared" si="203"/>
        <v>Medium_user</v>
      </c>
      <c r="AA1629" t="str">
        <f t="shared" si="204"/>
        <v>Medium_user</v>
      </c>
      <c r="AB1629" t="str">
        <f t="shared" si="205"/>
        <v>Medium Usage</v>
      </c>
      <c r="AC1629" t="str">
        <f t="shared" si="206"/>
        <v>None</v>
      </c>
      <c r="AD1629" t="str">
        <f t="shared" si="207"/>
        <v>Medium Intl Calls</v>
      </c>
    </row>
    <row r="1630" spans="1:30" x14ac:dyDescent="0.25">
      <c r="A1630" t="s">
        <v>45</v>
      </c>
      <c r="B1630">
        <v>134</v>
      </c>
      <c r="C1630" t="s">
        <v>25</v>
      </c>
      <c r="D1630" t="s">
        <v>22</v>
      </c>
      <c r="E1630">
        <f>IF(train[[#This Row],[international_plan]]="yes",1,0)</f>
        <v>0</v>
      </c>
      <c r="F1630" t="s">
        <v>22</v>
      </c>
      <c r="G1630">
        <f>IF(train[[#This Row],[voice_mail_plan]]="yes",1,0)</f>
        <v>0</v>
      </c>
      <c r="H1630">
        <v>0</v>
      </c>
      <c r="I1630">
        <v>242.4</v>
      </c>
      <c r="J1630">
        <v>126</v>
      </c>
      <c r="K1630">
        <v>41.21</v>
      </c>
      <c r="L1630">
        <v>152.9</v>
      </c>
      <c r="M1630">
        <v>115</v>
      </c>
      <c r="N1630">
        <v>13</v>
      </c>
      <c r="O1630">
        <v>318.3</v>
      </c>
      <c r="P1630">
        <v>115</v>
      </c>
      <c r="Q1630">
        <v>14.32</v>
      </c>
      <c r="R1630">
        <v>11.8</v>
      </c>
      <c r="S1630">
        <v>6</v>
      </c>
      <c r="T1630">
        <v>3.19</v>
      </c>
      <c r="U1630">
        <v>1</v>
      </c>
      <c r="V1630" t="s">
        <v>22</v>
      </c>
      <c r="W1630">
        <f t="shared" si="200"/>
        <v>0</v>
      </c>
      <c r="X1630" t="str">
        <f t="shared" si="201"/>
        <v>3 or fewer calls</v>
      </c>
      <c r="Y1630" t="str">
        <f t="shared" si="202"/>
        <v>Medium</v>
      </c>
      <c r="Z1630" t="str">
        <f t="shared" si="203"/>
        <v>Medium_user</v>
      </c>
      <c r="AA1630" t="str">
        <f t="shared" si="204"/>
        <v>Medium_user</v>
      </c>
      <c r="AB1630" t="str">
        <f t="shared" si="205"/>
        <v>Medium Usage</v>
      </c>
      <c r="AC1630" t="str">
        <f t="shared" si="206"/>
        <v>None</v>
      </c>
      <c r="AD1630" t="str">
        <f t="shared" si="207"/>
        <v>Medium Intl Calls</v>
      </c>
    </row>
    <row r="1631" spans="1:30" x14ac:dyDescent="0.25">
      <c r="A1631" t="s">
        <v>66</v>
      </c>
      <c r="B1631">
        <v>39</v>
      </c>
      <c r="C1631" t="s">
        <v>25</v>
      </c>
      <c r="D1631" t="s">
        <v>22</v>
      </c>
      <c r="E1631">
        <f>IF(train[[#This Row],[international_plan]]="yes",1,0)</f>
        <v>0</v>
      </c>
      <c r="F1631" t="s">
        <v>22</v>
      </c>
      <c r="G1631">
        <f>IF(train[[#This Row],[voice_mail_plan]]="yes",1,0)</f>
        <v>0</v>
      </c>
      <c r="H1631">
        <v>0</v>
      </c>
      <c r="I1631">
        <v>154.1</v>
      </c>
      <c r="J1631">
        <v>104</v>
      </c>
      <c r="K1631">
        <v>26.2</v>
      </c>
      <c r="L1631">
        <v>204.2</v>
      </c>
      <c r="M1631">
        <v>112</v>
      </c>
      <c r="N1631">
        <v>17.36</v>
      </c>
      <c r="O1631">
        <v>196.2</v>
      </c>
      <c r="P1631">
        <v>92</v>
      </c>
      <c r="Q1631">
        <v>8.83</v>
      </c>
      <c r="R1631">
        <v>9.8000000000000007</v>
      </c>
      <c r="S1631">
        <v>4</v>
      </c>
      <c r="T1631">
        <v>2.65</v>
      </c>
      <c r="U1631">
        <v>2</v>
      </c>
      <c r="V1631" t="s">
        <v>22</v>
      </c>
      <c r="W1631">
        <f t="shared" si="200"/>
        <v>0</v>
      </c>
      <c r="X1631" t="str">
        <f t="shared" si="201"/>
        <v>3 or fewer calls</v>
      </c>
      <c r="Y1631" t="str">
        <f t="shared" si="202"/>
        <v>Medium</v>
      </c>
      <c r="Z1631" t="str">
        <f t="shared" si="203"/>
        <v>Medium_user</v>
      </c>
      <c r="AA1631" t="str">
        <f t="shared" si="204"/>
        <v>Medium_user</v>
      </c>
      <c r="AB1631" t="str">
        <f t="shared" si="205"/>
        <v>Medium Usage</v>
      </c>
      <c r="AC1631" t="str">
        <f t="shared" si="206"/>
        <v>None</v>
      </c>
      <c r="AD1631" t="str">
        <f t="shared" si="207"/>
        <v>Medium Intl Calls</v>
      </c>
    </row>
    <row r="1632" spans="1:30" x14ac:dyDescent="0.25">
      <c r="A1632" t="s">
        <v>26</v>
      </c>
      <c r="B1632">
        <v>110</v>
      </c>
      <c r="C1632" t="s">
        <v>28</v>
      </c>
      <c r="D1632" t="s">
        <v>22</v>
      </c>
      <c r="E1632">
        <f>IF(train[[#This Row],[international_plan]]="yes",1,0)</f>
        <v>0</v>
      </c>
      <c r="F1632" t="s">
        <v>22</v>
      </c>
      <c r="G1632">
        <f>IF(train[[#This Row],[voice_mail_plan]]="yes",1,0)</f>
        <v>0</v>
      </c>
      <c r="H1632">
        <v>0</v>
      </c>
      <c r="I1632">
        <v>188</v>
      </c>
      <c r="J1632">
        <v>127</v>
      </c>
      <c r="K1632">
        <v>31.96</v>
      </c>
      <c r="L1632">
        <v>90.5</v>
      </c>
      <c r="M1632">
        <v>118</v>
      </c>
      <c r="N1632">
        <v>7.69</v>
      </c>
      <c r="O1632">
        <v>150.30000000000001</v>
      </c>
      <c r="P1632">
        <v>64</v>
      </c>
      <c r="Q1632">
        <v>6.76</v>
      </c>
      <c r="R1632">
        <v>15.3</v>
      </c>
      <c r="S1632">
        <v>3</v>
      </c>
      <c r="T1632">
        <v>4.13</v>
      </c>
      <c r="U1632">
        <v>3</v>
      </c>
      <c r="V1632" t="s">
        <v>22</v>
      </c>
      <c r="W1632">
        <f t="shared" si="200"/>
        <v>0</v>
      </c>
      <c r="X1632" t="str">
        <f t="shared" si="201"/>
        <v>3 or fewer calls</v>
      </c>
      <c r="Y1632" t="str">
        <f t="shared" si="202"/>
        <v>High</v>
      </c>
      <c r="Z1632" t="str">
        <f t="shared" si="203"/>
        <v>Medium_user</v>
      </c>
      <c r="AA1632" t="str">
        <f t="shared" si="204"/>
        <v>Light_user</v>
      </c>
      <c r="AB1632" t="str">
        <f t="shared" si="205"/>
        <v>Medium Usage</v>
      </c>
      <c r="AC1632" t="str">
        <f t="shared" si="206"/>
        <v>None</v>
      </c>
      <c r="AD1632" t="str">
        <f t="shared" si="207"/>
        <v>Medium Intl Calls</v>
      </c>
    </row>
    <row r="1633" spans="1:30" x14ac:dyDescent="0.25">
      <c r="A1633" t="s">
        <v>71</v>
      </c>
      <c r="B1633">
        <v>102</v>
      </c>
      <c r="C1633" t="s">
        <v>28</v>
      </c>
      <c r="D1633" t="s">
        <v>22</v>
      </c>
      <c r="E1633">
        <f>IF(train[[#This Row],[international_plan]]="yes",1,0)</f>
        <v>0</v>
      </c>
      <c r="F1633" t="s">
        <v>22</v>
      </c>
      <c r="G1633">
        <f>IF(train[[#This Row],[voice_mail_plan]]="yes",1,0)</f>
        <v>0</v>
      </c>
      <c r="H1633">
        <v>0</v>
      </c>
      <c r="I1633">
        <v>103.1</v>
      </c>
      <c r="J1633">
        <v>70</v>
      </c>
      <c r="K1633">
        <v>17.53</v>
      </c>
      <c r="L1633">
        <v>275</v>
      </c>
      <c r="M1633">
        <v>129</v>
      </c>
      <c r="N1633">
        <v>23.38</v>
      </c>
      <c r="O1633">
        <v>141.1</v>
      </c>
      <c r="P1633">
        <v>92</v>
      </c>
      <c r="Q1633">
        <v>6.35</v>
      </c>
      <c r="R1633">
        <v>11.2</v>
      </c>
      <c r="S1633">
        <v>5</v>
      </c>
      <c r="T1633">
        <v>3.02</v>
      </c>
      <c r="U1633">
        <v>1</v>
      </c>
      <c r="V1633" t="s">
        <v>22</v>
      </c>
      <c r="W1633">
        <f t="shared" si="200"/>
        <v>0</v>
      </c>
      <c r="X1633" t="str">
        <f t="shared" si="201"/>
        <v>3 or fewer calls</v>
      </c>
      <c r="Y1633" t="str">
        <f t="shared" si="202"/>
        <v>Medium</v>
      </c>
      <c r="Z1633" t="str">
        <f t="shared" si="203"/>
        <v>Heavy_user</v>
      </c>
      <c r="AA1633" t="str">
        <f t="shared" si="204"/>
        <v>Heavy_user</v>
      </c>
      <c r="AB1633" t="str">
        <f t="shared" si="205"/>
        <v>Medium Usage</v>
      </c>
      <c r="AC1633" t="str">
        <f t="shared" si="206"/>
        <v>None</v>
      </c>
      <c r="AD1633" t="str">
        <f t="shared" si="207"/>
        <v>Medium Intl Calls</v>
      </c>
    </row>
    <row r="1634" spans="1:30" x14ac:dyDescent="0.25">
      <c r="A1634" t="s">
        <v>44</v>
      </c>
      <c r="B1634">
        <v>70</v>
      </c>
      <c r="C1634" t="s">
        <v>21</v>
      </c>
      <c r="D1634" t="s">
        <v>22</v>
      </c>
      <c r="E1634">
        <f>IF(train[[#This Row],[international_plan]]="yes",1,0)</f>
        <v>0</v>
      </c>
      <c r="F1634" t="s">
        <v>22</v>
      </c>
      <c r="G1634">
        <f>IF(train[[#This Row],[voice_mail_plan]]="yes",1,0)</f>
        <v>0</v>
      </c>
      <c r="H1634">
        <v>0</v>
      </c>
      <c r="I1634">
        <v>175.4</v>
      </c>
      <c r="J1634">
        <v>130</v>
      </c>
      <c r="K1634">
        <v>29.82</v>
      </c>
      <c r="L1634">
        <v>159.5</v>
      </c>
      <c r="M1634">
        <v>130</v>
      </c>
      <c r="N1634">
        <v>13.56</v>
      </c>
      <c r="O1634">
        <v>260.60000000000002</v>
      </c>
      <c r="P1634">
        <v>96</v>
      </c>
      <c r="Q1634">
        <v>11.73</v>
      </c>
      <c r="R1634">
        <v>11.6</v>
      </c>
      <c r="S1634">
        <v>4</v>
      </c>
      <c r="T1634">
        <v>3.13</v>
      </c>
      <c r="U1634">
        <v>0</v>
      </c>
      <c r="V1634" t="s">
        <v>22</v>
      </c>
      <c r="W1634">
        <f t="shared" si="200"/>
        <v>0</v>
      </c>
      <c r="X1634" t="str">
        <f t="shared" si="201"/>
        <v>3 or fewer calls</v>
      </c>
      <c r="Y1634" t="str">
        <f t="shared" si="202"/>
        <v>Medium</v>
      </c>
      <c r="Z1634" t="str">
        <f t="shared" si="203"/>
        <v>Heavy_user</v>
      </c>
      <c r="AA1634" t="str">
        <f t="shared" si="204"/>
        <v>Medium_user</v>
      </c>
      <c r="AB1634" t="str">
        <f t="shared" si="205"/>
        <v>Medium Usage</v>
      </c>
      <c r="AC1634" t="str">
        <f t="shared" si="206"/>
        <v>None</v>
      </c>
      <c r="AD1634" t="str">
        <f t="shared" si="207"/>
        <v>Medium Intl Calls</v>
      </c>
    </row>
    <row r="1635" spans="1:30" x14ac:dyDescent="0.25">
      <c r="A1635" t="s">
        <v>36</v>
      </c>
      <c r="B1635">
        <v>142</v>
      </c>
      <c r="C1635" t="s">
        <v>21</v>
      </c>
      <c r="D1635" t="s">
        <v>22</v>
      </c>
      <c r="E1635">
        <f>IF(train[[#This Row],[international_plan]]="yes",1,0)</f>
        <v>0</v>
      </c>
      <c r="F1635" t="s">
        <v>22</v>
      </c>
      <c r="G1635">
        <f>IF(train[[#This Row],[voice_mail_plan]]="yes",1,0)</f>
        <v>0</v>
      </c>
      <c r="H1635">
        <v>0</v>
      </c>
      <c r="I1635">
        <v>145.4</v>
      </c>
      <c r="J1635">
        <v>93</v>
      </c>
      <c r="K1635">
        <v>24.72</v>
      </c>
      <c r="L1635">
        <v>209.1</v>
      </c>
      <c r="M1635">
        <v>98</v>
      </c>
      <c r="N1635">
        <v>17.77</v>
      </c>
      <c r="O1635">
        <v>214</v>
      </c>
      <c r="P1635">
        <v>96</v>
      </c>
      <c r="Q1635">
        <v>9.6300000000000008</v>
      </c>
      <c r="R1635">
        <v>10.9</v>
      </c>
      <c r="S1635">
        <v>1</v>
      </c>
      <c r="T1635">
        <v>2.94</v>
      </c>
      <c r="U1635">
        <v>1</v>
      </c>
      <c r="V1635" t="s">
        <v>22</v>
      </c>
      <c r="W1635">
        <f t="shared" si="200"/>
        <v>0</v>
      </c>
      <c r="X1635" t="str">
        <f t="shared" si="201"/>
        <v>3 or fewer calls</v>
      </c>
      <c r="Y1635" t="str">
        <f t="shared" si="202"/>
        <v>Medium</v>
      </c>
      <c r="Z1635" t="str">
        <f t="shared" si="203"/>
        <v>Medium_user</v>
      </c>
      <c r="AA1635" t="str">
        <f t="shared" si="204"/>
        <v>Medium_user</v>
      </c>
      <c r="AB1635" t="str">
        <f t="shared" si="205"/>
        <v>Medium Usage</v>
      </c>
      <c r="AC1635" t="str">
        <f t="shared" si="206"/>
        <v>None</v>
      </c>
      <c r="AD1635" t="str">
        <f t="shared" si="207"/>
        <v>Medium Intl Calls</v>
      </c>
    </row>
    <row r="1636" spans="1:30" x14ac:dyDescent="0.25">
      <c r="A1636" t="s">
        <v>54</v>
      </c>
      <c r="B1636">
        <v>81</v>
      </c>
      <c r="C1636" t="s">
        <v>28</v>
      </c>
      <c r="D1636" t="s">
        <v>23</v>
      </c>
      <c r="E1636">
        <f>IF(train[[#This Row],[international_plan]]="yes",1,0)</f>
        <v>1</v>
      </c>
      <c r="F1636" t="s">
        <v>22</v>
      </c>
      <c r="G1636">
        <f>IF(train[[#This Row],[voice_mail_plan]]="yes",1,0)</f>
        <v>0</v>
      </c>
      <c r="H1636">
        <v>0</v>
      </c>
      <c r="I1636">
        <v>250.6</v>
      </c>
      <c r="J1636">
        <v>85</v>
      </c>
      <c r="K1636">
        <v>42.6</v>
      </c>
      <c r="L1636">
        <v>187.9</v>
      </c>
      <c r="M1636">
        <v>50</v>
      </c>
      <c r="N1636">
        <v>15.97</v>
      </c>
      <c r="O1636">
        <v>120.3</v>
      </c>
      <c r="P1636">
        <v>131</v>
      </c>
      <c r="Q1636">
        <v>5.41</v>
      </c>
      <c r="R1636">
        <v>7.8</v>
      </c>
      <c r="S1636">
        <v>5</v>
      </c>
      <c r="T1636">
        <v>2.11</v>
      </c>
      <c r="U1636">
        <v>1</v>
      </c>
      <c r="V1636" t="s">
        <v>22</v>
      </c>
      <c r="W1636">
        <f t="shared" si="200"/>
        <v>0</v>
      </c>
      <c r="X1636" t="str">
        <f t="shared" si="201"/>
        <v>3 or fewer calls</v>
      </c>
      <c r="Y1636" t="str">
        <f t="shared" si="202"/>
        <v>Medium</v>
      </c>
      <c r="Z1636" t="str">
        <f t="shared" si="203"/>
        <v>Light_usage</v>
      </c>
      <c r="AA1636" t="str">
        <f t="shared" si="204"/>
        <v>Medium_user</v>
      </c>
      <c r="AB1636" t="str">
        <f t="shared" si="205"/>
        <v>Medium Usage</v>
      </c>
      <c r="AC1636" t="str">
        <f t="shared" si="206"/>
        <v>None</v>
      </c>
      <c r="AD1636" t="str">
        <f t="shared" si="207"/>
        <v>Medium Intl Calls</v>
      </c>
    </row>
    <row r="1637" spans="1:30" x14ac:dyDescent="0.25">
      <c r="A1637" t="s">
        <v>33</v>
      </c>
      <c r="B1637">
        <v>17</v>
      </c>
      <c r="C1637" t="s">
        <v>21</v>
      </c>
      <c r="D1637" t="s">
        <v>22</v>
      </c>
      <c r="E1637">
        <f>IF(train[[#This Row],[international_plan]]="yes",1,0)</f>
        <v>0</v>
      </c>
      <c r="F1637" t="s">
        <v>22</v>
      </c>
      <c r="G1637">
        <f>IF(train[[#This Row],[voice_mail_plan]]="yes",1,0)</f>
        <v>0</v>
      </c>
      <c r="H1637">
        <v>0</v>
      </c>
      <c r="I1637">
        <v>161.5</v>
      </c>
      <c r="J1637">
        <v>123</v>
      </c>
      <c r="K1637">
        <v>27.46</v>
      </c>
      <c r="L1637">
        <v>214.2</v>
      </c>
      <c r="M1637">
        <v>81</v>
      </c>
      <c r="N1637">
        <v>18.21</v>
      </c>
      <c r="O1637">
        <v>315</v>
      </c>
      <c r="P1637">
        <v>106</v>
      </c>
      <c r="Q1637">
        <v>14.18</v>
      </c>
      <c r="R1637">
        <v>8.6</v>
      </c>
      <c r="S1637">
        <v>5</v>
      </c>
      <c r="T1637">
        <v>2.3199999999999998</v>
      </c>
      <c r="U1637">
        <v>1</v>
      </c>
      <c r="V1637" t="s">
        <v>22</v>
      </c>
      <c r="W1637">
        <f t="shared" si="200"/>
        <v>0</v>
      </c>
      <c r="X1637" t="str">
        <f t="shared" si="201"/>
        <v>3 or fewer calls</v>
      </c>
      <c r="Y1637" t="str">
        <f t="shared" si="202"/>
        <v>Medium</v>
      </c>
      <c r="Z1637" t="str">
        <f t="shared" si="203"/>
        <v>Medium_user</v>
      </c>
      <c r="AA1637" t="str">
        <f t="shared" si="204"/>
        <v>Medium_user</v>
      </c>
      <c r="AB1637" t="str">
        <f t="shared" si="205"/>
        <v>Medium Usage</v>
      </c>
      <c r="AC1637" t="str">
        <f t="shared" si="206"/>
        <v>None</v>
      </c>
      <c r="AD1637" t="str">
        <f t="shared" si="207"/>
        <v>Medium Intl Calls</v>
      </c>
    </row>
    <row r="1638" spans="1:30" x14ac:dyDescent="0.25">
      <c r="A1638" t="s">
        <v>73</v>
      </c>
      <c r="B1638">
        <v>119</v>
      </c>
      <c r="C1638" t="s">
        <v>25</v>
      </c>
      <c r="D1638" t="s">
        <v>22</v>
      </c>
      <c r="E1638">
        <f>IF(train[[#This Row],[international_plan]]="yes",1,0)</f>
        <v>0</v>
      </c>
      <c r="F1638" t="s">
        <v>22</v>
      </c>
      <c r="G1638">
        <f>IF(train[[#This Row],[voice_mail_plan]]="yes",1,0)</f>
        <v>0</v>
      </c>
      <c r="H1638">
        <v>0</v>
      </c>
      <c r="I1638">
        <v>260.10000000000002</v>
      </c>
      <c r="J1638">
        <v>101</v>
      </c>
      <c r="K1638">
        <v>44.22</v>
      </c>
      <c r="L1638">
        <v>256.5</v>
      </c>
      <c r="M1638">
        <v>68</v>
      </c>
      <c r="N1638">
        <v>21.8</v>
      </c>
      <c r="O1638">
        <v>229.1</v>
      </c>
      <c r="P1638">
        <v>89</v>
      </c>
      <c r="Q1638">
        <v>10.31</v>
      </c>
      <c r="R1638">
        <v>10</v>
      </c>
      <c r="S1638">
        <v>2</v>
      </c>
      <c r="T1638">
        <v>2.7</v>
      </c>
      <c r="U1638">
        <v>1</v>
      </c>
      <c r="V1638" t="s">
        <v>23</v>
      </c>
      <c r="W1638">
        <f t="shared" si="200"/>
        <v>1</v>
      </c>
      <c r="X1638" t="str">
        <f t="shared" si="201"/>
        <v>3 or fewer calls</v>
      </c>
      <c r="Y1638" t="str">
        <f t="shared" si="202"/>
        <v>Medium</v>
      </c>
      <c r="Z1638" t="str">
        <f t="shared" si="203"/>
        <v>Light_usage</v>
      </c>
      <c r="AA1638" t="str">
        <f t="shared" si="204"/>
        <v>Heavy_user</v>
      </c>
      <c r="AB1638" t="str">
        <f t="shared" si="205"/>
        <v>Medium Usage</v>
      </c>
      <c r="AC1638" t="str">
        <f t="shared" si="206"/>
        <v>None</v>
      </c>
      <c r="AD1638" t="str">
        <f t="shared" si="207"/>
        <v>Medium Intl Calls</v>
      </c>
    </row>
    <row r="1639" spans="1:30" x14ac:dyDescent="0.25">
      <c r="A1639" t="s">
        <v>45</v>
      </c>
      <c r="B1639">
        <v>105</v>
      </c>
      <c r="C1639" t="s">
        <v>21</v>
      </c>
      <c r="D1639" t="s">
        <v>22</v>
      </c>
      <c r="E1639">
        <f>IF(train[[#This Row],[international_plan]]="yes",1,0)</f>
        <v>0</v>
      </c>
      <c r="F1639" t="s">
        <v>22</v>
      </c>
      <c r="G1639">
        <f>IF(train[[#This Row],[voice_mail_plan]]="yes",1,0)</f>
        <v>0</v>
      </c>
      <c r="H1639">
        <v>0</v>
      </c>
      <c r="I1639">
        <v>281.3</v>
      </c>
      <c r="J1639">
        <v>124</v>
      </c>
      <c r="K1639">
        <v>47.82</v>
      </c>
      <c r="L1639">
        <v>301.5</v>
      </c>
      <c r="M1639">
        <v>96</v>
      </c>
      <c r="N1639">
        <v>25.63</v>
      </c>
      <c r="O1639">
        <v>202.8</v>
      </c>
      <c r="P1639">
        <v>109</v>
      </c>
      <c r="Q1639">
        <v>9.1300000000000008</v>
      </c>
      <c r="R1639">
        <v>8.6999999999999993</v>
      </c>
      <c r="S1639">
        <v>3</v>
      </c>
      <c r="T1639">
        <v>2.35</v>
      </c>
      <c r="U1639">
        <v>0</v>
      </c>
      <c r="V1639" t="s">
        <v>23</v>
      </c>
      <c r="W1639">
        <f t="shared" si="200"/>
        <v>1</v>
      </c>
      <c r="X1639" t="str">
        <f t="shared" si="201"/>
        <v>3 or fewer calls</v>
      </c>
      <c r="Y1639" t="str">
        <f t="shared" si="202"/>
        <v>Medium</v>
      </c>
      <c r="Z1639" t="str">
        <f t="shared" si="203"/>
        <v>Medium_user</v>
      </c>
      <c r="AA1639" t="str">
        <f t="shared" si="204"/>
        <v>Heavy_user</v>
      </c>
      <c r="AB1639" t="str">
        <f t="shared" si="205"/>
        <v>Medium Usage</v>
      </c>
      <c r="AC1639" t="str">
        <f t="shared" si="206"/>
        <v>None</v>
      </c>
      <c r="AD1639" t="str">
        <f t="shared" si="207"/>
        <v>Medium Intl Calls</v>
      </c>
    </row>
    <row r="1640" spans="1:30" x14ac:dyDescent="0.25">
      <c r="A1640" t="s">
        <v>49</v>
      </c>
      <c r="B1640">
        <v>108</v>
      </c>
      <c r="C1640" t="s">
        <v>21</v>
      </c>
      <c r="D1640" t="s">
        <v>23</v>
      </c>
      <c r="E1640">
        <f>IF(train[[#This Row],[international_plan]]="yes",1,0)</f>
        <v>1</v>
      </c>
      <c r="F1640" t="s">
        <v>23</v>
      </c>
      <c r="G1640">
        <f>IF(train[[#This Row],[voice_mail_plan]]="yes",1,0)</f>
        <v>1</v>
      </c>
      <c r="H1640">
        <v>42</v>
      </c>
      <c r="I1640">
        <v>130.1</v>
      </c>
      <c r="J1640">
        <v>90</v>
      </c>
      <c r="K1640">
        <v>22.12</v>
      </c>
      <c r="L1640">
        <v>167</v>
      </c>
      <c r="M1640">
        <v>128</v>
      </c>
      <c r="N1640">
        <v>14.2</v>
      </c>
      <c r="O1640">
        <v>244.7</v>
      </c>
      <c r="P1640">
        <v>80</v>
      </c>
      <c r="Q1640">
        <v>11.01</v>
      </c>
      <c r="R1640">
        <v>13.6</v>
      </c>
      <c r="S1640">
        <v>5</v>
      </c>
      <c r="T1640">
        <v>3.67</v>
      </c>
      <c r="U1640">
        <v>3</v>
      </c>
      <c r="V1640" t="s">
        <v>23</v>
      </c>
      <c r="W1640">
        <f t="shared" si="200"/>
        <v>1</v>
      </c>
      <c r="X1640" t="str">
        <f t="shared" si="201"/>
        <v>3 or fewer calls</v>
      </c>
      <c r="Y1640" t="str">
        <f t="shared" si="202"/>
        <v>Medium</v>
      </c>
      <c r="Z1640" t="str">
        <f t="shared" si="203"/>
        <v>Heavy_user</v>
      </c>
      <c r="AA1640" t="str">
        <f t="shared" si="204"/>
        <v>Medium_user</v>
      </c>
      <c r="AB1640" t="str">
        <f t="shared" si="205"/>
        <v>Medium Usage</v>
      </c>
      <c r="AC1640" t="str">
        <f t="shared" si="206"/>
        <v>High</v>
      </c>
      <c r="AD1640" t="str">
        <f t="shared" si="207"/>
        <v>Medium Intl Calls</v>
      </c>
    </row>
    <row r="1641" spans="1:30" x14ac:dyDescent="0.25">
      <c r="A1641" t="s">
        <v>38</v>
      </c>
      <c r="B1641">
        <v>90</v>
      </c>
      <c r="C1641" t="s">
        <v>21</v>
      </c>
      <c r="D1641" t="s">
        <v>22</v>
      </c>
      <c r="E1641">
        <f>IF(train[[#This Row],[international_plan]]="yes",1,0)</f>
        <v>0</v>
      </c>
      <c r="F1641" t="s">
        <v>22</v>
      </c>
      <c r="G1641">
        <f>IF(train[[#This Row],[voice_mail_plan]]="yes",1,0)</f>
        <v>0</v>
      </c>
      <c r="H1641">
        <v>0</v>
      </c>
      <c r="I1641">
        <v>102</v>
      </c>
      <c r="J1641">
        <v>118</v>
      </c>
      <c r="K1641">
        <v>17.34</v>
      </c>
      <c r="L1641">
        <v>113.3</v>
      </c>
      <c r="M1641">
        <v>134</v>
      </c>
      <c r="N1641">
        <v>9.6300000000000008</v>
      </c>
      <c r="O1641">
        <v>188.6</v>
      </c>
      <c r="P1641">
        <v>105</v>
      </c>
      <c r="Q1641">
        <v>8.49</v>
      </c>
      <c r="R1641">
        <v>11.4</v>
      </c>
      <c r="S1641">
        <v>3</v>
      </c>
      <c r="T1641">
        <v>3.08</v>
      </c>
      <c r="U1641">
        <v>2</v>
      </c>
      <c r="V1641" t="s">
        <v>22</v>
      </c>
      <c r="W1641">
        <f t="shared" si="200"/>
        <v>0</v>
      </c>
      <c r="X1641" t="str">
        <f t="shared" si="201"/>
        <v>3 or fewer calls</v>
      </c>
      <c r="Y1641" t="str">
        <f t="shared" si="202"/>
        <v>Medium</v>
      </c>
      <c r="Z1641" t="str">
        <f t="shared" si="203"/>
        <v>Heavy_user</v>
      </c>
      <c r="AA1641" t="str">
        <f t="shared" si="204"/>
        <v>Light_user</v>
      </c>
      <c r="AB1641" t="str">
        <f t="shared" si="205"/>
        <v>Medium Usage</v>
      </c>
      <c r="AC1641" t="str">
        <f t="shared" si="206"/>
        <v>None</v>
      </c>
      <c r="AD1641" t="str">
        <f t="shared" si="207"/>
        <v>Medium Intl Calls</v>
      </c>
    </row>
    <row r="1642" spans="1:30" x14ac:dyDescent="0.25">
      <c r="A1642" t="s">
        <v>32</v>
      </c>
      <c r="B1642">
        <v>100</v>
      </c>
      <c r="C1642" t="s">
        <v>21</v>
      </c>
      <c r="D1642" t="s">
        <v>22</v>
      </c>
      <c r="E1642">
        <f>IF(train[[#This Row],[international_plan]]="yes",1,0)</f>
        <v>0</v>
      </c>
      <c r="F1642" t="s">
        <v>23</v>
      </c>
      <c r="G1642">
        <f>IF(train[[#This Row],[voice_mail_plan]]="yes",1,0)</f>
        <v>1</v>
      </c>
      <c r="H1642">
        <v>33</v>
      </c>
      <c r="I1642">
        <v>218.7</v>
      </c>
      <c r="J1642">
        <v>104</v>
      </c>
      <c r="K1642">
        <v>37.18</v>
      </c>
      <c r="L1642">
        <v>155</v>
      </c>
      <c r="M1642">
        <v>144</v>
      </c>
      <c r="N1642">
        <v>13.18</v>
      </c>
      <c r="O1642">
        <v>99</v>
      </c>
      <c r="P1642">
        <v>117</v>
      </c>
      <c r="Q1642">
        <v>4.46</v>
      </c>
      <c r="R1642">
        <v>12.1</v>
      </c>
      <c r="S1642">
        <v>4</v>
      </c>
      <c r="T1642">
        <v>3.27</v>
      </c>
      <c r="U1642">
        <v>1</v>
      </c>
      <c r="V1642" t="s">
        <v>22</v>
      </c>
      <c r="W1642">
        <f t="shared" si="200"/>
        <v>0</v>
      </c>
      <c r="X1642" t="str">
        <f t="shared" si="201"/>
        <v>3 or fewer calls</v>
      </c>
      <c r="Y1642" t="str">
        <f t="shared" si="202"/>
        <v>Medium</v>
      </c>
      <c r="Z1642" t="str">
        <f t="shared" si="203"/>
        <v>Heavy_user</v>
      </c>
      <c r="AA1642" t="str">
        <f t="shared" si="204"/>
        <v>Medium_user</v>
      </c>
      <c r="AB1642" t="str">
        <f t="shared" si="205"/>
        <v>Medium Usage</v>
      </c>
      <c r="AC1642" t="str">
        <f t="shared" si="206"/>
        <v>High</v>
      </c>
      <c r="AD1642" t="str">
        <f t="shared" si="207"/>
        <v>Medium Intl Calls</v>
      </c>
    </row>
    <row r="1643" spans="1:30" x14ac:dyDescent="0.25">
      <c r="A1643" t="s">
        <v>52</v>
      </c>
      <c r="B1643">
        <v>155</v>
      </c>
      <c r="C1643" t="s">
        <v>25</v>
      </c>
      <c r="D1643" t="s">
        <v>22</v>
      </c>
      <c r="E1643">
        <f>IF(train[[#This Row],[international_plan]]="yes",1,0)</f>
        <v>0</v>
      </c>
      <c r="F1643" t="s">
        <v>23</v>
      </c>
      <c r="G1643">
        <f>IF(train[[#This Row],[voice_mail_plan]]="yes",1,0)</f>
        <v>1</v>
      </c>
      <c r="H1643">
        <v>30</v>
      </c>
      <c r="I1643">
        <v>128.5</v>
      </c>
      <c r="J1643">
        <v>86</v>
      </c>
      <c r="K1643">
        <v>21.85</v>
      </c>
      <c r="L1643">
        <v>188.4</v>
      </c>
      <c r="M1643">
        <v>91</v>
      </c>
      <c r="N1643">
        <v>16.010000000000002</v>
      </c>
      <c r="O1643">
        <v>254.4</v>
      </c>
      <c r="P1643">
        <v>85</v>
      </c>
      <c r="Q1643">
        <v>11.45</v>
      </c>
      <c r="R1643">
        <v>6.8</v>
      </c>
      <c r="S1643">
        <v>6</v>
      </c>
      <c r="T1643">
        <v>1.84</v>
      </c>
      <c r="U1643">
        <v>1</v>
      </c>
      <c r="V1643" t="s">
        <v>22</v>
      </c>
      <c r="W1643">
        <f t="shared" si="200"/>
        <v>0</v>
      </c>
      <c r="X1643" t="str">
        <f t="shared" si="201"/>
        <v>3 or fewer calls</v>
      </c>
      <c r="Y1643" t="str">
        <f t="shared" si="202"/>
        <v>Low</v>
      </c>
      <c r="Z1643" t="str">
        <f t="shared" si="203"/>
        <v>Medium_user</v>
      </c>
      <c r="AA1643" t="str">
        <f t="shared" si="204"/>
        <v>Medium_user</v>
      </c>
      <c r="AB1643" t="str">
        <f t="shared" si="205"/>
        <v>Medium Usage</v>
      </c>
      <c r="AC1643" t="str">
        <f t="shared" si="206"/>
        <v>High</v>
      </c>
      <c r="AD1643" t="str">
        <f t="shared" si="207"/>
        <v>Low Intl Calls</v>
      </c>
    </row>
    <row r="1644" spans="1:30" x14ac:dyDescent="0.25">
      <c r="A1644" t="s">
        <v>42</v>
      </c>
      <c r="B1644">
        <v>113</v>
      </c>
      <c r="C1644" t="s">
        <v>28</v>
      </c>
      <c r="D1644" t="s">
        <v>22</v>
      </c>
      <c r="E1644">
        <f>IF(train[[#This Row],[international_plan]]="yes",1,0)</f>
        <v>0</v>
      </c>
      <c r="F1644" t="s">
        <v>22</v>
      </c>
      <c r="G1644">
        <f>IF(train[[#This Row],[voice_mail_plan]]="yes",1,0)</f>
        <v>0</v>
      </c>
      <c r="H1644">
        <v>0</v>
      </c>
      <c r="I1644">
        <v>128.69999999999999</v>
      </c>
      <c r="J1644">
        <v>100</v>
      </c>
      <c r="K1644">
        <v>21.88</v>
      </c>
      <c r="L1644">
        <v>227.1</v>
      </c>
      <c r="M1644">
        <v>67</v>
      </c>
      <c r="N1644">
        <v>19.3</v>
      </c>
      <c r="O1644">
        <v>178.1</v>
      </c>
      <c r="P1644">
        <v>135</v>
      </c>
      <c r="Q1644">
        <v>8.01</v>
      </c>
      <c r="R1644">
        <v>9.1999999999999993</v>
      </c>
      <c r="S1644">
        <v>4</v>
      </c>
      <c r="T1644">
        <v>2.48</v>
      </c>
      <c r="U1644">
        <v>2</v>
      </c>
      <c r="V1644" t="s">
        <v>23</v>
      </c>
      <c r="W1644">
        <f t="shared" si="200"/>
        <v>1</v>
      </c>
      <c r="X1644" t="str">
        <f t="shared" si="201"/>
        <v>3 or fewer calls</v>
      </c>
      <c r="Y1644" t="str">
        <f t="shared" si="202"/>
        <v>Medium</v>
      </c>
      <c r="Z1644" t="str">
        <f t="shared" si="203"/>
        <v>Light_usage</v>
      </c>
      <c r="AA1644" t="str">
        <f t="shared" si="204"/>
        <v>Medium_user</v>
      </c>
      <c r="AB1644" t="str">
        <f t="shared" si="205"/>
        <v>Medium Usage</v>
      </c>
      <c r="AC1644" t="str">
        <f t="shared" si="206"/>
        <v>None</v>
      </c>
      <c r="AD1644" t="str">
        <f t="shared" si="207"/>
        <v>Medium Intl Calls</v>
      </c>
    </row>
    <row r="1645" spans="1:30" x14ac:dyDescent="0.25">
      <c r="A1645" t="s">
        <v>51</v>
      </c>
      <c r="B1645">
        <v>123</v>
      </c>
      <c r="C1645" t="s">
        <v>21</v>
      </c>
      <c r="D1645" t="s">
        <v>22</v>
      </c>
      <c r="E1645">
        <f>IF(train[[#This Row],[international_plan]]="yes",1,0)</f>
        <v>0</v>
      </c>
      <c r="F1645" t="s">
        <v>22</v>
      </c>
      <c r="G1645">
        <f>IF(train[[#This Row],[voice_mail_plan]]="yes",1,0)</f>
        <v>0</v>
      </c>
      <c r="H1645">
        <v>0</v>
      </c>
      <c r="I1645">
        <v>172.2</v>
      </c>
      <c r="J1645">
        <v>92</v>
      </c>
      <c r="K1645">
        <v>29.27</v>
      </c>
      <c r="L1645">
        <v>162.6</v>
      </c>
      <c r="M1645">
        <v>76</v>
      </c>
      <c r="N1645">
        <v>13.82</v>
      </c>
      <c r="O1645">
        <v>250.3</v>
      </c>
      <c r="P1645">
        <v>101</v>
      </c>
      <c r="Q1645">
        <v>11.26</v>
      </c>
      <c r="R1645">
        <v>8.6999999999999993</v>
      </c>
      <c r="S1645">
        <v>4</v>
      </c>
      <c r="T1645">
        <v>2.35</v>
      </c>
      <c r="U1645">
        <v>1</v>
      </c>
      <c r="V1645" t="s">
        <v>22</v>
      </c>
      <c r="W1645">
        <f t="shared" si="200"/>
        <v>0</v>
      </c>
      <c r="X1645" t="str">
        <f t="shared" si="201"/>
        <v>3 or fewer calls</v>
      </c>
      <c r="Y1645" t="str">
        <f t="shared" si="202"/>
        <v>Medium</v>
      </c>
      <c r="Z1645" t="str">
        <f t="shared" si="203"/>
        <v>Light_usage</v>
      </c>
      <c r="AA1645" t="str">
        <f t="shared" si="204"/>
        <v>Medium_user</v>
      </c>
      <c r="AB1645" t="str">
        <f t="shared" si="205"/>
        <v>Medium Usage</v>
      </c>
      <c r="AC1645" t="str">
        <f t="shared" si="206"/>
        <v>None</v>
      </c>
      <c r="AD1645" t="str">
        <f t="shared" si="207"/>
        <v>Medium Intl Calls</v>
      </c>
    </row>
    <row r="1646" spans="1:30" x14ac:dyDescent="0.25">
      <c r="A1646" t="s">
        <v>29</v>
      </c>
      <c r="B1646">
        <v>42</v>
      </c>
      <c r="C1646" t="s">
        <v>21</v>
      </c>
      <c r="D1646" t="s">
        <v>22</v>
      </c>
      <c r="E1646">
        <f>IF(train[[#This Row],[international_plan]]="yes",1,0)</f>
        <v>0</v>
      </c>
      <c r="F1646" t="s">
        <v>22</v>
      </c>
      <c r="G1646">
        <f>IF(train[[#This Row],[voice_mail_plan]]="yes",1,0)</f>
        <v>0</v>
      </c>
      <c r="H1646">
        <v>0</v>
      </c>
      <c r="I1646">
        <v>184.5</v>
      </c>
      <c r="J1646">
        <v>98</v>
      </c>
      <c r="K1646">
        <v>31.37</v>
      </c>
      <c r="L1646">
        <v>200.5</v>
      </c>
      <c r="M1646">
        <v>93</v>
      </c>
      <c r="N1646">
        <v>17.04</v>
      </c>
      <c r="O1646">
        <v>279.2</v>
      </c>
      <c r="P1646">
        <v>91</v>
      </c>
      <c r="Q1646">
        <v>12.56</v>
      </c>
      <c r="R1646">
        <v>8.8000000000000007</v>
      </c>
      <c r="S1646">
        <v>3</v>
      </c>
      <c r="T1646">
        <v>2.38</v>
      </c>
      <c r="U1646">
        <v>2</v>
      </c>
      <c r="V1646" t="s">
        <v>22</v>
      </c>
      <c r="W1646">
        <f t="shared" si="200"/>
        <v>0</v>
      </c>
      <c r="X1646" t="str">
        <f t="shared" si="201"/>
        <v>3 or fewer calls</v>
      </c>
      <c r="Y1646" t="str">
        <f t="shared" si="202"/>
        <v>Medium</v>
      </c>
      <c r="Z1646" t="str">
        <f t="shared" si="203"/>
        <v>Medium_user</v>
      </c>
      <c r="AA1646" t="str">
        <f t="shared" si="204"/>
        <v>Medium_user</v>
      </c>
      <c r="AB1646" t="str">
        <f t="shared" si="205"/>
        <v>Medium Usage</v>
      </c>
      <c r="AC1646" t="str">
        <f t="shared" si="206"/>
        <v>None</v>
      </c>
      <c r="AD1646" t="str">
        <f t="shared" si="207"/>
        <v>Medium Intl Calls</v>
      </c>
    </row>
    <row r="1647" spans="1:30" x14ac:dyDescent="0.25">
      <c r="A1647" t="s">
        <v>62</v>
      </c>
      <c r="B1647">
        <v>125</v>
      </c>
      <c r="C1647" t="s">
        <v>28</v>
      </c>
      <c r="D1647" t="s">
        <v>22</v>
      </c>
      <c r="E1647">
        <f>IF(train[[#This Row],[international_plan]]="yes",1,0)</f>
        <v>0</v>
      </c>
      <c r="F1647" t="s">
        <v>22</v>
      </c>
      <c r="G1647">
        <f>IF(train[[#This Row],[voice_mail_plan]]="yes",1,0)</f>
        <v>0</v>
      </c>
      <c r="H1647">
        <v>0</v>
      </c>
      <c r="I1647">
        <v>168.6</v>
      </c>
      <c r="J1647">
        <v>99</v>
      </c>
      <c r="K1647">
        <v>28.66</v>
      </c>
      <c r="L1647">
        <v>175.6</v>
      </c>
      <c r="M1647">
        <v>107</v>
      </c>
      <c r="N1647">
        <v>14.93</v>
      </c>
      <c r="O1647">
        <v>243.3</v>
      </c>
      <c r="P1647">
        <v>92</v>
      </c>
      <c r="Q1647">
        <v>10.95</v>
      </c>
      <c r="R1647">
        <v>10.9</v>
      </c>
      <c r="S1647">
        <v>7</v>
      </c>
      <c r="T1647">
        <v>2.94</v>
      </c>
      <c r="U1647">
        <v>0</v>
      </c>
      <c r="V1647" t="s">
        <v>22</v>
      </c>
      <c r="W1647">
        <f t="shared" si="200"/>
        <v>0</v>
      </c>
      <c r="X1647" t="str">
        <f t="shared" si="201"/>
        <v>3 or fewer calls</v>
      </c>
      <c r="Y1647" t="str">
        <f t="shared" si="202"/>
        <v>Medium</v>
      </c>
      <c r="Z1647" t="str">
        <f t="shared" si="203"/>
        <v>Medium_user</v>
      </c>
      <c r="AA1647" t="str">
        <f t="shared" si="204"/>
        <v>Medium_user</v>
      </c>
      <c r="AB1647" t="str">
        <f t="shared" si="205"/>
        <v>Medium Usage</v>
      </c>
      <c r="AC1647" t="str">
        <f t="shared" si="206"/>
        <v>None</v>
      </c>
      <c r="AD1647" t="str">
        <f t="shared" si="207"/>
        <v>Medium Intl Calls</v>
      </c>
    </row>
    <row r="1648" spans="1:30" x14ac:dyDescent="0.25">
      <c r="A1648" t="s">
        <v>45</v>
      </c>
      <c r="B1648">
        <v>131</v>
      </c>
      <c r="C1648" t="s">
        <v>21</v>
      </c>
      <c r="D1648" t="s">
        <v>22</v>
      </c>
      <c r="E1648">
        <f>IF(train[[#This Row],[international_plan]]="yes",1,0)</f>
        <v>0</v>
      </c>
      <c r="F1648" t="s">
        <v>23</v>
      </c>
      <c r="G1648">
        <f>IF(train[[#This Row],[voice_mail_plan]]="yes",1,0)</f>
        <v>1</v>
      </c>
      <c r="H1648">
        <v>30</v>
      </c>
      <c r="I1648">
        <v>174</v>
      </c>
      <c r="J1648">
        <v>118</v>
      </c>
      <c r="K1648">
        <v>29.58</v>
      </c>
      <c r="L1648">
        <v>205.3</v>
      </c>
      <c r="M1648">
        <v>81</v>
      </c>
      <c r="N1648">
        <v>17.45</v>
      </c>
      <c r="O1648">
        <v>218.2</v>
      </c>
      <c r="P1648">
        <v>90</v>
      </c>
      <c r="Q1648">
        <v>9.82</v>
      </c>
      <c r="R1648">
        <v>6.7</v>
      </c>
      <c r="S1648">
        <v>3</v>
      </c>
      <c r="T1648">
        <v>1.81</v>
      </c>
      <c r="U1648">
        <v>1</v>
      </c>
      <c r="V1648" t="s">
        <v>22</v>
      </c>
      <c r="W1648">
        <f t="shared" si="200"/>
        <v>0</v>
      </c>
      <c r="X1648" t="str">
        <f t="shared" si="201"/>
        <v>3 or fewer calls</v>
      </c>
      <c r="Y1648" t="str">
        <f t="shared" si="202"/>
        <v>Low</v>
      </c>
      <c r="Z1648" t="str">
        <f t="shared" si="203"/>
        <v>Medium_user</v>
      </c>
      <c r="AA1648" t="str">
        <f t="shared" si="204"/>
        <v>Medium_user</v>
      </c>
      <c r="AB1648" t="str">
        <f t="shared" si="205"/>
        <v>Medium Usage</v>
      </c>
      <c r="AC1648" t="str">
        <f t="shared" si="206"/>
        <v>High</v>
      </c>
      <c r="AD1648" t="str">
        <f t="shared" si="207"/>
        <v>Low Intl Calls</v>
      </c>
    </row>
    <row r="1649" spans="1:30" x14ac:dyDescent="0.25">
      <c r="A1649" t="s">
        <v>59</v>
      </c>
      <c r="B1649">
        <v>107</v>
      </c>
      <c r="C1649" t="s">
        <v>21</v>
      </c>
      <c r="D1649" t="s">
        <v>22</v>
      </c>
      <c r="E1649">
        <f>IF(train[[#This Row],[international_plan]]="yes",1,0)</f>
        <v>0</v>
      </c>
      <c r="F1649" t="s">
        <v>22</v>
      </c>
      <c r="G1649">
        <f>IF(train[[#This Row],[voice_mail_plan]]="yes",1,0)</f>
        <v>0</v>
      </c>
      <c r="H1649">
        <v>0</v>
      </c>
      <c r="I1649">
        <v>230.4</v>
      </c>
      <c r="J1649">
        <v>65</v>
      </c>
      <c r="K1649">
        <v>39.17</v>
      </c>
      <c r="L1649">
        <v>257.39999999999998</v>
      </c>
      <c r="M1649">
        <v>80</v>
      </c>
      <c r="N1649">
        <v>21.88</v>
      </c>
      <c r="O1649">
        <v>107.3</v>
      </c>
      <c r="P1649">
        <v>88</v>
      </c>
      <c r="Q1649">
        <v>4.83</v>
      </c>
      <c r="R1649">
        <v>8.5</v>
      </c>
      <c r="S1649">
        <v>3</v>
      </c>
      <c r="T1649">
        <v>2.2999999999999998</v>
      </c>
      <c r="U1649">
        <v>1</v>
      </c>
      <c r="V1649" t="s">
        <v>22</v>
      </c>
      <c r="W1649">
        <f t="shared" si="200"/>
        <v>0</v>
      </c>
      <c r="X1649" t="str">
        <f t="shared" si="201"/>
        <v>3 or fewer calls</v>
      </c>
      <c r="Y1649" t="str">
        <f t="shared" si="202"/>
        <v>Medium</v>
      </c>
      <c r="Z1649" t="str">
        <f t="shared" si="203"/>
        <v>Medium_user</v>
      </c>
      <c r="AA1649" t="str">
        <f t="shared" si="204"/>
        <v>Heavy_user</v>
      </c>
      <c r="AB1649" t="str">
        <f t="shared" si="205"/>
        <v>Medium Usage</v>
      </c>
      <c r="AC1649" t="str">
        <f t="shared" si="206"/>
        <v>None</v>
      </c>
      <c r="AD1649" t="str">
        <f t="shared" si="207"/>
        <v>Medium Intl Calls</v>
      </c>
    </row>
    <row r="1650" spans="1:30" x14ac:dyDescent="0.25">
      <c r="A1650" t="s">
        <v>72</v>
      </c>
      <c r="B1650">
        <v>48</v>
      </c>
      <c r="C1650" t="s">
        <v>25</v>
      </c>
      <c r="D1650" t="s">
        <v>22</v>
      </c>
      <c r="E1650">
        <f>IF(train[[#This Row],[international_plan]]="yes",1,0)</f>
        <v>0</v>
      </c>
      <c r="F1650" t="s">
        <v>22</v>
      </c>
      <c r="G1650">
        <f>IF(train[[#This Row],[voice_mail_plan]]="yes",1,0)</f>
        <v>0</v>
      </c>
      <c r="H1650">
        <v>0</v>
      </c>
      <c r="I1650">
        <v>198.2</v>
      </c>
      <c r="J1650">
        <v>73</v>
      </c>
      <c r="K1650">
        <v>33.69</v>
      </c>
      <c r="L1650">
        <v>202.8</v>
      </c>
      <c r="M1650">
        <v>115</v>
      </c>
      <c r="N1650">
        <v>17.239999999999998</v>
      </c>
      <c r="O1650">
        <v>146.4</v>
      </c>
      <c r="P1650">
        <v>73</v>
      </c>
      <c r="Q1650">
        <v>6.59</v>
      </c>
      <c r="R1650">
        <v>5.0999999999999996</v>
      </c>
      <c r="S1650">
        <v>5</v>
      </c>
      <c r="T1650">
        <v>1.38</v>
      </c>
      <c r="U1650">
        <v>1</v>
      </c>
      <c r="V1650" t="s">
        <v>22</v>
      </c>
      <c r="W1650">
        <f t="shared" si="200"/>
        <v>0</v>
      </c>
      <c r="X1650" t="str">
        <f t="shared" si="201"/>
        <v>3 or fewer calls</v>
      </c>
      <c r="Y1650" t="str">
        <f t="shared" si="202"/>
        <v>Low</v>
      </c>
      <c r="Z1650" t="str">
        <f t="shared" si="203"/>
        <v>Medium_user</v>
      </c>
      <c r="AA1650" t="str">
        <f t="shared" si="204"/>
        <v>Medium_user</v>
      </c>
      <c r="AB1650" t="str">
        <f t="shared" si="205"/>
        <v>Medium Usage</v>
      </c>
      <c r="AC1650" t="str">
        <f t="shared" si="206"/>
        <v>None</v>
      </c>
      <c r="AD1650" t="str">
        <f t="shared" si="207"/>
        <v>Low Intl Calls</v>
      </c>
    </row>
    <row r="1651" spans="1:30" x14ac:dyDescent="0.25">
      <c r="A1651" t="s">
        <v>72</v>
      </c>
      <c r="B1651">
        <v>76</v>
      </c>
      <c r="C1651" t="s">
        <v>28</v>
      </c>
      <c r="D1651" t="s">
        <v>22</v>
      </c>
      <c r="E1651">
        <f>IF(train[[#This Row],[international_plan]]="yes",1,0)</f>
        <v>0</v>
      </c>
      <c r="F1651" t="s">
        <v>22</v>
      </c>
      <c r="G1651">
        <f>IF(train[[#This Row],[voice_mail_plan]]="yes",1,0)</f>
        <v>0</v>
      </c>
      <c r="H1651">
        <v>0</v>
      </c>
      <c r="I1651">
        <v>186.1</v>
      </c>
      <c r="J1651">
        <v>96</v>
      </c>
      <c r="K1651">
        <v>31.64</v>
      </c>
      <c r="L1651">
        <v>211.6</v>
      </c>
      <c r="M1651">
        <v>100</v>
      </c>
      <c r="N1651">
        <v>17.989999999999998</v>
      </c>
      <c r="O1651">
        <v>230.6</v>
      </c>
      <c r="P1651">
        <v>100</v>
      </c>
      <c r="Q1651">
        <v>10.38</v>
      </c>
      <c r="R1651">
        <v>8</v>
      </c>
      <c r="S1651">
        <v>4</v>
      </c>
      <c r="T1651">
        <v>2.16</v>
      </c>
      <c r="U1651">
        <v>0</v>
      </c>
      <c r="V1651" t="s">
        <v>22</v>
      </c>
      <c r="W1651">
        <f t="shared" si="200"/>
        <v>0</v>
      </c>
      <c r="X1651" t="str">
        <f t="shared" si="201"/>
        <v>3 or fewer calls</v>
      </c>
      <c r="Y1651" t="str">
        <f t="shared" si="202"/>
        <v>Medium</v>
      </c>
      <c r="Z1651" t="str">
        <f t="shared" si="203"/>
        <v>Medium_user</v>
      </c>
      <c r="AA1651" t="str">
        <f t="shared" si="204"/>
        <v>Medium_user</v>
      </c>
      <c r="AB1651" t="str">
        <f t="shared" si="205"/>
        <v>Medium Usage</v>
      </c>
      <c r="AC1651" t="str">
        <f t="shared" si="206"/>
        <v>None</v>
      </c>
      <c r="AD1651" t="str">
        <f t="shared" si="207"/>
        <v>Medium Intl Calls</v>
      </c>
    </row>
    <row r="1652" spans="1:30" x14ac:dyDescent="0.25">
      <c r="A1652" t="s">
        <v>30</v>
      </c>
      <c r="B1652">
        <v>128</v>
      </c>
      <c r="C1652" t="s">
        <v>21</v>
      </c>
      <c r="D1652" t="s">
        <v>22</v>
      </c>
      <c r="E1652">
        <f>IF(train[[#This Row],[international_plan]]="yes",1,0)</f>
        <v>0</v>
      </c>
      <c r="F1652" t="s">
        <v>22</v>
      </c>
      <c r="G1652">
        <f>IF(train[[#This Row],[voice_mail_plan]]="yes",1,0)</f>
        <v>0</v>
      </c>
      <c r="H1652">
        <v>0</v>
      </c>
      <c r="I1652">
        <v>148.5</v>
      </c>
      <c r="J1652">
        <v>105</v>
      </c>
      <c r="K1652">
        <v>25.25</v>
      </c>
      <c r="L1652">
        <v>243</v>
      </c>
      <c r="M1652">
        <v>106</v>
      </c>
      <c r="N1652">
        <v>20.66</v>
      </c>
      <c r="O1652">
        <v>255.2</v>
      </c>
      <c r="P1652">
        <v>114</v>
      </c>
      <c r="Q1652">
        <v>11.48</v>
      </c>
      <c r="R1652">
        <v>6.8</v>
      </c>
      <c r="S1652">
        <v>2</v>
      </c>
      <c r="T1652">
        <v>1.84</v>
      </c>
      <c r="U1652">
        <v>1</v>
      </c>
      <c r="V1652" t="s">
        <v>22</v>
      </c>
      <c r="W1652">
        <f t="shared" si="200"/>
        <v>0</v>
      </c>
      <c r="X1652" t="str">
        <f t="shared" si="201"/>
        <v>3 or fewer calls</v>
      </c>
      <c r="Y1652" t="str">
        <f t="shared" si="202"/>
        <v>Low</v>
      </c>
      <c r="Z1652" t="str">
        <f t="shared" si="203"/>
        <v>Medium_user</v>
      </c>
      <c r="AA1652" t="str">
        <f t="shared" si="204"/>
        <v>Heavy_user</v>
      </c>
      <c r="AB1652" t="str">
        <f t="shared" si="205"/>
        <v>Medium Usage</v>
      </c>
      <c r="AC1652" t="str">
        <f t="shared" si="206"/>
        <v>None</v>
      </c>
      <c r="AD1652" t="str">
        <f t="shared" si="207"/>
        <v>Low Intl Calls</v>
      </c>
    </row>
    <row r="1653" spans="1:30" x14ac:dyDescent="0.25">
      <c r="A1653" t="s">
        <v>51</v>
      </c>
      <c r="B1653">
        <v>73</v>
      </c>
      <c r="C1653" t="s">
        <v>21</v>
      </c>
      <c r="D1653" t="s">
        <v>22</v>
      </c>
      <c r="E1653">
        <f>IF(train[[#This Row],[international_plan]]="yes",1,0)</f>
        <v>0</v>
      </c>
      <c r="F1653" t="s">
        <v>22</v>
      </c>
      <c r="G1653">
        <f>IF(train[[#This Row],[voice_mail_plan]]="yes",1,0)</f>
        <v>0</v>
      </c>
      <c r="H1653">
        <v>0</v>
      </c>
      <c r="I1653">
        <v>157.1</v>
      </c>
      <c r="J1653">
        <v>109</v>
      </c>
      <c r="K1653">
        <v>26.71</v>
      </c>
      <c r="L1653">
        <v>268.8</v>
      </c>
      <c r="M1653">
        <v>83</v>
      </c>
      <c r="N1653">
        <v>22.85</v>
      </c>
      <c r="O1653">
        <v>181.5</v>
      </c>
      <c r="P1653">
        <v>91</v>
      </c>
      <c r="Q1653">
        <v>8.17</v>
      </c>
      <c r="R1653">
        <v>10</v>
      </c>
      <c r="S1653">
        <v>8</v>
      </c>
      <c r="T1653">
        <v>2.7</v>
      </c>
      <c r="U1653">
        <v>0</v>
      </c>
      <c r="V1653" t="s">
        <v>22</v>
      </c>
      <c r="W1653">
        <f t="shared" si="200"/>
        <v>0</v>
      </c>
      <c r="X1653" t="str">
        <f t="shared" si="201"/>
        <v>3 or fewer calls</v>
      </c>
      <c r="Y1653" t="str">
        <f t="shared" si="202"/>
        <v>Medium</v>
      </c>
      <c r="Z1653" t="str">
        <f t="shared" si="203"/>
        <v>Medium_user</v>
      </c>
      <c r="AA1653" t="str">
        <f t="shared" si="204"/>
        <v>Heavy_user</v>
      </c>
      <c r="AB1653" t="str">
        <f t="shared" si="205"/>
        <v>Medium Usage</v>
      </c>
      <c r="AC1653" t="str">
        <f t="shared" si="206"/>
        <v>None</v>
      </c>
      <c r="AD1653" t="str">
        <f t="shared" si="207"/>
        <v>Medium Intl Calls</v>
      </c>
    </row>
    <row r="1654" spans="1:30" x14ac:dyDescent="0.25">
      <c r="A1654" t="s">
        <v>39</v>
      </c>
      <c r="B1654">
        <v>52</v>
      </c>
      <c r="C1654" t="s">
        <v>21</v>
      </c>
      <c r="D1654" t="s">
        <v>22</v>
      </c>
      <c r="E1654">
        <f>IF(train[[#This Row],[international_plan]]="yes",1,0)</f>
        <v>0</v>
      </c>
      <c r="F1654" t="s">
        <v>22</v>
      </c>
      <c r="G1654">
        <f>IF(train[[#This Row],[voice_mail_plan]]="yes",1,0)</f>
        <v>0</v>
      </c>
      <c r="H1654">
        <v>0</v>
      </c>
      <c r="I1654">
        <v>155</v>
      </c>
      <c r="J1654">
        <v>110</v>
      </c>
      <c r="K1654">
        <v>26.35</v>
      </c>
      <c r="L1654">
        <v>133.4</v>
      </c>
      <c r="M1654">
        <v>104</v>
      </c>
      <c r="N1654">
        <v>11.34</v>
      </c>
      <c r="O1654">
        <v>176.1</v>
      </c>
      <c r="P1654">
        <v>84</v>
      </c>
      <c r="Q1654">
        <v>7.92</v>
      </c>
      <c r="R1654">
        <v>7</v>
      </c>
      <c r="S1654">
        <v>4</v>
      </c>
      <c r="T1654">
        <v>1.89</v>
      </c>
      <c r="U1654">
        <v>4</v>
      </c>
      <c r="V1654" t="s">
        <v>23</v>
      </c>
      <c r="W1654">
        <f t="shared" si="200"/>
        <v>1</v>
      </c>
      <c r="X1654" t="str">
        <f t="shared" si="201"/>
        <v>More than 3 calls</v>
      </c>
      <c r="Y1654" t="str">
        <f t="shared" si="202"/>
        <v>Low</v>
      </c>
      <c r="Z1654" t="str">
        <f t="shared" si="203"/>
        <v>Medium_user</v>
      </c>
      <c r="AA1654" t="str">
        <f t="shared" si="204"/>
        <v>Medium_user</v>
      </c>
      <c r="AB1654" t="str">
        <f t="shared" si="205"/>
        <v>Medium Usage</v>
      </c>
      <c r="AC1654" t="str">
        <f t="shared" si="206"/>
        <v>None</v>
      </c>
      <c r="AD1654" t="str">
        <f t="shared" si="207"/>
        <v>Low Intl Calls</v>
      </c>
    </row>
    <row r="1655" spans="1:30" x14ac:dyDescent="0.25">
      <c r="A1655" t="s">
        <v>53</v>
      </c>
      <c r="B1655">
        <v>126</v>
      </c>
      <c r="C1655" t="s">
        <v>21</v>
      </c>
      <c r="D1655" t="s">
        <v>23</v>
      </c>
      <c r="E1655">
        <f>IF(train[[#This Row],[international_plan]]="yes",1,0)</f>
        <v>1</v>
      </c>
      <c r="F1655" t="s">
        <v>23</v>
      </c>
      <c r="G1655">
        <f>IF(train[[#This Row],[voice_mail_plan]]="yes",1,0)</f>
        <v>1</v>
      </c>
      <c r="H1655">
        <v>26</v>
      </c>
      <c r="I1655">
        <v>129.30000000000001</v>
      </c>
      <c r="J1655">
        <v>123</v>
      </c>
      <c r="K1655">
        <v>21.98</v>
      </c>
      <c r="L1655">
        <v>176.5</v>
      </c>
      <c r="M1655">
        <v>114</v>
      </c>
      <c r="N1655">
        <v>15</v>
      </c>
      <c r="O1655">
        <v>154.5</v>
      </c>
      <c r="P1655">
        <v>102</v>
      </c>
      <c r="Q1655">
        <v>6.95</v>
      </c>
      <c r="R1655">
        <v>9.6</v>
      </c>
      <c r="S1655">
        <v>7</v>
      </c>
      <c r="T1655">
        <v>2.59</v>
      </c>
      <c r="U1655">
        <v>1</v>
      </c>
      <c r="V1655" t="s">
        <v>22</v>
      </c>
      <c r="W1655">
        <f t="shared" si="200"/>
        <v>0</v>
      </c>
      <c r="X1655" t="str">
        <f t="shared" si="201"/>
        <v>3 or fewer calls</v>
      </c>
      <c r="Y1655" t="str">
        <f t="shared" si="202"/>
        <v>Medium</v>
      </c>
      <c r="Z1655" t="str">
        <f t="shared" si="203"/>
        <v>Medium_user</v>
      </c>
      <c r="AA1655" t="str">
        <f t="shared" si="204"/>
        <v>Medium_user</v>
      </c>
      <c r="AB1655" t="str">
        <f t="shared" si="205"/>
        <v>Medium Usage</v>
      </c>
      <c r="AC1655" t="str">
        <f t="shared" si="206"/>
        <v>Medium</v>
      </c>
      <c r="AD1655" t="str">
        <f t="shared" si="207"/>
        <v>Medium Intl Calls</v>
      </c>
    </row>
    <row r="1656" spans="1:30" x14ac:dyDescent="0.25">
      <c r="A1656" t="s">
        <v>59</v>
      </c>
      <c r="B1656">
        <v>137</v>
      </c>
      <c r="C1656" t="s">
        <v>25</v>
      </c>
      <c r="D1656" t="s">
        <v>22</v>
      </c>
      <c r="E1656">
        <f>IF(train[[#This Row],[international_plan]]="yes",1,0)</f>
        <v>0</v>
      </c>
      <c r="F1656" t="s">
        <v>22</v>
      </c>
      <c r="G1656">
        <f>IF(train[[#This Row],[voice_mail_plan]]="yes",1,0)</f>
        <v>0</v>
      </c>
      <c r="H1656">
        <v>0</v>
      </c>
      <c r="I1656">
        <v>208.8</v>
      </c>
      <c r="J1656">
        <v>120</v>
      </c>
      <c r="K1656">
        <v>35.5</v>
      </c>
      <c r="L1656">
        <v>225.3</v>
      </c>
      <c r="M1656">
        <v>100</v>
      </c>
      <c r="N1656">
        <v>19.149999999999999</v>
      </c>
      <c r="O1656">
        <v>221.6</v>
      </c>
      <c r="P1656">
        <v>130</v>
      </c>
      <c r="Q1656">
        <v>9.9700000000000006</v>
      </c>
      <c r="R1656">
        <v>11.1</v>
      </c>
      <c r="S1656">
        <v>5</v>
      </c>
      <c r="T1656">
        <v>3</v>
      </c>
      <c r="U1656">
        <v>0</v>
      </c>
      <c r="V1656" t="s">
        <v>22</v>
      </c>
      <c r="W1656">
        <f t="shared" si="200"/>
        <v>0</v>
      </c>
      <c r="X1656" t="str">
        <f t="shared" si="201"/>
        <v>3 or fewer calls</v>
      </c>
      <c r="Y1656" t="str">
        <f t="shared" si="202"/>
        <v>Medium</v>
      </c>
      <c r="Z1656" t="str">
        <f t="shared" si="203"/>
        <v>Medium_user</v>
      </c>
      <c r="AA1656" t="str">
        <f t="shared" si="204"/>
        <v>Medium_user</v>
      </c>
      <c r="AB1656" t="str">
        <f t="shared" si="205"/>
        <v>Medium Usage</v>
      </c>
      <c r="AC1656" t="str">
        <f t="shared" si="206"/>
        <v>None</v>
      </c>
      <c r="AD1656" t="str">
        <f t="shared" si="207"/>
        <v>Medium Intl Calls</v>
      </c>
    </row>
    <row r="1657" spans="1:30" x14ac:dyDescent="0.25">
      <c r="A1657" t="s">
        <v>75</v>
      </c>
      <c r="B1657">
        <v>71</v>
      </c>
      <c r="C1657" t="s">
        <v>28</v>
      </c>
      <c r="D1657" t="s">
        <v>22</v>
      </c>
      <c r="E1657">
        <f>IF(train[[#This Row],[international_plan]]="yes",1,0)</f>
        <v>0</v>
      </c>
      <c r="F1657" t="s">
        <v>22</v>
      </c>
      <c r="G1657">
        <f>IF(train[[#This Row],[voice_mail_plan]]="yes",1,0)</f>
        <v>0</v>
      </c>
      <c r="H1657">
        <v>0</v>
      </c>
      <c r="I1657">
        <v>238</v>
      </c>
      <c r="J1657">
        <v>82</v>
      </c>
      <c r="K1657">
        <v>40.46</v>
      </c>
      <c r="L1657">
        <v>278.5</v>
      </c>
      <c r="M1657">
        <v>94</v>
      </c>
      <c r="N1657">
        <v>23.67</v>
      </c>
      <c r="O1657">
        <v>193.1</v>
      </c>
      <c r="P1657">
        <v>134</v>
      </c>
      <c r="Q1657">
        <v>8.69</v>
      </c>
      <c r="R1657">
        <v>11.8</v>
      </c>
      <c r="S1657">
        <v>10</v>
      </c>
      <c r="T1657">
        <v>3.19</v>
      </c>
      <c r="U1657">
        <v>0</v>
      </c>
      <c r="V1657" t="s">
        <v>23</v>
      </c>
      <c r="W1657">
        <f t="shared" si="200"/>
        <v>1</v>
      </c>
      <c r="X1657" t="str">
        <f t="shared" si="201"/>
        <v>3 or fewer calls</v>
      </c>
      <c r="Y1657" t="str">
        <f t="shared" si="202"/>
        <v>Medium</v>
      </c>
      <c r="Z1657" t="str">
        <f t="shared" si="203"/>
        <v>Medium_user</v>
      </c>
      <c r="AA1657" t="str">
        <f t="shared" si="204"/>
        <v>Heavy_user</v>
      </c>
      <c r="AB1657" t="str">
        <f t="shared" si="205"/>
        <v>Medium Usage</v>
      </c>
      <c r="AC1657" t="str">
        <f t="shared" si="206"/>
        <v>None</v>
      </c>
      <c r="AD1657" t="str">
        <f t="shared" si="207"/>
        <v>Medium Intl Calls</v>
      </c>
    </row>
    <row r="1658" spans="1:30" x14ac:dyDescent="0.25">
      <c r="A1658" t="s">
        <v>69</v>
      </c>
      <c r="B1658">
        <v>139</v>
      </c>
      <c r="C1658" t="s">
        <v>21</v>
      </c>
      <c r="D1658" t="s">
        <v>22</v>
      </c>
      <c r="E1658">
        <f>IF(train[[#This Row],[international_plan]]="yes",1,0)</f>
        <v>0</v>
      </c>
      <c r="F1658" t="s">
        <v>22</v>
      </c>
      <c r="G1658">
        <f>IF(train[[#This Row],[voice_mail_plan]]="yes",1,0)</f>
        <v>0</v>
      </c>
      <c r="H1658">
        <v>0</v>
      </c>
      <c r="I1658">
        <v>211.1</v>
      </c>
      <c r="J1658">
        <v>103</v>
      </c>
      <c r="K1658">
        <v>35.89</v>
      </c>
      <c r="L1658">
        <v>206.9</v>
      </c>
      <c r="M1658">
        <v>108</v>
      </c>
      <c r="N1658">
        <v>17.59</v>
      </c>
      <c r="O1658">
        <v>193.9</v>
      </c>
      <c r="P1658">
        <v>70</v>
      </c>
      <c r="Q1658">
        <v>8.73</v>
      </c>
      <c r="R1658">
        <v>5.6</v>
      </c>
      <c r="S1658">
        <v>4</v>
      </c>
      <c r="T1658">
        <v>1.51</v>
      </c>
      <c r="U1658">
        <v>0</v>
      </c>
      <c r="V1658" t="s">
        <v>22</v>
      </c>
      <c r="W1658">
        <f t="shared" si="200"/>
        <v>0</v>
      </c>
      <c r="X1658" t="str">
        <f t="shared" si="201"/>
        <v>3 or fewer calls</v>
      </c>
      <c r="Y1658" t="str">
        <f t="shared" si="202"/>
        <v>Low</v>
      </c>
      <c r="Z1658" t="str">
        <f t="shared" si="203"/>
        <v>Medium_user</v>
      </c>
      <c r="AA1658" t="str">
        <f t="shared" si="204"/>
        <v>Medium_user</v>
      </c>
      <c r="AB1658" t="str">
        <f t="shared" si="205"/>
        <v>Medium Usage</v>
      </c>
      <c r="AC1658" t="str">
        <f t="shared" si="206"/>
        <v>None</v>
      </c>
      <c r="AD1658" t="str">
        <f t="shared" si="207"/>
        <v>Low Intl Calls</v>
      </c>
    </row>
    <row r="1659" spans="1:30" x14ac:dyDescent="0.25">
      <c r="A1659" t="s">
        <v>67</v>
      </c>
      <c r="B1659">
        <v>107</v>
      </c>
      <c r="C1659" t="s">
        <v>28</v>
      </c>
      <c r="D1659" t="s">
        <v>22</v>
      </c>
      <c r="E1659">
        <f>IF(train[[#This Row],[international_plan]]="yes",1,0)</f>
        <v>0</v>
      </c>
      <c r="F1659" t="s">
        <v>23</v>
      </c>
      <c r="G1659">
        <f>IF(train[[#This Row],[voice_mail_plan]]="yes",1,0)</f>
        <v>1</v>
      </c>
      <c r="H1659">
        <v>30</v>
      </c>
      <c r="I1659">
        <v>198.9</v>
      </c>
      <c r="J1659">
        <v>87</v>
      </c>
      <c r="K1659">
        <v>33.81</v>
      </c>
      <c r="L1659">
        <v>207</v>
      </c>
      <c r="M1659">
        <v>90</v>
      </c>
      <c r="N1659">
        <v>17.600000000000001</v>
      </c>
      <c r="O1659">
        <v>159.80000000000001</v>
      </c>
      <c r="P1659">
        <v>76</v>
      </c>
      <c r="Q1659">
        <v>7.19</v>
      </c>
      <c r="R1659">
        <v>12.6</v>
      </c>
      <c r="S1659">
        <v>4</v>
      </c>
      <c r="T1659">
        <v>3.4</v>
      </c>
      <c r="U1659">
        <v>3</v>
      </c>
      <c r="V1659" t="s">
        <v>22</v>
      </c>
      <c r="W1659">
        <f t="shared" si="200"/>
        <v>0</v>
      </c>
      <c r="X1659" t="str">
        <f t="shared" si="201"/>
        <v>3 or fewer calls</v>
      </c>
      <c r="Y1659" t="str">
        <f t="shared" si="202"/>
        <v>Medium</v>
      </c>
      <c r="Z1659" t="str">
        <f t="shared" si="203"/>
        <v>Medium_user</v>
      </c>
      <c r="AA1659" t="str">
        <f t="shared" si="204"/>
        <v>Medium_user</v>
      </c>
      <c r="AB1659" t="str">
        <f t="shared" si="205"/>
        <v>Medium Usage</v>
      </c>
      <c r="AC1659" t="str">
        <f t="shared" si="206"/>
        <v>High</v>
      </c>
      <c r="AD1659" t="str">
        <f t="shared" si="207"/>
        <v>Medium Intl Calls</v>
      </c>
    </row>
    <row r="1660" spans="1:30" x14ac:dyDescent="0.25">
      <c r="A1660" t="s">
        <v>65</v>
      </c>
      <c r="B1660">
        <v>147</v>
      </c>
      <c r="C1660" t="s">
        <v>25</v>
      </c>
      <c r="D1660" t="s">
        <v>22</v>
      </c>
      <c r="E1660">
        <f>IF(train[[#This Row],[international_plan]]="yes",1,0)</f>
        <v>0</v>
      </c>
      <c r="F1660" t="s">
        <v>22</v>
      </c>
      <c r="G1660">
        <f>IF(train[[#This Row],[voice_mail_plan]]="yes",1,0)</f>
        <v>0</v>
      </c>
      <c r="H1660">
        <v>0</v>
      </c>
      <c r="I1660">
        <v>212.8</v>
      </c>
      <c r="J1660">
        <v>79</v>
      </c>
      <c r="K1660">
        <v>36.18</v>
      </c>
      <c r="L1660">
        <v>204.1</v>
      </c>
      <c r="M1660">
        <v>91</v>
      </c>
      <c r="N1660">
        <v>17.350000000000001</v>
      </c>
      <c r="O1660">
        <v>156.19999999999999</v>
      </c>
      <c r="P1660">
        <v>113</v>
      </c>
      <c r="Q1660">
        <v>7.03</v>
      </c>
      <c r="R1660">
        <v>10.199999999999999</v>
      </c>
      <c r="S1660">
        <v>2</v>
      </c>
      <c r="T1660">
        <v>2.75</v>
      </c>
      <c r="U1660">
        <v>1</v>
      </c>
      <c r="V1660" t="s">
        <v>22</v>
      </c>
      <c r="W1660">
        <f t="shared" si="200"/>
        <v>0</v>
      </c>
      <c r="X1660" t="str">
        <f t="shared" si="201"/>
        <v>3 or fewer calls</v>
      </c>
      <c r="Y1660" t="str">
        <f t="shared" si="202"/>
        <v>Medium</v>
      </c>
      <c r="Z1660" t="str">
        <f t="shared" si="203"/>
        <v>Medium_user</v>
      </c>
      <c r="AA1660" t="str">
        <f t="shared" si="204"/>
        <v>Medium_user</v>
      </c>
      <c r="AB1660" t="str">
        <f t="shared" si="205"/>
        <v>Medium Usage</v>
      </c>
      <c r="AC1660" t="str">
        <f t="shared" si="206"/>
        <v>None</v>
      </c>
      <c r="AD1660" t="str">
        <f t="shared" si="207"/>
        <v>Medium Intl Calls</v>
      </c>
    </row>
    <row r="1661" spans="1:30" x14ac:dyDescent="0.25">
      <c r="A1661" t="s">
        <v>33</v>
      </c>
      <c r="B1661">
        <v>116</v>
      </c>
      <c r="C1661" t="s">
        <v>28</v>
      </c>
      <c r="D1661" t="s">
        <v>22</v>
      </c>
      <c r="E1661">
        <f>IF(train[[#This Row],[international_plan]]="yes",1,0)</f>
        <v>0</v>
      </c>
      <c r="F1661" t="s">
        <v>22</v>
      </c>
      <c r="G1661">
        <f>IF(train[[#This Row],[voice_mail_plan]]="yes",1,0)</f>
        <v>0</v>
      </c>
      <c r="H1661">
        <v>0</v>
      </c>
      <c r="I1661">
        <v>137.4</v>
      </c>
      <c r="J1661">
        <v>126</v>
      </c>
      <c r="K1661">
        <v>23.36</v>
      </c>
      <c r="L1661">
        <v>120</v>
      </c>
      <c r="M1661">
        <v>94</v>
      </c>
      <c r="N1661">
        <v>10.199999999999999</v>
      </c>
      <c r="O1661">
        <v>130.30000000000001</v>
      </c>
      <c r="P1661">
        <v>64</v>
      </c>
      <c r="Q1661">
        <v>5.86</v>
      </c>
      <c r="R1661">
        <v>12.4</v>
      </c>
      <c r="S1661">
        <v>2</v>
      </c>
      <c r="T1661">
        <v>3.35</v>
      </c>
      <c r="U1661">
        <v>3</v>
      </c>
      <c r="V1661" t="s">
        <v>22</v>
      </c>
      <c r="W1661">
        <f t="shared" si="200"/>
        <v>0</v>
      </c>
      <c r="X1661" t="str">
        <f t="shared" si="201"/>
        <v>3 or fewer calls</v>
      </c>
      <c r="Y1661" t="str">
        <f t="shared" si="202"/>
        <v>Medium</v>
      </c>
      <c r="Z1661" t="str">
        <f t="shared" si="203"/>
        <v>Medium_user</v>
      </c>
      <c r="AA1661" t="str">
        <f t="shared" si="204"/>
        <v>Medium_user</v>
      </c>
      <c r="AB1661" t="str">
        <f t="shared" si="205"/>
        <v>Medium Usage</v>
      </c>
      <c r="AC1661" t="str">
        <f t="shared" si="206"/>
        <v>None</v>
      </c>
      <c r="AD1661" t="str">
        <f t="shared" si="207"/>
        <v>Medium Intl Calls</v>
      </c>
    </row>
    <row r="1662" spans="1:30" x14ac:dyDescent="0.25">
      <c r="A1662" t="s">
        <v>36</v>
      </c>
      <c r="B1662">
        <v>60</v>
      </c>
      <c r="C1662" t="s">
        <v>28</v>
      </c>
      <c r="D1662" t="s">
        <v>22</v>
      </c>
      <c r="E1662">
        <f>IF(train[[#This Row],[international_plan]]="yes",1,0)</f>
        <v>0</v>
      </c>
      <c r="F1662" t="s">
        <v>23</v>
      </c>
      <c r="G1662">
        <f>IF(train[[#This Row],[voice_mail_plan]]="yes",1,0)</f>
        <v>1</v>
      </c>
      <c r="H1662">
        <v>31</v>
      </c>
      <c r="I1662">
        <v>191.8</v>
      </c>
      <c r="J1662">
        <v>75</v>
      </c>
      <c r="K1662">
        <v>32.61</v>
      </c>
      <c r="L1662">
        <v>267.8</v>
      </c>
      <c r="M1662">
        <v>135</v>
      </c>
      <c r="N1662">
        <v>22.76</v>
      </c>
      <c r="O1662">
        <v>200.5</v>
      </c>
      <c r="P1662">
        <v>62</v>
      </c>
      <c r="Q1662">
        <v>9.02</v>
      </c>
      <c r="R1662">
        <v>12.8</v>
      </c>
      <c r="S1662">
        <v>3</v>
      </c>
      <c r="T1662">
        <v>3.46</v>
      </c>
      <c r="U1662">
        <v>2</v>
      </c>
      <c r="V1662" t="s">
        <v>22</v>
      </c>
      <c r="W1662">
        <f t="shared" si="200"/>
        <v>0</v>
      </c>
      <c r="X1662" t="str">
        <f t="shared" si="201"/>
        <v>3 or fewer calls</v>
      </c>
      <c r="Y1662" t="str">
        <f t="shared" si="202"/>
        <v>Medium</v>
      </c>
      <c r="Z1662" t="str">
        <f t="shared" si="203"/>
        <v>Heavy_user</v>
      </c>
      <c r="AA1662" t="str">
        <f t="shared" si="204"/>
        <v>Heavy_user</v>
      </c>
      <c r="AB1662" t="str">
        <f t="shared" si="205"/>
        <v>Medium Usage</v>
      </c>
      <c r="AC1662" t="str">
        <f t="shared" si="206"/>
        <v>High</v>
      </c>
      <c r="AD1662" t="str">
        <f t="shared" si="207"/>
        <v>Medium Intl Calls</v>
      </c>
    </row>
    <row r="1663" spans="1:30" x14ac:dyDescent="0.25">
      <c r="A1663" t="s">
        <v>39</v>
      </c>
      <c r="B1663">
        <v>38</v>
      </c>
      <c r="C1663" t="s">
        <v>28</v>
      </c>
      <c r="D1663" t="s">
        <v>22</v>
      </c>
      <c r="E1663">
        <f>IF(train[[#This Row],[international_plan]]="yes",1,0)</f>
        <v>0</v>
      </c>
      <c r="F1663" t="s">
        <v>22</v>
      </c>
      <c r="G1663">
        <f>IF(train[[#This Row],[voice_mail_plan]]="yes",1,0)</f>
        <v>0</v>
      </c>
      <c r="H1663">
        <v>0</v>
      </c>
      <c r="I1663">
        <v>149</v>
      </c>
      <c r="J1663">
        <v>92</v>
      </c>
      <c r="K1663">
        <v>25.33</v>
      </c>
      <c r="L1663">
        <v>49.2</v>
      </c>
      <c r="M1663">
        <v>78</v>
      </c>
      <c r="N1663">
        <v>4.18</v>
      </c>
      <c r="O1663">
        <v>163.30000000000001</v>
      </c>
      <c r="P1663">
        <v>93</v>
      </c>
      <c r="Q1663">
        <v>7.35</v>
      </c>
      <c r="R1663">
        <v>13.9</v>
      </c>
      <c r="S1663">
        <v>11</v>
      </c>
      <c r="T1663">
        <v>3.75</v>
      </c>
      <c r="U1663">
        <v>0</v>
      </c>
      <c r="V1663" t="s">
        <v>22</v>
      </c>
      <c r="W1663">
        <f t="shared" si="200"/>
        <v>0</v>
      </c>
      <c r="X1663" t="str">
        <f t="shared" si="201"/>
        <v>3 or fewer calls</v>
      </c>
      <c r="Y1663" t="str">
        <f t="shared" si="202"/>
        <v>Medium</v>
      </c>
      <c r="Z1663" t="str">
        <f t="shared" si="203"/>
        <v>Light_usage</v>
      </c>
      <c r="AA1663" t="str">
        <f t="shared" si="204"/>
        <v>Light_user</v>
      </c>
      <c r="AB1663" t="str">
        <f t="shared" si="205"/>
        <v>Medium Usage</v>
      </c>
      <c r="AC1663" t="str">
        <f t="shared" si="206"/>
        <v>None</v>
      </c>
      <c r="AD1663" t="str">
        <f t="shared" si="207"/>
        <v>Medium Intl Calls</v>
      </c>
    </row>
    <row r="1664" spans="1:30" x14ac:dyDescent="0.25">
      <c r="A1664" t="s">
        <v>54</v>
      </c>
      <c r="B1664">
        <v>63</v>
      </c>
      <c r="C1664" t="s">
        <v>25</v>
      </c>
      <c r="D1664" t="s">
        <v>22</v>
      </c>
      <c r="E1664">
        <f>IF(train[[#This Row],[international_plan]]="yes",1,0)</f>
        <v>0</v>
      </c>
      <c r="F1664" t="s">
        <v>22</v>
      </c>
      <c r="G1664">
        <f>IF(train[[#This Row],[voice_mail_plan]]="yes",1,0)</f>
        <v>0</v>
      </c>
      <c r="H1664">
        <v>0</v>
      </c>
      <c r="I1664">
        <v>117.1</v>
      </c>
      <c r="J1664">
        <v>118</v>
      </c>
      <c r="K1664">
        <v>19.91</v>
      </c>
      <c r="L1664">
        <v>249.6</v>
      </c>
      <c r="M1664">
        <v>90</v>
      </c>
      <c r="N1664">
        <v>21.22</v>
      </c>
      <c r="O1664">
        <v>162.19999999999999</v>
      </c>
      <c r="P1664">
        <v>84</v>
      </c>
      <c r="Q1664">
        <v>7.3</v>
      </c>
      <c r="R1664">
        <v>11.1</v>
      </c>
      <c r="S1664">
        <v>4</v>
      </c>
      <c r="T1664">
        <v>3</v>
      </c>
      <c r="U1664">
        <v>3</v>
      </c>
      <c r="V1664" t="s">
        <v>22</v>
      </c>
      <c r="W1664">
        <f t="shared" si="200"/>
        <v>0</v>
      </c>
      <c r="X1664" t="str">
        <f t="shared" si="201"/>
        <v>3 or fewer calls</v>
      </c>
      <c r="Y1664" t="str">
        <f t="shared" si="202"/>
        <v>Medium</v>
      </c>
      <c r="Z1664" t="str">
        <f t="shared" si="203"/>
        <v>Medium_user</v>
      </c>
      <c r="AA1664" t="str">
        <f t="shared" si="204"/>
        <v>Heavy_user</v>
      </c>
      <c r="AB1664" t="str">
        <f t="shared" si="205"/>
        <v>Medium Usage</v>
      </c>
      <c r="AC1664" t="str">
        <f t="shared" si="206"/>
        <v>None</v>
      </c>
      <c r="AD1664" t="str">
        <f t="shared" si="207"/>
        <v>Medium Intl Calls</v>
      </c>
    </row>
    <row r="1665" spans="1:30" x14ac:dyDescent="0.25">
      <c r="A1665" t="s">
        <v>33</v>
      </c>
      <c r="B1665">
        <v>131</v>
      </c>
      <c r="C1665" t="s">
        <v>21</v>
      </c>
      <c r="D1665" t="s">
        <v>22</v>
      </c>
      <c r="E1665">
        <f>IF(train[[#This Row],[international_plan]]="yes",1,0)</f>
        <v>0</v>
      </c>
      <c r="F1665" t="s">
        <v>22</v>
      </c>
      <c r="G1665">
        <f>IF(train[[#This Row],[voice_mail_plan]]="yes",1,0)</f>
        <v>0</v>
      </c>
      <c r="H1665">
        <v>0</v>
      </c>
      <c r="I1665">
        <v>112.8</v>
      </c>
      <c r="J1665">
        <v>133</v>
      </c>
      <c r="K1665">
        <v>19.18</v>
      </c>
      <c r="L1665">
        <v>199.4</v>
      </c>
      <c r="M1665">
        <v>116</v>
      </c>
      <c r="N1665">
        <v>16.95</v>
      </c>
      <c r="O1665">
        <v>142.69999999999999</v>
      </c>
      <c r="P1665">
        <v>105</v>
      </c>
      <c r="Q1665">
        <v>6.42</v>
      </c>
      <c r="R1665">
        <v>10.1</v>
      </c>
      <c r="S1665">
        <v>5</v>
      </c>
      <c r="T1665">
        <v>2.73</v>
      </c>
      <c r="U1665">
        <v>0</v>
      </c>
      <c r="V1665" t="s">
        <v>22</v>
      </c>
      <c r="W1665">
        <f t="shared" si="200"/>
        <v>0</v>
      </c>
      <c r="X1665" t="str">
        <f t="shared" si="201"/>
        <v>3 or fewer calls</v>
      </c>
      <c r="Y1665" t="str">
        <f t="shared" si="202"/>
        <v>Medium</v>
      </c>
      <c r="Z1665" t="str">
        <f t="shared" si="203"/>
        <v>Medium_user</v>
      </c>
      <c r="AA1665" t="str">
        <f t="shared" si="204"/>
        <v>Medium_user</v>
      </c>
      <c r="AB1665" t="str">
        <f t="shared" si="205"/>
        <v>Medium Usage</v>
      </c>
      <c r="AC1665" t="str">
        <f t="shared" si="206"/>
        <v>None</v>
      </c>
      <c r="AD1665" t="str">
        <f t="shared" si="207"/>
        <v>Medium Intl Calls</v>
      </c>
    </row>
    <row r="1666" spans="1:30" x14ac:dyDescent="0.25">
      <c r="A1666" t="s">
        <v>67</v>
      </c>
      <c r="B1666">
        <v>158</v>
      </c>
      <c r="C1666" t="s">
        <v>28</v>
      </c>
      <c r="D1666" t="s">
        <v>22</v>
      </c>
      <c r="E1666">
        <f>IF(train[[#This Row],[international_plan]]="yes",1,0)</f>
        <v>0</v>
      </c>
      <c r="F1666" t="s">
        <v>22</v>
      </c>
      <c r="G1666">
        <f>IF(train[[#This Row],[voice_mail_plan]]="yes",1,0)</f>
        <v>0</v>
      </c>
      <c r="H1666">
        <v>0</v>
      </c>
      <c r="I1666">
        <v>175.9</v>
      </c>
      <c r="J1666">
        <v>105</v>
      </c>
      <c r="K1666">
        <v>29.9</v>
      </c>
      <c r="L1666">
        <v>188.3</v>
      </c>
      <c r="M1666">
        <v>88</v>
      </c>
      <c r="N1666">
        <v>16.010000000000002</v>
      </c>
      <c r="O1666">
        <v>188.3</v>
      </c>
      <c r="P1666">
        <v>98</v>
      </c>
      <c r="Q1666">
        <v>8.4700000000000006</v>
      </c>
      <c r="R1666">
        <v>11</v>
      </c>
      <c r="S1666">
        <v>6</v>
      </c>
      <c r="T1666">
        <v>2.97</v>
      </c>
      <c r="U1666">
        <v>1</v>
      </c>
      <c r="V1666" t="s">
        <v>22</v>
      </c>
      <c r="W1666">
        <f t="shared" ref="W1666:W1729" si="208">IF(V1666="yes",1,0)</f>
        <v>0</v>
      </c>
      <c r="X1666" t="str">
        <f t="shared" ref="X1666:X1729" si="209">IF(U1666&gt;3,"More than 3 calls","3 or fewer calls")</f>
        <v>3 or fewer calls</v>
      </c>
      <c r="Y1666" t="str">
        <f t="shared" ref="Y1666:Y1729" si="210">IF(T1666&lt;2,"Low",IF(T1666&lt;4,"Medium","High"))</f>
        <v>Medium</v>
      </c>
      <c r="Z1666" t="str">
        <f t="shared" ref="Z1666:Z1729" si="211">IF(M1666&lt;80,"Light_usage",IF(M1666&lt;120,"Medium_user","Heavy_user"))</f>
        <v>Medium_user</v>
      </c>
      <c r="AA1666" t="str">
        <f t="shared" ref="AA1666:AA1729" si="212">IF(N1666&lt;10,"Light_user",IF(N1666&lt;20,"Medium_user","Heavy_user"))</f>
        <v>Medium_user</v>
      </c>
      <c r="AB1666" t="str">
        <f t="shared" ref="AB1666:AB1729" si="213">IF(AND(I1666&gt;250,N1666&gt;20,R1666&gt;10),"High Usage",
  IF(AND(I1666&lt;100,N1666&lt;10,R1666&lt;5),"Low Usage","Medium Usage"))</f>
        <v>Medium Usage</v>
      </c>
      <c r="AC1666" t="str">
        <f t="shared" ref="AC1666:AC1729" si="214">IF(H1666=0,"None",IF(H1666&lt;10,"Low",IF(H1666&lt;30,"Medium","High")))</f>
        <v>None</v>
      </c>
      <c r="AD1666" t="str">
        <f t="shared" ref="AD1666:AD1729" si="215">IF(T1666&lt;=2, "Low Intl Calls", IF(T1666&lt;=5, "Medium Intl Calls", "High Intl Calls"))</f>
        <v>Medium Intl Calls</v>
      </c>
    </row>
    <row r="1667" spans="1:30" x14ac:dyDescent="0.25">
      <c r="A1667" t="s">
        <v>36</v>
      </c>
      <c r="B1667">
        <v>139</v>
      </c>
      <c r="C1667" t="s">
        <v>28</v>
      </c>
      <c r="D1667" t="s">
        <v>22</v>
      </c>
      <c r="E1667">
        <f>IF(train[[#This Row],[international_plan]]="yes",1,0)</f>
        <v>0</v>
      </c>
      <c r="F1667" t="s">
        <v>22</v>
      </c>
      <c r="G1667">
        <f>IF(train[[#This Row],[voice_mail_plan]]="yes",1,0)</f>
        <v>0</v>
      </c>
      <c r="H1667">
        <v>0</v>
      </c>
      <c r="I1667">
        <v>236.6</v>
      </c>
      <c r="J1667">
        <v>109</v>
      </c>
      <c r="K1667">
        <v>40.22</v>
      </c>
      <c r="L1667">
        <v>169.9</v>
      </c>
      <c r="M1667">
        <v>107</v>
      </c>
      <c r="N1667">
        <v>14.44</v>
      </c>
      <c r="O1667">
        <v>212.3</v>
      </c>
      <c r="P1667">
        <v>118</v>
      </c>
      <c r="Q1667">
        <v>9.5500000000000007</v>
      </c>
      <c r="R1667">
        <v>11.1</v>
      </c>
      <c r="S1667">
        <v>2</v>
      </c>
      <c r="T1667">
        <v>3</v>
      </c>
      <c r="U1667">
        <v>1</v>
      </c>
      <c r="V1667" t="s">
        <v>23</v>
      </c>
      <c r="W1667">
        <f t="shared" si="208"/>
        <v>1</v>
      </c>
      <c r="X1667" t="str">
        <f t="shared" si="209"/>
        <v>3 or fewer calls</v>
      </c>
      <c r="Y1667" t="str">
        <f t="shared" si="210"/>
        <v>Medium</v>
      </c>
      <c r="Z1667" t="str">
        <f t="shared" si="211"/>
        <v>Medium_user</v>
      </c>
      <c r="AA1667" t="str">
        <f t="shared" si="212"/>
        <v>Medium_user</v>
      </c>
      <c r="AB1667" t="str">
        <f t="shared" si="213"/>
        <v>Medium Usage</v>
      </c>
      <c r="AC1667" t="str">
        <f t="shared" si="214"/>
        <v>None</v>
      </c>
      <c r="AD1667" t="str">
        <f t="shared" si="215"/>
        <v>Medium Intl Calls</v>
      </c>
    </row>
    <row r="1668" spans="1:30" x14ac:dyDescent="0.25">
      <c r="A1668" t="s">
        <v>69</v>
      </c>
      <c r="B1668">
        <v>77</v>
      </c>
      <c r="C1668" t="s">
        <v>21</v>
      </c>
      <c r="D1668" t="s">
        <v>22</v>
      </c>
      <c r="E1668">
        <f>IF(train[[#This Row],[international_plan]]="yes",1,0)</f>
        <v>0</v>
      </c>
      <c r="F1668" t="s">
        <v>22</v>
      </c>
      <c r="G1668">
        <f>IF(train[[#This Row],[voice_mail_plan]]="yes",1,0)</f>
        <v>0</v>
      </c>
      <c r="H1668">
        <v>0</v>
      </c>
      <c r="I1668">
        <v>169.4</v>
      </c>
      <c r="J1668">
        <v>102</v>
      </c>
      <c r="K1668">
        <v>28.8</v>
      </c>
      <c r="L1668">
        <v>184.9</v>
      </c>
      <c r="M1668">
        <v>144</v>
      </c>
      <c r="N1668">
        <v>15.72</v>
      </c>
      <c r="O1668">
        <v>234.3</v>
      </c>
      <c r="P1668">
        <v>89</v>
      </c>
      <c r="Q1668">
        <v>10.54</v>
      </c>
      <c r="R1668">
        <v>2</v>
      </c>
      <c r="S1668">
        <v>7</v>
      </c>
      <c r="T1668">
        <v>0.54</v>
      </c>
      <c r="U1668">
        <v>1</v>
      </c>
      <c r="V1668" t="s">
        <v>22</v>
      </c>
      <c r="W1668">
        <f t="shared" si="208"/>
        <v>0</v>
      </c>
      <c r="X1668" t="str">
        <f t="shared" si="209"/>
        <v>3 or fewer calls</v>
      </c>
      <c r="Y1668" t="str">
        <f t="shared" si="210"/>
        <v>Low</v>
      </c>
      <c r="Z1668" t="str">
        <f t="shared" si="211"/>
        <v>Heavy_user</v>
      </c>
      <c r="AA1668" t="str">
        <f t="shared" si="212"/>
        <v>Medium_user</v>
      </c>
      <c r="AB1668" t="str">
        <f t="shared" si="213"/>
        <v>Medium Usage</v>
      </c>
      <c r="AC1668" t="str">
        <f t="shared" si="214"/>
        <v>None</v>
      </c>
      <c r="AD1668" t="str">
        <f t="shared" si="215"/>
        <v>Low Intl Calls</v>
      </c>
    </row>
    <row r="1669" spans="1:30" x14ac:dyDescent="0.25">
      <c r="A1669" t="s">
        <v>51</v>
      </c>
      <c r="B1669">
        <v>140</v>
      </c>
      <c r="C1669" t="s">
        <v>21</v>
      </c>
      <c r="D1669" t="s">
        <v>22</v>
      </c>
      <c r="E1669">
        <f>IF(train[[#This Row],[international_plan]]="yes",1,0)</f>
        <v>0</v>
      </c>
      <c r="F1669" t="s">
        <v>22</v>
      </c>
      <c r="G1669">
        <f>IF(train[[#This Row],[voice_mail_plan]]="yes",1,0)</f>
        <v>0</v>
      </c>
      <c r="H1669">
        <v>0</v>
      </c>
      <c r="I1669">
        <v>129.6</v>
      </c>
      <c r="J1669">
        <v>79</v>
      </c>
      <c r="K1669">
        <v>22.03</v>
      </c>
      <c r="L1669">
        <v>246.2</v>
      </c>
      <c r="M1669">
        <v>99</v>
      </c>
      <c r="N1669">
        <v>20.93</v>
      </c>
      <c r="O1669">
        <v>172.1</v>
      </c>
      <c r="P1669">
        <v>124</v>
      </c>
      <c r="Q1669">
        <v>7.74</v>
      </c>
      <c r="R1669">
        <v>9.4</v>
      </c>
      <c r="S1669">
        <v>10</v>
      </c>
      <c r="T1669">
        <v>2.54</v>
      </c>
      <c r="U1669">
        <v>3</v>
      </c>
      <c r="V1669" t="s">
        <v>22</v>
      </c>
      <c r="W1669">
        <f t="shared" si="208"/>
        <v>0</v>
      </c>
      <c r="X1669" t="str">
        <f t="shared" si="209"/>
        <v>3 or fewer calls</v>
      </c>
      <c r="Y1669" t="str">
        <f t="shared" si="210"/>
        <v>Medium</v>
      </c>
      <c r="Z1669" t="str">
        <f t="shared" si="211"/>
        <v>Medium_user</v>
      </c>
      <c r="AA1669" t="str">
        <f t="shared" si="212"/>
        <v>Heavy_user</v>
      </c>
      <c r="AB1669" t="str">
        <f t="shared" si="213"/>
        <v>Medium Usage</v>
      </c>
      <c r="AC1669" t="str">
        <f t="shared" si="214"/>
        <v>None</v>
      </c>
      <c r="AD1669" t="str">
        <f t="shared" si="215"/>
        <v>Medium Intl Calls</v>
      </c>
    </row>
    <row r="1670" spans="1:30" x14ac:dyDescent="0.25">
      <c r="A1670" t="s">
        <v>57</v>
      </c>
      <c r="B1670">
        <v>52</v>
      </c>
      <c r="C1670" t="s">
        <v>28</v>
      </c>
      <c r="D1670" t="s">
        <v>22</v>
      </c>
      <c r="E1670">
        <f>IF(train[[#This Row],[international_plan]]="yes",1,0)</f>
        <v>0</v>
      </c>
      <c r="F1670" t="s">
        <v>23</v>
      </c>
      <c r="G1670">
        <f>IF(train[[#This Row],[voice_mail_plan]]="yes",1,0)</f>
        <v>1</v>
      </c>
      <c r="H1670">
        <v>20</v>
      </c>
      <c r="I1670">
        <v>133.30000000000001</v>
      </c>
      <c r="J1670">
        <v>63</v>
      </c>
      <c r="K1670">
        <v>22.66</v>
      </c>
      <c r="L1670">
        <v>184.1</v>
      </c>
      <c r="M1670">
        <v>123</v>
      </c>
      <c r="N1670">
        <v>15.65</v>
      </c>
      <c r="O1670">
        <v>272.89999999999998</v>
      </c>
      <c r="P1670">
        <v>107</v>
      </c>
      <c r="Q1670">
        <v>12.28</v>
      </c>
      <c r="R1670">
        <v>13.5</v>
      </c>
      <c r="S1670">
        <v>2</v>
      </c>
      <c r="T1670">
        <v>3.65</v>
      </c>
      <c r="U1670">
        <v>1</v>
      </c>
      <c r="V1670" t="s">
        <v>22</v>
      </c>
      <c r="W1670">
        <f t="shared" si="208"/>
        <v>0</v>
      </c>
      <c r="X1670" t="str">
        <f t="shared" si="209"/>
        <v>3 or fewer calls</v>
      </c>
      <c r="Y1670" t="str">
        <f t="shared" si="210"/>
        <v>Medium</v>
      </c>
      <c r="Z1670" t="str">
        <f t="shared" si="211"/>
        <v>Heavy_user</v>
      </c>
      <c r="AA1670" t="str">
        <f t="shared" si="212"/>
        <v>Medium_user</v>
      </c>
      <c r="AB1670" t="str">
        <f t="shared" si="213"/>
        <v>Medium Usage</v>
      </c>
      <c r="AC1670" t="str">
        <f t="shared" si="214"/>
        <v>Medium</v>
      </c>
      <c r="AD1670" t="str">
        <f t="shared" si="215"/>
        <v>Medium Intl Calls</v>
      </c>
    </row>
    <row r="1671" spans="1:30" x14ac:dyDescent="0.25">
      <c r="A1671" t="s">
        <v>38</v>
      </c>
      <c r="B1671">
        <v>103</v>
      </c>
      <c r="C1671" t="s">
        <v>28</v>
      </c>
      <c r="D1671" t="s">
        <v>22</v>
      </c>
      <c r="E1671">
        <f>IF(train[[#This Row],[international_plan]]="yes",1,0)</f>
        <v>0</v>
      </c>
      <c r="F1671" t="s">
        <v>22</v>
      </c>
      <c r="G1671">
        <f>IF(train[[#This Row],[voice_mail_plan]]="yes",1,0)</f>
        <v>0</v>
      </c>
      <c r="H1671">
        <v>0</v>
      </c>
      <c r="I1671">
        <v>167.8</v>
      </c>
      <c r="J1671">
        <v>121</v>
      </c>
      <c r="K1671">
        <v>28.53</v>
      </c>
      <c r="L1671">
        <v>212.9</v>
      </c>
      <c r="M1671">
        <v>123</v>
      </c>
      <c r="N1671">
        <v>18.100000000000001</v>
      </c>
      <c r="O1671">
        <v>208.2</v>
      </c>
      <c r="P1671">
        <v>73</v>
      </c>
      <c r="Q1671">
        <v>9.3699999999999992</v>
      </c>
      <c r="R1671">
        <v>13</v>
      </c>
      <c r="S1671">
        <v>3</v>
      </c>
      <c r="T1671">
        <v>3.51</v>
      </c>
      <c r="U1671">
        <v>5</v>
      </c>
      <c r="V1671" t="s">
        <v>22</v>
      </c>
      <c r="W1671">
        <f t="shared" si="208"/>
        <v>0</v>
      </c>
      <c r="X1671" t="str">
        <f t="shared" si="209"/>
        <v>More than 3 calls</v>
      </c>
      <c r="Y1671" t="str">
        <f t="shared" si="210"/>
        <v>Medium</v>
      </c>
      <c r="Z1671" t="str">
        <f t="shared" si="211"/>
        <v>Heavy_user</v>
      </c>
      <c r="AA1671" t="str">
        <f t="shared" si="212"/>
        <v>Medium_user</v>
      </c>
      <c r="AB1671" t="str">
        <f t="shared" si="213"/>
        <v>Medium Usage</v>
      </c>
      <c r="AC1671" t="str">
        <f t="shared" si="214"/>
        <v>None</v>
      </c>
      <c r="AD1671" t="str">
        <f t="shared" si="215"/>
        <v>Medium Intl Calls</v>
      </c>
    </row>
    <row r="1672" spans="1:30" x14ac:dyDescent="0.25">
      <c r="A1672" t="s">
        <v>70</v>
      </c>
      <c r="B1672">
        <v>74</v>
      </c>
      <c r="C1672" t="s">
        <v>21</v>
      </c>
      <c r="D1672" t="s">
        <v>22</v>
      </c>
      <c r="E1672">
        <f>IF(train[[#This Row],[international_plan]]="yes",1,0)</f>
        <v>0</v>
      </c>
      <c r="F1672" t="s">
        <v>23</v>
      </c>
      <c r="G1672">
        <f>IF(train[[#This Row],[voice_mail_plan]]="yes",1,0)</f>
        <v>1</v>
      </c>
      <c r="H1672">
        <v>32</v>
      </c>
      <c r="I1672">
        <v>174.6</v>
      </c>
      <c r="J1672">
        <v>107</v>
      </c>
      <c r="K1672">
        <v>29.68</v>
      </c>
      <c r="L1672">
        <v>310.60000000000002</v>
      </c>
      <c r="M1672">
        <v>115</v>
      </c>
      <c r="N1672">
        <v>26.4</v>
      </c>
      <c r="O1672">
        <v>234.7</v>
      </c>
      <c r="P1672">
        <v>92</v>
      </c>
      <c r="Q1672">
        <v>10.56</v>
      </c>
      <c r="R1672">
        <v>9</v>
      </c>
      <c r="S1672">
        <v>4</v>
      </c>
      <c r="T1672">
        <v>2.4300000000000002</v>
      </c>
      <c r="U1672">
        <v>1</v>
      </c>
      <c r="V1672" t="s">
        <v>22</v>
      </c>
      <c r="W1672">
        <f t="shared" si="208"/>
        <v>0</v>
      </c>
      <c r="X1672" t="str">
        <f t="shared" si="209"/>
        <v>3 or fewer calls</v>
      </c>
      <c r="Y1672" t="str">
        <f t="shared" si="210"/>
        <v>Medium</v>
      </c>
      <c r="Z1672" t="str">
        <f t="shared" si="211"/>
        <v>Medium_user</v>
      </c>
      <c r="AA1672" t="str">
        <f t="shared" si="212"/>
        <v>Heavy_user</v>
      </c>
      <c r="AB1672" t="str">
        <f t="shared" si="213"/>
        <v>Medium Usage</v>
      </c>
      <c r="AC1672" t="str">
        <f t="shared" si="214"/>
        <v>High</v>
      </c>
      <c r="AD1672" t="str">
        <f t="shared" si="215"/>
        <v>Medium Intl Calls</v>
      </c>
    </row>
    <row r="1673" spans="1:30" x14ac:dyDescent="0.25">
      <c r="A1673" t="s">
        <v>75</v>
      </c>
      <c r="B1673">
        <v>124</v>
      </c>
      <c r="C1673" t="s">
        <v>21</v>
      </c>
      <c r="D1673" t="s">
        <v>22</v>
      </c>
      <c r="E1673">
        <f>IF(train[[#This Row],[international_plan]]="yes",1,0)</f>
        <v>0</v>
      </c>
      <c r="F1673" t="s">
        <v>22</v>
      </c>
      <c r="G1673">
        <f>IF(train[[#This Row],[voice_mail_plan]]="yes",1,0)</f>
        <v>0</v>
      </c>
      <c r="H1673">
        <v>0</v>
      </c>
      <c r="I1673">
        <v>150.30000000000001</v>
      </c>
      <c r="J1673">
        <v>101</v>
      </c>
      <c r="K1673">
        <v>25.55</v>
      </c>
      <c r="L1673">
        <v>255.9</v>
      </c>
      <c r="M1673">
        <v>112</v>
      </c>
      <c r="N1673">
        <v>21.75</v>
      </c>
      <c r="O1673">
        <v>136.69999999999999</v>
      </c>
      <c r="P1673">
        <v>62</v>
      </c>
      <c r="Q1673">
        <v>6.15</v>
      </c>
      <c r="R1673">
        <v>12.5</v>
      </c>
      <c r="S1673">
        <v>4</v>
      </c>
      <c r="T1673">
        <v>3.38</v>
      </c>
      <c r="U1673">
        <v>2</v>
      </c>
      <c r="V1673" t="s">
        <v>22</v>
      </c>
      <c r="W1673">
        <f t="shared" si="208"/>
        <v>0</v>
      </c>
      <c r="X1673" t="str">
        <f t="shared" si="209"/>
        <v>3 or fewer calls</v>
      </c>
      <c r="Y1673" t="str">
        <f t="shared" si="210"/>
        <v>Medium</v>
      </c>
      <c r="Z1673" t="str">
        <f t="shared" si="211"/>
        <v>Medium_user</v>
      </c>
      <c r="AA1673" t="str">
        <f t="shared" si="212"/>
        <v>Heavy_user</v>
      </c>
      <c r="AB1673" t="str">
        <f t="shared" si="213"/>
        <v>Medium Usage</v>
      </c>
      <c r="AC1673" t="str">
        <f t="shared" si="214"/>
        <v>None</v>
      </c>
      <c r="AD1673" t="str">
        <f t="shared" si="215"/>
        <v>Medium Intl Calls</v>
      </c>
    </row>
    <row r="1674" spans="1:30" x14ac:dyDescent="0.25">
      <c r="A1674" t="s">
        <v>41</v>
      </c>
      <c r="B1674">
        <v>85</v>
      </c>
      <c r="C1674" t="s">
        <v>28</v>
      </c>
      <c r="D1674" t="s">
        <v>22</v>
      </c>
      <c r="E1674">
        <f>IF(train[[#This Row],[international_plan]]="yes",1,0)</f>
        <v>0</v>
      </c>
      <c r="F1674" t="s">
        <v>23</v>
      </c>
      <c r="G1674">
        <f>IF(train[[#This Row],[voice_mail_plan]]="yes",1,0)</f>
        <v>1</v>
      </c>
      <c r="H1674">
        <v>21</v>
      </c>
      <c r="I1674">
        <v>283.2</v>
      </c>
      <c r="J1674">
        <v>110</v>
      </c>
      <c r="K1674">
        <v>48.14</v>
      </c>
      <c r="L1674">
        <v>239.7</v>
      </c>
      <c r="M1674">
        <v>108</v>
      </c>
      <c r="N1674">
        <v>20.37</v>
      </c>
      <c r="O1674">
        <v>149.5</v>
      </c>
      <c r="P1674">
        <v>80</v>
      </c>
      <c r="Q1674">
        <v>6.73</v>
      </c>
      <c r="R1674">
        <v>6.3</v>
      </c>
      <c r="S1674">
        <v>1</v>
      </c>
      <c r="T1674">
        <v>1.7</v>
      </c>
      <c r="U1674">
        <v>5</v>
      </c>
      <c r="V1674" t="s">
        <v>22</v>
      </c>
      <c r="W1674">
        <f t="shared" si="208"/>
        <v>0</v>
      </c>
      <c r="X1674" t="str">
        <f t="shared" si="209"/>
        <v>More than 3 calls</v>
      </c>
      <c r="Y1674" t="str">
        <f t="shared" si="210"/>
        <v>Low</v>
      </c>
      <c r="Z1674" t="str">
        <f t="shared" si="211"/>
        <v>Medium_user</v>
      </c>
      <c r="AA1674" t="str">
        <f t="shared" si="212"/>
        <v>Heavy_user</v>
      </c>
      <c r="AB1674" t="str">
        <f t="shared" si="213"/>
        <v>Medium Usage</v>
      </c>
      <c r="AC1674" t="str">
        <f t="shared" si="214"/>
        <v>Medium</v>
      </c>
      <c r="AD1674" t="str">
        <f t="shared" si="215"/>
        <v>Low Intl Calls</v>
      </c>
    </row>
    <row r="1675" spans="1:30" x14ac:dyDescent="0.25">
      <c r="A1675" t="s">
        <v>65</v>
      </c>
      <c r="B1675">
        <v>113</v>
      </c>
      <c r="C1675" t="s">
        <v>25</v>
      </c>
      <c r="D1675" t="s">
        <v>22</v>
      </c>
      <c r="E1675">
        <f>IF(train[[#This Row],[international_plan]]="yes",1,0)</f>
        <v>0</v>
      </c>
      <c r="F1675" t="s">
        <v>23</v>
      </c>
      <c r="G1675">
        <f>IF(train[[#This Row],[voice_mail_plan]]="yes",1,0)</f>
        <v>1</v>
      </c>
      <c r="H1675">
        <v>20</v>
      </c>
      <c r="I1675">
        <v>157.80000000000001</v>
      </c>
      <c r="J1675">
        <v>83</v>
      </c>
      <c r="K1675">
        <v>26.83</v>
      </c>
      <c r="L1675">
        <v>161.5</v>
      </c>
      <c r="M1675">
        <v>56</v>
      </c>
      <c r="N1675">
        <v>13.73</v>
      </c>
      <c r="O1675">
        <v>271.5</v>
      </c>
      <c r="P1675">
        <v>100</v>
      </c>
      <c r="Q1675">
        <v>12.22</v>
      </c>
      <c r="R1675">
        <v>8.6999999999999993</v>
      </c>
      <c r="S1675">
        <v>2</v>
      </c>
      <c r="T1675">
        <v>2.35</v>
      </c>
      <c r="U1675">
        <v>5</v>
      </c>
      <c r="V1675" t="s">
        <v>23</v>
      </c>
      <c r="W1675">
        <f t="shared" si="208"/>
        <v>1</v>
      </c>
      <c r="X1675" t="str">
        <f t="shared" si="209"/>
        <v>More than 3 calls</v>
      </c>
      <c r="Y1675" t="str">
        <f t="shared" si="210"/>
        <v>Medium</v>
      </c>
      <c r="Z1675" t="str">
        <f t="shared" si="211"/>
        <v>Light_usage</v>
      </c>
      <c r="AA1675" t="str">
        <f t="shared" si="212"/>
        <v>Medium_user</v>
      </c>
      <c r="AB1675" t="str">
        <f t="shared" si="213"/>
        <v>Medium Usage</v>
      </c>
      <c r="AC1675" t="str">
        <f t="shared" si="214"/>
        <v>Medium</v>
      </c>
      <c r="AD1675" t="str">
        <f t="shared" si="215"/>
        <v>Medium Intl Calls</v>
      </c>
    </row>
    <row r="1676" spans="1:30" x14ac:dyDescent="0.25">
      <c r="A1676" t="s">
        <v>59</v>
      </c>
      <c r="B1676">
        <v>71</v>
      </c>
      <c r="C1676" t="s">
        <v>25</v>
      </c>
      <c r="D1676" t="s">
        <v>22</v>
      </c>
      <c r="E1676">
        <f>IF(train[[#This Row],[international_plan]]="yes",1,0)</f>
        <v>0</v>
      </c>
      <c r="F1676" t="s">
        <v>22</v>
      </c>
      <c r="G1676">
        <f>IF(train[[#This Row],[voice_mail_plan]]="yes",1,0)</f>
        <v>0</v>
      </c>
      <c r="H1676">
        <v>0</v>
      </c>
      <c r="I1676">
        <v>141.19999999999999</v>
      </c>
      <c r="J1676">
        <v>132</v>
      </c>
      <c r="K1676">
        <v>24</v>
      </c>
      <c r="L1676">
        <v>149.1</v>
      </c>
      <c r="M1676">
        <v>90</v>
      </c>
      <c r="N1676">
        <v>12.67</v>
      </c>
      <c r="O1676">
        <v>171.4</v>
      </c>
      <c r="P1676">
        <v>72</v>
      </c>
      <c r="Q1676">
        <v>7.71</v>
      </c>
      <c r="R1676">
        <v>7</v>
      </c>
      <c r="S1676">
        <v>2</v>
      </c>
      <c r="T1676">
        <v>1.89</v>
      </c>
      <c r="U1676">
        <v>2</v>
      </c>
      <c r="V1676" t="s">
        <v>22</v>
      </c>
      <c r="W1676">
        <f t="shared" si="208"/>
        <v>0</v>
      </c>
      <c r="X1676" t="str">
        <f t="shared" si="209"/>
        <v>3 or fewer calls</v>
      </c>
      <c r="Y1676" t="str">
        <f t="shared" si="210"/>
        <v>Low</v>
      </c>
      <c r="Z1676" t="str">
        <f t="shared" si="211"/>
        <v>Medium_user</v>
      </c>
      <c r="AA1676" t="str">
        <f t="shared" si="212"/>
        <v>Medium_user</v>
      </c>
      <c r="AB1676" t="str">
        <f t="shared" si="213"/>
        <v>Medium Usage</v>
      </c>
      <c r="AC1676" t="str">
        <f t="shared" si="214"/>
        <v>None</v>
      </c>
      <c r="AD1676" t="str">
        <f t="shared" si="215"/>
        <v>Low Intl Calls</v>
      </c>
    </row>
    <row r="1677" spans="1:30" x14ac:dyDescent="0.25">
      <c r="A1677" t="s">
        <v>43</v>
      </c>
      <c r="B1677">
        <v>49</v>
      </c>
      <c r="C1677" t="s">
        <v>21</v>
      </c>
      <c r="D1677" t="s">
        <v>23</v>
      </c>
      <c r="E1677">
        <f>IF(train[[#This Row],[international_plan]]="yes",1,0)</f>
        <v>1</v>
      </c>
      <c r="F1677" t="s">
        <v>22</v>
      </c>
      <c r="G1677">
        <f>IF(train[[#This Row],[voice_mail_plan]]="yes",1,0)</f>
        <v>0</v>
      </c>
      <c r="H1677">
        <v>0</v>
      </c>
      <c r="I1677">
        <v>237.8</v>
      </c>
      <c r="J1677">
        <v>92</v>
      </c>
      <c r="K1677">
        <v>40.43</v>
      </c>
      <c r="L1677">
        <v>208.9</v>
      </c>
      <c r="M1677">
        <v>119</v>
      </c>
      <c r="N1677">
        <v>17.760000000000002</v>
      </c>
      <c r="O1677">
        <v>167.8</v>
      </c>
      <c r="P1677">
        <v>86</v>
      </c>
      <c r="Q1677">
        <v>7.55</v>
      </c>
      <c r="R1677">
        <v>15.6</v>
      </c>
      <c r="S1677">
        <v>6</v>
      </c>
      <c r="T1677">
        <v>4.21</v>
      </c>
      <c r="U1677">
        <v>2</v>
      </c>
      <c r="V1677" t="s">
        <v>23</v>
      </c>
      <c r="W1677">
        <f t="shared" si="208"/>
        <v>1</v>
      </c>
      <c r="X1677" t="str">
        <f t="shared" si="209"/>
        <v>3 or fewer calls</v>
      </c>
      <c r="Y1677" t="str">
        <f t="shared" si="210"/>
        <v>High</v>
      </c>
      <c r="Z1677" t="str">
        <f t="shared" si="211"/>
        <v>Medium_user</v>
      </c>
      <c r="AA1677" t="str">
        <f t="shared" si="212"/>
        <v>Medium_user</v>
      </c>
      <c r="AB1677" t="str">
        <f t="shared" si="213"/>
        <v>Medium Usage</v>
      </c>
      <c r="AC1677" t="str">
        <f t="shared" si="214"/>
        <v>None</v>
      </c>
      <c r="AD1677" t="str">
        <f t="shared" si="215"/>
        <v>Medium Intl Calls</v>
      </c>
    </row>
    <row r="1678" spans="1:30" x14ac:dyDescent="0.25">
      <c r="A1678" t="s">
        <v>33</v>
      </c>
      <c r="B1678">
        <v>106</v>
      </c>
      <c r="C1678" t="s">
        <v>28</v>
      </c>
      <c r="D1678" t="s">
        <v>23</v>
      </c>
      <c r="E1678">
        <f>IF(train[[#This Row],[international_plan]]="yes",1,0)</f>
        <v>1</v>
      </c>
      <c r="F1678" t="s">
        <v>22</v>
      </c>
      <c r="G1678">
        <f>IF(train[[#This Row],[voice_mail_plan]]="yes",1,0)</f>
        <v>0</v>
      </c>
      <c r="H1678">
        <v>0</v>
      </c>
      <c r="I1678">
        <v>204</v>
      </c>
      <c r="J1678">
        <v>84</v>
      </c>
      <c r="K1678">
        <v>34.68</v>
      </c>
      <c r="L1678">
        <v>168.5</v>
      </c>
      <c r="M1678">
        <v>61</v>
      </c>
      <c r="N1678">
        <v>14.32</v>
      </c>
      <c r="O1678">
        <v>164</v>
      </c>
      <c r="P1678">
        <v>102</v>
      </c>
      <c r="Q1678">
        <v>7.38</v>
      </c>
      <c r="R1678">
        <v>13.3</v>
      </c>
      <c r="S1678">
        <v>3</v>
      </c>
      <c r="T1678">
        <v>3.59</v>
      </c>
      <c r="U1678">
        <v>3</v>
      </c>
      <c r="V1678" t="s">
        <v>23</v>
      </c>
      <c r="W1678">
        <f t="shared" si="208"/>
        <v>1</v>
      </c>
      <c r="X1678" t="str">
        <f t="shared" si="209"/>
        <v>3 or fewer calls</v>
      </c>
      <c r="Y1678" t="str">
        <f t="shared" si="210"/>
        <v>Medium</v>
      </c>
      <c r="Z1678" t="str">
        <f t="shared" si="211"/>
        <v>Light_usage</v>
      </c>
      <c r="AA1678" t="str">
        <f t="shared" si="212"/>
        <v>Medium_user</v>
      </c>
      <c r="AB1678" t="str">
        <f t="shared" si="213"/>
        <v>Medium Usage</v>
      </c>
      <c r="AC1678" t="str">
        <f t="shared" si="214"/>
        <v>None</v>
      </c>
      <c r="AD1678" t="str">
        <f t="shared" si="215"/>
        <v>Medium Intl Calls</v>
      </c>
    </row>
    <row r="1679" spans="1:30" x14ac:dyDescent="0.25">
      <c r="A1679" t="s">
        <v>37</v>
      </c>
      <c r="B1679">
        <v>60</v>
      </c>
      <c r="C1679" t="s">
        <v>28</v>
      </c>
      <c r="D1679" t="s">
        <v>22</v>
      </c>
      <c r="E1679">
        <f>IF(train[[#This Row],[international_plan]]="yes",1,0)</f>
        <v>0</v>
      </c>
      <c r="F1679" t="s">
        <v>22</v>
      </c>
      <c r="G1679">
        <f>IF(train[[#This Row],[voice_mail_plan]]="yes",1,0)</f>
        <v>0</v>
      </c>
      <c r="H1679">
        <v>0</v>
      </c>
      <c r="I1679">
        <v>221.1</v>
      </c>
      <c r="J1679">
        <v>106</v>
      </c>
      <c r="K1679">
        <v>37.590000000000003</v>
      </c>
      <c r="L1679">
        <v>178.6</v>
      </c>
      <c r="M1679">
        <v>48</v>
      </c>
      <c r="N1679">
        <v>15.18</v>
      </c>
      <c r="O1679">
        <v>202.7</v>
      </c>
      <c r="P1679">
        <v>90</v>
      </c>
      <c r="Q1679">
        <v>9.1199999999999992</v>
      </c>
      <c r="R1679">
        <v>7.4</v>
      </c>
      <c r="S1679">
        <v>3</v>
      </c>
      <c r="T1679">
        <v>2</v>
      </c>
      <c r="U1679">
        <v>1</v>
      </c>
      <c r="V1679" t="s">
        <v>22</v>
      </c>
      <c r="W1679">
        <f t="shared" si="208"/>
        <v>0</v>
      </c>
      <c r="X1679" t="str">
        <f t="shared" si="209"/>
        <v>3 or fewer calls</v>
      </c>
      <c r="Y1679" t="str">
        <f t="shared" si="210"/>
        <v>Medium</v>
      </c>
      <c r="Z1679" t="str">
        <f t="shared" si="211"/>
        <v>Light_usage</v>
      </c>
      <c r="AA1679" t="str">
        <f t="shared" si="212"/>
        <v>Medium_user</v>
      </c>
      <c r="AB1679" t="str">
        <f t="shared" si="213"/>
        <v>Medium Usage</v>
      </c>
      <c r="AC1679" t="str">
        <f t="shared" si="214"/>
        <v>None</v>
      </c>
      <c r="AD1679" t="str">
        <f t="shared" si="215"/>
        <v>Low Intl Calls</v>
      </c>
    </row>
    <row r="1680" spans="1:30" x14ac:dyDescent="0.25">
      <c r="A1680" t="s">
        <v>66</v>
      </c>
      <c r="B1680">
        <v>66</v>
      </c>
      <c r="C1680" t="s">
        <v>28</v>
      </c>
      <c r="D1680" t="s">
        <v>22</v>
      </c>
      <c r="E1680">
        <f>IF(train[[#This Row],[international_plan]]="yes",1,0)</f>
        <v>0</v>
      </c>
      <c r="F1680" t="s">
        <v>22</v>
      </c>
      <c r="G1680">
        <f>IF(train[[#This Row],[voice_mail_plan]]="yes",1,0)</f>
        <v>0</v>
      </c>
      <c r="H1680">
        <v>0</v>
      </c>
      <c r="I1680">
        <v>118</v>
      </c>
      <c r="J1680">
        <v>133</v>
      </c>
      <c r="K1680">
        <v>20.059999999999999</v>
      </c>
      <c r="L1680">
        <v>248.1</v>
      </c>
      <c r="M1680">
        <v>99</v>
      </c>
      <c r="N1680">
        <v>21.09</v>
      </c>
      <c r="O1680">
        <v>214.4</v>
      </c>
      <c r="P1680">
        <v>122</v>
      </c>
      <c r="Q1680">
        <v>9.65</v>
      </c>
      <c r="R1680">
        <v>5.3</v>
      </c>
      <c r="S1680">
        <v>5</v>
      </c>
      <c r="T1680">
        <v>1.43</v>
      </c>
      <c r="U1680">
        <v>1</v>
      </c>
      <c r="V1680" t="s">
        <v>22</v>
      </c>
      <c r="W1680">
        <f t="shared" si="208"/>
        <v>0</v>
      </c>
      <c r="X1680" t="str">
        <f t="shared" si="209"/>
        <v>3 or fewer calls</v>
      </c>
      <c r="Y1680" t="str">
        <f t="shared" si="210"/>
        <v>Low</v>
      </c>
      <c r="Z1680" t="str">
        <f t="shared" si="211"/>
        <v>Medium_user</v>
      </c>
      <c r="AA1680" t="str">
        <f t="shared" si="212"/>
        <v>Heavy_user</v>
      </c>
      <c r="AB1680" t="str">
        <f t="shared" si="213"/>
        <v>Medium Usage</v>
      </c>
      <c r="AC1680" t="str">
        <f t="shared" si="214"/>
        <v>None</v>
      </c>
      <c r="AD1680" t="str">
        <f t="shared" si="215"/>
        <v>Low Intl Calls</v>
      </c>
    </row>
    <row r="1681" spans="1:30" x14ac:dyDescent="0.25">
      <c r="A1681" t="s">
        <v>57</v>
      </c>
      <c r="B1681">
        <v>125</v>
      </c>
      <c r="C1681" t="s">
        <v>21</v>
      </c>
      <c r="D1681" t="s">
        <v>22</v>
      </c>
      <c r="E1681">
        <f>IF(train[[#This Row],[international_plan]]="yes",1,0)</f>
        <v>0</v>
      </c>
      <c r="F1681" t="s">
        <v>22</v>
      </c>
      <c r="G1681">
        <f>IF(train[[#This Row],[voice_mail_plan]]="yes",1,0)</f>
        <v>0</v>
      </c>
      <c r="H1681">
        <v>0</v>
      </c>
      <c r="I1681">
        <v>163.80000000000001</v>
      </c>
      <c r="J1681">
        <v>73</v>
      </c>
      <c r="K1681">
        <v>27.85</v>
      </c>
      <c r="L1681">
        <v>255.6</v>
      </c>
      <c r="M1681">
        <v>85</v>
      </c>
      <c r="N1681">
        <v>21.73</v>
      </c>
      <c r="O1681">
        <v>192.9</v>
      </c>
      <c r="P1681">
        <v>95</v>
      </c>
      <c r="Q1681">
        <v>8.68</v>
      </c>
      <c r="R1681">
        <v>15.7</v>
      </c>
      <c r="S1681">
        <v>4</v>
      </c>
      <c r="T1681">
        <v>4.24</v>
      </c>
      <c r="U1681">
        <v>0</v>
      </c>
      <c r="V1681" t="s">
        <v>22</v>
      </c>
      <c r="W1681">
        <f t="shared" si="208"/>
        <v>0</v>
      </c>
      <c r="X1681" t="str">
        <f t="shared" si="209"/>
        <v>3 or fewer calls</v>
      </c>
      <c r="Y1681" t="str">
        <f t="shared" si="210"/>
        <v>High</v>
      </c>
      <c r="Z1681" t="str">
        <f t="shared" si="211"/>
        <v>Medium_user</v>
      </c>
      <c r="AA1681" t="str">
        <f t="shared" si="212"/>
        <v>Heavy_user</v>
      </c>
      <c r="AB1681" t="str">
        <f t="shared" si="213"/>
        <v>Medium Usage</v>
      </c>
      <c r="AC1681" t="str">
        <f t="shared" si="214"/>
        <v>None</v>
      </c>
      <c r="AD1681" t="str">
        <f t="shared" si="215"/>
        <v>Medium Intl Calls</v>
      </c>
    </row>
    <row r="1682" spans="1:30" x14ac:dyDescent="0.25">
      <c r="A1682" t="s">
        <v>43</v>
      </c>
      <c r="B1682">
        <v>114</v>
      </c>
      <c r="C1682" t="s">
        <v>28</v>
      </c>
      <c r="D1682" t="s">
        <v>22</v>
      </c>
      <c r="E1682">
        <f>IF(train[[#This Row],[international_plan]]="yes",1,0)</f>
        <v>0</v>
      </c>
      <c r="F1682" t="s">
        <v>23</v>
      </c>
      <c r="G1682">
        <f>IF(train[[#This Row],[voice_mail_plan]]="yes",1,0)</f>
        <v>1</v>
      </c>
      <c r="H1682">
        <v>4</v>
      </c>
      <c r="I1682">
        <v>141.30000000000001</v>
      </c>
      <c r="J1682">
        <v>96</v>
      </c>
      <c r="K1682">
        <v>24.02</v>
      </c>
      <c r="L1682">
        <v>230.4</v>
      </c>
      <c r="M1682">
        <v>88</v>
      </c>
      <c r="N1682">
        <v>19.579999999999998</v>
      </c>
      <c r="O1682">
        <v>223.7</v>
      </c>
      <c r="P1682">
        <v>85</v>
      </c>
      <c r="Q1682">
        <v>10.07</v>
      </c>
      <c r="R1682">
        <v>9.4</v>
      </c>
      <c r="S1682">
        <v>3</v>
      </c>
      <c r="T1682">
        <v>2.54</v>
      </c>
      <c r="U1682">
        <v>3</v>
      </c>
      <c r="V1682" t="s">
        <v>22</v>
      </c>
      <c r="W1682">
        <f t="shared" si="208"/>
        <v>0</v>
      </c>
      <c r="X1682" t="str">
        <f t="shared" si="209"/>
        <v>3 or fewer calls</v>
      </c>
      <c r="Y1682" t="str">
        <f t="shared" si="210"/>
        <v>Medium</v>
      </c>
      <c r="Z1682" t="str">
        <f t="shared" si="211"/>
        <v>Medium_user</v>
      </c>
      <c r="AA1682" t="str">
        <f t="shared" si="212"/>
        <v>Medium_user</v>
      </c>
      <c r="AB1682" t="str">
        <f t="shared" si="213"/>
        <v>Medium Usage</v>
      </c>
      <c r="AC1682" t="str">
        <f t="shared" si="214"/>
        <v>Low</v>
      </c>
      <c r="AD1682" t="str">
        <f t="shared" si="215"/>
        <v>Medium Intl Calls</v>
      </c>
    </row>
    <row r="1683" spans="1:30" x14ac:dyDescent="0.25">
      <c r="A1683" t="s">
        <v>71</v>
      </c>
      <c r="B1683">
        <v>112</v>
      </c>
      <c r="C1683" t="s">
        <v>21</v>
      </c>
      <c r="D1683" t="s">
        <v>22</v>
      </c>
      <c r="E1683">
        <f>IF(train[[#This Row],[international_plan]]="yes",1,0)</f>
        <v>0</v>
      </c>
      <c r="F1683" t="s">
        <v>22</v>
      </c>
      <c r="G1683">
        <f>IF(train[[#This Row],[voice_mail_plan]]="yes",1,0)</f>
        <v>0</v>
      </c>
      <c r="H1683">
        <v>0</v>
      </c>
      <c r="I1683">
        <v>272.5</v>
      </c>
      <c r="J1683">
        <v>119</v>
      </c>
      <c r="K1683">
        <v>46.33</v>
      </c>
      <c r="L1683">
        <v>226.1</v>
      </c>
      <c r="M1683">
        <v>94</v>
      </c>
      <c r="N1683">
        <v>19.22</v>
      </c>
      <c r="O1683">
        <v>159.1</v>
      </c>
      <c r="P1683">
        <v>94</v>
      </c>
      <c r="Q1683">
        <v>7.16</v>
      </c>
      <c r="R1683">
        <v>16.399999999999999</v>
      </c>
      <c r="S1683">
        <v>5</v>
      </c>
      <c r="T1683">
        <v>4.43</v>
      </c>
      <c r="U1683">
        <v>3</v>
      </c>
      <c r="V1683" t="s">
        <v>23</v>
      </c>
      <c r="W1683">
        <f t="shared" si="208"/>
        <v>1</v>
      </c>
      <c r="X1683" t="str">
        <f t="shared" si="209"/>
        <v>3 or fewer calls</v>
      </c>
      <c r="Y1683" t="str">
        <f t="shared" si="210"/>
        <v>High</v>
      </c>
      <c r="Z1683" t="str">
        <f t="shared" si="211"/>
        <v>Medium_user</v>
      </c>
      <c r="AA1683" t="str">
        <f t="shared" si="212"/>
        <v>Medium_user</v>
      </c>
      <c r="AB1683" t="str">
        <f t="shared" si="213"/>
        <v>Medium Usage</v>
      </c>
      <c r="AC1683" t="str">
        <f t="shared" si="214"/>
        <v>None</v>
      </c>
      <c r="AD1683" t="str">
        <f t="shared" si="215"/>
        <v>Medium Intl Calls</v>
      </c>
    </row>
    <row r="1684" spans="1:30" x14ac:dyDescent="0.25">
      <c r="A1684" t="s">
        <v>35</v>
      </c>
      <c r="B1684">
        <v>101</v>
      </c>
      <c r="C1684" t="s">
        <v>25</v>
      </c>
      <c r="D1684" t="s">
        <v>22</v>
      </c>
      <c r="E1684">
        <f>IF(train[[#This Row],[international_plan]]="yes",1,0)</f>
        <v>0</v>
      </c>
      <c r="F1684" t="s">
        <v>23</v>
      </c>
      <c r="G1684">
        <f>IF(train[[#This Row],[voice_mail_plan]]="yes",1,0)</f>
        <v>1</v>
      </c>
      <c r="H1684">
        <v>16</v>
      </c>
      <c r="I1684">
        <v>118.9</v>
      </c>
      <c r="J1684">
        <v>112</v>
      </c>
      <c r="K1684">
        <v>20.21</v>
      </c>
      <c r="L1684">
        <v>228.3</v>
      </c>
      <c r="M1684">
        <v>97</v>
      </c>
      <c r="N1684">
        <v>19.41</v>
      </c>
      <c r="O1684">
        <v>180.1</v>
      </c>
      <c r="P1684">
        <v>111</v>
      </c>
      <c r="Q1684">
        <v>8.1</v>
      </c>
      <c r="R1684">
        <v>8.1999999999999993</v>
      </c>
      <c r="S1684">
        <v>5</v>
      </c>
      <c r="T1684">
        <v>2.21</v>
      </c>
      <c r="U1684">
        <v>2</v>
      </c>
      <c r="V1684" t="s">
        <v>22</v>
      </c>
      <c r="W1684">
        <f t="shared" si="208"/>
        <v>0</v>
      </c>
      <c r="X1684" t="str">
        <f t="shared" si="209"/>
        <v>3 or fewer calls</v>
      </c>
      <c r="Y1684" t="str">
        <f t="shared" si="210"/>
        <v>Medium</v>
      </c>
      <c r="Z1684" t="str">
        <f t="shared" si="211"/>
        <v>Medium_user</v>
      </c>
      <c r="AA1684" t="str">
        <f t="shared" si="212"/>
        <v>Medium_user</v>
      </c>
      <c r="AB1684" t="str">
        <f t="shared" si="213"/>
        <v>Medium Usage</v>
      </c>
      <c r="AC1684" t="str">
        <f t="shared" si="214"/>
        <v>Medium</v>
      </c>
      <c r="AD1684" t="str">
        <f t="shared" si="215"/>
        <v>Medium Intl Calls</v>
      </c>
    </row>
    <row r="1685" spans="1:30" x14ac:dyDescent="0.25">
      <c r="A1685" t="s">
        <v>51</v>
      </c>
      <c r="B1685">
        <v>70</v>
      </c>
      <c r="C1685" t="s">
        <v>21</v>
      </c>
      <c r="D1685" t="s">
        <v>22</v>
      </c>
      <c r="E1685">
        <f>IF(train[[#This Row],[international_plan]]="yes",1,0)</f>
        <v>0</v>
      </c>
      <c r="F1685" t="s">
        <v>22</v>
      </c>
      <c r="G1685">
        <f>IF(train[[#This Row],[voice_mail_plan]]="yes",1,0)</f>
        <v>0</v>
      </c>
      <c r="H1685">
        <v>0</v>
      </c>
      <c r="I1685">
        <v>7.9</v>
      </c>
      <c r="J1685">
        <v>100</v>
      </c>
      <c r="K1685">
        <v>1.34</v>
      </c>
      <c r="L1685">
        <v>136.4</v>
      </c>
      <c r="M1685">
        <v>83</v>
      </c>
      <c r="N1685">
        <v>11.59</v>
      </c>
      <c r="O1685">
        <v>156.6</v>
      </c>
      <c r="P1685">
        <v>89</v>
      </c>
      <c r="Q1685">
        <v>7.05</v>
      </c>
      <c r="R1685">
        <v>12.1</v>
      </c>
      <c r="S1685">
        <v>1</v>
      </c>
      <c r="T1685">
        <v>3.27</v>
      </c>
      <c r="U1685">
        <v>0</v>
      </c>
      <c r="V1685" t="s">
        <v>22</v>
      </c>
      <c r="W1685">
        <f t="shared" si="208"/>
        <v>0</v>
      </c>
      <c r="X1685" t="str">
        <f t="shared" si="209"/>
        <v>3 or fewer calls</v>
      </c>
      <c r="Y1685" t="str">
        <f t="shared" si="210"/>
        <v>Medium</v>
      </c>
      <c r="Z1685" t="str">
        <f t="shared" si="211"/>
        <v>Medium_user</v>
      </c>
      <c r="AA1685" t="str">
        <f t="shared" si="212"/>
        <v>Medium_user</v>
      </c>
      <c r="AB1685" t="str">
        <f t="shared" si="213"/>
        <v>Medium Usage</v>
      </c>
      <c r="AC1685" t="str">
        <f t="shared" si="214"/>
        <v>None</v>
      </c>
      <c r="AD1685" t="str">
        <f t="shared" si="215"/>
        <v>Medium Intl Calls</v>
      </c>
    </row>
    <row r="1686" spans="1:30" x14ac:dyDescent="0.25">
      <c r="A1686" t="s">
        <v>47</v>
      </c>
      <c r="B1686">
        <v>59</v>
      </c>
      <c r="C1686" t="s">
        <v>25</v>
      </c>
      <c r="D1686" t="s">
        <v>22</v>
      </c>
      <c r="E1686">
        <f>IF(train[[#This Row],[international_plan]]="yes",1,0)</f>
        <v>0</v>
      </c>
      <c r="F1686" t="s">
        <v>22</v>
      </c>
      <c r="G1686">
        <f>IF(train[[#This Row],[voice_mail_plan]]="yes",1,0)</f>
        <v>0</v>
      </c>
      <c r="H1686">
        <v>0</v>
      </c>
      <c r="I1686">
        <v>159.5</v>
      </c>
      <c r="J1686">
        <v>96</v>
      </c>
      <c r="K1686">
        <v>27.12</v>
      </c>
      <c r="L1686">
        <v>167.2</v>
      </c>
      <c r="M1686">
        <v>123</v>
      </c>
      <c r="N1686">
        <v>14.21</v>
      </c>
      <c r="O1686">
        <v>138.6</v>
      </c>
      <c r="P1686">
        <v>106</v>
      </c>
      <c r="Q1686">
        <v>6.24</v>
      </c>
      <c r="R1686">
        <v>10.199999999999999</v>
      </c>
      <c r="S1686">
        <v>4</v>
      </c>
      <c r="T1686">
        <v>2.75</v>
      </c>
      <c r="U1686">
        <v>0</v>
      </c>
      <c r="V1686" t="s">
        <v>22</v>
      </c>
      <c r="W1686">
        <f t="shared" si="208"/>
        <v>0</v>
      </c>
      <c r="X1686" t="str">
        <f t="shared" si="209"/>
        <v>3 or fewer calls</v>
      </c>
      <c r="Y1686" t="str">
        <f t="shared" si="210"/>
        <v>Medium</v>
      </c>
      <c r="Z1686" t="str">
        <f t="shared" si="211"/>
        <v>Heavy_user</v>
      </c>
      <c r="AA1686" t="str">
        <f t="shared" si="212"/>
        <v>Medium_user</v>
      </c>
      <c r="AB1686" t="str">
        <f t="shared" si="213"/>
        <v>Medium Usage</v>
      </c>
      <c r="AC1686" t="str">
        <f t="shared" si="214"/>
        <v>None</v>
      </c>
      <c r="AD1686" t="str">
        <f t="shared" si="215"/>
        <v>Medium Intl Calls</v>
      </c>
    </row>
    <row r="1687" spans="1:30" x14ac:dyDescent="0.25">
      <c r="A1687" t="s">
        <v>42</v>
      </c>
      <c r="B1687">
        <v>59</v>
      </c>
      <c r="C1687" t="s">
        <v>25</v>
      </c>
      <c r="D1687" t="s">
        <v>22</v>
      </c>
      <c r="E1687">
        <f>IF(train[[#This Row],[international_plan]]="yes",1,0)</f>
        <v>0</v>
      </c>
      <c r="F1687" t="s">
        <v>22</v>
      </c>
      <c r="G1687">
        <f>IF(train[[#This Row],[voice_mail_plan]]="yes",1,0)</f>
        <v>0</v>
      </c>
      <c r="H1687">
        <v>0</v>
      </c>
      <c r="I1687">
        <v>150.19999999999999</v>
      </c>
      <c r="J1687">
        <v>70</v>
      </c>
      <c r="K1687">
        <v>25.53</v>
      </c>
      <c r="L1687">
        <v>185.7</v>
      </c>
      <c r="M1687">
        <v>98</v>
      </c>
      <c r="N1687">
        <v>15.78</v>
      </c>
      <c r="O1687">
        <v>212.5</v>
      </c>
      <c r="P1687">
        <v>128</v>
      </c>
      <c r="Q1687">
        <v>9.56</v>
      </c>
      <c r="R1687">
        <v>12.1</v>
      </c>
      <c r="S1687">
        <v>2</v>
      </c>
      <c r="T1687">
        <v>3.27</v>
      </c>
      <c r="U1687">
        <v>1</v>
      </c>
      <c r="V1687" t="s">
        <v>22</v>
      </c>
      <c r="W1687">
        <f t="shared" si="208"/>
        <v>0</v>
      </c>
      <c r="X1687" t="str">
        <f t="shared" si="209"/>
        <v>3 or fewer calls</v>
      </c>
      <c r="Y1687" t="str">
        <f t="shared" si="210"/>
        <v>Medium</v>
      </c>
      <c r="Z1687" t="str">
        <f t="shared" si="211"/>
        <v>Medium_user</v>
      </c>
      <c r="AA1687" t="str">
        <f t="shared" si="212"/>
        <v>Medium_user</v>
      </c>
      <c r="AB1687" t="str">
        <f t="shared" si="213"/>
        <v>Medium Usage</v>
      </c>
      <c r="AC1687" t="str">
        <f t="shared" si="214"/>
        <v>None</v>
      </c>
      <c r="AD1687" t="str">
        <f t="shared" si="215"/>
        <v>Medium Intl Calls</v>
      </c>
    </row>
    <row r="1688" spans="1:30" x14ac:dyDescent="0.25">
      <c r="A1688" t="s">
        <v>35</v>
      </c>
      <c r="B1688">
        <v>124</v>
      </c>
      <c r="C1688" t="s">
        <v>21</v>
      </c>
      <c r="D1688" t="s">
        <v>22</v>
      </c>
      <c r="E1688">
        <f>IF(train[[#This Row],[international_plan]]="yes",1,0)</f>
        <v>0</v>
      </c>
      <c r="F1688" t="s">
        <v>23</v>
      </c>
      <c r="G1688">
        <f>IF(train[[#This Row],[voice_mail_plan]]="yes",1,0)</f>
        <v>1</v>
      </c>
      <c r="H1688">
        <v>30</v>
      </c>
      <c r="I1688">
        <v>144.5</v>
      </c>
      <c r="J1688">
        <v>35</v>
      </c>
      <c r="K1688">
        <v>24.57</v>
      </c>
      <c r="L1688">
        <v>262.3</v>
      </c>
      <c r="M1688">
        <v>101</v>
      </c>
      <c r="N1688">
        <v>22.3</v>
      </c>
      <c r="O1688">
        <v>226.5</v>
      </c>
      <c r="P1688">
        <v>82</v>
      </c>
      <c r="Q1688">
        <v>10.19</v>
      </c>
      <c r="R1688">
        <v>12</v>
      </c>
      <c r="S1688">
        <v>7</v>
      </c>
      <c r="T1688">
        <v>3.24</v>
      </c>
      <c r="U1688">
        <v>2</v>
      </c>
      <c r="V1688" t="s">
        <v>22</v>
      </c>
      <c r="W1688">
        <f t="shared" si="208"/>
        <v>0</v>
      </c>
      <c r="X1688" t="str">
        <f t="shared" si="209"/>
        <v>3 or fewer calls</v>
      </c>
      <c r="Y1688" t="str">
        <f t="shared" si="210"/>
        <v>Medium</v>
      </c>
      <c r="Z1688" t="str">
        <f t="shared" si="211"/>
        <v>Medium_user</v>
      </c>
      <c r="AA1688" t="str">
        <f t="shared" si="212"/>
        <v>Heavy_user</v>
      </c>
      <c r="AB1688" t="str">
        <f t="shared" si="213"/>
        <v>Medium Usage</v>
      </c>
      <c r="AC1688" t="str">
        <f t="shared" si="214"/>
        <v>High</v>
      </c>
      <c r="AD1688" t="str">
        <f t="shared" si="215"/>
        <v>Medium Intl Calls</v>
      </c>
    </row>
    <row r="1689" spans="1:30" x14ac:dyDescent="0.25">
      <c r="A1689" t="s">
        <v>27</v>
      </c>
      <c r="B1689">
        <v>81</v>
      </c>
      <c r="C1689" t="s">
        <v>28</v>
      </c>
      <c r="D1689" t="s">
        <v>22</v>
      </c>
      <c r="E1689">
        <f>IF(train[[#This Row],[international_plan]]="yes",1,0)</f>
        <v>0</v>
      </c>
      <c r="F1689" t="s">
        <v>22</v>
      </c>
      <c r="G1689">
        <f>IF(train[[#This Row],[voice_mail_plan]]="yes",1,0)</f>
        <v>0</v>
      </c>
      <c r="H1689">
        <v>0</v>
      </c>
      <c r="I1689">
        <v>220.8</v>
      </c>
      <c r="J1689">
        <v>77</v>
      </c>
      <c r="K1689">
        <v>37.54</v>
      </c>
      <c r="L1689">
        <v>148.5</v>
      </c>
      <c r="M1689">
        <v>87</v>
      </c>
      <c r="N1689">
        <v>12.62</v>
      </c>
      <c r="O1689">
        <v>183.9</v>
      </c>
      <c r="P1689">
        <v>100</v>
      </c>
      <c r="Q1689">
        <v>8.2799999999999994</v>
      </c>
      <c r="R1689">
        <v>7.6</v>
      </c>
      <c r="S1689">
        <v>3</v>
      </c>
      <c r="T1689">
        <v>2.0499999999999998</v>
      </c>
      <c r="U1689">
        <v>2</v>
      </c>
      <c r="V1689" t="s">
        <v>22</v>
      </c>
      <c r="W1689">
        <f t="shared" si="208"/>
        <v>0</v>
      </c>
      <c r="X1689" t="str">
        <f t="shared" si="209"/>
        <v>3 or fewer calls</v>
      </c>
      <c r="Y1689" t="str">
        <f t="shared" si="210"/>
        <v>Medium</v>
      </c>
      <c r="Z1689" t="str">
        <f t="shared" si="211"/>
        <v>Medium_user</v>
      </c>
      <c r="AA1689" t="str">
        <f t="shared" si="212"/>
        <v>Medium_user</v>
      </c>
      <c r="AB1689" t="str">
        <f t="shared" si="213"/>
        <v>Medium Usage</v>
      </c>
      <c r="AC1689" t="str">
        <f t="shared" si="214"/>
        <v>None</v>
      </c>
      <c r="AD1689" t="str">
        <f t="shared" si="215"/>
        <v>Medium Intl Calls</v>
      </c>
    </row>
    <row r="1690" spans="1:30" x14ac:dyDescent="0.25">
      <c r="A1690" t="s">
        <v>32</v>
      </c>
      <c r="B1690">
        <v>86</v>
      </c>
      <c r="C1690" t="s">
        <v>28</v>
      </c>
      <c r="D1690" t="s">
        <v>22</v>
      </c>
      <c r="E1690">
        <f>IF(train[[#This Row],[international_plan]]="yes",1,0)</f>
        <v>0</v>
      </c>
      <c r="F1690" t="s">
        <v>22</v>
      </c>
      <c r="G1690">
        <f>IF(train[[#This Row],[voice_mail_plan]]="yes",1,0)</f>
        <v>0</v>
      </c>
      <c r="H1690">
        <v>0</v>
      </c>
      <c r="I1690">
        <v>216.3</v>
      </c>
      <c r="J1690">
        <v>96</v>
      </c>
      <c r="K1690">
        <v>36.770000000000003</v>
      </c>
      <c r="L1690">
        <v>266.3</v>
      </c>
      <c r="M1690">
        <v>77</v>
      </c>
      <c r="N1690">
        <v>22.64</v>
      </c>
      <c r="O1690">
        <v>214</v>
      </c>
      <c r="P1690">
        <v>110</v>
      </c>
      <c r="Q1690">
        <v>9.6300000000000008</v>
      </c>
      <c r="R1690">
        <v>4.5</v>
      </c>
      <c r="S1690">
        <v>3</v>
      </c>
      <c r="T1690">
        <v>1.22</v>
      </c>
      <c r="U1690">
        <v>0</v>
      </c>
      <c r="V1690" t="s">
        <v>22</v>
      </c>
      <c r="W1690">
        <f t="shared" si="208"/>
        <v>0</v>
      </c>
      <c r="X1690" t="str">
        <f t="shared" si="209"/>
        <v>3 or fewer calls</v>
      </c>
      <c r="Y1690" t="str">
        <f t="shared" si="210"/>
        <v>Low</v>
      </c>
      <c r="Z1690" t="str">
        <f t="shared" si="211"/>
        <v>Light_usage</v>
      </c>
      <c r="AA1690" t="str">
        <f t="shared" si="212"/>
        <v>Heavy_user</v>
      </c>
      <c r="AB1690" t="str">
        <f t="shared" si="213"/>
        <v>Medium Usage</v>
      </c>
      <c r="AC1690" t="str">
        <f t="shared" si="214"/>
        <v>None</v>
      </c>
      <c r="AD1690" t="str">
        <f t="shared" si="215"/>
        <v>Low Intl Calls</v>
      </c>
    </row>
    <row r="1691" spans="1:30" x14ac:dyDescent="0.25">
      <c r="A1691" t="s">
        <v>49</v>
      </c>
      <c r="B1691">
        <v>84</v>
      </c>
      <c r="C1691" t="s">
        <v>28</v>
      </c>
      <c r="D1691" t="s">
        <v>22</v>
      </c>
      <c r="E1691">
        <f>IF(train[[#This Row],[international_plan]]="yes",1,0)</f>
        <v>0</v>
      </c>
      <c r="F1691" t="s">
        <v>22</v>
      </c>
      <c r="G1691">
        <f>IF(train[[#This Row],[voice_mail_plan]]="yes",1,0)</f>
        <v>0</v>
      </c>
      <c r="H1691">
        <v>0</v>
      </c>
      <c r="I1691">
        <v>169.5</v>
      </c>
      <c r="J1691">
        <v>96</v>
      </c>
      <c r="K1691">
        <v>28.82</v>
      </c>
      <c r="L1691">
        <v>157.6</v>
      </c>
      <c r="M1691">
        <v>94</v>
      </c>
      <c r="N1691">
        <v>13.4</v>
      </c>
      <c r="O1691">
        <v>98.2</v>
      </c>
      <c r="P1691">
        <v>70</v>
      </c>
      <c r="Q1691">
        <v>4.42</v>
      </c>
      <c r="R1691">
        <v>10.6</v>
      </c>
      <c r="S1691">
        <v>7</v>
      </c>
      <c r="T1691">
        <v>2.86</v>
      </c>
      <c r="U1691">
        <v>0</v>
      </c>
      <c r="V1691" t="s">
        <v>22</v>
      </c>
      <c r="W1691">
        <f t="shared" si="208"/>
        <v>0</v>
      </c>
      <c r="X1691" t="str">
        <f t="shared" si="209"/>
        <v>3 or fewer calls</v>
      </c>
      <c r="Y1691" t="str">
        <f t="shared" si="210"/>
        <v>Medium</v>
      </c>
      <c r="Z1691" t="str">
        <f t="shared" si="211"/>
        <v>Medium_user</v>
      </c>
      <c r="AA1691" t="str">
        <f t="shared" si="212"/>
        <v>Medium_user</v>
      </c>
      <c r="AB1691" t="str">
        <f t="shared" si="213"/>
        <v>Medium Usage</v>
      </c>
      <c r="AC1691" t="str">
        <f t="shared" si="214"/>
        <v>None</v>
      </c>
      <c r="AD1691" t="str">
        <f t="shared" si="215"/>
        <v>Medium Intl Calls</v>
      </c>
    </row>
    <row r="1692" spans="1:30" x14ac:dyDescent="0.25">
      <c r="A1692" t="s">
        <v>62</v>
      </c>
      <c r="B1692">
        <v>118</v>
      </c>
      <c r="C1692" t="s">
        <v>28</v>
      </c>
      <c r="D1692" t="s">
        <v>22</v>
      </c>
      <c r="E1692">
        <f>IF(train[[#This Row],[international_plan]]="yes",1,0)</f>
        <v>0</v>
      </c>
      <c r="F1692" t="s">
        <v>23</v>
      </c>
      <c r="G1692">
        <f>IF(train[[#This Row],[voice_mail_plan]]="yes",1,0)</f>
        <v>1</v>
      </c>
      <c r="H1692">
        <v>35</v>
      </c>
      <c r="I1692">
        <v>256.3</v>
      </c>
      <c r="J1692">
        <v>119</v>
      </c>
      <c r="K1692">
        <v>43.57</v>
      </c>
      <c r="L1692">
        <v>258.10000000000002</v>
      </c>
      <c r="M1692">
        <v>91</v>
      </c>
      <c r="N1692">
        <v>21.94</v>
      </c>
      <c r="O1692">
        <v>215.5</v>
      </c>
      <c r="P1692">
        <v>130</v>
      </c>
      <c r="Q1692">
        <v>9.6999999999999993</v>
      </c>
      <c r="R1692">
        <v>11.7</v>
      </c>
      <c r="S1692">
        <v>1</v>
      </c>
      <c r="T1692">
        <v>3.16</v>
      </c>
      <c r="U1692">
        <v>1</v>
      </c>
      <c r="V1692" t="s">
        <v>22</v>
      </c>
      <c r="W1692">
        <f t="shared" si="208"/>
        <v>0</v>
      </c>
      <c r="X1692" t="str">
        <f t="shared" si="209"/>
        <v>3 or fewer calls</v>
      </c>
      <c r="Y1692" t="str">
        <f t="shared" si="210"/>
        <v>Medium</v>
      </c>
      <c r="Z1692" t="str">
        <f t="shared" si="211"/>
        <v>Medium_user</v>
      </c>
      <c r="AA1692" t="str">
        <f t="shared" si="212"/>
        <v>Heavy_user</v>
      </c>
      <c r="AB1692" t="str">
        <f t="shared" si="213"/>
        <v>High Usage</v>
      </c>
      <c r="AC1692" t="str">
        <f t="shared" si="214"/>
        <v>High</v>
      </c>
      <c r="AD1692" t="str">
        <f t="shared" si="215"/>
        <v>Medium Intl Calls</v>
      </c>
    </row>
    <row r="1693" spans="1:30" x14ac:dyDescent="0.25">
      <c r="A1693" t="s">
        <v>41</v>
      </c>
      <c r="B1693">
        <v>89</v>
      </c>
      <c r="C1693" t="s">
        <v>21</v>
      </c>
      <c r="D1693" t="s">
        <v>22</v>
      </c>
      <c r="E1693">
        <f>IF(train[[#This Row],[international_plan]]="yes",1,0)</f>
        <v>0</v>
      </c>
      <c r="F1693" t="s">
        <v>22</v>
      </c>
      <c r="G1693">
        <f>IF(train[[#This Row],[voice_mail_plan]]="yes",1,0)</f>
        <v>0</v>
      </c>
      <c r="H1693">
        <v>0</v>
      </c>
      <c r="I1693">
        <v>179.7</v>
      </c>
      <c r="J1693">
        <v>128</v>
      </c>
      <c r="K1693">
        <v>30.55</v>
      </c>
      <c r="L1693">
        <v>299.8</v>
      </c>
      <c r="M1693">
        <v>92</v>
      </c>
      <c r="N1693">
        <v>25.48</v>
      </c>
      <c r="O1693">
        <v>185.3</v>
      </c>
      <c r="P1693">
        <v>120</v>
      </c>
      <c r="Q1693">
        <v>8.34</v>
      </c>
      <c r="R1693">
        <v>7.6</v>
      </c>
      <c r="S1693">
        <v>3</v>
      </c>
      <c r="T1693">
        <v>2.0499999999999998</v>
      </c>
      <c r="U1693">
        <v>1</v>
      </c>
      <c r="V1693" t="s">
        <v>22</v>
      </c>
      <c r="W1693">
        <f t="shared" si="208"/>
        <v>0</v>
      </c>
      <c r="X1693" t="str">
        <f t="shared" si="209"/>
        <v>3 or fewer calls</v>
      </c>
      <c r="Y1693" t="str">
        <f t="shared" si="210"/>
        <v>Medium</v>
      </c>
      <c r="Z1693" t="str">
        <f t="shared" si="211"/>
        <v>Medium_user</v>
      </c>
      <c r="AA1693" t="str">
        <f t="shared" si="212"/>
        <v>Heavy_user</v>
      </c>
      <c r="AB1693" t="str">
        <f t="shared" si="213"/>
        <v>Medium Usage</v>
      </c>
      <c r="AC1693" t="str">
        <f t="shared" si="214"/>
        <v>None</v>
      </c>
      <c r="AD1693" t="str">
        <f t="shared" si="215"/>
        <v>Medium Intl Calls</v>
      </c>
    </row>
    <row r="1694" spans="1:30" x14ac:dyDescent="0.25">
      <c r="A1694" t="s">
        <v>70</v>
      </c>
      <c r="B1694">
        <v>93</v>
      </c>
      <c r="C1694" t="s">
        <v>21</v>
      </c>
      <c r="D1694" t="s">
        <v>22</v>
      </c>
      <c r="E1694">
        <f>IF(train[[#This Row],[international_plan]]="yes",1,0)</f>
        <v>0</v>
      </c>
      <c r="F1694" t="s">
        <v>22</v>
      </c>
      <c r="G1694">
        <f>IF(train[[#This Row],[voice_mail_plan]]="yes",1,0)</f>
        <v>0</v>
      </c>
      <c r="H1694">
        <v>0</v>
      </c>
      <c r="I1694">
        <v>266</v>
      </c>
      <c r="J1694">
        <v>120</v>
      </c>
      <c r="K1694">
        <v>45.22</v>
      </c>
      <c r="L1694">
        <v>130.1</v>
      </c>
      <c r="M1694">
        <v>84</v>
      </c>
      <c r="N1694">
        <v>11.06</v>
      </c>
      <c r="O1694">
        <v>165.8</v>
      </c>
      <c r="P1694">
        <v>63</v>
      </c>
      <c r="Q1694">
        <v>7.46</v>
      </c>
      <c r="R1694">
        <v>13.1</v>
      </c>
      <c r="S1694">
        <v>6</v>
      </c>
      <c r="T1694">
        <v>3.54</v>
      </c>
      <c r="U1694">
        <v>3</v>
      </c>
      <c r="V1694" t="s">
        <v>22</v>
      </c>
      <c r="W1694">
        <f t="shared" si="208"/>
        <v>0</v>
      </c>
      <c r="X1694" t="str">
        <f t="shared" si="209"/>
        <v>3 or fewer calls</v>
      </c>
      <c r="Y1694" t="str">
        <f t="shared" si="210"/>
        <v>Medium</v>
      </c>
      <c r="Z1694" t="str">
        <f t="shared" si="211"/>
        <v>Medium_user</v>
      </c>
      <c r="AA1694" t="str">
        <f t="shared" si="212"/>
        <v>Medium_user</v>
      </c>
      <c r="AB1694" t="str">
        <f t="shared" si="213"/>
        <v>Medium Usage</v>
      </c>
      <c r="AC1694" t="str">
        <f t="shared" si="214"/>
        <v>None</v>
      </c>
      <c r="AD1694" t="str">
        <f t="shared" si="215"/>
        <v>Medium Intl Calls</v>
      </c>
    </row>
    <row r="1695" spans="1:30" x14ac:dyDescent="0.25">
      <c r="A1695" t="s">
        <v>50</v>
      </c>
      <c r="B1695">
        <v>85</v>
      </c>
      <c r="C1695" t="s">
        <v>21</v>
      </c>
      <c r="D1695" t="s">
        <v>22</v>
      </c>
      <c r="E1695">
        <f>IF(train[[#This Row],[international_plan]]="yes",1,0)</f>
        <v>0</v>
      </c>
      <c r="F1695" t="s">
        <v>22</v>
      </c>
      <c r="G1695">
        <f>IF(train[[#This Row],[voice_mail_plan]]="yes",1,0)</f>
        <v>0</v>
      </c>
      <c r="H1695">
        <v>0</v>
      </c>
      <c r="I1695">
        <v>96.7</v>
      </c>
      <c r="J1695">
        <v>97</v>
      </c>
      <c r="K1695">
        <v>16.440000000000001</v>
      </c>
      <c r="L1695">
        <v>193.8</v>
      </c>
      <c r="M1695">
        <v>95</v>
      </c>
      <c r="N1695">
        <v>16.47</v>
      </c>
      <c r="O1695">
        <v>171.7</v>
      </c>
      <c r="P1695">
        <v>88</v>
      </c>
      <c r="Q1695">
        <v>7.73</v>
      </c>
      <c r="R1695">
        <v>9.6999999999999993</v>
      </c>
      <c r="S1695">
        <v>3</v>
      </c>
      <c r="T1695">
        <v>2.62</v>
      </c>
      <c r="U1695">
        <v>2</v>
      </c>
      <c r="V1695" t="s">
        <v>22</v>
      </c>
      <c r="W1695">
        <f t="shared" si="208"/>
        <v>0</v>
      </c>
      <c r="X1695" t="str">
        <f t="shared" si="209"/>
        <v>3 or fewer calls</v>
      </c>
      <c r="Y1695" t="str">
        <f t="shared" si="210"/>
        <v>Medium</v>
      </c>
      <c r="Z1695" t="str">
        <f t="shared" si="211"/>
        <v>Medium_user</v>
      </c>
      <c r="AA1695" t="str">
        <f t="shared" si="212"/>
        <v>Medium_user</v>
      </c>
      <c r="AB1695" t="str">
        <f t="shared" si="213"/>
        <v>Medium Usage</v>
      </c>
      <c r="AC1695" t="str">
        <f t="shared" si="214"/>
        <v>None</v>
      </c>
      <c r="AD1695" t="str">
        <f t="shared" si="215"/>
        <v>Medium Intl Calls</v>
      </c>
    </row>
    <row r="1696" spans="1:30" x14ac:dyDescent="0.25">
      <c r="A1696" t="s">
        <v>44</v>
      </c>
      <c r="B1696">
        <v>160</v>
      </c>
      <c r="C1696" t="s">
        <v>25</v>
      </c>
      <c r="D1696" t="s">
        <v>22</v>
      </c>
      <c r="E1696">
        <f>IF(train[[#This Row],[international_plan]]="yes",1,0)</f>
        <v>0</v>
      </c>
      <c r="F1696" t="s">
        <v>22</v>
      </c>
      <c r="G1696">
        <f>IF(train[[#This Row],[voice_mail_plan]]="yes",1,0)</f>
        <v>0</v>
      </c>
      <c r="H1696">
        <v>0</v>
      </c>
      <c r="I1696">
        <v>82.7</v>
      </c>
      <c r="J1696">
        <v>116</v>
      </c>
      <c r="K1696">
        <v>14.06</v>
      </c>
      <c r="L1696">
        <v>194.6</v>
      </c>
      <c r="M1696">
        <v>95</v>
      </c>
      <c r="N1696">
        <v>16.54</v>
      </c>
      <c r="O1696">
        <v>159</v>
      </c>
      <c r="P1696">
        <v>54</v>
      </c>
      <c r="Q1696">
        <v>7.15</v>
      </c>
      <c r="R1696">
        <v>10.9</v>
      </c>
      <c r="S1696">
        <v>9</v>
      </c>
      <c r="T1696">
        <v>2.94</v>
      </c>
      <c r="U1696">
        <v>0</v>
      </c>
      <c r="V1696" t="s">
        <v>22</v>
      </c>
      <c r="W1696">
        <f t="shared" si="208"/>
        <v>0</v>
      </c>
      <c r="X1696" t="str">
        <f t="shared" si="209"/>
        <v>3 or fewer calls</v>
      </c>
      <c r="Y1696" t="str">
        <f t="shared" si="210"/>
        <v>Medium</v>
      </c>
      <c r="Z1696" t="str">
        <f t="shared" si="211"/>
        <v>Medium_user</v>
      </c>
      <c r="AA1696" t="str">
        <f t="shared" si="212"/>
        <v>Medium_user</v>
      </c>
      <c r="AB1696" t="str">
        <f t="shared" si="213"/>
        <v>Medium Usage</v>
      </c>
      <c r="AC1696" t="str">
        <f t="shared" si="214"/>
        <v>None</v>
      </c>
      <c r="AD1696" t="str">
        <f t="shared" si="215"/>
        <v>Medium Intl Calls</v>
      </c>
    </row>
    <row r="1697" spans="1:30" x14ac:dyDescent="0.25">
      <c r="A1697" t="s">
        <v>73</v>
      </c>
      <c r="B1697">
        <v>28</v>
      </c>
      <c r="C1697" t="s">
        <v>21</v>
      </c>
      <c r="D1697" t="s">
        <v>22</v>
      </c>
      <c r="E1697">
        <f>IF(train[[#This Row],[international_plan]]="yes",1,0)</f>
        <v>0</v>
      </c>
      <c r="F1697" t="s">
        <v>22</v>
      </c>
      <c r="G1697">
        <f>IF(train[[#This Row],[voice_mail_plan]]="yes",1,0)</f>
        <v>0</v>
      </c>
      <c r="H1697">
        <v>0</v>
      </c>
      <c r="I1697">
        <v>168.2</v>
      </c>
      <c r="J1697">
        <v>87</v>
      </c>
      <c r="K1697">
        <v>28.59</v>
      </c>
      <c r="L1697">
        <v>161.69999999999999</v>
      </c>
      <c r="M1697">
        <v>92</v>
      </c>
      <c r="N1697">
        <v>13.74</v>
      </c>
      <c r="O1697">
        <v>192.4</v>
      </c>
      <c r="P1697">
        <v>112</v>
      </c>
      <c r="Q1697">
        <v>8.66</v>
      </c>
      <c r="R1697">
        <v>10.1</v>
      </c>
      <c r="S1697">
        <v>3</v>
      </c>
      <c r="T1697">
        <v>2.73</v>
      </c>
      <c r="U1697">
        <v>3</v>
      </c>
      <c r="V1697" t="s">
        <v>22</v>
      </c>
      <c r="W1697">
        <f t="shared" si="208"/>
        <v>0</v>
      </c>
      <c r="X1697" t="str">
        <f t="shared" si="209"/>
        <v>3 or fewer calls</v>
      </c>
      <c r="Y1697" t="str">
        <f t="shared" si="210"/>
        <v>Medium</v>
      </c>
      <c r="Z1697" t="str">
        <f t="shared" si="211"/>
        <v>Medium_user</v>
      </c>
      <c r="AA1697" t="str">
        <f t="shared" si="212"/>
        <v>Medium_user</v>
      </c>
      <c r="AB1697" t="str">
        <f t="shared" si="213"/>
        <v>Medium Usage</v>
      </c>
      <c r="AC1697" t="str">
        <f t="shared" si="214"/>
        <v>None</v>
      </c>
      <c r="AD1697" t="str">
        <f t="shared" si="215"/>
        <v>Medium Intl Calls</v>
      </c>
    </row>
    <row r="1698" spans="1:30" x14ac:dyDescent="0.25">
      <c r="A1698" t="s">
        <v>39</v>
      </c>
      <c r="B1698">
        <v>73</v>
      </c>
      <c r="C1698" t="s">
        <v>25</v>
      </c>
      <c r="D1698" t="s">
        <v>22</v>
      </c>
      <c r="E1698">
        <f>IF(train[[#This Row],[international_plan]]="yes",1,0)</f>
        <v>0</v>
      </c>
      <c r="F1698" t="s">
        <v>22</v>
      </c>
      <c r="G1698">
        <f>IF(train[[#This Row],[voice_mail_plan]]="yes",1,0)</f>
        <v>0</v>
      </c>
      <c r="H1698">
        <v>0</v>
      </c>
      <c r="I1698">
        <v>286.39999999999998</v>
      </c>
      <c r="J1698">
        <v>109</v>
      </c>
      <c r="K1698">
        <v>48.69</v>
      </c>
      <c r="L1698">
        <v>178.2</v>
      </c>
      <c r="M1698">
        <v>67</v>
      </c>
      <c r="N1698">
        <v>15.15</v>
      </c>
      <c r="O1698">
        <v>214.2</v>
      </c>
      <c r="P1698">
        <v>152</v>
      </c>
      <c r="Q1698">
        <v>9.64</v>
      </c>
      <c r="R1698">
        <v>10.7</v>
      </c>
      <c r="S1698">
        <v>14</v>
      </c>
      <c r="T1698">
        <v>2.89</v>
      </c>
      <c r="U1698">
        <v>1</v>
      </c>
      <c r="V1698" t="s">
        <v>23</v>
      </c>
      <c r="W1698">
        <f t="shared" si="208"/>
        <v>1</v>
      </c>
      <c r="X1698" t="str">
        <f t="shared" si="209"/>
        <v>3 or fewer calls</v>
      </c>
      <c r="Y1698" t="str">
        <f t="shared" si="210"/>
        <v>Medium</v>
      </c>
      <c r="Z1698" t="str">
        <f t="shared" si="211"/>
        <v>Light_usage</v>
      </c>
      <c r="AA1698" t="str">
        <f t="shared" si="212"/>
        <v>Medium_user</v>
      </c>
      <c r="AB1698" t="str">
        <f t="shared" si="213"/>
        <v>Medium Usage</v>
      </c>
      <c r="AC1698" t="str">
        <f t="shared" si="214"/>
        <v>None</v>
      </c>
      <c r="AD1698" t="str">
        <f t="shared" si="215"/>
        <v>Medium Intl Calls</v>
      </c>
    </row>
    <row r="1699" spans="1:30" x14ac:dyDescent="0.25">
      <c r="A1699" t="s">
        <v>36</v>
      </c>
      <c r="B1699">
        <v>156</v>
      </c>
      <c r="C1699" t="s">
        <v>25</v>
      </c>
      <c r="D1699" t="s">
        <v>22</v>
      </c>
      <c r="E1699">
        <f>IF(train[[#This Row],[international_plan]]="yes",1,0)</f>
        <v>0</v>
      </c>
      <c r="F1699" t="s">
        <v>22</v>
      </c>
      <c r="G1699">
        <f>IF(train[[#This Row],[voice_mail_plan]]="yes",1,0)</f>
        <v>0</v>
      </c>
      <c r="H1699">
        <v>0</v>
      </c>
      <c r="I1699">
        <v>174.3</v>
      </c>
      <c r="J1699">
        <v>95</v>
      </c>
      <c r="K1699">
        <v>29.63</v>
      </c>
      <c r="L1699">
        <v>186.6</v>
      </c>
      <c r="M1699">
        <v>128</v>
      </c>
      <c r="N1699">
        <v>15.86</v>
      </c>
      <c r="O1699">
        <v>258.2</v>
      </c>
      <c r="P1699">
        <v>105</v>
      </c>
      <c r="Q1699">
        <v>11.62</v>
      </c>
      <c r="R1699">
        <v>12.9</v>
      </c>
      <c r="S1699">
        <v>5</v>
      </c>
      <c r="T1699">
        <v>3.48</v>
      </c>
      <c r="U1699">
        <v>3</v>
      </c>
      <c r="V1699" t="s">
        <v>22</v>
      </c>
      <c r="W1699">
        <f t="shared" si="208"/>
        <v>0</v>
      </c>
      <c r="X1699" t="str">
        <f t="shared" si="209"/>
        <v>3 or fewer calls</v>
      </c>
      <c r="Y1699" t="str">
        <f t="shared" si="210"/>
        <v>Medium</v>
      </c>
      <c r="Z1699" t="str">
        <f t="shared" si="211"/>
        <v>Heavy_user</v>
      </c>
      <c r="AA1699" t="str">
        <f t="shared" si="212"/>
        <v>Medium_user</v>
      </c>
      <c r="AB1699" t="str">
        <f t="shared" si="213"/>
        <v>Medium Usage</v>
      </c>
      <c r="AC1699" t="str">
        <f t="shared" si="214"/>
        <v>None</v>
      </c>
      <c r="AD1699" t="str">
        <f t="shared" si="215"/>
        <v>Medium Intl Calls</v>
      </c>
    </row>
    <row r="1700" spans="1:30" x14ac:dyDescent="0.25">
      <c r="A1700" t="s">
        <v>52</v>
      </c>
      <c r="B1700">
        <v>33</v>
      </c>
      <c r="C1700" t="s">
        <v>21</v>
      </c>
      <c r="D1700" t="s">
        <v>23</v>
      </c>
      <c r="E1700">
        <f>IF(train[[#This Row],[international_plan]]="yes",1,0)</f>
        <v>1</v>
      </c>
      <c r="F1700" t="s">
        <v>22</v>
      </c>
      <c r="G1700">
        <f>IF(train[[#This Row],[voice_mail_plan]]="yes",1,0)</f>
        <v>0</v>
      </c>
      <c r="H1700">
        <v>0</v>
      </c>
      <c r="I1700">
        <v>190.6</v>
      </c>
      <c r="J1700">
        <v>100</v>
      </c>
      <c r="K1700">
        <v>32.4</v>
      </c>
      <c r="L1700">
        <v>161.69999999999999</v>
      </c>
      <c r="M1700">
        <v>104</v>
      </c>
      <c r="N1700">
        <v>13.74</v>
      </c>
      <c r="O1700">
        <v>189.9</v>
      </c>
      <c r="P1700">
        <v>136</v>
      </c>
      <c r="Q1700">
        <v>8.5500000000000007</v>
      </c>
      <c r="R1700">
        <v>13</v>
      </c>
      <c r="S1700">
        <v>6</v>
      </c>
      <c r="T1700">
        <v>3.51</v>
      </c>
      <c r="U1700">
        <v>1</v>
      </c>
      <c r="V1700" t="s">
        <v>22</v>
      </c>
      <c r="W1700">
        <f t="shared" si="208"/>
        <v>0</v>
      </c>
      <c r="X1700" t="str">
        <f t="shared" si="209"/>
        <v>3 or fewer calls</v>
      </c>
      <c r="Y1700" t="str">
        <f t="shared" si="210"/>
        <v>Medium</v>
      </c>
      <c r="Z1700" t="str">
        <f t="shared" si="211"/>
        <v>Medium_user</v>
      </c>
      <c r="AA1700" t="str">
        <f t="shared" si="212"/>
        <v>Medium_user</v>
      </c>
      <c r="AB1700" t="str">
        <f t="shared" si="213"/>
        <v>Medium Usage</v>
      </c>
      <c r="AC1700" t="str">
        <f t="shared" si="214"/>
        <v>None</v>
      </c>
      <c r="AD1700" t="str">
        <f t="shared" si="215"/>
        <v>Medium Intl Calls</v>
      </c>
    </row>
    <row r="1701" spans="1:30" x14ac:dyDescent="0.25">
      <c r="A1701" t="s">
        <v>36</v>
      </c>
      <c r="B1701">
        <v>119</v>
      </c>
      <c r="C1701" t="s">
        <v>21</v>
      </c>
      <c r="D1701" t="s">
        <v>22</v>
      </c>
      <c r="E1701">
        <f>IF(train[[#This Row],[international_plan]]="yes",1,0)</f>
        <v>0</v>
      </c>
      <c r="F1701" t="s">
        <v>22</v>
      </c>
      <c r="G1701">
        <f>IF(train[[#This Row],[voice_mail_plan]]="yes",1,0)</f>
        <v>0</v>
      </c>
      <c r="H1701">
        <v>0</v>
      </c>
      <c r="I1701">
        <v>133.4</v>
      </c>
      <c r="J1701">
        <v>102</v>
      </c>
      <c r="K1701">
        <v>22.68</v>
      </c>
      <c r="L1701">
        <v>204.6</v>
      </c>
      <c r="M1701">
        <v>71</v>
      </c>
      <c r="N1701">
        <v>17.39</v>
      </c>
      <c r="O1701">
        <v>196.9</v>
      </c>
      <c r="P1701">
        <v>103</v>
      </c>
      <c r="Q1701">
        <v>8.86</v>
      </c>
      <c r="R1701">
        <v>11.1</v>
      </c>
      <c r="S1701">
        <v>7</v>
      </c>
      <c r="T1701">
        <v>3</v>
      </c>
      <c r="U1701">
        <v>1</v>
      </c>
      <c r="V1701" t="s">
        <v>22</v>
      </c>
      <c r="W1701">
        <f t="shared" si="208"/>
        <v>0</v>
      </c>
      <c r="X1701" t="str">
        <f t="shared" si="209"/>
        <v>3 or fewer calls</v>
      </c>
      <c r="Y1701" t="str">
        <f t="shared" si="210"/>
        <v>Medium</v>
      </c>
      <c r="Z1701" t="str">
        <f t="shared" si="211"/>
        <v>Light_usage</v>
      </c>
      <c r="AA1701" t="str">
        <f t="shared" si="212"/>
        <v>Medium_user</v>
      </c>
      <c r="AB1701" t="str">
        <f t="shared" si="213"/>
        <v>Medium Usage</v>
      </c>
      <c r="AC1701" t="str">
        <f t="shared" si="214"/>
        <v>None</v>
      </c>
      <c r="AD1701" t="str">
        <f t="shared" si="215"/>
        <v>Medium Intl Calls</v>
      </c>
    </row>
    <row r="1702" spans="1:30" x14ac:dyDescent="0.25">
      <c r="A1702" t="s">
        <v>50</v>
      </c>
      <c r="B1702">
        <v>91</v>
      </c>
      <c r="C1702" t="s">
        <v>28</v>
      </c>
      <c r="D1702" t="s">
        <v>22</v>
      </c>
      <c r="E1702">
        <f>IF(train[[#This Row],[international_plan]]="yes",1,0)</f>
        <v>0</v>
      </c>
      <c r="F1702" t="s">
        <v>23</v>
      </c>
      <c r="G1702">
        <f>IF(train[[#This Row],[voice_mail_plan]]="yes",1,0)</f>
        <v>1</v>
      </c>
      <c r="H1702">
        <v>27</v>
      </c>
      <c r="I1702">
        <v>204.6</v>
      </c>
      <c r="J1702">
        <v>96</v>
      </c>
      <c r="K1702">
        <v>34.78</v>
      </c>
      <c r="L1702">
        <v>136</v>
      </c>
      <c r="M1702">
        <v>93</v>
      </c>
      <c r="N1702">
        <v>11.56</v>
      </c>
      <c r="O1702">
        <v>210.5</v>
      </c>
      <c r="P1702">
        <v>82</v>
      </c>
      <c r="Q1702">
        <v>9.4700000000000006</v>
      </c>
      <c r="R1702">
        <v>6.6</v>
      </c>
      <c r="S1702">
        <v>2</v>
      </c>
      <c r="T1702">
        <v>1.78</v>
      </c>
      <c r="U1702">
        <v>3</v>
      </c>
      <c r="V1702" t="s">
        <v>22</v>
      </c>
      <c r="W1702">
        <f t="shared" si="208"/>
        <v>0</v>
      </c>
      <c r="X1702" t="str">
        <f t="shared" si="209"/>
        <v>3 or fewer calls</v>
      </c>
      <c r="Y1702" t="str">
        <f t="shared" si="210"/>
        <v>Low</v>
      </c>
      <c r="Z1702" t="str">
        <f t="shared" si="211"/>
        <v>Medium_user</v>
      </c>
      <c r="AA1702" t="str">
        <f t="shared" si="212"/>
        <v>Medium_user</v>
      </c>
      <c r="AB1702" t="str">
        <f t="shared" si="213"/>
        <v>Medium Usage</v>
      </c>
      <c r="AC1702" t="str">
        <f t="shared" si="214"/>
        <v>Medium</v>
      </c>
      <c r="AD1702" t="str">
        <f t="shared" si="215"/>
        <v>Low Intl Calls</v>
      </c>
    </row>
    <row r="1703" spans="1:30" x14ac:dyDescent="0.25">
      <c r="A1703" t="s">
        <v>53</v>
      </c>
      <c r="B1703">
        <v>102</v>
      </c>
      <c r="C1703" t="s">
        <v>28</v>
      </c>
      <c r="D1703" t="s">
        <v>22</v>
      </c>
      <c r="E1703">
        <f>IF(train[[#This Row],[international_plan]]="yes",1,0)</f>
        <v>0</v>
      </c>
      <c r="F1703" t="s">
        <v>22</v>
      </c>
      <c r="G1703">
        <f>IF(train[[#This Row],[voice_mail_plan]]="yes",1,0)</f>
        <v>0</v>
      </c>
      <c r="H1703">
        <v>0</v>
      </c>
      <c r="I1703">
        <v>242.2</v>
      </c>
      <c r="J1703">
        <v>88</v>
      </c>
      <c r="K1703">
        <v>41.17</v>
      </c>
      <c r="L1703">
        <v>233.2</v>
      </c>
      <c r="M1703">
        <v>89</v>
      </c>
      <c r="N1703">
        <v>19.82</v>
      </c>
      <c r="O1703">
        <v>188.5</v>
      </c>
      <c r="P1703">
        <v>121</v>
      </c>
      <c r="Q1703">
        <v>8.48</v>
      </c>
      <c r="R1703">
        <v>6.2</v>
      </c>
      <c r="S1703">
        <v>6</v>
      </c>
      <c r="T1703">
        <v>1.67</v>
      </c>
      <c r="U1703">
        <v>3</v>
      </c>
      <c r="V1703" t="s">
        <v>22</v>
      </c>
      <c r="W1703">
        <f t="shared" si="208"/>
        <v>0</v>
      </c>
      <c r="X1703" t="str">
        <f t="shared" si="209"/>
        <v>3 or fewer calls</v>
      </c>
      <c r="Y1703" t="str">
        <f t="shared" si="210"/>
        <v>Low</v>
      </c>
      <c r="Z1703" t="str">
        <f t="shared" si="211"/>
        <v>Medium_user</v>
      </c>
      <c r="AA1703" t="str">
        <f t="shared" si="212"/>
        <v>Medium_user</v>
      </c>
      <c r="AB1703" t="str">
        <f t="shared" si="213"/>
        <v>Medium Usage</v>
      </c>
      <c r="AC1703" t="str">
        <f t="shared" si="214"/>
        <v>None</v>
      </c>
      <c r="AD1703" t="str">
        <f t="shared" si="215"/>
        <v>Low Intl Calls</v>
      </c>
    </row>
    <row r="1704" spans="1:30" x14ac:dyDescent="0.25">
      <c r="A1704" t="s">
        <v>26</v>
      </c>
      <c r="B1704">
        <v>86</v>
      </c>
      <c r="C1704" t="s">
        <v>21</v>
      </c>
      <c r="D1704" t="s">
        <v>22</v>
      </c>
      <c r="E1704">
        <f>IF(train[[#This Row],[international_plan]]="yes",1,0)</f>
        <v>0</v>
      </c>
      <c r="F1704" t="s">
        <v>23</v>
      </c>
      <c r="G1704">
        <f>IF(train[[#This Row],[voice_mail_plan]]="yes",1,0)</f>
        <v>1</v>
      </c>
      <c r="H1704">
        <v>33</v>
      </c>
      <c r="I1704">
        <v>253.1</v>
      </c>
      <c r="J1704">
        <v>112</v>
      </c>
      <c r="K1704">
        <v>43.03</v>
      </c>
      <c r="L1704">
        <v>210.1</v>
      </c>
      <c r="M1704">
        <v>94</v>
      </c>
      <c r="N1704">
        <v>17.86</v>
      </c>
      <c r="O1704">
        <v>95</v>
      </c>
      <c r="P1704">
        <v>98</v>
      </c>
      <c r="Q1704">
        <v>4.2699999999999996</v>
      </c>
      <c r="R1704">
        <v>11.9</v>
      </c>
      <c r="S1704">
        <v>4</v>
      </c>
      <c r="T1704">
        <v>3.21</v>
      </c>
      <c r="U1704">
        <v>3</v>
      </c>
      <c r="V1704" t="s">
        <v>22</v>
      </c>
      <c r="W1704">
        <f t="shared" si="208"/>
        <v>0</v>
      </c>
      <c r="X1704" t="str">
        <f t="shared" si="209"/>
        <v>3 or fewer calls</v>
      </c>
      <c r="Y1704" t="str">
        <f t="shared" si="210"/>
        <v>Medium</v>
      </c>
      <c r="Z1704" t="str">
        <f t="shared" si="211"/>
        <v>Medium_user</v>
      </c>
      <c r="AA1704" t="str">
        <f t="shared" si="212"/>
        <v>Medium_user</v>
      </c>
      <c r="AB1704" t="str">
        <f t="shared" si="213"/>
        <v>Medium Usage</v>
      </c>
      <c r="AC1704" t="str">
        <f t="shared" si="214"/>
        <v>High</v>
      </c>
      <c r="AD1704" t="str">
        <f t="shared" si="215"/>
        <v>Medium Intl Calls</v>
      </c>
    </row>
    <row r="1705" spans="1:30" x14ac:dyDescent="0.25">
      <c r="A1705" t="s">
        <v>39</v>
      </c>
      <c r="B1705">
        <v>82</v>
      </c>
      <c r="C1705" t="s">
        <v>21</v>
      </c>
      <c r="D1705" t="s">
        <v>22</v>
      </c>
      <c r="E1705">
        <f>IF(train[[#This Row],[international_plan]]="yes",1,0)</f>
        <v>0</v>
      </c>
      <c r="F1705" t="s">
        <v>22</v>
      </c>
      <c r="G1705">
        <f>IF(train[[#This Row],[voice_mail_plan]]="yes",1,0)</f>
        <v>0</v>
      </c>
      <c r="H1705">
        <v>0</v>
      </c>
      <c r="I1705">
        <v>130</v>
      </c>
      <c r="J1705">
        <v>110</v>
      </c>
      <c r="K1705">
        <v>22.1</v>
      </c>
      <c r="L1705">
        <v>185.3</v>
      </c>
      <c r="M1705">
        <v>88</v>
      </c>
      <c r="N1705">
        <v>15.75</v>
      </c>
      <c r="O1705">
        <v>178.7</v>
      </c>
      <c r="P1705">
        <v>105</v>
      </c>
      <c r="Q1705">
        <v>8.0399999999999991</v>
      </c>
      <c r="R1705">
        <v>8.3000000000000007</v>
      </c>
      <c r="S1705">
        <v>4</v>
      </c>
      <c r="T1705">
        <v>2.2400000000000002</v>
      </c>
      <c r="U1705">
        <v>0</v>
      </c>
      <c r="V1705" t="s">
        <v>22</v>
      </c>
      <c r="W1705">
        <f t="shared" si="208"/>
        <v>0</v>
      </c>
      <c r="X1705" t="str">
        <f t="shared" si="209"/>
        <v>3 or fewer calls</v>
      </c>
      <c r="Y1705" t="str">
        <f t="shared" si="210"/>
        <v>Medium</v>
      </c>
      <c r="Z1705" t="str">
        <f t="shared" si="211"/>
        <v>Medium_user</v>
      </c>
      <c r="AA1705" t="str">
        <f t="shared" si="212"/>
        <v>Medium_user</v>
      </c>
      <c r="AB1705" t="str">
        <f t="shared" si="213"/>
        <v>Medium Usage</v>
      </c>
      <c r="AC1705" t="str">
        <f t="shared" si="214"/>
        <v>None</v>
      </c>
      <c r="AD1705" t="str">
        <f t="shared" si="215"/>
        <v>Medium Intl Calls</v>
      </c>
    </row>
    <row r="1706" spans="1:30" x14ac:dyDescent="0.25">
      <c r="A1706" t="s">
        <v>58</v>
      </c>
      <c r="B1706">
        <v>89</v>
      </c>
      <c r="C1706" t="s">
        <v>25</v>
      </c>
      <c r="D1706" t="s">
        <v>22</v>
      </c>
      <c r="E1706">
        <f>IF(train[[#This Row],[international_plan]]="yes",1,0)</f>
        <v>0</v>
      </c>
      <c r="F1706" t="s">
        <v>22</v>
      </c>
      <c r="G1706">
        <f>IF(train[[#This Row],[voice_mail_plan]]="yes",1,0)</f>
        <v>0</v>
      </c>
      <c r="H1706">
        <v>0</v>
      </c>
      <c r="I1706">
        <v>105.9</v>
      </c>
      <c r="J1706">
        <v>151</v>
      </c>
      <c r="K1706">
        <v>18</v>
      </c>
      <c r="L1706">
        <v>189.6</v>
      </c>
      <c r="M1706">
        <v>142</v>
      </c>
      <c r="N1706">
        <v>16.12</v>
      </c>
      <c r="O1706">
        <v>170.9</v>
      </c>
      <c r="P1706">
        <v>67</v>
      </c>
      <c r="Q1706">
        <v>7.69</v>
      </c>
      <c r="R1706">
        <v>12.7</v>
      </c>
      <c r="S1706">
        <v>7</v>
      </c>
      <c r="T1706">
        <v>3.43</v>
      </c>
      <c r="U1706">
        <v>0</v>
      </c>
      <c r="V1706" t="s">
        <v>22</v>
      </c>
      <c r="W1706">
        <f t="shared" si="208"/>
        <v>0</v>
      </c>
      <c r="X1706" t="str">
        <f t="shared" si="209"/>
        <v>3 or fewer calls</v>
      </c>
      <c r="Y1706" t="str">
        <f t="shared" si="210"/>
        <v>Medium</v>
      </c>
      <c r="Z1706" t="str">
        <f t="shared" si="211"/>
        <v>Heavy_user</v>
      </c>
      <c r="AA1706" t="str">
        <f t="shared" si="212"/>
        <v>Medium_user</v>
      </c>
      <c r="AB1706" t="str">
        <f t="shared" si="213"/>
        <v>Medium Usage</v>
      </c>
      <c r="AC1706" t="str">
        <f t="shared" si="214"/>
        <v>None</v>
      </c>
      <c r="AD1706" t="str">
        <f t="shared" si="215"/>
        <v>Medium Intl Calls</v>
      </c>
    </row>
    <row r="1707" spans="1:30" x14ac:dyDescent="0.25">
      <c r="A1707" t="s">
        <v>72</v>
      </c>
      <c r="B1707">
        <v>134</v>
      </c>
      <c r="C1707" t="s">
        <v>25</v>
      </c>
      <c r="D1707" t="s">
        <v>22</v>
      </c>
      <c r="E1707">
        <f>IF(train[[#This Row],[international_plan]]="yes",1,0)</f>
        <v>0</v>
      </c>
      <c r="F1707" t="s">
        <v>22</v>
      </c>
      <c r="G1707">
        <f>IF(train[[#This Row],[voice_mail_plan]]="yes",1,0)</f>
        <v>0</v>
      </c>
      <c r="H1707">
        <v>0</v>
      </c>
      <c r="I1707">
        <v>183.8</v>
      </c>
      <c r="J1707">
        <v>111</v>
      </c>
      <c r="K1707">
        <v>31.25</v>
      </c>
      <c r="L1707">
        <v>123.5</v>
      </c>
      <c r="M1707">
        <v>92</v>
      </c>
      <c r="N1707">
        <v>10.5</v>
      </c>
      <c r="O1707">
        <v>160.69999999999999</v>
      </c>
      <c r="P1707">
        <v>105</v>
      </c>
      <c r="Q1707">
        <v>7.23</v>
      </c>
      <c r="R1707">
        <v>6.1</v>
      </c>
      <c r="S1707">
        <v>2</v>
      </c>
      <c r="T1707">
        <v>1.65</v>
      </c>
      <c r="U1707">
        <v>1</v>
      </c>
      <c r="V1707" t="s">
        <v>22</v>
      </c>
      <c r="W1707">
        <f t="shared" si="208"/>
        <v>0</v>
      </c>
      <c r="X1707" t="str">
        <f t="shared" si="209"/>
        <v>3 or fewer calls</v>
      </c>
      <c r="Y1707" t="str">
        <f t="shared" si="210"/>
        <v>Low</v>
      </c>
      <c r="Z1707" t="str">
        <f t="shared" si="211"/>
        <v>Medium_user</v>
      </c>
      <c r="AA1707" t="str">
        <f t="shared" si="212"/>
        <v>Medium_user</v>
      </c>
      <c r="AB1707" t="str">
        <f t="shared" si="213"/>
        <v>Medium Usage</v>
      </c>
      <c r="AC1707" t="str">
        <f t="shared" si="214"/>
        <v>None</v>
      </c>
      <c r="AD1707" t="str">
        <f t="shared" si="215"/>
        <v>Low Intl Calls</v>
      </c>
    </row>
    <row r="1708" spans="1:30" x14ac:dyDescent="0.25">
      <c r="A1708" t="s">
        <v>52</v>
      </c>
      <c r="B1708">
        <v>92</v>
      </c>
      <c r="C1708" t="s">
        <v>21</v>
      </c>
      <c r="D1708" t="s">
        <v>22</v>
      </c>
      <c r="E1708">
        <f>IF(train[[#This Row],[international_plan]]="yes",1,0)</f>
        <v>0</v>
      </c>
      <c r="F1708" t="s">
        <v>22</v>
      </c>
      <c r="G1708">
        <f>IF(train[[#This Row],[voice_mail_plan]]="yes",1,0)</f>
        <v>0</v>
      </c>
      <c r="H1708">
        <v>0</v>
      </c>
      <c r="I1708">
        <v>196.5</v>
      </c>
      <c r="J1708">
        <v>82</v>
      </c>
      <c r="K1708">
        <v>33.409999999999997</v>
      </c>
      <c r="L1708">
        <v>190</v>
      </c>
      <c r="M1708">
        <v>89</v>
      </c>
      <c r="N1708">
        <v>16.149999999999999</v>
      </c>
      <c r="O1708">
        <v>163.19999999999999</v>
      </c>
      <c r="P1708">
        <v>99</v>
      </c>
      <c r="Q1708">
        <v>7.34</v>
      </c>
      <c r="R1708">
        <v>10.8</v>
      </c>
      <c r="S1708">
        <v>2</v>
      </c>
      <c r="T1708">
        <v>2.92</v>
      </c>
      <c r="U1708">
        <v>2</v>
      </c>
      <c r="V1708" t="s">
        <v>22</v>
      </c>
      <c r="W1708">
        <f t="shared" si="208"/>
        <v>0</v>
      </c>
      <c r="X1708" t="str">
        <f t="shared" si="209"/>
        <v>3 or fewer calls</v>
      </c>
      <c r="Y1708" t="str">
        <f t="shared" si="210"/>
        <v>Medium</v>
      </c>
      <c r="Z1708" t="str">
        <f t="shared" si="211"/>
        <v>Medium_user</v>
      </c>
      <c r="AA1708" t="str">
        <f t="shared" si="212"/>
        <v>Medium_user</v>
      </c>
      <c r="AB1708" t="str">
        <f t="shared" si="213"/>
        <v>Medium Usage</v>
      </c>
      <c r="AC1708" t="str">
        <f t="shared" si="214"/>
        <v>None</v>
      </c>
      <c r="AD1708" t="str">
        <f t="shared" si="215"/>
        <v>Medium Intl Calls</v>
      </c>
    </row>
    <row r="1709" spans="1:30" x14ac:dyDescent="0.25">
      <c r="A1709" t="s">
        <v>57</v>
      </c>
      <c r="B1709">
        <v>87</v>
      </c>
      <c r="C1709" t="s">
        <v>28</v>
      </c>
      <c r="D1709" t="s">
        <v>22</v>
      </c>
      <c r="E1709">
        <f>IF(train[[#This Row],[international_plan]]="yes",1,0)</f>
        <v>0</v>
      </c>
      <c r="F1709" t="s">
        <v>22</v>
      </c>
      <c r="G1709">
        <f>IF(train[[#This Row],[voice_mail_plan]]="yes",1,0)</f>
        <v>0</v>
      </c>
      <c r="H1709">
        <v>0</v>
      </c>
      <c r="I1709">
        <v>184.5</v>
      </c>
      <c r="J1709">
        <v>81</v>
      </c>
      <c r="K1709">
        <v>31.37</v>
      </c>
      <c r="L1709">
        <v>172</v>
      </c>
      <c r="M1709">
        <v>103</v>
      </c>
      <c r="N1709">
        <v>14.62</v>
      </c>
      <c r="O1709">
        <v>183.4</v>
      </c>
      <c r="P1709">
        <v>96</v>
      </c>
      <c r="Q1709">
        <v>8.25</v>
      </c>
      <c r="R1709">
        <v>13.7</v>
      </c>
      <c r="S1709">
        <v>3</v>
      </c>
      <c r="T1709">
        <v>3.7</v>
      </c>
      <c r="U1709">
        <v>3</v>
      </c>
      <c r="V1709" t="s">
        <v>22</v>
      </c>
      <c r="W1709">
        <f t="shared" si="208"/>
        <v>0</v>
      </c>
      <c r="X1709" t="str">
        <f t="shared" si="209"/>
        <v>3 or fewer calls</v>
      </c>
      <c r="Y1709" t="str">
        <f t="shared" si="210"/>
        <v>Medium</v>
      </c>
      <c r="Z1709" t="str">
        <f t="shared" si="211"/>
        <v>Medium_user</v>
      </c>
      <c r="AA1709" t="str">
        <f t="shared" si="212"/>
        <v>Medium_user</v>
      </c>
      <c r="AB1709" t="str">
        <f t="shared" si="213"/>
        <v>Medium Usage</v>
      </c>
      <c r="AC1709" t="str">
        <f t="shared" si="214"/>
        <v>None</v>
      </c>
      <c r="AD1709" t="str">
        <f t="shared" si="215"/>
        <v>Medium Intl Calls</v>
      </c>
    </row>
    <row r="1710" spans="1:30" x14ac:dyDescent="0.25">
      <c r="A1710" t="s">
        <v>69</v>
      </c>
      <c r="B1710">
        <v>64</v>
      </c>
      <c r="C1710" t="s">
        <v>25</v>
      </c>
      <c r="D1710" t="s">
        <v>22</v>
      </c>
      <c r="E1710">
        <f>IF(train[[#This Row],[international_plan]]="yes",1,0)</f>
        <v>0</v>
      </c>
      <c r="F1710" t="s">
        <v>22</v>
      </c>
      <c r="G1710">
        <f>IF(train[[#This Row],[voice_mail_plan]]="yes",1,0)</f>
        <v>0</v>
      </c>
      <c r="H1710">
        <v>0</v>
      </c>
      <c r="I1710">
        <v>261.89999999999998</v>
      </c>
      <c r="J1710">
        <v>113</v>
      </c>
      <c r="K1710">
        <v>44.52</v>
      </c>
      <c r="L1710">
        <v>148.1</v>
      </c>
      <c r="M1710">
        <v>99</v>
      </c>
      <c r="N1710">
        <v>12.59</v>
      </c>
      <c r="O1710">
        <v>145.19999999999999</v>
      </c>
      <c r="P1710">
        <v>74</v>
      </c>
      <c r="Q1710">
        <v>6.53</v>
      </c>
      <c r="R1710">
        <v>13.8</v>
      </c>
      <c r="S1710">
        <v>4</v>
      </c>
      <c r="T1710">
        <v>3.73</v>
      </c>
      <c r="U1710">
        <v>0</v>
      </c>
      <c r="V1710" t="s">
        <v>22</v>
      </c>
      <c r="W1710">
        <f t="shared" si="208"/>
        <v>0</v>
      </c>
      <c r="X1710" t="str">
        <f t="shared" si="209"/>
        <v>3 or fewer calls</v>
      </c>
      <c r="Y1710" t="str">
        <f t="shared" si="210"/>
        <v>Medium</v>
      </c>
      <c r="Z1710" t="str">
        <f t="shared" si="211"/>
        <v>Medium_user</v>
      </c>
      <c r="AA1710" t="str">
        <f t="shared" si="212"/>
        <v>Medium_user</v>
      </c>
      <c r="AB1710" t="str">
        <f t="shared" si="213"/>
        <v>Medium Usage</v>
      </c>
      <c r="AC1710" t="str">
        <f t="shared" si="214"/>
        <v>None</v>
      </c>
      <c r="AD1710" t="str">
        <f t="shared" si="215"/>
        <v>Medium Intl Calls</v>
      </c>
    </row>
    <row r="1711" spans="1:30" x14ac:dyDescent="0.25">
      <c r="A1711" t="s">
        <v>33</v>
      </c>
      <c r="B1711">
        <v>80</v>
      </c>
      <c r="C1711" t="s">
        <v>28</v>
      </c>
      <c r="D1711" t="s">
        <v>22</v>
      </c>
      <c r="E1711">
        <f>IF(train[[#This Row],[international_plan]]="yes",1,0)</f>
        <v>0</v>
      </c>
      <c r="F1711" t="s">
        <v>22</v>
      </c>
      <c r="G1711">
        <f>IF(train[[#This Row],[voice_mail_plan]]="yes",1,0)</f>
        <v>0</v>
      </c>
      <c r="H1711">
        <v>0</v>
      </c>
      <c r="I1711">
        <v>202.4</v>
      </c>
      <c r="J1711">
        <v>118</v>
      </c>
      <c r="K1711">
        <v>34.409999999999997</v>
      </c>
      <c r="L1711">
        <v>260.2</v>
      </c>
      <c r="M1711">
        <v>67</v>
      </c>
      <c r="N1711">
        <v>22.12</v>
      </c>
      <c r="O1711">
        <v>177.4</v>
      </c>
      <c r="P1711">
        <v>112</v>
      </c>
      <c r="Q1711">
        <v>7.98</v>
      </c>
      <c r="R1711">
        <v>9.1999999999999993</v>
      </c>
      <c r="S1711">
        <v>5</v>
      </c>
      <c r="T1711">
        <v>2.48</v>
      </c>
      <c r="U1711">
        <v>3</v>
      </c>
      <c r="V1711" t="s">
        <v>22</v>
      </c>
      <c r="W1711">
        <f t="shared" si="208"/>
        <v>0</v>
      </c>
      <c r="X1711" t="str">
        <f t="shared" si="209"/>
        <v>3 or fewer calls</v>
      </c>
      <c r="Y1711" t="str">
        <f t="shared" si="210"/>
        <v>Medium</v>
      </c>
      <c r="Z1711" t="str">
        <f t="shared" si="211"/>
        <v>Light_usage</v>
      </c>
      <c r="AA1711" t="str">
        <f t="shared" si="212"/>
        <v>Heavy_user</v>
      </c>
      <c r="AB1711" t="str">
        <f t="shared" si="213"/>
        <v>Medium Usage</v>
      </c>
      <c r="AC1711" t="str">
        <f t="shared" si="214"/>
        <v>None</v>
      </c>
      <c r="AD1711" t="str">
        <f t="shared" si="215"/>
        <v>Medium Intl Calls</v>
      </c>
    </row>
    <row r="1712" spans="1:30" x14ac:dyDescent="0.25">
      <c r="A1712" t="s">
        <v>37</v>
      </c>
      <c r="B1712">
        <v>153</v>
      </c>
      <c r="C1712" t="s">
        <v>21</v>
      </c>
      <c r="D1712" t="s">
        <v>22</v>
      </c>
      <c r="E1712">
        <f>IF(train[[#This Row],[international_plan]]="yes",1,0)</f>
        <v>0</v>
      </c>
      <c r="F1712" t="s">
        <v>23</v>
      </c>
      <c r="G1712">
        <f>IF(train[[#This Row],[voice_mail_plan]]="yes",1,0)</f>
        <v>1</v>
      </c>
      <c r="H1712">
        <v>22</v>
      </c>
      <c r="I1712">
        <v>167.7</v>
      </c>
      <c r="J1712">
        <v>104</v>
      </c>
      <c r="K1712">
        <v>28.51</v>
      </c>
      <c r="L1712">
        <v>246.8</v>
      </c>
      <c r="M1712">
        <v>91</v>
      </c>
      <c r="N1712">
        <v>20.98</v>
      </c>
      <c r="O1712">
        <v>203.9</v>
      </c>
      <c r="P1712">
        <v>117</v>
      </c>
      <c r="Q1712">
        <v>9.18</v>
      </c>
      <c r="R1712">
        <v>7.5</v>
      </c>
      <c r="S1712">
        <v>11</v>
      </c>
      <c r="T1712">
        <v>2.0299999999999998</v>
      </c>
      <c r="U1712">
        <v>1</v>
      </c>
      <c r="V1712" t="s">
        <v>22</v>
      </c>
      <c r="W1712">
        <f t="shared" si="208"/>
        <v>0</v>
      </c>
      <c r="X1712" t="str">
        <f t="shared" si="209"/>
        <v>3 or fewer calls</v>
      </c>
      <c r="Y1712" t="str">
        <f t="shared" si="210"/>
        <v>Medium</v>
      </c>
      <c r="Z1712" t="str">
        <f t="shared" si="211"/>
        <v>Medium_user</v>
      </c>
      <c r="AA1712" t="str">
        <f t="shared" si="212"/>
        <v>Heavy_user</v>
      </c>
      <c r="AB1712" t="str">
        <f t="shared" si="213"/>
        <v>Medium Usage</v>
      </c>
      <c r="AC1712" t="str">
        <f t="shared" si="214"/>
        <v>Medium</v>
      </c>
      <c r="AD1712" t="str">
        <f t="shared" si="215"/>
        <v>Medium Intl Calls</v>
      </c>
    </row>
    <row r="1713" spans="1:30" x14ac:dyDescent="0.25">
      <c r="A1713" t="s">
        <v>36</v>
      </c>
      <c r="B1713">
        <v>104</v>
      </c>
      <c r="C1713" t="s">
        <v>21</v>
      </c>
      <c r="D1713" t="s">
        <v>22</v>
      </c>
      <c r="E1713">
        <f>IF(train[[#This Row],[international_plan]]="yes",1,0)</f>
        <v>0</v>
      </c>
      <c r="F1713" t="s">
        <v>23</v>
      </c>
      <c r="G1713">
        <f>IF(train[[#This Row],[voice_mail_plan]]="yes",1,0)</f>
        <v>1</v>
      </c>
      <c r="H1713">
        <v>26</v>
      </c>
      <c r="I1713">
        <v>189.1</v>
      </c>
      <c r="J1713">
        <v>112</v>
      </c>
      <c r="K1713">
        <v>32.15</v>
      </c>
      <c r="L1713">
        <v>178.2</v>
      </c>
      <c r="M1713">
        <v>97</v>
      </c>
      <c r="N1713">
        <v>15.15</v>
      </c>
      <c r="O1713">
        <v>199.3</v>
      </c>
      <c r="P1713">
        <v>104</v>
      </c>
      <c r="Q1713">
        <v>8.9700000000000006</v>
      </c>
      <c r="R1713">
        <v>11.1</v>
      </c>
      <c r="S1713">
        <v>4</v>
      </c>
      <c r="T1713">
        <v>3</v>
      </c>
      <c r="U1713">
        <v>1</v>
      </c>
      <c r="V1713" t="s">
        <v>22</v>
      </c>
      <c r="W1713">
        <f t="shared" si="208"/>
        <v>0</v>
      </c>
      <c r="X1713" t="str">
        <f t="shared" si="209"/>
        <v>3 or fewer calls</v>
      </c>
      <c r="Y1713" t="str">
        <f t="shared" si="210"/>
        <v>Medium</v>
      </c>
      <c r="Z1713" t="str">
        <f t="shared" si="211"/>
        <v>Medium_user</v>
      </c>
      <c r="AA1713" t="str">
        <f t="shared" si="212"/>
        <v>Medium_user</v>
      </c>
      <c r="AB1713" t="str">
        <f t="shared" si="213"/>
        <v>Medium Usage</v>
      </c>
      <c r="AC1713" t="str">
        <f t="shared" si="214"/>
        <v>Medium</v>
      </c>
      <c r="AD1713" t="str">
        <f t="shared" si="215"/>
        <v>Medium Intl Calls</v>
      </c>
    </row>
    <row r="1714" spans="1:30" x14ac:dyDescent="0.25">
      <c r="A1714" t="s">
        <v>26</v>
      </c>
      <c r="B1714">
        <v>87</v>
      </c>
      <c r="C1714" t="s">
        <v>21</v>
      </c>
      <c r="D1714" t="s">
        <v>22</v>
      </c>
      <c r="E1714">
        <f>IF(train[[#This Row],[international_plan]]="yes",1,0)</f>
        <v>0</v>
      </c>
      <c r="F1714" t="s">
        <v>22</v>
      </c>
      <c r="G1714">
        <f>IF(train[[#This Row],[voice_mail_plan]]="yes",1,0)</f>
        <v>0</v>
      </c>
      <c r="H1714">
        <v>0</v>
      </c>
      <c r="I1714">
        <v>205.2</v>
      </c>
      <c r="J1714">
        <v>106</v>
      </c>
      <c r="K1714">
        <v>34.880000000000003</v>
      </c>
      <c r="L1714">
        <v>99.5</v>
      </c>
      <c r="M1714">
        <v>122</v>
      </c>
      <c r="N1714">
        <v>8.4600000000000009</v>
      </c>
      <c r="O1714">
        <v>189.5</v>
      </c>
      <c r="P1714">
        <v>75</v>
      </c>
      <c r="Q1714">
        <v>8.5299999999999994</v>
      </c>
      <c r="R1714">
        <v>13.4</v>
      </c>
      <c r="S1714">
        <v>3</v>
      </c>
      <c r="T1714">
        <v>3.62</v>
      </c>
      <c r="U1714">
        <v>1</v>
      </c>
      <c r="V1714" t="s">
        <v>22</v>
      </c>
      <c r="W1714">
        <f t="shared" si="208"/>
        <v>0</v>
      </c>
      <c r="X1714" t="str">
        <f t="shared" si="209"/>
        <v>3 or fewer calls</v>
      </c>
      <c r="Y1714" t="str">
        <f t="shared" si="210"/>
        <v>Medium</v>
      </c>
      <c r="Z1714" t="str">
        <f t="shared" si="211"/>
        <v>Heavy_user</v>
      </c>
      <c r="AA1714" t="str">
        <f t="shared" si="212"/>
        <v>Light_user</v>
      </c>
      <c r="AB1714" t="str">
        <f t="shared" si="213"/>
        <v>Medium Usage</v>
      </c>
      <c r="AC1714" t="str">
        <f t="shared" si="214"/>
        <v>None</v>
      </c>
      <c r="AD1714" t="str">
        <f t="shared" si="215"/>
        <v>Medium Intl Calls</v>
      </c>
    </row>
    <row r="1715" spans="1:30" x14ac:dyDescent="0.25">
      <c r="A1715" t="s">
        <v>43</v>
      </c>
      <c r="B1715">
        <v>159</v>
      </c>
      <c r="C1715" t="s">
        <v>21</v>
      </c>
      <c r="D1715" t="s">
        <v>22</v>
      </c>
      <c r="E1715">
        <f>IF(train[[#This Row],[international_plan]]="yes",1,0)</f>
        <v>0</v>
      </c>
      <c r="F1715" t="s">
        <v>23</v>
      </c>
      <c r="G1715">
        <f>IF(train[[#This Row],[voice_mail_plan]]="yes",1,0)</f>
        <v>1</v>
      </c>
      <c r="H1715">
        <v>23</v>
      </c>
      <c r="I1715">
        <v>153.6</v>
      </c>
      <c r="J1715">
        <v>93</v>
      </c>
      <c r="K1715">
        <v>26.11</v>
      </c>
      <c r="L1715">
        <v>216.9</v>
      </c>
      <c r="M1715">
        <v>88</v>
      </c>
      <c r="N1715">
        <v>18.440000000000001</v>
      </c>
      <c r="O1715">
        <v>161.30000000000001</v>
      </c>
      <c r="P1715">
        <v>91</v>
      </c>
      <c r="Q1715">
        <v>7.26</v>
      </c>
      <c r="R1715">
        <v>12.6</v>
      </c>
      <c r="S1715">
        <v>3</v>
      </c>
      <c r="T1715">
        <v>3.4</v>
      </c>
      <c r="U1715">
        <v>2</v>
      </c>
      <c r="V1715" t="s">
        <v>22</v>
      </c>
      <c r="W1715">
        <f t="shared" si="208"/>
        <v>0</v>
      </c>
      <c r="X1715" t="str">
        <f t="shared" si="209"/>
        <v>3 or fewer calls</v>
      </c>
      <c r="Y1715" t="str">
        <f t="shared" si="210"/>
        <v>Medium</v>
      </c>
      <c r="Z1715" t="str">
        <f t="shared" si="211"/>
        <v>Medium_user</v>
      </c>
      <c r="AA1715" t="str">
        <f t="shared" si="212"/>
        <v>Medium_user</v>
      </c>
      <c r="AB1715" t="str">
        <f t="shared" si="213"/>
        <v>Medium Usage</v>
      </c>
      <c r="AC1715" t="str">
        <f t="shared" si="214"/>
        <v>Medium</v>
      </c>
      <c r="AD1715" t="str">
        <f t="shared" si="215"/>
        <v>Medium Intl Calls</v>
      </c>
    </row>
    <row r="1716" spans="1:30" x14ac:dyDescent="0.25">
      <c r="A1716" t="s">
        <v>32</v>
      </c>
      <c r="B1716">
        <v>119</v>
      </c>
      <c r="C1716" t="s">
        <v>28</v>
      </c>
      <c r="D1716" t="s">
        <v>22</v>
      </c>
      <c r="E1716">
        <f>IF(train[[#This Row],[international_plan]]="yes",1,0)</f>
        <v>0</v>
      </c>
      <c r="F1716" t="s">
        <v>22</v>
      </c>
      <c r="G1716">
        <f>IF(train[[#This Row],[voice_mail_plan]]="yes",1,0)</f>
        <v>0</v>
      </c>
      <c r="H1716">
        <v>0</v>
      </c>
      <c r="I1716">
        <v>154.5</v>
      </c>
      <c r="J1716">
        <v>129</v>
      </c>
      <c r="K1716">
        <v>26.27</v>
      </c>
      <c r="L1716">
        <v>193.6</v>
      </c>
      <c r="M1716">
        <v>87</v>
      </c>
      <c r="N1716">
        <v>16.46</v>
      </c>
      <c r="O1716">
        <v>180.9</v>
      </c>
      <c r="P1716">
        <v>145</v>
      </c>
      <c r="Q1716">
        <v>8.14</v>
      </c>
      <c r="R1716">
        <v>13.4</v>
      </c>
      <c r="S1716">
        <v>3</v>
      </c>
      <c r="T1716">
        <v>3.62</v>
      </c>
      <c r="U1716">
        <v>2</v>
      </c>
      <c r="V1716" t="s">
        <v>22</v>
      </c>
      <c r="W1716">
        <f t="shared" si="208"/>
        <v>0</v>
      </c>
      <c r="X1716" t="str">
        <f t="shared" si="209"/>
        <v>3 or fewer calls</v>
      </c>
      <c r="Y1716" t="str">
        <f t="shared" si="210"/>
        <v>Medium</v>
      </c>
      <c r="Z1716" t="str">
        <f t="shared" si="211"/>
        <v>Medium_user</v>
      </c>
      <c r="AA1716" t="str">
        <f t="shared" si="212"/>
        <v>Medium_user</v>
      </c>
      <c r="AB1716" t="str">
        <f t="shared" si="213"/>
        <v>Medium Usage</v>
      </c>
      <c r="AC1716" t="str">
        <f t="shared" si="214"/>
        <v>None</v>
      </c>
      <c r="AD1716" t="str">
        <f t="shared" si="215"/>
        <v>Medium Intl Calls</v>
      </c>
    </row>
    <row r="1717" spans="1:30" x14ac:dyDescent="0.25">
      <c r="A1717" t="s">
        <v>62</v>
      </c>
      <c r="B1717">
        <v>69</v>
      </c>
      <c r="C1717" t="s">
        <v>21</v>
      </c>
      <c r="D1717" t="s">
        <v>22</v>
      </c>
      <c r="E1717">
        <f>IF(train[[#This Row],[international_plan]]="yes",1,0)</f>
        <v>0</v>
      </c>
      <c r="F1717" t="s">
        <v>22</v>
      </c>
      <c r="G1717">
        <f>IF(train[[#This Row],[voice_mail_plan]]="yes",1,0)</f>
        <v>0</v>
      </c>
      <c r="H1717">
        <v>0</v>
      </c>
      <c r="I1717">
        <v>153.69999999999999</v>
      </c>
      <c r="J1717">
        <v>109</v>
      </c>
      <c r="K1717">
        <v>26.13</v>
      </c>
      <c r="L1717">
        <v>194</v>
      </c>
      <c r="M1717">
        <v>105</v>
      </c>
      <c r="N1717">
        <v>16.489999999999998</v>
      </c>
      <c r="O1717">
        <v>256.10000000000002</v>
      </c>
      <c r="P1717">
        <v>114</v>
      </c>
      <c r="Q1717">
        <v>11.52</v>
      </c>
      <c r="R1717">
        <v>14.1</v>
      </c>
      <c r="S1717">
        <v>6</v>
      </c>
      <c r="T1717">
        <v>3.81</v>
      </c>
      <c r="U1717">
        <v>1</v>
      </c>
      <c r="V1717" t="s">
        <v>22</v>
      </c>
      <c r="W1717">
        <f t="shared" si="208"/>
        <v>0</v>
      </c>
      <c r="X1717" t="str">
        <f t="shared" si="209"/>
        <v>3 or fewer calls</v>
      </c>
      <c r="Y1717" t="str">
        <f t="shared" si="210"/>
        <v>Medium</v>
      </c>
      <c r="Z1717" t="str">
        <f t="shared" si="211"/>
        <v>Medium_user</v>
      </c>
      <c r="AA1717" t="str">
        <f t="shared" si="212"/>
        <v>Medium_user</v>
      </c>
      <c r="AB1717" t="str">
        <f t="shared" si="213"/>
        <v>Medium Usage</v>
      </c>
      <c r="AC1717" t="str">
        <f t="shared" si="214"/>
        <v>None</v>
      </c>
      <c r="AD1717" t="str">
        <f t="shared" si="215"/>
        <v>Medium Intl Calls</v>
      </c>
    </row>
    <row r="1718" spans="1:30" x14ac:dyDescent="0.25">
      <c r="A1718" t="s">
        <v>72</v>
      </c>
      <c r="B1718">
        <v>87</v>
      </c>
      <c r="C1718" t="s">
        <v>25</v>
      </c>
      <c r="D1718" t="s">
        <v>23</v>
      </c>
      <c r="E1718">
        <f>IF(train[[#This Row],[international_plan]]="yes",1,0)</f>
        <v>1</v>
      </c>
      <c r="F1718" t="s">
        <v>23</v>
      </c>
      <c r="G1718">
        <f>IF(train[[#This Row],[voice_mail_plan]]="yes",1,0)</f>
        <v>1</v>
      </c>
      <c r="H1718">
        <v>36</v>
      </c>
      <c r="I1718">
        <v>171.2</v>
      </c>
      <c r="J1718">
        <v>138</v>
      </c>
      <c r="K1718">
        <v>29.1</v>
      </c>
      <c r="L1718">
        <v>185.8</v>
      </c>
      <c r="M1718">
        <v>102</v>
      </c>
      <c r="N1718">
        <v>15.79</v>
      </c>
      <c r="O1718">
        <v>227.6</v>
      </c>
      <c r="P1718">
        <v>97</v>
      </c>
      <c r="Q1718">
        <v>10.24</v>
      </c>
      <c r="R1718">
        <v>10.8</v>
      </c>
      <c r="S1718">
        <v>3</v>
      </c>
      <c r="T1718">
        <v>2.92</v>
      </c>
      <c r="U1718">
        <v>1</v>
      </c>
      <c r="V1718" t="s">
        <v>22</v>
      </c>
      <c r="W1718">
        <f t="shared" si="208"/>
        <v>0</v>
      </c>
      <c r="X1718" t="str">
        <f t="shared" si="209"/>
        <v>3 or fewer calls</v>
      </c>
      <c r="Y1718" t="str">
        <f t="shared" si="210"/>
        <v>Medium</v>
      </c>
      <c r="Z1718" t="str">
        <f t="shared" si="211"/>
        <v>Medium_user</v>
      </c>
      <c r="AA1718" t="str">
        <f t="shared" si="212"/>
        <v>Medium_user</v>
      </c>
      <c r="AB1718" t="str">
        <f t="shared" si="213"/>
        <v>Medium Usage</v>
      </c>
      <c r="AC1718" t="str">
        <f t="shared" si="214"/>
        <v>High</v>
      </c>
      <c r="AD1718" t="str">
        <f t="shared" si="215"/>
        <v>Medium Intl Calls</v>
      </c>
    </row>
    <row r="1719" spans="1:30" x14ac:dyDescent="0.25">
      <c r="A1719" t="s">
        <v>57</v>
      </c>
      <c r="B1719">
        <v>93</v>
      </c>
      <c r="C1719" t="s">
        <v>28</v>
      </c>
      <c r="D1719" t="s">
        <v>22</v>
      </c>
      <c r="E1719">
        <f>IF(train[[#This Row],[international_plan]]="yes",1,0)</f>
        <v>0</v>
      </c>
      <c r="F1719" t="s">
        <v>22</v>
      </c>
      <c r="G1719">
        <f>IF(train[[#This Row],[voice_mail_plan]]="yes",1,0)</f>
        <v>0</v>
      </c>
      <c r="H1719">
        <v>0</v>
      </c>
      <c r="I1719">
        <v>328.1</v>
      </c>
      <c r="J1719">
        <v>106</v>
      </c>
      <c r="K1719">
        <v>55.78</v>
      </c>
      <c r="L1719">
        <v>151.69999999999999</v>
      </c>
      <c r="M1719">
        <v>89</v>
      </c>
      <c r="N1719">
        <v>12.89</v>
      </c>
      <c r="O1719">
        <v>303.5</v>
      </c>
      <c r="P1719">
        <v>114</v>
      </c>
      <c r="Q1719">
        <v>13.66</v>
      </c>
      <c r="R1719">
        <v>8.6999999999999993</v>
      </c>
      <c r="S1719">
        <v>3</v>
      </c>
      <c r="T1719">
        <v>2.35</v>
      </c>
      <c r="U1719">
        <v>1</v>
      </c>
      <c r="V1719" t="s">
        <v>23</v>
      </c>
      <c r="W1719">
        <f t="shared" si="208"/>
        <v>1</v>
      </c>
      <c r="X1719" t="str">
        <f t="shared" si="209"/>
        <v>3 or fewer calls</v>
      </c>
      <c r="Y1719" t="str">
        <f t="shared" si="210"/>
        <v>Medium</v>
      </c>
      <c r="Z1719" t="str">
        <f t="shared" si="211"/>
        <v>Medium_user</v>
      </c>
      <c r="AA1719" t="str">
        <f t="shared" si="212"/>
        <v>Medium_user</v>
      </c>
      <c r="AB1719" t="str">
        <f t="shared" si="213"/>
        <v>Medium Usage</v>
      </c>
      <c r="AC1719" t="str">
        <f t="shared" si="214"/>
        <v>None</v>
      </c>
      <c r="AD1719" t="str">
        <f t="shared" si="215"/>
        <v>Medium Intl Calls</v>
      </c>
    </row>
    <row r="1720" spans="1:30" x14ac:dyDescent="0.25">
      <c r="A1720" t="s">
        <v>26</v>
      </c>
      <c r="B1720">
        <v>154</v>
      </c>
      <c r="C1720" t="s">
        <v>21</v>
      </c>
      <c r="D1720" t="s">
        <v>23</v>
      </c>
      <c r="E1720">
        <f>IF(train[[#This Row],[international_plan]]="yes",1,0)</f>
        <v>1</v>
      </c>
      <c r="F1720" t="s">
        <v>22</v>
      </c>
      <c r="G1720">
        <f>IF(train[[#This Row],[voice_mail_plan]]="yes",1,0)</f>
        <v>0</v>
      </c>
      <c r="H1720">
        <v>0</v>
      </c>
      <c r="I1720">
        <v>145.9</v>
      </c>
      <c r="J1720">
        <v>69</v>
      </c>
      <c r="K1720">
        <v>24.8</v>
      </c>
      <c r="L1720">
        <v>208.2</v>
      </c>
      <c r="M1720">
        <v>141</v>
      </c>
      <c r="N1720">
        <v>17.7</v>
      </c>
      <c r="O1720">
        <v>180.9</v>
      </c>
      <c r="P1720">
        <v>106</v>
      </c>
      <c r="Q1720">
        <v>8.14</v>
      </c>
      <c r="R1720">
        <v>14.4</v>
      </c>
      <c r="S1720">
        <v>10</v>
      </c>
      <c r="T1720">
        <v>3.89</v>
      </c>
      <c r="U1720">
        <v>0</v>
      </c>
      <c r="V1720" t="s">
        <v>23</v>
      </c>
      <c r="W1720">
        <f t="shared" si="208"/>
        <v>1</v>
      </c>
      <c r="X1720" t="str">
        <f t="shared" si="209"/>
        <v>3 or fewer calls</v>
      </c>
      <c r="Y1720" t="str">
        <f t="shared" si="210"/>
        <v>Medium</v>
      </c>
      <c r="Z1720" t="str">
        <f t="shared" si="211"/>
        <v>Heavy_user</v>
      </c>
      <c r="AA1720" t="str">
        <f t="shared" si="212"/>
        <v>Medium_user</v>
      </c>
      <c r="AB1720" t="str">
        <f t="shared" si="213"/>
        <v>Medium Usage</v>
      </c>
      <c r="AC1720" t="str">
        <f t="shared" si="214"/>
        <v>None</v>
      </c>
      <c r="AD1720" t="str">
        <f t="shared" si="215"/>
        <v>Medium Intl Calls</v>
      </c>
    </row>
    <row r="1721" spans="1:30" x14ac:dyDescent="0.25">
      <c r="A1721" t="s">
        <v>70</v>
      </c>
      <c r="B1721">
        <v>57</v>
      </c>
      <c r="C1721" t="s">
        <v>21</v>
      </c>
      <c r="D1721" t="s">
        <v>22</v>
      </c>
      <c r="E1721">
        <f>IF(train[[#This Row],[international_plan]]="yes",1,0)</f>
        <v>0</v>
      </c>
      <c r="F1721" t="s">
        <v>23</v>
      </c>
      <c r="G1721">
        <f>IF(train[[#This Row],[voice_mail_plan]]="yes",1,0)</f>
        <v>1</v>
      </c>
      <c r="H1721">
        <v>37</v>
      </c>
      <c r="I1721">
        <v>201.2</v>
      </c>
      <c r="J1721">
        <v>76</v>
      </c>
      <c r="K1721">
        <v>34.200000000000003</v>
      </c>
      <c r="L1721">
        <v>280.10000000000002</v>
      </c>
      <c r="M1721">
        <v>122</v>
      </c>
      <c r="N1721">
        <v>23.81</v>
      </c>
      <c r="O1721">
        <v>154.19999999999999</v>
      </c>
      <c r="P1721">
        <v>110</v>
      </c>
      <c r="Q1721">
        <v>6.94</v>
      </c>
      <c r="R1721">
        <v>11.8</v>
      </c>
      <c r="S1721">
        <v>1</v>
      </c>
      <c r="T1721">
        <v>3.19</v>
      </c>
      <c r="U1721">
        <v>1</v>
      </c>
      <c r="V1721" t="s">
        <v>22</v>
      </c>
      <c r="W1721">
        <f t="shared" si="208"/>
        <v>0</v>
      </c>
      <c r="X1721" t="str">
        <f t="shared" si="209"/>
        <v>3 or fewer calls</v>
      </c>
      <c r="Y1721" t="str">
        <f t="shared" si="210"/>
        <v>Medium</v>
      </c>
      <c r="Z1721" t="str">
        <f t="shared" si="211"/>
        <v>Heavy_user</v>
      </c>
      <c r="AA1721" t="str">
        <f t="shared" si="212"/>
        <v>Heavy_user</v>
      </c>
      <c r="AB1721" t="str">
        <f t="shared" si="213"/>
        <v>Medium Usage</v>
      </c>
      <c r="AC1721" t="str">
        <f t="shared" si="214"/>
        <v>High</v>
      </c>
      <c r="AD1721" t="str">
        <f t="shared" si="215"/>
        <v>Medium Intl Calls</v>
      </c>
    </row>
    <row r="1722" spans="1:30" x14ac:dyDescent="0.25">
      <c r="A1722" t="s">
        <v>34</v>
      </c>
      <c r="B1722">
        <v>130</v>
      </c>
      <c r="C1722" t="s">
        <v>28</v>
      </c>
      <c r="D1722" t="s">
        <v>22</v>
      </c>
      <c r="E1722">
        <f>IF(train[[#This Row],[international_plan]]="yes",1,0)</f>
        <v>0</v>
      </c>
      <c r="F1722" t="s">
        <v>22</v>
      </c>
      <c r="G1722">
        <f>IF(train[[#This Row],[voice_mail_plan]]="yes",1,0)</f>
        <v>0</v>
      </c>
      <c r="H1722">
        <v>0</v>
      </c>
      <c r="I1722">
        <v>139.1</v>
      </c>
      <c r="J1722">
        <v>72</v>
      </c>
      <c r="K1722">
        <v>23.65</v>
      </c>
      <c r="L1722">
        <v>246</v>
      </c>
      <c r="M1722">
        <v>112</v>
      </c>
      <c r="N1722">
        <v>20.91</v>
      </c>
      <c r="O1722">
        <v>207.2</v>
      </c>
      <c r="P1722">
        <v>121</v>
      </c>
      <c r="Q1722">
        <v>9.32</v>
      </c>
      <c r="R1722">
        <v>11.4</v>
      </c>
      <c r="S1722">
        <v>9</v>
      </c>
      <c r="T1722">
        <v>3.08</v>
      </c>
      <c r="U1722">
        <v>5</v>
      </c>
      <c r="V1722" t="s">
        <v>22</v>
      </c>
      <c r="W1722">
        <f t="shared" si="208"/>
        <v>0</v>
      </c>
      <c r="X1722" t="str">
        <f t="shared" si="209"/>
        <v>More than 3 calls</v>
      </c>
      <c r="Y1722" t="str">
        <f t="shared" si="210"/>
        <v>Medium</v>
      </c>
      <c r="Z1722" t="str">
        <f t="shared" si="211"/>
        <v>Medium_user</v>
      </c>
      <c r="AA1722" t="str">
        <f t="shared" si="212"/>
        <v>Heavy_user</v>
      </c>
      <c r="AB1722" t="str">
        <f t="shared" si="213"/>
        <v>Medium Usage</v>
      </c>
      <c r="AC1722" t="str">
        <f t="shared" si="214"/>
        <v>None</v>
      </c>
      <c r="AD1722" t="str">
        <f t="shared" si="215"/>
        <v>Medium Intl Calls</v>
      </c>
    </row>
    <row r="1723" spans="1:30" x14ac:dyDescent="0.25">
      <c r="A1723" t="s">
        <v>24</v>
      </c>
      <c r="B1723">
        <v>151</v>
      </c>
      <c r="C1723" t="s">
        <v>21</v>
      </c>
      <c r="D1723" t="s">
        <v>22</v>
      </c>
      <c r="E1723">
        <f>IF(train[[#This Row],[international_plan]]="yes",1,0)</f>
        <v>0</v>
      </c>
      <c r="F1723" t="s">
        <v>22</v>
      </c>
      <c r="G1723">
        <f>IF(train[[#This Row],[voice_mail_plan]]="yes",1,0)</f>
        <v>0</v>
      </c>
      <c r="H1723">
        <v>0</v>
      </c>
      <c r="I1723">
        <v>118.9</v>
      </c>
      <c r="J1723">
        <v>128</v>
      </c>
      <c r="K1723">
        <v>20.21</v>
      </c>
      <c r="L1723">
        <v>278.3</v>
      </c>
      <c r="M1723">
        <v>65</v>
      </c>
      <c r="N1723">
        <v>23.66</v>
      </c>
      <c r="O1723">
        <v>194.8</v>
      </c>
      <c r="P1723">
        <v>61</v>
      </c>
      <c r="Q1723">
        <v>8.77</v>
      </c>
      <c r="R1723">
        <v>13.2</v>
      </c>
      <c r="S1723">
        <v>10</v>
      </c>
      <c r="T1723">
        <v>3.56</v>
      </c>
      <c r="U1723">
        <v>2</v>
      </c>
      <c r="V1723" t="s">
        <v>22</v>
      </c>
      <c r="W1723">
        <f t="shared" si="208"/>
        <v>0</v>
      </c>
      <c r="X1723" t="str">
        <f t="shared" si="209"/>
        <v>3 or fewer calls</v>
      </c>
      <c r="Y1723" t="str">
        <f t="shared" si="210"/>
        <v>Medium</v>
      </c>
      <c r="Z1723" t="str">
        <f t="shared" si="211"/>
        <v>Light_usage</v>
      </c>
      <c r="AA1723" t="str">
        <f t="shared" si="212"/>
        <v>Heavy_user</v>
      </c>
      <c r="AB1723" t="str">
        <f t="shared" si="213"/>
        <v>Medium Usage</v>
      </c>
      <c r="AC1723" t="str">
        <f t="shared" si="214"/>
        <v>None</v>
      </c>
      <c r="AD1723" t="str">
        <f t="shared" si="215"/>
        <v>Medium Intl Calls</v>
      </c>
    </row>
    <row r="1724" spans="1:30" x14ac:dyDescent="0.25">
      <c r="A1724" t="s">
        <v>24</v>
      </c>
      <c r="B1724">
        <v>162</v>
      </c>
      <c r="C1724" t="s">
        <v>25</v>
      </c>
      <c r="D1724" t="s">
        <v>22</v>
      </c>
      <c r="E1724">
        <f>IF(train[[#This Row],[international_plan]]="yes",1,0)</f>
        <v>0</v>
      </c>
      <c r="F1724" t="s">
        <v>22</v>
      </c>
      <c r="G1724">
        <f>IF(train[[#This Row],[voice_mail_plan]]="yes",1,0)</f>
        <v>0</v>
      </c>
      <c r="H1724">
        <v>0</v>
      </c>
      <c r="I1724">
        <v>217.6</v>
      </c>
      <c r="J1724">
        <v>87</v>
      </c>
      <c r="K1724">
        <v>36.99</v>
      </c>
      <c r="L1724">
        <v>279</v>
      </c>
      <c r="M1724">
        <v>71</v>
      </c>
      <c r="N1724">
        <v>23.72</v>
      </c>
      <c r="O1724">
        <v>250.7</v>
      </c>
      <c r="P1724">
        <v>65</v>
      </c>
      <c r="Q1724">
        <v>11.28</v>
      </c>
      <c r="R1724">
        <v>10.4</v>
      </c>
      <c r="S1724">
        <v>4</v>
      </c>
      <c r="T1724">
        <v>2.81</v>
      </c>
      <c r="U1724">
        <v>2</v>
      </c>
      <c r="V1724" t="s">
        <v>23</v>
      </c>
      <c r="W1724">
        <f t="shared" si="208"/>
        <v>1</v>
      </c>
      <c r="X1724" t="str">
        <f t="shared" si="209"/>
        <v>3 or fewer calls</v>
      </c>
      <c r="Y1724" t="str">
        <f t="shared" si="210"/>
        <v>Medium</v>
      </c>
      <c r="Z1724" t="str">
        <f t="shared" si="211"/>
        <v>Light_usage</v>
      </c>
      <c r="AA1724" t="str">
        <f t="shared" si="212"/>
        <v>Heavy_user</v>
      </c>
      <c r="AB1724" t="str">
        <f t="shared" si="213"/>
        <v>Medium Usage</v>
      </c>
      <c r="AC1724" t="str">
        <f t="shared" si="214"/>
        <v>None</v>
      </c>
      <c r="AD1724" t="str">
        <f t="shared" si="215"/>
        <v>Medium Intl Calls</v>
      </c>
    </row>
    <row r="1725" spans="1:30" x14ac:dyDescent="0.25">
      <c r="A1725" t="s">
        <v>35</v>
      </c>
      <c r="B1725">
        <v>60</v>
      </c>
      <c r="C1725" t="s">
        <v>21</v>
      </c>
      <c r="D1725" t="s">
        <v>22</v>
      </c>
      <c r="E1725">
        <f>IF(train[[#This Row],[international_plan]]="yes",1,0)</f>
        <v>0</v>
      </c>
      <c r="F1725" t="s">
        <v>22</v>
      </c>
      <c r="G1725">
        <f>IF(train[[#This Row],[voice_mail_plan]]="yes",1,0)</f>
        <v>0</v>
      </c>
      <c r="H1725">
        <v>0</v>
      </c>
      <c r="I1725">
        <v>145</v>
      </c>
      <c r="J1725">
        <v>133</v>
      </c>
      <c r="K1725">
        <v>24.65</v>
      </c>
      <c r="L1725">
        <v>209.1</v>
      </c>
      <c r="M1725">
        <v>92</v>
      </c>
      <c r="N1725">
        <v>17.77</v>
      </c>
      <c r="O1725">
        <v>328.5</v>
      </c>
      <c r="P1725">
        <v>112</v>
      </c>
      <c r="Q1725">
        <v>14.78</v>
      </c>
      <c r="R1725">
        <v>14.6</v>
      </c>
      <c r="S1725">
        <v>2</v>
      </c>
      <c r="T1725">
        <v>3.94</v>
      </c>
      <c r="U1725">
        <v>1</v>
      </c>
      <c r="V1725" t="s">
        <v>22</v>
      </c>
      <c r="W1725">
        <f t="shared" si="208"/>
        <v>0</v>
      </c>
      <c r="X1725" t="str">
        <f t="shared" si="209"/>
        <v>3 or fewer calls</v>
      </c>
      <c r="Y1725" t="str">
        <f t="shared" si="210"/>
        <v>Medium</v>
      </c>
      <c r="Z1725" t="str">
        <f t="shared" si="211"/>
        <v>Medium_user</v>
      </c>
      <c r="AA1725" t="str">
        <f t="shared" si="212"/>
        <v>Medium_user</v>
      </c>
      <c r="AB1725" t="str">
        <f t="shared" si="213"/>
        <v>Medium Usage</v>
      </c>
      <c r="AC1725" t="str">
        <f t="shared" si="214"/>
        <v>None</v>
      </c>
      <c r="AD1725" t="str">
        <f t="shared" si="215"/>
        <v>Medium Intl Calls</v>
      </c>
    </row>
    <row r="1726" spans="1:30" x14ac:dyDescent="0.25">
      <c r="A1726" t="s">
        <v>34</v>
      </c>
      <c r="B1726">
        <v>81</v>
      </c>
      <c r="C1726" t="s">
        <v>28</v>
      </c>
      <c r="D1726" t="s">
        <v>22</v>
      </c>
      <c r="E1726">
        <f>IF(train[[#This Row],[international_plan]]="yes",1,0)</f>
        <v>0</v>
      </c>
      <c r="F1726" t="s">
        <v>22</v>
      </c>
      <c r="G1726">
        <f>IF(train[[#This Row],[voice_mail_plan]]="yes",1,0)</f>
        <v>0</v>
      </c>
      <c r="H1726">
        <v>0</v>
      </c>
      <c r="I1726">
        <v>203.5</v>
      </c>
      <c r="J1726">
        <v>89</v>
      </c>
      <c r="K1726">
        <v>34.6</v>
      </c>
      <c r="L1726">
        <v>289.60000000000002</v>
      </c>
      <c r="M1726">
        <v>69</v>
      </c>
      <c r="N1726">
        <v>24.62</v>
      </c>
      <c r="O1726">
        <v>212.9</v>
      </c>
      <c r="P1726">
        <v>71</v>
      </c>
      <c r="Q1726">
        <v>9.58</v>
      </c>
      <c r="R1726">
        <v>8.6999999999999993</v>
      </c>
      <c r="S1726">
        <v>3</v>
      </c>
      <c r="T1726">
        <v>2.35</v>
      </c>
      <c r="U1726">
        <v>3</v>
      </c>
      <c r="V1726" t="s">
        <v>22</v>
      </c>
      <c r="W1726">
        <f t="shared" si="208"/>
        <v>0</v>
      </c>
      <c r="X1726" t="str">
        <f t="shared" si="209"/>
        <v>3 or fewer calls</v>
      </c>
      <c r="Y1726" t="str">
        <f t="shared" si="210"/>
        <v>Medium</v>
      </c>
      <c r="Z1726" t="str">
        <f t="shared" si="211"/>
        <v>Light_usage</v>
      </c>
      <c r="AA1726" t="str">
        <f t="shared" si="212"/>
        <v>Heavy_user</v>
      </c>
      <c r="AB1726" t="str">
        <f t="shared" si="213"/>
        <v>Medium Usage</v>
      </c>
      <c r="AC1726" t="str">
        <f t="shared" si="214"/>
        <v>None</v>
      </c>
      <c r="AD1726" t="str">
        <f t="shared" si="215"/>
        <v>Medium Intl Calls</v>
      </c>
    </row>
    <row r="1727" spans="1:30" x14ac:dyDescent="0.25">
      <c r="A1727" t="s">
        <v>59</v>
      </c>
      <c r="B1727">
        <v>132</v>
      </c>
      <c r="C1727" t="s">
        <v>21</v>
      </c>
      <c r="D1727" t="s">
        <v>22</v>
      </c>
      <c r="E1727">
        <f>IF(train[[#This Row],[international_plan]]="yes",1,0)</f>
        <v>0</v>
      </c>
      <c r="F1727" t="s">
        <v>22</v>
      </c>
      <c r="G1727">
        <f>IF(train[[#This Row],[voice_mail_plan]]="yes",1,0)</f>
        <v>0</v>
      </c>
      <c r="H1727">
        <v>0</v>
      </c>
      <c r="I1727">
        <v>240.1</v>
      </c>
      <c r="J1727">
        <v>115</v>
      </c>
      <c r="K1727">
        <v>40.82</v>
      </c>
      <c r="L1727">
        <v>180.4</v>
      </c>
      <c r="M1727">
        <v>91</v>
      </c>
      <c r="N1727">
        <v>15.33</v>
      </c>
      <c r="O1727">
        <v>133.4</v>
      </c>
      <c r="P1727">
        <v>122</v>
      </c>
      <c r="Q1727">
        <v>6</v>
      </c>
      <c r="R1727">
        <v>8</v>
      </c>
      <c r="S1727">
        <v>6</v>
      </c>
      <c r="T1727">
        <v>2.16</v>
      </c>
      <c r="U1727">
        <v>3</v>
      </c>
      <c r="V1727" t="s">
        <v>22</v>
      </c>
      <c r="W1727">
        <f t="shared" si="208"/>
        <v>0</v>
      </c>
      <c r="X1727" t="str">
        <f t="shared" si="209"/>
        <v>3 or fewer calls</v>
      </c>
      <c r="Y1727" t="str">
        <f t="shared" si="210"/>
        <v>Medium</v>
      </c>
      <c r="Z1727" t="str">
        <f t="shared" si="211"/>
        <v>Medium_user</v>
      </c>
      <c r="AA1727" t="str">
        <f t="shared" si="212"/>
        <v>Medium_user</v>
      </c>
      <c r="AB1727" t="str">
        <f t="shared" si="213"/>
        <v>Medium Usage</v>
      </c>
      <c r="AC1727" t="str">
        <f t="shared" si="214"/>
        <v>None</v>
      </c>
      <c r="AD1727" t="str">
        <f t="shared" si="215"/>
        <v>Medium Intl Calls</v>
      </c>
    </row>
    <row r="1728" spans="1:30" x14ac:dyDescent="0.25">
      <c r="A1728" t="s">
        <v>69</v>
      </c>
      <c r="B1728">
        <v>86</v>
      </c>
      <c r="C1728" t="s">
        <v>25</v>
      </c>
      <c r="D1728" t="s">
        <v>22</v>
      </c>
      <c r="E1728">
        <f>IF(train[[#This Row],[international_plan]]="yes",1,0)</f>
        <v>0</v>
      </c>
      <c r="F1728" t="s">
        <v>22</v>
      </c>
      <c r="G1728">
        <f>IF(train[[#This Row],[voice_mail_plan]]="yes",1,0)</f>
        <v>0</v>
      </c>
      <c r="H1728">
        <v>0</v>
      </c>
      <c r="I1728">
        <v>83.8</v>
      </c>
      <c r="J1728">
        <v>121</v>
      </c>
      <c r="K1728">
        <v>14.25</v>
      </c>
      <c r="L1728">
        <v>240.2</v>
      </c>
      <c r="M1728">
        <v>96</v>
      </c>
      <c r="N1728">
        <v>20.420000000000002</v>
      </c>
      <c r="O1728">
        <v>158.6</v>
      </c>
      <c r="P1728">
        <v>108</v>
      </c>
      <c r="Q1728">
        <v>7.14</v>
      </c>
      <c r="R1728">
        <v>6.7</v>
      </c>
      <c r="S1728">
        <v>8</v>
      </c>
      <c r="T1728">
        <v>1.81</v>
      </c>
      <c r="U1728">
        <v>1</v>
      </c>
      <c r="V1728" t="s">
        <v>22</v>
      </c>
      <c r="W1728">
        <f t="shared" si="208"/>
        <v>0</v>
      </c>
      <c r="X1728" t="str">
        <f t="shared" si="209"/>
        <v>3 or fewer calls</v>
      </c>
      <c r="Y1728" t="str">
        <f t="shared" si="210"/>
        <v>Low</v>
      </c>
      <c r="Z1728" t="str">
        <f t="shared" si="211"/>
        <v>Medium_user</v>
      </c>
      <c r="AA1728" t="str">
        <f t="shared" si="212"/>
        <v>Heavy_user</v>
      </c>
      <c r="AB1728" t="str">
        <f t="shared" si="213"/>
        <v>Medium Usage</v>
      </c>
      <c r="AC1728" t="str">
        <f t="shared" si="214"/>
        <v>None</v>
      </c>
      <c r="AD1728" t="str">
        <f t="shared" si="215"/>
        <v>Low Intl Calls</v>
      </c>
    </row>
    <row r="1729" spans="1:30" x14ac:dyDescent="0.25">
      <c r="A1729" t="s">
        <v>39</v>
      </c>
      <c r="B1729">
        <v>136</v>
      </c>
      <c r="C1729" t="s">
        <v>25</v>
      </c>
      <c r="D1729" t="s">
        <v>22</v>
      </c>
      <c r="E1729">
        <f>IF(train[[#This Row],[international_plan]]="yes",1,0)</f>
        <v>0</v>
      </c>
      <c r="F1729" t="s">
        <v>22</v>
      </c>
      <c r="G1729">
        <f>IF(train[[#This Row],[voice_mail_plan]]="yes",1,0)</f>
        <v>0</v>
      </c>
      <c r="H1729">
        <v>0</v>
      </c>
      <c r="I1729">
        <v>269.8</v>
      </c>
      <c r="J1729">
        <v>106</v>
      </c>
      <c r="K1729">
        <v>45.87</v>
      </c>
      <c r="L1729">
        <v>228.8</v>
      </c>
      <c r="M1729">
        <v>101</v>
      </c>
      <c r="N1729">
        <v>19.45</v>
      </c>
      <c r="O1729">
        <v>257.5</v>
      </c>
      <c r="P1729">
        <v>106</v>
      </c>
      <c r="Q1729">
        <v>11.59</v>
      </c>
      <c r="R1729">
        <v>10.1</v>
      </c>
      <c r="S1729">
        <v>8</v>
      </c>
      <c r="T1729">
        <v>2.73</v>
      </c>
      <c r="U1729">
        <v>1</v>
      </c>
      <c r="V1729" t="s">
        <v>23</v>
      </c>
      <c r="W1729">
        <f t="shared" si="208"/>
        <v>1</v>
      </c>
      <c r="X1729" t="str">
        <f t="shared" si="209"/>
        <v>3 or fewer calls</v>
      </c>
      <c r="Y1729" t="str">
        <f t="shared" si="210"/>
        <v>Medium</v>
      </c>
      <c r="Z1729" t="str">
        <f t="shared" si="211"/>
        <v>Medium_user</v>
      </c>
      <c r="AA1729" t="str">
        <f t="shared" si="212"/>
        <v>Medium_user</v>
      </c>
      <c r="AB1729" t="str">
        <f t="shared" si="213"/>
        <v>Medium Usage</v>
      </c>
      <c r="AC1729" t="str">
        <f t="shared" si="214"/>
        <v>None</v>
      </c>
      <c r="AD1729" t="str">
        <f t="shared" si="215"/>
        <v>Medium Intl Calls</v>
      </c>
    </row>
    <row r="1730" spans="1:30" x14ac:dyDescent="0.25">
      <c r="A1730" t="s">
        <v>67</v>
      </c>
      <c r="B1730">
        <v>121</v>
      </c>
      <c r="C1730" t="s">
        <v>21</v>
      </c>
      <c r="D1730" t="s">
        <v>22</v>
      </c>
      <c r="E1730">
        <f>IF(train[[#This Row],[international_plan]]="yes",1,0)</f>
        <v>0</v>
      </c>
      <c r="F1730" t="s">
        <v>23</v>
      </c>
      <c r="G1730">
        <f>IF(train[[#This Row],[voice_mail_plan]]="yes",1,0)</f>
        <v>1</v>
      </c>
      <c r="H1730">
        <v>21</v>
      </c>
      <c r="I1730">
        <v>126.3</v>
      </c>
      <c r="J1730">
        <v>84</v>
      </c>
      <c r="K1730">
        <v>21.47</v>
      </c>
      <c r="L1730">
        <v>209.6</v>
      </c>
      <c r="M1730">
        <v>102</v>
      </c>
      <c r="N1730">
        <v>17.82</v>
      </c>
      <c r="O1730">
        <v>192.5</v>
      </c>
      <c r="P1730">
        <v>129</v>
      </c>
      <c r="Q1730">
        <v>8.66</v>
      </c>
      <c r="R1730">
        <v>10.6</v>
      </c>
      <c r="S1730">
        <v>2</v>
      </c>
      <c r="T1730">
        <v>2.86</v>
      </c>
      <c r="U1730">
        <v>1</v>
      </c>
      <c r="V1730" t="s">
        <v>22</v>
      </c>
      <c r="W1730">
        <f t="shared" ref="W1730:W1793" si="216">IF(V1730="yes",1,0)</f>
        <v>0</v>
      </c>
      <c r="X1730" t="str">
        <f t="shared" ref="X1730:X1793" si="217">IF(U1730&gt;3,"More than 3 calls","3 or fewer calls")</f>
        <v>3 or fewer calls</v>
      </c>
      <c r="Y1730" t="str">
        <f t="shared" ref="Y1730:Y1793" si="218">IF(T1730&lt;2,"Low",IF(T1730&lt;4,"Medium","High"))</f>
        <v>Medium</v>
      </c>
      <c r="Z1730" t="str">
        <f t="shared" ref="Z1730:Z1793" si="219">IF(M1730&lt;80,"Light_usage",IF(M1730&lt;120,"Medium_user","Heavy_user"))</f>
        <v>Medium_user</v>
      </c>
      <c r="AA1730" t="str">
        <f t="shared" ref="AA1730:AA1793" si="220">IF(N1730&lt;10,"Light_user",IF(N1730&lt;20,"Medium_user","Heavy_user"))</f>
        <v>Medium_user</v>
      </c>
      <c r="AB1730" t="str">
        <f t="shared" ref="AB1730:AB1793" si="221">IF(AND(I1730&gt;250,N1730&gt;20,R1730&gt;10),"High Usage",
  IF(AND(I1730&lt;100,N1730&lt;10,R1730&lt;5),"Low Usage","Medium Usage"))</f>
        <v>Medium Usage</v>
      </c>
      <c r="AC1730" t="str">
        <f t="shared" ref="AC1730:AC1793" si="222">IF(H1730=0,"None",IF(H1730&lt;10,"Low",IF(H1730&lt;30,"Medium","High")))</f>
        <v>Medium</v>
      </c>
      <c r="AD1730" t="str">
        <f t="shared" ref="AD1730:AD1793" si="223">IF(T1730&lt;=2, "Low Intl Calls", IF(T1730&lt;=5, "Medium Intl Calls", "High Intl Calls"))</f>
        <v>Medium Intl Calls</v>
      </c>
    </row>
    <row r="1731" spans="1:30" x14ac:dyDescent="0.25">
      <c r="A1731" t="s">
        <v>34</v>
      </c>
      <c r="B1731">
        <v>105</v>
      </c>
      <c r="C1731" t="s">
        <v>28</v>
      </c>
      <c r="D1731" t="s">
        <v>22</v>
      </c>
      <c r="E1731">
        <f>IF(train[[#This Row],[international_plan]]="yes",1,0)</f>
        <v>0</v>
      </c>
      <c r="F1731" t="s">
        <v>23</v>
      </c>
      <c r="G1731">
        <f>IF(train[[#This Row],[voice_mail_plan]]="yes",1,0)</f>
        <v>1</v>
      </c>
      <c r="H1731">
        <v>15</v>
      </c>
      <c r="I1731">
        <v>88.1</v>
      </c>
      <c r="J1731">
        <v>125</v>
      </c>
      <c r="K1731">
        <v>14.98</v>
      </c>
      <c r="L1731">
        <v>175.9</v>
      </c>
      <c r="M1731">
        <v>142</v>
      </c>
      <c r="N1731">
        <v>14.95</v>
      </c>
      <c r="O1731">
        <v>269.89999999999998</v>
      </c>
      <c r="P1731">
        <v>85</v>
      </c>
      <c r="Q1731">
        <v>12.15</v>
      </c>
      <c r="R1731">
        <v>9.6999999999999993</v>
      </c>
      <c r="S1731">
        <v>1</v>
      </c>
      <c r="T1731">
        <v>2.62</v>
      </c>
      <c r="U1731">
        <v>2</v>
      </c>
      <c r="V1731" t="s">
        <v>22</v>
      </c>
      <c r="W1731">
        <f t="shared" si="216"/>
        <v>0</v>
      </c>
      <c r="X1731" t="str">
        <f t="shared" si="217"/>
        <v>3 or fewer calls</v>
      </c>
      <c r="Y1731" t="str">
        <f t="shared" si="218"/>
        <v>Medium</v>
      </c>
      <c r="Z1731" t="str">
        <f t="shared" si="219"/>
        <v>Heavy_user</v>
      </c>
      <c r="AA1731" t="str">
        <f t="shared" si="220"/>
        <v>Medium_user</v>
      </c>
      <c r="AB1731" t="str">
        <f t="shared" si="221"/>
        <v>Medium Usage</v>
      </c>
      <c r="AC1731" t="str">
        <f t="shared" si="222"/>
        <v>Medium</v>
      </c>
      <c r="AD1731" t="str">
        <f t="shared" si="223"/>
        <v>Medium Intl Calls</v>
      </c>
    </row>
    <row r="1732" spans="1:30" x14ac:dyDescent="0.25">
      <c r="A1732" t="s">
        <v>35</v>
      </c>
      <c r="B1732">
        <v>51</v>
      </c>
      <c r="C1732" t="s">
        <v>21</v>
      </c>
      <c r="D1732" t="s">
        <v>22</v>
      </c>
      <c r="E1732">
        <f>IF(train[[#This Row],[international_plan]]="yes",1,0)</f>
        <v>0</v>
      </c>
      <c r="F1732" t="s">
        <v>23</v>
      </c>
      <c r="G1732">
        <f>IF(train[[#This Row],[voice_mail_plan]]="yes",1,0)</f>
        <v>1</v>
      </c>
      <c r="H1732">
        <v>26</v>
      </c>
      <c r="I1732">
        <v>236.8</v>
      </c>
      <c r="J1732">
        <v>61</v>
      </c>
      <c r="K1732">
        <v>40.26</v>
      </c>
      <c r="L1732">
        <v>263.39999999999998</v>
      </c>
      <c r="M1732">
        <v>97</v>
      </c>
      <c r="N1732">
        <v>22.39</v>
      </c>
      <c r="O1732">
        <v>181.1</v>
      </c>
      <c r="P1732">
        <v>91</v>
      </c>
      <c r="Q1732">
        <v>8.15</v>
      </c>
      <c r="R1732">
        <v>11.2</v>
      </c>
      <c r="S1732">
        <v>8</v>
      </c>
      <c r="T1732">
        <v>3.02</v>
      </c>
      <c r="U1732">
        <v>1</v>
      </c>
      <c r="V1732" t="s">
        <v>22</v>
      </c>
      <c r="W1732">
        <f t="shared" si="216"/>
        <v>0</v>
      </c>
      <c r="X1732" t="str">
        <f t="shared" si="217"/>
        <v>3 or fewer calls</v>
      </c>
      <c r="Y1732" t="str">
        <f t="shared" si="218"/>
        <v>Medium</v>
      </c>
      <c r="Z1732" t="str">
        <f t="shared" si="219"/>
        <v>Medium_user</v>
      </c>
      <c r="AA1732" t="str">
        <f t="shared" si="220"/>
        <v>Heavy_user</v>
      </c>
      <c r="AB1732" t="str">
        <f t="shared" si="221"/>
        <v>Medium Usage</v>
      </c>
      <c r="AC1732" t="str">
        <f t="shared" si="222"/>
        <v>Medium</v>
      </c>
      <c r="AD1732" t="str">
        <f t="shared" si="223"/>
        <v>Medium Intl Calls</v>
      </c>
    </row>
    <row r="1733" spans="1:30" x14ac:dyDescent="0.25">
      <c r="A1733" t="s">
        <v>48</v>
      </c>
      <c r="B1733">
        <v>64</v>
      </c>
      <c r="C1733" t="s">
        <v>25</v>
      </c>
      <c r="D1733" t="s">
        <v>22</v>
      </c>
      <c r="E1733">
        <f>IF(train[[#This Row],[international_plan]]="yes",1,0)</f>
        <v>0</v>
      </c>
      <c r="F1733" t="s">
        <v>22</v>
      </c>
      <c r="G1733">
        <f>IF(train[[#This Row],[voice_mail_plan]]="yes",1,0)</f>
        <v>0</v>
      </c>
      <c r="H1733">
        <v>0</v>
      </c>
      <c r="I1733">
        <v>124.1</v>
      </c>
      <c r="J1733">
        <v>117</v>
      </c>
      <c r="K1733">
        <v>21.1</v>
      </c>
      <c r="L1733">
        <v>192.8</v>
      </c>
      <c r="M1733">
        <v>108</v>
      </c>
      <c r="N1733">
        <v>16.39</v>
      </c>
      <c r="O1733">
        <v>162.9</v>
      </c>
      <c r="P1733">
        <v>84</v>
      </c>
      <c r="Q1733">
        <v>7.33</v>
      </c>
      <c r="R1733">
        <v>6.4</v>
      </c>
      <c r="S1733">
        <v>5</v>
      </c>
      <c r="T1733">
        <v>1.73</v>
      </c>
      <c r="U1733">
        <v>3</v>
      </c>
      <c r="V1733" t="s">
        <v>22</v>
      </c>
      <c r="W1733">
        <f t="shared" si="216"/>
        <v>0</v>
      </c>
      <c r="X1733" t="str">
        <f t="shared" si="217"/>
        <v>3 or fewer calls</v>
      </c>
      <c r="Y1733" t="str">
        <f t="shared" si="218"/>
        <v>Low</v>
      </c>
      <c r="Z1733" t="str">
        <f t="shared" si="219"/>
        <v>Medium_user</v>
      </c>
      <c r="AA1733" t="str">
        <f t="shared" si="220"/>
        <v>Medium_user</v>
      </c>
      <c r="AB1733" t="str">
        <f t="shared" si="221"/>
        <v>Medium Usage</v>
      </c>
      <c r="AC1733" t="str">
        <f t="shared" si="222"/>
        <v>None</v>
      </c>
      <c r="AD1733" t="str">
        <f t="shared" si="223"/>
        <v>Low Intl Calls</v>
      </c>
    </row>
    <row r="1734" spans="1:30" x14ac:dyDescent="0.25">
      <c r="A1734" t="s">
        <v>35</v>
      </c>
      <c r="B1734">
        <v>80</v>
      </c>
      <c r="C1734" t="s">
        <v>28</v>
      </c>
      <c r="D1734" t="s">
        <v>23</v>
      </c>
      <c r="E1734">
        <f>IF(train[[#This Row],[international_plan]]="yes",1,0)</f>
        <v>1</v>
      </c>
      <c r="F1734" t="s">
        <v>23</v>
      </c>
      <c r="G1734">
        <f>IF(train[[#This Row],[voice_mail_plan]]="yes",1,0)</f>
        <v>1</v>
      </c>
      <c r="H1734">
        <v>30</v>
      </c>
      <c r="I1734">
        <v>184.2</v>
      </c>
      <c r="J1734">
        <v>132</v>
      </c>
      <c r="K1734">
        <v>31.31</v>
      </c>
      <c r="L1734">
        <v>167.5</v>
      </c>
      <c r="M1734">
        <v>109</v>
      </c>
      <c r="N1734">
        <v>14.24</v>
      </c>
      <c r="O1734">
        <v>212.8</v>
      </c>
      <c r="P1734">
        <v>114</v>
      </c>
      <c r="Q1734">
        <v>9.58</v>
      </c>
      <c r="R1734">
        <v>10</v>
      </c>
      <c r="S1734">
        <v>10</v>
      </c>
      <c r="T1734">
        <v>2.7</v>
      </c>
      <c r="U1734">
        <v>0</v>
      </c>
      <c r="V1734" t="s">
        <v>22</v>
      </c>
      <c r="W1734">
        <f t="shared" si="216"/>
        <v>0</v>
      </c>
      <c r="X1734" t="str">
        <f t="shared" si="217"/>
        <v>3 or fewer calls</v>
      </c>
      <c r="Y1734" t="str">
        <f t="shared" si="218"/>
        <v>Medium</v>
      </c>
      <c r="Z1734" t="str">
        <f t="shared" si="219"/>
        <v>Medium_user</v>
      </c>
      <c r="AA1734" t="str">
        <f t="shared" si="220"/>
        <v>Medium_user</v>
      </c>
      <c r="AB1734" t="str">
        <f t="shared" si="221"/>
        <v>Medium Usage</v>
      </c>
      <c r="AC1734" t="str">
        <f t="shared" si="222"/>
        <v>High</v>
      </c>
      <c r="AD1734" t="str">
        <f t="shared" si="223"/>
        <v>Medium Intl Calls</v>
      </c>
    </row>
    <row r="1735" spans="1:30" x14ac:dyDescent="0.25">
      <c r="A1735" t="s">
        <v>75</v>
      </c>
      <c r="B1735">
        <v>56</v>
      </c>
      <c r="C1735" t="s">
        <v>21</v>
      </c>
      <c r="D1735" t="s">
        <v>22</v>
      </c>
      <c r="E1735">
        <f>IF(train[[#This Row],[international_plan]]="yes",1,0)</f>
        <v>0</v>
      </c>
      <c r="F1735" t="s">
        <v>22</v>
      </c>
      <c r="G1735">
        <f>IF(train[[#This Row],[voice_mail_plan]]="yes",1,0)</f>
        <v>0</v>
      </c>
      <c r="H1735">
        <v>0</v>
      </c>
      <c r="I1735">
        <v>222.7</v>
      </c>
      <c r="J1735">
        <v>133</v>
      </c>
      <c r="K1735">
        <v>37.86</v>
      </c>
      <c r="L1735">
        <v>277</v>
      </c>
      <c r="M1735">
        <v>89</v>
      </c>
      <c r="N1735">
        <v>23.55</v>
      </c>
      <c r="O1735">
        <v>101.8</v>
      </c>
      <c r="P1735">
        <v>94</v>
      </c>
      <c r="Q1735">
        <v>4.58</v>
      </c>
      <c r="R1735">
        <v>13.6</v>
      </c>
      <c r="S1735">
        <v>4</v>
      </c>
      <c r="T1735">
        <v>3.67</v>
      </c>
      <c r="U1735">
        <v>4</v>
      </c>
      <c r="V1735" t="s">
        <v>22</v>
      </c>
      <c r="W1735">
        <f t="shared" si="216"/>
        <v>0</v>
      </c>
      <c r="X1735" t="str">
        <f t="shared" si="217"/>
        <v>More than 3 calls</v>
      </c>
      <c r="Y1735" t="str">
        <f t="shared" si="218"/>
        <v>Medium</v>
      </c>
      <c r="Z1735" t="str">
        <f t="shared" si="219"/>
        <v>Medium_user</v>
      </c>
      <c r="AA1735" t="str">
        <f t="shared" si="220"/>
        <v>Heavy_user</v>
      </c>
      <c r="AB1735" t="str">
        <f t="shared" si="221"/>
        <v>Medium Usage</v>
      </c>
      <c r="AC1735" t="str">
        <f t="shared" si="222"/>
        <v>None</v>
      </c>
      <c r="AD1735" t="str">
        <f t="shared" si="223"/>
        <v>Medium Intl Calls</v>
      </c>
    </row>
    <row r="1736" spans="1:30" x14ac:dyDescent="0.25">
      <c r="A1736" t="s">
        <v>64</v>
      </c>
      <c r="B1736">
        <v>120</v>
      </c>
      <c r="C1736" t="s">
        <v>21</v>
      </c>
      <c r="D1736" t="s">
        <v>22</v>
      </c>
      <c r="E1736">
        <f>IF(train[[#This Row],[international_plan]]="yes",1,0)</f>
        <v>0</v>
      </c>
      <c r="F1736" t="s">
        <v>22</v>
      </c>
      <c r="G1736">
        <f>IF(train[[#This Row],[voice_mail_plan]]="yes",1,0)</f>
        <v>0</v>
      </c>
      <c r="H1736">
        <v>0</v>
      </c>
      <c r="I1736">
        <v>149.19999999999999</v>
      </c>
      <c r="J1736">
        <v>98</v>
      </c>
      <c r="K1736">
        <v>25.36</v>
      </c>
      <c r="L1736">
        <v>193.6</v>
      </c>
      <c r="M1736">
        <v>88</v>
      </c>
      <c r="N1736">
        <v>16.46</v>
      </c>
      <c r="O1736">
        <v>248.9</v>
      </c>
      <c r="P1736">
        <v>119</v>
      </c>
      <c r="Q1736">
        <v>11.2</v>
      </c>
      <c r="R1736">
        <v>11.1</v>
      </c>
      <c r="S1736">
        <v>5</v>
      </c>
      <c r="T1736">
        <v>3</v>
      </c>
      <c r="U1736">
        <v>1</v>
      </c>
      <c r="V1736" t="s">
        <v>22</v>
      </c>
      <c r="W1736">
        <f t="shared" si="216"/>
        <v>0</v>
      </c>
      <c r="X1736" t="str">
        <f t="shared" si="217"/>
        <v>3 or fewer calls</v>
      </c>
      <c r="Y1736" t="str">
        <f t="shared" si="218"/>
        <v>Medium</v>
      </c>
      <c r="Z1736" t="str">
        <f t="shared" si="219"/>
        <v>Medium_user</v>
      </c>
      <c r="AA1736" t="str">
        <f t="shared" si="220"/>
        <v>Medium_user</v>
      </c>
      <c r="AB1736" t="str">
        <f t="shared" si="221"/>
        <v>Medium Usage</v>
      </c>
      <c r="AC1736" t="str">
        <f t="shared" si="222"/>
        <v>None</v>
      </c>
      <c r="AD1736" t="str">
        <f t="shared" si="223"/>
        <v>Medium Intl Calls</v>
      </c>
    </row>
    <row r="1737" spans="1:30" x14ac:dyDescent="0.25">
      <c r="A1737" t="s">
        <v>57</v>
      </c>
      <c r="B1737">
        <v>103</v>
      </c>
      <c r="C1737" t="s">
        <v>28</v>
      </c>
      <c r="D1737" t="s">
        <v>22</v>
      </c>
      <c r="E1737">
        <f>IF(train[[#This Row],[international_plan]]="yes",1,0)</f>
        <v>0</v>
      </c>
      <c r="F1737" t="s">
        <v>22</v>
      </c>
      <c r="G1737">
        <f>IF(train[[#This Row],[voice_mail_plan]]="yes",1,0)</f>
        <v>0</v>
      </c>
      <c r="H1737">
        <v>0</v>
      </c>
      <c r="I1737">
        <v>206.5</v>
      </c>
      <c r="J1737">
        <v>125</v>
      </c>
      <c r="K1737">
        <v>35.11</v>
      </c>
      <c r="L1737">
        <v>180.2</v>
      </c>
      <c r="M1737">
        <v>113</v>
      </c>
      <c r="N1737">
        <v>15.32</v>
      </c>
      <c r="O1737">
        <v>220.6</v>
      </c>
      <c r="P1737">
        <v>95</v>
      </c>
      <c r="Q1737">
        <v>9.93</v>
      </c>
      <c r="R1737">
        <v>12.2</v>
      </c>
      <c r="S1737">
        <v>4</v>
      </c>
      <c r="T1737">
        <v>3.29</v>
      </c>
      <c r="U1737">
        <v>3</v>
      </c>
      <c r="V1737" t="s">
        <v>22</v>
      </c>
      <c r="W1737">
        <f t="shared" si="216"/>
        <v>0</v>
      </c>
      <c r="X1737" t="str">
        <f t="shared" si="217"/>
        <v>3 or fewer calls</v>
      </c>
      <c r="Y1737" t="str">
        <f t="shared" si="218"/>
        <v>Medium</v>
      </c>
      <c r="Z1737" t="str">
        <f t="shared" si="219"/>
        <v>Medium_user</v>
      </c>
      <c r="AA1737" t="str">
        <f t="shared" si="220"/>
        <v>Medium_user</v>
      </c>
      <c r="AB1737" t="str">
        <f t="shared" si="221"/>
        <v>Medium Usage</v>
      </c>
      <c r="AC1737" t="str">
        <f t="shared" si="222"/>
        <v>None</v>
      </c>
      <c r="AD1737" t="str">
        <f t="shared" si="223"/>
        <v>Medium Intl Calls</v>
      </c>
    </row>
    <row r="1738" spans="1:30" x14ac:dyDescent="0.25">
      <c r="A1738" t="s">
        <v>20</v>
      </c>
      <c r="B1738">
        <v>164</v>
      </c>
      <c r="C1738" t="s">
        <v>28</v>
      </c>
      <c r="D1738" t="s">
        <v>22</v>
      </c>
      <c r="E1738">
        <f>IF(train[[#This Row],[international_plan]]="yes",1,0)</f>
        <v>0</v>
      </c>
      <c r="F1738" t="s">
        <v>23</v>
      </c>
      <c r="G1738">
        <f>IF(train[[#This Row],[voice_mail_plan]]="yes",1,0)</f>
        <v>1</v>
      </c>
      <c r="H1738">
        <v>27</v>
      </c>
      <c r="I1738">
        <v>159.69999999999999</v>
      </c>
      <c r="J1738">
        <v>102</v>
      </c>
      <c r="K1738">
        <v>27.15</v>
      </c>
      <c r="L1738">
        <v>168.8</v>
      </c>
      <c r="M1738">
        <v>113</v>
      </c>
      <c r="N1738">
        <v>14.35</v>
      </c>
      <c r="O1738">
        <v>244.1</v>
      </c>
      <c r="P1738">
        <v>127</v>
      </c>
      <c r="Q1738">
        <v>10.98</v>
      </c>
      <c r="R1738">
        <v>9.6</v>
      </c>
      <c r="S1738">
        <v>9</v>
      </c>
      <c r="T1738">
        <v>2.59</v>
      </c>
      <c r="U1738">
        <v>3</v>
      </c>
      <c r="V1738" t="s">
        <v>22</v>
      </c>
      <c r="W1738">
        <f t="shared" si="216"/>
        <v>0</v>
      </c>
      <c r="X1738" t="str">
        <f t="shared" si="217"/>
        <v>3 or fewer calls</v>
      </c>
      <c r="Y1738" t="str">
        <f t="shared" si="218"/>
        <v>Medium</v>
      </c>
      <c r="Z1738" t="str">
        <f t="shared" si="219"/>
        <v>Medium_user</v>
      </c>
      <c r="AA1738" t="str">
        <f t="shared" si="220"/>
        <v>Medium_user</v>
      </c>
      <c r="AB1738" t="str">
        <f t="shared" si="221"/>
        <v>Medium Usage</v>
      </c>
      <c r="AC1738" t="str">
        <f t="shared" si="222"/>
        <v>Medium</v>
      </c>
      <c r="AD1738" t="str">
        <f t="shared" si="223"/>
        <v>Medium Intl Calls</v>
      </c>
    </row>
    <row r="1739" spans="1:30" x14ac:dyDescent="0.25">
      <c r="A1739" t="s">
        <v>20</v>
      </c>
      <c r="B1739">
        <v>116</v>
      </c>
      <c r="C1739" t="s">
        <v>21</v>
      </c>
      <c r="D1739" t="s">
        <v>22</v>
      </c>
      <c r="E1739">
        <f>IF(train[[#This Row],[international_plan]]="yes",1,0)</f>
        <v>0</v>
      </c>
      <c r="F1739" t="s">
        <v>23</v>
      </c>
      <c r="G1739">
        <f>IF(train[[#This Row],[voice_mail_plan]]="yes",1,0)</f>
        <v>1</v>
      </c>
      <c r="H1739">
        <v>27</v>
      </c>
      <c r="I1739">
        <v>204.7</v>
      </c>
      <c r="J1739">
        <v>118</v>
      </c>
      <c r="K1739">
        <v>34.799999999999997</v>
      </c>
      <c r="L1739">
        <v>209.4</v>
      </c>
      <c r="M1739">
        <v>91</v>
      </c>
      <c r="N1739">
        <v>17.8</v>
      </c>
      <c r="O1739">
        <v>212.9</v>
      </c>
      <c r="P1739">
        <v>67</v>
      </c>
      <c r="Q1739">
        <v>9.58</v>
      </c>
      <c r="R1739">
        <v>7</v>
      </c>
      <c r="S1739">
        <v>2</v>
      </c>
      <c r="T1739">
        <v>1.89</v>
      </c>
      <c r="U1739">
        <v>2</v>
      </c>
      <c r="V1739" t="s">
        <v>22</v>
      </c>
      <c r="W1739">
        <f t="shared" si="216"/>
        <v>0</v>
      </c>
      <c r="X1739" t="str">
        <f t="shared" si="217"/>
        <v>3 or fewer calls</v>
      </c>
      <c r="Y1739" t="str">
        <f t="shared" si="218"/>
        <v>Low</v>
      </c>
      <c r="Z1739" t="str">
        <f t="shared" si="219"/>
        <v>Medium_user</v>
      </c>
      <c r="AA1739" t="str">
        <f t="shared" si="220"/>
        <v>Medium_user</v>
      </c>
      <c r="AB1739" t="str">
        <f t="shared" si="221"/>
        <v>Medium Usage</v>
      </c>
      <c r="AC1739" t="str">
        <f t="shared" si="222"/>
        <v>Medium</v>
      </c>
      <c r="AD1739" t="str">
        <f t="shared" si="223"/>
        <v>Low Intl Calls</v>
      </c>
    </row>
    <row r="1740" spans="1:30" x14ac:dyDescent="0.25">
      <c r="A1740" t="s">
        <v>35</v>
      </c>
      <c r="B1740">
        <v>121</v>
      </c>
      <c r="C1740" t="s">
        <v>25</v>
      </c>
      <c r="D1740" t="s">
        <v>22</v>
      </c>
      <c r="E1740">
        <f>IF(train[[#This Row],[international_plan]]="yes",1,0)</f>
        <v>0</v>
      </c>
      <c r="F1740" t="s">
        <v>22</v>
      </c>
      <c r="G1740">
        <f>IF(train[[#This Row],[voice_mail_plan]]="yes",1,0)</f>
        <v>0</v>
      </c>
      <c r="H1740">
        <v>0</v>
      </c>
      <c r="I1740">
        <v>213.2</v>
      </c>
      <c r="J1740">
        <v>79</v>
      </c>
      <c r="K1740">
        <v>36.24</v>
      </c>
      <c r="L1740">
        <v>120.7</v>
      </c>
      <c r="M1740">
        <v>116</v>
      </c>
      <c r="N1740">
        <v>10.26</v>
      </c>
      <c r="O1740">
        <v>244.4</v>
      </c>
      <c r="P1740">
        <v>102</v>
      </c>
      <c r="Q1740">
        <v>11</v>
      </c>
      <c r="R1740">
        <v>7.5</v>
      </c>
      <c r="S1740">
        <v>4</v>
      </c>
      <c r="T1740">
        <v>2.0299999999999998</v>
      </c>
      <c r="U1740">
        <v>1</v>
      </c>
      <c r="V1740" t="s">
        <v>22</v>
      </c>
      <c r="W1740">
        <f t="shared" si="216"/>
        <v>0</v>
      </c>
      <c r="X1740" t="str">
        <f t="shared" si="217"/>
        <v>3 or fewer calls</v>
      </c>
      <c r="Y1740" t="str">
        <f t="shared" si="218"/>
        <v>Medium</v>
      </c>
      <c r="Z1740" t="str">
        <f t="shared" si="219"/>
        <v>Medium_user</v>
      </c>
      <c r="AA1740" t="str">
        <f t="shared" si="220"/>
        <v>Medium_user</v>
      </c>
      <c r="AB1740" t="str">
        <f t="shared" si="221"/>
        <v>Medium Usage</v>
      </c>
      <c r="AC1740" t="str">
        <f t="shared" si="222"/>
        <v>None</v>
      </c>
      <c r="AD1740" t="str">
        <f t="shared" si="223"/>
        <v>Medium Intl Calls</v>
      </c>
    </row>
    <row r="1741" spans="1:30" x14ac:dyDescent="0.25">
      <c r="A1741" t="s">
        <v>72</v>
      </c>
      <c r="B1741">
        <v>55</v>
      </c>
      <c r="C1741" t="s">
        <v>21</v>
      </c>
      <c r="D1741" t="s">
        <v>23</v>
      </c>
      <c r="E1741">
        <f>IF(train[[#This Row],[international_plan]]="yes",1,0)</f>
        <v>1</v>
      </c>
      <c r="F1741" t="s">
        <v>22</v>
      </c>
      <c r="G1741">
        <f>IF(train[[#This Row],[voice_mail_plan]]="yes",1,0)</f>
        <v>0</v>
      </c>
      <c r="H1741">
        <v>0</v>
      </c>
      <c r="I1741">
        <v>269.60000000000002</v>
      </c>
      <c r="J1741">
        <v>121</v>
      </c>
      <c r="K1741">
        <v>45.83</v>
      </c>
      <c r="L1741">
        <v>171.7</v>
      </c>
      <c r="M1741">
        <v>91</v>
      </c>
      <c r="N1741">
        <v>14.59</v>
      </c>
      <c r="O1741">
        <v>219</v>
      </c>
      <c r="P1741">
        <v>98</v>
      </c>
      <c r="Q1741">
        <v>9.86</v>
      </c>
      <c r="R1741">
        <v>8.1999999999999993</v>
      </c>
      <c r="S1741">
        <v>6</v>
      </c>
      <c r="T1741">
        <v>2.21</v>
      </c>
      <c r="U1741">
        <v>1</v>
      </c>
      <c r="V1741" t="s">
        <v>22</v>
      </c>
      <c r="W1741">
        <f t="shared" si="216"/>
        <v>0</v>
      </c>
      <c r="X1741" t="str">
        <f t="shared" si="217"/>
        <v>3 or fewer calls</v>
      </c>
      <c r="Y1741" t="str">
        <f t="shared" si="218"/>
        <v>Medium</v>
      </c>
      <c r="Z1741" t="str">
        <f t="shared" si="219"/>
        <v>Medium_user</v>
      </c>
      <c r="AA1741" t="str">
        <f t="shared" si="220"/>
        <v>Medium_user</v>
      </c>
      <c r="AB1741" t="str">
        <f t="shared" si="221"/>
        <v>Medium Usage</v>
      </c>
      <c r="AC1741" t="str">
        <f t="shared" si="222"/>
        <v>None</v>
      </c>
      <c r="AD1741" t="str">
        <f t="shared" si="223"/>
        <v>Medium Intl Calls</v>
      </c>
    </row>
    <row r="1742" spans="1:30" x14ac:dyDescent="0.25">
      <c r="A1742" t="s">
        <v>62</v>
      </c>
      <c r="B1742">
        <v>183</v>
      </c>
      <c r="C1742" t="s">
        <v>21</v>
      </c>
      <c r="D1742" t="s">
        <v>22</v>
      </c>
      <c r="E1742">
        <f>IF(train[[#This Row],[international_plan]]="yes",1,0)</f>
        <v>0</v>
      </c>
      <c r="F1742" t="s">
        <v>22</v>
      </c>
      <c r="G1742">
        <f>IF(train[[#This Row],[voice_mail_plan]]="yes",1,0)</f>
        <v>0</v>
      </c>
      <c r="H1742">
        <v>0</v>
      </c>
      <c r="I1742">
        <v>116.7</v>
      </c>
      <c r="J1742">
        <v>92</v>
      </c>
      <c r="K1742">
        <v>19.84</v>
      </c>
      <c r="L1742">
        <v>213.8</v>
      </c>
      <c r="M1742">
        <v>112</v>
      </c>
      <c r="N1742">
        <v>18.170000000000002</v>
      </c>
      <c r="O1742">
        <v>214.3</v>
      </c>
      <c r="P1742">
        <v>112</v>
      </c>
      <c r="Q1742">
        <v>9.64</v>
      </c>
      <c r="R1742">
        <v>9.6999999999999993</v>
      </c>
      <c r="S1742">
        <v>6</v>
      </c>
      <c r="T1742">
        <v>2.62</v>
      </c>
      <c r="U1742">
        <v>2</v>
      </c>
      <c r="V1742" t="s">
        <v>22</v>
      </c>
      <c r="W1742">
        <f t="shared" si="216"/>
        <v>0</v>
      </c>
      <c r="X1742" t="str">
        <f t="shared" si="217"/>
        <v>3 or fewer calls</v>
      </c>
      <c r="Y1742" t="str">
        <f t="shared" si="218"/>
        <v>Medium</v>
      </c>
      <c r="Z1742" t="str">
        <f t="shared" si="219"/>
        <v>Medium_user</v>
      </c>
      <c r="AA1742" t="str">
        <f t="shared" si="220"/>
        <v>Medium_user</v>
      </c>
      <c r="AB1742" t="str">
        <f t="shared" si="221"/>
        <v>Medium Usage</v>
      </c>
      <c r="AC1742" t="str">
        <f t="shared" si="222"/>
        <v>None</v>
      </c>
      <c r="AD1742" t="str">
        <f t="shared" si="223"/>
        <v>Medium Intl Calls</v>
      </c>
    </row>
    <row r="1743" spans="1:30" x14ac:dyDescent="0.25">
      <c r="A1743" t="s">
        <v>46</v>
      </c>
      <c r="B1743">
        <v>90</v>
      </c>
      <c r="C1743" t="s">
        <v>25</v>
      </c>
      <c r="D1743" t="s">
        <v>22</v>
      </c>
      <c r="E1743">
        <f>IF(train[[#This Row],[international_plan]]="yes",1,0)</f>
        <v>0</v>
      </c>
      <c r="F1743" t="s">
        <v>22</v>
      </c>
      <c r="G1743">
        <f>IF(train[[#This Row],[voice_mail_plan]]="yes",1,0)</f>
        <v>0</v>
      </c>
      <c r="H1743">
        <v>0</v>
      </c>
      <c r="I1743">
        <v>140.19999999999999</v>
      </c>
      <c r="J1743">
        <v>97</v>
      </c>
      <c r="K1743">
        <v>23.83</v>
      </c>
      <c r="L1743">
        <v>213.9</v>
      </c>
      <c r="M1743">
        <v>102</v>
      </c>
      <c r="N1743">
        <v>18.18</v>
      </c>
      <c r="O1743">
        <v>120</v>
      </c>
      <c r="P1743">
        <v>126</v>
      </c>
      <c r="Q1743">
        <v>5.4</v>
      </c>
      <c r="R1743">
        <v>7.1</v>
      </c>
      <c r="S1743">
        <v>2</v>
      </c>
      <c r="T1743">
        <v>1.92</v>
      </c>
      <c r="U1743">
        <v>1</v>
      </c>
      <c r="V1743" t="s">
        <v>22</v>
      </c>
      <c r="W1743">
        <f t="shared" si="216"/>
        <v>0</v>
      </c>
      <c r="X1743" t="str">
        <f t="shared" si="217"/>
        <v>3 or fewer calls</v>
      </c>
      <c r="Y1743" t="str">
        <f t="shared" si="218"/>
        <v>Low</v>
      </c>
      <c r="Z1743" t="str">
        <f t="shared" si="219"/>
        <v>Medium_user</v>
      </c>
      <c r="AA1743" t="str">
        <f t="shared" si="220"/>
        <v>Medium_user</v>
      </c>
      <c r="AB1743" t="str">
        <f t="shared" si="221"/>
        <v>Medium Usage</v>
      </c>
      <c r="AC1743" t="str">
        <f t="shared" si="222"/>
        <v>None</v>
      </c>
      <c r="AD1743" t="str">
        <f t="shared" si="223"/>
        <v>Low Intl Calls</v>
      </c>
    </row>
    <row r="1744" spans="1:30" x14ac:dyDescent="0.25">
      <c r="A1744" t="s">
        <v>64</v>
      </c>
      <c r="B1744">
        <v>101</v>
      </c>
      <c r="C1744" t="s">
        <v>21</v>
      </c>
      <c r="D1744" t="s">
        <v>22</v>
      </c>
      <c r="E1744">
        <f>IF(train[[#This Row],[international_plan]]="yes",1,0)</f>
        <v>0</v>
      </c>
      <c r="F1744" t="s">
        <v>22</v>
      </c>
      <c r="G1744">
        <f>IF(train[[#This Row],[voice_mail_plan]]="yes",1,0)</f>
        <v>0</v>
      </c>
      <c r="H1744">
        <v>0</v>
      </c>
      <c r="I1744">
        <v>136.19999999999999</v>
      </c>
      <c r="J1744">
        <v>92</v>
      </c>
      <c r="K1744">
        <v>23.15</v>
      </c>
      <c r="L1744">
        <v>220.9</v>
      </c>
      <c r="M1744">
        <v>110</v>
      </c>
      <c r="N1744">
        <v>18.78</v>
      </c>
      <c r="O1744">
        <v>196.9</v>
      </c>
      <c r="P1744">
        <v>116</v>
      </c>
      <c r="Q1744">
        <v>8.86</v>
      </c>
      <c r="R1744">
        <v>13.3</v>
      </c>
      <c r="S1744">
        <v>7</v>
      </c>
      <c r="T1744">
        <v>3.59</v>
      </c>
      <c r="U1744">
        <v>3</v>
      </c>
      <c r="V1744" t="s">
        <v>22</v>
      </c>
      <c r="W1744">
        <f t="shared" si="216"/>
        <v>0</v>
      </c>
      <c r="X1744" t="str">
        <f t="shared" si="217"/>
        <v>3 or fewer calls</v>
      </c>
      <c r="Y1744" t="str">
        <f t="shared" si="218"/>
        <v>Medium</v>
      </c>
      <c r="Z1744" t="str">
        <f t="shared" si="219"/>
        <v>Medium_user</v>
      </c>
      <c r="AA1744" t="str">
        <f t="shared" si="220"/>
        <v>Medium_user</v>
      </c>
      <c r="AB1744" t="str">
        <f t="shared" si="221"/>
        <v>Medium Usage</v>
      </c>
      <c r="AC1744" t="str">
        <f t="shared" si="222"/>
        <v>None</v>
      </c>
      <c r="AD1744" t="str">
        <f t="shared" si="223"/>
        <v>Medium Intl Calls</v>
      </c>
    </row>
    <row r="1745" spans="1:30" x14ac:dyDescent="0.25">
      <c r="A1745" t="s">
        <v>36</v>
      </c>
      <c r="B1745">
        <v>9</v>
      </c>
      <c r="C1745" t="s">
        <v>21</v>
      </c>
      <c r="D1745" t="s">
        <v>22</v>
      </c>
      <c r="E1745">
        <f>IF(train[[#This Row],[international_plan]]="yes",1,0)</f>
        <v>0</v>
      </c>
      <c r="F1745" t="s">
        <v>23</v>
      </c>
      <c r="G1745">
        <f>IF(train[[#This Row],[voice_mail_plan]]="yes",1,0)</f>
        <v>1</v>
      </c>
      <c r="H1745">
        <v>16</v>
      </c>
      <c r="I1745">
        <v>88.5</v>
      </c>
      <c r="J1745">
        <v>87</v>
      </c>
      <c r="K1745">
        <v>15.05</v>
      </c>
      <c r="L1745">
        <v>178.8</v>
      </c>
      <c r="M1745">
        <v>108</v>
      </c>
      <c r="N1745">
        <v>15.2</v>
      </c>
      <c r="O1745">
        <v>228.7</v>
      </c>
      <c r="P1745">
        <v>96</v>
      </c>
      <c r="Q1745">
        <v>10.29</v>
      </c>
      <c r="R1745">
        <v>11.5</v>
      </c>
      <c r="S1745">
        <v>3</v>
      </c>
      <c r="T1745">
        <v>3.11</v>
      </c>
      <c r="U1745">
        <v>2</v>
      </c>
      <c r="V1745" t="s">
        <v>22</v>
      </c>
      <c r="W1745">
        <f t="shared" si="216"/>
        <v>0</v>
      </c>
      <c r="X1745" t="str">
        <f t="shared" si="217"/>
        <v>3 or fewer calls</v>
      </c>
      <c r="Y1745" t="str">
        <f t="shared" si="218"/>
        <v>Medium</v>
      </c>
      <c r="Z1745" t="str">
        <f t="shared" si="219"/>
        <v>Medium_user</v>
      </c>
      <c r="AA1745" t="str">
        <f t="shared" si="220"/>
        <v>Medium_user</v>
      </c>
      <c r="AB1745" t="str">
        <f t="shared" si="221"/>
        <v>Medium Usage</v>
      </c>
      <c r="AC1745" t="str">
        <f t="shared" si="222"/>
        <v>Medium</v>
      </c>
      <c r="AD1745" t="str">
        <f t="shared" si="223"/>
        <v>Medium Intl Calls</v>
      </c>
    </row>
    <row r="1746" spans="1:30" x14ac:dyDescent="0.25">
      <c r="A1746" t="s">
        <v>74</v>
      </c>
      <c r="B1746">
        <v>97</v>
      </c>
      <c r="C1746" t="s">
        <v>21</v>
      </c>
      <c r="D1746" t="s">
        <v>22</v>
      </c>
      <c r="E1746">
        <f>IF(train[[#This Row],[international_plan]]="yes",1,0)</f>
        <v>0</v>
      </c>
      <c r="F1746" t="s">
        <v>22</v>
      </c>
      <c r="G1746">
        <f>IF(train[[#This Row],[voice_mail_plan]]="yes",1,0)</f>
        <v>0</v>
      </c>
      <c r="H1746">
        <v>0</v>
      </c>
      <c r="I1746">
        <v>215.3</v>
      </c>
      <c r="J1746">
        <v>58</v>
      </c>
      <c r="K1746">
        <v>36.6</v>
      </c>
      <c r="L1746">
        <v>242.4</v>
      </c>
      <c r="M1746">
        <v>91</v>
      </c>
      <c r="N1746">
        <v>20.6</v>
      </c>
      <c r="O1746">
        <v>279.8</v>
      </c>
      <c r="P1746">
        <v>105</v>
      </c>
      <c r="Q1746">
        <v>12.59</v>
      </c>
      <c r="R1746">
        <v>12.1</v>
      </c>
      <c r="S1746">
        <v>9</v>
      </c>
      <c r="T1746">
        <v>3.27</v>
      </c>
      <c r="U1746">
        <v>0</v>
      </c>
      <c r="V1746" t="s">
        <v>22</v>
      </c>
      <c r="W1746">
        <f t="shared" si="216"/>
        <v>0</v>
      </c>
      <c r="X1746" t="str">
        <f t="shared" si="217"/>
        <v>3 or fewer calls</v>
      </c>
      <c r="Y1746" t="str">
        <f t="shared" si="218"/>
        <v>Medium</v>
      </c>
      <c r="Z1746" t="str">
        <f t="shared" si="219"/>
        <v>Medium_user</v>
      </c>
      <c r="AA1746" t="str">
        <f t="shared" si="220"/>
        <v>Heavy_user</v>
      </c>
      <c r="AB1746" t="str">
        <f t="shared" si="221"/>
        <v>Medium Usage</v>
      </c>
      <c r="AC1746" t="str">
        <f t="shared" si="222"/>
        <v>None</v>
      </c>
      <c r="AD1746" t="str">
        <f t="shared" si="223"/>
        <v>Medium Intl Calls</v>
      </c>
    </row>
    <row r="1747" spans="1:30" x14ac:dyDescent="0.25">
      <c r="A1747" t="s">
        <v>70</v>
      </c>
      <c r="B1747">
        <v>94</v>
      </c>
      <c r="C1747" t="s">
        <v>25</v>
      </c>
      <c r="D1747" t="s">
        <v>22</v>
      </c>
      <c r="E1747">
        <f>IF(train[[#This Row],[international_plan]]="yes",1,0)</f>
        <v>0</v>
      </c>
      <c r="F1747" t="s">
        <v>22</v>
      </c>
      <c r="G1747">
        <f>IF(train[[#This Row],[voice_mail_plan]]="yes",1,0)</f>
        <v>0</v>
      </c>
      <c r="H1747">
        <v>0</v>
      </c>
      <c r="I1747">
        <v>269.2</v>
      </c>
      <c r="J1747">
        <v>104</v>
      </c>
      <c r="K1747">
        <v>45.76</v>
      </c>
      <c r="L1747">
        <v>193.8</v>
      </c>
      <c r="M1747">
        <v>144</v>
      </c>
      <c r="N1747">
        <v>16.47</v>
      </c>
      <c r="O1747">
        <v>257.60000000000002</v>
      </c>
      <c r="P1747">
        <v>61</v>
      </c>
      <c r="Q1747">
        <v>11.59</v>
      </c>
      <c r="R1747">
        <v>8.9</v>
      </c>
      <c r="S1747">
        <v>2</v>
      </c>
      <c r="T1747">
        <v>2.4</v>
      </c>
      <c r="U1747">
        <v>3</v>
      </c>
      <c r="V1747" t="s">
        <v>23</v>
      </c>
      <c r="W1747">
        <f t="shared" si="216"/>
        <v>1</v>
      </c>
      <c r="X1747" t="str">
        <f t="shared" si="217"/>
        <v>3 or fewer calls</v>
      </c>
      <c r="Y1747" t="str">
        <f t="shared" si="218"/>
        <v>Medium</v>
      </c>
      <c r="Z1747" t="str">
        <f t="shared" si="219"/>
        <v>Heavy_user</v>
      </c>
      <c r="AA1747" t="str">
        <f t="shared" si="220"/>
        <v>Medium_user</v>
      </c>
      <c r="AB1747" t="str">
        <f t="shared" si="221"/>
        <v>Medium Usage</v>
      </c>
      <c r="AC1747" t="str">
        <f t="shared" si="222"/>
        <v>None</v>
      </c>
      <c r="AD1747" t="str">
        <f t="shared" si="223"/>
        <v>Medium Intl Calls</v>
      </c>
    </row>
    <row r="1748" spans="1:30" x14ac:dyDescent="0.25">
      <c r="A1748" t="s">
        <v>53</v>
      </c>
      <c r="B1748">
        <v>127</v>
      </c>
      <c r="C1748" t="s">
        <v>28</v>
      </c>
      <c r="D1748" t="s">
        <v>22</v>
      </c>
      <c r="E1748">
        <f>IF(train[[#This Row],[international_plan]]="yes",1,0)</f>
        <v>0</v>
      </c>
      <c r="F1748" t="s">
        <v>23</v>
      </c>
      <c r="G1748">
        <f>IF(train[[#This Row],[voice_mail_plan]]="yes",1,0)</f>
        <v>1</v>
      </c>
      <c r="H1748">
        <v>25</v>
      </c>
      <c r="I1748">
        <v>203.8</v>
      </c>
      <c r="J1748">
        <v>118</v>
      </c>
      <c r="K1748">
        <v>34.65</v>
      </c>
      <c r="L1748">
        <v>267.10000000000002</v>
      </c>
      <c r="M1748">
        <v>48</v>
      </c>
      <c r="N1748">
        <v>22.7</v>
      </c>
      <c r="O1748">
        <v>225.1</v>
      </c>
      <c r="P1748">
        <v>105</v>
      </c>
      <c r="Q1748">
        <v>10.130000000000001</v>
      </c>
      <c r="R1748">
        <v>7.3</v>
      </c>
      <c r="S1748">
        <v>5</v>
      </c>
      <c r="T1748">
        <v>1.97</v>
      </c>
      <c r="U1748">
        <v>0</v>
      </c>
      <c r="V1748" t="s">
        <v>22</v>
      </c>
      <c r="W1748">
        <f t="shared" si="216"/>
        <v>0</v>
      </c>
      <c r="X1748" t="str">
        <f t="shared" si="217"/>
        <v>3 or fewer calls</v>
      </c>
      <c r="Y1748" t="str">
        <f t="shared" si="218"/>
        <v>Low</v>
      </c>
      <c r="Z1748" t="str">
        <f t="shared" si="219"/>
        <v>Light_usage</v>
      </c>
      <c r="AA1748" t="str">
        <f t="shared" si="220"/>
        <v>Heavy_user</v>
      </c>
      <c r="AB1748" t="str">
        <f t="shared" si="221"/>
        <v>Medium Usage</v>
      </c>
      <c r="AC1748" t="str">
        <f t="shared" si="222"/>
        <v>Medium</v>
      </c>
      <c r="AD1748" t="str">
        <f t="shared" si="223"/>
        <v>Low Intl Calls</v>
      </c>
    </row>
    <row r="1749" spans="1:30" x14ac:dyDescent="0.25">
      <c r="A1749" t="s">
        <v>57</v>
      </c>
      <c r="B1749">
        <v>125</v>
      </c>
      <c r="C1749" t="s">
        <v>28</v>
      </c>
      <c r="D1749" t="s">
        <v>22</v>
      </c>
      <c r="E1749">
        <f>IF(train[[#This Row],[international_plan]]="yes",1,0)</f>
        <v>0</v>
      </c>
      <c r="F1749" t="s">
        <v>23</v>
      </c>
      <c r="G1749">
        <f>IF(train[[#This Row],[voice_mail_plan]]="yes",1,0)</f>
        <v>1</v>
      </c>
      <c r="H1749">
        <v>34</v>
      </c>
      <c r="I1749">
        <v>268.39999999999998</v>
      </c>
      <c r="J1749">
        <v>112</v>
      </c>
      <c r="K1749">
        <v>45.63</v>
      </c>
      <c r="L1749">
        <v>222.2</v>
      </c>
      <c r="M1749">
        <v>108</v>
      </c>
      <c r="N1749">
        <v>18.89</v>
      </c>
      <c r="O1749">
        <v>117.6</v>
      </c>
      <c r="P1749">
        <v>102</v>
      </c>
      <c r="Q1749">
        <v>5.29</v>
      </c>
      <c r="R1749">
        <v>10.3</v>
      </c>
      <c r="S1749">
        <v>3</v>
      </c>
      <c r="T1749">
        <v>2.78</v>
      </c>
      <c r="U1749">
        <v>0</v>
      </c>
      <c r="V1749" t="s">
        <v>22</v>
      </c>
      <c r="W1749">
        <f t="shared" si="216"/>
        <v>0</v>
      </c>
      <c r="X1749" t="str">
        <f t="shared" si="217"/>
        <v>3 or fewer calls</v>
      </c>
      <c r="Y1749" t="str">
        <f t="shared" si="218"/>
        <v>Medium</v>
      </c>
      <c r="Z1749" t="str">
        <f t="shared" si="219"/>
        <v>Medium_user</v>
      </c>
      <c r="AA1749" t="str">
        <f t="shared" si="220"/>
        <v>Medium_user</v>
      </c>
      <c r="AB1749" t="str">
        <f t="shared" si="221"/>
        <v>Medium Usage</v>
      </c>
      <c r="AC1749" t="str">
        <f t="shared" si="222"/>
        <v>High</v>
      </c>
      <c r="AD1749" t="str">
        <f t="shared" si="223"/>
        <v>Medium Intl Calls</v>
      </c>
    </row>
    <row r="1750" spans="1:30" x14ac:dyDescent="0.25">
      <c r="A1750" t="s">
        <v>49</v>
      </c>
      <c r="B1750">
        <v>90</v>
      </c>
      <c r="C1750" t="s">
        <v>21</v>
      </c>
      <c r="D1750" t="s">
        <v>22</v>
      </c>
      <c r="E1750">
        <f>IF(train[[#This Row],[international_plan]]="yes",1,0)</f>
        <v>0</v>
      </c>
      <c r="F1750" t="s">
        <v>22</v>
      </c>
      <c r="G1750">
        <f>IF(train[[#This Row],[voice_mail_plan]]="yes",1,0)</f>
        <v>0</v>
      </c>
      <c r="H1750">
        <v>0</v>
      </c>
      <c r="I1750">
        <v>114.4</v>
      </c>
      <c r="J1750">
        <v>122</v>
      </c>
      <c r="K1750">
        <v>19.45</v>
      </c>
      <c r="L1750">
        <v>127.7</v>
      </c>
      <c r="M1750">
        <v>154</v>
      </c>
      <c r="N1750">
        <v>10.85</v>
      </c>
      <c r="O1750">
        <v>253.1</v>
      </c>
      <c r="P1750">
        <v>109</v>
      </c>
      <c r="Q1750">
        <v>11.39</v>
      </c>
      <c r="R1750">
        <v>10.1</v>
      </c>
      <c r="S1750">
        <v>5</v>
      </c>
      <c r="T1750">
        <v>2.73</v>
      </c>
      <c r="U1750">
        <v>2</v>
      </c>
      <c r="V1750" t="s">
        <v>22</v>
      </c>
      <c r="W1750">
        <f t="shared" si="216"/>
        <v>0</v>
      </c>
      <c r="X1750" t="str">
        <f t="shared" si="217"/>
        <v>3 or fewer calls</v>
      </c>
      <c r="Y1750" t="str">
        <f t="shared" si="218"/>
        <v>Medium</v>
      </c>
      <c r="Z1750" t="str">
        <f t="shared" si="219"/>
        <v>Heavy_user</v>
      </c>
      <c r="AA1750" t="str">
        <f t="shared" si="220"/>
        <v>Medium_user</v>
      </c>
      <c r="AB1750" t="str">
        <f t="shared" si="221"/>
        <v>Medium Usage</v>
      </c>
      <c r="AC1750" t="str">
        <f t="shared" si="222"/>
        <v>None</v>
      </c>
      <c r="AD1750" t="str">
        <f t="shared" si="223"/>
        <v>Medium Intl Calls</v>
      </c>
    </row>
    <row r="1751" spans="1:30" x14ac:dyDescent="0.25">
      <c r="A1751" t="s">
        <v>38</v>
      </c>
      <c r="B1751">
        <v>67</v>
      </c>
      <c r="C1751" t="s">
        <v>21</v>
      </c>
      <c r="D1751" t="s">
        <v>22</v>
      </c>
      <c r="E1751">
        <f>IF(train[[#This Row],[international_plan]]="yes",1,0)</f>
        <v>0</v>
      </c>
      <c r="F1751" t="s">
        <v>22</v>
      </c>
      <c r="G1751">
        <f>IF(train[[#This Row],[voice_mail_plan]]="yes",1,0)</f>
        <v>0</v>
      </c>
      <c r="H1751">
        <v>0</v>
      </c>
      <c r="I1751">
        <v>138.9</v>
      </c>
      <c r="J1751">
        <v>65</v>
      </c>
      <c r="K1751">
        <v>23.61</v>
      </c>
      <c r="L1751">
        <v>208.9</v>
      </c>
      <c r="M1751">
        <v>109</v>
      </c>
      <c r="N1751">
        <v>17.760000000000002</v>
      </c>
      <c r="O1751">
        <v>232.4</v>
      </c>
      <c r="P1751">
        <v>82</v>
      </c>
      <c r="Q1751">
        <v>10.46</v>
      </c>
      <c r="R1751">
        <v>9.1999999999999993</v>
      </c>
      <c r="S1751">
        <v>3</v>
      </c>
      <c r="T1751">
        <v>2.48</v>
      </c>
      <c r="U1751">
        <v>2</v>
      </c>
      <c r="V1751" t="s">
        <v>22</v>
      </c>
      <c r="W1751">
        <f t="shared" si="216"/>
        <v>0</v>
      </c>
      <c r="X1751" t="str">
        <f t="shared" si="217"/>
        <v>3 or fewer calls</v>
      </c>
      <c r="Y1751" t="str">
        <f t="shared" si="218"/>
        <v>Medium</v>
      </c>
      <c r="Z1751" t="str">
        <f t="shared" si="219"/>
        <v>Medium_user</v>
      </c>
      <c r="AA1751" t="str">
        <f t="shared" si="220"/>
        <v>Medium_user</v>
      </c>
      <c r="AB1751" t="str">
        <f t="shared" si="221"/>
        <v>Medium Usage</v>
      </c>
      <c r="AC1751" t="str">
        <f t="shared" si="222"/>
        <v>None</v>
      </c>
      <c r="AD1751" t="str">
        <f t="shared" si="223"/>
        <v>Medium Intl Calls</v>
      </c>
    </row>
    <row r="1752" spans="1:30" x14ac:dyDescent="0.25">
      <c r="A1752" t="s">
        <v>24</v>
      </c>
      <c r="B1752">
        <v>113</v>
      </c>
      <c r="C1752" t="s">
        <v>21</v>
      </c>
      <c r="D1752" t="s">
        <v>22</v>
      </c>
      <c r="E1752">
        <f>IF(train[[#This Row],[international_plan]]="yes",1,0)</f>
        <v>0</v>
      </c>
      <c r="F1752" t="s">
        <v>22</v>
      </c>
      <c r="G1752">
        <f>IF(train[[#This Row],[voice_mail_plan]]="yes",1,0)</f>
        <v>0</v>
      </c>
      <c r="H1752">
        <v>0</v>
      </c>
      <c r="I1752">
        <v>186</v>
      </c>
      <c r="J1752">
        <v>55</v>
      </c>
      <c r="K1752">
        <v>31.62</v>
      </c>
      <c r="L1752">
        <v>237.4</v>
      </c>
      <c r="M1752">
        <v>105</v>
      </c>
      <c r="N1752">
        <v>20.18</v>
      </c>
      <c r="O1752">
        <v>148.1</v>
      </c>
      <c r="P1752">
        <v>83</v>
      </c>
      <c r="Q1752">
        <v>6.66</v>
      </c>
      <c r="R1752">
        <v>12.2</v>
      </c>
      <c r="S1752">
        <v>6</v>
      </c>
      <c r="T1752">
        <v>3.29</v>
      </c>
      <c r="U1752">
        <v>1</v>
      </c>
      <c r="V1752" t="s">
        <v>22</v>
      </c>
      <c r="W1752">
        <f t="shared" si="216"/>
        <v>0</v>
      </c>
      <c r="X1752" t="str">
        <f t="shared" si="217"/>
        <v>3 or fewer calls</v>
      </c>
      <c r="Y1752" t="str">
        <f t="shared" si="218"/>
        <v>Medium</v>
      </c>
      <c r="Z1752" t="str">
        <f t="shared" si="219"/>
        <v>Medium_user</v>
      </c>
      <c r="AA1752" t="str">
        <f t="shared" si="220"/>
        <v>Heavy_user</v>
      </c>
      <c r="AB1752" t="str">
        <f t="shared" si="221"/>
        <v>Medium Usage</v>
      </c>
      <c r="AC1752" t="str">
        <f t="shared" si="222"/>
        <v>None</v>
      </c>
      <c r="AD1752" t="str">
        <f t="shared" si="223"/>
        <v>Medium Intl Calls</v>
      </c>
    </row>
    <row r="1753" spans="1:30" x14ac:dyDescent="0.25">
      <c r="A1753" t="s">
        <v>71</v>
      </c>
      <c r="B1753">
        <v>121</v>
      </c>
      <c r="C1753" t="s">
        <v>28</v>
      </c>
      <c r="D1753" t="s">
        <v>22</v>
      </c>
      <c r="E1753">
        <f>IF(train[[#This Row],[international_plan]]="yes",1,0)</f>
        <v>0</v>
      </c>
      <c r="F1753" t="s">
        <v>23</v>
      </c>
      <c r="G1753">
        <f>IF(train[[#This Row],[voice_mail_plan]]="yes",1,0)</f>
        <v>1</v>
      </c>
      <c r="H1753">
        <v>26</v>
      </c>
      <c r="I1753">
        <v>170.4</v>
      </c>
      <c r="J1753">
        <v>91</v>
      </c>
      <c r="K1753">
        <v>28.97</v>
      </c>
      <c r="L1753">
        <v>254.5</v>
      </c>
      <c r="M1753">
        <v>90</v>
      </c>
      <c r="N1753">
        <v>21.63</v>
      </c>
      <c r="O1753">
        <v>219.6</v>
      </c>
      <c r="P1753">
        <v>122</v>
      </c>
      <c r="Q1753">
        <v>9.8800000000000008</v>
      </c>
      <c r="R1753">
        <v>15.1</v>
      </c>
      <c r="S1753">
        <v>5</v>
      </c>
      <c r="T1753">
        <v>4.08</v>
      </c>
      <c r="U1753">
        <v>0</v>
      </c>
      <c r="V1753" t="s">
        <v>22</v>
      </c>
      <c r="W1753">
        <f t="shared" si="216"/>
        <v>0</v>
      </c>
      <c r="X1753" t="str">
        <f t="shared" si="217"/>
        <v>3 or fewer calls</v>
      </c>
      <c r="Y1753" t="str">
        <f t="shared" si="218"/>
        <v>High</v>
      </c>
      <c r="Z1753" t="str">
        <f t="shared" si="219"/>
        <v>Medium_user</v>
      </c>
      <c r="AA1753" t="str">
        <f t="shared" si="220"/>
        <v>Heavy_user</v>
      </c>
      <c r="AB1753" t="str">
        <f t="shared" si="221"/>
        <v>Medium Usage</v>
      </c>
      <c r="AC1753" t="str">
        <f t="shared" si="222"/>
        <v>Medium</v>
      </c>
      <c r="AD1753" t="str">
        <f t="shared" si="223"/>
        <v>Medium Intl Calls</v>
      </c>
    </row>
    <row r="1754" spans="1:30" x14ac:dyDescent="0.25">
      <c r="A1754" t="s">
        <v>63</v>
      </c>
      <c r="B1754">
        <v>93</v>
      </c>
      <c r="C1754" t="s">
        <v>25</v>
      </c>
      <c r="D1754" t="s">
        <v>22</v>
      </c>
      <c r="E1754">
        <f>IF(train[[#This Row],[international_plan]]="yes",1,0)</f>
        <v>0</v>
      </c>
      <c r="F1754" t="s">
        <v>22</v>
      </c>
      <c r="G1754">
        <f>IF(train[[#This Row],[voice_mail_plan]]="yes",1,0)</f>
        <v>0</v>
      </c>
      <c r="H1754">
        <v>0</v>
      </c>
      <c r="I1754">
        <v>164.5</v>
      </c>
      <c r="J1754">
        <v>95</v>
      </c>
      <c r="K1754">
        <v>27.97</v>
      </c>
      <c r="L1754">
        <v>230.9</v>
      </c>
      <c r="M1754">
        <v>87</v>
      </c>
      <c r="N1754">
        <v>19.63</v>
      </c>
      <c r="O1754">
        <v>149.9</v>
      </c>
      <c r="P1754">
        <v>91</v>
      </c>
      <c r="Q1754">
        <v>6.75</v>
      </c>
      <c r="R1754">
        <v>9.9</v>
      </c>
      <c r="S1754">
        <v>3</v>
      </c>
      <c r="T1754">
        <v>2.67</v>
      </c>
      <c r="U1754">
        <v>4</v>
      </c>
      <c r="V1754" t="s">
        <v>22</v>
      </c>
      <c r="W1754">
        <f t="shared" si="216"/>
        <v>0</v>
      </c>
      <c r="X1754" t="str">
        <f t="shared" si="217"/>
        <v>More than 3 calls</v>
      </c>
      <c r="Y1754" t="str">
        <f t="shared" si="218"/>
        <v>Medium</v>
      </c>
      <c r="Z1754" t="str">
        <f t="shared" si="219"/>
        <v>Medium_user</v>
      </c>
      <c r="AA1754" t="str">
        <f t="shared" si="220"/>
        <v>Medium_user</v>
      </c>
      <c r="AB1754" t="str">
        <f t="shared" si="221"/>
        <v>Medium Usage</v>
      </c>
      <c r="AC1754" t="str">
        <f t="shared" si="222"/>
        <v>None</v>
      </c>
      <c r="AD1754" t="str">
        <f t="shared" si="223"/>
        <v>Medium Intl Calls</v>
      </c>
    </row>
    <row r="1755" spans="1:30" x14ac:dyDescent="0.25">
      <c r="A1755" t="s">
        <v>63</v>
      </c>
      <c r="B1755">
        <v>121</v>
      </c>
      <c r="C1755" t="s">
        <v>25</v>
      </c>
      <c r="D1755" t="s">
        <v>22</v>
      </c>
      <c r="E1755">
        <f>IF(train[[#This Row],[international_plan]]="yes",1,0)</f>
        <v>0</v>
      </c>
      <c r="F1755" t="s">
        <v>22</v>
      </c>
      <c r="G1755">
        <f>IF(train[[#This Row],[voice_mail_plan]]="yes",1,0)</f>
        <v>0</v>
      </c>
      <c r="H1755">
        <v>0</v>
      </c>
      <c r="I1755">
        <v>168.6</v>
      </c>
      <c r="J1755">
        <v>121</v>
      </c>
      <c r="K1755">
        <v>28.66</v>
      </c>
      <c r="L1755">
        <v>168.6</v>
      </c>
      <c r="M1755">
        <v>94</v>
      </c>
      <c r="N1755">
        <v>14.33</v>
      </c>
      <c r="O1755">
        <v>95.3</v>
      </c>
      <c r="P1755">
        <v>59</v>
      </c>
      <c r="Q1755">
        <v>4.29</v>
      </c>
      <c r="R1755">
        <v>12.3</v>
      </c>
      <c r="S1755">
        <v>4</v>
      </c>
      <c r="T1755">
        <v>3.32</v>
      </c>
      <c r="U1755">
        <v>1</v>
      </c>
      <c r="V1755" t="s">
        <v>22</v>
      </c>
      <c r="W1755">
        <f t="shared" si="216"/>
        <v>0</v>
      </c>
      <c r="X1755" t="str">
        <f t="shared" si="217"/>
        <v>3 or fewer calls</v>
      </c>
      <c r="Y1755" t="str">
        <f t="shared" si="218"/>
        <v>Medium</v>
      </c>
      <c r="Z1755" t="str">
        <f t="shared" si="219"/>
        <v>Medium_user</v>
      </c>
      <c r="AA1755" t="str">
        <f t="shared" si="220"/>
        <v>Medium_user</v>
      </c>
      <c r="AB1755" t="str">
        <f t="shared" si="221"/>
        <v>Medium Usage</v>
      </c>
      <c r="AC1755" t="str">
        <f t="shared" si="222"/>
        <v>None</v>
      </c>
      <c r="AD1755" t="str">
        <f t="shared" si="223"/>
        <v>Medium Intl Calls</v>
      </c>
    </row>
    <row r="1756" spans="1:30" x14ac:dyDescent="0.25">
      <c r="A1756" t="s">
        <v>52</v>
      </c>
      <c r="B1756">
        <v>53</v>
      </c>
      <c r="C1756" t="s">
        <v>25</v>
      </c>
      <c r="D1756" t="s">
        <v>22</v>
      </c>
      <c r="E1756">
        <f>IF(train[[#This Row],[international_plan]]="yes",1,0)</f>
        <v>0</v>
      </c>
      <c r="F1756" t="s">
        <v>22</v>
      </c>
      <c r="G1756">
        <f>IF(train[[#This Row],[voice_mail_plan]]="yes",1,0)</f>
        <v>0</v>
      </c>
      <c r="H1756">
        <v>0</v>
      </c>
      <c r="I1756">
        <v>261.2</v>
      </c>
      <c r="J1756">
        <v>119</v>
      </c>
      <c r="K1756">
        <v>44.4</v>
      </c>
      <c r="L1756">
        <v>250.8</v>
      </c>
      <c r="M1756">
        <v>105</v>
      </c>
      <c r="N1756">
        <v>21.32</v>
      </c>
      <c r="O1756">
        <v>176</v>
      </c>
      <c r="P1756">
        <v>112</v>
      </c>
      <c r="Q1756">
        <v>7.92</v>
      </c>
      <c r="R1756">
        <v>9.8000000000000007</v>
      </c>
      <c r="S1756">
        <v>2</v>
      </c>
      <c r="T1756">
        <v>2.65</v>
      </c>
      <c r="U1756">
        <v>0</v>
      </c>
      <c r="V1756" t="s">
        <v>23</v>
      </c>
      <c r="W1756">
        <f t="shared" si="216"/>
        <v>1</v>
      </c>
      <c r="X1756" t="str">
        <f t="shared" si="217"/>
        <v>3 or fewer calls</v>
      </c>
      <c r="Y1756" t="str">
        <f t="shared" si="218"/>
        <v>Medium</v>
      </c>
      <c r="Z1756" t="str">
        <f t="shared" si="219"/>
        <v>Medium_user</v>
      </c>
      <c r="AA1756" t="str">
        <f t="shared" si="220"/>
        <v>Heavy_user</v>
      </c>
      <c r="AB1756" t="str">
        <f t="shared" si="221"/>
        <v>Medium Usage</v>
      </c>
      <c r="AC1756" t="str">
        <f t="shared" si="222"/>
        <v>None</v>
      </c>
      <c r="AD1756" t="str">
        <f t="shared" si="223"/>
        <v>Medium Intl Calls</v>
      </c>
    </row>
    <row r="1757" spans="1:30" x14ac:dyDescent="0.25">
      <c r="A1757" t="s">
        <v>33</v>
      </c>
      <c r="B1757">
        <v>75</v>
      </c>
      <c r="C1757" t="s">
        <v>21</v>
      </c>
      <c r="D1757" t="s">
        <v>22</v>
      </c>
      <c r="E1757">
        <f>IF(train[[#This Row],[international_plan]]="yes",1,0)</f>
        <v>0</v>
      </c>
      <c r="F1757" t="s">
        <v>22</v>
      </c>
      <c r="G1757">
        <f>IF(train[[#This Row],[voice_mail_plan]]="yes",1,0)</f>
        <v>0</v>
      </c>
      <c r="H1757">
        <v>0</v>
      </c>
      <c r="I1757">
        <v>190.5</v>
      </c>
      <c r="J1757">
        <v>91</v>
      </c>
      <c r="K1757">
        <v>32.39</v>
      </c>
      <c r="L1757">
        <v>178.4</v>
      </c>
      <c r="M1757">
        <v>75</v>
      </c>
      <c r="N1757">
        <v>15.16</v>
      </c>
      <c r="O1757">
        <v>162.4</v>
      </c>
      <c r="P1757">
        <v>113</v>
      </c>
      <c r="Q1757">
        <v>7.31</v>
      </c>
      <c r="R1757">
        <v>13.1</v>
      </c>
      <c r="S1757">
        <v>5</v>
      </c>
      <c r="T1757">
        <v>3.54</v>
      </c>
      <c r="U1757">
        <v>1</v>
      </c>
      <c r="V1757" t="s">
        <v>22</v>
      </c>
      <c r="W1757">
        <f t="shared" si="216"/>
        <v>0</v>
      </c>
      <c r="X1757" t="str">
        <f t="shared" si="217"/>
        <v>3 or fewer calls</v>
      </c>
      <c r="Y1757" t="str">
        <f t="shared" si="218"/>
        <v>Medium</v>
      </c>
      <c r="Z1757" t="str">
        <f t="shared" si="219"/>
        <v>Light_usage</v>
      </c>
      <c r="AA1757" t="str">
        <f t="shared" si="220"/>
        <v>Medium_user</v>
      </c>
      <c r="AB1757" t="str">
        <f t="shared" si="221"/>
        <v>Medium Usage</v>
      </c>
      <c r="AC1757" t="str">
        <f t="shared" si="222"/>
        <v>None</v>
      </c>
      <c r="AD1757" t="str">
        <f t="shared" si="223"/>
        <v>Medium Intl Calls</v>
      </c>
    </row>
    <row r="1758" spans="1:30" x14ac:dyDescent="0.25">
      <c r="A1758" t="s">
        <v>47</v>
      </c>
      <c r="B1758">
        <v>132</v>
      </c>
      <c r="C1758" t="s">
        <v>28</v>
      </c>
      <c r="D1758" t="s">
        <v>22</v>
      </c>
      <c r="E1758">
        <f>IF(train[[#This Row],[international_plan]]="yes",1,0)</f>
        <v>0</v>
      </c>
      <c r="F1758" t="s">
        <v>22</v>
      </c>
      <c r="G1758">
        <f>IF(train[[#This Row],[voice_mail_plan]]="yes",1,0)</f>
        <v>0</v>
      </c>
      <c r="H1758">
        <v>0</v>
      </c>
      <c r="I1758">
        <v>181.1</v>
      </c>
      <c r="J1758">
        <v>121</v>
      </c>
      <c r="K1758">
        <v>30.79</v>
      </c>
      <c r="L1758">
        <v>314.39999999999998</v>
      </c>
      <c r="M1758">
        <v>109</v>
      </c>
      <c r="N1758">
        <v>26.72</v>
      </c>
      <c r="O1758">
        <v>246.7</v>
      </c>
      <c r="P1758">
        <v>81</v>
      </c>
      <c r="Q1758">
        <v>11.1</v>
      </c>
      <c r="R1758">
        <v>4.2</v>
      </c>
      <c r="S1758">
        <v>9</v>
      </c>
      <c r="T1758">
        <v>1.1299999999999999</v>
      </c>
      <c r="U1758">
        <v>2</v>
      </c>
      <c r="V1758" t="s">
        <v>22</v>
      </c>
      <c r="W1758">
        <f t="shared" si="216"/>
        <v>0</v>
      </c>
      <c r="X1758" t="str">
        <f t="shared" si="217"/>
        <v>3 or fewer calls</v>
      </c>
      <c r="Y1758" t="str">
        <f t="shared" si="218"/>
        <v>Low</v>
      </c>
      <c r="Z1758" t="str">
        <f t="shared" si="219"/>
        <v>Medium_user</v>
      </c>
      <c r="AA1758" t="str">
        <f t="shared" si="220"/>
        <v>Heavy_user</v>
      </c>
      <c r="AB1758" t="str">
        <f t="shared" si="221"/>
        <v>Medium Usage</v>
      </c>
      <c r="AC1758" t="str">
        <f t="shared" si="222"/>
        <v>None</v>
      </c>
      <c r="AD1758" t="str">
        <f t="shared" si="223"/>
        <v>Low Intl Calls</v>
      </c>
    </row>
    <row r="1759" spans="1:30" x14ac:dyDescent="0.25">
      <c r="A1759" t="s">
        <v>51</v>
      </c>
      <c r="B1759">
        <v>162</v>
      </c>
      <c r="C1759" t="s">
        <v>25</v>
      </c>
      <c r="D1759" t="s">
        <v>22</v>
      </c>
      <c r="E1759">
        <f>IF(train[[#This Row],[international_plan]]="yes",1,0)</f>
        <v>0</v>
      </c>
      <c r="F1759" t="s">
        <v>22</v>
      </c>
      <c r="G1759">
        <f>IF(train[[#This Row],[voice_mail_plan]]="yes",1,0)</f>
        <v>0</v>
      </c>
      <c r="H1759">
        <v>0</v>
      </c>
      <c r="I1759">
        <v>177.1</v>
      </c>
      <c r="J1759">
        <v>131</v>
      </c>
      <c r="K1759">
        <v>30.11</v>
      </c>
      <c r="L1759">
        <v>114.7</v>
      </c>
      <c r="M1759">
        <v>122</v>
      </c>
      <c r="N1759">
        <v>9.75</v>
      </c>
      <c r="O1759">
        <v>153.6</v>
      </c>
      <c r="P1759">
        <v>88</v>
      </c>
      <c r="Q1759">
        <v>6.91</v>
      </c>
      <c r="R1759">
        <v>6.5</v>
      </c>
      <c r="S1759">
        <v>6</v>
      </c>
      <c r="T1759">
        <v>1.76</v>
      </c>
      <c r="U1759">
        <v>3</v>
      </c>
      <c r="V1759" t="s">
        <v>22</v>
      </c>
      <c r="W1759">
        <f t="shared" si="216"/>
        <v>0</v>
      </c>
      <c r="X1759" t="str">
        <f t="shared" si="217"/>
        <v>3 or fewer calls</v>
      </c>
      <c r="Y1759" t="str">
        <f t="shared" si="218"/>
        <v>Low</v>
      </c>
      <c r="Z1759" t="str">
        <f t="shared" si="219"/>
        <v>Heavy_user</v>
      </c>
      <c r="AA1759" t="str">
        <f t="shared" si="220"/>
        <v>Light_user</v>
      </c>
      <c r="AB1759" t="str">
        <f t="shared" si="221"/>
        <v>Medium Usage</v>
      </c>
      <c r="AC1759" t="str">
        <f t="shared" si="222"/>
        <v>None</v>
      </c>
      <c r="AD1759" t="str">
        <f t="shared" si="223"/>
        <v>Low Intl Calls</v>
      </c>
    </row>
    <row r="1760" spans="1:30" x14ac:dyDescent="0.25">
      <c r="A1760" t="s">
        <v>32</v>
      </c>
      <c r="B1760">
        <v>140</v>
      </c>
      <c r="C1760" t="s">
        <v>21</v>
      </c>
      <c r="D1760" t="s">
        <v>22</v>
      </c>
      <c r="E1760">
        <f>IF(train[[#This Row],[international_plan]]="yes",1,0)</f>
        <v>0</v>
      </c>
      <c r="F1760" t="s">
        <v>22</v>
      </c>
      <c r="G1760">
        <f>IF(train[[#This Row],[voice_mail_plan]]="yes",1,0)</f>
        <v>0</v>
      </c>
      <c r="H1760">
        <v>0</v>
      </c>
      <c r="I1760">
        <v>160.5</v>
      </c>
      <c r="J1760">
        <v>114</v>
      </c>
      <c r="K1760">
        <v>27.29</v>
      </c>
      <c r="L1760">
        <v>240.5</v>
      </c>
      <c r="M1760">
        <v>103</v>
      </c>
      <c r="N1760">
        <v>20.440000000000001</v>
      </c>
      <c r="O1760">
        <v>233.5</v>
      </c>
      <c r="P1760">
        <v>121</v>
      </c>
      <c r="Q1760">
        <v>10.51</v>
      </c>
      <c r="R1760">
        <v>11.3</v>
      </c>
      <c r="S1760">
        <v>4</v>
      </c>
      <c r="T1760">
        <v>3.05</v>
      </c>
      <c r="U1760">
        <v>1</v>
      </c>
      <c r="V1760" t="s">
        <v>22</v>
      </c>
      <c r="W1760">
        <f t="shared" si="216"/>
        <v>0</v>
      </c>
      <c r="X1760" t="str">
        <f t="shared" si="217"/>
        <v>3 or fewer calls</v>
      </c>
      <c r="Y1760" t="str">
        <f t="shared" si="218"/>
        <v>Medium</v>
      </c>
      <c r="Z1760" t="str">
        <f t="shared" si="219"/>
        <v>Medium_user</v>
      </c>
      <c r="AA1760" t="str">
        <f t="shared" si="220"/>
        <v>Heavy_user</v>
      </c>
      <c r="AB1760" t="str">
        <f t="shared" si="221"/>
        <v>Medium Usage</v>
      </c>
      <c r="AC1760" t="str">
        <f t="shared" si="222"/>
        <v>None</v>
      </c>
      <c r="AD1760" t="str">
        <f t="shared" si="223"/>
        <v>Medium Intl Calls</v>
      </c>
    </row>
    <row r="1761" spans="1:30" x14ac:dyDescent="0.25">
      <c r="A1761" t="s">
        <v>53</v>
      </c>
      <c r="B1761">
        <v>91</v>
      </c>
      <c r="C1761" t="s">
        <v>25</v>
      </c>
      <c r="D1761" t="s">
        <v>22</v>
      </c>
      <c r="E1761">
        <f>IF(train[[#This Row],[international_plan]]="yes",1,0)</f>
        <v>0</v>
      </c>
      <c r="F1761" t="s">
        <v>22</v>
      </c>
      <c r="G1761">
        <f>IF(train[[#This Row],[voice_mail_plan]]="yes",1,0)</f>
        <v>0</v>
      </c>
      <c r="H1761">
        <v>0</v>
      </c>
      <c r="I1761">
        <v>134.69999999999999</v>
      </c>
      <c r="J1761">
        <v>116</v>
      </c>
      <c r="K1761">
        <v>22.9</v>
      </c>
      <c r="L1761">
        <v>295.3</v>
      </c>
      <c r="M1761">
        <v>98</v>
      </c>
      <c r="N1761">
        <v>25.1</v>
      </c>
      <c r="O1761">
        <v>195.5</v>
      </c>
      <c r="P1761">
        <v>121</v>
      </c>
      <c r="Q1761">
        <v>8.8000000000000007</v>
      </c>
      <c r="R1761">
        <v>6.6</v>
      </c>
      <c r="S1761">
        <v>5</v>
      </c>
      <c r="T1761">
        <v>1.78</v>
      </c>
      <c r="U1761">
        <v>2</v>
      </c>
      <c r="V1761" t="s">
        <v>22</v>
      </c>
      <c r="W1761">
        <f t="shared" si="216"/>
        <v>0</v>
      </c>
      <c r="X1761" t="str">
        <f t="shared" si="217"/>
        <v>3 or fewer calls</v>
      </c>
      <c r="Y1761" t="str">
        <f t="shared" si="218"/>
        <v>Low</v>
      </c>
      <c r="Z1761" t="str">
        <f t="shared" si="219"/>
        <v>Medium_user</v>
      </c>
      <c r="AA1761" t="str">
        <f t="shared" si="220"/>
        <v>Heavy_user</v>
      </c>
      <c r="AB1761" t="str">
        <f t="shared" si="221"/>
        <v>Medium Usage</v>
      </c>
      <c r="AC1761" t="str">
        <f t="shared" si="222"/>
        <v>None</v>
      </c>
      <c r="AD1761" t="str">
        <f t="shared" si="223"/>
        <v>Low Intl Calls</v>
      </c>
    </row>
    <row r="1762" spans="1:30" x14ac:dyDescent="0.25">
      <c r="A1762" t="s">
        <v>37</v>
      </c>
      <c r="B1762">
        <v>73</v>
      </c>
      <c r="C1762" t="s">
        <v>28</v>
      </c>
      <c r="D1762" t="s">
        <v>22</v>
      </c>
      <c r="E1762">
        <f>IF(train[[#This Row],[international_plan]]="yes",1,0)</f>
        <v>0</v>
      </c>
      <c r="F1762" t="s">
        <v>23</v>
      </c>
      <c r="G1762">
        <f>IF(train[[#This Row],[voice_mail_plan]]="yes",1,0)</f>
        <v>1</v>
      </c>
      <c r="H1762">
        <v>28</v>
      </c>
      <c r="I1762">
        <v>198.2</v>
      </c>
      <c r="J1762">
        <v>107</v>
      </c>
      <c r="K1762">
        <v>33.69</v>
      </c>
      <c r="L1762">
        <v>139.1</v>
      </c>
      <c r="M1762">
        <v>123</v>
      </c>
      <c r="N1762">
        <v>11.82</v>
      </c>
      <c r="O1762">
        <v>199.1</v>
      </c>
      <c r="P1762">
        <v>139</v>
      </c>
      <c r="Q1762">
        <v>8.9600000000000009</v>
      </c>
      <c r="R1762">
        <v>8.8000000000000007</v>
      </c>
      <c r="S1762">
        <v>1</v>
      </c>
      <c r="T1762">
        <v>2.38</v>
      </c>
      <c r="U1762">
        <v>2</v>
      </c>
      <c r="V1762" t="s">
        <v>22</v>
      </c>
      <c r="W1762">
        <f t="shared" si="216"/>
        <v>0</v>
      </c>
      <c r="X1762" t="str">
        <f t="shared" si="217"/>
        <v>3 or fewer calls</v>
      </c>
      <c r="Y1762" t="str">
        <f t="shared" si="218"/>
        <v>Medium</v>
      </c>
      <c r="Z1762" t="str">
        <f t="shared" si="219"/>
        <v>Heavy_user</v>
      </c>
      <c r="AA1762" t="str">
        <f t="shared" si="220"/>
        <v>Medium_user</v>
      </c>
      <c r="AB1762" t="str">
        <f t="shared" si="221"/>
        <v>Medium Usage</v>
      </c>
      <c r="AC1762" t="str">
        <f t="shared" si="222"/>
        <v>Medium</v>
      </c>
      <c r="AD1762" t="str">
        <f t="shared" si="223"/>
        <v>Medium Intl Calls</v>
      </c>
    </row>
    <row r="1763" spans="1:30" x14ac:dyDescent="0.25">
      <c r="A1763" t="s">
        <v>46</v>
      </c>
      <c r="B1763">
        <v>95</v>
      </c>
      <c r="C1763" t="s">
        <v>25</v>
      </c>
      <c r="D1763" t="s">
        <v>23</v>
      </c>
      <c r="E1763">
        <f>IF(train[[#This Row],[international_plan]]="yes",1,0)</f>
        <v>1</v>
      </c>
      <c r="F1763" t="s">
        <v>22</v>
      </c>
      <c r="G1763">
        <f>IF(train[[#This Row],[voice_mail_plan]]="yes",1,0)</f>
        <v>0</v>
      </c>
      <c r="H1763">
        <v>0</v>
      </c>
      <c r="I1763">
        <v>228.9</v>
      </c>
      <c r="J1763">
        <v>134</v>
      </c>
      <c r="K1763">
        <v>38.909999999999997</v>
      </c>
      <c r="L1763">
        <v>255.7</v>
      </c>
      <c r="M1763">
        <v>71</v>
      </c>
      <c r="N1763">
        <v>21.73</v>
      </c>
      <c r="O1763">
        <v>208</v>
      </c>
      <c r="P1763">
        <v>120</v>
      </c>
      <c r="Q1763">
        <v>9.36</v>
      </c>
      <c r="R1763">
        <v>10.1</v>
      </c>
      <c r="S1763">
        <v>2</v>
      </c>
      <c r="T1763">
        <v>2.73</v>
      </c>
      <c r="U1763">
        <v>4</v>
      </c>
      <c r="V1763" t="s">
        <v>23</v>
      </c>
      <c r="W1763">
        <f t="shared" si="216"/>
        <v>1</v>
      </c>
      <c r="X1763" t="str">
        <f t="shared" si="217"/>
        <v>More than 3 calls</v>
      </c>
      <c r="Y1763" t="str">
        <f t="shared" si="218"/>
        <v>Medium</v>
      </c>
      <c r="Z1763" t="str">
        <f t="shared" si="219"/>
        <v>Light_usage</v>
      </c>
      <c r="AA1763" t="str">
        <f t="shared" si="220"/>
        <v>Heavy_user</v>
      </c>
      <c r="AB1763" t="str">
        <f t="shared" si="221"/>
        <v>Medium Usage</v>
      </c>
      <c r="AC1763" t="str">
        <f t="shared" si="222"/>
        <v>None</v>
      </c>
      <c r="AD1763" t="str">
        <f t="shared" si="223"/>
        <v>Medium Intl Calls</v>
      </c>
    </row>
    <row r="1764" spans="1:30" x14ac:dyDescent="0.25">
      <c r="A1764" t="s">
        <v>60</v>
      </c>
      <c r="B1764">
        <v>145</v>
      </c>
      <c r="C1764" t="s">
        <v>25</v>
      </c>
      <c r="D1764" t="s">
        <v>22</v>
      </c>
      <c r="E1764">
        <f>IF(train[[#This Row],[international_plan]]="yes",1,0)</f>
        <v>0</v>
      </c>
      <c r="F1764" t="s">
        <v>22</v>
      </c>
      <c r="G1764">
        <f>IF(train[[#This Row],[voice_mail_plan]]="yes",1,0)</f>
        <v>0</v>
      </c>
      <c r="H1764">
        <v>0</v>
      </c>
      <c r="I1764">
        <v>241.7</v>
      </c>
      <c r="J1764">
        <v>137</v>
      </c>
      <c r="K1764">
        <v>41.09</v>
      </c>
      <c r="L1764">
        <v>135.80000000000001</v>
      </c>
      <c r="M1764">
        <v>100</v>
      </c>
      <c r="N1764">
        <v>11.54</v>
      </c>
      <c r="O1764">
        <v>277.60000000000002</v>
      </c>
      <c r="P1764">
        <v>123</v>
      </c>
      <c r="Q1764">
        <v>12.49</v>
      </c>
      <c r="R1764">
        <v>13.1</v>
      </c>
      <c r="S1764">
        <v>3</v>
      </c>
      <c r="T1764">
        <v>3.54</v>
      </c>
      <c r="U1764">
        <v>0</v>
      </c>
      <c r="V1764" t="s">
        <v>22</v>
      </c>
      <c r="W1764">
        <f t="shared" si="216"/>
        <v>0</v>
      </c>
      <c r="X1764" t="str">
        <f t="shared" si="217"/>
        <v>3 or fewer calls</v>
      </c>
      <c r="Y1764" t="str">
        <f t="shared" si="218"/>
        <v>Medium</v>
      </c>
      <c r="Z1764" t="str">
        <f t="shared" si="219"/>
        <v>Medium_user</v>
      </c>
      <c r="AA1764" t="str">
        <f t="shared" si="220"/>
        <v>Medium_user</v>
      </c>
      <c r="AB1764" t="str">
        <f t="shared" si="221"/>
        <v>Medium Usage</v>
      </c>
      <c r="AC1764" t="str">
        <f t="shared" si="222"/>
        <v>None</v>
      </c>
      <c r="AD1764" t="str">
        <f t="shared" si="223"/>
        <v>Medium Intl Calls</v>
      </c>
    </row>
    <row r="1765" spans="1:30" x14ac:dyDescent="0.25">
      <c r="A1765" t="s">
        <v>42</v>
      </c>
      <c r="B1765">
        <v>100</v>
      </c>
      <c r="C1765" t="s">
        <v>21</v>
      </c>
      <c r="D1765" t="s">
        <v>22</v>
      </c>
      <c r="E1765">
        <f>IF(train[[#This Row],[international_plan]]="yes",1,0)</f>
        <v>0</v>
      </c>
      <c r="F1765" t="s">
        <v>22</v>
      </c>
      <c r="G1765">
        <f>IF(train[[#This Row],[voice_mail_plan]]="yes",1,0)</f>
        <v>0</v>
      </c>
      <c r="H1765">
        <v>0</v>
      </c>
      <c r="I1765">
        <v>131.1</v>
      </c>
      <c r="J1765">
        <v>108</v>
      </c>
      <c r="K1765">
        <v>22.29</v>
      </c>
      <c r="L1765">
        <v>176.2</v>
      </c>
      <c r="M1765">
        <v>81</v>
      </c>
      <c r="N1765">
        <v>14.98</v>
      </c>
      <c r="O1765">
        <v>89.7</v>
      </c>
      <c r="P1765">
        <v>81</v>
      </c>
      <c r="Q1765">
        <v>4.04</v>
      </c>
      <c r="R1765">
        <v>4.3</v>
      </c>
      <c r="S1765">
        <v>4</v>
      </c>
      <c r="T1765">
        <v>1.1599999999999999</v>
      </c>
      <c r="U1765">
        <v>1</v>
      </c>
      <c r="V1765" t="s">
        <v>22</v>
      </c>
      <c r="W1765">
        <f t="shared" si="216"/>
        <v>0</v>
      </c>
      <c r="X1765" t="str">
        <f t="shared" si="217"/>
        <v>3 or fewer calls</v>
      </c>
      <c r="Y1765" t="str">
        <f t="shared" si="218"/>
        <v>Low</v>
      </c>
      <c r="Z1765" t="str">
        <f t="shared" si="219"/>
        <v>Medium_user</v>
      </c>
      <c r="AA1765" t="str">
        <f t="shared" si="220"/>
        <v>Medium_user</v>
      </c>
      <c r="AB1765" t="str">
        <f t="shared" si="221"/>
        <v>Medium Usage</v>
      </c>
      <c r="AC1765" t="str">
        <f t="shared" si="222"/>
        <v>None</v>
      </c>
      <c r="AD1765" t="str">
        <f t="shared" si="223"/>
        <v>Low Intl Calls</v>
      </c>
    </row>
    <row r="1766" spans="1:30" x14ac:dyDescent="0.25">
      <c r="A1766" t="s">
        <v>60</v>
      </c>
      <c r="B1766">
        <v>122</v>
      </c>
      <c r="C1766" t="s">
        <v>21</v>
      </c>
      <c r="D1766" t="s">
        <v>22</v>
      </c>
      <c r="E1766">
        <f>IF(train[[#This Row],[international_plan]]="yes",1,0)</f>
        <v>0</v>
      </c>
      <c r="F1766" t="s">
        <v>22</v>
      </c>
      <c r="G1766">
        <f>IF(train[[#This Row],[voice_mail_plan]]="yes",1,0)</f>
        <v>0</v>
      </c>
      <c r="H1766">
        <v>0</v>
      </c>
      <c r="I1766">
        <v>234.1</v>
      </c>
      <c r="J1766">
        <v>101</v>
      </c>
      <c r="K1766">
        <v>39.799999999999997</v>
      </c>
      <c r="L1766">
        <v>200.2</v>
      </c>
      <c r="M1766">
        <v>121</v>
      </c>
      <c r="N1766">
        <v>17.02</v>
      </c>
      <c r="O1766">
        <v>237.4</v>
      </c>
      <c r="P1766">
        <v>89</v>
      </c>
      <c r="Q1766">
        <v>10.68</v>
      </c>
      <c r="R1766">
        <v>13.1</v>
      </c>
      <c r="S1766">
        <v>9</v>
      </c>
      <c r="T1766">
        <v>3.54</v>
      </c>
      <c r="U1766">
        <v>2</v>
      </c>
      <c r="V1766" t="s">
        <v>22</v>
      </c>
      <c r="W1766">
        <f t="shared" si="216"/>
        <v>0</v>
      </c>
      <c r="X1766" t="str">
        <f t="shared" si="217"/>
        <v>3 or fewer calls</v>
      </c>
      <c r="Y1766" t="str">
        <f t="shared" si="218"/>
        <v>Medium</v>
      </c>
      <c r="Z1766" t="str">
        <f t="shared" si="219"/>
        <v>Heavy_user</v>
      </c>
      <c r="AA1766" t="str">
        <f t="shared" si="220"/>
        <v>Medium_user</v>
      </c>
      <c r="AB1766" t="str">
        <f t="shared" si="221"/>
        <v>Medium Usage</v>
      </c>
      <c r="AC1766" t="str">
        <f t="shared" si="222"/>
        <v>None</v>
      </c>
      <c r="AD1766" t="str">
        <f t="shared" si="223"/>
        <v>Medium Intl Calls</v>
      </c>
    </row>
    <row r="1767" spans="1:30" x14ac:dyDescent="0.25">
      <c r="A1767" t="s">
        <v>29</v>
      </c>
      <c r="B1767">
        <v>109</v>
      </c>
      <c r="C1767" t="s">
        <v>21</v>
      </c>
      <c r="D1767" t="s">
        <v>22</v>
      </c>
      <c r="E1767">
        <f>IF(train[[#This Row],[international_plan]]="yes",1,0)</f>
        <v>0</v>
      </c>
      <c r="F1767" t="s">
        <v>22</v>
      </c>
      <c r="G1767">
        <f>IF(train[[#This Row],[voice_mail_plan]]="yes",1,0)</f>
        <v>0</v>
      </c>
      <c r="H1767">
        <v>0</v>
      </c>
      <c r="I1767">
        <v>200.1</v>
      </c>
      <c r="J1767">
        <v>72</v>
      </c>
      <c r="K1767">
        <v>34.020000000000003</v>
      </c>
      <c r="L1767">
        <v>300.89999999999998</v>
      </c>
      <c r="M1767">
        <v>120</v>
      </c>
      <c r="N1767">
        <v>25.58</v>
      </c>
      <c r="O1767">
        <v>236</v>
      </c>
      <c r="P1767">
        <v>68</v>
      </c>
      <c r="Q1767">
        <v>10.62</v>
      </c>
      <c r="R1767">
        <v>11.9</v>
      </c>
      <c r="S1767">
        <v>5</v>
      </c>
      <c r="T1767">
        <v>3.21</v>
      </c>
      <c r="U1767">
        <v>0</v>
      </c>
      <c r="V1767" t="s">
        <v>22</v>
      </c>
      <c r="W1767">
        <f t="shared" si="216"/>
        <v>0</v>
      </c>
      <c r="X1767" t="str">
        <f t="shared" si="217"/>
        <v>3 or fewer calls</v>
      </c>
      <c r="Y1767" t="str">
        <f t="shared" si="218"/>
        <v>Medium</v>
      </c>
      <c r="Z1767" t="str">
        <f t="shared" si="219"/>
        <v>Heavy_user</v>
      </c>
      <c r="AA1767" t="str">
        <f t="shared" si="220"/>
        <v>Heavy_user</v>
      </c>
      <c r="AB1767" t="str">
        <f t="shared" si="221"/>
        <v>Medium Usage</v>
      </c>
      <c r="AC1767" t="str">
        <f t="shared" si="222"/>
        <v>None</v>
      </c>
      <c r="AD1767" t="str">
        <f t="shared" si="223"/>
        <v>Medium Intl Calls</v>
      </c>
    </row>
    <row r="1768" spans="1:30" x14ac:dyDescent="0.25">
      <c r="A1768" t="s">
        <v>68</v>
      </c>
      <c r="B1768">
        <v>82</v>
      </c>
      <c r="C1768" t="s">
        <v>25</v>
      </c>
      <c r="D1768" t="s">
        <v>22</v>
      </c>
      <c r="E1768">
        <f>IF(train[[#This Row],[international_plan]]="yes",1,0)</f>
        <v>0</v>
      </c>
      <c r="F1768" t="s">
        <v>22</v>
      </c>
      <c r="G1768">
        <f>IF(train[[#This Row],[voice_mail_plan]]="yes",1,0)</f>
        <v>0</v>
      </c>
      <c r="H1768">
        <v>0</v>
      </c>
      <c r="I1768">
        <v>154</v>
      </c>
      <c r="J1768">
        <v>107</v>
      </c>
      <c r="K1768">
        <v>26.18</v>
      </c>
      <c r="L1768">
        <v>94.4</v>
      </c>
      <c r="M1768">
        <v>114</v>
      </c>
      <c r="N1768">
        <v>8.02</v>
      </c>
      <c r="O1768">
        <v>287.60000000000002</v>
      </c>
      <c r="P1768">
        <v>95</v>
      </c>
      <c r="Q1768">
        <v>12.94</v>
      </c>
      <c r="R1768">
        <v>10.1</v>
      </c>
      <c r="S1768">
        <v>7</v>
      </c>
      <c r="T1768">
        <v>2.73</v>
      </c>
      <c r="U1768">
        <v>1</v>
      </c>
      <c r="V1768" t="s">
        <v>22</v>
      </c>
      <c r="W1768">
        <f t="shared" si="216"/>
        <v>0</v>
      </c>
      <c r="X1768" t="str">
        <f t="shared" si="217"/>
        <v>3 or fewer calls</v>
      </c>
      <c r="Y1768" t="str">
        <f t="shared" si="218"/>
        <v>Medium</v>
      </c>
      <c r="Z1768" t="str">
        <f t="shared" si="219"/>
        <v>Medium_user</v>
      </c>
      <c r="AA1768" t="str">
        <f t="shared" si="220"/>
        <v>Light_user</v>
      </c>
      <c r="AB1768" t="str">
        <f t="shared" si="221"/>
        <v>Medium Usage</v>
      </c>
      <c r="AC1768" t="str">
        <f t="shared" si="222"/>
        <v>None</v>
      </c>
      <c r="AD1768" t="str">
        <f t="shared" si="223"/>
        <v>Medium Intl Calls</v>
      </c>
    </row>
    <row r="1769" spans="1:30" x14ac:dyDescent="0.25">
      <c r="A1769" t="s">
        <v>73</v>
      </c>
      <c r="B1769">
        <v>65</v>
      </c>
      <c r="C1769" t="s">
        <v>21</v>
      </c>
      <c r="D1769" t="s">
        <v>22</v>
      </c>
      <c r="E1769">
        <f>IF(train[[#This Row],[international_plan]]="yes",1,0)</f>
        <v>0</v>
      </c>
      <c r="F1769" t="s">
        <v>23</v>
      </c>
      <c r="G1769">
        <f>IF(train[[#This Row],[voice_mail_plan]]="yes",1,0)</f>
        <v>1</v>
      </c>
      <c r="H1769">
        <v>23</v>
      </c>
      <c r="I1769">
        <v>224.2</v>
      </c>
      <c r="J1769">
        <v>106</v>
      </c>
      <c r="K1769">
        <v>38.11</v>
      </c>
      <c r="L1769">
        <v>189.6</v>
      </c>
      <c r="M1769">
        <v>100</v>
      </c>
      <c r="N1769">
        <v>16.12</v>
      </c>
      <c r="O1769">
        <v>222.8</v>
      </c>
      <c r="P1769">
        <v>75</v>
      </c>
      <c r="Q1769">
        <v>10.029999999999999</v>
      </c>
      <c r="R1769">
        <v>9.8000000000000007</v>
      </c>
      <c r="S1769">
        <v>4</v>
      </c>
      <c r="T1769">
        <v>2.65</v>
      </c>
      <c r="U1769">
        <v>0</v>
      </c>
      <c r="V1769" t="s">
        <v>22</v>
      </c>
      <c r="W1769">
        <f t="shared" si="216"/>
        <v>0</v>
      </c>
      <c r="X1769" t="str">
        <f t="shared" si="217"/>
        <v>3 or fewer calls</v>
      </c>
      <c r="Y1769" t="str">
        <f t="shared" si="218"/>
        <v>Medium</v>
      </c>
      <c r="Z1769" t="str">
        <f t="shared" si="219"/>
        <v>Medium_user</v>
      </c>
      <c r="AA1769" t="str">
        <f t="shared" si="220"/>
        <v>Medium_user</v>
      </c>
      <c r="AB1769" t="str">
        <f t="shared" si="221"/>
        <v>Medium Usage</v>
      </c>
      <c r="AC1769" t="str">
        <f t="shared" si="222"/>
        <v>Medium</v>
      </c>
      <c r="AD1769" t="str">
        <f t="shared" si="223"/>
        <v>Medium Intl Calls</v>
      </c>
    </row>
    <row r="1770" spans="1:30" x14ac:dyDescent="0.25">
      <c r="A1770" t="s">
        <v>47</v>
      </c>
      <c r="B1770">
        <v>52</v>
      </c>
      <c r="C1770" t="s">
        <v>28</v>
      </c>
      <c r="D1770" t="s">
        <v>22</v>
      </c>
      <c r="E1770">
        <f>IF(train[[#This Row],[international_plan]]="yes",1,0)</f>
        <v>0</v>
      </c>
      <c r="F1770" t="s">
        <v>22</v>
      </c>
      <c r="G1770">
        <f>IF(train[[#This Row],[voice_mail_plan]]="yes",1,0)</f>
        <v>0</v>
      </c>
      <c r="H1770">
        <v>0</v>
      </c>
      <c r="I1770">
        <v>148.30000000000001</v>
      </c>
      <c r="J1770">
        <v>83</v>
      </c>
      <c r="K1770">
        <v>25.21</v>
      </c>
      <c r="L1770">
        <v>181.6</v>
      </c>
      <c r="M1770">
        <v>79</v>
      </c>
      <c r="N1770">
        <v>15.44</v>
      </c>
      <c r="O1770">
        <v>155.6</v>
      </c>
      <c r="P1770">
        <v>104</v>
      </c>
      <c r="Q1770">
        <v>7</v>
      </c>
      <c r="R1770">
        <v>8.3000000000000007</v>
      </c>
      <c r="S1770">
        <v>6</v>
      </c>
      <c r="T1770">
        <v>2.2400000000000002</v>
      </c>
      <c r="U1770">
        <v>3</v>
      </c>
      <c r="V1770" t="s">
        <v>22</v>
      </c>
      <c r="W1770">
        <f t="shared" si="216"/>
        <v>0</v>
      </c>
      <c r="X1770" t="str">
        <f t="shared" si="217"/>
        <v>3 or fewer calls</v>
      </c>
      <c r="Y1770" t="str">
        <f t="shared" si="218"/>
        <v>Medium</v>
      </c>
      <c r="Z1770" t="str">
        <f t="shared" si="219"/>
        <v>Light_usage</v>
      </c>
      <c r="AA1770" t="str">
        <f t="shared" si="220"/>
        <v>Medium_user</v>
      </c>
      <c r="AB1770" t="str">
        <f t="shared" si="221"/>
        <v>Medium Usage</v>
      </c>
      <c r="AC1770" t="str">
        <f t="shared" si="222"/>
        <v>None</v>
      </c>
      <c r="AD1770" t="str">
        <f t="shared" si="223"/>
        <v>Medium Intl Calls</v>
      </c>
    </row>
    <row r="1771" spans="1:30" x14ac:dyDescent="0.25">
      <c r="A1771" t="s">
        <v>67</v>
      </c>
      <c r="B1771">
        <v>136</v>
      </c>
      <c r="C1771" t="s">
        <v>21</v>
      </c>
      <c r="D1771" t="s">
        <v>22</v>
      </c>
      <c r="E1771">
        <f>IF(train[[#This Row],[international_plan]]="yes",1,0)</f>
        <v>0</v>
      </c>
      <c r="F1771" t="s">
        <v>23</v>
      </c>
      <c r="G1771">
        <f>IF(train[[#This Row],[voice_mail_plan]]="yes",1,0)</f>
        <v>1</v>
      </c>
      <c r="H1771">
        <v>24</v>
      </c>
      <c r="I1771">
        <v>174.6</v>
      </c>
      <c r="J1771">
        <v>76</v>
      </c>
      <c r="K1771">
        <v>29.68</v>
      </c>
      <c r="L1771">
        <v>176.6</v>
      </c>
      <c r="M1771">
        <v>114</v>
      </c>
      <c r="N1771">
        <v>15.01</v>
      </c>
      <c r="O1771">
        <v>214.4</v>
      </c>
      <c r="P1771">
        <v>91</v>
      </c>
      <c r="Q1771">
        <v>9.65</v>
      </c>
      <c r="R1771">
        <v>8.8000000000000007</v>
      </c>
      <c r="S1771">
        <v>5</v>
      </c>
      <c r="T1771">
        <v>2.38</v>
      </c>
      <c r="U1771">
        <v>2</v>
      </c>
      <c r="V1771" t="s">
        <v>22</v>
      </c>
      <c r="W1771">
        <f t="shared" si="216"/>
        <v>0</v>
      </c>
      <c r="X1771" t="str">
        <f t="shared" si="217"/>
        <v>3 or fewer calls</v>
      </c>
      <c r="Y1771" t="str">
        <f t="shared" si="218"/>
        <v>Medium</v>
      </c>
      <c r="Z1771" t="str">
        <f t="shared" si="219"/>
        <v>Medium_user</v>
      </c>
      <c r="AA1771" t="str">
        <f t="shared" si="220"/>
        <v>Medium_user</v>
      </c>
      <c r="AB1771" t="str">
        <f t="shared" si="221"/>
        <v>Medium Usage</v>
      </c>
      <c r="AC1771" t="str">
        <f t="shared" si="222"/>
        <v>Medium</v>
      </c>
      <c r="AD1771" t="str">
        <f t="shared" si="223"/>
        <v>Medium Intl Calls</v>
      </c>
    </row>
    <row r="1772" spans="1:30" x14ac:dyDescent="0.25">
      <c r="A1772" t="s">
        <v>34</v>
      </c>
      <c r="B1772">
        <v>75</v>
      </c>
      <c r="C1772" t="s">
        <v>21</v>
      </c>
      <c r="D1772" t="s">
        <v>22</v>
      </c>
      <c r="E1772">
        <f>IF(train[[#This Row],[international_plan]]="yes",1,0)</f>
        <v>0</v>
      </c>
      <c r="F1772" t="s">
        <v>22</v>
      </c>
      <c r="G1772">
        <f>IF(train[[#This Row],[voice_mail_plan]]="yes",1,0)</f>
        <v>0</v>
      </c>
      <c r="H1772">
        <v>0</v>
      </c>
      <c r="I1772">
        <v>138.5</v>
      </c>
      <c r="J1772">
        <v>110</v>
      </c>
      <c r="K1772">
        <v>23.55</v>
      </c>
      <c r="L1772">
        <v>153.19999999999999</v>
      </c>
      <c r="M1772">
        <v>86</v>
      </c>
      <c r="N1772">
        <v>13.02</v>
      </c>
      <c r="O1772">
        <v>215.6</v>
      </c>
      <c r="P1772">
        <v>103</v>
      </c>
      <c r="Q1772">
        <v>9.6999999999999993</v>
      </c>
      <c r="R1772">
        <v>11.1</v>
      </c>
      <c r="S1772">
        <v>7</v>
      </c>
      <c r="T1772">
        <v>3</v>
      </c>
      <c r="U1772">
        <v>1</v>
      </c>
      <c r="V1772" t="s">
        <v>22</v>
      </c>
      <c r="W1772">
        <f t="shared" si="216"/>
        <v>0</v>
      </c>
      <c r="X1772" t="str">
        <f t="shared" si="217"/>
        <v>3 or fewer calls</v>
      </c>
      <c r="Y1772" t="str">
        <f t="shared" si="218"/>
        <v>Medium</v>
      </c>
      <c r="Z1772" t="str">
        <f t="shared" si="219"/>
        <v>Medium_user</v>
      </c>
      <c r="AA1772" t="str">
        <f t="shared" si="220"/>
        <v>Medium_user</v>
      </c>
      <c r="AB1772" t="str">
        <f t="shared" si="221"/>
        <v>Medium Usage</v>
      </c>
      <c r="AC1772" t="str">
        <f t="shared" si="222"/>
        <v>None</v>
      </c>
      <c r="AD1772" t="str">
        <f t="shared" si="223"/>
        <v>Medium Intl Calls</v>
      </c>
    </row>
    <row r="1773" spans="1:30" x14ac:dyDescent="0.25">
      <c r="A1773" t="s">
        <v>44</v>
      </c>
      <c r="B1773">
        <v>146</v>
      </c>
      <c r="C1773" t="s">
        <v>25</v>
      </c>
      <c r="D1773" t="s">
        <v>22</v>
      </c>
      <c r="E1773">
        <f>IF(train[[#This Row],[international_plan]]="yes",1,0)</f>
        <v>0</v>
      </c>
      <c r="F1773" t="s">
        <v>22</v>
      </c>
      <c r="G1773">
        <f>IF(train[[#This Row],[voice_mail_plan]]="yes",1,0)</f>
        <v>0</v>
      </c>
      <c r="H1773">
        <v>0</v>
      </c>
      <c r="I1773">
        <v>109</v>
      </c>
      <c r="J1773">
        <v>69</v>
      </c>
      <c r="K1773">
        <v>18.53</v>
      </c>
      <c r="L1773">
        <v>265.8</v>
      </c>
      <c r="M1773">
        <v>98</v>
      </c>
      <c r="N1773">
        <v>22.59</v>
      </c>
      <c r="O1773">
        <v>228.3</v>
      </c>
      <c r="P1773">
        <v>80</v>
      </c>
      <c r="Q1773">
        <v>10.27</v>
      </c>
      <c r="R1773">
        <v>12.6</v>
      </c>
      <c r="S1773">
        <v>2</v>
      </c>
      <c r="T1773">
        <v>3.4</v>
      </c>
      <c r="U1773">
        <v>1</v>
      </c>
      <c r="V1773" t="s">
        <v>22</v>
      </c>
      <c r="W1773">
        <f t="shared" si="216"/>
        <v>0</v>
      </c>
      <c r="X1773" t="str">
        <f t="shared" si="217"/>
        <v>3 or fewer calls</v>
      </c>
      <c r="Y1773" t="str">
        <f t="shared" si="218"/>
        <v>Medium</v>
      </c>
      <c r="Z1773" t="str">
        <f t="shared" si="219"/>
        <v>Medium_user</v>
      </c>
      <c r="AA1773" t="str">
        <f t="shared" si="220"/>
        <v>Heavy_user</v>
      </c>
      <c r="AB1773" t="str">
        <f t="shared" si="221"/>
        <v>Medium Usage</v>
      </c>
      <c r="AC1773" t="str">
        <f t="shared" si="222"/>
        <v>None</v>
      </c>
      <c r="AD1773" t="str">
        <f t="shared" si="223"/>
        <v>Medium Intl Calls</v>
      </c>
    </row>
    <row r="1774" spans="1:30" x14ac:dyDescent="0.25">
      <c r="A1774" t="s">
        <v>69</v>
      </c>
      <c r="B1774">
        <v>105</v>
      </c>
      <c r="C1774" t="s">
        <v>25</v>
      </c>
      <c r="D1774" t="s">
        <v>22</v>
      </c>
      <c r="E1774">
        <f>IF(train[[#This Row],[international_plan]]="yes",1,0)</f>
        <v>0</v>
      </c>
      <c r="F1774" t="s">
        <v>22</v>
      </c>
      <c r="G1774">
        <f>IF(train[[#This Row],[voice_mail_plan]]="yes",1,0)</f>
        <v>0</v>
      </c>
      <c r="H1774">
        <v>0</v>
      </c>
      <c r="I1774">
        <v>162.30000000000001</v>
      </c>
      <c r="J1774">
        <v>99</v>
      </c>
      <c r="K1774">
        <v>27.59</v>
      </c>
      <c r="L1774">
        <v>212.5</v>
      </c>
      <c r="M1774">
        <v>95</v>
      </c>
      <c r="N1774">
        <v>18.059999999999999</v>
      </c>
      <c r="O1774">
        <v>214.7</v>
      </c>
      <c r="P1774">
        <v>114</v>
      </c>
      <c r="Q1774">
        <v>9.66</v>
      </c>
      <c r="R1774">
        <v>11.1</v>
      </c>
      <c r="S1774">
        <v>8</v>
      </c>
      <c r="T1774">
        <v>3</v>
      </c>
      <c r="U1774">
        <v>4</v>
      </c>
      <c r="V1774" t="s">
        <v>22</v>
      </c>
      <c r="W1774">
        <f t="shared" si="216"/>
        <v>0</v>
      </c>
      <c r="X1774" t="str">
        <f t="shared" si="217"/>
        <v>More than 3 calls</v>
      </c>
      <c r="Y1774" t="str">
        <f t="shared" si="218"/>
        <v>Medium</v>
      </c>
      <c r="Z1774" t="str">
        <f t="shared" si="219"/>
        <v>Medium_user</v>
      </c>
      <c r="AA1774" t="str">
        <f t="shared" si="220"/>
        <v>Medium_user</v>
      </c>
      <c r="AB1774" t="str">
        <f t="shared" si="221"/>
        <v>Medium Usage</v>
      </c>
      <c r="AC1774" t="str">
        <f t="shared" si="222"/>
        <v>None</v>
      </c>
      <c r="AD1774" t="str">
        <f t="shared" si="223"/>
        <v>Medium Intl Calls</v>
      </c>
    </row>
    <row r="1775" spans="1:30" x14ac:dyDescent="0.25">
      <c r="A1775" t="s">
        <v>75</v>
      </c>
      <c r="B1775">
        <v>48</v>
      </c>
      <c r="C1775" t="s">
        <v>21</v>
      </c>
      <c r="D1775" t="s">
        <v>22</v>
      </c>
      <c r="E1775">
        <f>IF(train[[#This Row],[international_plan]]="yes",1,0)</f>
        <v>0</v>
      </c>
      <c r="F1775" t="s">
        <v>22</v>
      </c>
      <c r="G1775">
        <f>IF(train[[#This Row],[voice_mail_plan]]="yes",1,0)</f>
        <v>0</v>
      </c>
      <c r="H1775">
        <v>0</v>
      </c>
      <c r="I1775">
        <v>210.8</v>
      </c>
      <c r="J1775">
        <v>84</v>
      </c>
      <c r="K1775">
        <v>35.840000000000003</v>
      </c>
      <c r="L1775">
        <v>189.6</v>
      </c>
      <c r="M1775">
        <v>98</v>
      </c>
      <c r="N1775">
        <v>16.12</v>
      </c>
      <c r="O1775">
        <v>157.6</v>
      </c>
      <c r="P1775">
        <v>99</v>
      </c>
      <c r="Q1775">
        <v>7.09</v>
      </c>
      <c r="R1775">
        <v>16.399999999999999</v>
      </c>
      <c r="S1775">
        <v>3</v>
      </c>
      <c r="T1775">
        <v>4.43</v>
      </c>
      <c r="U1775">
        <v>2</v>
      </c>
      <c r="V1775" t="s">
        <v>22</v>
      </c>
      <c r="W1775">
        <f t="shared" si="216"/>
        <v>0</v>
      </c>
      <c r="X1775" t="str">
        <f t="shared" si="217"/>
        <v>3 or fewer calls</v>
      </c>
      <c r="Y1775" t="str">
        <f t="shared" si="218"/>
        <v>High</v>
      </c>
      <c r="Z1775" t="str">
        <f t="shared" si="219"/>
        <v>Medium_user</v>
      </c>
      <c r="AA1775" t="str">
        <f t="shared" si="220"/>
        <v>Medium_user</v>
      </c>
      <c r="AB1775" t="str">
        <f t="shared" si="221"/>
        <v>Medium Usage</v>
      </c>
      <c r="AC1775" t="str">
        <f t="shared" si="222"/>
        <v>None</v>
      </c>
      <c r="AD1775" t="str">
        <f t="shared" si="223"/>
        <v>Medium Intl Calls</v>
      </c>
    </row>
    <row r="1776" spans="1:30" x14ac:dyDescent="0.25">
      <c r="A1776" t="s">
        <v>74</v>
      </c>
      <c r="B1776">
        <v>45</v>
      </c>
      <c r="C1776" t="s">
        <v>21</v>
      </c>
      <c r="D1776" t="s">
        <v>22</v>
      </c>
      <c r="E1776">
        <f>IF(train[[#This Row],[international_plan]]="yes",1,0)</f>
        <v>0</v>
      </c>
      <c r="F1776" t="s">
        <v>22</v>
      </c>
      <c r="G1776">
        <f>IF(train[[#This Row],[voice_mail_plan]]="yes",1,0)</f>
        <v>0</v>
      </c>
      <c r="H1776">
        <v>0</v>
      </c>
      <c r="I1776">
        <v>142.4</v>
      </c>
      <c r="J1776">
        <v>107</v>
      </c>
      <c r="K1776">
        <v>24.21</v>
      </c>
      <c r="L1776">
        <v>318.7</v>
      </c>
      <c r="M1776">
        <v>78</v>
      </c>
      <c r="N1776">
        <v>27.09</v>
      </c>
      <c r="O1776">
        <v>224.1</v>
      </c>
      <c r="P1776">
        <v>108</v>
      </c>
      <c r="Q1776">
        <v>10.08</v>
      </c>
      <c r="R1776">
        <v>11.1</v>
      </c>
      <c r="S1776">
        <v>7</v>
      </c>
      <c r="T1776">
        <v>3</v>
      </c>
      <c r="U1776">
        <v>1</v>
      </c>
      <c r="V1776" t="s">
        <v>22</v>
      </c>
      <c r="W1776">
        <f t="shared" si="216"/>
        <v>0</v>
      </c>
      <c r="X1776" t="str">
        <f t="shared" si="217"/>
        <v>3 or fewer calls</v>
      </c>
      <c r="Y1776" t="str">
        <f t="shared" si="218"/>
        <v>Medium</v>
      </c>
      <c r="Z1776" t="str">
        <f t="shared" si="219"/>
        <v>Light_usage</v>
      </c>
      <c r="AA1776" t="str">
        <f t="shared" si="220"/>
        <v>Heavy_user</v>
      </c>
      <c r="AB1776" t="str">
        <f t="shared" si="221"/>
        <v>Medium Usage</v>
      </c>
      <c r="AC1776" t="str">
        <f t="shared" si="222"/>
        <v>None</v>
      </c>
      <c r="AD1776" t="str">
        <f t="shared" si="223"/>
        <v>Medium Intl Calls</v>
      </c>
    </row>
    <row r="1777" spans="1:30" x14ac:dyDescent="0.25">
      <c r="A1777" t="s">
        <v>74</v>
      </c>
      <c r="B1777">
        <v>33</v>
      </c>
      <c r="C1777" t="s">
        <v>28</v>
      </c>
      <c r="D1777" t="s">
        <v>22</v>
      </c>
      <c r="E1777">
        <f>IF(train[[#This Row],[international_plan]]="yes",1,0)</f>
        <v>0</v>
      </c>
      <c r="F1777" t="s">
        <v>22</v>
      </c>
      <c r="G1777">
        <f>IF(train[[#This Row],[voice_mail_plan]]="yes",1,0)</f>
        <v>0</v>
      </c>
      <c r="H1777">
        <v>0</v>
      </c>
      <c r="I1777">
        <v>182.5</v>
      </c>
      <c r="J1777">
        <v>65</v>
      </c>
      <c r="K1777">
        <v>31.03</v>
      </c>
      <c r="L1777">
        <v>232.1</v>
      </c>
      <c r="M1777">
        <v>96</v>
      </c>
      <c r="N1777">
        <v>19.73</v>
      </c>
      <c r="O1777">
        <v>149.19999999999999</v>
      </c>
      <c r="P1777">
        <v>82</v>
      </c>
      <c r="Q1777">
        <v>6.71</v>
      </c>
      <c r="R1777">
        <v>7.5</v>
      </c>
      <c r="S1777">
        <v>2</v>
      </c>
      <c r="T1777">
        <v>2.0299999999999998</v>
      </c>
      <c r="U1777">
        <v>2</v>
      </c>
      <c r="V1777" t="s">
        <v>22</v>
      </c>
      <c r="W1777">
        <f t="shared" si="216"/>
        <v>0</v>
      </c>
      <c r="X1777" t="str">
        <f t="shared" si="217"/>
        <v>3 or fewer calls</v>
      </c>
      <c r="Y1777" t="str">
        <f t="shared" si="218"/>
        <v>Medium</v>
      </c>
      <c r="Z1777" t="str">
        <f t="shared" si="219"/>
        <v>Medium_user</v>
      </c>
      <c r="AA1777" t="str">
        <f t="shared" si="220"/>
        <v>Medium_user</v>
      </c>
      <c r="AB1777" t="str">
        <f t="shared" si="221"/>
        <v>Medium Usage</v>
      </c>
      <c r="AC1777" t="str">
        <f t="shared" si="222"/>
        <v>None</v>
      </c>
      <c r="AD1777" t="str">
        <f t="shared" si="223"/>
        <v>Medium Intl Calls</v>
      </c>
    </row>
    <row r="1778" spans="1:30" x14ac:dyDescent="0.25">
      <c r="A1778" t="s">
        <v>75</v>
      </c>
      <c r="B1778">
        <v>68</v>
      </c>
      <c r="C1778" t="s">
        <v>25</v>
      </c>
      <c r="D1778" t="s">
        <v>22</v>
      </c>
      <c r="E1778">
        <f>IF(train[[#This Row],[international_plan]]="yes",1,0)</f>
        <v>0</v>
      </c>
      <c r="F1778" t="s">
        <v>22</v>
      </c>
      <c r="G1778">
        <f>IF(train[[#This Row],[voice_mail_plan]]="yes",1,0)</f>
        <v>0</v>
      </c>
      <c r="H1778">
        <v>0</v>
      </c>
      <c r="I1778">
        <v>219.6</v>
      </c>
      <c r="J1778">
        <v>97</v>
      </c>
      <c r="K1778">
        <v>37.33</v>
      </c>
      <c r="L1778">
        <v>141.1</v>
      </c>
      <c r="M1778">
        <v>144</v>
      </c>
      <c r="N1778">
        <v>11.99</v>
      </c>
      <c r="O1778">
        <v>205.7</v>
      </c>
      <c r="P1778">
        <v>101</v>
      </c>
      <c r="Q1778">
        <v>9.26</v>
      </c>
      <c r="R1778">
        <v>10.8</v>
      </c>
      <c r="S1778">
        <v>4</v>
      </c>
      <c r="T1778">
        <v>2.92</v>
      </c>
      <c r="U1778">
        <v>2</v>
      </c>
      <c r="V1778" t="s">
        <v>22</v>
      </c>
      <c r="W1778">
        <f t="shared" si="216"/>
        <v>0</v>
      </c>
      <c r="X1778" t="str">
        <f t="shared" si="217"/>
        <v>3 or fewer calls</v>
      </c>
      <c r="Y1778" t="str">
        <f t="shared" si="218"/>
        <v>Medium</v>
      </c>
      <c r="Z1778" t="str">
        <f t="shared" si="219"/>
        <v>Heavy_user</v>
      </c>
      <c r="AA1778" t="str">
        <f t="shared" si="220"/>
        <v>Medium_user</v>
      </c>
      <c r="AB1778" t="str">
        <f t="shared" si="221"/>
        <v>Medium Usage</v>
      </c>
      <c r="AC1778" t="str">
        <f t="shared" si="222"/>
        <v>None</v>
      </c>
      <c r="AD1778" t="str">
        <f t="shared" si="223"/>
        <v>Medium Intl Calls</v>
      </c>
    </row>
    <row r="1779" spans="1:30" x14ac:dyDescent="0.25">
      <c r="A1779" t="s">
        <v>59</v>
      </c>
      <c r="B1779">
        <v>106</v>
      </c>
      <c r="C1779" t="s">
        <v>25</v>
      </c>
      <c r="D1779" t="s">
        <v>22</v>
      </c>
      <c r="E1779">
        <f>IF(train[[#This Row],[international_plan]]="yes",1,0)</f>
        <v>0</v>
      </c>
      <c r="F1779" t="s">
        <v>22</v>
      </c>
      <c r="G1779">
        <f>IF(train[[#This Row],[voice_mail_plan]]="yes",1,0)</f>
        <v>0</v>
      </c>
      <c r="H1779">
        <v>0</v>
      </c>
      <c r="I1779">
        <v>193.6</v>
      </c>
      <c r="J1779">
        <v>66</v>
      </c>
      <c r="K1779">
        <v>32.909999999999997</v>
      </c>
      <c r="L1779">
        <v>238.2</v>
      </c>
      <c r="M1779">
        <v>82</v>
      </c>
      <c r="N1779">
        <v>20.25</v>
      </c>
      <c r="O1779">
        <v>176.4</v>
      </c>
      <c r="P1779">
        <v>107</v>
      </c>
      <c r="Q1779">
        <v>7.94</v>
      </c>
      <c r="R1779">
        <v>12.9</v>
      </c>
      <c r="S1779">
        <v>3</v>
      </c>
      <c r="T1779">
        <v>3.48</v>
      </c>
      <c r="U1779">
        <v>0</v>
      </c>
      <c r="V1779" t="s">
        <v>22</v>
      </c>
      <c r="W1779">
        <f t="shared" si="216"/>
        <v>0</v>
      </c>
      <c r="X1779" t="str">
        <f t="shared" si="217"/>
        <v>3 or fewer calls</v>
      </c>
      <c r="Y1779" t="str">
        <f t="shared" si="218"/>
        <v>Medium</v>
      </c>
      <c r="Z1779" t="str">
        <f t="shared" si="219"/>
        <v>Medium_user</v>
      </c>
      <c r="AA1779" t="str">
        <f t="shared" si="220"/>
        <v>Heavy_user</v>
      </c>
      <c r="AB1779" t="str">
        <f t="shared" si="221"/>
        <v>Medium Usage</v>
      </c>
      <c r="AC1779" t="str">
        <f t="shared" si="222"/>
        <v>None</v>
      </c>
      <c r="AD1779" t="str">
        <f t="shared" si="223"/>
        <v>Medium Intl Calls</v>
      </c>
    </row>
    <row r="1780" spans="1:30" x14ac:dyDescent="0.25">
      <c r="A1780" t="s">
        <v>70</v>
      </c>
      <c r="B1780">
        <v>94</v>
      </c>
      <c r="C1780" t="s">
        <v>28</v>
      </c>
      <c r="D1780" t="s">
        <v>22</v>
      </c>
      <c r="E1780">
        <f>IF(train[[#This Row],[international_plan]]="yes",1,0)</f>
        <v>0</v>
      </c>
      <c r="F1780" t="s">
        <v>23</v>
      </c>
      <c r="G1780">
        <f>IF(train[[#This Row],[voice_mail_plan]]="yes",1,0)</f>
        <v>1</v>
      </c>
      <c r="H1780">
        <v>28</v>
      </c>
      <c r="I1780">
        <v>233.2</v>
      </c>
      <c r="J1780">
        <v>88</v>
      </c>
      <c r="K1780">
        <v>39.64</v>
      </c>
      <c r="L1780">
        <v>113.3</v>
      </c>
      <c r="M1780">
        <v>102</v>
      </c>
      <c r="N1780">
        <v>9.6300000000000008</v>
      </c>
      <c r="O1780">
        <v>118</v>
      </c>
      <c r="P1780">
        <v>71</v>
      </c>
      <c r="Q1780">
        <v>5.31</v>
      </c>
      <c r="R1780">
        <v>16.100000000000001</v>
      </c>
      <c r="S1780">
        <v>4</v>
      </c>
      <c r="T1780">
        <v>4.3499999999999996</v>
      </c>
      <c r="U1780">
        <v>0</v>
      </c>
      <c r="V1780" t="s">
        <v>22</v>
      </c>
      <c r="W1780">
        <f t="shared" si="216"/>
        <v>0</v>
      </c>
      <c r="X1780" t="str">
        <f t="shared" si="217"/>
        <v>3 or fewer calls</v>
      </c>
      <c r="Y1780" t="str">
        <f t="shared" si="218"/>
        <v>High</v>
      </c>
      <c r="Z1780" t="str">
        <f t="shared" si="219"/>
        <v>Medium_user</v>
      </c>
      <c r="AA1780" t="str">
        <f t="shared" si="220"/>
        <v>Light_user</v>
      </c>
      <c r="AB1780" t="str">
        <f t="shared" si="221"/>
        <v>Medium Usage</v>
      </c>
      <c r="AC1780" t="str">
        <f t="shared" si="222"/>
        <v>Medium</v>
      </c>
      <c r="AD1780" t="str">
        <f t="shared" si="223"/>
        <v>Medium Intl Calls</v>
      </c>
    </row>
    <row r="1781" spans="1:30" x14ac:dyDescent="0.25">
      <c r="A1781" t="s">
        <v>41</v>
      </c>
      <c r="B1781">
        <v>65</v>
      </c>
      <c r="C1781" t="s">
        <v>28</v>
      </c>
      <c r="D1781" t="s">
        <v>22</v>
      </c>
      <c r="E1781">
        <f>IF(train[[#This Row],[international_plan]]="yes",1,0)</f>
        <v>0</v>
      </c>
      <c r="F1781" t="s">
        <v>22</v>
      </c>
      <c r="G1781">
        <f>IF(train[[#This Row],[voice_mail_plan]]="yes",1,0)</f>
        <v>0</v>
      </c>
      <c r="H1781">
        <v>0</v>
      </c>
      <c r="I1781">
        <v>158.80000000000001</v>
      </c>
      <c r="J1781">
        <v>53</v>
      </c>
      <c r="K1781">
        <v>27</v>
      </c>
      <c r="L1781">
        <v>188.5</v>
      </c>
      <c r="M1781">
        <v>132</v>
      </c>
      <c r="N1781">
        <v>16.02</v>
      </c>
      <c r="O1781">
        <v>189.3</v>
      </c>
      <c r="P1781">
        <v>87</v>
      </c>
      <c r="Q1781">
        <v>8.52</v>
      </c>
      <c r="R1781">
        <v>9.8000000000000007</v>
      </c>
      <c r="S1781">
        <v>4</v>
      </c>
      <c r="T1781">
        <v>2.65</v>
      </c>
      <c r="U1781">
        <v>2</v>
      </c>
      <c r="V1781" t="s">
        <v>22</v>
      </c>
      <c r="W1781">
        <f t="shared" si="216"/>
        <v>0</v>
      </c>
      <c r="X1781" t="str">
        <f t="shared" si="217"/>
        <v>3 or fewer calls</v>
      </c>
      <c r="Y1781" t="str">
        <f t="shared" si="218"/>
        <v>Medium</v>
      </c>
      <c r="Z1781" t="str">
        <f t="shared" si="219"/>
        <v>Heavy_user</v>
      </c>
      <c r="AA1781" t="str">
        <f t="shared" si="220"/>
        <v>Medium_user</v>
      </c>
      <c r="AB1781" t="str">
        <f t="shared" si="221"/>
        <v>Medium Usage</v>
      </c>
      <c r="AC1781" t="str">
        <f t="shared" si="222"/>
        <v>None</v>
      </c>
      <c r="AD1781" t="str">
        <f t="shared" si="223"/>
        <v>Medium Intl Calls</v>
      </c>
    </row>
    <row r="1782" spans="1:30" x14ac:dyDescent="0.25">
      <c r="A1782" t="s">
        <v>29</v>
      </c>
      <c r="B1782">
        <v>85</v>
      </c>
      <c r="C1782" t="s">
        <v>21</v>
      </c>
      <c r="D1782" t="s">
        <v>22</v>
      </c>
      <c r="E1782">
        <f>IF(train[[#This Row],[international_plan]]="yes",1,0)</f>
        <v>0</v>
      </c>
      <c r="F1782" t="s">
        <v>22</v>
      </c>
      <c r="G1782">
        <f>IF(train[[#This Row],[voice_mail_plan]]="yes",1,0)</f>
        <v>0</v>
      </c>
      <c r="H1782">
        <v>0</v>
      </c>
      <c r="I1782">
        <v>126.1</v>
      </c>
      <c r="J1782">
        <v>112</v>
      </c>
      <c r="K1782">
        <v>21.44</v>
      </c>
      <c r="L1782">
        <v>274.7</v>
      </c>
      <c r="M1782">
        <v>126</v>
      </c>
      <c r="N1782">
        <v>23.35</v>
      </c>
      <c r="O1782">
        <v>184.4</v>
      </c>
      <c r="P1782">
        <v>95</v>
      </c>
      <c r="Q1782">
        <v>8.3000000000000007</v>
      </c>
      <c r="R1782">
        <v>9.8000000000000007</v>
      </c>
      <c r="S1782">
        <v>4</v>
      </c>
      <c r="T1782">
        <v>2.65</v>
      </c>
      <c r="U1782">
        <v>1</v>
      </c>
      <c r="V1782" t="s">
        <v>22</v>
      </c>
      <c r="W1782">
        <f t="shared" si="216"/>
        <v>0</v>
      </c>
      <c r="X1782" t="str">
        <f t="shared" si="217"/>
        <v>3 or fewer calls</v>
      </c>
      <c r="Y1782" t="str">
        <f t="shared" si="218"/>
        <v>Medium</v>
      </c>
      <c r="Z1782" t="str">
        <f t="shared" si="219"/>
        <v>Heavy_user</v>
      </c>
      <c r="AA1782" t="str">
        <f t="shared" si="220"/>
        <v>Heavy_user</v>
      </c>
      <c r="AB1782" t="str">
        <f t="shared" si="221"/>
        <v>Medium Usage</v>
      </c>
      <c r="AC1782" t="str">
        <f t="shared" si="222"/>
        <v>None</v>
      </c>
      <c r="AD1782" t="str">
        <f t="shared" si="223"/>
        <v>Medium Intl Calls</v>
      </c>
    </row>
    <row r="1783" spans="1:30" x14ac:dyDescent="0.25">
      <c r="A1783" t="s">
        <v>27</v>
      </c>
      <c r="B1783">
        <v>71</v>
      </c>
      <c r="C1783" t="s">
        <v>28</v>
      </c>
      <c r="D1783" t="s">
        <v>22</v>
      </c>
      <c r="E1783">
        <f>IF(train[[#This Row],[international_plan]]="yes",1,0)</f>
        <v>0</v>
      </c>
      <c r="F1783" t="s">
        <v>22</v>
      </c>
      <c r="G1783">
        <f>IF(train[[#This Row],[voice_mail_plan]]="yes",1,0)</f>
        <v>0</v>
      </c>
      <c r="H1783">
        <v>0</v>
      </c>
      <c r="I1783">
        <v>290.39999999999998</v>
      </c>
      <c r="J1783">
        <v>108</v>
      </c>
      <c r="K1783">
        <v>49.37</v>
      </c>
      <c r="L1783">
        <v>253.9</v>
      </c>
      <c r="M1783">
        <v>92</v>
      </c>
      <c r="N1783">
        <v>21.58</v>
      </c>
      <c r="O1783">
        <v>263.3</v>
      </c>
      <c r="P1783">
        <v>126</v>
      </c>
      <c r="Q1783">
        <v>11.85</v>
      </c>
      <c r="R1783">
        <v>10.1</v>
      </c>
      <c r="S1783">
        <v>5</v>
      </c>
      <c r="T1783">
        <v>2.73</v>
      </c>
      <c r="U1783">
        <v>3</v>
      </c>
      <c r="V1783" t="s">
        <v>23</v>
      </c>
      <c r="W1783">
        <f t="shared" si="216"/>
        <v>1</v>
      </c>
      <c r="X1783" t="str">
        <f t="shared" si="217"/>
        <v>3 or fewer calls</v>
      </c>
      <c r="Y1783" t="str">
        <f t="shared" si="218"/>
        <v>Medium</v>
      </c>
      <c r="Z1783" t="str">
        <f t="shared" si="219"/>
        <v>Medium_user</v>
      </c>
      <c r="AA1783" t="str">
        <f t="shared" si="220"/>
        <v>Heavy_user</v>
      </c>
      <c r="AB1783" t="str">
        <f t="shared" si="221"/>
        <v>High Usage</v>
      </c>
      <c r="AC1783" t="str">
        <f t="shared" si="222"/>
        <v>None</v>
      </c>
      <c r="AD1783" t="str">
        <f t="shared" si="223"/>
        <v>Medium Intl Calls</v>
      </c>
    </row>
    <row r="1784" spans="1:30" x14ac:dyDescent="0.25">
      <c r="A1784" t="s">
        <v>36</v>
      </c>
      <c r="B1784">
        <v>112</v>
      </c>
      <c r="C1784" t="s">
        <v>25</v>
      </c>
      <c r="D1784" t="s">
        <v>22</v>
      </c>
      <c r="E1784">
        <f>IF(train[[#This Row],[international_plan]]="yes",1,0)</f>
        <v>0</v>
      </c>
      <c r="F1784" t="s">
        <v>23</v>
      </c>
      <c r="G1784">
        <f>IF(train[[#This Row],[voice_mail_plan]]="yes",1,0)</f>
        <v>1</v>
      </c>
      <c r="H1784">
        <v>30</v>
      </c>
      <c r="I1784">
        <v>60.6</v>
      </c>
      <c r="J1784">
        <v>113</v>
      </c>
      <c r="K1784">
        <v>10.3</v>
      </c>
      <c r="L1784">
        <v>165.9</v>
      </c>
      <c r="M1784">
        <v>96</v>
      </c>
      <c r="N1784">
        <v>14.1</v>
      </c>
      <c r="O1784">
        <v>132.80000000000001</v>
      </c>
      <c r="P1784">
        <v>99</v>
      </c>
      <c r="Q1784">
        <v>5.98</v>
      </c>
      <c r="R1784">
        <v>13.3</v>
      </c>
      <c r="S1784">
        <v>7</v>
      </c>
      <c r="T1784">
        <v>3.59</v>
      </c>
      <c r="U1784">
        <v>0</v>
      </c>
      <c r="V1784" t="s">
        <v>22</v>
      </c>
      <c r="W1784">
        <f t="shared" si="216"/>
        <v>0</v>
      </c>
      <c r="X1784" t="str">
        <f t="shared" si="217"/>
        <v>3 or fewer calls</v>
      </c>
      <c r="Y1784" t="str">
        <f t="shared" si="218"/>
        <v>Medium</v>
      </c>
      <c r="Z1784" t="str">
        <f t="shared" si="219"/>
        <v>Medium_user</v>
      </c>
      <c r="AA1784" t="str">
        <f t="shared" si="220"/>
        <v>Medium_user</v>
      </c>
      <c r="AB1784" t="str">
        <f t="shared" si="221"/>
        <v>Medium Usage</v>
      </c>
      <c r="AC1784" t="str">
        <f t="shared" si="222"/>
        <v>High</v>
      </c>
      <c r="AD1784" t="str">
        <f t="shared" si="223"/>
        <v>Medium Intl Calls</v>
      </c>
    </row>
    <row r="1785" spans="1:30" x14ac:dyDescent="0.25">
      <c r="A1785" t="s">
        <v>47</v>
      </c>
      <c r="B1785">
        <v>110</v>
      </c>
      <c r="C1785" t="s">
        <v>21</v>
      </c>
      <c r="D1785" t="s">
        <v>22</v>
      </c>
      <c r="E1785">
        <f>IF(train[[#This Row],[international_plan]]="yes",1,0)</f>
        <v>0</v>
      </c>
      <c r="F1785" t="s">
        <v>22</v>
      </c>
      <c r="G1785">
        <f>IF(train[[#This Row],[voice_mail_plan]]="yes",1,0)</f>
        <v>0</v>
      </c>
      <c r="H1785">
        <v>0</v>
      </c>
      <c r="I1785">
        <v>148.4</v>
      </c>
      <c r="J1785">
        <v>95</v>
      </c>
      <c r="K1785">
        <v>25.23</v>
      </c>
      <c r="L1785">
        <v>193.8</v>
      </c>
      <c r="M1785">
        <v>98</v>
      </c>
      <c r="N1785">
        <v>16.47</v>
      </c>
      <c r="O1785">
        <v>206</v>
      </c>
      <c r="P1785">
        <v>106</v>
      </c>
      <c r="Q1785">
        <v>9.27</v>
      </c>
      <c r="R1785">
        <v>6.9</v>
      </c>
      <c r="S1785">
        <v>6</v>
      </c>
      <c r="T1785">
        <v>1.86</v>
      </c>
      <c r="U1785">
        <v>0</v>
      </c>
      <c r="V1785" t="s">
        <v>22</v>
      </c>
      <c r="W1785">
        <f t="shared" si="216"/>
        <v>0</v>
      </c>
      <c r="X1785" t="str">
        <f t="shared" si="217"/>
        <v>3 or fewer calls</v>
      </c>
      <c r="Y1785" t="str">
        <f t="shared" si="218"/>
        <v>Low</v>
      </c>
      <c r="Z1785" t="str">
        <f t="shared" si="219"/>
        <v>Medium_user</v>
      </c>
      <c r="AA1785" t="str">
        <f t="shared" si="220"/>
        <v>Medium_user</v>
      </c>
      <c r="AB1785" t="str">
        <f t="shared" si="221"/>
        <v>Medium Usage</v>
      </c>
      <c r="AC1785" t="str">
        <f t="shared" si="222"/>
        <v>None</v>
      </c>
      <c r="AD1785" t="str">
        <f t="shared" si="223"/>
        <v>Low Intl Calls</v>
      </c>
    </row>
    <row r="1786" spans="1:30" x14ac:dyDescent="0.25">
      <c r="A1786" t="s">
        <v>51</v>
      </c>
      <c r="B1786">
        <v>111</v>
      </c>
      <c r="C1786" t="s">
        <v>21</v>
      </c>
      <c r="D1786" t="s">
        <v>22</v>
      </c>
      <c r="E1786">
        <f>IF(train[[#This Row],[international_plan]]="yes",1,0)</f>
        <v>0</v>
      </c>
      <c r="F1786" t="s">
        <v>22</v>
      </c>
      <c r="G1786">
        <f>IF(train[[#This Row],[voice_mail_plan]]="yes",1,0)</f>
        <v>0</v>
      </c>
      <c r="H1786">
        <v>0</v>
      </c>
      <c r="I1786">
        <v>246.5</v>
      </c>
      <c r="J1786">
        <v>108</v>
      </c>
      <c r="K1786">
        <v>41.91</v>
      </c>
      <c r="L1786">
        <v>216.3</v>
      </c>
      <c r="M1786">
        <v>89</v>
      </c>
      <c r="N1786">
        <v>18.39</v>
      </c>
      <c r="O1786">
        <v>179.6</v>
      </c>
      <c r="P1786">
        <v>99</v>
      </c>
      <c r="Q1786">
        <v>8.08</v>
      </c>
      <c r="R1786">
        <v>12.7</v>
      </c>
      <c r="S1786">
        <v>3</v>
      </c>
      <c r="T1786">
        <v>3.43</v>
      </c>
      <c r="U1786">
        <v>2</v>
      </c>
      <c r="V1786" t="s">
        <v>22</v>
      </c>
      <c r="W1786">
        <f t="shared" si="216"/>
        <v>0</v>
      </c>
      <c r="X1786" t="str">
        <f t="shared" si="217"/>
        <v>3 or fewer calls</v>
      </c>
      <c r="Y1786" t="str">
        <f t="shared" si="218"/>
        <v>Medium</v>
      </c>
      <c r="Z1786" t="str">
        <f t="shared" si="219"/>
        <v>Medium_user</v>
      </c>
      <c r="AA1786" t="str">
        <f t="shared" si="220"/>
        <v>Medium_user</v>
      </c>
      <c r="AB1786" t="str">
        <f t="shared" si="221"/>
        <v>Medium Usage</v>
      </c>
      <c r="AC1786" t="str">
        <f t="shared" si="222"/>
        <v>None</v>
      </c>
      <c r="AD1786" t="str">
        <f t="shared" si="223"/>
        <v>Medium Intl Calls</v>
      </c>
    </row>
    <row r="1787" spans="1:30" x14ac:dyDescent="0.25">
      <c r="A1787" t="s">
        <v>46</v>
      </c>
      <c r="B1787">
        <v>74</v>
      </c>
      <c r="C1787" t="s">
        <v>25</v>
      </c>
      <c r="D1787" t="s">
        <v>22</v>
      </c>
      <c r="E1787">
        <f>IF(train[[#This Row],[international_plan]]="yes",1,0)</f>
        <v>0</v>
      </c>
      <c r="F1787" t="s">
        <v>22</v>
      </c>
      <c r="G1787">
        <f>IF(train[[#This Row],[voice_mail_plan]]="yes",1,0)</f>
        <v>0</v>
      </c>
      <c r="H1787">
        <v>0</v>
      </c>
      <c r="I1787">
        <v>298.10000000000002</v>
      </c>
      <c r="J1787">
        <v>112</v>
      </c>
      <c r="K1787">
        <v>50.68</v>
      </c>
      <c r="L1787">
        <v>201.3</v>
      </c>
      <c r="M1787">
        <v>100</v>
      </c>
      <c r="N1787">
        <v>17.11</v>
      </c>
      <c r="O1787">
        <v>214.7</v>
      </c>
      <c r="P1787">
        <v>88</v>
      </c>
      <c r="Q1787">
        <v>9.66</v>
      </c>
      <c r="R1787">
        <v>9.6999999999999993</v>
      </c>
      <c r="S1787">
        <v>4</v>
      </c>
      <c r="T1787">
        <v>2.62</v>
      </c>
      <c r="U1787">
        <v>2</v>
      </c>
      <c r="V1787" t="s">
        <v>23</v>
      </c>
      <c r="W1787">
        <f t="shared" si="216"/>
        <v>1</v>
      </c>
      <c r="X1787" t="str">
        <f t="shared" si="217"/>
        <v>3 or fewer calls</v>
      </c>
      <c r="Y1787" t="str">
        <f t="shared" si="218"/>
        <v>Medium</v>
      </c>
      <c r="Z1787" t="str">
        <f t="shared" si="219"/>
        <v>Medium_user</v>
      </c>
      <c r="AA1787" t="str">
        <f t="shared" si="220"/>
        <v>Medium_user</v>
      </c>
      <c r="AB1787" t="str">
        <f t="shared" si="221"/>
        <v>Medium Usage</v>
      </c>
      <c r="AC1787" t="str">
        <f t="shared" si="222"/>
        <v>None</v>
      </c>
      <c r="AD1787" t="str">
        <f t="shared" si="223"/>
        <v>Medium Intl Calls</v>
      </c>
    </row>
    <row r="1788" spans="1:30" x14ac:dyDescent="0.25">
      <c r="A1788" t="s">
        <v>71</v>
      </c>
      <c r="B1788">
        <v>105</v>
      </c>
      <c r="C1788" t="s">
        <v>28</v>
      </c>
      <c r="D1788" t="s">
        <v>22</v>
      </c>
      <c r="E1788">
        <f>IF(train[[#This Row],[international_plan]]="yes",1,0)</f>
        <v>0</v>
      </c>
      <c r="F1788" t="s">
        <v>22</v>
      </c>
      <c r="G1788">
        <f>IF(train[[#This Row],[voice_mail_plan]]="yes",1,0)</f>
        <v>0</v>
      </c>
      <c r="H1788">
        <v>0</v>
      </c>
      <c r="I1788">
        <v>119.3</v>
      </c>
      <c r="J1788">
        <v>82</v>
      </c>
      <c r="K1788">
        <v>20.28</v>
      </c>
      <c r="L1788">
        <v>185.1</v>
      </c>
      <c r="M1788">
        <v>111</v>
      </c>
      <c r="N1788">
        <v>15.73</v>
      </c>
      <c r="O1788">
        <v>157</v>
      </c>
      <c r="P1788">
        <v>74</v>
      </c>
      <c r="Q1788">
        <v>7.07</v>
      </c>
      <c r="R1788">
        <v>10.9</v>
      </c>
      <c r="S1788">
        <v>4</v>
      </c>
      <c r="T1788">
        <v>2.94</v>
      </c>
      <c r="U1788">
        <v>2</v>
      </c>
      <c r="V1788" t="s">
        <v>22</v>
      </c>
      <c r="W1788">
        <f t="shared" si="216"/>
        <v>0</v>
      </c>
      <c r="X1788" t="str">
        <f t="shared" si="217"/>
        <v>3 or fewer calls</v>
      </c>
      <c r="Y1788" t="str">
        <f t="shared" si="218"/>
        <v>Medium</v>
      </c>
      <c r="Z1788" t="str">
        <f t="shared" si="219"/>
        <v>Medium_user</v>
      </c>
      <c r="AA1788" t="str">
        <f t="shared" si="220"/>
        <v>Medium_user</v>
      </c>
      <c r="AB1788" t="str">
        <f t="shared" si="221"/>
        <v>Medium Usage</v>
      </c>
      <c r="AC1788" t="str">
        <f t="shared" si="222"/>
        <v>None</v>
      </c>
      <c r="AD1788" t="str">
        <f t="shared" si="223"/>
        <v>Medium Intl Calls</v>
      </c>
    </row>
    <row r="1789" spans="1:30" x14ac:dyDescent="0.25">
      <c r="A1789" t="s">
        <v>36</v>
      </c>
      <c r="B1789">
        <v>40</v>
      </c>
      <c r="C1789" t="s">
        <v>25</v>
      </c>
      <c r="D1789" t="s">
        <v>22</v>
      </c>
      <c r="E1789">
        <f>IF(train[[#This Row],[international_plan]]="yes",1,0)</f>
        <v>0</v>
      </c>
      <c r="F1789" t="s">
        <v>22</v>
      </c>
      <c r="G1789">
        <f>IF(train[[#This Row],[voice_mail_plan]]="yes",1,0)</f>
        <v>0</v>
      </c>
      <c r="H1789">
        <v>0</v>
      </c>
      <c r="I1789">
        <v>242.5</v>
      </c>
      <c r="J1789">
        <v>82</v>
      </c>
      <c r="K1789">
        <v>41.23</v>
      </c>
      <c r="L1789">
        <v>232.9</v>
      </c>
      <c r="M1789">
        <v>97</v>
      </c>
      <c r="N1789">
        <v>19.8</v>
      </c>
      <c r="O1789">
        <v>154</v>
      </c>
      <c r="P1789">
        <v>86</v>
      </c>
      <c r="Q1789">
        <v>6.93</v>
      </c>
      <c r="R1789">
        <v>9.6</v>
      </c>
      <c r="S1789">
        <v>7</v>
      </c>
      <c r="T1789">
        <v>2.59</v>
      </c>
      <c r="U1789">
        <v>0</v>
      </c>
      <c r="V1789" t="s">
        <v>22</v>
      </c>
      <c r="W1789">
        <f t="shared" si="216"/>
        <v>0</v>
      </c>
      <c r="X1789" t="str">
        <f t="shared" si="217"/>
        <v>3 or fewer calls</v>
      </c>
      <c r="Y1789" t="str">
        <f t="shared" si="218"/>
        <v>Medium</v>
      </c>
      <c r="Z1789" t="str">
        <f t="shared" si="219"/>
        <v>Medium_user</v>
      </c>
      <c r="AA1789" t="str">
        <f t="shared" si="220"/>
        <v>Medium_user</v>
      </c>
      <c r="AB1789" t="str">
        <f t="shared" si="221"/>
        <v>Medium Usage</v>
      </c>
      <c r="AC1789" t="str">
        <f t="shared" si="222"/>
        <v>None</v>
      </c>
      <c r="AD1789" t="str">
        <f t="shared" si="223"/>
        <v>Medium Intl Calls</v>
      </c>
    </row>
    <row r="1790" spans="1:30" x14ac:dyDescent="0.25">
      <c r="A1790" t="s">
        <v>48</v>
      </c>
      <c r="B1790">
        <v>128</v>
      </c>
      <c r="C1790" t="s">
        <v>25</v>
      </c>
      <c r="D1790" t="s">
        <v>23</v>
      </c>
      <c r="E1790">
        <f>IF(train[[#This Row],[international_plan]]="yes",1,0)</f>
        <v>1</v>
      </c>
      <c r="F1790" t="s">
        <v>23</v>
      </c>
      <c r="G1790">
        <f>IF(train[[#This Row],[voice_mail_plan]]="yes",1,0)</f>
        <v>1</v>
      </c>
      <c r="H1790">
        <v>18</v>
      </c>
      <c r="I1790">
        <v>222.1</v>
      </c>
      <c r="J1790">
        <v>89</v>
      </c>
      <c r="K1790">
        <v>37.76</v>
      </c>
      <c r="L1790">
        <v>160.6</v>
      </c>
      <c r="M1790">
        <v>109</v>
      </c>
      <c r="N1790">
        <v>13.65</v>
      </c>
      <c r="O1790">
        <v>218.8</v>
      </c>
      <c r="P1790">
        <v>102</v>
      </c>
      <c r="Q1790">
        <v>9.85</v>
      </c>
      <c r="R1790">
        <v>13.6</v>
      </c>
      <c r="S1790">
        <v>2</v>
      </c>
      <c r="T1790">
        <v>3.67</v>
      </c>
      <c r="U1790">
        <v>0</v>
      </c>
      <c r="V1790" t="s">
        <v>23</v>
      </c>
      <c r="W1790">
        <f t="shared" si="216"/>
        <v>1</v>
      </c>
      <c r="X1790" t="str">
        <f t="shared" si="217"/>
        <v>3 or fewer calls</v>
      </c>
      <c r="Y1790" t="str">
        <f t="shared" si="218"/>
        <v>Medium</v>
      </c>
      <c r="Z1790" t="str">
        <f t="shared" si="219"/>
        <v>Medium_user</v>
      </c>
      <c r="AA1790" t="str">
        <f t="shared" si="220"/>
        <v>Medium_user</v>
      </c>
      <c r="AB1790" t="str">
        <f t="shared" si="221"/>
        <v>Medium Usage</v>
      </c>
      <c r="AC1790" t="str">
        <f t="shared" si="222"/>
        <v>Medium</v>
      </c>
      <c r="AD1790" t="str">
        <f t="shared" si="223"/>
        <v>Medium Intl Calls</v>
      </c>
    </row>
    <row r="1791" spans="1:30" x14ac:dyDescent="0.25">
      <c r="A1791" t="s">
        <v>60</v>
      </c>
      <c r="B1791">
        <v>123</v>
      </c>
      <c r="C1791" t="s">
        <v>25</v>
      </c>
      <c r="D1791" t="s">
        <v>22</v>
      </c>
      <c r="E1791">
        <f>IF(train[[#This Row],[international_plan]]="yes",1,0)</f>
        <v>0</v>
      </c>
      <c r="F1791" t="s">
        <v>22</v>
      </c>
      <c r="G1791">
        <f>IF(train[[#This Row],[voice_mail_plan]]="yes",1,0)</f>
        <v>0</v>
      </c>
      <c r="H1791">
        <v>0</v>
      </c>
      <c r="I1791">
        <v>236.2</v>
      </c>
      <c r="J1791">
        <v>135</v>
      </c>
      <c r="K1791">
        <v>40.15</v>
      </c>
      <c r="L1791">
        <v>273.89999999999998</v>
      </c>
      <c r="M1791">
        <v>88</v>
      </c>
      <c r="N1791">
        <v>23.28</v>
      </c>
      <c r="O1791">
        <v>227</v>
      </c>
      <c r="P1791">
        <v>77</v>
      </c>
      <c r="Q1791">
        <v>10.220000000000001</v>
      </c>
      <c r="R1791">
        <v>10.1</v>
      </c>
      <c r="S1791">
        <v>6</v>
      </c>
      <c r="T1791">
        <v>2.73</v>
      </c>
      <c r="U1791">
        <v>2</v>
      </c>
      <c r="V1791" t="s">
        <v>23</v>
      </c>
      <c r="W1791">
        <f t="shared" si="216"/>
        <v>1</v>
      </c>
      <c r="X1791" t="str">
        <f t="shared" si="217"/>
        <v>3 or fewer calls</v>
      </c>
      <c r="Y1791" t="str">
        <f t="shared" si="218"/>
        <v>Medium</v>
      </c>
      <c r="Z1791" t="str">
        <f t="shared" si="219"/>
        <v>Medium_user</v>
      </c>
      <c r="AA1791" t="str">
        <f t="shared" si="220"/>
        <v>Heavy_user</v>
      </c>
      <c r="AB1791" t="str">
        <f t="shared" si="221"/>
        <v>Medium Usage</v>
      </c>
      <c r="AC1791" t="str">
        <f t="shared" si="222"/>
        <v>None</v>
      </c>
      <c r="AD1791" t="str">
        <f t="shared" si="223"/>
        <v>Medium Intl Calls</v>
      </c>
    </row>
    <row r="1792" spans="1:30" x14ac:dyDescent="0.25">
      <c r="A1792" t="s">
        <v>53</v>
      </c>
      <c r="B1792">
        <v>122</v>
      </c>
      <c r="C1792" t="s">
        <v>28</v>
      </c>
      <c r="D1792" t="s">
        <v>22</v>
      </c>
      <c r="E1792">
        <f>IF(train[[#This Row],[international_plan]]="yes",1,0)</f>
        <v>0</v>
      </c>
      <c r="F1792" t="s">
        <v>22</v>
      </c>
      <c r="G1792">
        <f>IF(train[[#This Row],[voice_mail_plan]]="yes",1,0)</f>
        <v>0</v>
      </c>
      <c r="H1792">
        <v>0</v>
      </c>
      <c r="I1792">
        <v>144.19999999999999</v>
      </c>
      <c r="J1792">
        <v>87</v>
      </c>
      <c r="K1792">
        <v>24.51</v>
      </c>
      <c r="L1792">
        <v>212.2</v>
      </c>
      <c r="M1792">
        <v>74</v>
      </c>
      <c r="N1792">
        <v>18.04</v>
      </c>
      <c r="O1792">
        <v>169.3</v>
      </c>
      <c r="P1792">
        <v>87</v>
      </c>
      <c r="Q1792">
        <v>7.62</v>
      </c>
      <c r="R1792">
        <v>9.5</v>
      </c>
      <c r="S1792">
        <v>4</v>
      </c>
      <c r="T1792">
        <v>2.57</v>
      </c>
      <c r="U1792">
        <v>0</v>
      </c>
      <c r="V1792" t="s">
        <v>22</v>
      </c>
      <c r="W1792">
        <f t="shared" si="216"/>
        <v>0</v>
      </c>
      <c r="X1792" t="str">
        <f t="shared" si="217"/>
        <v>3 or fewer calls</v>
      </c>
      <c r="Y1792" t="str">
        <f t="shared" si="218"/>
        <v>Medium</v>
      </c>
      <c r="Z1792" t="str">
        <f t="shared" si="219"/>
        <v>Light_usage</v>
      </c>
      <c r="AA1792" t="str">
        <f t="shared" si="220"/>
        <v>Medium_user</v>
      </c>
      <c r="AB1792" t="str">
        <f t="shared" si="221"/>
        <v>Medium Usage</v>
      </c>
      <c r="AC1792" t="str">
        <f t="shared" si="222"/>
        <v>None</v>
      </c>
      <c r="AD1792" t="str">
        <f t="shared" si="223"/>
        <v>Medium Intl Calls</v>
      </c>
    </row>
    <row r="1793" spans="1:30" x14ac:dyDescent="0.25">
      <c r="A1793" t="s">
        <v>37</v>
      </c>
      <c r="B1793">
        <v>114</v>
      </c>
      <c r="C1793" t="s">
        <v>25</v>
      </c>
      <c r="D1793" t="s">
        <v>22</v>
      </c>
      <c r="E1793">
        <f>IF(train[[#This Row],[international_plan]]="yes",1,0)</f>
        <v>0</v>
      </c>
      <c r="F1793" t="s">
        <v>23</v>
      </c>
      <c r="G1793">
        <f>IF(train[[#This Row],[voice_mail_plan]]="yes",1,0)</f>
        <v>1</v>
      </c>
      <c r="H1793">
        <v>19</v>
      </c>
      <c r="I1793">
        <v>154.6</v>
      </c>
      <c r="J1793">
        <v>100</v>
      </c>
      <c r="K1793">
        <v>26.28</v>
      </c>
      <c r="L1793">
        <v>241.6</v>
      </c>
      <c r="M1793">
        <v>109</v>
      </c>
      <c r="N1793">
        <v>20.54</v>
      </c>
      <c r="O1793">
        <v>160</v>
      </c>
      <c r="P1793">
        <v>112</v>
      </c>
      <c r="Q1793">
        <v>7.2</v>
      </c>
      <c r="R1793">
        <v>12.6</v>
      </c>
      <c r="S1793">
        <v>1</v>
      </c>
      <c r="T1793">
        <v>3.4</v>
      </c>
      <c r="U1793">
        <v>3</v>
      </c>
      <c r="V1793" t="s">
        <v>22</v>
      </c>
      <c r="W1793">
        <f t="shared" si="216"/>
        <v>0</v>
      </c>
      <c r="X1793" t="str">
        <f t="shared" si="217"/>
        <v>3 or fewer calls</v>
      </c>
      <c r="Y1793" t="str">
        <f t="shared" si="218"/>
        <v>Medium</v>
      </c>
      <c r="Z1793" t="str">
        <f t="shared" si="219"/>
        <v>Medium_user</v>
      </c>
      <c r="AA1793" t="str">
        <f t="shared" si="220"/>
        <v>Heavy_user</v>
      </c>
      <c r="AB1793" t="str">
        <f t="shared" si="221"/>
        <v>Medium Usage</v>
      </c>
      <c r="AC1793" t="str">
        <f t="shared" si="222"/>
        <v>Medium</v>
      </c>
      <c r="AD1793" t="str">
        <f t="shared" si="223"/>
        <v>Medium Intl Calls</v>
      </c>
    </row>
    <row r="1794" spans="1:30" x14ac:dyDescent="0.25">
      <c r="A1794" t="s">
        <v>74</v>
      </c>
      <c r="B1794">
        <v>102</v>
      </c>
      <c r="C1794" t="s">
        <v>21</v>
      </c>
      <c r="D1794" t="s">
        <v>22</v>
      </c>
      <c r="E1794">
        <f>IF(train[[#This Row],[international_plan]]="yes",1,0)</f>
        <v>0</v>
      </c>
      <c r="F1794" t="s">
        <v>23</v>
      </c>
      <c r="G1794">
        <f>IF(train[[#This Row],[voice_mail_plan]]="yes",1,0)</f>
        <v>1</v>
      </c>
      <c r="H1794">
        <v>25</v>
      </c>
      <c r="I1794">
        <v>137.4</v>
      </c>
      <c r="J1794">
        <v>100</v>
      </c>
      <c r="K1794">
        <v>23.36</v>
      </c>
      <c r="L1794">
        <v>176.7</v>
      </c>
      <c r="M1794">
        <v>83</v>
      </c>
      <c r="N1794">
        <v>15.02</v>
      </c>
      <c r="O1794">
        <v>188.2</v>
      </c>
      <c r="P1794">
        <v>93</v>
      </c>
      <c r="Q1794">
        <v>8.4700000000000006</v>
      </c>
      <c r="R1794">
        <v>10.199999999999999</v>
      </c>
      <c r="S1794">
        <v>6</v>
      </c>
      <c r="T1794">
        <v>2.75</v>
      </c>
      <c r="U1794">
        <v>2</v>
      </c>
      <c r="V1794" t="s">
        <v>22</v>
      </c>
      <c r="W1794">
        <f t="shared" ref="W1794:W1857" si="224">IF(V1794="yes",1,0)</f>
        <v>0</v>
      </c>
      <c r="X1794" t="str">
        <f t="shared" ref="X1794:X1857" si="225">IF(U1794&gt;3,"More than 3 calls","3 or fewer calls")</f>
        <v>3 or fewer calls</v>
      </c>
      <c r="Y1794" t="str">
        <f t="shared" ref="Y1794:Y1857" si="226">IF(T1794&lt;2,"Low",IF(T1794&lt;4,"Medium","High"))</f>
        <v>Medium</v>
      </c>
      <c r="Z1794" t="str">
        <f t="shared" ref="Z1794:Z1857" si="227">IF(M1794&lt;80,"Light_usage",IF(M1794&lt;120,"Medium_user","Heavy_user"))</f>
        <v>Medium_user</v>
      </c>
      <c r="AA1794" t="str">
        <f t="shared" ref="AA1794:AA1857" si="228">IF(N1794&lt;10,"Light_user",IF(N1794&lt;20,"Medium_user","Heavy_user"))</f>
        <v>Medium_user</v>
      </c>
      <c r="AB1794" t="str">
        <f t="shared" ref="AB1794:AB1857" si="229">IF(AND(I1794&gt;250,N1794&gt;20,R1794&gt;10),"High Usage",
  IF(AND(I1794&lt;100,N1794&lt;10,R1794&lt;5),"Low Usage","Medium Usage"))</f>
        <v>Medium Usage</v>
      </c>
      <c r="AC1794" t="str">
        <f t="shared" ref="AC1794:AC1857" si="230">IF(H1794=0,"None",IF(H1794&lt;10,"Low",IF(H1794&lt;30,"Medium","High")))</f>
        <v>Medium</v>
      </c>
      <c r="AD1794" t="str">
        <f t="shared" ref="AD1794:AD1857" si="231">IF(T1794&lt;=2, "Low Intl Calls", IF(T1794&lt;=5, "Medium Intl Calls", "High Intl Calls"))</f>
        <v>Medium Intl Calls</v>
      </c>
    </row>
    <row r="1795" spans="1:30" x14ac:dyDescent="0.25">
      <c r="A1795" t="s">
        <v>58</v>
      </c>
      <c r="B1795">
        <v>126</v>
      </c>
      <c r="C1795" t="s">
        <v>21</v>
      </c>
      <c r="D1795" t="s">
        <v>22</v>
      </c>
      <c r="E1795">
        <f>IF(train[[#This Row],[international_plan]]="yes",1,0)</f>
        <v>0</v>
      </c>
      <c r="F1795" t="s">
        <v>22</v>
      </c>
      <c r="G1795">
        <f>IF(train[[#This Row],[voice_mail_plan]]="yes",1,0)</f>
        <v>0</v>
      </c>
      <c r="H1795">
        <v>0</v>
      </c>
      <c r="I1795">
        <v>103.7</v>
      </c>
      <c r="J1795">
        <v>93</v>
      </c>
      <c r="K1795">
        <v>17.63</v>
      </c>
      <c r="L1795">
        <v>127</v>
      </c>
      <c r="M1795">
        <v>107</v>
      </c>
      <c r="N1795">
        <v>10.8</v>
      </c>
      <c r="O1795">
        <v>329.3</v>
      </c>
      <c r="P1795">
        <v>66</v>
      </c>
      <c r="Q1795">
        <v>14.82</v>
      </c>
      <c r="R1795">
        <v>14.4</v>
      </c>
      <c r="S1795">
        <v>1</v>
      </c>
      <c r="T1795">
        <v>3.89</v>
      </c>
      <c r="U1795">
        <v>0</v>
      </c>
      <c r="V1795" t="s">
        <v>22</v>
      </c>
      <c r="W1795">
        <f t="shared" si="224"/>
        <v>0</v>
      </c>
      <c r="X1795" t="str">
        <f t="shared" si="225"/>
        <v>3 or fewer calls</v>
      </c>
      <c r="Y1795" t="str">
        <f t="shared" si="226"/>
        <v>Medium</v>
      </c>
      <c r="Z1795" t="str">
        <f t="shared" si="227"/>
        <v>Medium_user</v>
      </c>
      <c r="AA1795" t="str">
        <f t="shared" si="228"/>
        <v>Medium_user</v>
      </c>
      <c r="AB1795" t="str">
        <f t="shared" si="229"/>
        <v>Medium Usage</v>
      </c>
      <c r="AC1795" t="str">
        <f t="shared" si="230"/>
        <v>None</v>
      </c>
      <c r="AD1795" t="str">
        <f t="shared" si="231"/>
        <v>Medium Intl Calls</v>
      </c>
    </row>
    <row r="1796" spans="1:30" x14ac:dyDescent="0.25">
      <c r="A1796" t="s">
        <v>30</v>
      </c>
      <c r="B1796">
        <v>150</v>
      </c>
      <c r="C1796" t="s">
        <v>21</v>
      </c>
      <c r="D1796" t="s">
        <v>22</v>
      </c>
      <c r="E1796">
        <f>IF(train[[#This Row],[international_plan]]="yes",1,0)</f>
        <v>0</v>
      </c>
      <c r="F1796" t="s">
        <v>22</v>
      </c>
      <c r="G1796">
        <f>IF(train[[#This Row],[voice_mail_plan]]="yes",1,0)</f>
        <v>0</v>
      </c>
      <c r="H1796">
        <v>0</v>
      </c>
      <c r="I1796">
        <v>136.6</v>
      </c>
      <c r="J1796">
        <v>112</v>
      </c>
      <c r="K1796">
        <v>23.22</v>
      </c>
      <c r="L1796">
        <v>209.4</v>
      </c>
      <c r="M1796">
        <v>81</v>
      </c>
      <c r="N1796">
        <v>17.8</v>
      </c>
      <c r="O1796">
        <v>161.1</v>
      </c>
      <c r="P1796">
        <v>78</v>
      </c>
      <c r="Q1796">
        <v>7.25</v>
      </c>
      <c r="R1796">
        <v>12.2</v>
      </c>
      <c r="S1796">
        <v>2</v>
      </c>
      <c r="T1796">
        <v>3.29</v>
      </c>
      <c r="U1796">
        <v>4</v>
      </c>
      <c r="V1796" t="s">
        <v>23</v>
      </c>
      <c r="W1796">
        <f t="shared" si="224"/>
        <v>1</v>
      </c>
      <c r="X1796" t="str">
        <f t="shared" si="225"/>
        <v>More than 3 calls</v>
      </c>
      <c r="Y1796" t="str">
        <f t="shared" si="226"/>
        <v>Medium</v>
      </c>
      <c r="Z1796" t="str">
        <f t="shared" si="227"/>
        <v>Medium_user</v>
      </c>
      <c r="AA1796" t="str">
        <f t="shared" si="228"/>
        <v>Medium_user</v>
      </c>
      <c r="AB1796" t="str">
        <f t="shared" si="229"/>
        <v>Medium Usage</v>
      </c>
      <c r="AC1796" t="str">
        <f t="shared" si="230"/>
        <v>None</v>
      </c>
      <c r="AD1796" t="str">
        <f t="shared" si="231"/>
        <v>Medium Intl Calls</v>
      </c>
    </row>
    <row r="1797" spans="1:30" x14ac:dyDescent="0.25">
      <c r="A1797" t="s">
        <v>24</v>
      </c>
      <c r="B1797">
        <v>60</v>
      </c>
      <c r="C1797" t="s">
        <v>25</v>
      </c>
      <c r="D1797" t="s">
        <v>22</v>
      </c>
      <c r="E1797">
        <f>IF(train[[#This Row],[international_plan]]="yes",1,0)</f>
        <v>0</v>
      </c>
      <c r="F1797" t="s">
        <v>22</v>
      </c>
      <c r="G1797">
        <f>IF(train[[#This Row],[voice_mail_plan]]="yes",1,0)</f>
        <v>0</v>
      </c>
      <c r="H1797">
        <v>0</v>
      </c>
      <c r="I1797">
        <v>289.8</v>
      </c>
      <c r="J1797">
        <v>101</v>
      </c>
      <c r="K1797">
        <v>49.27</v>
      </c>
      <c r="L1797">
        <v>255.6</v>
      </c>
      <c r="M1797">
        <v>115</v>
      </c>
      <c r="N1797">
        <v>21.73</v>
      </c>
      <c r="O1797">
        <v>242.8</v>
      </c>
      <c r="P1797">
        <v>76</v>
      </c>
      <c r="Q1797">
        <v>10.93</v>
      </c>
      <c r="R1797">
        <v>11.7</v>
      </c>
      <c r="S1797">
        <v>4</v>
      </c>
      <c r="T1797">
        <v>3.16</v>
      </c>
      <c r="U1797">
        <v>2</v>
      </c>
      <c r="V1797" t="s">
        <v>23</v>
      </c>
      <c r="W1797">
        <f t="shared" si="224"/>
        <v>1</v>
      </c>
      <c r="X1797" t="str">
        <f t="shared" si="225"/>
        <v>3 or fewer calls</v>
      </c>
      <c r="Y1797" t="str">
        <f t="shared" si="226"/>
        <v>Medium</v>
      </c>
      <c r="Z1797" t="str">
        <f t="shared" si="227"/>
        <v>Medium_user</v>
      </c>
      <c r="AA1797" t="str">
        <f t="shared" si="228"/>
        <v>Heavy_user</v>
      </c>
      <c r="AB1797" t="str">
        <f t="shared" si="229"/>
        <v>High Usage</v>
      </c>
      <c r="AC1797" t="str">
        <f t="shared" si="230"/>
        <v>None</v>
      </c>
      <c r="AD1797" t="str">
        <f t="shared" si="231"/>
        <v>Medium Intl Calls</v>
      </c>
    </row>
    <row r="1798" spans="1:30" x14ac:dyDescent="0.25">
      <c r="A1798" t="s">
        <v>39</v>
      </c>
      <c r="B1798">
        <v>123</v>
      </c>
      <c r="C1798" t="s">
        <v>25</v>
      </c>
      <c r="D1798" t="s">
        <v>22</v>
      </c>
      <c r="E1798">
        <f>IF(train[[#This Row],[international_plan]]="yes",1,0)</f>
        <v>0</v>
      </c>
      <c r="F1798" t="s">
        <v>22</v>
      </c>
      <c r="G1798">
        <f>IF(train[[#This Row],[voice_mail_plan]]="yes",1,0)</f>
        <v>0</v>
      </c>
      <c r="H1798">
        <v>0</v>
      </c>
      <c r="I1798">
        <v>260.89999999999998</v>
      </c>
      <c r="J1798">
        <v>85</v>
      </c>
      <c r="K1798">
        <v>44.35</v>
      </c>
      <c r="L1798">
        <v>168.5</v>
      </c>
      <c r="M1798">
        <v>103</v>
      </c>
      <c r="N1798">
        <v>14.32</v>
      </c>
      <c r="O1798">
        <v>178.3</v>
      </c>
      <c r="P1798">
        <v>91</v>
      </c>
      <c r="Q1798">
        <v>8.02</v>
      </c>
      <c r="R1798">
        <v>13.3</v>
      </c>
      <c r="S1798">
        <v>5</v>
      </c>
      <c r="T1798">
        <v>3.59</v>
      </c>
      <c r="U1798">
        <v>3</v>
      </c>
      <c r="V1798" t="s">
        <v>22</v>
      </c>
      <c r="W1798">
        <f t="shared" si="224"/>
        <v>0</v>
      </c>
      <c r="X1798" t="str">
        <f t="shared" si="225"/>
        <v>3 or fewer calls</v>
      </c>
      <c r="Y1798" t="str">
        <f t="shared" si="226"/>
        <v>Medium</v>
      </c>
      <c r="Z1798" t="str">
        <f t="shared" si="227"/>
        <v>Medium_user</v>
      </c>
      <c r="AA1798" t="str">
        <f t="shared" si="228"/>
        <v>Medium_user</v>
      </c>
      <c r="AB1798" t="str">
        <f t="shared" si="229"/>
        <v>Medium Usage</v>
      </c>
      <c r="AC1798" t="str">
        <f t="shared" si="230"/>
        <v>None</v>
      </c>
      <c r="AD1798" t="str">
        <f t="shared" si="231"/>
        <v>Medium Intl Calls</v>
      </c>
    </row>
    <row r="1799" spans="1:30" x14ac:dyDescent="0.25">
      <c r="A1799" t="s">
        <v>49</v>
      </c>
      <c r="B1799">
        <v>29</v>
      </c>
      <c r="C1799" t="s">
        <v>28</v>
      </c>
      <c r="D1799" t="s">
        <v>22</v>
      </c>
      <c r="E1799">
        <f>IF(train[[#This Row],[international_plan]]="yes",1,0)</f>
        <v>0</v>
      </c>
      <c r="F1799" t="s">
        <v>22</v>
      </c>
      <c r="G1799">
        <f>IF(train[[#This Row],[voice_mail_plan]]="yes",1,0)</f>
        <v>0</v>
      </c>
      <c r="H1799">
        <v>0</v>
      </c>
      <c r="I1799">
        <v>195.6</v>
      </c>
      <c r="J1799">
        <v>71</v>
      </c>
      <c r="K1799">
        <v>33.25</v>
      </c>
      <c r="L1799">
        <v>126.4</v>
      </c>
      <c r="M1799">
        <v>74</v>
      </c>
      <c r="N1799">
        <v>10.74</v>
      </c>
      <c r="O1799">
        <v>148.6</v>
      </c>
      <c r="P1799">
        <v>87</v>
      </c>
      <c r="Q1799">
        <v>6.69</v>
      </c>
      <c r="R1799">
        <v>14.2</v>
      </c>
      <c r="S1799">
        <v>4</v>
      </c>
      <c r="T1799">
        <v>3.83</v>
      </c>
      <c r="U1799">
        <v>1</v>
      </c>
      <c r="V1799" t="s">
        <v>22</v>
      </c>
      <c r="W1799">
        <f t="shared" si="224"/>
        <v>0</v>
      </c>
      <c r="X1799" t="str">
        <f t="shared" si="225"/>
        <v>3 or fewer calls</v>
      </c>
      <c r="Y1799" t="str">
        <f t="shared" si="226"/>
        <v>Medium</v>
      </c>
      <c r="Z1799" t="str">
        <f t="shared" si="227"/>
        <v>Light_usage</v>
      </c>
      <c r="AA1799" t="str">
        <f t="shared" si="228"/>
        <v>Medium_user</v>
      </c>
      <c r="AB1799" t="str">
        <f t="shared" si="229"/>
        <v>Medium Usage</v>
      </c>
      <c r="AC1799" t="str">
        <f t="shared" si="230"/>
        <v>None</v>
      </c>
      <c r="AD1799" t="str">
        <f t="shared" si="231"/>
        <v>Medium Intl Calls</v>
      </c>
    </row>
    <row r="1800" spans="1:30" x14ac:dyDescent="0.25">
      <c r="A1800" t="s">
        <v>44</v>
      </c>
      <c r="B1800">
        <v>111</v>
      </c>
      <c r="C1800" t="s">
        <v>21</v>
      </c>
      <c r="D1800" t="s">
        <v>22</v>
      </c>
      <c r="E1800">
        <f>IF(train[[#This Row],[international_plan]]="yes",1,0)</f>
        <v>0</v>
      </c>
      <c r="F1800" t="s">
        <v>22</v>
      </c>
      <c r="G1800">
        <f>IF(train[[#This Row],[voice_mail_plan]]="yes",1,0)</f>
        <v>0</v>
      </c>
      <c r="H1800">
        <v>0</v>
      </c>
      <c r="I1800">
        <v>222.2</v>
      </c>
      <c r="J1800">
        <v>96</v>
      </c>
      <c r="K1800">
        <v>37.770000000000003</v>
      </c>
      <c r="L1800">
        <v>162.5</v>
      </c>
      <c r="M1800">
        <v>111</v>
      </c>
      <c r="N1800">
        <v>13.81</v>
      </c>
      <c r="O1800">
        <v>184.9</v>
      </c>
      <c r="P1800">
        <v>120</v>
      </c>
      <c r="Q1800">
        <v>8.32</v>
      </c>
      <c r="R1800">
        <v>11.9</v>
      </c>
      <c r="S1800">
        <v>7</v>
      </c>
      <c r="T1800">
        <v>3.21</v>
      </c>
      <c r="U1800">
        <v>4</v>
      </c>
      <c r="V1800" t="s">
        <v>22</v>
      </c>
      <c r="W1800">
        <f t="shared" si="224"/>
        <v>0</v>
      </c>
      <c r="X1800" t="str">
        <f t="shared" si="225"/>
        <v>More than 3 calls</v>
      </c>
      <c r="Y1800" t="str">
        <f t="shared" si="226"/>
        <v>Medium</v>
      </c>
      <c r="Z1800" t="str">
        <f t="shared" si="227"/>
        <v>Medium_user</v>
      </c>
      <c r="AA1800" t="str">
        <f t="shared" si="228"/>
        <v>Medium_user</v>
      </c>
      <c r="AB1800" t="str">
        <f t="shared" si="229"/>
        <v>Medium Usage</v>
      </c>
      <c r="AC1800" t="str">
        <f t="shared" si="230"/>
        <v>None</v>
      </c>
      <c r="AD1800" t="str">
        <f t="shared" si="231"/>
        <v>Medium Intl Calls</v>
      </c>
    </row>
    <row r="1801" spans="1:30" x14ac:dyDescent="0.25">
      <c r="A1801" t="s">
        <v>39</v>
      </c>
      <c r="B1801">
        <v>37</v>
      </c>
      <c r="C1801" t="s">
        <v>28</v>
      </c>
      <c r="D1801" t="s">
        <v>23</v>
      </c>
      <c r="E1801">
        <f>IF(train[[#This Row],[international_plan]]="yes",1,0)</f>
        <v>1</v>
      </c>
      <c r="F1801" t="s">
        <v>22</v>
      </c>
      <c r="G1801">
        <f>IF(train[[#This Row],[voice_mail_plan]]="yes",1,0)</f>
        <v>0</v>
      </c>
      <c r="H1801">
        <v>0</v>
      </c>
      <c r="I1801">
        <v>172.9</v>
      </c>
      <c r="J1801">
        <v>119</v>
      </c>
      <c r="K1801">
        <v>29.39</v>
      </c>
      <c r="L1801">
        <v>183</v>
      </c>
      <c r="M1801">
        <v>86</v>
      </c>
      <c r="N1801">
        <v>15.56</v>
      </c>
      <c r="O1801">
        <v>226.4</v>
      </c>
      <c r="P1801">
        <v>100</v>
      </c>
      <c r="Q1801">
        <v>10.19</v>
      </c>
      <c r="R1801">
        <v>9.8000000000000007</v>
      </c>
      <c r="S1801">
        <v>1</v>
      </c>
      <c r="T1801">
        <v>2.65</v>
      </c>
      <c r="U1801">
        <v>0</v>
      </c>
      <c r="V1801" t="s">
        <v>23</v>
      </c>
      <c r="W1801">
        <f t="shared" si="224"/>
        <v>1</v>
      </c>
      <c r="X1801" t="str">
        <f t="shared" si="225"/>
        <v>3 or fewer calls</v>
      </c>
      <c r="Y1801" t="str">
        <f t="shared" si="226"/>
        <v>Medium</v>
      </c>
      <c r="Z1801" t="str">
        <f t="shared" si="227"/>
        <v>Medium_user</v>
      </c>
      <c r="AA1801" t="str">
        <f t="shared" si="228"/>
        <v>Medium_user</v>
      </c>
      <c r="AB1801" t="str">
        <f t="shared" si="229"/>
        <v>Medium Usage</v>
      </c>
      <c r="AC1801" t="str">
        <f t="shared" si="230"/>
        <v>None</v>
      </c>
      <c r="AD1801" t="str">
        <f t="shared" si="231"/>
        <v>Medium Intl Calls</v>
      </c>
    </row>
    <row r="1802" spans="1:30" x14ac:dyDescent="0.25">
      <c r="A1802" t="s">
        <v>56</v>
      </c>
      <c r="B1802">
        <v>111</v>
      </c>
      <c r="C1802" t="s">
        <v>25</v>
      </c>
      <c r="D1802" t="s">
        <v>22</v>
      </c>
      <c r="E1802">
        <f>IF(train[[#This Row],[international_plan]]="yes",1,0)</f>
        <v>0</v>
      </c>
      <c r="F1802" t="s">
        <v>22</v>
      </c>
      <c r="G1802">
        <f>IF(train[[#This Row],[voice_mail_plan]]="yes",1,0)</f>
        <v>0</v>
      </c>
      <c r="H1802">
        <v>0</v>
      </c>
      <c r="I1802">
        <v>249.8</v>
      </c>
      <c r="J1802">
        <v>109</v>
      </c>
      <c r="K1802">
        <v>42.47</v>
      </c>
      <c r="L1802">
        <v>242.4</v>
      </c>
      <c r="M1802">
        <v>106</v>
      </c>
      <c r="N1802">
        <v>20.6</v>
      </c>
      <c r="O1802">
        <v>231.8</v>
      </c>
      <c r="P1802">
        <v>78</v>
      </c>
      <c r="Q1802">
        <v>10.43</v>
      </c>
      <c r="R1802">
        <v>11.6</v>
      </c>
      <c r="S1802">
        <v>4</v>
      </c>
      <c r="T1802">
        <v>3.13</v>
      </c>
      <c r="U1802">
        <v>0</v>
      </c>
      <c r="V1802" t="s">
        <v>23</v>
      </c>
      <c r="W1802">
        <f t="shared" si="224"/>
        <v>1</v>
      </c>
      <c r="X1802" t="str">
        <f t="shared" si="225"/>
        <v>3 or fewer calls</v>
      </c>
      <c r="Y1802" t="str">
        <f t="shared" si="226"/>
        <v>Medium</v>
      </c>
      <c r="Z1802" t="str">
        <f t="shared" si="227"/>
        <v>Medium_user</v>
      </c>
      <c r="AA1802" t="str">
        <f t="shared" si="228"/>
        <v>Heavy_user</v>
      </c>
      <c r="AB1802" t="str">
        <f t="shared" si="229"/>
        <v>Medium Usage</v>
      </c>
      <c r="AC1802" t="str">
        <f t="shared" si="230"/>
        <v>None</v>
      </c>
      <c r="AD1802" t="str">
        <f t="shared" si="231"/>
        <v>Medium Intl Calls</v>
      </c>
    </row>
    <row r="1803" spans="1:30" x14ac:dyDescent="0.25">
      <c r="A1803" t="s">
        <v>55</v>
      </c>
      <c r="B1803">
        <v>81</v>
      </c>
      <c r="C1803" t="s">
        <v>28</v>
      </c>
      <c r="D1803" t="s">
        <v>22</v>
      </c>
      <c r="E1803">
        <f>IF(train[[#This Row],[international_plan]]="yes",1,0)</f>
        <v>0</v>
      </c>
      <c r="F1803" t="s">
        <v>22</v>
      </c>
      <c r="G1803">
        <f>IF(train[[#This Row],[voice_mail_plan]]="yes",1,0)</f>
        <v>0</v>
      </c>
      <c r="H1803">
        <v>0</v>
      </c>
      <c r="I1803">
        <v>154.5</v>
      </c>
      <c r="J1803">
        <v>84</v>
      </c>
      <c r="K1803">
        <v>26.27</v>
      </c>
      <c r="L1803">
        <v>216.2</v>
      </c>
      <c r="M1803">
        <v>91</v>
      </c>
      <c r="N1803">
        <v>18.38</v>
      </c>
      <c r="O1803">
        <v>229.8</v>
      </c>
      <c r="P1803">
        <v>82</v>
      </c>
      <c r="Q1803">
        <v>10.34</v>
      </c>
      <c r="R1803">
        <v>13.7</v>
      </c>
      <c r="S1803">
        <v>3</v>
      </c>
      <c r="T1803">
        <v>3.7</v>
      </c>
      <c r="U1803">
        <v>1</v>
      </c>
      <c r="V1803" t="s">
        <v>22</v>
      </c>
      <c r="W1803">
        <f t="shared" si="224"/>
        <v>0</v>
      </c>
      <c r="X1803" t="str">
        <f t="shared" si="225"/>
        <v>3 or fewer calls</v>
      </c>
      <c r="Y1803" t="str">
        <f t="shared" si="226"/>
        <v>Medium</v>
      </c>
      <c r="Z1803" t="str">
        <f t="shared" si="227"/>
        <v>Medium_user</v>
      </c>
      <c r="AA1803" t="str">
        <f t="shared" si="228"/>
        <v>Medium_user</v>
      </c>
      <c r="AB1803" t="str">
        <f t="shared" si="229"/>
        <v>Medium Usage</v>
      </c>
      <c r="AC1803" t="str">
        <f t="shared" si="230"/>
        <v>None</v>
      </c>
      <c r="AD1803" t="str">
        <f t="shared" si="231"/>
        <v>Medium Intl Calls</v>
      </c>
    </row>
    <row r="1804" spans="1:30" x14ac:dyDescent="0.25">
      <c r="A1804" t="s">
        <v>59</v>
      </c>
      <c r="B1804">
        <v>46</v>
      </c>
      <c r="C1804" t="s">
        <v>28</v>
      </c>
      <c r="D1804" t="s">
        <v>22</v>
      </c>
      <c r="E1804">
        <f>IF(train[[#This Row],[international_plan]]="yes",1,0)</f>
        <v>0</v>
      </c>
      <c r="F1804" t="s">
        <v>22</v>
      </c>
      <c r="G1804">
        <f>IF(train[[#This Row],[voice_mail_plan]]="yes",1,0)</f>
        <v>0</v>
      </c>
      <c r="H1804">
        <v>0</v>
      </c>
      <c r="I1804">
        <v>90.4</v>
      </c>
      <c r="J1804">
        <v>108</v>
      </c>
      <c r="K1804">
        <v>15.37</v>
      </c>
      <c r="L1804">
        <v>276.2</v>
      </c>
      <c r="M1804">
        <v>77</v>
      </c>
      <c r="N1804">
        <v>23.48</v>
      </c>
      <c r="O1804">
        <v>146.5</v>
      </c>
      <c r="P1804">
        <v>111</v>
      </c>
      <c r="Q1804">
        <v>6.59</v>
      </c>
      <c r="R1804">
        <v>12.7</v>
      </c>
      <c r="S1804">
        <v>2</v>
      </c>
      <c r="T1804">
        <v>3.43</v>
      </c>
      <c r="U1804">
        <v>1</v>
      </c>
      <c r="V1804" t="s">
        <v>22</v>
      </c>
      <c r="W1804">
        <f t="shared" si="224"/>
        <v>0</v>
      </c>
      <c r="X1804" t="str">
        <f t="shared" si="225"/>
        <v>3 or fewer calls</v>
      </c>
      <c r="Y1804" t="str">
        <f t="shared" si="226"/>
        <v>Medium</v>
      </c>
      <c r="Z1804" t="str">
        <f t="shared" si="227"/>
        <v>Light_usage</v>
      </c>
      <c r="AA1804" t="str">
        <f t="shared" si="228"/>
        <v>Heavy_user</v>
      </c>
      <c r="AB1804" t="str">
        <f t="shared" si="229"/>
        <v>Medium Usage</v>
      </c>
      <c r="AC1804" t="str">
        <f t="shared" si="230"/>
        <v>None</v>
      </c>
      <c r="AD1804" t="str">
        <f t="shared" si="231"/>
        <v>Medium Intl Calls</v>
      </c>
    </row>
    <row r="1805" spans="1:30" x14ac:dyDescent="0.25">
      <c r="A1805" t="s">
        <v>67</v>
      </c>
      <c r="B1805">
        <v>69</v>
      </c>
      <c r="C1805" t="s">
        <v>28</v>
      </c>
      <c r="D1805" t="s">
        <v>22</v>
      </c>
      <c r="E1805">
        <f>IF(train[[#This Row],[international_plan]]="yes",1,0)</f>
        <v>0</v>
      </c>
      <c r="F1805" t="s">
        <v>23</v>
      </c>
      <c r="G1805">
        <f>IF(train[[#This Row],[voice_mail_plan]]="yes",1,0)</f>
        <v>1</v>
      </c>
      <c r="H1805">
        <v>27</v>
      </c>
      <c r="I1805">
        <v>268.8</v>
      </c>
      <c r="J1805">
        <v>78</v>
      </c>
      <c r="K1805">
        <v>45.7</v>
      </c>
      <c r="L1805">
        <v>246.6</v>
      </c>
      <c r="M1805">
        <v>89</v>
      </c>
      <c r="N1805">
        <v>20.96</v>
      </c>
      <c r="O1805">
        <v>271.89999999999998</v>
      </c>
      <c r="P1805">
        <v>102</v>
      </c>
      <c r="Q1805">
        <v>12.24</v>
      </c>
      <c r="R1805">
        <v>16.399999999999999</v>
      </c>
      <c r="S1805">
        <v>3</v>
      </c>
      <c r="T1805">
        <v>4.43</v>
      </c>
      <c r="U1805">
        <v>0</v>
      </c>
      <c r="V1805" t="s">
        <v>22</v>
      </c>
      <c r="W1805">
        <f t="shared" si="224"/>
        <v>0</v>
      </c>
      <c r="X1805" t="str">
        <f t="shared" si="225"/>
        <v>3 or fewer calls</v>
      </c>
      <c r="Y1805" t="str">
        <f t="shared" si="226"/>
        <v>High</v>
      </c>
      <c r="Z1805" t="str">
        <f t="shared" si="227"/>
        <v>Medium_user</v>
      </c>
      <c r="AA1805" t="str">
        <f t="shared" si="228"/>
        <v>Heavy_user</v>
      </c>
      <c r="AB1805" t="str">
        <f t="shared" si="229"/>
        <v>High Usage</v>
      </c>
      <c r="AC1805" t="str">
        <f t="shared" si="230"/>
        <v>Medium</v>
      </c>
      <c r="AD1805" t="str">
        <f t="shared" si="231"/>
        <v>Medium Intl Calls</v>
      </c>
    </row>
    <row r="1806" spans="1:30" x14ac:dyDescent="0.25">
      <c r="A1806" t="s">
        <v>20</v>
      </c>
      <c r="B1806">
        <v>125</v>
      </c>
      <c r="C1806" t="s">
        <v>25</v>
      </c>
      <c r="D1806" t="s">
        <v>22</v>
      </c>
      <c r="E1806">
        <f>IF(train[[#This Row],[international_plan]]="yes",1,0)</f>
        <v>0</v>
      </c>
      <c r="F1806" t="s">
        <v>22</v>
      </c>
      <c r="G1806">
        <f>IF(train[[#This Row],[voice_mail_plan]]="yes",1,0)</f>
        <v>0</v>
      </c>
      <c r="H1806">
        <v>0</v>
      </c>
      <c r="I1806">
        <v>106.1</v>
      </c>
      <c r="J1806">
        <v>95</v>
      </c>
      <c r="K1806">
        <v>18.04</v>
      </c>
      <c r="L1806">
        <v>157.6</v>
      </c>
      <c r="M1806">
        <v>113</v>
      </c>
      <c r="N1806">
        <v>13.4</v>
      </c>
      <c r="O1806">
        <v>192.5</v>
      </c>
      <c r="P1806">
        <v>69</v>
      </c>
      <c r="Q1806">
        <v>8.66</v>
      </c>
      <c r="R1806">
        <v>8.1</v>
      </c>
      <c r="S1806">
        <v>3</v>
      </c>
      <c r="T1806">
        <v>2.19</v>
      </c>
      <c r="U1806">
        <v>1</v>
      </c>
      <c r="V1806" t="s">
        <v>22</v>
      </c>
      <c r="W1806">
        <f t="shared" si="224"/>
        <v>0</v>
      </c>
      <c r="X1806" t="str">
        <f t="shared" si="225"/>
        <v>3 or fewer calls</v>
      </c>
      <c r="Y1806" t="str">
        <f t="shared" si="226"/>
        <v>Medium</v>
      </c>
      <c r="Z1806" t="str">
        <f t="shared" si="227"/>
        <v>Medium_user</v>
      </c>
      <c r="AA1806" t="str">
        <f t="shared" si="228"/>
        <v>Medium_user</v>
      </c>
      <c r="AB1806" t="str">
        <f t="shared" si="229"/>
        <v>Medium Usage</v>
      </c>
      <c r="AC1806" t="str">
        <f t="shared" si="230"/>
        <v>None</v>
      </c>
      <c r="AD1806" t="str">
        <f t="shared" si="231"/>
        <v>Medium Intl Calls</v>
      </c>
    </row>
    <row r="1807" spans="1:30" x14ac:dyDescent="0.25">
      <c r="A1807" t="s">
        <v>70</v>
      </c>
      <c r="B1807">
        <v>43</v>
      </c>
      <c r="C1807" t="s">
        <v>21</v>
      </c>
      <c r="D1807" t="s">
        <v>22</v>
      </c>
      <c r="E1807">
        <f>IF(train[[#This Row],[international_plan]]="yes",1,0)</f>
        <v>0</v>
      </c>
      <c r="F1807" t="s">
        <v>22</v>
      </c>
      <c r="G1807">
        <f>IF(train[[#This Row],[voice_mail_plan]]="yes",1,0)</f>
        <v>0</v>
      </c>
      <c r="H1807">
        <v>0</v>
      </c>
      <c r="I1807">
        <v>27</v>
      </c>
      <c r="J1807">
        <v>117</v>
      </c>
      <c r="K1807">
        <v>4.59</v>
      </c>
      <c r="L1807">
        <v>160.9</v>
      </c>
      <c r="M1807">
        <v>97</v>
      </c>
      <c r="N1807">
        <v>13.68</v>
      </c>
      <c r="O1807">
        <v>279.5</v>
      </c>
      <c r="P1807">
        <v>96</v>
      </c>
      <c r="Q1807">
        <v>12.58</v>
      </c>
      <c r="R1807">
        <v>10.7</v>
      </c>
      <c r="S1807">
        <v>3</v>
      </c>
      <c r="T1807">
        <v>2.89</v>
      </c>
      <c r="U1807">
        <v>3</v>
      </c>
      <c r="V1807" t="s">
        <v>22</v>
      </c>
      <c r="W1807">
        <f t="shared" si="224"/>
        <v>0</v>
      </c>
      <c r="X1807" t="str">
        <f t="shared" si="225"/>
        <v>3 or fewer calls</v>
      </c>
      <c r="Y1807" t="str">
        <f t="shared" si="226"/>
        <v>Medium</v>
      </c>
      <c r="Z1807" t="str">
        <f t="shared" si="227"/>
        <v>Medium_user</v>
      </c>
      <c r="AA1807" t="str">
        <f t="shared" si="228"/>
        <v>Medium_user</v>
      </c>
      <c r="AB1807" t="str">
        <f t="shared" si="229"/>
        <v>Medium Usage</v>
      </c>
      <c r="AC1807" t="str">
        <f t="shared" si="230"/>
        <v>None</v>
      </c>
      <c r="AD1807" t="str">
        <f t="shared" si="231"/>
        <v>Medium Intl Calls</v>
      </c>
    </row>
    <row r="1808" spans="1:30" x14ac:dyDescent="0.25">
      <c r="A1808" t="s">
        <v>32</v>
      </c>
      <c r="B1808">
        <v>94</v>
      </c>
      <c r="C1808" t="s">
        <v>28</v>
      </c>
      <c r="D1808" t="s">
        <v>22</v>
      </c>
      <c r="E1808">
        <f>IF(train[[#This Row],[international_plan]]="yes",1,0)</f>
        <v>0</v>
      </c>
      <c r="F1808" t="s">
        <v>22</v>
      </c>
      <c r="G1808">
        <f>IF(train[[#This Row],[voice_mail_plan]]="yes",1,0)</f>
        <v>0</v>
      </c>
      <c r="H1808">
        <v>0</v>
      </c>
      <c r="I1808">
        <v>245</v>
      </c>
      <c r="J1808">
        <v>112</v>
      </c>
      <c r="K1808">
        <v>41.65</v>
      </c>
      <c r="L1808">
        <v>180.4</v>
      </c>
      <c r="M1808">
        <v>91</v>
      </c>
      <c r="N1808">
        <v>15.33</v>
      </c>
      <c r="O1808">
        <v>262.89999999999998</v>
      </c>
      <c r="P1808">
        <v>105</v>
      </c>
      <c r="Q1808">
        <v>11.83</v>
      </c>
      <c r="R1808">
        <v>9.6999999999999993</v>
      </c>
      <c r="S1808">
        <v>6</v>
      </c>
      <c r="T1808">
        <v>2.62</v>
      </c>
      <c r="U1808">
        <v>1</v>
      </c>
      <c r="V1808" t="s">
        <v>22</v>
      </c>
      <c r="W1808">
        <f t="shared" si="224"/>
        <v>0</v>
      </c>
      <c r="X1808" t="str">
        <f t="shared" si="225"/>
        <v>3 or fewer calls</v>
      </c>
      <c r="Y1808" t="str">
        <f t="shared" si="226"/>
        <v>Medium</v>
      </c>
      <c r="Z1808" t="str">
        <f t="shared" si="227"/>
        <v>Medium_user</v>
      </c>
      <c r="AA1808" t="str">
        <f t="shared" si="228"/>
        <v>Medium_user</v>
      </c>
      <c r="AB1808" t="str">
        <f t="shared" si="229"/>
        <v>Medium Usage</v>
      </c>
      <c r="AC1808" t="str">
        <f t="shared" si="230"/>
        <v>None</v>
      </c>
      <c r="AD1808" t="str">
        <f t="shared" si="231"/>
        <v>Medium Intl Calls</v>
      </c>
    </row>
    <row r="1809" spans="1:30" x14ac:dyDescent="0.25">
      <c r="A1809" t="s">
        <v>64</v>
      </c>
      <c r="B1809">
        <v>46</v>
      </c>
      <c r="C1809" t="s">
        <v>25</v>
      </c>
      <c r="D1809" t="s">
        <v>22</v>
      </c>
      <c r="E1809">
        <f>IF(train[[#This Row],[international_plan]]="yes",1,0)</f>
        <v>0</v>
      </c>
      <c r="F1809" t="s">
        <v>22</v>
      </c>
      <c r="G1809">
        <f>IF(train[[#This Row],[voice_mail_plan]]="yes",1,0)</f>
        <v>0</v>
      </c>
      <c r="H1809">
        <v>0</v>
      </c>
      <c r="I1809">
        <v>196.7</v>
      </c>
      <c r="J1809">
        <v>85</v>
      </c>
      <c r="K1809">
        <v>33.44</v>
      </c>
      <c r="L1809">
        <v>205.9</v>
      </c>
      <c r="M1809">
        <v>74</v>
      </c>
      <c r="N1809">
        <v>17.5</v>
      </c>
      <c r="O1809">
        <v>216.6</v>
      </c>
      <c r="P1809">
        <v>112</v>
      </c>
      <c r="Q1809">
        <v>9.75</v>
      </c>
      <c r="R1809">
        <v>11.2</v>
      </c>
      <c r="S1809">
        <v>5</v>
      </c>
      <c r="T1809">
        <v>3.02</v>
      </c>
      <c r="U1809">
        <v>3</v>
      </c>
      <c r="V1809" t="s">
        <v>22</v>
      </c>
      <c r="W1809">
        <f t="shared" si="224"/>
        <v>0</v>
      </c>
      <c r="X1809" t="str">
        <f t="shared" si="225"/>
        <v>3 or fewer calls</v>
      </c>
      <c r="Y1809" t="str">
        <f t="shared" si="226"/>
        <v>Medium</v>
      </c>
      <c r="Z1809" t="str">
        <f t="shared" si="227"/>
        <v>Light_usage</v>
      </c>
      <c r="AA1809" t="str">
        <f t="shared" si="228"/>
        <v>Medium_user</v>
      </c>
      <c r="AB1809" t="str">
        <f t="shared" si="229"/>
        <v>Medium Usage</v>
      </c>
      <c r="AC1809" t="str">
        <f t="shared" si="230"/>
        <v>None</v>
      </c>
      <c r="AD1809" t="str">
        <f t="shared" si="231"/>
        <v>Medium Intl Calls</v>
      </c>
    </row>
    <row r="1810" spans="1:30" x14ac:dyDescent="0.25">
      <c r="A1810" t="s">
        <v>35</v>
      </c>
      <c r="B1810">
        <v>73</v>
      </c>
      <c r="C1810" t="s">
        <v>25</v>
      </c>
      <c r="D1810" t="s">
        <v>22</v>
      </c>
      <c r="E1810">
        <f>IF(train[[#This Row],[international_plan]]="yes",1,0)</f>
        <v>0</v>
      </c>
      <c r="F1810" t="s">
        <v>23</v>
      </c>
      <c r="G1810">
        <f>IF(train[[#This Row],[voice_mail_plan]]="yes",1,0)</f>
        <v>1</v>
      </c>
      <c r="H1810">
        <v>26</v>
      </c>
      <c r="I1810">
        <v>131.19999999999999</v>
      </c>
      <c r="J1810">
        <v>98</v>
      </c>
      <c r="K1810">
        <v>22.3</v>
      </c>
      <c r="L1810">
        <v>106.5</v>
      </c>
      <c r="M1810">
        <v>97</v>
      </c>
      <c r="N1810">
        <v>9.0500000000000007</v>
      </c>
      <c r="O1810">
        <v>221.7</v>
      </c>
      <c r="P1810">
        <v>96</v>
      </c>
      <c r="Q1810">
        <v>9.98</v>
      </c>
      <c r="R1810">
        <v>10.199999999999999</v>
      </c>
      <c r="S1810">
        <v>6</v>
      </c>
      <c r="T1810">
        <v>2.75</v>
      </c>
      <c r="U1810">
        <v>2</v>
      </c>
      <c r="V1810" t="s">
        <v>22</v>
      </c>
      <c r="W1810">
        <f t="shared" si="224"/>
        <v>0</v>
      </c>
      <c r="X1810" t="str">
        <f t="shared" si="225"/>
        <v>3 or fewer calls</v>
      </c>
      <c r="Y1810" t="str">
        <f t="shared" si="226"/>
        <v>Medium</v>
      </c>
      <c r="Z1810" t="str">
        <f t="shared" si="227"/>
        <v>Medium_user</v>
      </c>
      <c r="AA1810" t="str">
        <f t="shared" si="228"/>
        <v>Light_user</v>
      </c>
      <c r="AB1810" t="str">
        <f t="shared" si="229"/>
        <v>Medium Usage</v>
      </c>
      <c r="AC1810" t="str">
        <f t="shared" si="230"/>
        <v>Medium</v>
      </c>
      <c r="AD1810" t="str">
        <f t="shared" si="231"/>
        <v>Medium Intl Calls</v>
      </c>
    </row>
    <row r="1811" spans="1:30" x14ac:dyDescent="0.25">
      <c r="A1811" t="s">
        <v>74</v>
      </c>
      <c r="B1811">
        <v>146</v>
      </c>
      <c r="C1811" t="s">
        <v>25</v>
      </c>
      <c r="D1811" t="s">
        <v>22</v>
      </c>
      <c r="E1811">
        <f>IF(train[[#This Row],[international_plan]]="yes",1,0)</f>
        <v>0</v>
      </c>
      <c r="F1811" t="s">
        <v>23</v>
      </c>
      <c r="G1811">
        <f>IF(train[[#This Row],[voice_mail_plan]]="yes",1,0)</f>
        <v>1</v>
      </c>
      <c r="H1811">
        <v>23</v>
      </c>
      <c r="I1811">
        <v>149.6</v>
      </c>
      <c r="J1811">
        <v>96</v>
      </c>
      <c r="K1811">
        <v>25.43</v>
      </c>
      <c r="L1811">
        <v>239.8</v>
      </c>
      <c r="M1811">
        <v>124</v>
      </c>
      <c r="N1811">
        <v>20.38</v>
      </c>
      <c r="O1811">
        <v>293.5</v>
      </c>
      <c r="P1811">
        <v>135</v>
      </c>
      <c r="Q1811">
        <v>13.21</v>
      </c>
      <c r="R1811">
        <v>7.4</v>
      </c>
      <c r="S1811">
        <v>4</v>
      </c>
      <c r="T1811">
        <v>2</v>
      </c>
      <c r="U1811">
        <v>2</v>
      </c>
      <c r="V1811" t="s">
        <v>22</v>
      </c>
      <c r="W1811">
        <f t="shared" si="224"/>
        <v>0</v>
      </c>
      <c r="X1811" t="str">
        <f t="shared" si="225"/>
        <v>3 or fewer calls</v>
      </c>
      <c r="Y1811" t="str">
        <f t="shared" si="226"/>
        <v>Medium</v>
      </c>
      <c r="Z1811" t="str">
        <f t="shared" si="227"/>
        <v>Heavy_user</v>
      </c>
      <c r="AA1811" t="str">
        <f t="shared" si="228"/>
        <v>Heavy_user</v>
      </c>
      <c r="AB1811" t="str">
        <f t="shared" si="229"/>
        <v>Medium Usage</v>
      </c>
      <c r="AC1811" t="str">
        <f t="shared" si="230"/>
        <v>Medium</v>
      </c>
      <c r="AD1811" t="str">
        <f t="shared" si="231"/>
        <v>Low Intl Calls</v>
      </c>
    </row>
    <row r="1812" spans="1:30" x14ac:dyDescent="0.25">
      <c r="A1812" t="s">
        <v>61</v>
      </c>
      <c r="B1812">
        <v>93</v>
      </c>
      <c r="C1812" t="s">
        <v>21</v>
      </c>
      <c r="D1812" t="s">
        <v>22</v>
      </c>
      <c r="E1812">
        <f>IF(train[[#This Row],[international_plan]]="yes",1,0)</f>
        <v>0</v>
      </c>
      <c r="F1812" t="s">
        <v>22</v>
      </c>
      <c r="G1812">
        <f>IF(train[[#This Row],[voice_mail_plan]]="yes",1,0)</f>
        <v>0</v>
      </c>
      <c r="H1812">
        <v>0</v>
      </c>
      <c r="I1812">
        <v>239.8</v>
      </c>
      <c r="J1812">
        <v>70</v>
      </c>
      <c r="K1812">
        <v>40.770000000000003</v>
      </c>
      <c r="L1812">
        <v>251.8</v>
      </c>
      <c r="M1812">
        <v>99</v>
      </c>
      <c r="N1812">
        <v>21.4</v>
      </c>
      <c r="O1812">
        <v>168.6</v>
      </c>
      <c r="P1812">
        <v>112</v>
      </c>
      <c r="Q1812">
        <v>7.59</v>
      </c>
      <c r="R1812">
        <v>10.9</v>
      </c>
      <c r="S1812">
        <v>10</v>
      </c>
      <c r="T1812">
        <v>2.94</v>
      </c>
      <c r="U1812">
        <v>1</v>
      </c>
      <c r="V1812" t="s">
        <v>22</v>
      </c>
      <c r="W1812">
        <f t="shared" si="224"/>
        <v>0</v>
      </c>
      <c r="X1812" t="str">
        <f t="shared" si="225"/>
        <v>3 or fewer calls</v>
      </c>
      <c r="Y1812" t="str">
        <f t="shared" si="226"/>
        <v>Medium</v>
      </c>
      <c r="Z1812" t="str">
        <f t="shared" si="227"/>
        <v>Medium_user</v>
      </c>
      <c r="AA1812" t="str">
        <f t="shared" si="228"/>
        <v>Heavy_user</v>
      </c>
      <c r="AB1812" t="str">
        <f t="shared" si="229"/>
        <v>Medium Usage</v>
      </c>
      <c r="AC1812" t="str">
        <f t="shared" si="230"/>
        <v>None</v>
      </c>
      <c r="AD1812" t="str">
        <f t="shared" si="231"/>
        <v>Medium Intl Calls</v>
      </c>
    </row>
    <row r="1813" spans="1:30" x14ac:dyDescent="0.25">
      <c r="A1813" t="s">
        <v>20</v>
      </c>
      <c r="B1813">
        <v>52</v>
      </c>
      <c r="C1813" t="s">
        <v>25</v>
      </c>
      <c r="D1813" t="s">
        <v>22</v>
      </c>
      <c r="E1813">
        <f>IF(train[[#This Row],[international_plan]]="yes",1,0)</f>
        <v>0</v>
      </c>
      <c r="F1813" t="s">
        <v>23</v>
      </c>
      <c r="G1813">
        <f>IF(train[[#This Row],[voice_mail_plan]]="yes",1,0)</f>
        <v>1</v>
      </c>
      <c r="H1813">
        <v>31</v>
      </c>
      <c r="I1813">
        <v>142.1</v>
      </c>
      <c r="J1813">
        <v>77</v>
      </c>
      <c r="K1813">
        <v>24.16</v>
      </c>
      <c r="L1813">
        <v>193</v>
      </c>
      <c r="M1813">
        <v>97</v>
      </c>
      <c r="N1813">
        <v>16.41</v>
      </c>
      <c r="O1813">
        <v>253.4</v>
      </c>
      <c r="P1813">
        <v>88</v>
      </c>
      <c r="Q1813">
        <v>11.4</v>
      </c>
      <c r="R1813">
        <v>11</v>
      </c>
      <c r="S1813">
        <v>4</v>
      </c>
      <c r="T1813">
        <v>2.97</v>
      </c>
      <c r="U1813">
        <v>1</v>
      </c>
      <c r="V1813" t="s">
        <v>22</v>
      </c>
      <c r="W1813">
        <f t="shared" si="224"/>
        <v>0</v>
      </c>
      <c r="X1813" t="str">
        <f t="shared" si="225"/>
        <v>3 or fewer calls</v>
      </c>
      <c r="Y1813" t="str">
        <f t="shared" si="226"/>
        <v>Medium</v>
      </c>
      <c r="Z1813" t="str">
        <f t="shared" si="227"/>
        <v>Medium_user</v>
      </c>
      <c r="AA1813" t="str">
        <f t="shared" si="228"/>
        <v>Medium_user</v>
      </c>
      <c r="AB1813" t="str">
        <f t="shared" si="229"/>
        <v>Medium Usage</v>
      </c>
      <c r="AC1813" t="str">
        <f t="shared" si="230"/>
        <v>High</v>
      </c>
      <c r="AD1813" t="str">
        <f t="shared" si="231"/>
        <v>Medium Intl Calls</v>
      </c>
    </row>
    <row r="1814" spans="1:30" x14ac:dyDescent="0.25">
      <c r="A1814" t="s">
        <v>60</v>
      </c>
      <c r="B1814">
        <v>129</v>
      </c>
      <c r="C1814" t="s">
        <v>28</v>
      </c>
      <c r="D1814" t="s">
        <v>22</v>
      </c>
      <c r="E1814">
        <f>IF(train[[#This Row],[international_plan]]="yes",1,0)</f>
        <v>0</v>
      </c>
      <c r="F1814" t="s">
        <v>23</v>
      </c>
      <c r="G1814">
        <f>IF(train[[#This Row],[voice_mail_plan]]="yes",1,0)</f>
        <v>1</v>
      </c>
      <c r="H1814">
        <v>31</v>
      </c>
      <c r="I1814">
        <v>193</v>
      </c>
      <c r="J1814">
        <v>99</v>
      </c>
      <c r="K1814">
        <v>32.81</v>
      </c>
      <c r="L1814">
        <v>224.8</v>
      </c>
      <c r="M1814">
        <v>87</v>
      </c>
      <c r="N1814">
        <v>19.11</v>
      </c>
      <c r="O1814">
        <v>197.6</v>
      </c>
      <c r="P1814">
        <v>91</v>
      </c>
      <c r="Q1814">
        <v>8.89</v>
      </c>
      <c r="R1814">
        <v>10.3</v>
      </c>
      <c r="S1814">
        <v>8</v>
      </c>
      <c r="T1814">
        <v>2.78</v>
      </c>
      <c r="U1814">
        <v>2</v>
      </c>
      <c r="V1814" t="s">
        <v>22</v>
      </c>
      <c r="W1814">
        <f t="shared" si="224"/>
        <v>0</v>
      </c>
      <c r="X1814" t="str">
        <f t="shared" si="225"/>
        <v>3 or fewer calls</v>
      </c>
      <c r="Y1814" t="str">
        <f t="shared" si="226"/>
        <v>Medium</v>
      </c>
      <c r="Z1814" t="str">
        <f t="shared" si="227"/>
        <v>Medium_user</v>
      </c>
      <c r="AA1814" t="str">
        <f t="shared" si="228"/>
        <v>Medium_user</v>
      </c>
      <c r="AB1814" t="str">
        <f t="shared" si="229"/>
        <v>Medium Usage</v>
      </c>
      <c r="AC1814" t="str">
        <f t="shared" si="230"/>
        <v>High</v>
      </c>
      <c r="AD1814" t="str">
        <f t="shared" si="231"/>
        <v>Medium Intl Calls</v>
      </c>
    </row>
    <row r="1815" spans="1:30" x14ac:dyDescent="0.25">
      <c r="A1815" t="s">
        <v>74</v>
      </c>
      <c r="B1815">
        <v>94</v>
      </c>
      <c r="C1815" t="s">
        <v>21</v>
      </c>
      <c r="D1815" t="s">
        <v>22</v>
      </c>
      <c r="E1815">
        <f>IF(train[[#This Row],[international_plan]]="yes",1,0)</f>
        <v>0</v>
      </c>
      <c r="F1815" t="s">
        <v>22</v>
      </c>
      <c r="G1815">
        <f>IF(train[[#This Row],[voice_mail_plan]]="yes",1,0)</f>
        <v>0</v>
      </c>
      <c r="H1815">
        <v>0</v>
      </c>
      <c r="I1815">
        <v>206.1</v>
      </c>
      <c r="J1815">
        <v>49</v>
      </c>
      <c r="K1815">
        <v>35.04</v>
      </c>
      <c r="L1815">
        <v>224.6</v>
      </c>
      <c r="M1815">
        <v>115</v>
      </c>
      <c r="N1815">
        <v>19.09</v>
      </c>
      <c r="O1815">
        <v>256.7</v>
      </c>
      <c r="P1815">
        <v>74</v>
      </c>
      <c r="Q1815">
        <v>11.55</v>
      </c>
      <c r="R1815">
        <v>13</v>
      </c>
      <c r="S1815">
        <v>1</v>
      </c>
      <c r="T1815">
        <v>3.51</v>
      </c>
      <c r="U1815">
        <v>1</v>
      </c>
      <c r="V1815" t="s">
        <v>22</v>
      </c>
      <c r="W1815">
        <f t="shared" si="224"/>
        <v>0</v>
      </c>
      <c r="X1815" t="str">
        <f t="shared" si="225"/>
        <v>3 or fewer calls</v>
      </c>
      <c r="Y1815" t="str">
        <f t="shared" si="226"/>
        <v>Medium</v>
      </c>
      <c r="Z1815" t="str">
        <f t="shared" si="227"/>
        <v>Medium_user</v>
      </c>
      <c r="AA1815" t="str">
        <f t="shared" si="228"/>
        <v>Medium_user</v>
      </c>
      <c r="AB1815" t="str">
        <f t="shared" si="229"/>
        <v>Medium Usage</v>
      </c>
      <c r="AC1815" t="str">
        <f t="shared" si="230"/>
        <v>None</v>
      </c>
      <c r="AD1815" t="str">
        <f t="shared" si="231"/>
        <v>Medium Intl Calls</v>
      </c>
    </row>
    <row r="1816" spans="1:30" x14ac:dyDescent="0.25">
      <c r="A1816" t="s">
        <v>68</v>
      </c>
      <c r="B1816">
        <v>100</v>
      </c>
      <c r="C1816" t="s">
        <v>21</v>
      </c>
      <c r="D1816" t="s">
        <v>22</v>
      </c>
      <c r="E1816">
        <f>IF(train[[#This Row],[international_plan]]="yes",1,0)</f>
        <v>0</v>
      </c>
      <c r="F1816" t="s">
        <v>22</v>
      </c>
      <c r="G1816">
        <f>IF(train[[#This Row],[voice_mail_plan]]="yes",1,0)</f>
        <v>0</v>
      </c>
      <c r="H1816">
        <v>0</v>
      </c>
      <c r="I1816">
        <v>160.30000000000001</v>
      </c>
      <c r="J1816">
        <v>138</v>
      </c>
      <c r="K1816">
        <v>27.25</v>
      </c>
      <c r="L1816">
        <v>221.3</v>
      </c>
      <c r="M1816">
        <v>92</v>
      </c>
      <c r="N1816">
        <v>18.809999999999999</v>
      </c>
      <c r="O1816">
        <v>150.4</v>
      </c>
      <c r="P1816">
        <v>120</v>
      </c>
      <c r="Q1816">
        <v>6.77</v>
      </c>
      <c r="R1816">
        <v>11.2</v>
      </c>
      <c r="S1816">
        <v>2</v>
      </c>
      <c r="T1816">
        <v>3.02</v>
      </c>
      <c r="U1816">
        <v>0</v>
      </c>
      <c r="V1816" t="s">
        <v>22</v>
      </c>
      <c r="W1816">
        <f t="shared" si="224"/>
        <v>0</v>
      </c>
      <c r="X1816" t="str">
        <f t="shared" si="225"/>
        <v>3 or fewer calls</v>
      </c>
      <c r="Y1816" t="str">
        <f t="shared" si="226"/>
        <v>Medium</v>
      </c>
      <c r="Z1816" t="str">
        <f t="shared" si="227"/>
        <v>Medium_user</v>
      </c>
      <c r="AA1816" t="str">
        <f t="shared" si="228"/>
        <v>Medium_user</v>
      </c>
      <c r="AB1816" t="str">
        <f t="shared" si="229"/>
        <v>Medium Usage</v>
      </c>
      <c r="AC1816" t="str">
        <f t="shared" si="230"/>
        <v>None</v>
      </c>
      <c r="AD1816" t="str">
        <f t="shared" si="231"/>
        <v>Medium Intl Calls</v>
      </c>
    </row>
    <row r="1817" spans="1:30" x14ac:dyDescent="0.25">
      <c r="A1817" t="s">
        <v>31</v>
      </c>
      <c r="B1817">
        <v>43</v>
      </c>
      <c r="C1817" t="s">
        <v>21</v>
      </c>
      <c r="D1817" t="s">
        <v>22</v>
      </c>
      <c r="E1817">
        <f>IF(train[[#This Row],[international_plan]]="yes",1,0)</f>
        <v>0</v>
      </c>
      <c r="F1817" t="s">
        <v>22</v>
      </c>
      <c r="G1817">
        <f>IF(train[[#This Row],[voice_mail_plan]]="yes",1,0)</f>
        <v>0</v>
      </c>
      <c r="H1817">
        <v>0</v>
      </c>
      <c r="I1817">
        <v>199.9</v>
      </c>
      <c r="J1817">
        <v>108</v>
      </c>
      <c r="K1817">
        <v>33.979999999999997</v>
      </c>
      <c r="L1817">
        <v>288.39999999999998</v>
      </c>
      <c r="M1817">
        <v>80</v>
      </c>
      <c r="N1817">
        <v>24.51</v>
      </c>
      <c r="O1817">
        <v>180.6</v>
      </c>
      <c r="P1817">
        <v>103</v>
      </c>
      <c r="Q1817">
        <v>8.1300000000000008</v>
      </c>
      <c r="R1817">
        <v>11.3</v>
      </c>
      <c r="S1817">
        <v>7</v>
      </c>
      <c r="T1817">
        <v>3.05</v>
      </c>
      <c r="U1817">
        <v>1</v>
      </c>
      <c r="V1817" t="s">
        <v>22</v>
      </c>
      <c r="W1817">
        <f t="shared" si="224"/>
        <v>0</v>
      </c>
      <c r="X1817" t="str">
        <f t="shared" si="225"/>
        <v>3 or fewer calls</v>
      </c>
      <c r="Y1817" t="str">
        <f t="shared" si="226"/>
        <v>Medium</v>
      </c>
      <c r="Z1817" t="str">
        <f t="shared" si="227"/>
        <v>Medium_user</v>
      </c>
      <c r="AA1817" t="str">
        <f t="shared" si="228"/>
        <v>Heavy_user</v>
      </c>
      <c r="AB1817" t="str">
        <f t="shared" si="229"/>
        <v>Medium Usage</v>
      </c>
      <c r="AC1817" t="str">
        <f t="shared" si="230"/>
        <v>None</v>
      </c>
      <c r="AD1817" t="str">
        <f t="shared" si="231"/>
        <v>Medium Intl Calls</v>
      </c>
    </row>
    <row r="1818" spans="1:30" x14ac:dyDescent="0.25">
      <c r="A1818" t="s">
        <v>46</v>
      </c>
      <c r="B1818">
        <v>130</v>
      </c>
      <c r="C1818" t="s">
        <v>21</v>
      </c>
      <c r="D1818" t="s">
        <v>22</v>
      </c>
      <c r="E1818">
        <f>IF(train[[#This Row],[international_plan]]="yes",1,0)</f>
        <v>0</v>
      </c>
      <c r="F1818" t="s">
        <v>22</v>
      </c>
      <c r="G1818">
        <f>IF(train[[#This Row],[voice_mail_plan]]="yes",1,0)</f>
        <v>0</v>
      </c>
      <c r="H1818">
        <v>0</v>
      </c>
      <c r="I1818">
        <v>213.1</v>
      </c>
      <c r="J1818">
        <v>105</v>
      </c>
      <c r="K1818">
        <v>36.229999999999997</v>
      </c>
      <c r="L1818">
        <v>206.2</v>
      </c>
      <c r="M1818">
        <v>108</v>
      </c>
      <c r="N1818">
        <v>17.53</v>
      </c>
      <c r="O1818">
        <v>163.4</v>
      </c>
      <c r="P1818">
        <v>93</v>
      </c>
      <c r="Q1818">
        <v>7.35</v>
      </c>
      <c r="R1818">
        <v>8.9</v>
      </c>
      <c r="S1818">
        <v>3</v>
      </c>
      <c r="T1818">
        <v>2.4</v>
      </c>
      <c r="U1818">
        <v>0</v>
      </c>
      <c r="V1818" t="s">
        <v>22</v>
      </c>
      <c r="W1818">
        <f t="shared" si="224"/>
        <v>0</v>
      </c>
      <c r="X1818" t="str">
        <f t="shared" si="225"/>
        <v>3 or fewer calls</v>
      </c>
      <c r="Y1818" t="str">
        <f t="shared" si="226"/>
        <v>Medium</v>
      </c>
      <c r="Z1818" t="str">
        <f t="shared" si="227"/>
        <v>Medium_user</v>
      </c>
      <c r="AA1818" t="str">
        <f t="shared" si="228"/>
        <v>Medium_user</v>
      </c>
      <c r="AB1818" t="str">
        <f t="shared" si="229"/>
        <v>Medium Usage</v>
      </c>
      <c r="AC1818" t="str">
        <f t="shared" si="230"/>
        <v>None</v>
      </c>
      <c r="AD1818" t="str">
        <f t="shared" si="231"/>
        <v>Medium Intl Calls</v>
      </c>
    </row>
    <row r="1819" spans="1:30" x14ac:dyDescent="0.25">
      <c r="A1819" t="s">
        <v>44</v>
      </c>
      <c r="B1819">
        <v>124</v>
      </c>
      <c r="C1819" t="s">
        <v>21</v>
      </c>
      <c r="D1819" t="s">
        <v>22</v>
      </c>
      <c r="E1819">
        <f>IF(train[[#This Row],[international_plan]]="yes",1,0)</f>
        <v>0</v>
      </c>
      <c r="F1819" t="s">
        <v>22</v>
      </c>
      <c r="G1819">
        <f>IF(train[[#This Row],[voice_mail_plan]]="yes",1,0)</f>
        <v>0</v>
      </c>
      <c r="H1819">
        <v>0</v>
      </c>
      <c r="I1819">
        <v>178.3</v>
      </c>
      <c r="J1819">
        <v>102</v>
      </c>
      <c r="K1819">
        <v>30.31</v>
      </c>
      <c r="L1819">
        <v>235</v>
      </c>
      <c r="M1819">
        <v>120</v>
      </c>
      <c r="N1819">
        <v>19.98</v>
      </c>
      <c r="O1819">
        <v>239.7</v>
      </c>
      <c r="P1819">
        <v>119</v>
      </c>
      <c r="Q1819">
        <v>10.79</v>
      </c>
      <c r="R1819">
        <v>10.9</v>
      </c>
      <c r="S1819">
        <v>1</v>
      </c>
      <c r="T1819">
        <v>2.94</v>
      </c>
      <c r="U1819">
        <v>3</v>
      </c>
      <c r="V1819" t="s">
        <v>22</v>
      </c>
      <c r="W1819">
        <f t="shared" si="224"/>
        <v>0</v>
      </c>
      <c r="X1819" t="str">
        <f t="shared" si="225"/>
        <v>3 or fewer calls</v>
      </c>
      <c r="Y1819" t="str">
        <f t="shared" si="226"/>
        <v>Medium</v>
      </c>
      <c r="Z1819" t="str">
        <f t="shared" si="227"/>
        <v>Heavy_user</v>
      </c>
      <c r="AA1819" t="str">
        <f t="shared" si="228"/>
        <v>Medium_user</v>
      </c>
      <c r="AB1819" t="str">
        <f t="shared" si="229"/>
        <v>Medium Usage</v>
      </c>
      <c r="AC1819" t="str">
        <f t="shared" si="230"/>
        <v>None</v>
      </c>
      <c r="AD1819" t="str">
        <f t="shared" si="231"/>
        <v>Medium Intl Calls</v>
      </c>
    </row>
    <row r="1820" spans="1:30" x14ac:dyDescent="0.25">
      <c r="A1820" t="s">
        <v>38</v>
      </c>
      <c r="B1820">
        <v>92</v>
      </c>
      <c r="C1820" t="s">
        <v>28</v>
      </c>
      <c r="D1820" t="s">
        <v>23</v>
      </c>
      <c r="E1820">
        <f>IF(train[[#This Row],[international_plan]]="yes",1,0)</f>
        <v>1</v>
      </c>
      <c r="F1820" t="s">
        <v>22</v>
      </c>
      <c r="G1820">
        <f>IF(train[[#This Row],[voice_mail_plan]]="yes",1,0)</f>
        <v>0</v>
      </c>
      <c r="H1820">
        <v>0</v>
      </c>
      <c r="I1820">
        <v>252.3</v>
      </c>
      <c r="J1820">
        <v>120</v>
      </c>
      <c r="K1820">
        <v>42.89</v>
      </c>
      <c r="L1820">
        <v>207</v>
      </c>
      <c r="M1820">
        <v>112</v>
      </c>
      <c r="N1820">
        <v>17.600000000000001</v>
      </c>
      <c r="O1820">
        <v>284.60000000000002</v>
      </c>
      <c r="P1820">
        <v>95</v>
      </c>
      <c r="Q1820">
        <v>12.81</v>
      </c>
      <c r="R1820">
        <v>12</v>
      </c>
      <c r="S1820">
        <v>5</v>
      </c>
      <c r="T1820">
        <v>3.24</v>
      </c>
      <c r="U1820">
        <v>3</v>
      </c>
      <c r="V1820" t="s">
        <v>23</v>
      </c>
      <c r="W1820">
        <f t="shared" si="224"/>
        <v>1</v>
      </c>
      <c r="X1820" t="str">
        <f t="shared" si="225"/>
        <v>3 or fewer calls</v>
      </c>
      <c r="Y1820" t="str">
        <f t="shared" si="226"/>
        <v>Medium</v>
      </c>
      <c r="Z1820" t="str">
        <f t="shared" si="227"/>
        <v>Medium_user</v>
      </c>
      <c r="AA1820" t="str">
        <f t="shared" si="228"/>
        <v>Medium_user</v>
      </c>
      <c r="AB1820" t="str">
        <f t="shared" si="229"/>
        <v>Medium Usage</v>
      </c>
      <c r="AC1820" t="str">
        <f t="shared" si="230"/>
        <v>None</v>
      </c>
      <c r="AD1820" t="str">
        <f t="shared" si="231"/>
        <v>Medium Intl Calls</v>
      </c>
    </row>
    <row r="1821" spans="1:30" x14ac:dyDescent="0.25">
      <c r="A1821" t="s">
        <v>64</v>
      </c>
      <c r="B1821">
        <v>48</v>
      </c>
      <c r="C1821" t="s">
        <v>21</v>
      </c>
      <c r="D1821" t="s">
        <v>22</v>
      </c>
      <c r="E1821">
        <f>IF(train[[#This Row],[international_plan]]="yes",1,0)</f>
        <v>0</v>
      </c>
      <c r="F1821" t="s">
        <v>22</v>
      </c>
      <c r="G1821">
        <f>IF(train[[#This Row],[voice_mail_plan]]="yes",1,0)</f>
        <v>0</v>
      </c>
      <c r="H1821">
        <v>0</v>
      </c>
      <c r="I1821">
        <v>197.7</v>
      </c>
      <c r="J1821">
        <v>64</v>
      </c>
      <c r="K1821">
        <v>33.61</v>
      </c>
      <c r="L1821">
        <v>136.69999999999999</v>
      </c>
      <c r="M1821">
        <v>126</v>
      </c>
      <c r="N1821">
        <v>11.62</v>
      </c>
      <c r="O1821">
        <v>244.4</v>
      </c>
      <c r="P1821">
        <v>81</v>
      </c>
      <c r="Q1821">
        <v>11</v>
      </c>
      <c r="R1821">
        <v>13.2</v>
      </c>
      <c r="S1821">
        <v>5</v>
      </c>
      <c r="T1821">
        <v>3.56</v>
      </c>
      <c r="U1821">
        <v>4</v>
      </c>
      <c r="V1821" t="s">
        <v>22</v>
      </c>
      <c r="W1821">
        <f t="shared" si="224"/>
        <v>0</v>
      </c>
      <c r="X1821" t="str">
        <f t="shared" si="225"/>
        <v>More than 3 calls</v>
      </c>
      <c r="Y1821" t="str">
        <f t="shared" si="226"/>
        <v>Medium</v>
      </c>
      <c r="Z1821" t="str">
        <f t="shared" si="227"/>
        <v>Heavy_user</v>
      </c>
      <c r="AA1821" t="str">
        <f t="shared" si="228"/>
        <v>Medium_user</v>
      </c>
      <c r="AB1821" t="str">
        <f t="shared" si="229"/>
        <v>Medium Usage</v>
      </c>
      <c r="AC1821" t="str">
        <f t="shared" si="230"/>
        <v>None</v>
      </c>
      <c r="AD1821" t="str">
        <f t="shared" si="231"/>
        <v>Medium Intl Calls</v>
      </c>
    </row>
    <row r="1822" spans="1:30" x14ac:dyDescent="0.25">
      <c r="A1822" t="s">
        <v>20</v>
      </c>
      <c r="B1822">
        <v>98</v>
      </c>
      <c r="C1822" t="s">
        <v>28</v>
      </c>
      <c r="D1822" t="s">
        <v>22</v>
      </c>
      <c r="E1822">
        <f>IF(train[[#This Row],[international_plan]]="yes",1,0)</f>
        <v>0</v>
      </c>
      <c r="F1822" t="s">
        <v>23</v>
      </c>
      <c r="G1822">
        <f>IF(train[[#This Row],[voice_mail_plan]]="yes",1,0)</f>
        <v>1</v>
      </c>
      <c r="H1822">
        <v>29</v>
      </c>
      <c r="I1822">
        <v>111.1</v>
      </c>
      <c r="J1822">
        <v>105</v>
      </c>
      <c r="K1822">
        <v>18.89</v>
      </c>
      <c r="L1822">
        <v>217.9</v>
      </c>
      <c r="M1822">
        <v>101</v>
      </c>
      <c r="N1822">
        <v>18.52</v>
      </c>
      <c r="O1822">
        <v>248.1</v>
      </c>
      <c r="P1822">
        <v>108</v>
      </c>
      <c r="Q1822">
        <v>11.16</v>
      </c>
      <c r="R1822">
        <v>6.6</v>
      </c>
      <c r="S1822">
        <v>3</v>
      </c>
      <c r="T1822">
        <v>1.78</v>
      </c>
      <c r="U1822">
        <v>2</v>
      </c>
      <c r="V1822" t="s">
        <v>22</v>
      </c>
      <c r="W1822">
        <f t="shared" si="224"/>
        <v>0</v>
      </c>
      <c r="X1822" t="str">
        <f t="shared" si="225"/>
        <v>3 or fewer calls</v>
      </c>
      <c r="Y1822" t="str">
        <f t="shared" si="226"/>
        <v>Low</v>
      </c>
      <c r="Z1822" t="str">
        <f t="shared" si="227"/>
        <v>Medium_user</v>
      </c>
      <c r="AA1822" t="str">
        <f t="shared" si="228"/>
        <v>Medium_user</v>
      </c>
      <c r="AB1822" t="str">
        <f t="shared" si="229"/>
        <v>Medium Usage</v>
      </c>
      <c r="AC1822" t="str">
        <f t="shared" si="230"/>
        <v>Medium</v>
      </c>
      <c r="AD1822" t="str">
        <f t="shared" si="231"/>
        <v>Low Intl Calls</v>
      </c>
    </row>
    <row r="1823" spans="1:30" x14ac:dyDescent="0.25">
      <c r="A1823" t="s">
        <v>35</v>
      </c>
      <c r="B1823">
        <v>100</v>
      </c>
      <c r="C1823" t="s">
        <v>21</v>
      </c>
      <c r="D1823" t="s">
        <v>22</v>
      </c>
      <c r="E1823">
        <f>IF(train[[#This Row],[international_plan]]="yes",1,0)</f>
        <v>0</v>
      </c>
      <c r="F1823" t="s">
        <v>22</v>
      </c>
      <c r="G1823">
        <f>IF(train[[#This Row],[voice_mail_plan]]="yes",1,0)</f>
        <v>0</v>
      </c>
      <c r="H1823">
        <v>0</v>
      </c>
      <c r="I1823">
        <v>96.5</v>
      </c>
      <c r="J1823">
        <v>86</v>
      </c>
      <c r="K1823">
        <v>16.41</v>
      </c>
      <c r="L1823">
        <v>210.2</v>
      </c>
      <c r="M1823">
        <v>133</v>
      </c>
      <c r="N1823">
        <v>17.87</v>
      </c>
      <c r="O1823">
        <v>146.4</v>
      </c>
      <c r="P1823">
        <v>106</v>
      </c>
      <c r="Q1823">
        <v>6.59</v>
      </c>
      <c r="R1823">
        <v>12.5</v>
      </c>
      <c r="S1823">
        <v>3</v>
      </c>
      <c r="T1823">
        <v>3.38</v>
      </c>
      <c r="U1823">
        <v>1</v>
      </c>
      <c r="V1823" t="s">
        <v>23</v>
      </c>
      <c r="W1823">
        <f t="shared" si="224"/>
        <v>1</v>
      </c>
      <c r="X1823" t="str">
        <f t="shared" si="225"/>
        <v>3 or fewer calls</v>
      </c>
      <c r="Y1823" t="str">
        <f t="shared" si="226"/>
        <v>Medium</v>
      </c>
      <c r="Z1823" t="str">
        <f t="shared" si="227"/>
        <v>Heavy_user</v>
      </c>
      <c r="AA1823" t="str">
        <f t="shared" si="228"/>
        <v>Medium_user</v>
      </c>
      <c r="AB1823" t="str">
        <f t="shared" si="229"/>
        <v>Medium Usage</v>
      </c>
      <c r="AC1823" t="str">
        <f t="shared" si="230"/>
        <v>None</v>
      </c>
      <c r="AD1823" t="str">
        <f t="shared" si="231"/>
        <v>Medium Intl Calls</v>
      </c>
    </row>
    <row r="1824" spans="1:30" x14ac:dyDescent="0.25">
      <c r="A1824" t="s">
        <v>38</v>
      </c>
      <c r="B1824">
        <v>164</v>
      </c>
      <c r="C1824" t="s">
        <v>21</v>
      </c>
      <c r="D1824" t="s">
        <v>22</v>
      </c>
      <c r="E1824">
        <f>IF(train[[#This Row],[international_plan]]="yes",1,0)</f>
        <v>0</v>
      </c>
      <c r="F1824" t="s">
        <v>22</v>
      </c>
      <c r="G1824">
        <f>IF(train[[#This Row],[voice_mail_plan]]="yes",1,0)</f>
        <v>0</v>
      </c>
      <c r="H1824">
        <v>0</v>
      </c>
      <c r="I1824">
        <v>123.3</v>
      </c>
      <c r="J1824">
        <v>78</v>
      </c>
      <c r="K1824">
        <v>20.96</v>
      </c>
      <c r="L1824">
        <v>170</v>
      </c>
      <c r="M1824">
        <v>85</v>
      </c>
      <c r="N1824">
        <v>14.45</v>
      </c>
      <c r="O1824">
        <v>165.9</v>
      </c>
      <c r="P1824">
        <v>78</v>
      </c>
      <c r="Q1824">
        <v>7.47</v>
      </c>
      <c r="R1824">
        <v>12.7</v>
      </c>
      <c r="S1824">
        <v>2</v>
      </c>
      <c r="T1824">
        <v>3.43</v>
      </c>
      <c r="U1824">
        <v>1</v>
      </c>
      <c r="V1824" t="s">
        <v>22</v>
      </c>
      <c r="W1824">
        <f t="shared" si="224"/>
        <v>0</v>
      </c>
      <c r="X1824" t="str">
        <f t="shared" si="225"/>
        <v>3 or fewer calls</v>
      </c>
      <c r="Y1824" t="str">
        <f t="shared" si="226"/>
        <v>Medium</v>
      </c>
      <c r="Z1824" t="str">
        <f t="shared" si="227"/>
        <v>Medium_user</v>
      </c>
      <c r="AA1824" t="str">
        <f t="shared" si="228"/>
        <v>Medium_user</v>
      </c>
      <c r="AB1824" t="str">
        <f t="shared" si="229"/>
        <v>Medium Usage</v>
      </c>
      <c r="AC1824" t="str">
        <f t="shared" si="230"/>
        <v>None</v>
      </c>
      <c r="AD1824" t="str">
        <f t="shared" si="231"/>
        <v>Medium Intl Calls</v>
      </c>
    </row>
    <row r="1825" spans="1:30" x14ac:dyDescent="0.25">
      <c r="A1825" t="s">
        <v>61</v>
      </c>
      <c r="B1825">
        <v>105</v>
      </c>
      <c r="C1825" t="s">
        <v>21</v>
      </c>
      <c r="D1825" t="s">
        <v>22</v>
      </c>
      <c r="E1825">
        <f>IF(train[[#This Row],[international_plan]]="yes",1,0)</f>
        <v>0</v>
      </c>
      <c r="F1825" t="s">
        <v>22</v>
      </c>
      <c r="G1825">
        <f>IF(train[[#This Row],[voice_mail_plan]]="yes",1,0)</f>
        <v>0</v>
      </c>
      <c r="H1825">
        <v>0</v>
      </c>
      <c r="I1825">
        <v>193.7</v>
      </c>
      <c r="J1825">
        <v>108</v>
      </c>
      <c r="K1825">
        <v>32.93</v>
      </c>
      <c r="L1825">
        <v>183.2</v>
      </c>
      <c r="M1825">
        <v>124</v>
      </c>
      <c r="N1825">
        <v>15.57</v>
      </c>
      <c r="O1825">
        <v>293.7</v>
      </c>
      <c r="P1825">
        <v>72</v>
      </c>
      <c r="Q1825">
        <v>13.22</v>
      </c>
      <c r="R1825">
        <v>10.8</v>
      </c>
      <c r="S1825">
        <v>5</v>
      </c>
      <c r="T1825">
        <v>2.92</v>
      </c>
      <c r="U1825">
        <v>1</v>
      </c>
      <c r="V1825" t="s">
        <v>22</v>
      </c>
      <c r="W1825">
        <f t="shared" si="224"/>
        <v>0</v>
      </c>
      <c r="X1825" t="str">
        <f t="shared" si="225"/>
        <v>3 or fewer calls</v>
      </c>
      <c r="Y1825" t="str">
        <f t="shared" si="226"/>
        <v>Medium</v>
      </c>
      <c r="Z1825" t="str">
        <f t="shared" si="227"/>
        <v>Heavy_user</v>
      </c>
      <c r="AA1825" t="str">
        <f t="shared" si="228"/>
        <v>Medium_user</v>
      </c>
      <c r="AB1825" t="str">
        <f t="shared" si="229"/>
        <v>Medium Usage</v>
      </c>
      <c r="AC1825" t="str">
        <f t="shared" si="230"/>
        <v>None</v>
      </c>
      <c r="AD1825" t="str">
        <f t="shared" si="231"/>
        <v>Medium Intl Calls</v>
      </c>
    </row>
    <row r="1826" spans="1:30" x14ac:dyDescent="0.25">
      <c r="A1826" t="s">
        <v>50</v>
      </c>
      <c r="B1826">
        <v>89</v>
      </c>
      <c r="C1826" t="s">
        <v>25</v>
      </c>
      <c r="D1826" t="s">
        <v>23</v>
      </c>
      <c r="E1826">
        <f>IF(train[[#This Row],[international_plan]]="yes",1,0)</f>
        <v>1</v>
      </c>
      <c r="F1826" t="s">
        <v>22</v>
      </c>
      <c r="G1826">
        <f>IF(train[[#This Row],[voice_mail_plan]]="yes",1,0)</f>
        <v>0</v>
      </c>
      <c r="H1826">
        <v>0</v>
      </c>
      <c r="I1826">
        <v>206.9</v>
      </c>
      <c r="J1826">
        <v>134</v>
      </c>
      <c r="K1826">
        <v>35.17</v>
      </c>
      <c r="L1826">
        <v>167.7</v>
      </c>
      <c r="M1826">
        <v>105</v>
      </c>
      <c r="N1826">
        <v>14.25</v>
      </c>
      <c r="O1826">
        <v>155.69999999999999</v>
      </c>
      <c r="P1826">
        <v>86</v>
      </c>
      <c r="Q1826">
        <v>7.01</v>
      </c>
      <c r="R1826">
        <v>10.9</v>
      </c>
      <c r="S1826">
        <v>4</v>
      </c>
      <c r="T1826">
        <v>2.94</v>
      </c>
      <c r="U1826">
        <v>0</v>
      </c>
      <c r="V1826" t="s">
        <v>22</v>
      </c>
      <c r="W1826">
        <f t="shared" si="224"/>
        <v>0</v>
      </c>
      <c r="X1826" t="str">
        <f t="shared" si="225"/>
        <v>3 or fewer calls</v>
      </c>
      <c r="Y1826" t="str">
        <f t="shared" si="226"/>
        <v>Medium</v>
      </c>
      <c r="Z1826" t="str">
        <f t="shared" si="227"/>
        <v>Medium_user</v>
      </c>
      <c r="AA1826" t="str">
        <f t="shared" si="228"/>
        <v>Medium_user</v>
      </c>
      <c r="AB1826" t="str">
        <f t="shared" si="229"/>
        <v>Medium Usage</v>
      </c>
      <c r="AC1826" t="str">
        <f t="shared" si="230"/>
        <v>None</v>
      </c>
      <c r="AD1826" t="str">
        <f t="shared" si="231"/>
        <v>Medium Intl Calls</v>
      </c>
    </row>
    <row r="1827" spans="1:30" x14ac:dyDescent="0.25">
      <c r="A1827" t="s">
        <v>69</v>
      </c>
      <c r="B1827">
        <v>126</v>
      </c>
      <c r="C1827" t="s">
        <v>21</v>
      </c>
      <c r="D1827" t="s">
        <v>22</v>
      </c>
      <c r="E1827">
        <f>IF(train[[#This Row],[international_plan]]="yes",1,0)</f>
        <v>0</v>
      </c>
      <c r="F1827" t="s">
        <v>22</v>
      </c>
      <c r="G1827">
        <f>IF(train[[#This Row],[voice_mail_plan]]="yes",1,0)</f>
        <v>0</v>
      </c>
      <c r="H1827">
        <v>0</v>
      </c>
      <c r="I1827">
        <v>249.8</v>
      </c>
      <c r="J1827">
        <v>96</v>
      </c>
      <c r="K1827">
        <v>42.47</v>
      </c>
      <c r="L1827">
        <v>261.89999999999998</v>
      </c>
      <c r="M1827">
        <v>92</v>
      </c>
      <c r="N1827">
        <v>22.26</v>
      </c>
      <c r="O1827">
        <v>166.8</v>
      </c>
      <c r="P1827">
        <v>108</v>
      </c>
      <c r="Q1827">
        <v>7.51</v>
      </c>
      <c r="R1827">
        <v>12.7</v>
      </c>
      <c r="S1827">
        <v>4</v>
      </c>
      <c r="T1827">
        <v>3.43</v>
      </c>
      <c r="U1827">
        <v>3</v>
      </c>
      <c r="V1827" t="s">
        <v>23</v>
      </c>
      <c r="W1827">
        <f t="shared" si="224"/>
        <v>1</v>
      </c>
      <c r="X1827" t="str">
        <f t="shared" si="225"/>
        <v>3 or fewer calls</v>
      </c>
      <c r="Y1827" t="str">
        <f t="shared" si="226"/>
        <v>Medium</v>
      </c>
      <c r="Z1827" t="str">
        <f t="shared" si="227"/>
        <v>Medium_user</v>
      </c>
      <c r="AA1827" t="str">
        <f t="shared" si="228"/>
        <v>Heavy_user</v>
      </c>
      <c r="AB1827" t="str">
        <f t="shared" si="229"/>
        <v>Medium Usage</v>
      </c>
      <c r="AC1827" t="str">
        <f t="shared" si="230"/>
        <v>None</v>
      </c>
      <c r="AD1827" t="str">
        <f t="shared" si="231"/>
        <v>Medium Intl Calls</v>
      </c>
    </row>
    <row r="1828" spans="1:30" x14ac:dyDescent="0.25">
      <c r="A1828" t="s">
        <v>44</v>
      </c>
      <c r="B1828">
        <v>96</v>
      </c>
      <c r="C1828" t="s">
        <v>25</v>
      </c>
      <c r="D1828" t="s">
        <v>22</v>
      </c>
      <c r="E1828">
        <f>IF(train[[#This Row],[international_plan]]="yes",1,0)</f>
        <v>0</v>
      </c>
      <c r="F1828" t="s">
        <v>22</v>
      </c>
      <c r="G1828">
        <f>IF(train[[#This Row],[voice_mail_plan]]="yes",1,0)</f>
        <v>0</v>
      </c>
      <c r="H1828">
        <v>0</v>
      </c>
      <c r="I1828">
        <v>144</v>
      </c>
      <c r="J1828">
        <v>102</v>
      </c>
      <c r="K1828">
        <v>24.48</v>
      </c>
      <c r="L1828">
        <v>224.7</v>
      </c>
      <c r="M1828">
        <v>73</v>
      </c>
      <c r="N1828">
        <v>19.100000000000001</v>
      </c>
      <c r="O1828">
        <v>227.7</v>
      </c>
      <c r="P1828">
        <v>91</v>
      </c>
      <c r="Q1828">
        <v>10.25</v>
      </c>
      <c r="R1828">
        <v>10</v>
      </c>
      <c r="S1828">
        <v>7</v>
      </c>
      <c r="T1828">
        <v>2.7</v>
      </c>
      <c r="U1828">
        <v>1</v>
      </c>
      <c r="V1828" t="s">
        <v>22</v>
      </c>
      <c r="W1828">
        <f t="shared" si="224"/>
        <v>0</v>
      </c>
      <c r="X1828" t="str">
        <f t="shared" si="225"/>
        <v>3 or fewer calls</v>
      </c>
      <c r="Y1828" t="str">
        <f t="shared" si="226"/>
        <v>Medium</v>
      </c>
      <c r="Z1828" t="str">
        <f t="shared" si="227"/>
        <v>Light_usage</v>
      </c>
      <c r="AA1828" t="str">
        <f t="shared" si="228"/>
        <v>Medium_user</v>
      </c>
      <c r="AB1828" t="str">
        <f t="shared" si="229"/>
        <v>Medium Usage</v>
      </c>
      <c r="AC1828" t="str">
        <f t="shared" si="230"/>
        <v>None</v>
      </c>
      <c r="AD1828" t="str">
        <f t="shared" si="231"/>
        <v>Medium Intl Calls</v>
      </c>
    </row>
    <row r="1829" spans="1:30" x14ac:dyDescent="0.25">
      <c r="A1829" t="s">
        <v>34</v>
      </c>
      <c r="B1829">
        <v>120</v>
      </c>
      <c r="C1829" t="s">
        <v>21</v>
      </c>
      <c r="D1829" t="s">
        <v>22</v>
      </c>
      <c r="E1829">
        <f>IF(train[[#This Row],[international_plan]]="yes",1,0)</f>
        <v>0</v>
      </c>
      <c r="F1829" t="s">
        <v>23</v>
      </c>
      <c r="G1829">
        <f>IF(train[[#This Row],[voice_mail_plan]]="yes",1,0)</f>
        <v>1</v>
      </c>
      <c r="H1829">
        <v>33</v>
      </c>
      <c r="I1829">
        <v>299.5</v>
      </c>
      <c r="J1829">
        <v>83</v>
      </c>
      <c r="K1829">
        <v>50.92</v>
      </c>
      <c r="L1829">
        <v>163.4</v>
      </c>
      <c r="M1829">
        <v>84</v>
      </c>
      <c r="N1829">
        <v>13.89</v>
      </c>
      <c r="O1829">
        <v>146.69999999999999</v>
      </c>
      <c r="P1829">
        <v>88</v>
      </c>
      <c r="Q1829">
        <v>6.6</v>
      </c>
      <c r="R1829">
        <v>11.6</v>
      </c>
      <c r="S1829">
        <v>5</v>
      </c>
      <c r="T1829">
        <v>3.13</v>
      </c>
      <c r="U1829">
        <v>0</v>
      </c>
      <c r="V1829" t="s">
        <v>22</v>
      </c>
      <c r="W1829">
        <f t="shared" si="224"/>
        <v>0</v>
      </c>
      <c r="X1829" t="str">
        <f t="shared" si="225"/>
        <v>3 or fewer calls</v>
      </c>
      <c r="Y1829" t="str">
        <f t="shared" si="226"/>
        <v>Medium</v>
      </c>
      <c r="Z1829" t="str">
        <f t="shared" si="227"/>
        <v>Medium_user</v>
      </c>
      <c r="AA1829" t="str">
        <f t="shared" si="228"/>
        <v>Medium_user</v>
      </c>
      <c r="AB1829" t="str">
        <f t="shared" si="229"/>
        <v>Medium Usage</v>
      </c>
      <c r="AC1829" t="str">
        <f t="shared" si="230"/>
        <v>High</v>
      </c>
      <c r="AD1829" t="str">
        <f t="shared" si="231"/>
        <v>Medium Intl Calls</v>
      </c>
    </row>
    <row r="1830" spans="1:30" x14ac:dyDescent="0.25">
      <c r="A1830" t="s">
        <v>43</v>
      </c>
      <c r="B1830">
        <v>212</v>
      </c>
      <c r="C1830" t="s">
        <v>21</v>
      </c>
      <c r="D1830" t="s">
        <v>22</v>
      </c>
      <c r="E1830">
        <f>IF(train[[#This Row],[international_plan]]="yes",1,0)</f>
        <v>0</v>
      </c>
      <c r="F1830" t="s">
        <v>22</v>
      </c>
      <c r="G1830">
        <f>IF(train[[#This Row],[voice_mail_plan]]="yes",1,0)</f>
        <v>0</v>
      </c>
      <c r="H1830">
        <v>0</v>
      </c>
      <c r="I1830">
        <v>226</v>
      </c>
      <c r="J1830">
        <v>127</v>
      </c>
      <c r="K1830">
        <v>38.42</v>
      </c>
      <c r="L1830">
        <v>304.60000000000002</v>
      </c>
      <c r="M1830">
        <v>83</v>
      </c>
      <c r="N1830">
        <v>25.89</v>
      </c>
      <c r="O1830">
        <v>181.2</v>
      </c>
      <c r="P1830">
        <v>132</v>
      </c>
      <c r="Q1830">
        <v>8.15</v>
      </c>
      <c r="R1830">
        <v>12.6</v>
      </c>
      <c r="S1830">
        <v>4</v>
      </c>
      <c r="T1830">
        <v>3.4</v>
      </c>
      <c r="U1830">
        <v>2</v>
      </c>
      <c r="V1830" t="s">
        <v>23</v>
      </c>
      <c r="W1830">
        <f t="shared" si="224"/>
        <v>1</v>
      </c>
      <c r="X1830" t="str">
        <f t="shared" si="225"/>
        <v>3 or fewer calls</v>
      </c>
      <c r="Y1830" t="str">
        <f t="shared" si="226"/>
        <v>Medium</v>
      </c>
      <c r="Z1830" t="str">
        <f t="shared" si="227"/>
        <v>Medium_user</v>
      </c>
      <c r="AA1830" t="str">
        <f t="shared" si="228"/>
        <v>Heavy_user</v>
      </c>
      <c r="AB1830" t="str">
        <f t="shared" si="229"/>
        <v>Medium Usage</v>
      </c>
      <c r="AC1830" t="str">
        <f t="shared" si="230"/>
        <v>None</v>
      </c>
      <c r="AD1830" t="str">
        <f t="shared" si="231"/>
        <v>Medium Intl Calls</v>
      </c>
    </row>
    <row r="1831" spans="1:30" x14ac:dyDescent="0.25">
      <c r="A1831" t="s">
        <v>58</v>
      </c>
      <c r="B1831">
        <v>72</v>
      </c>
      <c r="C1831" t="s">
        <v>21</v>
      </c>
      <c r="D1831" t="s">
        <v>22</v>
      </c>
      <c r="E1831">
        <f>IF(train[[#This Row],[international_plan]]="yes",1,0)</f>
        <v>0</v>
      </c>
      <c r="F1831" t="s">
        <v>22</v>
      </c>
      <c r="G1831">
        <f>IF(train[[#This Row],[voice_mail_plan]]="yes",1,0)</f>
        <v>0</v>
      </c>
      <c r="H1831">
        <v>0</v>
      </c>
      <c r="I1831">
        <v>137.6</v>
      </c>
      <c r="J1831">
        <v>106</v>
      </c>
      <c r="K1831">
        <v>23.39</v>
      </c>
      <c r="L1831">
        <v>143.5</v>
      </c>
      <c r="M1831">
        <v>94</v>
      </c>
      <c r="N1831">
        <v>12.2</v>
      </c>
      <c r="O1831">
        <v>273.7</v>
      </c>
      <c r="P1831">
        <v>110</v>
      </c>
      <c r="Q1831">
        <v>12.32</v>
      </c>
      <c r="R1831">
        <v>9.6</v>
      </c>
      <c r="S1831">
        <v>6</v>
      </c>
      <c r="T1831">
        <v>2.59</v>
      </c>
      <c r="U1831">
        <v>2</v>
      </c>
      <c r="V1831" t="s">
        <v>22</v>
      </c>
      <c r="W1831">
        <f t="shared" si="224"/>
        <v>0</v>
      </c>
      <c r="X1831" t="str">
        <f t="shared" si="225"/>
        <v>3 or fewer calls</v>
      </c>
      <c r="Y1831" t="str">
        <f t="shared" si="226"/>
        <v>Medium</v>
      </c>
      <c r="Z1831" t="str">
        <f t="shared" si="227"/>
        <v>Medium_user</v>
      </c>
      <c r="AA1831" t="str">
        <f t="shared" si="228"/>
        <v>Medium_user</v>
      </c>
      <c r="AB1831" t="str">
        <f t="shared" si="229"/>
        <v>Medium Usage</v>
      </c>
      <c r="AC1831" t="str">
        <f t="shared" si="230"/>
        <v>None</v>
      </c>
      <c r="AD1831" t="str">
        <f t="shared" si="231"/>
        <v>Medium Intl Calls</v>
      </c>
    </row>
    <row r="1832" spans="1:30" x14ac:dyDescent="0.25">
      <c r="A1832" t="s">
        <v>45</v>
      </c>
      <c r="B1832">
        <v>155</v>
      </c>
      <c r="C1832" t="s">
        <v>21</v>
      </c>
      <c r="D1832" t="s">
        <v>23</v>
      </c>
      <c r="E1832">
        <f>IF(train[[#This Row],[international_plan]]="yes",1,0)</f>
        <v>1</v>
      </c>
      <c r="F1832" t="s">
        <v>23</v>
      </c>
      <c r="G1832">
        <f>IF(train[[#This Row],[voice_mail_plan]]="yes",1,0)</f>
        <v>1</v>
      </c>
      <c r="H1832">
        <v>26</v>
      </c>
      <c r="I1832">
        <v>211.7</v>
      </c>
      <c r="J1832">
        <v>121</v>
      </c>
      <c r="K1832">
        <v>35.99</v>
      </c>
      <c r="L1832">
        <v>139.19999999999999</v>
      </c>
      <c r="M1832">
        <v>123</v>
      </c>
      <c r="N1832">
        <v>11.83</v>
      </c>
      <c r="O1832">
        <v>146.69999999999999</v>
      </c>
      <c r="P1832">
        <v>89</v>
      </c>
      <c r="Q1832">
        <v>6.6</v>
      </c>
      <c r="R1832">
        <v>11.1</v>
      </c>
      <c r="S1832">
        <v>3</v>
      </c>
      <c r="T1832">
        <v>3</v>
      </c>
      <c r="U1832">
        <v>1</v>
      </c>
      <c r="V1832" t="s">
        <v>22</v>
      </c>
      <c r="W1832">
        <f t="shared" si="224"/>
        <v>0</v>
      </c>
      <c r="X1832" t="str">
        <f t="shared" si="225"/>
        <v>3 or fewer calls</v>
      </c>
      <c r="Y1832" t="str">
        <f t="shared" si="226"/>
        <v>Medium</v>
      </c>
      <c r="Z1832" t="str">
        <f t="shared" si="227"/>
        <v>Heavy_user</v>
      </c>
      <c r="AA1832" t="str">
        <f t="shared" si="228"/>
        <v>Medium_user</v>
      </c>
      <c r="AB1832" t="str">
        <f t="shared" si="229"/>
        <v>Medium Usage</v>
      </c>
      <c r="AC1832" t="str">
        <f t="shared" si="230"/>
        <v>Medium</v>
      </c>
      <c r="AD1832" t="str">
        <f t="shared" si="231"/>
        <v>Medium Intl Calls</v>
      </c>
    </row>
    <row r="1833" spans="1:30" x14ac:dyDescent="0.25">
      <c r="A1833" t="s">
        <v>55</v>
      </c>
      <c r="B1833">
        <v>89</v>
      </c>
      <c r="C1833" t="s">
        <v>21</v>
      </c>
      <c r="D1833" t="s">
        <v>22</v>
      </c>
      <c r="E1833">
        <f>IF(train[[#This Row],[international_plan]]="yes",1,0)</f>
        <v>0</v>
      </c>
      <c r="F1833" t="s">
        <v>22</v>
      </c>
      <c r="G1833">
        <f>IF(train[[#This Row],[voice_mail_plan]]="yes",1,0)</f>
        <v>0</v>
      </c>
      <c r="H1833">
        <v>0</v>
      </c>
      <c r="I1833">
        <v>89.7</v>
      </c>
      <c r="J1833">
        <v>80</v>
      </c>
      <c r="K1833">
        <v>15.25</v>
      </c>
      <c r="L1833">
        <v>179.8</v>
      </c>
      <c r="M1833">
        <v>81</v>
      </c>
      <c r="N1833">
        <v>15.28</v>
      </c>
      <c r="O1833">
        <v>145.69999999999999</v>
      </c>
      <c r="P1833">
        <v>120</v>
      </c>
      <c r="Q1833">
        <v>6.56</v>
      </c>
      <c r="R1833">
        <v>9.5</v>
      </c>
      <c r="S1833">
        <v>4</v>
      </c>
      <c r="T1833">
        <v>2.57</v>
      </c>
      <c r="U1833">
        <v>2</v>
      </c>
      <c r="V1833" t="s">
        <v>22</v>
      </c>
      <c r="W1833">
        <f t="shared" si="224"/>
        <v>0</v>
      </c>
      <c r="X1833" t="str">
        <f t="shared" si="225"/>
        <v>3 or fewer calls</v>
      </c>
      <c r="Y1833" t="str">
        <f t="shared" si="226"/>
        <v>Medium</v>
      </c>
      <c r="Z1833" t="str">
        <f t="shared" si="227"/>
        <v>Medium_user</v>
      </c>
      <c r="AA1833" t="str">
        <f t="shared" si="228"/>
        <v>Medium_user</v>
      </c>
      <c r="AB1833" t="str">
        <f t="shared" si="229"/>
        <v>Medium Usage</v>
      </c>
      <c r="AC1833" t="str">
        <f t="shared" si="230"/>
        <v>None</v>
      </c>
      <c r="AD1833" t="str">
        <f t="shared" si="231"/>
        <v>Medium Intl Calls</v>
      </c>
    </row>
    <row r="1834" spans="1:30" x14ac:dyDescent="0.25">
      <c r="A1834" t="s">
        <v>44</v>
      </c>
      <c r="B1834">
        <v>126</v>
      </c>
      <c r="C1834" t="s">
        <v>25</v>
      </c>
      <c r="D1834" t="s">
        <v>23</v>
      </c>
      <c r="E1834">
        <f>IF(train[[#This Row],[international_plan]]="yes",1,0)</f>
        <v>1</v>
      </c>
      <c r="F1834" t="s">
        <v>22</v>
      </c>
      <c r="G1834">
        <f>IF(train[[#This Row],[voice_mail_plan]]="yes",1,0)</f>
        <v>0</v>
      </c>
      <c r="H1834">
        <v>0</v>
      </c>
      <c r="I1834">
        <v>197.6</v>
      </c>
      <c r="J1834">
        <v>126</v>
      </c>
      <c r="K1834">
        <v>33.590000000000003</v>
      </c>
      <c r="L1834">
        <v>246.5</v>
      </c>
      <c r="M1834">
        <v>112</v>
      </c>
      <c r="N1834">
        <v>20.95</v>
      </c>
      <c r="O1834">
        <v>285.3</v>
      </c>
      <c r="P1834">
        <v>104</v>
      </c>
      <c r="Q1834">
        <v>12.84</v>
      </c>
      <c r="R1834">
        <v>12.5</v>
      </c>
      <c r="S1834">
        <v>8</v>
      </c>
      <c r="T1834">
        <v>3.38</v>
      </c>
      <c r="U1834">
        <v>2</v>
      </c>
      <c r="V1834" t="s">
        <v>22</v>
      </c>
      <c r="W1834">
        <f t="shared" si="224"/>
        <v>0</v>
      </c>
      <c r="X1834" t="str">
        <f t="shared" si="225"/>
        <v>3 or fewer calls</v>
      </c>
      <c r="Y1834" t="str">
        <f t="shared" si="226"/>
        <v>Medium</v>
      </c>
      <c r="Z1834" t="str">
        <f t="shared" si="227"/>
        <v>Medium_user</v>
      </c>
      <c r="AA1834" t="str">
        <f t="shared" si="228"/>
        <v>Heavy_user</v>
      </c>
      <c r="AB1834" t="str">
        <f t="shared" si="229"/>
        <v>Medium Usage</v>
      </c>
      <c r="AC1834" t="str">
        <f t="shared" si="230"/>
        <v>None</v>
      </c>
      <c r="AD1834" t="str">
        <f t="shared" si="231"/>
        <v>Medium Intl Calls</v>
      </c>
    </row>
    <row r="1835" spans="1:30" x14ac:dyDescent="0.25">
      <c r="A1835" t="s">
        <v>68</v>
      </c>
      <c r="B1835">
        <v>172</v>
      </c>
      <c r="C1835" t="s">
        <v>25</v>
      </c>
      <c r="D1835" t="s">
        <v>22</v>
      </c>
      <c r="E1835">
        <f>IF(train[[#This Row],[international_plan]]="yes",1,0)</f>
        <v>0</v>
      </c>
      <c r="F1835" t="s">
        <v>22</v>
      </c>
      <c r="G1835">
        <f>IF(train[[#This Row],[voice_mail_plan]]="yes",1,0)</f>
        <v>0</v>
      </c>
      <c r="H1835">
        <v>0</v>
      </c>
      <c r="I1835">
        <v>270</v>
      </c>
      <c r="J1835">
        <v>102</v>
      </c>
      <c r="K1835">
        <v>45.9</v>
      </c>
      <c r="L1835">
        <v>256.60000000000002</v>
      </c>
      <c r="M1835">
        <v>111</v>
      </c>
      <c r="N1835">
        <v>21.81</v>
      </c>
      <c r="O1835">
        <v>168.5</v>
      </c>
      <c r="P1835">
        <v>104</v>
      </c>
      <c r="Q1835">
        <v>7.58</v>
      </c>
      <c r="R1835">
        <v>12</v>
      </c>
      <c r="S1835">
        <v>5</v>
      </c>
      <c r="T1835">
        <v>3.24</v>
      </c>
      <c r="U1835">
        <v>2</v>
      </c>
      <c r="V1835" t="s">
        <v>23</v>
      </c>
      <c r="W1835">
        <f t="shared" si="224"/>
        <v>1</v>
      </c>
      <c r="X1835" t="str">
        <f t="shared" si="225"/>
        <v>3 or fewer calls</v>
      </c>
      <c r="Y1835" t="str">
        <f t="shared" si="226"/>
        <v>Medium</v>
      </c>
      <c r="Z1835" t="str">
        <f t="shared" si="227"/>
        <v>Medium_user</v>
      </c>
      <c r="AA1835" t="str">
        <f t="shared" si="228"/>
        <v>Heavy_user</v>
      </c>
      <c r="AB1835" t="str">
        <f t="shared" si="229"/>
        <v>High Usage</v>
      </c>
      <c r="AC1835" t="str">
        <f t="shared" si="230"/>
        <v>None</v>
      </c>
      <c r="AD1835" t="str">
        <f t="shared" si="231"/>
        <v>Medium Intl Calls</v>
      </c>
    </row>
    <row r="1836" spans="1:30" x14ac:dyDescent="0.25">
      <c r="A1836" t="s">
        <v>38</v>
      </c>
      <c r="B1836">
        <v>75</v>
      </c>
      <c r="C1836" t="s">
        <v>21</v>
      </c>
      <c r="D1836" t="s">
        <v>22</v>
      </c>
      <c r="E1836">
        <f>IF(train[[#This Row],[international_plan]]="yes",1,0)</f>
        <v>0</v>
      </c>
      <c r="F1836" t="s">
        <v>22</v>
      </c>
      <c r="G1836">
        <f>IF(train[[#This Row],[voice_mail_plan]]="yes",1,0)</f>
        <v>0</v>
      </c>
      <c r="H1836">
        <v>0</v>
      </c>
      <c r="I1836">
        <v>224.7</v>
      </c>
      <c r="J1836">
        <v>116</v>
      </c>
      <c r="K1836">
        <v>38.200000000000003</v>
      </c>
      <c r="L1836">
        <v>192</v>
      </c>
      <c r="M1836">
        <v>79</v>
      </c>
      <c r="N1836">
        <v>16.32</v>
      </c>
      <c r="O1836">
        <v>212.2</v>
      </c>
      <c r="P1836">
        <v>98</v>
      </c>
      <c r="Q1836">
        <v>9.5500000000000007</v>
      </c>
      <c r="R1836">
        <v>11.3</v>
      </c>
      <c r="S1836">
        <v>11</v>
      </c>
      <c r="T1836">
        <v>3.05</v>
      </c>
      <c r="U1836">
        <v>3</v>
      </c>
      <c r="V1836" t="s">
        <v>22</v>
      </c>
      <c r="W1836">
        <f t="shared" si="224"/>
        <v>0</v>
      </c>
      <c r="X1836" t="str">
        <f t="shared" si="225"/>
        <v>3 or fewer calls</v>
      </c>
      <c r="Y1836" t="str">
        <f t="shared" si="226"/>
        <v>Medium</v>
      </c>
      <c r="Z1836" t="str">
        <f t="shared" si="227"/>
        <v>Light_usage</v>
      </c>
      <c r="AA1836" t="str">
        <f t="shared" si="228"/>
        <v>Medium_user</v>
      </c>
      <c r="AB1836" t="str">
        <f t="shared" si="229"/>
        <v>Medium Usage</v>
      </c>
      <c r="AC1836" t="str">
        <f t="shared" si="230"/>
        <v>None</v>
      </c>
      <c r="AD1836" t="str">
        <f t="shared" si="231"/>
        <v>Medium Intl Calls</v>
      </c>
    </row>
    <row r="1837" spans="1:30" x14ac:dyDescent="0.25">
      <c r="A1837" t="s">
        <v>51</v>
      </c>
      <c r="B1837">
        <v>143</v>
      </c>
      <c r="C1837" t="s">
        <v>28</v>
      </c>
      <c r="D1837" t="s">
        <v>22</v>
      </c>
      <c r="E1837">
        <f>IF(train[[#This Row],[international_plan]]="yes",1,0)</f>
        <v>0</v>
      </c>
      <c r="F1837" t="s">
        <v>22</v>
      </c>
      <c r="G1837">
        <f>IF(train[[#This Row],[voice_mail_plan]]="yes",1,0)</f>
        <v>0</v>
      </c>
      <c r="H1837">
        <v>0</v>
      </c>
      <c r="I1837">
        <v>194.3</v>
      </c>
      <c r="J1837">
        <v>99</v>
      </c>
      <c r="K1837">
        <v>33.03</v>
      </c>
      <c r="L1837">
        <v>123.6</v>
      </c>
      <c r="M1837">
        <v>133</v>
      </c>
      <c r="N1837">
        <v>10.51</v>
      </c>
      <c r="O1837">
        <v>229.5</v>
      </c>
      <c r="P1837">
        <v>99</v>
      </c>
      <c r="Q1837">
        <v>10.33</v>
      </c>
      <c r="R1837">
        <v>10.199999999999999</v>
      </c>
      <c r="S1837">
        <v>2</v>
      </c>
      <c r="T1837">
        <v>2.75</v>
      </c>
      <c r="U1837">
        <v>2</v>
      </c>
      <c r="V1837" t="s">
        <v>22</v>
      </c>
      <c r="W1837">
        <f t="shared" si="224"/>
        <v>0</v>
      </c>
      <c r="X1837" t="str">
        <f t="shared" si="225"/>
        <v>3 or fewer calls</v>
      </c>
      <c r="Y1837" t="str">
        <f t="shared" si="226"/>
        <v>Medium</v>
      </c>
      <c r="Z1837" t="str">
        <f t="shared" si="227"/>
        <v>Heavy_user</v>
      </c>
      <c r="AA1837" t="str">
        <f t="shared" si="228"/>
        <v>Medium_user</v>
      </c>
      <c r="AB1837" t="str">
        <f t="shared" si="229"/>
        <v>Medium Usage</v>
      </c>
      <c r="AC1837" t="str">
        <f t="shared" si="230"/>
        <v>None</v>
      </c>
      <c r="AD1837" t="str">
        <f t="shared" si="231"/>
        <v>Medium Intl Calls</v>
      </c>
    </row>
    <row r="1838" spans="1:30" x14ac:dyDescent="0.25">
      <c r="A1838" t="s">
        <v>40</v>
      </c>
      <c r="B1838">
        <v>166</v>
      </c>
      <c r="C1838" t="s">
        <v>28</v>
      </c>
      <c r="D1838" t="s">
        <v>23</v>
      </c>
      <c r="E1838">
        <f>IF(train[[#This Row],[international_plan]]="yes",1,0)</f>
        <v>1</v>
      </c>
      <c r="F1838" t="s">
        <v>22</v>
      </c>
      <c r="G1838">
        <f>IF(train[[#This Row],[voice_mail_plan]]="yes",1,0)</f>
        <v>0</v>
      </c>
      <c r="H1838">
        <v>0</v>
      </c>
      <c r="I1838">
        <v>47.7</v>
      </c>
      <c r="J1838">
        <v>89</v>
      </c>
      <c r="K1838">
        <v>8.11</v>
      </c>
      <c r="L1838">
        <v>264.39999999999998</v>
      </c>
      <c r="M1838">
        <v>95</v>
      </c>
      <c r="N1838">
        <v>22.47</v>
      </c>
      <c r="O1838">
        <v>235.2</v>
      </c>
      <c r="P1838">
        <v>97</v>
      </c>
      <c r="Q1838">
        <v>10.58</v>
      </c>
      <c r="R1838">
        <v>13.2</v>
      </c>
      <c r="S1838">
        <v>3</v>
      </c>
      <c r="T1838">
        <v>3.56</v>
      </c>
      <c r="U1838">
        <v>0</v>
      </c>
      <c r="V1838" t="s">
        <v>23</v>
      </c>
      <c r="W1838">
        <f t="shared" si="224"/>
        <v>1</v>
      </c>
      <c r="X1838" t="str">
        <f t="shared" si="225"/>
        <v>3 or fewer calls</v>
      </c>
      <c r="Y1838" t="str">
        <f t="shared" si="226"/>
        <v>Medium</v>
      </c>
      <c r="Z1838" t="str">
        <f t="shared" si="227"/>
        <v>Medium_user</v>
      </c>
      <c r="AA1838" t="str">
        <f t="shared" si="228"/>
        <v>Heavy_user</v>
      </c>
      <c r="AB1838" t="str">
        <f t="shared" si="229"/>
        <v>Medium Usage</v>
      </c>
      <c r="AC1838" t="str">
        <f t="shared" si="230"/>
        <v>None</v>
      </c>
      <c r="AD1838" t="str">
        <f t="shared" si="231"/>
        <v>Medium Intl Calls</v>
      </c>
    </row>
    <row r="1839" spans="1:30" x14ac:dyDescent="0.25">
      <c r="A1839" t="s">
        <v>70</v>
      </c>
      <c r="B1839">
        <v>132</v>
      </c>
      <c r="C1839" t="s">
        <v>21</v>
      </c>
      <c r="D1839" t="s">
        <v>22</v>
      </c>
      <c r="E1839">
        <f>IF(train[[#This Row],[international_plan]]="yes",1,0)</f>
        <v>0</v>
      </c>
      <c r="F1839" t="s">
        <v>22</v>
      </c>
      <c r="G1839">
        <f>IF(train[[#This Row],[voice_mail_plan]]="yes",1,0)</f>
        <v>0</v>
      </c>
      <c r="H1839">
        <v>0</v>
      </c>
      <c r="I1839">
        <v>190.1</v>
      </c>
      <c r="J1839">
        <v>105</v>
      </c>
      <c r="K1839">
        <v>32.32</v>
      </c>
      <c r="L1839">
        <v>182.2</v>
      </c>
      <c r="M1839">
        <v>116</v>
      </c>
      <c r="N1839">
        <v>15.49</v>
      </c>
      <c r="O1839">
        <v>279.8</v>
      </c>
      <c r="P1839">
        <v>105</v>
      </c>
      <c r="Q1839">
        <v>12.59</v>
      </c>
      <c r="R1839">
        <v>13</v>
      </c>
      <c r="S1839">
        <v>2</v>
      </c>
      <c r="T1839">
        <v>3.51</v>
      </c>
      <c r="U1839">
        <v>1</v>
      </c>
      <c r="V1839" t="s">
        <v>22</v>
      </c>
      <c r="W1839">
        <f t="shared" si="224"/>
        <v>0</v>
      </c>
      <c r="X1839" t="str">
        <f t="shared" si="225"/>
        <v>3 or fewer calls</v>
      </c>
      <c r="Y1839" t="str">
        <f t="shared" si="226"/>
        <v>Medium</v>
      </c>
      <c r="Z1839" t="str">
        <f t="shared" si="227"/>
        <v>Medium_user</v>
      </c>
      <c r="AA1839" t="str">
        <f t="shared" si="228"/>
        <v>Medium_user</v>
      </c>
      <c r="AB1839" t="str">
        <f t="shared" si="229"/>
        <v>Medium Usage</v>
      </c>
      <c r="AC1839" t="str">
        <f t="shared" si="230"/>
        <v>None</v>
      </c>
      <c r="AD1839" t="str">
        <f t="shared" si="231"/>
        <v>Medium Intl Calls</v>
      </c>
    </row>
    <row r="1840" spans="1:30" x14ac:dyDescent="0.25">
      <c r="A1840" t="s">
        <v>62</v>
      </c>
      <c r="B1840">
        <v>94</v>
      </c>
      <c r="C1840" t="s">
        <v>25</v>
      </c>
      <c r="D1840" t="s">
        <v>23</v>
      </c>
      <c r="E1840">
        <f>IF(train[[#This Row],[international_plan]]="yes",1,0)</f>
        <v>1</v>
      </c>
      <c r="F1840" t="s">
        <v>22</v>
      </c>
      <c r="G1840">
        <f>IF(train[[#This Row],[voice_mail_plan]]="yes",1,0)</f>
        <v>0</v>
      </c>
      <c r="H1840">
        <v>0</v>
      </c>
      <c r="I1840">
        <v>89.5</v>
      </c>
      <c r="J1840">
        <v>94</v>
      </c>
      <c r="K1840">
        <v>15.22</v>
      </c>
      <c r="L1840">
        <v>339.9</v>
      </c>
      <c r="M1840">
        <v>106</v>
      </c>
      <c r="N1840">
        <v>28.89</v>
      </c>
      <c r="O1840">
        <v>172.9</v>
      </c>
      <c r="P1840">
        <v>76</v>
      </c>
      <c r="Q1840">
        <v>7.78</v>
      </c>
      <c r="R1840">
        <v>7.9</v>
      </c>
      <c r="S1840">
        <v>1</v>
      </c>
      <c r="T1840">
        <v>2.13</v>
      </c>
      <c r="U1840">
        <v>1</v>
      </c>
      <c r="V1840" t="s">
        <v>23</v>
      </c>
      <c r="W1840">
        <f t="shared" si="224"/>
        <v>1</v>
      </c>
      <c r="X1840" t="str">
        <f t="shared" si="225"/>
        <v>3 or fewer calls</v>
      </c>
      <c r="Y1840" t="str">
        <f t="shared" si="226"/>
        <v>Medium</v>
      </c>
      <c r="Z1840" t="str">
        <f t="shared" si="227"/>
        <v>Medium_user</v>
      </c>
      <c r="AA1840" t="str">
        <f t="shared" si="228"/>
        <v>Heavy_user</v>
      </c>
      <c r="AB1840" t="str">
        <f t="shared" si="229"/>
        <v>Medium Usage</v>
      </c>
      <c r="AC1840" t="str">
        <f t="shared" si="230"/>
        <v>None</v>
      </c>
      <c r="AD1840" t="str">
        <f t="shared" si="231"/>
        <v>Medium Intl Calls</v>
      </c>
    </row>
    <row r="1841" spans="1:30" x14ac:dyDescent="0.25">
      <c r="A1841" t="s">
        <v>36</v>
      </c>
      <c r="B1841">
        <v>99</v>
      </c>
      <c r="C1841" t="s">
        <v>21</v>
      </c>
      <c r="D1841" t="s">
        <v>22</v>
      </c>
      <c r="E1841">
        <f>IF(train[[#This Row],[international_plan]]="yes",1,0)</f>
        <v>0</v>
      </c>
      <c r="F1841" t="s">
        <v>22</v>
      </c>
      <c r="G1841">
        <f>IF(train[[#This Row],[voice_mail_plan]]="yes",1,0)</f>
        <v>0</v>
      </c>
      <c r="H1841">
        <v>0</v>
      </c>
      <c r="I1841">
        <v>182.6</v>
      </c>
      <c r="J1841">
        <v>83</v>
      </c>
      <c r="K1841">
        <v>31.04</v>
      </c>
      <c r="L1841">
        <v>154.5</v>
      </c>
      <c r="M1841">
        <v>111</v>
      </c>
      <c r="N1841">
        <v>13.13</v>
      </c>
      <c r="O1841">
        <v>196</v>
      </c>
      <c r="P1841">
        <v>57</v>
      </c>
      <c r="Q1841">
        <v>8.82</v>
      </c>
      <c r="R1841">
        <v>12.1</v>
      </c>
      <c r="S1841">
        <v>5</v>
      </c>
      <c r="T1841">
        <v>3.27</v>
      </c>
      <c r="U1841">
        <v>0</v>
      </c>
      <c r="V1841" t="s">
        <v>22</v>
      </c>
      <c r="W1841">
        <f t="shared" si="224"/>
        <v>0</v>
      </c>
      <c r="X1841" t="str">
        <f t="shared" si="225"/>
        <v>3 or fewer calls</v>
      </c>
      <c r="Y1841" t="str">
        <f t="shared" si="226"/>
        <v>Medium</v>
      </c>
      <c r="Z1841" t="str">
        <f t="shared" si="227"/>
        <v>Medium_user</v>
      </c>
      <c r="AA1841" t="str">
        <f t="shared" si="228"/>
        <v>Medium_user</v>
      </c>
      <c r="AB1841" t="str">
        <f t="shared" si="229"/>
        <v>Medium Usage</v>
      </c>
      <c r="AC1841" t="str">
        <f t="shared" si="230"/>
        <v>None</v>
      </c>
      <c r="AD1841" t="str">
        <f t="shared" si="231"/>
        <v>Medium Intl Calls</v>
      </c>
    </row>
    <row r="1842" spans="1:30" x14ac:dyDescent="0.25">
      <c r="A1842" t="s">
        <v>38</v>
      </c>
      <c r="B1842">
        <v>136</v>
      </c>
      <c r="C1842" t="s">
        <v>21</v>
      </c>
      <c r="D1842" t="s">
        <v>22</v>
      </c>
      <c r="E1842">
        <f>IF(train[[#This Row],[international_plan]]="yes",1,0)</f>
        <v>0</v>
      </c>
      <c r="F1842" t="s">
        <v>23</v>
      </c>
      <c r="G1842">
        <f>IF(train[[#This Row],[voice_mail_plan]]="yes",1,0)</f>
        <v>1</v>
      </c>
      <c r="H1842">
        <v>35</v>
      </c>
      <c r="I1842">
        <v>205.5</v>
      </c>
      <c r="J1842">
        <v>86</v>
      </c>
      <c r="K1842">
        <v>34.94</v>
      </c>
      <c r="L1842">
        <v>298.5</v>
      </c>
      <c r="M1842">
        <v>119</v>
      </c>
      <c r="N1842">
        <v>25.37</v>
      </c>
      <c r="O1842">
        <v>214.2</v>
      </c>
      <c r="P1842">
        <v>104</v>
      </c>
      <c r="Q1842">
        <v>9.64</v>
      </c>
      <c r="R1842">
        <v>6.9</v>
      </c>
      <c r="S1842">
        <v>4</v>
      </c>
      <c r="T1842">
        <v>1.86</v>
      </c>
      <c r="U1842">
        <v>1</v>
      </c>
      <c r="V1842" t="s">
        <v>22</v>
      </c>
      <c r="W1842">
        <f t="shared" si="224"/>
        <v>0</v>
      </c>
      <c r="X1842" t="str">
        <f t="shared" si="225"/>
        <v>3 or fewer calls</v>
      </c>
      <c r="Y1842" t="str">
        <f t="shared" si="226"/>
        <v>Low</v>
      </c>
      <c r="Z1842" t="str">
        <f t="shared" si="227"/>
        <v>Medium_user</v>
      </c>
      <c r="AA1842" t="str">
        <f t="shared" si="228"/>
        <v>Heavy_user</v>
      </c>
      <c r="AB1842" t="str">
        <f t="shared" si="229"/>
        <v>Medium Usage</v>
      </c>
      <c r="AC1842" t="str">
        <f t="shared" si="230"/>
        <v>High</v>
      </c>
      <c r="AD1842" t="str">
        <f t="shared" si="231"/>
        <v>Low Intl Calls</v>
      </c>
    </row>
    <row r="1843" spans="1:30" x14ac:dyDescent="0.25">
      <c r="A1843" t="s">
        <v>70</v>
      </c>
      <c r="B1843">
        <v>119</v>
      </c>
      <c r="C1843" t="s">
        <v>21</v>
      </c>
      <c r="D1843" t="s">
        <v>22</v>
      </c>
      <c r="E1843">
        <f>IF(train[[#This Row],[international_plan]]="yes",1,0)</f>
        <v>0</v>
      </c>
      <c r="F1843" t="s">
        <v>22</v>
      </c>
      <c r="G1843">
        <f>IF(train[[#This Row],[voice_mail_plan]]="yes",1,0)</f>
        <v>0</v>
      </c>
      <c r="H1843">
        <v>0</v>
      </c>
      <c r="I1843">
        <v>231.5</v>
      </c>
      <c r="J1843">
        <v>82</v>
      </c>
      <c r="K1843">
        <v>39.36</v>
      </c>
      <c r="L1843">
        <v>266.89999999999998</v>
      </c>
      <c r="M1843">
        <v>97</v>
      </c>
      <c r="N1843">
        <v>22.69</v>
      </c>
      <c r="O1843">
        <v>211</v>
      </c>
      <c r="P1843">
        <v>118</v>
      </c>
      <c r="Q1843">
        <v>9.49</v>
      </c>
      <c r="R1843">
        <v>7.4</v>
      </c>
      <c r="S1843">
        <v>10</v>
      </c>
      <c r="T1843">
        <v>2</v>
      </c>
      <c r="U1843">
        <v>1</v>
      </c>
      <c r="V1843" t="s">
        <v>22</v>
      </c>
      <c r="W1843">
        <f t="shared" si="224"/>
        <v>0</v>
      </c>
      <c r="X1843" t="str">
        <f t="shared" si="225"/>
        <v>3 or fewer calls</v>
      </c>
      <c r="Y1843" t="str">
        <f t="shared" si="226"/>
        <v>Medium</v>
      </c>
      <c r="Z1843" t="str">
        <f t="shared" si="227"/>
        <v>Medium_user</v>
      </c>
      <c r="AA1843" t="str">
        <f t="shared" si="228"/>
        <v>Heavy_user</v>
      </c>
      <c r="AB1843" t="str">
        <f t="shared" si="229"/>
        <v>Medium Usage</v>
      </c>
      <c r="AC1843" t="str">
        <f t="shared" si="230"/>
        <v>None</v>
      </c>
      <c r="AD1843" t="str">
        <f t="shared" si="231"/>
        <v>Low Intl Calls</v>
      </c>
    </row>
    <row r="1844" spans="1:30" x14ac:dyDescent="0.25">
      <c r="A1844" t="s">
        <v>58</v>
      </c>
      <c r="B1844">
        <v>115</v>
      </c>
      <c r="C1844" t="s">
        <v>28</v>
      </c>
      <c r="D1844" t="s">
        <v>23</v>
      </c>
      <c r="E1844">
        <f>IF(train[[#This Row],[international_plan]]="yes",1,0)</f>
        <v>1</v>
      </c>
      <c r="F1844" t="s">
        <v>22</v>
      </c>
      <c r="G1844">
        <f>IF(train[[#This Row],[voice_mail_plan]]="yes",1,0)</f>
        <v>0</v>
      </c>
      <c r="H1844">
        <v>0</v>
      </c>
      <c r="I1844">
        <v>251.3</v>
      </c>
      <c r="J1844">
        <v>69</v>
      </c>
      <c r="K1844">
        <v>42.72</v>
      </c>
      <c r="L1844">
        <v>252.5</v>
      </c>
      <c r="M1844">
        <v>96</v>
      </c>
      <c r="N1844">
        <v>21.46</v>
      </c>
      <c r="O1844">
        <v>118.3</v>
      </c>
      <c r="P1844">
        <v>112</v>
      </c>
      <c r="Q1844">
        <v>5.32</v>
      </c>
      <c r="R1844">
        <v>9.9</v>
      </c>
      <c r="S1844">
        <v>1</v>
      </c>
      <c r="T1844">
        <v>2.67</v>
      </c>
      <c r="U1844">
        <v>3</v>
      </c>
      <c r="V1844" t="s">
        <v>23</v>
      </c>
      <c r="W1844">
        <f t="shared" si="224"/>
        <v>1</v>
      </c>
      <c r="X1844" t="str">
        <f t="shared" si="225"/>
        <v>3 or fewer calls</v>
      </c>
      <c r="Y1844" t="str">
        <f t="shared" si="226"/>
        <v>Medium</v>
      </c>
      <c r="Z1844" t="str">
        <f t="shared" si="227"/>
        <v>Medium_user</v>
      </c>
      <c r="AA1844" t="str">
        <f t="shared" si="228"/>
        <v>Heavy_user</v>
      </c>
      <c r="AB1844" t="str">
        <f t="shared" si="229"/>
        <v>Medium Usage</v>
      </c>
      <c r="AC1844" t="str">
        <f t="shared" si="230"/>
        <v>None</v>
      </c>
      <c r="AD1844" t="str">
        <f t="shared" si="231"/>
        <v>Medium Intl Calls</v>
      </c>
    </row>
    <row r="1845" spans="1:30" x14ac:dyDescent="0.25">
      <c r="A1845" t="s">
        <v>29</v>
      </c>
      <c r="B1845">
        <v>160</v>
      </c>
      <c r="C1845" t="s">
        <v>21</v>
      </c>
      <c r="D1845" t="s">
        <v>22</v>
      </c>
      <c r="E1845">
        <f>IF(train[[#This Row],[international_plan]]="yes",1,0)</f>
        <v>0</v>
      </c>
      <c r="F1845" t="s">
        <v>22</v>
      </c>
      <c r="G1845">
        <f>IF(train[[#This Row],[voice_mail_plan]]="yes",1,0)</f>
        <v>0</v>
      </c>
      <c r="H1845">
        <v>0</v>
      </c>
      <c r="I1845">
        <v>171.2</v>
      </c>
      <c r="J1845">
        <v>103</v>
      </c>
      <c r="K1845">
        <v>29.1</v>
      </c>
      <c r="L1845">
        <v>243.5</v>
      </c>
      <c r="M1845">
        <v>121</v>
      </c>
      <c r="N1845">
        <v>20.7</v>
      </c>
      <c r="O1845">
        <v>178.2</v>
      </c>
      <c r="P1845">
        <v>92</v>
      </c>
      <c r="Q1845">
        <v>8.02</v>
      </c>
      <c r="R1845">
        <v>13</v>
      </c>
      <c r="S1845">
        <v>3</v>
      </c>
      <c r="T1845">
        <v>3.51</v>
      </c>
      <c r="U1845">
        <v>2</v>
      </c>
      <c r="V1845" t="s">
        <v>22</v>
      </c>
      <c r="W1845">
        <f t="shared" si="224"/>
        <v>0</v>
      </c>
      <c r="X1845" t="str">
        <f t="shared" si="225"/>
        <v>3 or fewer calls</v>
      </c>
      <c r="Y1845" t="str">
        <f t="shared" si="226"/>
        <v>Medium</v>
      </c>
      <c r="Z1845" t="str">
        <f t="shared" si="227"/>
        <v>Heavy_user</v>
      </c>
      <c r="AA1845" t="str">
        <f t="shared" si="228"/>
        <v>Heavy_user</v>
      </c>
      <c r="AB1845" t="str">
        <f t="shared" si="229"/>
        <v>Medium Usage</v>
      </c>
      <c r="AC1845" t="str">
        <f t="shared" si="230"/>
        <v>None</v>
      </c>
      <c r="AD1845" t="str">
        <f t="shared" si="231"/>
        <v>Medium Intl Calls</v>
      </c>
    </row>
    <row r="1846" spans="1:30" x14ac:dyDescent="0.25">
      <c r="A1846" t="s">
        <v>56</v>
      </c>
      <c r="B1846">
        <v>120</v>
      </c>
      <c r="C1846" t="s">
        <v>28</v>
      </c>
      <c r="D1846" t="s">
        <v>22</v>
      </c>
      <c r="E1846">
        <f>IF(train[[#This Row],[international_plan]]="yes",1,0)</f>
        <v>0</v>
      </c>
      <c r="F1846" t="s">
        <v>22</v>
      </c>
      <c r="G1846">
        <f>IF(train[[#This Row],[voice_mail_plan]]="yes",1,0)</f>
        <v>0</v>
      </c>
      <c r="H1846">
        <v>0</v>
      </c>
      <c r="I1846">
        <v>134.80000000000001</v>
      </c>
      <c r="J1846">
        <v>94</v>
      </c>
      <c r="K1846">
        <v>22.92</v>
      </c>
      <c r="L1846">
        <v>204.1</v>
      </c>
      <c r="M1846">
        <v>106</v>
      </c>
      <c r="N1846">
        <v>17.350000000000001</v>
      </c>
      <c r="O1846">
        <v>238.4</v>
      </c>
      <c r="P1846">
        <v>109</v>
      </c>
      <c r="Q1846">
        <v>10.73</v>
      </c>
      <c r="R1846">
        <v>6.7</v>
      </c>
      <c r="S1846">
        <v>8</v>
      </c>
      <c r="T1846">
        <v>1.81</v>
      </c>
      <c r="U1846">
        <v>1</v>
      </c>
      <c r="V1846" t="s">
        <v>22</v>
      </c>
      <c r="W1846">
        <f t="shared" si="224"/>
        <v>0</v>
      </c>
      <c r="X1846" t="str">
        <f t="shared" si="225"/>
        <v>3 or fewer calls</v>
      </c>
      <c r="Y1846" t="str">
        <f t="shared" si="226"/>
        <v>Low</v>
      </c>
      <c r="Z1846" t="str">
        <f t="shared" si="227"/>
        <v>Medium_user</v>
      </c>
      <c r="AA1846" t="str">
        <f t="shared" si="228"/>
        <v>Medium_user</v>
      </c>
      <c r="AB1846" t="str">
        <f t="shared" si="229"/>
        <v>Medium Usage</v>
      </c>
      <c r="AC1846" t="str">
        <f t="shared" si="230"/>
        <v>None</v>
      </c>
      <c r="AD1846" t="str">
        <f t="shared" si="231"/>
        <v>Low Intl Calls</v>
      </c>
    </row>
    <row r="1847" spans="1:30" x14ac:dyDescent="0.25">
      <c r="A1847" t="s">
        <v>31</v>
      </c>
      <c r="B1847">
        <v>173</v>
      </c>
      <c r="C1847" t="s">
        <v>21</v>
      </c>
      <c r="D1847" t="s">
        <v>22</v>
      </c>
      <c r="E1847">
        <f>IF(train[[#This Row],[international_plan]]="yes",1,0)</f>
        <v>0</v>
      </c>
      <c r="F1847" t="s">
        <v>22</v>
      </c>
      <c r="G1847">
        <f>IF(train[[#This Row],[voice_mail_plan]]="yes",1,0)</f>
        <v>0</v>
      </c>
      <c r="H1847">
        <v>0</v>
      </c>
      <c r="I1847">
        <v>191.4</v>
      </c>
      <c r="J1847">
        <v>114</v>
      </c>
      <c r="K1847">
        <v>32.54</v>
      </c>
      <c r="L1847">
        <v>168.5</v>
      </c>
      <c r="M1847">
        <v>138</v>
      </c>
      <c r="N1847">
        <v>14.32</v>
      </c>
      <c r="O1847">
        <v>109.3</v>
      </c>
      <c r="P1847">
        <v>99</v>
      </c>
      <c r="Q1847">
        <v>4.92</v>
      </c>
      <c r="R1847">
        <v>10.3</v>
      </c>
      <c r="S1847">
        <v>3</v>
      </c>
      <c r="T1847">
        <v>2.78</v>
      </c>
      <c r="U1847">
        <v>1</v>
      </c>
      <c r="V1847" t="s">
        <v>22</v>
      </c>
      <c r="W1847">
        <f t="shared" si="224"/>
        <v>0</v>
      </c>
      <c r="X1847" t="str">
        <f t="shared" si="225"/>
        <v>3 or fewer calls</v>
      </c>
      <c r="Y1847" t="str">
        <f t="shared" si="226"/>
        <v>Medium</v>
      </c>
      <c r="Z1847" t="str">
        <f t="shared" si="227"/>
        <v>Heavy_user</v>
      </c>
      <c r="AA1847" t="str">
        <f t="shared" si="228"/>
        <v>Medium_user</v>
      </c>
      <c r="AB1847" t="str">
        <f t="shared" si="229"/>
        <v>Medium Usage</v>
      </c>
      <c r="AC1847" t="str">
        <f t="shared" si="230"/>
        <v>None</v>
      </c>
      <c r="AD1847" t="str">
        <f t="shared" si="231"/>
        <v>Medium Intl Calls</v>
      </c>
    </row>
    <row r="1848" spans="1:30" x14ac:dyDescent="0.25">
      <c r="A1848" t="s">
        <v>72</v>
      </c>
      <c r="B1848">
        <v>156</v>
      </c>
      <c r="C1848" t="s">
        <v>21</v>
      </c>
      <c r="D1848" t="s">
        <v>22</v>
      </c>
      <c r="E1848">
        <f>IF(train[[#This Row],[international_plan]]="yes",1,0)</f>
        <v>0</v>
      </c>
      <c r="F1848" t="s">
        <v>22</v>
      </c>
      <c r="G1848">
        <f>IF(train[[#This Row],[voice_mail_plan]]="yes",1,0)</f>
        <v>0</v>
      </c>
      <c r="H1848">
        <v>0</v>
      </c>
      <c r="I1848">
        <v>174.5</v>
      </c>
      <c r="J1848">
        <v>65</v>
      </c>
      <c r="K1848">
        <v>29.67</v>
      </c>
      <c r="L1848">
        <v>197.4</v>
      </c>
      <c r="M1848">
        <v>116</v>
      </c>
      <c r="N1848">
        <v>16.78</v>
      </c>
      <c r="O1848">
        <v>238.5</v>
      </c>
      <c r="P1848">
        <v>86</v>
      </c>
      <c r="Q1848">
        <v>10.73</v>
      </c>
      <c r="R1848">
        <v>10.6</v>
      </c>
      <c r="S1848">
        <v>2</v>
      </c>
      <c r="T1848">
        <v>2.86</v>
      </c>
      <c r="U1848">
        <v>0</v>
      </c>
      <c r="V1848" t="s">
        <v>22</v>
      </c>
      <c r="W1848">
        <f t="shared" si="224"/>
        <v>0</v>
      </c>
      <c r="X1848" t="str">
        <f t="shared" si="225"/>
        <v>3 or fewer calls</v>
      </c>
      <c r="Y1848" t="str">
        <f t="shared" si="226"/>
        <v>Medium</v>
      </c>
      <c r="Z1848" t="str">
        <f t="shared" si="227"/>
        <v>Medium_user</v>
      </c>
      <c r="AA1848" t="str">
        <f t="shared" si="228"/>
        <v>Medium_user</v>
      </c>
      <c r="AB1848" t="str">
        <f t="shared" si="229"/>
        <v>Medium Usage</v>
      </c>
      <c r="AC1848" t="str">
        <f t="shared" si="230"/>
        <v>None</v>
      </c>
      <c r="AD1848" t="str">
        <f t="shared" si="231"/>
        <v>Medium Intl Calls</v>
      </c>
    </row>
    <row r="1849" spans="1:30" x14ac:dyDescent="0.25">
      <c r="A1849" t="s">
        <v>36</v>
      </c>
      <c r="B1849">
        <v>70</v>
      </c>
      <c r="C1849" t="s">
        <v>21</v>
      </c>
      <c r="D1849" t="s">
        <v>22</v>
      </c>
      <c r="E1849">
        <f>IF(train[[#This Row],[international_plan]]="yes",1,0)</f>
        <v>0</v>
      </c>
      <c r="F1849" t="s">
        <v>22</v>
      </c>
      <c r="G1849">
        <f>IF(train[[#This Row],[voice_mail_plan]]="yes",1,0)</f>
        <v>0</v>
      </c>
      <c r="H1849">
        <v>0</v>
      </c>
      <c r="I1849">
        <v>177.4</v>
      </c>
      <c r="J1849">
        <v>125</v>
      </c>
      <c r="K1849">
        <v>30.16</v>
      </c>
      <c r="L1849">
        <v>226.2</v>
      </c>
      <c r="M1849">
        <v>104</v>
      </c>
      <c r="N1849">
        <v>19.23</v>
      </c>
      <c r="O1849">
        <v>254.1</v>
      </c>
      <c r="P1849">
        <v>72</v>
      </c>
      <c r="Q1849">
        <v>11.43</v>
      </c>
      <c r="R1849">
        <v>10.9</v>
      </c>
      <c r="S1849">
        <v>4</v>
      </c>
      <c r="T1849">
        <v>2.94</v>
      </c>
      <c r="U1849">
        <v>0</v>
      </c>
      <c r="V1849" t="s">
        <v>22</v>
      </c>
      <c r="W1849">
        <f t="shared" si="224"/>
        <v>0</v>
      </c>
      <c r="X1849" t="str">
        <f t="shared" si="225"/>
        <v>3 or fewer calls</v>
      </c>
      <c r="Y1849" t="str">
        <f t="shared" si="226"/>
        <v>Medium</v>
      </c>
      <c r="Z1849" t="str">
        <f t="shared" si="227"/>
        <v>Medium_user</v>
      </c>
      <c r="AA1849" t="str">
        <f t="shared" si="228"/>
        <v>Medium_user</v>
      </c>
      <c r="AB1849" t="str">
        <f t="shared" si="229"/>
        <v>Medium Usage</v>
      </c>
      <c r="AC1849" t="str">
        <f t="shared" si="230"/>
        <v>None</v>
      </c>
      <c r="AD1849" t="str">
        <f t="shared" si="231"/>
        <v>Medium Intl Calls</v>
      </c>
    </row>
    <row r="1850" spans="1:30" x14ac:dyDescent="0.25">
      <c r="A1850" t="s">
        <v>62</v>
      </c>
      <c r="B1850">
        <v>41</v>
      </c>
      <c r="C1850" t="s">
        <v>28</v>
      </c>
      <c r="D1850" t="s">
        <v>22</v>
      </c>
      <c r="E1850">
        <f>IF(train[[#This Row],[international_plan]]="yes",1,0)</f>
        <v>0</v>
      </c>
      <c r="F1850" t="s">
        <v>22</v>
      </c>
      <c r="G1850">
        <f>IF(train[[#This Row],[voice_mail_plan]]="yes",1,0)</f>
        <v>0</v>
      </c>
      <c r="H1850">
        <v>0</v>
      </c>
      <c r="I1850">
        <v>182.1</v>
      </c>
      <c r="J1850">
        <v>89</v>
      </c>
      <c r="K1850">
        <v>30.96</v>
      </c>
      <c r="L1850">
        <v>211.5</v>
      </c>
      <c r="M1850">
        <v>104</v>
      </c>
      <c r="N1850">
        <v>17.98</v>
      </c>
      <c r="O1850">
        <v>207.4</v>
      </c>
      <c r="P1850">
        <v>124</v>
      </c>
      <c r="Q1850">
        <v>9.33</v>
      </c>
      <c r="R1850">
        <v>6.8</v>
      </c>
      <c r="S1850">
        <v>1</v>
      </c>
      <c r="T1850">
        <v>1.84</v>
      </c>
      <c r="U1850">
        <v>1</v>
      </c>
      <c r="V1850" t="s">
        <v>22</v>
      </c>
      <c r="W1850">
        <f t="shared" si="224"/>
        <v>0</v>
      </c>
      <c r="X1850" t="str">
        <f t="shared" si="225"/>
        <v>3 or fewer calls</v>
      </c>
      <c r="Y1850" t="str">
        <f t="shared" si="226"/>
        <v>Low</v>
      </c>
      <c r="Z1850" t="str">
        <f t="shared" si="227"/>
        <v>Medium_user</v>
      </c>
      <c r="AA1850" t="str">
        <f t="shared" si="228"/>
        <v>Medium_user</v>
      </c>
      <c r="AB1850" t="str">
        <f t="shared" si="229"/>
        <v>Medium Usage</v>
      </c>
      <c r="AC1850" t="str">
        <f t="shared" si="230"/>
        <v>None</v>
      </c>
      <c r="AD1850" t="str">
        <f t="shared" si="231"/>
        <v>Low Intl Calls</v>
      </c>
    </row>
    <row r="1851" spans="1:30" x14ac:dyDescent="0.25">
      <c r="A1851" t="s">
        <v>68</v>
      </c>
      <c r="B1851">
        <v>132</v>
      </c>
      <c r="C1851" t="s">
        <v>25</v>
      </c>
      <c r="D1851" t="s">
        <v>22</v>
      </c>
      <c r="E1851">
        <f>IF(train[[#This Row],[international_plan]]="yes",1,0)</f>
        <v>0</v>
      </c>
      <c r="F1851" t="s">
        <v>22</v>
      </c>
      <c r="G1851">
        <f>IF(train[[#This Row],[voice_mail_plan]]="yes",1,0)</f>
        <v>0</v>
      </c>
      <c r="H1851">
        <v>0</v>
      </c>
      <c r="I1851">
        <v>222.4</v>
      </c>
      <c r="J1851">
        <v>85</v>
      </c>
      <c r="K1851">
        <v>37.81</v>
      </c>
      <c r="L1851">
        <v>165.4</v>
      </c>
      <c r="M1851">
        <v>76</v>
      </c>
      <c r="N1851">
        <v>14.06</v>
      </c>
      <c r="O1851">
        <v>208.4</v>
      </c>
      <c r="P1851">
        <v>97</v>
      </c>
      <c r="Q1851">
        <v>9.3800000000000008</v>
      </c>
      <c r="R1851">
        <v>11.2</v>
      </c>
      <c r="S1851">
        <v>4</v>
      </c>
      <c r="T1851">
        <v>3.02</v>
      </c>
      <c r="U1851">
        <v>0</v>
      </c>
      <c r="V1851" t="s">
        <v>22</v>
      </c>
      <c r="W1851">
        <f t="shared" si="224"/>
        <v>0</v>
      </c>
      <c r="X1851" t="str">
        <f t="shared" si="225"/>
        <v>3 or fewer calls</v>
      </c>
      <c r="Y1851" t="str">
        <f t="shared" si="226"/>
        <v>Medium</v>
      </c>
      <c r="Z1851" t="str">
        <f t="shared" si="227"/>
        <v>Light_usage</v>
      </c>
      <c r="AA1851" t="str">
        <f t="shared" si="228"/>
        <v>Medium_user</v>
      </c>
      <c r="AB1851" t="str">
        <f t="shared" si="229"/>
        <v>Medium Usage</v>
      </c>
      <c r="AC1851" t="str">
        <f t="shared" si="230"/>
        <v>None</v>
      </c>
      <c r="AD1851" t="str">
        <f t="shared" si="231"/>
        <v>Medium Intl Calls</v>
      </c>
    </row>
    <row r="1852" spans="1:30" x14ac:dyDescent="0.25">
      <c r="A1852" t="s">
        <v>55</v>
      </c>
      <c r="B1852">
        <v>93</v>
      </c>
      <c r="C1852" t="s">
        <v>21</v>
      </c>
      <c r="D1852" t="s">
        <v>22</v>
      </c>
      <c r="E1852">
        <f>IF(train[[#This Row],[international_plan]]="yes",1,0)</f>
        <v>0</v>
      </c>
      <c r="F1852" t="s">
        <v>22</v>
      </c>
      <c r="G1852">
        <f>IF(train[[#This Row],[voice_mail_plan]]="yes",1,0)</f>
        <v>0</v>
      </c>
      <c r="H1852">
        <v>0</v>
      </c>
      <c r="I1852">
        <v>164.9</v>
      </c>
      <c r="J1852">
        <v>68</v>
      </c>
      <c r="K1852">
        <v>28.03</v>
      </c>
      <c r="L1852">
        <v>210.4</v>
      </c>
      <c r="M1852">
        <v>86</v>
      </c>
      <c r="N1852">
        <v>17.88</v>
      </c>
      <c r="O1852">
        <v>229.4</v>
      </c>
      <c r="P1852">
        <v>104</v>
      </c>
      <c r="Q1852">
        <v>10.32</v>
      </c>
      <c r="R1852">
        <v>7.8</v>
      </c>
      <c r="S1852">
        <v>4</v>
      </c>
      <c r="T1852">
        <v>2.11</v>
      </c>
      <c r="U1852">
        <v>2</v>
      </c>
      <c r="V1852" t="s">
        <v>22</v>
      </c>
      <c r="W1852">
        <f t="shared" si="224"/>
        <v>0</v>
      </c>
      <c r="X1852" t="str">
        <f t="shared" si="225"/>
        <v>3 or fewer calls</v>
      </c>
      <c r="Y1852" t="str">
        <f t="shared" si="226"/>
        <v>Medium</v>
      </c>
      <c r="Z1852" t="str">
        <f t="shared" si="227"/>
        <v>Medium_user</v>
      </c>
      <c r="AA1852" t="str">
        <f t="shared" si="228"/>
        <v>Medium_user</v>
      </c>
      <c r="AB1852" t="str">
        <f t="shared" si="229"/>
        <v>Medium Usage</v>
      </c>
      <c r="AC1852" t="str">
        <f t="shared" si="230"/>
        <v>None</v>
      </c>
      <c r="AD1852" t="str">
        <f t="shared" si="231"/>
        <v>Medium Intl Calls</v>
      </c>
    </row>
    <row r="1853" spans="1:30" x14ac:dyDescent="0.25">
      <c r="A1853" t="s">
        <v>20</v>
      </c>
      <c r="B1853">
        <v>109</v>
      </c>
      <c r="C1853" t="s">
        <v>21</v>
      </c>
      <c r="D1853" t="s">
        <v>22</v>
      </c>
      <c r="E1853">
        <f>IF(train[[#This Row],[international_plan]]="yes",1,0)</f>
        <v>0</v>
      </c>
      <c r="F1853" t="s">
        <v>22</v>
      </c>
      <c r="G1853">
        <f>IF(train[[#This Row],[voice_mail_plan]]="yes",1,0)</f>
        <v>0</v>
      </c>
      <c r="H1853">
        <v>0</v>
      </c>
      <c r="I1853">
        <v>193.6</v>
      </c>
      <c r="J1853">
        <v>58</v>
      </c>
      <c r="K1853">
        <v>32.909999999999997</v>
      </c>
      <c r="L1853">
        <v>148.69999999999999</v>
      </c>
      <c r="M1853">
        <v>115</v>
      </c>
      <c r="N1853">
        <v>12.64</v>
      </c>
      <c r="O1853">
        <v>282.5</v>
      </c>
      <c r="P1853">
        <v>105</v>
      </c>
      <c r="Q1853">
        <v>12.71</v>
      </c>
      <c r="R1853">
        <v>13.1</v>
      </c>
      <c r="S1853">
        <v>1</v>
      </c>
      <c r="T1853">
        <v>3.54</v>
      </c>
      <c r="U1853">
        <v>2</v>
      </c>
      <c r="V1853" t="s">
        <v>22</v>
      </c>
      <c r="W1853">
        <f t="shared" si="224"/>
        <v>0</v>
      </c>
      <c r="X1853" t="str">
        <f t="shared" si="225"/>
        <v>3 or fewer calls</v>
      </c>
      <c r="Y1853" t="str">
        <f t="shared" si="226"/>
        <v>Medium</v>
      </c>
      <c r="Z1853" t="str">
        <f t="shared" si="227"/>
        <v>Medium_user</v>
      </c>
      <c r="AA1853" t="str">
        <f t="shared" si="228"/>
        <v>Medium_user</v>
      </c>
      <c r="AB1853" t="str">
        <f t="shared" si="229"/>
        <v>Medium Usage</v>
      </c>
      <c r="AC1853" t="str">
        <f t="shared" si="230"/>
        <v>None</v>
      </c>
      <c r="AD1853" t="str">
        <f t="shared" si="231"/>
        <v>Medium Intl Calls</v>
      </c>
    </row>
    <row r="1854" spans="1:30" x14ac:dyDescent="0.25">
      <c r="A1854" t="s">
        <v>44</v>
      </c>
      <c r="B1854">
        <v>80</v>
      </c>
      <c r="C1854" t="s">
        <v>28</v>
      </c>
      <c r="D1854" t="s">
        <v>22</v>
      </c>
      <c r="E1854">
        <f>IF(train[[#This Row],[international_plan]]="yes",1,0)</f>
        <v>0</v>
      </c>
      <c r="F1854" t="s">
        <v>22</v>
      </c>
      <c r="G1854">
        <f>IF(train[[#This Row],[voice_mail_plan]]="yes",1,0)</f>
        <v>0</v>
      </c>
      <c r="H1854">
        <v>0</v>
      </c>
      <c r="I1854">
        <v>101.1</v>
      </c>
      <c r="J1854">
        <v>121</v>
      </c>
      <c r="K1854">
        <v>17.190000000000001</v>
      </c>
      <c r="L1854">
        <v>263.2</v>
      </c>
      <c r="M1854">
        <v>110</v>
      </c>
      <c r="N1854">
        <v>22.37</v>
      </c>
      <c r="O1854">
        <v>137.69999999999999</v>
      </c>
      <c r="P1854">
        <v>74</v>
      </c>
      <c r="Q1854">
        <v>6.2</v>
      </c>
      <c r="R1854">
        <v>7.3</v>
      </c>
      <c r="S1854">
        <v>5</v>
      </c>
      <c r="T1854">
        <v>1.97</v>
      </c>
      <c r="U1854">
        <v>0</v>
      </c>
      <c r="V1854" t="s">
        <v>22</v>
      </c>
      <c r="W1854">
        <f t="shared" si="224"/>
        <v>0</v>
      </c>
      <c r="X1854" t="str">
        <f t="shared" si="225"/>
        <v>3 or fewer calls</v>
      </c>
      <c r="Y1854" t="str">
        <f t="shared" si="226"/>
        <v>Low</v>
      </c>
      <c r="Z1854" t="str">
        <f t="shared" si="227"/>
        <v>Medium_user</v>
      </c>
      <c r="AA1854" t="str">
        <f t="shared" si="228"/>
        <v>Heavy_user</v>
      </c>
      <c r="AB1854" t="str">
        <f t="shared" si="229"/>
        <v>Medium Usage</v>
      </c>
      <c r="AC1854" t="str">
        <f t="shared" si="230"/>
        <v>None</v>
      </c>
      <c r="AD1854" t="str">
        <f t="shared" si="231"/>
        <v>Low Intl Calls</v>
      </c>
    </row>
    <row r="1855" spans="1:30" x14ac:dyDescent="0.25">
      <c r="A1855" t="s">
        <v>61</v>
      </c>
      <c r="B1855">
        <v>54</v>
      </c>
      <c r="C1855" t="s">
        <v>21</v>
      </c>
      <c r="D1855" t="s">
        <v>22</v>
      </c>
      <c r="E1855">
        <f>IF(train[[#This Row],[international_plan]]="yes",1,0)</f>
        <v>0</v>
      </c>
      <c r="F1855" t="s">
        <v>23</v>
      </c>
      <c r="G1855">
        <f>IF(train[[#This Row],[voice_mail_plan]]="yes",1,0)</f>
        <v>1</v>
      </c>
      <c r="H1855">
        <v>24</v>
      </c>
      <c r="I1855">
        <v>92.3</v>
      </c>
      <c r="J1855">
        <v>88</v>
      </c>
      <c r="K1855">
        <v>15.69</v>
      </c>
      <c r="L1855">
        <v>193.1</v>
      </c>
      <c r="M1855">
        <v>98</v>
      </c>
      <c r="N1855">
        <v>16.41</v>
      </c>
      <c r="O1855">
        <v>99.3</v>
      </c>
      <c r="P1855">
        <v>119</v>
      </c>
      <c r="Q1855">
        <v>4.47</v>
      </c>
      <c r="R1855">
        <v>11.6</v>
      </c>
      <c r="S1855">
        <v>3</v>
      </c>
      <c r="T1855">
        <v>3.13</v>
      </c>
      <c r="U1855">
        <v>2</v>
      </c>
      <c r="V1855" t="s">
        <v>22</v>
      </c>
      <c r="W1855">
        <f t="shared" si="224"/>
        <v>0</v>
      </c>
      <c r="X1855" t="str">
        <f t="shared" si="225"/>
        <v>3 or fewer calls</v>
      </c>
      <c r="Y1855" t="str">
        <f t="shared" si="226"/>
        <v>Medium</v>
      </c>
      <c r="Z1855" t="str">
        <f t="shared" si="227"/>
        <v>Medium_user</v>
      </c>
      <c r="AA1855" t="str">
        <f t="shared" si="228"/>
        <v>Medium_user</v>
      </c>
      <c r="AB1855" t="str">
        <f t="shared" si="229"/>
        <v>Medium Usage</v>
      </c>
      <c r="AC1855" t="str">
        <f t="shared" si="230"/>
        <v>Medium</v>
      </c>
      <c r="AD1855" t="str">
        <f t="shared" si="231"/>
        <v>Medium Intl Calls</v>
      </c>
    </row>
    <row r="1856" spans="1:30" x14ac:dyDescent="0.25">
      <c r="A1856" t="s">
        <v>68</v>
      </c>
      <c r="B1856">
        <v>121</v>
      </c>
      <c r="C1856" t="s">
        <v>21</v>
      </c>
      <c r="D1856" t="s">
        <v>22</v>
      </c>
      <c r="E1856">
        <f>IF(train[[#This Row],[international_plan]]="yes",1,0)</f>
        <v>0</v>
      </c>
      <c r="F1856" t="s">
        <v>22</v>
      </c>
      <c r="G1856">
        <f>IF(train[[#This Row],[voice_mail_plan]]="yes",1,0)</f>
        <v>0</v>
      </c>
      <c r="H1856">
        <v>0</v>
      </c>
      <c r="I1856">
        <v>168.9</v>
      </c>
      <c r="J1856">
        <v>128</v>
      </c>
      <c r="K1856">
        <v>28.71</v>
      </c>
      <c r="L1856">
        <v>123.9</v>
      </c>
      <c r="M1856">
        <v>99</v>
      </c>
      <c r="N1856">
        <v>10.53</v>
      </c>
      <c r="O1856">
        <v>266.3</v>
      </c>
      <c r="P1856">
        <v>105</v>
      </c>
      <c r="Q1856">
        <v>11.98</v>
      </c>
      <c r="R1856">
        <v>2.9</v>
      </c>
      <c r="S1856">
        <v>7</v>
      </c>
      <c r="T1856">
        <v>0.78</v>
      </c>
      <c r="U1856">
        <v>2</v>
      </c>
      <c r="V1856" t="s">
        <v>22</v>
      </c>
      <c r="W1856">
        <f t="shared" si="224"/>
        <v>0</v>
      </c>
      <c r="X1856" t="str">
        <f t="shared" si="225"/>
        <v>3 or fewer calls</v>
      </c>
      <c r="Y1856" t="str">
        <f t="shared" si="226"/>
        <v>Low</v>
      </c>
      <c r="Z1856" t="str">
        <f t="shared" si="227"/>
        <v>Medium_user</v>
      </c>
      <c r="AA1856" t="str">
        <f t="shared" si="228"/>
        <v>Medium_user</v>
      </c>
      <c r="AB1856" t="str">
        <f t="shared" si="229"/>
        <v>Medium Usage</v>
      </c>
      <c r="AC1856" t="str">
        <f t="shared" si="230"/>
        <v>None</v>
      </c>
      <c r="AD1856" t="str">
        <f t="shared" si="231"/>
        <v>Low Intl Calls</v>
      </c>
    </row>
    <row r="1857" spans="1:30" x14ac:dyDescent="0.25">
      <c r="A1857" t="s">
        <v>63</v>
      </c>
      <c r="B1857">
        <v>157</v>
      </c>
      <c r="C1857" t="s">
        <v>28</v>
      </c>
      <c r="D1857" t="s">
        <v>22</v>
      </c>
      <c r="E1857">
        <f>IF(train[[#This Row],[international_plan]]="yes",1,0)</f>
        <v>0</v>
      </c>
      <c r="F1857" t="s">
        <v>23</v>
      </c>
      <c r="G1857">
        <f>IF(train[[#This Row],[voice_mail_plan]]="yes",1,0)</f>
        <v>1</v>
      </c>
      <c r="H1857">
        <v>29</v>
      </c>
      <c r="I1857">
        <v>219.2</v>
      </c>
      <c r="J1857">
        <v>102</v>
      </c>
      <c r="K1857">
        <v>37.26</v>
      </c>
      <c r="L1857">
        <v>206</v>
      </c>
      <c r="M1857">
        <v>109</v>
      </c>
      <c r="N1857">
        <v>17.510000000000002</v>
      </c>
      <c r="O1857">
        <v>192.4</v>
      </c>
      <c r="P1857">
        <v>117</v>
      </c>
      <c r="Q1857">
        <v>8.66</v>
      </c>
      <c r="R1857">
        <v>15</v>
      </c>
      <c r="S1857">
        <v>5</v>
      </c>
      <c r="T1857">
        <v>4.05</v>
      </c>
      <c r="U1857">
        <v>1</v>
      </c>
      <c r="V1857" t="s">
        <v>22</v>
      </c>
      <c r="W1857">
        <f t="shared" si="224"/>
        <v>0</v>
      </c>
      <c r="X1857" t="str">
        <f t="shared" si="225"/>
        <v>3 or fewer calls</v>
      </c>
      <c r="Y1857" t="str">
        <f t="shared" si="226"/>
        <v>High</v>
      </c>
      <c r="Z1857" t="str">
        <f t="shared" si="227"/>
        <v>Medium_user</v>
      </c>
      <c r="AA1857" t="str">
        <f t="shared" si="228"/>
        <v>Medium_user</v>
      </c>
      <c r="AB1857" t="str">
        <f t="shared" si="229"/>
        <v>Medium Usage</v>
      </c>
      <c r="AC1857" t="str">
        <f t="shared" si="230"/>
        <v>Medium</v>
      </c>
      <c r="AD1857" t="str">
        <f t="shared" si="231"/>
        <v>Medium Intl Calls</v>
      </c>
    </row>
    <row r="1858" spans="1:30" x14ac:dyDescent="0.25">
      <c r="A1858" t="s">
        <v>50</v>
      </c>
      <c r="B1858">
        <v>138</v>
      </c>
      <c r="C1858" t="s">
        <v>28</v>
      </c>
      <c r="D1858" t="s">
        <v>22</v>
      </c>
      <c r="E1858">
        <f>IF(train[[#This Row],[international_plan]]="yes",1,0)</f>
        <v>0</v>
      </c>
      <c r="F1858" t="s">
        <v>22</v>
      </c>
      <c r="G1858">
        <f>IF(train[[#This Row],[voice_mail_plan]]="yes",1,0)</f>
        <v>0</v>
      </c>
      <c r="H1858">
        <v>0</v>
      </c>
      <c r="I1858">
        <v>146.5</v>
      </c>
      <c r="J1858">
        <v>101</v>
      </c>
      <c r="K1858">
        <v>24.91</v>
      </c>
      <c r="L1858">
        <v>284.5</v>
      </c>
      <c r="M1858">
        <v>142</v>
      </c>
      <c r="N1858">
        <v>24.18</v>
      </c>
      <c r="O1858">
        <v>176</v>
      </c>
      <c r="P1858">
        <v>98</v>
      </c>
      <c r="Q1858">
        <v>7.92</v>
      </c>
      <c r="R1858">
        <v>14</v>
      </c>
      <c r="S1858">
        <v>6</v>
      </c>
      <c r="T1858">
        <v>3.78</v>
      </c>
      <c r="U1858">
        <v>3</v>
      </c>
      <c r="V1858" t="s">
        <v>22</v>
      </c>
      <c r="W1858">
        <f t="shared" ref="W1858:W1921" si="232">IF(V1858="yes",1,0)</f>
        <v>0</v>
      </c>
      <c r="X1858" t="str">
        <f t="shared" ref="X1858:X1921" si="233">IF(U1858&gt;3,"More than 3 calls","3 or fewer calls")</f>
        <v>3 or fewer calls</v>
      </c>
      <c r="Y1858" t="str">
        <f t="shared" ref="Y1858:Y1921" si="234">IF(T1858&lt;2,"Low",IF(T1858&lt;4,"Medium","High"))</f>
        <v>Medium</v>
      </c>
      <c r="Z1858" t="str">
        <f t="shared" ref="Z1858:Z1921" si="235">IF(M1858&lt;80,"Light_usage",IF(M1858&lt;120,"Medium_user","Heavy_user"))</f>
        <v>Heavy_user</v>
      </c>
      <c r="AA1858" t="str">
        <f t="shared" ref="AA1858:AA1921" si="236">IF(N1858&lt;10,"Light_user",IF(N1858&lt;20,"Medium_user","Heavy_user"))</f>
        <v>Heavy_user</v>
      </c>
      <c r="AB1858" t="str">
        <f t="shared" ref="AB1858:AB1921" si="237">IF(AND(I1858&gt;250,N1858&gt;20,R1858&gt;10),"High Usage",
  IF(AND(I1858&lt;100,N1858&lt;10,R1858&lt;5),"Low Usage","Medium Usage"))</f>
        <v>Medium Usage</v>
      </c>
      <c r="AC1858" t="str">
        <f t="shared" ref="AC1858:AC1921" si="238">IF(H1858=0,"None",IF(H1858&lt;10,"Low",IF(H1858&lt;30,"Medium","High")))</f>
        <v>None</v>
      </c>
      <c r="AD1858" t="str">
        <f t="shared" ref="AD1858:AD1921" si="239">IF(T1858&lt;=2, "Low Intl Calls", IF(T1858&lt;=5, "Medium Intl Calls", "High Intl Calls"))</f>
        <v>Medium Intl Calls</v>
      </c>
    </row>
    <row r="1859" spans="1:30" x14ac:dyDescent="0.25">
      <c r="A1859" t="s">
        <v>37</v>
      </c>
      <c r="B1859">
        <v>92</v>
      </c>
      <c r="C1859" t="s">
        <v>21</v>
      </c>
      <c r="D1859" t="s">
        <v>22</v>
      </c>
      <c r="E1859">
        <f>IF(train[[#This Row],[international_plan]]="yes",1,0)</f>
        <v>0</v>
      </c>
      <c r="F1859" t="s">
        <v>23</v>
      </c>
      <c r="G1859">
        <f>IF(train[[#This Row],[voice_mail_plan]]="yes",1,0)</f>
        <v>1</v>
      </c>
      <c r="H1859">
        <v>31</v>
      </c>
      <c r="I1859">
        <v>172.3</v>
      </c>
      <c r="J1859">
        <v>116</v>
      </c>
      <c r="K1859">
        <v>29.29</v>
      </c>
      <c r="L1859">
        <v>266.2</v>
      </c>
      <c r="M1859">
        <v>91</v>
      </c>
      <c r="N1859">
        <v>22.63</v>
      </c>
      <c r="O1859">
        <v>228.2</v>
      </c>
      <c r="P1859">
        <v>90</v>
      </c>
      <c r="Q1859">
        <v>10.27</v>
      </c>
      <c r="R1859">
        <v>11.8</v>
      </c>
      <c r="S1859">
        <v>5</v>
      </c>
      <c r="T1859">
        <v>3.19</v>
      </c>
      <c r="U1859">
        <v>1</v>
      </c>
      <c r="V1859" t="s">
        <v>22</v>
      </c>
      <c r="W1859">
        <f t="shared" si="232"/>
        <v>0</v>
      </c>
      <c r="X1859" t="str">
        <f t="shared" si="233"/>
        <v>3 or fewer calls</v>
      </c>
      <c r="Y1859" t="str">
        <f t="shared" si="234"/>
        <v>Medium</v>
      </c>
      <c r="Z1859" t="str">
        <f t="shared" si="235"/>
        <v>Medium_user</v>
      </c>
      <c r="AA1859" t="str">
        <f t="shared" si="236"/>
        <v>Heavy_user</v>
      </c>
      <c r="AB1859" t="str">
        <f t="shared" si="237"/>
        <v>Medium Usage</v>
      </c>
      <c r="AC1859" t="str">
        <f t="shared" si="238"/>
        <v>High</v>
      </c>
      <c r="AD1859" t="str">
        <f t="shared" si="239"/>
        <v>Medium Intl Calls</v>
      </c>
    </row>
    <row r="1860" spans="1:30" x14ac:dyDescent="0.25">
      <c r="A1860" t="s">
        <v>39</v>
      </c>
      <c r="B1860">
        <v>126</v>
      </c>
      <c r="C1860" t="s">
        <v>21</v>
      </c>
      <c r="D1860" t="s">
        <v>22</v>
      </c>
      <c r="E1860">
        <f>IF(train[[#This Row],[international_plan]]="yes",1,0)</f>
        <v>0</v>
      </c>
      <c r="F1860" t="s">
        <v>22</v>
      </c>
      <c r="G1860">
        <f>IF(train[[#This Row],[voice_mail_plan]]="yes",1,0)</f>
        <v>0</v>
      </c>
      <c r="H1860">
        <v>0</v>
      </c>
      <c r="I1860">
        <v>190.9</v>
      </c>
      <c r="J1860">
        <v>143</v>
      </c>
      <c r="K1860">
        <v>32.450000000000003</v>
      </c>
      <c r="L1860">
        <v>149.69999999999999</v>
      </c>
      <c r="M1860">
        <v>72</v>
      </c>
      <c r="N1860">
        <v>12.72</v>
      </c>
      <c r="O1860">
        <v>191.4</v>
      </c>
      <c r="P1860">
        <v>87</v>
      </c>
      <c r="Q1860">
        <v>8.61</v>
      </c>
      <c r="R1860">
        <v>13</v>
      </c>
      <c r="S1860">
        <v>3</v>
      </c>
      <c r="T1860">
        <v>3.51</v>
      </c>
      <c r="U1860">
        <v>1</v>
      </c>
      <c r="V1860" t="s">
        <v>22</v>
      </c>
      <c r="W1860">
        <f t="shared" si="232"/>
        <v>0</v>
      </c>
      <c r="X1860" t="str">
        <f t="shared" si="233"/>
        <v>3 or fewer calls</v>
      </c>
      <c r="Y1860" t="str">
        <f t="shared" si="234"/>
        <v>Medium</v>
      </c>
      <c r="Z1860" t="str">
        <f t="shared" si="235"/>
        <v>Light_usage</v>
      </c>
      <c r="AA1860" t="str">
        <f t="shared" si="236"/>
        <v>Medium_user</v>
      </c>
      <c r="AB1860" t="str">
        <f t="shared" si="237"/>
        <v>Medium Usage</v>
      </c>
      <c r="AC1860" t="str">
        <f t="shared" si="238"/>
        <v>None</v>
      </c>
      <c r="AD1860" t="str">
        <f t="shared" si="239"/>
        <v>Medium Intl Calls</v>
      </c>
    </row>
    <row r="1861" spans="1:30" x14ac:dyDescent="0.25">
      <c r="A1861" t="s">
        <v>61</v>
      </c>
      <c r="B1861">
        <v>41</v>
      </c>
      <c r="C1861" t="s">
        <v>21</v>
      </c>
      <c r="D1861" t="s">
        <v>22</v>
      </c>
      <c r="E1861">
        <f>IF(train[[#This Row],[international_plan]]="yes",1,0)</f>
        <v>0</v>
      </c>
      <c r="F1861" t="s">
        <v>22</v>
      </c>
      <c r="G1861">
        <f>IF(train[[#This Row],[voice_mail_plan]]="yes",1,0)</f>
        <v>0</v>
      </c>
      <c r="H1861">
        <v>0</v>
      </c>
      <c r="I1861">
        <v>232.1</v>
      </c>
      <c r="J1861">
        <v>74</v>
      </c>
      <c r="K1861">
        <v>39.46</v>
      </c>
      <c r="L1861">
        <v>327.10000000000002</v>
      </c>
      <c r="M1861">
        <v>88</v>
      </c>
      <c r="N1861">
        <v>27.8</v>
      </c>
      <c r="O1861">
        <v>226.5</v>
      </c>
      <c r="P1861">
        <v>119</v>
      </c>
      <c r="Q1861">
        <v>10.19</v>
      </c>
      <c r="R1861">
        <v>10.9</v>
      </c>
      <c r="S1861">
        <v>2</v>
      </c>
      <c r="T1861">
        <v>2.94</v>
      </c>
      <c r="U1861">
        <v>3</v>
      </c>
      <c r="V1861" t="s">
        <v>23</v>
      </c>
      <c r="W1861">
        <f t="shared" si="232"/>
        <v>1</v>
      </c>
      <c r="X1861" t="str">
        <f t="shared" si="233"/>
        <v>3 or fewer calls</v>
      </c>
      <c r="Y1861" t="str">
        <f t="shared" si="234"/>
        <v>Medium</v>
      </c>
      <c r="Z1861" t="str">
        <f t="shared" si="235"/>
        <v>Medium_user</v>
      </c>
      <c r="AA1861" t="str">
        <f t="shared" si="236"/>
        <v>Heavy_user</v>
      </c>
      <c r="AB1861" t="str">
        <f t="shared" si="237"/>
        <v>Medium Usage</v>
      </c>
      <c r="AC1861" t="str">
        <f t="shared" si="238"/>
        <v>None</v>
      </c>
      <c r="AD1861" t="str">
        <f t="shared" si="239"/>
        <v>Medium Intl Calls</v>
      </c>
    </row>
    <row r="1862" spans="1:30" x14ac:dyDescent="0.25">
      <c r="A1862" t="s">
        <v>59</v>
      </c>
      <c r="B1862">
        <v>167</v>
      </c>
      <c r="C1862" t="s">
        <v>21</v>
      </c>
      <c r="D1862" t="s">
        <v>22</v>
      </c>
      <c r="E1862">
        <f>IF(train[[#This Row],[international_plan]]="yes",1,0)</f>
        <v>0</v>
      </c>
      <c r="F1862" t="s">
        <v>22</v>
      </c>
      <c r="G1862">
        <f>IF(train[[#This Row],[voice_mail_plan]]="yes",1,0)</f>
        <v>0</v>
      </c>
      <c r="H1862">
        <v>0</v>
      </c>
      <c r="I1862">
        <v>169.2</v>
      </c>
      <c r="J1862">
        <v>124</v>
      </c>
      <c r="K1862">
        <v>28.76</v>
      </c>
      <c r="L1862">
        <v>173.3</v>
      </c>
      <c r="M1862">
        <v>108</v>
      </c>
      <c r="N1862">
        <v>14.73</v>
      </c>
      <c r="O1862">
        <v>216.5</v>
      </c>
      <c r="P1862">
        <v>64</v>
      </c>
      <c r="Q1862">
        <v>9.74</v>
      </c>
      <c r="R1862">
        <v>12.4</v>
      </c>
      <c r="S1862">
        <v>4</v>
      </c>
      <c r="T1862">
        <v>3.35</v>
      </c>
      <c r="U1862">
        <v>4</v>
      </c>
      <c r="V1862" t="s">
        <v>23</v>
      </c>
      <c r="W1862">
        <f t="shared" si="232"/>
        <v>1</v>
      </c>
      <c r="X1862" t="str">
        <f t="shared" si="233"/>
        <v>More than 3 calls</v>
      </c>
      <c r="Y1862" t="str">
        <f t="shared" si="234"/>
        <v>Medium</v>
      </c>
      <c r="Z1862" t="str">
        <f t="shared" si="235"/>
        <v>Medium_user</v>
      </c>
      <c r="AA1862" t="str">
        <f t="shared" si="236"/>
        <v>Medium_user</v>
      </c>
      <c r="AB1862" t="str">
        <f t="shared" si="237"/>
        <v>Medium Usage</v>
      </c>
      <c r="AC1862" t="str">
        <f t="shared" si="238"/>
        <v>None</v>
      </c>
      <c r="AD1862" t="str">
        <f t="shared" si="239"/>
        <v>Medium Intl Calls</v>
      </c>
    </row>
    <row r="1863" spans="1:30" x14ac:dyDescent="0.25">
      <c r="A1863" t="s">
        <v>55</v>
      </c>
      <c r="B1863">
        <v>91</v>
      </c>
      <c r="C1863" t="s">
        <v>28</v>
      </c>
      <c r="D1863" t="s">
        <v>22</v>
      </c>
      <c r="E1863">
        <f>IF(train[[#This Row],[international_plan]]="yes",1,0)</f>
        <v>0</v>
      </c>
      <c r="F1863" t="s">
        <v>22</v>
      </c>
      <c r="G1863">
        <f>IF(train[[#This Row],[voice_mail_plan]]="yes",1,0)</f>
        <v>0</v>
      </c>
      <c r="H1863">
        <v>0</v>
      </c>
      <c r="I1863">
        <v>123.8</v>
      </c>
      <c r="J1863">
        <v>107</v>
      </c>
      <c r="K1863">
        <v>21.05</v>
      </c>
      <c r="L1863">
        <v>319</v>
      </c>
      <c r="M1863">
        <v>125</v>
      </c>
      <c r="N1863">
        <v>27.12</v>
      </c>
      <c r="O1863">
        <v>237.6</v>
      </c>
      <c r="P1863">
        <v>78</v>
      </c>
      <c r="Q1863">
        <v>10.69</v>
      </c>
      <c r="R1863">
        <v>7.3</v>
      </c>
      <c r="S1863">
        <v>4</v>
      </c>
      <c r="T1863">
        <v>1.97</v>
      </c>
      <c r="U1863">
        <v>2</v>
      </c>
      <c r="V1863" t="s">
        <v>22</v>
      </c>
      <c r="W1863">
        <f t="shared" si="232"/>
        <v>0</v>
      </c>
      <c r="X1863" t="str">
        <f t="shared" si="233"/>
        <v>3 or fewer calls</v>
      </c>
      <c r="Y1863" t="str">
        <f t="shared" si="234"/>
        <v>Low</v>
      </c>
      <c r="Z1863" t="str">
        <f t="shared" si="235"/>
        <v>Heavy_user</v>
      </c>
      <c r="AA1863" t="str">
        <f t="shared" si="236"/>
        <v>Heavy_user</v>
      </c>
      <c r="AB1863" t="str">
        <f t="shared" si="237"/>
        <v>Medium Usage</v>
      </c>
      <c r="AC1863" t="str">
        <f t="shared" si="238"/>
        <v>None</v>
      </c>
      <c r="AD1863" t="str">
        <f t="shared" si="239"/>
        <v>Low Intl Calls</v>
      </c>
    </row>
    <row r="1864" spans="1:30" x14ac:dyDescent="0.25">
      <c r="A1864" t="s">
        <v>33</v>
      </c>
      <c r="B1864">
        <v>127</v>
      </c>
      <c r="C1864" t="s">
        <v>28</v>
      </c>
      <c r="D1864" t="s">
        <v>22</v>
      </c>
      <c r="E1864">
        <f>IF(train[[#This Row],[international_plan]]="yes",1,0)</f>
        <v>0</v>
      </c>
      <c r="F1864" t="s">
        <v>22</v>
      </c>
      <c r="G1864">
        <f>IF(train[[#This Row],[voice_mail_plan]]="yes",1,0)</f>
        <v>0</v>
      </c>
      <c r="H1864">
        <v>0</v>
      </c>
      <c r="I1864">
        <v>96</v>
      </c>
      <c r="J1864">
        <v>117</v>
      </c>
      <c r="K1864">
        <v>16.32</v>
      </c>
      <c r="L1864">
        <v>177</v>
      </c>
      <c r="M1864">
        <v>68</v>
      </c>
      <c r="N1864">
        <v>15.05</v>
      </c>
      <c r="O1864">
        <v>162.19999999999999</v>
      </c>
      <c r="P1864">
        <v>127</v>
      </c>
      <c r="Q1864">
        <v>7.3</v>
      </c>
      <c r="R1864">
        <v>9.6999999999999993</v>
      </c>
      <c r="S1864">
        <v>4</v>
      </c>
      <c r="T1864">
        <v>2.62</v>
      </c>
      <c r="U1864">
        <v>3</v>
      </c>
      <c r="V1864" t="s">
        <v>22</v>
      </c>
      <c r="W1864">
        <f t="shared" si="232"/>
        <v>0</v>
      </c>
      <c r="X1864" t="str">
        <f t="shared" si="233"/>
        <v>3 or fewer calls</v>
      </c>
      <c r="Y1864" t="str">
        <f t="shared" si="234"/>
        <v>Medium</v>
      </c>
      <c r="Z1864" t="str">
        <f t="shared" si="235"/>
        <v>Light_usage</v>
      </c>
      <c r="AA1864" t="str">
        <f t="shared" si="236"/>
        <v>Medium_user</v>
      </c>
      <c r="AB1864" t="str">
        <f t="shared" si="237"/>
        <v>Medium Usage</v>
      </c>
      <c r="AC1864" t="str">
        <f t="shared" si="238"/>
        <v>None</v>
      </c>
      <c r="AD1864" t="str">
        <f t="shared" si="239"/>
        <v>Medium Intl Calls</v>
      </c>
    </row>
    <row r="1865" spans="1:30" x14ac:dyDescent="0.25">
      <c r="A1865" t="s">
        <v>58</v>
      </c>
      <c r="B1865">
        <v>88</v>
      </c>
      <c r="C1865" t="s">
        <v>25</v>
      </c>
      <c r="D1865" t="s">
        <v>22</v>
      </c>
      <c r="E1865">
        <f>IF(train[[#This Row],[international_plan]]="yes",1,0)</f>
        <v>0</v>
      </c>
      <c r="F1865" t="s">
        <v>23</v>
      </c>
      <c r="G1865">
        <f>IF(train[[#This Row],[voice_mail_plan]]="yes",1,0)</f>
        <v>1</v>
      </c>
      <c r="H1865">
        <v>27</v>
      </c>
      <c r="I1865">
        <v>93.4</v>
      </c>
      <c r="J1865">
        <v>106</v>
      </c>
      <c r="K1865">
        <v>15.88</v>
      </c>
      <c r="L1865">
        <v>252</v>
      </c>
      <c r="M1865">
        <v>92</v>
      </c>
      <c r="N1865">
        <v>21.42</v>
      </c>
      <c r="O1865">
        <v>189</v>
      </c>
      <c r="P1865">
        <v>104</v>
      </c>
      <c r="Q1865">
        <v>8.5</v>
      </c>
      <c r="R1865">
        <v>10.9</v>
      </c>
      <c r="S1865">
        <v>1</v>
      </c>
      <c r="T1865">
        <v>2.94</v>
      </c>
      <c r="U1865">
        <v>1</v>
      </c>
      <c r="V1865" t="s">
        <v>22</v>
      </c>
      <c r="W1865">
        <f t="shared" si="232"/>
        <v>0</v>
      </c>
      <c r="X1865" t="str">
        <f t="shared" si="233"/>
        <v>3 or fewer calls</v>
      </c>
      <c r="Y1865" t="str">
        <f t="shared" si="234"/>
        <v>Medium</v>
      </c>
      <c r="Z1865" t="str">
        <f t="shared" si="235"/>
        <v>Medium_user</v>
      </c>
      <c r="AA1865" t="str">
        <f t="shared" si="236"/>
        <v>Heavy_user</v>
      </c>
      <c r="AB1865" t="str">
        <f t="shared" si="237"/>
        <v>Medium Usage</v>
      </c>
      <c r="AC1865" t="str">
        <f t="shared" si="238"/>
        <v>Medium</v>
      </c>
      <c r="AD1865" t="str">
        <f t="shared" si="239"/>
        <v>Medium Intl Calls</v>
      </c>
    </row>
    <row r="1866" spans="1:30" x14ac:dyDescent="0.25">
      <c r="A1866" t="s">
        <v>33</v>
      </c>
      <c r="B1866">
        <v>113</v>
      </c>
      <c r="C1866" t="s">
        <v>21</v>
      </c>
      <c r="D1866" t="s">
        <v>22</v>
      </c>
      <c r="E1866">
        <f>IF(train[[#This Row],[international_plan]]="yes",1,0)</f>
        <v>0</v>
      </c>
      <c r="F1866" t="s">
        <v>22</v>
      </c>
      <c r="G1866">
        <f>IF(train[[#This Row],[voice_mail_plan]]="yes",1,0)</f>
        <v>0</v>
      </c>
      <c r="H1866">
        <v>0</v>
      </c>
      <c r="I1866">
        <v>90.6</v>
      </c>
      <c r="J1866">
        <v>130</v>
      </c>
      <c r="K1866">
        <v>15.4</v>
      </c>
      <c r="L1866">
        <v>170.6</v>
      </c>
      <c r="M1866">
        <v>100</v>
      </c>
      <c r="N1866">
        <v>14.5</v>
      </c>
      <c r="O1866">
        <v>137.4</v>
      </c>
      <c r="P1866">
        <v>74</v>
      </c>
      <c r="Q1866">
        <v>6.18</v>
      </c>
      <c r="R1866">
        <v>5.4</v>
      </c>
      <c r="S1866">
        <v>9</v>
      </c>
      <c r="T1866">
        <v>1.46</v>
      </c>
      <c r="U1866">
        <v>1</v>
      </c>
      <c r="V1866" t="s">
        <v>22</v>
      </c>
      <c r="W1866">
        <f t="shared" si="232"/>
        <v>0</v>
      </c>
      <c r="X1866" t="str">
        <f t="shared" si="233"/>
        <v>3 or fewer calls</v>
      </c>
      <c r="Y1866" t="str">
        <f t="shared" si="234"/>
        <v>Low</v>
      </c>
      <c r="Z1866" t="str">
        <f t="shared" si="235"/>
        <v>Medium_user</v>
      </c>
      <c r="AA1866" t="str">
        <f t="shared" si="236"/>
        <v>Medium_user</v>
      </c>
      <c r="AB1866" t="str">
        <f t="shared" si="237"/>
        <v>Medium Usage</v>
      </c>
      <c r="AC1866" t="str">
        <f t="shared" si="238"/>
        <v>None</v>
      </c>
      <c r="AD1866" t="str">
        <f t="shared" si="239"/>
        <v>Low Intl Calls</v>
      </c>
    </row>
    <row r="1867" spans="1:30" x14ac:dyDescent="0.25">
      <c r="A1867" t="s">
        <v>36</v>
      </c>
      <c r="B1867">
        <v>78</v>
      </c>
      <c r="C1867" t="s">
        <v>28</v>
      </c>
      <c r="D1867" t="s">
        <v>22</v>
      </c>
      <c r="E1867">
        <f>IF(train[[#This Row],[international_plan]]="yes",1,0)</f>
        <v>0</v>
      </c>
      <c r="F1867" t="s">
        <v>22</v>
      </c>
      <c r="G1867">
        <f>IF(train[[#This Row],[voice_mail_plan]]="yes",1,0)</f>
        <v>0</v>
      </c>
      <c r="H1867">
        <v>0</v>
      </c>
      <c r="I1867">
        <v>152.9</v>
      </c>
      <c r="J1867">
        <v>81</v>
      </c>
      <c r="K1867">
        <v>25.99</v>
      </c>
      <c r="L1867">
        <v>256.60000000000002</v>
      </c>
      <c r="M1867">
        <v>82</v>
      </c>
      <c r="N1867">
        <v>21.81</v>
      </c>
      <c r="O1867">
        <v>173.6</v>
      </c>
      <c r="P1867">
        <v>112</v>
      </c>
      <c r="Q1867">
        <v>7.81</v>
      </c>
      <c r="R1867">
        <v>5.3</v>
      </c>
      <c r="S1867">
        <v>6</v>
      </c>
      <c r="T1867">
        <v>1.43</v>
      </c>
      <c r="U1867">
        <v>2</v>
      </c>
      <c r="V1867" t="s">
        <v>22</v>
      </c>
      <c r="W1867">
        <f t="shared" si="232"/>
        <v>0</v>
      </c>
      <c r="X1867" t="str">
        <f t="shared" si="233"/>
        <v>3 or fewer calls</v>
      </c>
      <c r="Y1867" t="str">
        <f t="shared" si="234"/>
        <v>Low</v>
      </c>
      <c r="Z1867" t="str">
        <f t="shared" si="235"/>
        <v>Medium_user</v>
      </c>
      <c r="AA1867" t="str">
        <f t="shared" si="236"/>
        <v>Heavy_user</v>
      </c>
      <c r="AB1867" t="str">
        <f t="shared" si="237"/>
        <v>Medium Usage</v>
      </c>
      <c r="AC1867" t="str">
        <f t="shared" si="238"/>
        <v>None</v>
      </c>
      <c r="AD1867" t="str">
        <f t="shared" si="239"/>
        <v>Low Intl Calls</v>
      </c>
    </row>
    <row r="1868" spans="1:30" x14ac:dyDescent="0.25">
      <c r="A1868" t="s">
        <v>54</v>
      </c>
      <c r="B1868">
        <v>136</v>
      </c>
      <c r="C1868" t="s">
        <v>25</v>
      </c>
      <c r="D1868" t="s">
        <v>23</v>
      </c>
      <c r="E1868">
        <f>IF(train[[#This Row],[international_plan]]="yes",1,0)</f>
        <v>1</v>
      </c>
      <c r="F1868" t="s">
        <v>23</v>
      </c>
      <c r="G1868">
        <f>IF(train[[#This Row],[voice_mail_plan]]="yes",1,0)</f>
        <v>1</v>
      </c>
      <c r="H1868">
        <v>29</v>
      </c>
      <c r="I1868">
        <v>85.2</v>
      </c>
      <c r="J1868">
        <v>98</v>
      </c>
      <c r="K1868">
        <v>14.48</v>
      </c>
      <c r="L1868">
        <v>230.4</v>
      </c>
      <c r="M1868">
        <v>85</v>
      </c>
      <c r="N1868">
        <v>19.579999999999998</v>
      </c>
      <c r="O1868">
        <v>243.6</v>
      </c>
      <c r="P1868">
        <v>104</v>
      </c>
      <c r="Q1868">
        <v>10.96</v>
      </c>
      <c r="R1868">
        <v>9</v>
      </c>
      <c r="S1868">
        <v>3</v>
      </c>
      <c r="T1868">
        <v>2.4300000000000002</v>
      </c>
      <c r="U1868">
        <v>2</v>
      </c>
      <c r="V1868" t="s">
        <v>22</v>
      </c>
      <c r="W1868">
        <f t="shared" si="232"/>
        <v>0</v>
      </c>
      <c r="X1868" t="str">
        <f t="shared" si="233"/>
        <v>3 or fewer calls</v>
      </c>
      <c r="Y1868" t="str">
        <f t="shared" si="234"/>
        <v>Medium</v>
      </c>
      <c r="Z1868" t="str">
        <f t="shared" si="235"/>
        <v>Medium_user</v>
      </c>
      <c r="AA1868" t="str">
        <f t="shared" si="236"/>
        <v>Medium_user</v>
      </c>
      <c r="AB1868" t="str">
        <f t="shared" si="237"/>
        <v>Medium Usage</v>
      </c>
      <c r="AC1868" t="str">
        <f t="shared" si="238"/>
        <v>Medium</v>
      </c>
      <c r="AD1868" t="str">
        <f t="shared" si="239"/>
        <v>Medium Intl Calls</v>
      </c>
    </row>
    <row r="1869" spans="1:30" x14ac:dyDescent="0.25">
      <c r="A1869" t="s">
        <v>67</v>
      </c>
      <c r="B1869">
        <v>68</v>
      </c>
      <c r="C1869" t="s">
        <v>21</v>
      </c>
      <c r="D1869" t="s">
        <v>22</v>
      </c>
      <c r="E1869">
        <f>IF(train[[#This Row],[international_plan]]="yes",1,0)</f>
        <v>0</v>
      </c>
      <c r="F1869" t="s">
        <v>23</v>
      </c>
      <c r="G1869">
        <f>IF(train[[#This Row],[voice_mail_plan]]="yes",1,0)</f>
        <v>1</v>
      </c>
      <c r="H1869">
        <v>34</v>
      </c>
      <c r="I1869">
        <v>160</v>
      </c>
      <c r="J1869">
        <v>72</v>
      </c>
      <c r="K1869">
        <v>27.2</v>
      </c>
      <c r="L1869">
        <v>184.5</v>
      </c>
      <c r="M1869">
        <v>119</v>
      </c>
      <c r="N1869">
        <v>15.68</v>
      </c>
      <c r="O1869">
        <v>208.3</v>
      </c>
      <c r="P1869">
        <v>101</v>
      </c>
      <c r="Q1869">
        <v>9.3699999999999992</v>
      </c>
      <c r="R1869">
        <v>6.1</v>
      </c>
      <c r="S1869">
        <v>10</v>
      </c>
      <c r="T1869">
        <v>1.65</v>
      </c>
      <c r="U1869">
        <v>1</v>
      </c>
      <c r="V1869" t="s">
        <v>22</v>
      </c>
      <c r="W1869">
        <f t="shared" si="232"/>
        <v>0</v>
      </c>
      <c r="X1869" t="str">
        <f t="shared" si="233"/>
        <v>3 or fewer calls</v>
      </c>
      <c r="Y1869" t="str">
        <f t="shared" si="234"/>
        <v>Low</v>
      </c>
      <c r="Z1869" t="str">
        <f t="shared" si="235"/>
        <v>Medium_user</v>
      </c>
      <c r="AA1869" t="str">
        <f t="shared" si="236"/>
        <v>Medium_user</v>
      </c>
      <c r="AB1869" t="str">
        <f t="shared" si="237"/>
        <v>Medium Usage</v>
      </c>
      <c r="AC1869" t="str">
        <f t="shared" si="238"/>
        <v>High</v>
      </c>
      <c r="AD1869" t="str">
        <f t="shared" si="239"/>
        <v>Low Intl Calls</v>
      </c>
    </row>
    <row r="1870" spans="1:30" x14ac:dyDescent="0.25">
      <c r="A1870" t="s">
        <v>20</v>
      </c>
      <c r="B1870">
        <v>132</v>
      </c>
      <c r="C1870" t="s">
        <v>21</v>
      </c>
      <c r="D1870" t="s">
        <v>22</v>
      </c>
      <c r="E1870">
        <f>IF(train[[#This Row],[international_plan]]="yes",1,0)</f>
        <v>0</v>
      </c>
      <c r="F1870" t="s">
        <v>23</v>
      </c>
      <c r="G1870">
        <f>IF(train[[#This Row],[voice_mail_plan]]="yes",1,0)</f>
        <v>1</v>
      </c>
      <c r="H1870">
        <v>10</v>
      </c>
      <c r="I1870">
        <v>182.9</v>
      </c>
      <c r="J1870">
        <v>54</v>
      </c>
      <c r="K1870">
        <v>31.09</v>
      </c>
      <c r="L1870">
        <v>292.39999999999998</v>
      </c>
      <c r="M1870">
        <v>68</v>
      </c>
      <c r="N1870">
        <v>24.85</v>
      </c>
      <c r="O1870">
        <v>142.30000000000001</v>
      </c>
      <c r="P1870">
        <v>116</v>
      </c>
      <c r="Q1870">
        <v>6.4</v>
      </c>
      <c r="R1870">
        <v>11.5</v>
      </c>
      <c r="S1870">
        <v>4</v>
      </c>
      <c r="T1870">
        <v>3.11</v>
      </c>
      <c r="U1870">
        <v>0</v>
      </c>
      <c r="V1870" t="s">
        <v>22</v>
      </c>
      <c r="W1870">
        <f t="shared" si="232"/>
        <v>0</v>
      </c>
      <c r="X1870" t="str">
        <f t="shared" si="233"/>
        <v>3 or fewer calls</v>
      </c>
      <c r="Y1870" t="str">
        <f t="shared" si="234"/>
        <v>Medium</v>
      </c>
      <c r="Z1870" t="str">
        <f t="shared" si="235"/>
        <v>Light_usage</v>
      </c>
      <c r="AA1870" t="str">
        <f t="shared" si="236"/>
        <v>Heavy_user</v>
      </c>
      <c r="AB1870" t="str">
        <f t="shared" si="237"/>
        <v>Medium Usage</v>
      </c>
      <c r="AC1870" t="str">
        <f t="shared" si="238"/>
        <v>Medium</v>
      </c>
      <c r="AD1870" t="str">
        <f t="shared" si="239"/>
        <v>Medium Intl Calls</v>
      </c>
    </row>
    <row r="1871" spans="1:30" x14ac:dyDescent="0.25">
      <c r="A1871" t="s">
        <v>59</v>
      </c>
      <c r="B1871">
        <v>110</v>
      </c>
      <c r="C1871" t="s">
        <v>21</v>
      </c>
      <c r="D1871" t="s">
        <v>22</v>
      </c>
      <c r="E1871">
        <f>IF(train[[#This Row],[international_plan]]="yes",1,0)</f>
        <v>0</v>
      </c>
      <c r="F1871" t="s">
        <v>22</v>
      </c>
      <c r="G1871">
        <f>IF(train[[#This Row],[voice_mail_plan]]="yes",1,0)</f>
        <v>0</v>
      </c>
      <c r="H1871">
        <v>0</v>
      </c>
      <c r="I1871">
        <v>241.2</v>
      </c>
      <c r="J1871">
        <v>105</v>
      </c>
      <c r="K1871">
        <v>41</v>
      </c>
      <c r="L1871">
        <v>174.3</v>
      </c>
      <c r="M1871">
        <v>85</v>
      </c>
      <c r="N1871">
        <v>14.82</v>
      </c>
      <c r="O1871">
        <v>245.3</v>
      </c>
      <c r="P1871">
        <v>59</v>
      </c>
      <c r="Q1871">
        <v>11.04</v>
      </c>
      <c r="R1871">
        <v>8.5</v>
      </c>
      <c r="S1871">
        <v>4</v>
      </c>
      <c r="T1871">
        <v>2.2999999999999998</v>
      </c>
      <c r="U1871">
        <v>2</v>
      </c>
      <c r="V1871" t="s">
        <v>22</v>
      </c>
      <c r="W1871">
        <f t="shared" si="232"/>
        <v>0</v>
      </c>
      <c r="X1871" t="str">
        <f t="shared" si="233"/>
        <v>3 or fewer calls</v>
      </c>
      <c r="Y1871" t="str">
        <f t="shared" si="234"/>
        <v>Medium</v>
      </c>
      <c r="Z1871" t="str">
        <f t="shared" si="235"/>
        <v>Medium_user</v>
      </c>
      <c r="AA1871" t="str">
        <f t="shared" si="236"/>
        <v>Medium_user</v>
      </c>
      <c r="AB1871" t="str">
        <f t="shared" si="237"/>
        <v>Medium Usage</v>
      </c>
      <c r="AC1871" t="str">
        <f t="shared" si="238"/>
        <v>None</v>
      </c>
      <c r="AD1871" t="str">
        <f t="shared" si="239"/>
        <v>Medium Intl Calls</v>
      </c>
    </row>
    <row r="1872" spans="1:30" x14ac:dyDescent="0.25">
      <c r="A1872" t="s">
        <v>31</v>
      </c>
      <c r="B1872">
        <v>121</v>
      </c>
      <c r="C1872" t="s">
        <v>28</v>
      </c>
      <c r="D1872" t="s">
        <v>22</v>
      </c>
      <c r="E1872">
        <f>IF(train[[#This Row],[international_plan]]="yes",1,0)</f>
        <v>0</v>
      </c>
      <c r="F1872" t="s">
        <v>22</v>
      </c>
      <c r="G1872">
        <f>IF(train[[#This Row],[voice_mail_plan]]="yes",1,0)</f>
        <v>0</v>
      </c>
      <c r="H1872">
        <v>0</v>
      </c>
      <c r="I1872">
        <v>177.2</v>
      </c>
      <c r="J1872">
        <v>142</v>
      </c>
      <c r="K1872">
        <v>30.12</v>
      </c>
      <c r="L1872">
        <v>123.5</v>
      </c>
      <c r="M1872">
        <v>88</v>
      </c>
      <c r="N1872">
        <v>10.5</v>
      </c>
      <c r="O1872">
        <v>213.2</v>
      </c>
      <c r="P1872">
        <v>51</v>
      </c>
      <c r="Q1872">
        <v>9.59</v>
      </c>
      <c r="R1872">
        <v>8.4</v>
      </c>
      <c r="S1872">
        <v>6</v>
      </c>
      <c r="T1872">
        <v>2.27</v>
      </c>
      <c r="U1872">
        <v>1</v>
      </c>
      <c r="V1872" t="s">
        <v>22</v>
      </c>
      <c r="W1872">
        <f t="shared" si="232"/>
        <v>0</v>
      </c>
      <c r="X1872" t="str">
        <f t="shared" si="233"/>
        <v>3 or fewer calls</v>
      </c>
      <c r="Y1872" t="str">
        <f t="shared" si="234"/>
        <v>Medium</v>
      </c>
      <c r="Z1872" t="str">
        <f t="shared" si="235"/>
        <v>Medium_user</v>
      </c>
      <c r="AA1872" t="str">
        <f t="shared" si="236"/>
        <v>Medium_user</v>
      </c>
      <c r="AB1872" t="str">
        <f t="shared" si="237"/>
        <v>Medium Usage</v>
      </c>
      <c r="AC1872" t="str">
        <f t="shared" si="238"/>
        <v>None</v>
      </c>
      <c r="AD1872" t="str">
        <f t="shared" si="239"/>
        <v>Medium Intl Calls</v>
      </c>
    </row>
    <row r="1873" spans="1:30" x14ac:dyDescent="0.25">
      <c r="A1873" t="s">
        <v>36</v>
      </c>
      <c r="B1873">
        <v>116</v>
      </c>
      <c r="C1873" t="s">
        <v>28</v>
      </c>
      <c r="D1873" t="s">
        <v>22</v>
      </c>
      <c r="E1873">
        <f>IF(train[[#This Row],[international_plan]]="yes",1,0)</f>
        <v>0</v>
      </c>
      <c r="F1873" t="s">
        <v>22</v>
      </c>
      <c r="G1873">
        <f>IF(train[[#This Row],[voice_mail_plan]]="yes",1,0)</f>
        <v>0</v>
      </c>
      <c r="H1873">
        <v>0</v>
      </c>
      <c r="I1873">
        <v>89.5</v>
      </c>
      <c r="J1873">
        <v>128</v>
      </c>
      <c r="K1873">
        <v>15.22</v>
      </c>
      <c r="L1873">
        <v>180.8</v>
      </c>
      <c r="M1873">
        <v>137</v>
      </c>
      <c r="N1873">
        <v>15.37</v>
      </c>
      <c r="O1873">
        <v>193.1</v>
      </c>
      <c r="P1873">
        <v>94</v>
      </c>
      <c r="Q1873">
        <v>8.69</v>
      </c>
      <c r="R1873">
        <v>14</v>
      </c>
      <c r="S1873">
        <v>3</v>
      </c>
      <c r="T1873">
        <v>3.78</v>
      </c>
      <c r="U1873">
        <v>2</v>
      </c>
      <c r="V1873" t="s">
        <v>22</v>
      </c>
      <c r="W1873">
        <f t="shared" si="232"/>
        <v>0</v>
      </c>
      <c r="X1873" t="str">
        <f t="shared" si="233"/>
        <v>3 or fewer calls</v>
      </c>
      <c r="Y1873" t="str">
        <f t="shared" si="234"/>
        <v>Medium</v>
      </c>
      <c r="Z1873" t="str">
        <f t="shared" si="235"/>
        <v>Heavy_user</v>
      </c>
      <c r="AA1873" t="str">
        <f t="shared" si="236"/>
        <v>Medium_user</v>
      </c>
      <c r="AB1873" t="str">
        <f t="shared" si="237"/>
        <v>Medium Usage</v>
      </c>
      <c r="AC1873" t="str">
        <f t="shared" si="238"/>
        <v>None</v>
      </c>
      <c r="AD1873" t="str">
        <f t="shared" si="239"/>
        <v>Medium Intl Calls</v>
      </c>
    </row>
    <row r="1874" spans="1:30" x14ac:dyDescent="0.25">
      <c r="A1874" t="s">
        <v>69</v>
      </c>
      <c r="B1874">
        <v>112</v>
      </c>
      <c r="C1874" t="s">
        <v>21</v>
      </c>
      <c r="D1874" t="s">
        <v>23</v>
      </c>
      <c r="E1874">
        <f>IF(train[[#This Row],[international_plan]]="yes",1,0)</f>
        <v>1</v>
      </c>
      <c r="F1874" t="s">
        <v>23</v>
      </c>
      <c r="G1874">
        <f>IF(train[[#This Row],[voice_mail_plan]]="yes",1,0)</f>
        <v>1</v>
      </c>
      <c r="H1874">
        <v>16</v>
      </c>
      <c r="I1874">
        <v>200.3</v>
      </c>
      <c r="J1874">
        <v>72</v>
      </c>
      <c r="K1874">
        <v>34.049999999999997</v>
      </c>
      <c r="L1874">
        <v>197.8</v>
      </c>
      <c r="M1874">
        <v>91</v>
      </c>
      <c r="N1874">
        <v>16.809999999999999</v>
      </c>
      <c r="O1874">
        <v>151.1</v>
      </c>
      <c r="P1874">
        <v>92</v>
      </c>
      <c r="Q1874">
        <v>6.8</v>
      </c>
      <c r="R1874">
        <v>10.4</v>
      </c>
      <c r="S1874">
        <v>3</v>
      </c>
      <c r="T1874">
        <v>2.81</v>
      </c>
      <c r="U1874">
        <v>1</v>
      </c>
      <c r="V1874" t="s">
        <v>22</v>
      </c>
      <c r="W1874">
        <f t="shared" si="232"/>
        <v>0</v>
      </c>
      <c r="X1874" t="str">
        <f t="shared" si="233"/>
        <v>3 or fewer calls</v>
      </c>
      <c r="Y1874" t="str">
        <f t="shared" si="234"/>
        <v>Medium</v>
      </c>
      <c r="Z1874" t="str">
        <f t="shared" si="235"/>
        <v>Medium_user</v>
      </c>
      <c r="AA1874" t="str">
        <f t="shared" si="236"/>
        <v>Medium_user</v>
      </c>
      <c r="AB1874" t="str">
        <f t="shared" si="237"/>
        <v>Medium Usage</v>
      </c>
      <c r="AC1874" t="str">
        <f t="shared" si="238"/>
        <v>Medium</v>
      </c>
      <c r="AD1874" t="str">
        <f t="shared" si="239"/>
        <v>Medium Intl Calls</v>
      </c>
    </row>
    <row r="1875" spans="1:30" x14ac:dyDescent="0.25">
      <c r="A1875" t="s">
        <v>73</v>
      </c>
      <c r="B1875">
        <v>97</v>
      </c>
      <c r="C1875" t="s">
        <v>28</v>
      </c>
      <c r="D1875" t="s">
        <v>23</v>
      </c>
      <c r="E1875">
        <f>IF(train[[#This Row],[international_plan]]="yes",1,0)</f>
        <v>1</v>
      </c>
      <c r="F1875" t="s">
        <v>22</v>
      </c>
      <c r="G1875">
        <f>IF(train[[#This Row],[voice_mail_plan]]="yes",1,0)</f>
        <v>0</v>
      </c>
      <c r="H1875">
        <v>0</v>
      </c>
      <c r="I1875">
        <v>145</v>
      </c>
      <c r="J1875">
        <v>103</v>
      </c>
      <c r="K1875">
        <v>24.65</v>
      </c>
      <c r="L1875">
        <v>294.3</v>
      </c>
      <c r="M1875">
        <v>93</v>
      </c>
      <c r="N1875">
        <v>25.02</v>
      </c>
      <c r="O1875">
        <v>239.8</v>
      </c>
      <c r="P1875">
        <v>120</v>
      </c>
      <c r="Q1875">
        <v>10.79</v>
      </c>
      <c r="R1875">
        <v>11</v>
      </c>
      <c r="S1875">
        <v>2</v>
      </c>
      <c r="T1875">
        <v>2.97</v>
      </c>
      <c r="U1875">
        <v>4</v>
      </c>
      <c r="V1875" t="s">
        <v>23</v>
      </c>
      <c r="W1875">
        <f t="shared" si="232"/>
        <v>1</v>
      </c>
      <c r="X1875" t="str">
        <f t="shared" si="233"/>
        <v>More than 3 calls</v>
      </c>
      <c r="Y1875" t="str">
        <f t="shared" si="234"/>
        <v>Medium</v>
      </c>
      <c r="Z1875" t="str">
        <f t="shared" si="235"/>
        <v>Medium_user</v>
      </c>
      <c r="AA1875" t="str">
        <f t="shared" si="236"/>
        <v>Heavy_user</v>
      </c>
      <c r="AB1875" t="str">
        <f t="shared" si="237"/>
        <v>Medium Usage</v>
      </c>
      <c r="AC1875" t="str">
        <f t="shared" si="238"/>
        <v>None</v>
      </c>
      <c r="AD1875" t="str">
        <f t="shared" si="239"/>
        <v>Medium Intl Calls</v>
      </c>
    </row>
    <row r="1876" spans="1:30" x14ac:dyDescent="0.25">
      <c r="A1876" t="s">
        <v>67</v>
      </c>
      <c r="B1876">
        <v>43</v>
      </c>
      <c r="C1876" t="s">
        <v>28</v>
      </c>
      <c r="D1876" t="s">
        <v>22</v>
      </c>
      <c r="E1876">
        <f>IF(train[[#This Row],[international_plan]]="yes",1,0)</f>
        <v>0</v>
      </c>
      <c r="F1876" t="s">
        <v>22</v>
      </c>
      <c r="G1876">
        <f>IF(train[[#This Row],[voice_mail_plan]]="yes",1,0)</f>
        <v>0</v>
      </c>
      <c r="H1876">
        <v>0</v>
      </c>
      <c r="I1876">
        <v>159.5</v>
      </c>
      <c r="J1876">
        <v>99</v>
      </c>
      <c r="K1876">
        <v>27.12</v>
      </c>
      <c r="L1876">
        <v>119.7</v>
      </c>
      <c r="M1876">
        <v>149</v>
      </c>
      <c r="N1876">
        <v>10.17</v>
      </c>
      <c r="O1876">
        <v>173.9</v>
      </c>
      <c r="P1876">
        <v>126</v>
      </c>
      <c r="Q1876">
        <v>7.83</v>
      </c>
      <c r="R1876">
        <v>6.8</v>
      </c>
      <c r="S1876">
        <v>3</v>
      </c>
      <c r="T1876">
        <v>1.84</v>
      </c>
      <c r="U1876">
        <v>2</v>
      </c>
      <c r="V1876" t="s">
        <v>22</v>
      </c>
      <c r="W1876">
        <f t="shared" si="232"/>
        <v>0</v>
      </c>
      <c r="X1876" t="str">
        <f t="shared" si="233"/>
        <v>3 or fewer calls</v>
      </c>
      <c r="Y1876" t="str">
        <f t="shared" si="234"/>
        <v>Low</v>
      </c>
      <c r="Z1876" t="str">
        <f t="shared" si="235"/>
        <v>Heavy_user</v>
      </c>
      <c r="AA1876" t="str">
        <f t="shared" si="236"/>
        <v>Medium_user</v>
      </c>
      <c r="AB1876" t="str">
        <f t="shared" si="237"/>
        <v>Medium Usage</v>
      </c>
      <c r="AC1876" t="str">
        <f t="shared" si="238"/>
        <v>None</v>
      </c>
      <c r="AD1876" t="str">
        <f t="shared" si="239"/>
        <v>Low Intl Calls</v>
      </c>
    </row>
    <row r="1877" spans="1:30" x14ac:dyDescent="0.25">
      <c r="A1877" t="s">
        <v>32</v>
      </c>
      <c r="B1877">
        <v>110</v>
      </c>
      <c r="C1877" t="s">
        <v>21</v>
      </c>
      <c r="D1877" t="s">
        <v>22</v>
      </c>
      <c r="E1877">
        <f>IF(train[[#This Row],[international_plan]]="yes",1,0)</f>
        <v>0</v>
      </c>
      <c r="F1877" t="s">
        <v>22</v>
      </c>
      <c r="G1877">
        <f>IF(train[[#This Row],[voice_mail_plan]]="yes",1,0)</f>
        <v>0</v>
      </c>
      <c r="H1877">
        <v>0</v>
      </c>
      <c r="I1877">
        <v>151.80000000000001</v>
      </c>
      <c r="J1877">
        <v>106</v>
      </c>
      <c r="K1877">
        <v>25.81</v>
      </c>
      <c r="L1877">
        <v>138</v>
      </c>
      <c r="M1877">
        <v>126</v>
      </c>
      <c r="N1877">
        <v>11.73</v>
      </c>
      <c r="O1877">
        <v>233.5</v>
      </c>
      <c r="P1877">
        <v>112</v>
      </c>
      <c r="Q1877">
        <v>10.51</v>
      </c>
      <c r="R1877">
        <v>11.2</v>
      </c>
      <c r="S1877">
        <v>8</v>
      </c>
      <c r="T1877">
        <v>3.02</v>
      </c>
      <c r="U1877">
        <v>3</v>
      </c>
      <c r="V1877" t="s">
        <v>22</v>
      </c>
      <c r="W1877">
        <f t="shared" si="232"/>
        <v>0</v>
      </c>
      <c r="X1877" t="str">
        <f t="shared" si="233"/>
        <v>3 or fewer calls</v>
      </c>
      <c r="Y1877" t="str">
        <f t="shared" si="234"/>
        <v>Medium</v>
      </c>
      <c r="Z1877" t="str">
        <f t="shared" si="235"/>
        <v>Heavy_user</v>
      </c>
      <c r="AA1877" t="str">
        <f t="shared" si="236"/>
        <v>Medium_user</v>
      </c>
      <c r="AB1877" t="str">
        <f t="shared" si="237"/>
        <v>Medium Usage</v>
      </c>
      <c r="AC1877" t="str">
        <f t="shared" si="238"/>
        <v>None</v>
      </c>
      <c r="AD1877" t="str">
        <f t="shared" si="239"/>
        <v>Medium Intl Calls</v>
      </c>
    </row>
    <row r="1878" spans="1:30" x14ac:dyDescent="0.25">
      <c r="A1878" t="s">
        <v>38</v>
      </c>
      <c r="B1878">
        <v>67</v>
      </c>
      <c r="C1878" t="s">
        <v>25</v>
      </c>
      <c r="D1878" t="s">
        <v>22</v>
      </c>
      <c r="E1878">
        <f>IF(train[[#This Row],[international_plan]]="yes",1,0)</f>
        <v>0</v>
      </c>
      <c r="F1878" t="s">
        <v>22</v>
      </c>
      <c r="G1878">
        <f>IF(train[[#This Row],[voice_mail_plan]]="yes",1,0)</f>
        <v>0</v>
      </c>
      <c r="H1878">
        <v>0</v>
      </c>
      <c r="I1878">
        <v>176.2</v>
      </c>
      <c r="J1878">
        <v>120</v>
      </c>
      <c r="K1878">
        <v>29.95</v>
      </c>
      <c r="L1878">
        <v>236</v>
      </c>
      <c r="M1878">
        <v>138</v>
      </c>
      <c r="N1878">
        <v>20.059999999999999</v>
      </c>
      <c r="O1878">
        <v>152.5</v>
      </c>
      <c r="P1878">
        <v>104</v>
      </c>
      <c r="Q1878">
        <v>6.86</v>
      </c>
      <c r="R1878">
        <v>10.6</v>
      </c>
      <c r="S1878">
        <v>4</v>
      </c>
      <c r="T1878">
        <v>2.86</v>
      </c>
      <c r="U1878">
        <v>1</v>
      </c>
      <c r="V1878" t="s">
        <v>22</v>
      </c>
      <c r="W1878">
        <f t="shared" si="232"/>
        <v>0</v>
      </c>
      <c r="X1878" t="str">
        <f t="shared" si="233"/>
        <v>3 or fewer calls</v>
      </c>
      <c r="Y1878" t="str">
        <f t="shared" si="234"/>
        <v>Medium</v>
      </c>
      <c r="Z1878" t="str">
        <f t="shared" si="235"/>
        <v>Heavy_user</v>
      </c>
      <c r="AA1878" t="str">
        <f t="shared" si="236"/>
        <v>Heavy_user</v>
      </c>
      <c r="AB1878" t="str">
        <f t="shared" si="237"/>
        <v>Medium Usage</v>
      </c>
      <c r="AC1878" t="str">
        <f t="shared" si="238"/>
        <v>None</v>
      </c>
      <c r="AD1878" t="str">
        <f t="shared" si="239"/>
        <v>Medium Intl Calls</v>
      </c>
    </row>
    <row r="1879" spans="1:30" x14ac:dyDescent="0.25">
      <c r="A1879" t="s">
        <v>60</v>
      </c>
      <c r="B1879">
        <v>166</v>
      </c>
      <c r="C1879" t="s">
        <v>25</v>
      </c>
      <c r="D1879" t="s">
        <v>22</v>
      </c>
      <c r="E1879">
        <f>IF(train[[#This Row],[international_plan]]="yes",1,0)</f>
        <v>0</v>
      </c>
      <c r="F1879" t="s">
        <v>22</v>
      </c>
      <c r="G1879">
        <f>IF(train[[#This Row],[voice_mail_plan]]="yes",1,0)</f>
        <v>0</v>
      </c>
      <c r="H1879">
        <v>0</v>
      </c>
      <c r="I1879">
        <v>152.1</v>
      </c>
      <c r="J1879">
        <v>95</v>
      </c>
      <c r="K1879">
        <v>25.86</v>
      </c>
      <c r="L1879">
        <v>121</v>
      </c>
      <c r="M1879">
        <v>105</v>
      </c>
      <c r="N1879">
        <v>10.29</v>
      </c>
      <c r="O1879">
        <v>198</v>
      </c>
      <c r="P1879">
        <v>126</v>
      </c>
      <c r="Q1879">
        <v>8.91</v>
      </c>
      <c r="R1879">
        <v>9.8000000000000007</v>
      </c>
      <c r="S1879">
        <v>5</v>
      </c>
      <c r="T1879">
        <v>2.65</v>
      </c>
      <c r="U1879">
        <v>0</v>
      </c>
      <c r="V1879" t="s">
        <v>22</v>
      </c>
      <c r="W1879">
        <f t="shared" si="232"/>
        <v>0</v>
      </c>
      <c r="X1879" t="str">
        <f t="shared" si="233"/>
        <v>3 or fewer calls</v>
      </c>
      <c r="Y1879" t="str">
        <f t="shared" si="234"/>
        <v>Medium</v>
      </c>
      <c r="Z1879" t="str">
        <f t="shared" si="235"/>
        <v>Medium_user</v>
      </c>
      <c r="AA1879" t="str">
        <f t="shared" si="236"/>
        <v>Medium_user</v>
      </c>
      <c r="AB1879" t="str">
        <f t="shared" si="237"/>
        <v>Medium Usage</v>
      </c>
      <c r="AC1879" t="str">
        <f t="shared" si="238"/>
        <v>None</v>
      </c>
      <c r="AD1879" t="str">
        <f t="shared" si="239"/>
        <v>Medium Intl Calls</v>
      </c>
    </row>
    <row r="1880" spans="1:30" x14ac:dyDescent="0.25">
      <c r="A1880" t="s">
        <v>54</v>
      </c>
      <c r="B1880">
        <v>129</v>
      </c>
      <c r="C1880" t="s">
        <v>25</v>
      </c>
      <c r="D1880" t="s">
        <v>22</v>
      </c>
      <c r="E1880">
        <f>IF(train[[#This Row],[international_plan]]="yes",1,0)</f>
        <v>0</v>
      </c>
      <c r="F1880" t="s">
        <v>22</v>
      </c>
      <c r="G1880">
        <f>IF(train[[#This Row],[voice_mail_plan]]="yes",1,0)</f>
        <v>0</v>
      </c>
      <c r="H1880">
        <v>0</v>
      </c>
      <c r="I1880">
        <v>161.30000000000001</v>
      </c>
      <c r="J1880">
        <v>122</v>
      </c>
      <c r="K1880">
        <v>27.42</v>
      </c>
      <c r="L1880">
        <v>220.6</v>
      </c>
      <c r="M1880">
        <v>95</v>
      </c>
      <c r="N1880">
        <v>18.75</v>
      </c>
      <c r="O1880">
        <v>224.7</v>
      </c>
      <c r="P1880">
        <v>104</v>
      </c>
      <c r="Q1880">
        <v>10.11</v>
      </c>
      <c r="R1880">
        <v>9.6</v>
      </c>
      <c r="S1880">
        <v>3</v>
      </c>
      <c r="T1880">
        <v>2.59</v>
      </c>
      <c r="U1880">
        <v>1</v>
      </c>
      <c r="V1880" t="s">
        <v>22</v>
      </c>
      <c r="W1880">
        <f t="shared" si="232"/>
        <v>0</v>
      </c>
      <c r="X1880" t="str">
        <f t="shared" si="233"/>
        <v>3 or fewer calls</v>
      </c>
      <c r="Y1880" t="str">
        <f t="shared" si="234"/>
        <v>Medium</v>
      </c>
      <c r="Z1880" t="str">
        <f t="shared" si="235"/>
        <v>Medium_user</v>
      </c>
      <c r="AA1880" t="str">
        <f t="shared" si="236"/>
        <v>Medium_user</v>
      </c>
      <c r="AB1880" t="str">
        <f t="shared" si="237"/>
        <v>Medium Usage</v>
      </c>
      <c r="AC1880" t="str">
        <f t="shared" si="238"/>
        <v>None</v>
      </c>
      <c r="AD1880" t="str">
        <f t="shared" si="239"/>
        <v>Medium Intl Calls</v>
      </c>
    </row>
    <row r="1881" spans="1:30" x14ac:dyDescent="0.25">
      <c r="A1881" t="s">
        <v>52</v>
      </c>
      <c r="B1881">
        <v>103</v>
      </c>
      <c r="C1881" t="s">
        <v>28</v>
      </c>
      <c r="D1881" t="s">
        <v>23</v>
      </c>
      <c r="E1881">
        <f>IF(train[[#This Row],[international_plan]]="yes",1,0)</f>
        <v>1</v>
      </c>
      <c r="F1881" t="s">
        <v>22</v>
      </c>
      <c r="G1881">
        <f>IF(train[[#This Row],[voice_mail_plan]]="yes",1,0)</f>
        <v>0</v>
      </c>
      <c r="H1881">
        <v>0</v>
      </c>
      <c r="I1881">
        <v>171.7</v>
      </c>
      <c r="J1881">
        <v>78</v>
      </c>
      <c r="K1881">
        <v>29.19</v>
      </c>
      <c r="L1881">
        <v>144.5</v>
      </c>
      <c r="M1881">
        <v>86</v>
      </c>
      <c r="N1881">
        <v>12.28</v>
      </c>
      <c r="O1881">
        <v>157.9</v>
      </c>
      <c r="P1881">
        <v>106</v>
      </c>
      <c r="Q1881">
        <v>7.11</v>
      </c>
      <c r="R1881">
        <v>6.8</v>
      </c>
      <c r="S1881">
        <v>3</v>
      </c>
      <c r="T1881">
        <v>1.84</v>
      </c>
      <c r="U1881">
        <v>3</v>
      </c>
      <c r="V1881" t="s">
        <v>22</v>
      </c>
      <c r="W1881">
        <f t="shared" si="232"/>
        <v>0</v>
      </c>
      <c r="X1881" t="str">
        <f t="shared" si="233"/>
        <v>3 or fewer calls</v>
      </c>
      <c r="Y1881" t="str">
        <f t="shared" si="234"/>
        <v>Low</v>
      </c>
      <c r="Z1881" t="str">
        <f t="shared" si="235"/>
        <v>Medium_user</v>
      </c>
      <c r="AA1881" t="str">
        <f t="shared" si="236"/>
        <v>Medium_user</v>
      </c>
      <c r="AB1881" t="str">
        <f t="shared" si="237"/>
        <v>Medium Usage</v>
      </c>
      <c r="AC1881" t="str">
        <f t="shared" si="238"/>
        <v>None</v>
      </c>
      <c r="AD1881" t="str">
        <f t="shared" si="239"/>
        <v>Low Intl Calls</v>
      </c>
    </row>
    <row r="1882" spans="1:30" x14ac:dyDescent="0.25">
      <c r="A1882" t="s">
        <v>55</v>
      </c>
      <c r="B1882">
        <v>71</v>
      </c>
      <c r="C1882" t="s">
        <v>21</v>
      </c>
      <c r="D1882" t="s">
        <v>22</v>
      </c>
      <c r="E1882">
        <f>IF(train[[#This Row],[international_plan]]="yes",1,0)</f>
        <v>0</v>
      </c>
      <c r="F1882" t="s">
        <v>22</v>
      </c>
      <c r="G1882">
        <f>IF(train[[#This Row],[voice_mail_plan]]="yes",1,0)</f>
        <v>0</v>
      </c>
      <c r="H1882">
        <v>0</v>
      </c>
      <c r="I1882">
        <v>278.89999999999998</v>
      </c>
      <c r="J1882">
        <v>110</v>
      </c>
      <c r="K1882">
        <v>47.41</v>
      </c>
      <c r="L1882">
        <v>190.2</v>
      </c>
      <c r="M1882">
        <v>67</v>
      </c>
      <c r="N1882">
        <v>16.170000000000002</v>
      </c>
      <c r="O1882">
        <v>255.2</v>
      </c>
      <c r="P1882">
        <v>84</v>
      </c>
      <c r="Q1882">
        <v>11.48</v>
      </c>
      <c r="R1882">
        <v>11.7</v>
      </c>
      <c r="S1882">
        <v>7</v>
      </c>
      <c r="T1882">
        <v>3.16</v>
      </c>
      <c r="U1882">
        <v>0</v>
      </c>
      <c r="V1882" t="s">
        <v>23</v>
      </c>
      <c r="W1882">
        <f t="shared" si="232"/>
        <v>1</v>
      </c>
      <c r="X1882" t="str">
        <f t="shared" si="233"/>
        <v>3 or fewer calls</v>
      </c>
      <c r="Y1882" t="str">
        <f t="shared" si="234"/>
        <v>Medium</v>
      </c>
      <c r="Z1882" t="str">
        <f t="shared" si="235"/>
        <v>Light_usage</v>
      </c>
      <c r="AA1882" t="str">
        <f t="shared" si="236"/>
        <v>Medium_user</v>
      </c>
      <c r="AB1882" t="str">
        <f t="shared" si="237"/>
        <v>Medium Usage</v>
      </c>
      <c r="AC1882" t="str">
        <f t="shared" si="238"/>
        <v>None</v>
      </c>
      <c r="AD1882" t="str">
        <f t="shared" si="239"/>
        <v>Medium Intl Calls</v>
      </c>
    </row>
    <row r="1883" spans="1:30" x14ac:dyDescent="0.25">
      <c r="A1883" t="s">
        <v>74</v>
      </c>
      <c r="B1883">
        <v>112</v>
      </c>
      <c r="C1883" t="s">
        <v>21</v>
      </c>
      <c r="D1883" t="s">
        <v>22</v>
      </c>
      <c r="E1883">
        <f>IF(train[[#This Row],[international_plan]]="yes",1,0)</f>
        <v>0</v>
      </c>
      <c r="F1883" t="s">
        <v>23</v>
      </c>
      <c r="G1883">
        <f>IF(train[[#This Row],[voice_mail_plan]]="yes",1,0)</f>
        <v>1</v>
      </c>
      <c r="H1883">
        <v>27</v>
      </c>
      <c r="I1883">
        <v>213</v>
      </c>
      <c r="J1883">
        <v>121</v>
      </c>
      <c r="K1883">
        <v>36.21</v>
      </c>
      <c r="L1883">
        <v>226.2</v>
      </c>
      <c r="M1883">
        <v>101</v>
      </c>
      <c r="N1883">
        <v>19.23</v>
      </c>
      <c r="O1883">
        <v>189.8</v>
      </c>
      <c r="P1883">
        <v>99</v>
      </c>
      <c r="Q1883">
        <v>8.5399999999999991</v>
      </c>
      <c r="R1883">
        <v>11.1</v>
      </c>
      <c r="S1883">
        <v>3</v>
      </c>
      <c r="T1883">
        <v>3</v>
      </c>
      <c r="U1883">
        <v>4</v>
      </c>
      <c r="V1883" t="s">
        <v>22</v>
      </c>
      <c r="W1883">
        <f t="shared" si="232"/>
        <v>0</v>
      </c>
      <c r="X1883" t="str">
        <f t="shared" si="233"/>
        <v>More than 3 calls</v>
      </c>
      <c r="Y1883" t="str">
        <f t="shared" si="234"/>
        <v>Medium</v>
      </c>
      <c r="Z1883" t="str">
        <f t="shared" si="235"/>
        <v>Medium_user</v>
      </c>
      <c r="AA1883" t="str">
        <f t="shared" si="236"/>
        <v>Medium_user</v>
      </c>
      <c r="AB1883" t="str">
        <f t="shared" si="237"/>
        <v>Medium Usage</v>
      </c>
      <c r="AC1883" t="str">
        <f t="shared" si="238"/>
        <v>Medium</v>
      </c>
      <c r="AD1883" t="str">
        <f t="shared" si="239"/>
        <v>Medium Intl Calls</v>
      </c>
    </row>
    <row r="1884" spans="1:30" x14ac:dyDescent="0.25">
      <c r="A1884" t="s">
        <v>39</v>
      </c>
      <c r="B1884">
        <v>98</v>
      </c>
      <c r="C1884" t="s">
        <v>21</v>
      </c>
      <c r="D1884" t="s">
        <v>22</v>
      </c>
      <c r="E1884">
        <f>IF(train[[#This Row],[international_plan]]="yes",1,0)</f>
        <v>0</v>
      </c>
      <c r="F1884" t="s">
        <v>22</v>
      </c>
      <c r="G1884">
        <f>IF(train[[#This Row],[voice_mail_plan]]="yes",1,0)</f>
        <v>0</v>
      </c>
      <c r="H1884">
        <v>0</v>
      </c>
      <c r="I1884">
        <v>217.2</v>
      </c>
      <c r="J1884">
        <v>121</v>
      </c>
      <c r="K1884">
        <v>36.92</v>
      </c>
      <c r="L1884">
        <v>303.39999999999998</v>
      </c>
      <c r="M1884">
        <v>73</v>
      </c>
      <c r="N1884">
        <v>25.79</v>
      </c>
      <c r="O1884">
        <v>197.1</v>
      </c>
      <c r="P1884">
        <v>71</v>
      </c>
      <c r="Q1884">
        <v>8.8699999999999992</v>
      </c>
      <c r="R1884">
        <v>12.4</v>
      </c>
      <c r="S1884">
        <v>2</v>
      </c>
      <c r="T1884">
        <v>3.35</v>
      </c>
      <c r="U1884">
        <v>0</v>
      </c>
      <c r="V1884" t="s">
        <v>23</v>
      </c>
      <c r="W1884">
        <f t="shared" si="232"/>
        <v>1</v>
      </c>
      <c r="X1884" t="str">
        <f t="shared" si="233"/>
        <v>3 or fewer calls</v>
      </c>
      <c r="Y1884" t="str">
        <f t="shared" si="234"/>
        <v>Medium</v>
      </c>
      <c r="Z1884" t="str">
        <f t="shared" si="235"/>
        <v>Light_usage</v>
      </c>
      <c r="AA1884" t="str">
        <f t="shared" si="236"/>
        <v>Heavy_user</v>
      </c>
      <c r="AB1884" t="str">
        <f t="shared" si="237"/>
        <v>Medium Usage</v>
      </c>
      <c r="AC1884" t="str">
        <f t="shared" si="238"/>
        <v>None</v>
      </c>
      <c r="AD1884" t="str">
        <f t="shared" si="239"/>
        <v>Medium Intl Calls</v>
      </c>
    </row>
    <row r="1885" spans="1:30" x14ac:dyDescent="0.25">
      <c r="A1885" t="s">
        <v>74</v>
      </c>
      <c r="B1885">
        <v>90</v>
      </c>
      <c r="C1885" t="s">
        <v>21</v>
      </c>
      <c r="D1885" t="s">
        <v>22</v>
      </c>
      <c r="E1885">
        <f>IF(train[[#This Row],[international_plan]]="yes",1,0)</f>
        <v>0</v>
      </c>
      <c r="F1885" t="s">
        <v>22</v>
      </c>
      <c r="G1885">
        <f>IF(train[[#This Row],[voice_mail_plan]]="yes",1,0)</f>
        <v>0</v>
      </c>
      <c r="H1885">
        <v>0</v>
      </c>
      <c r="I1885">
        <v>175.9</v>
      </c>
      <c r="J1885">
        <v>111</v>
      </c>
      <c r="K1885">
        <v>29.9</v>
      </c>
      <c r="L1885">
        <v>285.2</v>
      </c>
      <c r="M1885">
        <v>115</v>
      </c>
      <c r="N1885">
        <v>24.24</v>
      </c>
      <c r="O1885">
        <v>150.80000000000001</v>
      </c>
      <c r="P1885">
        <v>122</v>
      </c>
      <c r="Q1885">
        <v>6.79</v>
      </c>
      <c r="R1885">
        <v>13</v>
      </c>
      <c r="S1885">
        <v>7</v>
      </c>
      <c r="T1885">
        <v>3.51</v>
      </c>
      <c r="U1885">
        <v>1</v>
      </c>
      <c r="V1885" t="s">
        <v>22</v>
      </c>
      <c r="W1885">
        <f t="shared" si="232"/>
        <v>0</v>
      </c>
      <c r="X1885" t="str">
        <f t="shared" si="233"/>
        <v>3 or fewer calls</v>
      </c>
      <c r="Y1885" t="str">
        <f t="shared" si="234"/>
        <v>Medium</v>
      </c>
      <c r="Z1885" t="str">
        <f t="shared" si="235"/>
        <v>Medium_user</v>
      </c>
      <c r="AA1885" t="str">
        <f t="shared" si="236"/>
        <v>Heavy_user</v>
      </c>
      <c r="AB1885" t="str">
        <f t="shared" si="237"/>
        <v>Medium Usage</v>
      </c>
      <c r="AC1885" t="str">
        <f t="shared" si="238"/>
        <v>None</v>
      </c>
      <c r="AD1885" t="str">
        <f t="shared" si="239"/>
        <v>Medium Intl Calls</v>
      </c>
    </row>
    <row r="1886" spans="1:30" x14ac:dyDescent="0.25">
      <c r="A1886" t="s">
        <v>50</v>
      </c>
      <c r="B1886">
        <v>58</v>
      </c>
      <c r="C1886" t="s">
        <v>21</v>
      </c>
      <c r="D1886" t="s">
        <v>22</v>
      </c>
      <c r="E1886">
        <f>IF(train[[#This Row],[international_plan]]="yes",1,0)</f>
        <v>0</v>
      </c>
      <c r="F1886" t="s">
        <v>22</v>
      </c>
      <c r="G1886">
        <f>IF(train[[#This Row],[voice_mail_plan]]="yes",1,0)</f>
        <v>0</v>
      </c>
      <c r="H1886">
        <v>0</v>
      </c>
      <c r="I1886">
        <v>238.9</v>
      </c>
      <c r="J1886">
        <v>107</v>
      </c>
      <c r="K1886">
        <v>40.61</v>
      </c>
      <c r="L1886">
        <v>187.2</v>
      </c>
      <c r="M1886">
        <v>88</v>
      </c>
      <c r="N1886">
        <v>15.91</v>
      </c>
      <c r="O1886">
        <v>181.1</v>
      </c>
      <c r="P1886">
        <v>84</v>
      </c>
      <c r="Q1886">
        <v>8.15</v>
      </c>
      <c r="R1886">
        <v>11.8</v>
      </c>
      <c r="S1886">
        <v>3</v>
      </c>
      <c r="T1886">
        <v>3.19</v>
      </c>
      <c r="U1886">
        <v>2</v>
      </c>
      <c r="V1886" t="s">
        <v>22</v>
      </c>
      <c r="W1886">
        <f t="shared" si="232"/>
        <v>0</v>
      </c>
      <c r="X1886" t="str">
        <f t="shared" si="233"/>
        <v>3 or fewer calls</v>
      </c>
      <c r="Y1886" t="str">
        <f t="shared" si="234"/>
        <v>Medium</v>
      </c>
      <c r="Z1886" t="str">
        <f t="shared" si="235"/>
        <v>Medium_user</v>
      </c>
      <c r="AA1886" t="str">
        <f t="shared" si="236"/>
        <v>Medium_user</v>
      </c>
      <c r="AB1886" t="str">
        <f t="shared" si="237"/>
        <v>Medium Usage</v>
      </c>
      <c r="AC1886" t="str">
        <f t="shared" si="238"/>
        <v>None</v>
      </c>
      <c r="AD1886" t="str">
        <f t="shared" si="239"/>
        <v>Medium Intl Calls</v>
      </c>
    </row>
    <row r="1887" spans="1:30" x14ac:dyDescent="0.25">
      <c r="A1887" t="s">
        <v>53</v>
      </c>
      <c r="B1887">
        <v>116</v>
      </c>
      <c r="C1887" t="s">
        <v>25</v>
      </c>
      <c r="D1887" t="s">
        <v>22</v>
      </c>
      <c r="E1887">
        <f>IF(train[[#This Row],[international_plan]]="yes",1,0)</f>
        <v>0</v>
      </c>
      <c r="F1887" t="s">
        <v>22</v>
      </c>
      <c r="G1887">
        <f>IF(train[[#This Row],[voice_mail_plan]]="yes",1,0)</f>
        <v>0</v>
      </c>
      <c r="H1887">
        <v>0</v>
      </c>
      <c r="I1887">
        <v>133.30000000000001</v>
      </c>
      <c r="J1887">
        <v>94</v>
      </c>
      <c r="K1887">
        <v>22.66</v>
      </c>
      <c r="L1887">
        <v>247.8</v>
      </c>
      <c r="M1887">
        <v>126</v>
      </c>
      <c r="N1887">
        <v>21.06</v>
      </c>
      <c r="O1887">
        <v>219</v>
      </c>
      <c r="P1887">
        <v>78</v>
      </c>
      <c r="Q1887">
        <v>9.86</v>
      </c>
      <c r="R1887">
        <v>11.3</v>
      </c>
      <c r="S1887">
        <v>5</v>
      </c>
      <c r="T1887">
        <v>3.05</v>
      </c>
      <c r="U1887">
        <v>5</v>
      </c>
      <c r="V1887" t="s">
        <v>23</v>
      </c>
      <c r="W1887">
        <f t="shared" si="232"/>
        <v>1</v>
      </c>
      <c r="X1887" t="str">
        <f t="shared" si="233"/>
        <v>More than 3 calls</v>
      </c>
      <c r="Y1887" t="str">
        <f t="shared" si="234"/>
        <v>Medium</v>
      </c>
      <c r="Z1887" t="str">
        <f t="shared" si="235"/>
        <v>Heavy_user</v>
      </c>
      <c r="AA1887" t="str">
        <f t="shared" si="236"/>
        <v>Heavy_user</v>
      </c>
      <c r="AB1887" t="str">
        <f t="shared" si="237"/>
        <v>Medium Usage</v>
      </c>
      <c r="AC1887" t="str">
        <f t="shared" si="238"/>
        <v>None</v>
      </c>
      <c r="AD1887" t="str">
        <f t="shared" si="239"/>
        <v>Medium Intl Calls</v>
      </c>
    </row>
    <row r="1888" spans="1:30" x14ac:dyDescent="0.25">
      <c r="A1888" t="s">
        <v>54</v>
      </c>
      <c r="B1888">
        <v>87</v>
      </c>
      <c r="C1888" t="s">
        <v>21</v>
      </c>
      <c r="D1888" t="s">
        <v>22</v>
      </c>
      <c r="E1888">
        <f>IF(train[[#This Row],[international_plan]]="yes",1,0)</f>
        <v>0</v>
      </c>
      <c r="F1888" t="s">
        <v>22</v>
      </c>
      <c r="G1888">
        <f>IF(train[[#This Row],[voice_mail_plan]]="yes",1,0)</f>
        <v>0</v>
      </c>
      <c r="H1888">
        <v>0</v>
      </c>
      <c r="I1888">
        <v>177.2</v>
      </c>
      <c r="J1888">
        <v>72</v>
      </c>
      <c r="K1888">
        <v>30.12</v>
      </c>
      <c r="L1888">
        <v>248.9</v>
      </c>
      <c r="M1888">
        <v>105</v>
      </c>
      <c r="N1888">
        <v>21.16</v>
      </c>
      <c r="O1888">
        <v>200.8</v>
      </c>
      <c r="P1888">
        <v>87</v>
      </c>
      <c r="Q1888">
        <v>9.0399999999999991</v>
      </c>
      <c r="R1888">
        <v>8.6</v>
      </c>
      <c r="S1888">
        <v>7</v>
      </c>
      <c r="T1888">
        <v>2.3199999999999998</v>
      </c>
      <c r="U1888">
        <v>3</v>
      </c>
      <c r="V1888" t="s">
        <v>22</v>
      </c>
      <c r="W1888">
        <f t="shared" si="232"/>
        <v>0</v>
      </c>
      <c r="X1888" t="str">
        <f t="shared" si="233"/>
        <v>3 or fewer calls</v>
      </c>
      <c r="Y1888" t="str">
        <f t="shared" si="234"/>
        <v>Medium</v>
      </c>
      <c r="Z1888" t="str">
        <f t="shared" si="235"/>
        <v>Medium_user</v>
      </c>
      <c r="AA1888" t="str">
        <f t="shared" si="236"/>
        <v>Heavy_user</v>
      </c>
      <c r="AB1888" t="str">
        <f t="shared" si="237"/>
        <v>Medium Usage</v>
      </c>
      <c r="AC1888" t="str">
        <f t="shared" si="238"/>
        <v>None</v>
      </c>
      <c r="AD1888" t="str">
        <f t="shared" si="239"/>
        <v>Medium Intl Calls</v>
      </c>
    </row>
    <row r="1889" spans="1:30" x14ac:dyDescent="0.25">
      <c r="A1889" t="s">
        <v>40</v>
      </c>
      <c r="B1889">
        <v>120</v>
      </c>
      <c r="C1889" t="s">
        <v>21</v>
      </c>
      <c r="D1889" t="s">
        <v>22</v>
      </c>
      <c r="E1889">
        <f>IF(train[[#This Row],[international_plan]]="yes",1,0)</f>
        <v>0</v>
      </c>
      <c r="F1889" t="s">
        <v>22</v>
      </c>
      <c r="G1889">
        <f>IF(train[[#This Row],[voice_mail_plan]]="yes",1,0)</f>
        <v>0</v>
      </c>
      <c r="H1889">
        <v>0</v>
      </c>
      <c r="I1889">
        <v>184.5</v>
      </c>
      <c r="J1889">
        <v>103</v>
      </c>
      <c r="K1889">
        <v>31.37</v>
      </c>
      <c r="L1889">
        <v>209</v>
      </c>
      <c r="M1889">
        <v>86</v>
      </c>
      <c r="N1889">
        <v>17.77</v>
      </c>
      <c r="O1889">
        <v>169.7</v>
      </c>
      <c r="P1889">
        <v>70</v>
      </c>
      <c r="Q1889">
        <v>7.64</v>
      </c>
      <c r="R1889">
        <v>10.199999999999999</v>
      </c>
      <c r="S1889">
        <v>6</v>
      </c>
      <c r="T1889">
        <v>2.75</v>
      </c>
      <c r="U1889">
        <v>2</v>
      </c>
      <c r="V1889" t="s">
        <v>22</v>
      </c>
      <c r="W1889">
        <f t="shared" si="232"/>
        <v>0</v>
      </c>
      <c r="X1889" t="str">
        <f t="shared" si="233"/>
        <v>3 or fewer calls</v>
      </c>
      <c r="Y1889" t="str">
        <f t="shared" si="234"/>
        <v>Medium</v>
      </c>
      <c r="Z1889" t="str">
        <f t="shared" si="235"/>
        <v>Medium_user</v>
      </c>
      <c r="AA1889" t="str">
        <f t="shared" si="236"/>
        <v>Medium_user</v>
      </c>
      <c r="AB1889" t="str">
        <f t="shared" si="237"/>
        <v>Medium Usage</v>
      </c>
      <c r="AC1889" t="str">
        <f t="shared" si="238"/>
        <v>None</v>
      </c>
      <c r="AD1889" t="str">
        <f t="shared" si="239"/>
        <v>Medium Intl Calls</v>
      </c>
    </row>
    <row r="1890" spans="1:30" x14ac:dyDescent="0.25">
      <c r="A1890" t="s">
        <v>47</v>
      </c>
      <c r="B1890">
        <v>97</v>
      </c>
      <c r="C1890" t="s">
        <v>21</v>
      </c>
      <c r="D1890" t="s">
        <v>22</v>
      </c>
      <c r="E1890">
        <f>IF(train[[#This Row],[international_plan]]="yes",1,0)</f>
        <v>0</v>
      </c>
      <c r="F1890" t="s">
        <v>23</v>
      </c>
      <c r="G1890">
        <f>IF(train[[#This Row],[voice_mail_plan]]="yes",1,0)</f>
        <v>1</v>
      </c>
      <c r="H1890">
        <v>24</v>
      </c>
      <c r="I1890">
        <v>176.1</v>
      </c>
      <c r="J1890">
        <v>109</v>
      </c>
      <c r="K1890">
        <v>29.94</v>
      </c>
      <c r="L1890">
        <v>159.4</v>
      </c>
      <c r="M1890">
        <v>81</v>
      </c>
      <c r="N1890">
        <v>13.55</v>
      </c>
      <c r="O1890">
        <v>269.10000000000002</v>
      </c>
      <c r="P1890">
        <v>94</v>
      </c>
      <c r="Q1890">
        <v>12.11</v>
      </c>
      <c r="R1890">
        <v>12.1</v>
      </c>
      <c r="S1890">
        <v>9</v>
      </c>
      <c r="T1890">
        <v>3.27</v>
      </c>
      <c r="U1890">
        <v>0</v>
      </c>
      <c r="V1890" t="s">
        <v>22</v>
      </c>
      <c r="W1890">
        <f t="shared" si="232"/>
        <v>0</v>
      </c>
      <c r="X1890" t="str">
        <f t="shared" si="233"/>
        <v>3 or fewer calls</v>
      </c>
      <c r="Y1890" t="str">
        <f t="shared" si="234"/>
        <v>Medium</v>
      </c>
      <c r="Z1890" t="str">
        <f t="shared" si="235"/>
        <v>Medium_user</v>
      </c>
      <c r="AA1890" t="str">
        <f t="shared" si="236"/>
        <v>Medium_user</v>
      </c>
      <c r="AB1890" t="str">
        <f t="shared" si="237"/>
        <v>Medium Usage</v>
      </c>
      <c r="AC1890" t="str">
        <f t="shared" si="238"/>
        <v>Medium</v>
      </c>
      <c r="AD1890" t="str">
        <f t="shared" si="239"/>
        <v>Medium Intl Calls</v>
      </c>
    </row>
    <row r="1891" spans="1:30" x14ac:dyDescent="0.25">
      <c r="A1891" t="s">
        <v>37</v>
      </c>
      <c r="B1891">
        <v>134</v>
      </c>
      <c r="C1891" t="s">
        <v>21</v>
      </c>
      <c r="D1891" t="s">
        <v>22</v>
      </c>
      <c r="E1891">
        <f>IF(train[[#This Row],[international_plan]]="yes",1,0)</f>
        <v>0</v>
      </c>
      <c r="F1891" t="s">
        <v>22</v>
      </c>
      <c r="G1891">
        <f>IF(train[[#This Row],[voice_mail_plan]]="yes",1,0)</f>
        <v>0</v>
      </c>
      <c r="H1891">
        <v>0</v>
      </c>
      <c r="I1891">
        <v>204.7</v>
      </c>
      <c r="J1891">
        <v>108</v>
      </c>
      <c r="K1891">
        <v>34.799999999999997</v>
      </c>
      <c r="L1891">
        <v>143.1</v>
      </c>
      <c r="M1891">
        <v>105</v>
      </c>
      <c r="N1891">
        <v>12.16</v>
      </c>
      <c r="O1891">
        <v>165.8</v>
      </c>
      <c r="P1891">
        <v>84</v>
      </c>
      <c r="Q1891">
        <v>7.46</v>
      </c>
      <c r="R1891">
        <v>11</v>
      </c>
      <c r="S1891">
        <v>4</v>
      </c>
      <c r="T1891">
        <v>2.97</v>
      </c>
      <c r="U1891">
        <v>6</v>
      </c>
      <c r="V1891" t="s">
        <v>22</v>
      </c>
      <c r="W1891">
        <f t="shared" si="232"/>
        <v>0</v>
      </c>
      <c r="X1891" t="str">
        <f t="shared" si="233"/>
        <v>More than 3 calls</v>
      </c>
      <c r="Y1891" t="str">
        <f t="shared" si="234"/>
        <v>Medium</v>
      </c>
      <c r="Z1891" t="str">
        <f t="shared" si="235"/>
        <v>Medium_user</v>
      </c>
      <c r="AA1891" t="str">
        <f t="shared" si="236"/>
        <v>Medium_user</v>
      </c>
      <c r="AB1891" t="str">
        <f t="shared" si="237"/>
        <v>Medium Usage</v>
      </c>
      <c r="AC1891" t="str">
        <f t="shared" si="238"/>
        <v>None</v>
      </c>
      <c r="AD1891" t="str">
        <f t="shared" si="239"/>
        <v>Medium Intl Calls</v>
      </c>
    </row>
    <row r="1892" spans="1:30" x14ac:dyDescent="0.25">
      <c r="A1892" t="s">
        <v>20</v>
      </c>
      <c r="B1892">
        <v>68</v>
      </c>
      <c r="C1892" t="s">
        <v>28</v>
      </c>
      <c r="D1892" t="s">
        <v>22</v>
      </c>
      <c r="E1892">
        <f>IF(train[[#This Row],[international_plan]]="yes",1,0)</f>
        <v>0</v>
      </c>
      <c r="F1892" t="s">
        <v>22</v>
      </c>
      <c r="G1892">
        <f>IF(train[[#This Row],[voice_mail_plan]]="yes",1,0)</f>
        <v>0</v>
      </c>
      <c r="H1892">
        <v>0</v>
      </c>
      <c r="I1892">
        <v>143.6</v>
      </c>
      <c r="J1892">
        <v>80</v>
      </c>
      <c r="K1892">
        <v>24.41</v>
      </c>
      <c r="L1892">
        <v>134.30000000000001</v>
      </c>
      <c r="M1892">
        <v>65</v>
      </c>
      <c r="N1892">
        <v>11.42</v>
      </c>
      <c r="O1892">
        <v>215.6</v>
      </c>
      <c r="P1892">
        <v>84</v>
      </c>
      <c r="Q1892">
        <v>9.6999999999999993</v>
      </c>
      <c r="R1892">
        <v>15.5</v>
      </c>
      <c r="S1892">
        <v>5</v>
      </c>
      <c r="T1892">
        <v>4.1900000000000004</v>
      </c>
      <c r="U1892">
        <v>2</v>
      </c>
      <c r="V1892" t="s">
        <v>22</v>
      </c>
      <c r="W1892">
        <f t="shared" si="232"/>
        <v>0</v>
      </c>
      <c r="X1892" t="str">
        <f t="shared" si="233"/>
        <v>3 or fewer calls</v>
      </c>
      <c r="Y1892" t="str">
        <f t="shared" si="234"/>
        <v>High</v>
      </c>
      <c r="Z1892" t="str">
        <f t="shared" si="235"/>
        <v>Light_usage</v>
      </c>
      <c r="AA1892" t="str">
        <f t="shared" si="236"/>
        <v>Medium_user</v>
      </c>
      <c r="AB1892" t="str">
        <f t="shared" si="237"/>
        <v>Medium Usage</v>
      </c>
      <c r="AC1892" t="str">
        <f t="shared" si="238"/>
        <v>None</v>
      </c>
      <c r="AD1892" t="str">
        <f t="shared" si="239"/>
        <v>Medium Intl Calls</v>
      </c>
    </row>
    <row r="1893" spans="1:30" x14ac:dyDescent="0.25">
      <c r="A1893" t="s">
        <v>46</v>
      </c>
      <c r="B1893">
        <v>93</v>
      </c>
      <c r="C1893" t="s">
        <v>25</v>
      </c>
      <c r="D1893" t="s">
        <v>22</v>
      </c>
      <c r="E1893">
        <f>IF(train[[#This Row],[international_plan]]="yes",1,0)</f>
        <v>0</v>
      </c>
      <c r="F1893" t="s">
        <v>22</v>
      </c>
      <c r="G1893">
        <f>IF(train[[#This Row],[voice_mail_plan]]="yes",1,0)</f>
        <v>0</v>
      </c>
      <c r="H1893">
        <v>0</v>
      </c>
      <c r="I1893">
        <v>179.3</v>
      </c>
      <c r="J1893">
        <v>93</v>
      </c>
      <c r="K1893">
        <v>30.48</v>
      </c>
      <c r="L1893">
        <v>188.8</v>
      </c>
      <c r="M1893">
        <v>65</v>
      </c>
      <c r="N1893">
        <v>16.05</v>
      </c>
      <c r="O1893">
        <v>253.2</v>
      </c>
      <c r="P1893">
        <v>88</v>
      </c>
      <c r="Q1893">
        <v>11.39</v>
      </c>
      <c r="R1893">
        <v>12.1</v>
      </c>
      <c r="S1893">
        <v>5</v>
      </c>
      <c r="T1893">
        <v>3.27</v>
      </c>
      <c r="U1893">
        <v>1</v>
      </c>
      <c r="V1893" t="s">
        <v>22</v>
      </c>
      <c r="W1893">
        <f t="shared" si="232"/>
        <v>0</v>
      </c>
      <c r="X1893" t="str">
        <f t="shared" si="233"/>
        <v>3 or fewer calls</v>
      </c>
      <c r="Y1893" t="str">
        <f t="shared" si="234"/>
        <v>Medium</v>
      </c>
      <c r="Z1893" t="str">
        <f t="shared" si="235"/>
        <v>Light_usage</v>
      </c>
      <c r="AA1893" t="str">
        <f t="shared" si="236"/>
        <v>Medium_user</v>
      </c>
      <c r="AB1893" t="str">
        <f t="shared" si="237"/>
        <v>Medium Usage</v>
      </c>
      <c r="AC1893" t="str">
        <f t="shared" si="238"/>
        <v>None</v>
      </c>
      <c r="AD1893" t="str">
        <f t="shared" si="239"/>
        <v>Medium Intl Calls</v>
      </c>
    </row>
    <row r="1894" spans="1:30" x14ac:dyDescent="0.25">
      <c r="A1894" t="s">
        <v>27</v>
      </c>
      <c r="B1894">
        <v>120</v>
      </c>
      <c r="C1894" t="s">
        <v>21</v>
      </c>
      <c r="D1894" t="s">
        <v>22</v>
      </c>
      <c r="E1894">
        <f>IF(train[[#This Row],[international_plan]]="yes",1,0)</f>
        <v>0</v>
      </c>
      <c r="F1894" t="s">
        <v>22</v>
      </c>
      <c r="G1894">
        <f>IF(train[[#This Row],[voice_mail_plan]]="yes",1,0)</f>
        <v>0</v>
      </c>
      <c r="H1894">
        <v>0</v>
      </c>
      <c r="I1894">
        <v>137.30000000000001</v>
      </c>
      <c r="J1894">
        <v>100</v>
      </c>
      <c r="K1894">
        <v>23.34</v>
      </c>
      <c r="L1894">
        <v>212.2</v>
      </c>
      <c r="M1894">
        <v>129</v>
      </c>
      <c r="N1894">
        <v>18.04</v>
      </c>
      <c r="O1894">
        <v>152.69999999999999</v>
      </c>
      <c r="P1894">
        <v>92</v>
      </c>
      <c r="Q1894">
        <v>6.87</v>
      </c>
      <c r="R1894">
        <v>10.5</v>
      </c>
      <c r="S1894">
        <v>2</v>
      </c>
      <c r="T1894">
        <v>2.84</v>
      </c>
      <c r="U1894">
        <v>1</v>
      </c>
      <c r="V1894" t="s">
        <v>22</v>
      </c>
      <c r="W1894">
        <f t="shared" si="232"/>
        <v>0</v>
      </c>
      <c r="X1894" t="str">
        <f t="shared" si="233"/>
        <v>3 or fewer calls</v>
      </c>
      <c r="Y1894" t="str">
        <f t="shared" si="234"/>
        <v>Medium</v>
      </c>
      <c r="Z1894" t="str">
        <f t="shared" si="235"/>
        <v>Heavy_user</v>
      </c>
      <c r="AA1894" t="str">
        <f t="shared" si="236"/>
        <v>Medium_user</v>
      </c>
      <c r="AB1894" t="str">
        <f t="shared" si="237"/>
        <v>Medium Usage</v>
      </c>
      <c r="AC1894" t="str">
        <f t="shared" si="238"/>
        <v>None</v>
      </c>
      <c r="AD1894" t="str">
        <f t="shared" si="239"/>
        <v>Medium Intl Calls</v>
      </c>
    </row>
    <row r="1895" spans="1:30" x14ac:dyDescent="0.25">
      <c r="A1895" t="s">
        <v>43</v>
      </c>
      <c r="B1895">
        <v>41</v>
      </c>
      <c r="C1895" t="s">
        <v>25</v>
      </c>
      <c r="D1895" t="s">
        <v>22</v>
      </c>
      <c r="E1895">
        <f>IF(train[[#This Row],[international_plan]]="yes",1,0)</f>
        <v>0</v>
      </c>
      <c r="F1895" t="s">
        <v>22</v>
      </c>
      <c r="G1895">
        <f>IF(train[[#This Row],[voice_mail_plan]]="yes",1,0)</f>
        <v>0</v>
      </c>
      <c r="H1895">
        <v>0</v>
      </c>
      <c r="I1895">
        <v>237.8</v>
      </c>
      <c r="J1895">
        <v>92</v>
      </c>
      <c r="K1895">
        <v>40.43</v>
      </c>
      <c r="L1895">
        <v>223.5</v>
      </c>
      <c r="M1895">
        <v>155</v>
      </c>
      <c r="N1895">
        <v>19</v>
      </c>
      <c r="O1895">
        <v>217.4</v>
      </c>
      <c r="P1895">
        <v>90</v>
      </c>
      <c r="Q1895">
        <v>9.7799999999999994</v>
      </c>
      <c r="R1895">
        <v>10.199999999999999</v>
      </c>
      <c r="S1895">
        <v>6</v>
      </c>
      <c r="T1895">
        <v>2.75</v>
      </c>
      <c r="U1895">
        <v>2</v>
      </c>
      <c r="V1895" t="s">
        <v>22</v>
      </c>
      <c r="W1895">
        <f t="shared" si="232"/>
        <v>0</v>
      </c>
      <c r="X1895" t="str">
        <f t="shared" si="233"/>
        <v>3 or fewer calls</v>
      </c>
      <c r="Y1895" t="str">
        <f t="shared" si="234"/>
        <v>Medium</v>
      </c>
      <c r="Z1895" t="str">
        <f t="shared" si="235"/>
        <v>Heavy_user</v>
      </c>
      <c r="AA1895" t="str">
        <f t="shared" si="236"/>
        <v>Medium_user</v>
      </c>
      <c r="AB1895" t="str">
        <f t="shared" si="237"/>
        <v>Medium Usage</v>
      </c>
      <c r="AC1895" t="str">
        <f t="shared" si="238"/>
        <v>None</v>
      </c>
      <c r="AD1895" t="str">
        <f t="shared" si="239"/>
        <v>Medium Intl Calls</v>
      </c>
    </row>
    <row r="1896" spans="1:30" x14ac:dyDescent="0.25">
      <c r="A1896" t="s">
        <v>52</v>
      </c>
      <c r="B1896">
        <v>80</v>
      </c>
      <c r="C1896" t="s">
        <v>28</v>
      </c>
      <c r="D1896" t="s">
        <v>22</v>
      </c>
      <c r="E1896">
        <f>IF(train[[#This Row],[international_plan]]="yes",1,0)</f>
        <v>0</v>
      </c>
      <c r="F1896" t="s">
        <v>22</v>
      </c>
      <c r="G1896">
        <f>IF(train[[#This Row],[voice_mail_plan]]="yes",1,0)</f>
        <v>0</v>
      </c>
      <c r="H1896">
        <v>0</v>
      </c>
      <c r="I1896">
        <v>203.7</v>
      </c>
      <c r="J1896">
        <v>92</v>
      </c>
      <c r="K1896">
        <v>34.630000000000003</v>
      </c>
      <c r="L1896">
        <v>216.4</v>
      </c>
      <c r="M1896">
        <v>97</v>
      </c>
      <c r="N1896">
        <v>18.39</v>
      </c>
      <c r="O1896">
        <v>154.19999999999999</v>
      </c>
      <c r="P1896">
        <v>66</v>
      </c>
      <c r="Q1896">
        <v>6.94</v>
      </c>
      <c r="R1896">
        <v>7.6</v>
      </c>
      <c r="S1896">
        <v>5</v>
      </c>
      <c r="T1896">
        <v>2.0499999999999998</v>
      </c>
      <c r="U1896">
        <v>2</v>
      </c>
      <c r="V1896" t="s">
        <v>22</v>
      </c>
      <c r="W1896">
        <f t="shared" si="232"/>
        <v>0</v>
      </c>
      <c r="X1896" t="str">
        <f t="shared" si="233"/>
        <v>3 or fewer calls</v>
      </c>
      <c r="Y1896" t="str">
        <f t="shared" si="234"/>
        <v>Medium</v>
      </c>
      <c r="Z1896" t="str">
        <f t="shared" si="235"/>
        <v>Medium_user</v>
      </c>
      <c r="AA1896" t="str">
        <f t="shared" si="236"/>
        <v>Medium_user</v>
      </c>
      <c r="AB1896" t="str">
        <f t="shared" si="237"/>
        <v>Medium Usage</v>
      </c>
      <c r="AC1896" t="str">
        <f t="shared" si="238"/>
        <v>None</v>
      </c>
      <c r="AD1896" t="str">
        <f t="shared" si="239"/>
        <v>Medium Intl Calls</v>
      </c>
    </row>
    <row r="1897" spans="1:30" x14ac:dyDescent="0.25">
      <c r="A1897" t="s">
        <v>20</v>
      </c>
      <c r="B1897">
        <v>83</v>
      </c>
      <c r="C1897" t="s">
        <v>21</v>
      </c>
      <c r="D1897" t="s">
        <v>22</v>
      </c>
      <c r="E1897">
        <f>IF(train[[#This Row],[international_plan]]="yes",1,0)</f>
        <v>0</v>
      </c>
      <c r="F1897" t="s">
        <v>23</v>
      </c>
      <c r="G1897">
        <f>IF(train[[#This Row],[voice_mail_plan]]="yes",1,0)</f>
        <v>1</v>
      </c>
      <c r="H1897">
        <v>25</v>
      </c>
      <c r="I1897">
        <v>191.3</v>
      </c>
      <c r="J1897">
        <v>95</v>
      </c>
      <c r="K1897">
        <v>32.520000000000003</v>
      </c>
      <c r="L1897">
        <v>250.7</v>
      </c>
      <c r="M1897">
        <v>136</v>
      </c>
      <c r="N1897">
        <v>21.31</v>
      </c>
      <c r="O1897">
        <v>249.4</v>
      </c>
      <c r="P1897">
        <v>86</v>
      </c>
      <c r="Q1897">
        <v>11.22</v>
      </c>
      <c r="R1897">
        <v>17.600000000000001</v>
      </c>
      <c r="S1897">
        <v>5</v>
      </c>
      <c r="T1897">
        <v>4.75</v>
      </c>
      <c r="U1897">
        <v>2</v>
      </c>
      <c r="V1897" t="s">
        <v>22</v>
      </c>
      <c r="W1897">
        <f t="shared" si="232"/>
        <v>0</v>
      </c>
      <c r="X1897" t="str">
        <f t="shared" si="233"/>
        <v>3 or fewer calls</v>
      </c>
      <c r="Y1897" t="str">
        <f t="shared" si="234"/>
        <v>High</v>
      </c>
      <c r="Z1897" t="str">
        <f t="shared" si="235"/>
        <v>Heavy_user</v>
      </c>
      <c r="AA1897" t="str">
        <f t="shared" si="236"/>
        <v>Heavy_user</v>
      </c>
      <c r="AB1897" t="str">
        <f t="shared" si="237"/>
        <v>Medium Usage</v>
      </c>
      <c r="AC1897" t="str">
        <f t="shared" si="238"/>
        <v>Medium</v>
      </c>
      <c r="AD1897" t="str">
        <f t="shared" si="239"/>
        <v>Medium Intl Calls</v>
      </c>
    </row>
    <row r="1898" spans="1:30" x14ac:dyDescent="0.25">
      <c r="A1898" t="s">
        <v>58</v>
      </c>
      <c r="B1898">
        <v>109</v>
      </c>
      <c r="C1898" t="s">
        <v>28</v>
      </c>
      <c r="D1898" t="s">
        <v>23</v>
      </c>
      <c r="E1898">
        <f>IF(train[[#This Row],[international_plan]]="yes",1,0)</f>
        <v>1</v>
      </c>
      <c r="F1898" t="s">
        <v>22</v>
      </c>
      <c r="G1898">
        <f>IF(train[[#This Row],[voice_mail_plan]]="yes",1,0)</f>
        <v>0</v>
      </c>
      <c r="H1898">
        <v>0</v>
      </c>
      <c r="I1898">
        <v>209.1</v>
      </c>
      <c r="J1898">
        <v>141</v>
      </c>
      <c r="K1898">
        <v>35.549999999999997</v>
      </c>
      <c r="L1898">
        <v>205</v>
      </c>
      <c r="M1898">
        <v>93</v>
      </c>
      <c r="N1898">
        <v>17.43</v>
      </c>
      <c r="O1898">
        <v>119.4</v>
      </c>
      <c r="P1898">
        <v>111</v>
      </c>
      <c r="Q1898">
        <v>5.37</v>
      </c>
      <c r="R1898">
        <v>7.8</v>
      </c>
      <c r="S1898">
        <v>3</v>
      </c>
      <c r="T1898">
        <v>2.11</v>
      </c>
      <c r="U1898">
        <v>2</v>
      </c>
      <c r="V1898" t="s">
        <v>22</v>
      </c>
      <c r="W1898">
        <f t="shared" si="232"/>
        <v>0</v>
      </c>
      <c r="X1898" t="str">
        <f t="shared" si="233"/>
        <v>3 or fewer calls</v>
      </c>
      <c r="Y1898" t="str">
        <f t="shared" si="234"/>
        <v>Medium</v>
      </c>
      <c r="Z1898" t="str">
        <f t="shared" si="235"/>
        <v>Medium_user</v>
      </c>
      <c r="AA1898" t="str">
        <f t="shared" si="236"/>
        <v>Medium_user</v>
      </c>
      <c r="AB1898" t="str">
        <f t="shared" si="237"/>
        <v>Medium Usage</v>
      </c>
      <c r="AC1898" t="str">
        <f t="shared" si="238"/>
        <v>None</v>
      </c>
      <c r="AD1898" t="str">
        <f t="shared" si="239"/>
        <v>Medium Intl Calls</v>
      </c>
    </row>
    <row r="1899" spans="1:30" x14ac:dyDescent="0.25">
      <c r="A1899" t="s">
        <v>65</v>
      </c>
      <c r="B1899">
        <v>66</v>
      </c>
      <c r="C1899" t="s">
        <v>28</v>
      </c>
      <c r="D1899" t="s">
        <v>22</v>
      </c>
      <c r="E1899">
        <f>IF(train[[#This Row],[international_plan]]="yes",1,0)</f>
        <v>0</v>
      </c>
      <c r="F1899" t="s">
        <v>23</v>
      </c>
      <c r="G1899">
        <f>IF(train[[#This Row],[voice_mail_plan]]="yes",1,0)</f>
        <v>1</v>
      </c>
      <c r="H1899">
        <v>33</v>
      </c>
      <c r="I1899">
        <v>88.8</v>
      </c>
      <c r="J1899">
        <v>104</v>
      </c>
      <c r="K1899">
        <v>15.1</v>
      </c>
      <c r="L1899">
        <v>109.6</v>
      </c>
      <c r="M1899">
        <v>94</v>
      </c>
      <c r="N1899">
        <v>9.32</v>
      </c>
      <c r="O1899">
        <v>172.7</v>
      </c>
      <c r="P1899">
        <v>107</v>
      </c>
      <c r="Q1899">
        <v>7.77</v>
      </c>
      <c r="R1899">
        <v>7.1</v>
      </c>
      <c r="S1899">
        <v>9</v>
      </c>
      <c r="T1899">
        <v>1.92</v>
      </c>
      <c r="U1899">
        <v>3</v>
      </c>
      <c r="V1899" t="s">
        <v>22</v>
      </c>
      <c r="W1899">
        <f t="shared" si="232"/>
        <v>0</v>
      </c>
      <c r="X1899" t="str">
        <f t="shared" si="233"/>
        <v>3 or fewer calls</v>
      </c>
      <c r="Y1899" t="str">
        <f t="shared" si="234"/>
        <v>Low</v>
      </c>
      <c r="Z1899" t="str">
        <f t="shared" si="235"/>
        <v>Medium_user</v>
      </c>
      <c r="AA1899" t="str">
        <f t="shared" si="236"/>
        <v>Light_user</v>
      </c>
      <c r="AB1899" t="str">
        <f t="shared" si="237"/>
        <v>Medium Usage</v>
      </c>
      <c r="AC1899" t="str">
        <f t="shared" si="238"/>
        <v>High</v>
      </c>
      <c r="AD1899" t="str">
        <f t="shared" si="239"/>
        <v>Low Intl Calls</v>
      </c>
    </row>
    <row r="1900" spans="1:30" x14ac:dyDescent="0.25">
      <c r="A1900" t="s">
        <v>37</v>
      </c>
      <c r="B1900">
        <v>104</v>
      </c>
      <c r="C1900" t="s">
        <v>28</v>
      </c>
      <c r="D1900" t="s">
        <v>22</v>
      </c>
      <c r="E1900">
        <f>IF(train[[#This Row],[international_plan]]="yes",1,0)</f>
        <v>0</v>
      </c>
      <c r="F1900" t="s">
        <v>22</v>
      </c>
      <c r="G1900">
        <f>IF(train[[#This Row],[voice_mail_plan]]="yes",1,0)</f>
        <v>0</v>
      </c>
      <c r="H1900">
        <v>0</v>
      </c>
      <c r="I1900">
        <v>97.2</v>
      </c>
      <c r="J1900">
        <v>88</v>
      </c>
      <c r="K1900">
        <v>16.52</v>
      </c>
      <c r="L1900">
        <v>155.6</v>
      </c>
      <c r="M1900">
        <v>85</v>
      </c>
      <c r="N1900">
        <v>13.23</v>
      </c>
      <c r="O1900">
        <v>261.60000000000002</v>
      </c>
      <c r="P1900">
        <v>105</v>
      </c>
      <c r="Q1900">
        <v>11.77</v>
      </c>
      <c r="R1900">
        <v>12.4</v>
      </c>
      <c r="S1900">
        <v>5</v>
      </c>
      <c r="T1900">
        <v>3.35</v>
      </c>
      <c r="U1900">
        <v>0</v>
      </c>
      <c r="V1900" t="s">
        <v>22</v>
      </c>
      <c r="W1900">
        <f t="shared" si="232"/>
        <v>0</v>
      </c>
      <c r="X1900" t="str">
        <f t="shared" si="233"/>
        <v>3 or fewer calls</v>
      </c>
      <c r="Y1900" t="str">
        <f t="shared" si="234"/>
        <v>Medium</v>
      </c>
      <c r="Z1900" t="str">
        <f t="shared" si="235"/>
        <v>Medium_user</v>
      </c>
      <c r="AA1900" t="str">
        <f t="shared" si="236"/>
        <v>Medium_user</v>
      </c>
      <c r="AB1900" t="str">
        <f t="shared" si="237"/>
        <v>Medium Usage</v>
      </c>
      <c r="AC1900" t="str">
        <f t="shared" si="238"/>
        <v>None</v>
      </c>
      <c r="AD1900" t="str">
        <f t="shared" si="239"/>
        <v>Medium Intl Calls</v>
      </c>
    </row>
    <row r="1901" spans="1:30" x14ac:dyDescent="0.25">
      <c r="A1901" t="s">
        <v>59</v>
      </c>
      <c r="B1901">
        <v>89</v>
      </c>
      <c r="C1901" t="s">
        <v>28</v>
      </c>
      <c r="D1901" t="s">
        <v>22</v>
      </c>
      <c r="E1901">
        <f>IF(train[[#This Row],[international_plan]]="yes",1,0)</f>
        <v>0</v>
      </c>
      <c r="F1901" t="s">
        <v>22</v>
      </c>
      <c r="G1901">
        <f>IF(train[[#This Row],[voice_mail_plan]]="yes",1,0)</f>
        <v>0</v>
      </c>
      <c r="H1901">
        <v>0</v>
      </c>
      <c r="I1901">
        <v>137.9</v>
      </c>
      <c r="J1901">
        <v>96</v>
      </c>
      <c r="K1901">
        <v>23.44</v>
      </c>
      <c r="L1901">
        <v>192.6</v>
      </c>
      <c r="M1901">
        <v>63</v>
      </c>
      <c r="N1901">
        <v>16.37</v>
      </c>
      <c r="O1901">
        <v>255.7</v>
      </c>
      <c r="P1901">
        <v>125</v>
      </c>
      <c r="Q1901">
        <v>11.51</v>
      </c>
      <c r="R1901">
        <v>11</v>
      </c>
      <c r="S1901">
        <v>5</v>
      </c>
      <c r="T1901">
        <v>2.97</v>
      </c>
      <c r="U1901">
        <v>1</v>
      </c>
      <c r="V1901" t="s">
        <v>22</v>
      </c>
      <c r="W1901">
        <f t="shared" si="232"/>
        <v>0</v>
      </c>
      <c r="X1901" t="str">
        <f t="shared" si="233"/>
        <v>3 or fewer calls</v>
      </c>
      <c r="Y1901" t="str">
        <f t="shared" si="234"/>
        <v>Medium</v>
      </c>
      <c r="Z1901" t="str">
        <f t="shared" si="235"/>
        <v>Light_usage</v>
      </c>
      <c r="AA1901" t="str">
        <f t="shared" si="236"/>
        <v>Medium_user</v>
      </c>
      <c r="AB1901" t="str">
        <f t="shared" si="237"/>
        <v>Medium Usage</v>
      </c>
      <c r="AC1901" t="str">
        <f t="shared" si="238"/>
        <v>None</v>
      </c>
      <c r="AD1901" t="str">
        <f t="shared" si="239"/>
        <v>Medium Intl Calls</v>
      </c>
    </row>
    <row r="1902" spans="1:30" x14ac:dyDescent="0.25">
      <c r="A1902" t="s">
        <v>31</v>
      </c>
      <c r="B1902">
        <v>127</v>
      </c>
      <c r="C1902" t="s">
        <v>28</v>
      </c>
      <c r="D1902" t="s">
        <v>22</v>
      </c>
      <c r="E1902">
        <f>IF(train[[#This Row],[international_plan]]="yes",1,0)</f>
        <v>0</v>
      </c>
      <c r="F1902" t="s">
        <v>22</v>
      </c>
      <c r="G1902">
        <f>IF(train[[#This Row],[voice_mail_plan]]="yes",1,0)</f>
        <v>0</v>
      </c>
      <c r="H1902">
        <v>0</v>
      </c>
      <c r="I1902">
        <v>224.3</v>
      </c>
      <c r="J1902">
        <v>112</v>
      </c>
      <c r="K1902">
        <v>38.130000000000003</v>
      </c>
      <c r="L1902">
        <v>185.7</v>
      </c>
      <c r="M1902">
        <v>103</v>
      </c>
      <c r="N1902">
        <v>15.78</v>
      </c>
      <c r="O1902">
        <v>159.4</v>
      </c>
      <c r="P1902">
        <v>83</v>
      </c>
      <c r="Q1902">
        <v>7.17</v>
      </c>
      <c r="R1902">
        <v>10</v>
      </c>
      <c r="S1902">
        <v>1</v>
      </c>
      <c r="T1902">
        <v>2.7</v>
      </c>
      <c r="U1902">
        <v>2</v>
      </c>
      <c r="V1902" t="s">
        <v>22</v>
      </c>
      <c r="W1902">
        <f t="shared" si="232"/>
        <v>0</v>
      </c>
      <c r="X1902" t="str">
        <f t="shared" si="233"/>
        <v>3 or fewer calls</v>
      </c>
      <c r="Y1902" t="str">
        <f t="shared" si="234"/>
        <v>Medium</v>
      </c>
      <c r="Z1902" t="str">
        <f t="shared" si="235"/>
        <v>Medium_user</v>
      </c>
      <c r="AA1902" t="str">
        <f t="shared" si="236"/>
        <v>Medium_user</v>
      </c>
      <c r="AB1902" t="str">
        <f t="shared" si="237"/>
        <v>Medium Usage</v>
      </c>
      <c r="AC1902" t="str">
        <f t="shared" si="238"/>
        <v>None</v>
      </c>
      <c r="AD1902" t="str">
        <f t="shared" si="239"/>
        <v>Medium Intl Calls</v>
      </c>
    </row>
    <row r="1903" spans="1:30" x14ac:dyDescent="0.25">
      <c r="A1903" t="s">
        <v>33</v>
      </c>
      <c r="B1903">
        <v>117</v>
      </c>
      <c r="C1903" t="s">
        <v>25</v>
      </c>
      <c r="D1903" t="s">
        <v>22</v>
      </c>
      <c r="E1903">
        <f>IF(train[[#This Row],[international_plan]]="yes",1,0)</f>
        <v>0</v>
      </c>
      <c r="F1903" t="s">
        <v>23</v>
      </c>
      <c r="G1903">
        <f>IF(train[[#This Row],[voice_mail_plan]]="yes",1,0)</f>
        <v>1</v>
      </c>
      <c r="H1903">
        <v>13</v>
      </c>
      <c r="I1903">
        <v>207.6</v>
      </c>
      <c r="J1903">
        <v>65</v>
      </c>
      <c r="K1903">
        <v>35.29</v>
      </c>
      <c r="L1903">
        <v>152.69999999999999</v>
      </c>
      <c r="M1903">
        <v>77</v>
      </c>
      <c r="N1903">
        <v>12.98</v>
      </c>
      <c r="O1903">
        <v>232.8</v>
      </c>
      <c r="P1903">
        <v>95</v>
      </c>
      <c r="Q1903">
        <v>10.48</v>
      </c>
      <c r="R1903">
        <v>9.6999999999999993</v>
      </c>
      <c r="S1903">
        <v>3</v>
      </c>
      <c r="T1903">
        <v>2.62</v>
      </c>
      <c r="U1903">
        <v>1</v>
      </c>
      <c r="V1903" t="s">
        <v>22</v>
      </c>
      <c r="W1903">
        <f t="shared" si="232"/>
        <v>0</v>
      </c>
      <c r="X1903" t="str">
        <f t="shared" si="233"/>
        <v>3 or fewer calls</v>
      </c>
      <c r="Y1903" t="str">
        <f t="shared" si="234"/>
        <v>Medium</v>
      </c>
      <c r="Z1903" t="str">
        <f t="shared" si="235"/>
        <v>Light_usage</v>
      </c>
      <c r="AA1903" t="str">
        <f t="shared" si="236"/>
        <v>Medium_user</v>
      </c>
      <c r="AB1903" t="str">
        <f t="shared" si="237"/>
        <v>Medium Usage</v>
      </c>
      <c r="AC1903" t="str">
        <f t="shared" si="238"/>
        <v>Medium</v>
      </c>
      <c r="AD1903" t="str">
        <f t="shared" si="239"/>
        <v>Medium Intl Calls</v>
      </c>
    </row>
    <row r="1904" spans="1:30" x14ac:dyDescent="0.25">
      <c r="A1904" t="s">
        <v>70</v>
      </c>
      <c r="B1904">
        <v>128</v>
      </c>
      <c r="C1904" t="s">
        <v>28</v>
      </c>
      <c r="D1904" t="s">
        <v>22</v>
      </c>
      <c r="E1904">
        <f>IF(train[[#This Row],[international_plan]]="yes",1,0)</f>
        <v>0</v>
      </c>
      <c r="F1904" t="s">
        <v>22</v>
      </c>
      <c r="G1904">
        <f>IF(train[[#This Row],[voice_mail_plan]]="yes",1,0)</f>
        <v>0</v>
      </c>
      <c r="H1904">
        <v>0</v>
      </c>
      <c r="I1904">
        <v>268.10000000000002</v>
      </c>
      <c r="J1904">
        <v>95</v>
      </c>
      <c r="K1904">
        <v>45.58</v>
      </c>
      <c r="L1904">
        <v>120.5</v>
      </c>
      <c r="M1904">
        <v>126</v>
      </c>
      <c r="N1904">
        <v>10.24</v>
      </c>
      <c r="O1904">
        <v>220.8</v>
      </c>
      <c r="P1904">
        <v>121</v>
      </c>
      <c r="Q1904">
        <v>9.94</v>
      </c>
      <c r="R1904">
        <v>14.4</v>
      </c>
      <c r="S1904">
        <v>6</v>
      </c>
      <c r="T1904">
        <v>3.89</v>
      </c>
      <c r="U1904">
        <v>2</v>
      </c>
      <c r="V1904" t="s">
        <v>22</v>
      </c>
      <c r="W1904">
        <f t="shared" si="232"/>
        <v>0</v>
      </c>
      <c r="X1904" t="str">
        <f t="shared" si="233"/>
        <v>3 or fewer calls</v>
      </c>
      <c r="Y1904" t="str">
        <f t="shared" si="234"/>
        <v>Medium</v>
      </c>
      <c r="Z1904" t="str">
        <f t="shared" si="235"/>
        <v>Heavy_user</v>
      </c>
      <c r="AA1904" t="str">
        <f t="shared" si="236"/>
        <v>Medium_user</v>
      </c>
      <c r="AB1904" t="str">
        <f t="shared" si="237"/>
        <v>Medium Usage</v>
      </c>
      <c r="AC1904" t="str">
        <f t="shared" si="238"/>
        <v>None</v>
      </c>
      <c r="AD1904" t="str">
        <f t="shared" si="239"/>
        <v>Medium Intl Calls</v>
      </c>
    </row>
    <row r="1905" spans="1:30" x14ac:dyDescent="0.25">
      <c r="A1905" t="s">
        <v>62</v>
      </c>
      <c r="B1905">
        <v>88</v>
      </c>
      <c r="C1905" t="s">
        <v>21</v>
      </c>
      <c r="D1905" t="s">
        <v>22</v>
      </c>
      <c r="E1905">
        <f>IF(train[[#This Row],[international_plan]]="yes",1,0)</f>
        <v>0</v>
      </c>
      <c r="F1905" t="s">
        <v>22</v>
      </c>
      <c r="G1905">
        <f>IF(train[[#This Row],[voice_mail_plan]]="yes",1,0)</f>
        <v>0</v>
      </c>
      <c r="H1905">
        <v>0</v>
      </c>
      <c r="I1905">
        <v>166.7</v>
      </c>
      <c r="J1905">
        <v>61</v>
      </c>
      <c r="K1905">
        <v>28.34</v>
      </c>
      <c r="L1905">
        <v>179.3</v>
      </c>
      <c r="M1905">
        <v>88</v>
      </c>
      <c r="N1905">
        <v>15.24</v>
      </c>
      <c r="O1905">
        <v>242.7</v>
      </c>
      <c r="P1905">
        <v>131</v>
      </c>
      <c r="Q1905">
        <v>10.92</v>
      </c>
      <c r="R1905">
        <v>6.8</v>
      </c>
      <c r="S1905">
        <v>7</v>
      </c>
      <c r="T1905">
        <v>1.84</v>
      </c>
      <c r="U1905">
        <v>4</v>
      </c>
      <c r="V1905" t="s">
        <v>23</v>
      </c>
      <c r="W1905">
        <f t="shared" si="232"/>
        <v>1</v>
      </c>
      <c r="X1905" t="str">
        <f t="shared" si="233"/>
        <v>More than 3 calls</v>
      </c>
      <c r="Y1905" t="str">
        <f t="shared" si="234"/>
        <v>Low</v>
      </c>
      <c r="Z1905" t="str">
        <f t="shared" si="235"/>
        <v>Medium_user</v>
      </c>
      <c r="AA1905" t="str">
        <f t="shared" si="236"/>
        <v>Medium_user</v>
      </c>
      <c r="AB1905" t="str">
        <f t="shared" si="237"/>
        <v>Medium Usage</v>
      </c>
      <c r="AC1905" t="str">
        <f t="shared" si="238"/>
        <v>None</v>
      </c>
      <c r="AD1905" t="str">
        <f t="shared" si="239"/>
        <v>Low Intl Calls</v>
      </c>
    </row>
    <row r="1906" spans="1:30" x14ac:dyDescent="0.25">
      <c r="A1906" t="s">
        <v>69</v>
      </c>
      <c r="B1906">
        <v>61</v>
      </c>
      <c r="C1906" t="s">
        <v>25</v>
      </c>
      <c r="D1906" t="s">
        <v>22</v>
      </c>
      <c r="E1906">
        <f>IF(train[[#This Row],[international_plan]]="yes",1,0)</f>
        <v>0</v>
      </c>
      <c r="F1906" t="s">
        <v>22</v>
      </c>
      <c r="G1906">
        <f>IF(train[[#This Row],[voice_mail_plan]]="yes",1,0)</f>
        <v>0</v>
      </c>
      <c r="H1906">
        <v>0</v>
      </c>
      <c r="I1906">
        <v>267.10000000000002</v>
      </c>
      <c r="J1906">
        <v>104</v>
      </c>
      <c r="K1906">
        <v>45.41</v>
      </c>
      <c r="L1906">
        <v>180.4</v>
      </c>
      <c r="M1906">
        <v>131</v>
      </c>
      <c r="N1906">
        <v>15.33</v>
      </c>
      <c r="O1906">
        <v>230.6</v>
      </c>
      <c r="P1906">
        <v>106</v>
      </c>
      <c r="Q1906">
        <v>10.38</v>
      </c>
      <c r="R1906">
        <v>17.3</v>
      </c>
      <c r="S1906">
        <v>4</v>
      </c>
      <c r="T1906">
        <v>4.67</v>
      </c>
      <c r="U1906">
        <v>1</v>
      </c>
      <c r="V1906" t="s">
        <v>23</v>
      </c>
      <c r="W1906">
        <f t="shared" si="232"/>
        <v>1</v>
      </c>
      <c r="X1906" t="str">
        <f t="shared" si="233"/>
        <v>3 or fewer calls</v>
      </c>
      <c r="Y1906" t="str">
        <f t="shared" si="234"/>
        <v>High</v>
      </c>
      <c r="Z1906" t="str">
        <f t="shared" si="235"/>
        <v>Heavy_user</v>
      </c>
      <c r="AA1906" t="str">
        <f t="shared" si="236"/>
        <v>Medium_user</v>
      </c>
      <c r="AB1906" t="str">
        <f t="shared" si="237"/>
        <v>Medium Usage</v>
      </c>
      <c r="AC1906" t="str">
        <f t="shared" si="238"/>
        <v>None</v>
      </c>
      <c r="AD1906" t="str">
        <f t="shared" si="239"/>
        <v>Medium Intl Calls</v>
      </c>
    </row>
    <row r="1907" spans="1:30" x14ac:dyDescent="0.25">
      <c r="A1907" t="s">
        <v>40</v>
      </c>
      <c r="B1907">
        <v>22</v>
      </c>
      <c r="C1907" t="s">
        <v>21</v>
      </c>
      <c r="D1907" t="s">
        <v>22</v>
      </c>
      <c r="E1907">
        <f>IF(train[[#This Row],[international_plan]]="yes",1,0)</f>
        <v>0</v>
      </c>
      <c r="F1907" t="s">
        <v>22</v>
      </c>
      <c r="G1907">
        <f>IF(train[[#This Row],[voice_mail_plan]]="yes",1,0)</f>
        <v>0</v>
      </c>
      <c r="H1907">
        <v>0</v>
      </c>
      <c r="I1907">
        <v>181.8</v>
      </c>
      <c r="J1907">
        <v>108</v>
      </c>
      <c r="K1907">
        <v>30.91</v>
      </c>
      <c r="L1907">
        <v>198.6</v>
      </c>
      <c r="M1907">
        <v>148</v>
      </c>
      <c r="N1907">
        <v>16.88</v>
      </c>
      <c r="O1907">
        <v>206.6</v>
      </c>
      <c r="P1907">
        <v>96</v>
      </c>
      <c r="Q1907">
        <v>9.3000000000000007</v>
      </c>
      <c r="R1907">
        <v>9.3000000000000007</v>
      </c>
      <c r="S1907">
        <v>3</v>
      </c>
      <c r="T1907">
        <v>2.5099999999999998</v>
      </c>
      <c r="U1907">
        <v>2</v>
      </c>
      <c r="V1907" t="s">
        <v>22</v>
      </c>
      <c r="W1907">
        <f t="shared" si="232"/>
        <v>0</v>
      </c>
      <c r="X1907" t="str">
        <f t="shared" si="233"/>
        <v>3 or fewer calls</v>
      </c>
      <c r="Y1907" t="str">
        <f t="shared" si="234"/>
        <v>Medium</v>
      </c>
      <c r="Z1907" t="str">
        <f t="shared" si="235"/>
        <v>Heavy_user</v>
      </c>
      <c r="AA1907" t="str">
        <f t="shared" si="236"/>
        <v>Medium_user</v>
      </c>
      <c r="AB1907" t="str">
        <f t="shared" si="237"/>
        <v>Medium Usage</v>
      </c>
      <c r="AC1907" t="str">
        <f t="shared" si="238"/>
        <v>None</v>
      </c>
      <c r="AD1907" t="str">
        <f t="shared" si="239"/>
        <v>Medium Intl Calls</v>
      </c>
    </row>
    <row r="1908" spans="1:30" x14ac:dyDescent="0.25">
      <c r="A1908" t="s">
        <v>44</v>
      </c>
      <c r="B1908">
        <v>78</v>
      </c>
      <c r="C1908" t="s">
        <v>21</v>
      </c>
      <c r="D1908" t="s">
        <v>22</v>
      </c>
      <c r="E1908">
        <f>IF(train[[#This Row],[international_plan]]="yes",1,0)</f>
        <v>0</v>
      </c>
      <c r="F1908" t="s">
        <v>22</v>
      </c>
      <c r="G1908">
        <f>IF(train[[#This Row],[voice_mail_plan]]="yes",1,0)</f>
        <v>0</v>
      </c>
      <c r="H1908">
        <v>0</v>
      </c>
      <c r="I1908">
        <v>147.1</v>
      </c>
      <c r="J1908">
        <v>80</v>
      </c>
      <c r="K1908">
        <v>25.01</v>
      </c>
      <c r="L1908">
        <v>199.7</v>
      </c>
      <c r="M1908">
        <v>100</v>
      </c>
      <c r="N1908">
        <v>16.97</v>
      </c>
      <c r="O1908">
        <v>160.69999999999999</v>
      </c>
      <c r="P1908">
        <v>106</v>
      </c>
      <c r="Q1908">
        <v>7.23</v>
      </c>
      <c r="R1908">
        <v>13.7</v>
      </c>
      <c r="S1908">
        <v>7</v>
      </c>
      <c r="T1908">
        <v>3.7</v>
      </c>
      <c r="U1908">
        <v>0</v>
      </c>
      <c r="V1908" t="s">
        <v>22</v>
      </c>
      <c r="W1908">
        <f t="shared" si="232"/>
        <v>0</v>
      </c>
      <c r="X1908" t="str">
        <f t="shared" si="233"/>
        <v>3 or fewer calls</v>
      </c>
      <c r="Y1908" t="str">
        <f t="shared" si="234"/>
        <v>Medium</v>
      </c>
      <c r="Z1908" t="str">
        <f t="shared" si="235"/>
        <v>Medium_user</v>
      </c>
      <c r="AA1908" t="str">
        <f t="shared" si="236"/>
        <v>Medium_user</v>
      </c>
      <c r="AB1908" t="str">
        <f t="shared" si="237"/>
        <v>Medium Usage</v>
      </c>
      <c r="AC1908" t="str">
        <f t="shared" si="238"/>
        <v>None</v>
      </c>
      <c r="AD1908" t="str">
        <f t="shared" si="239"/>
        <v>Medium Intl Calls</v>
      </c>
    </row>
    <row r="1909" spans="1:30" x14ac:dyDescent="0.25">
      <c r="A1909" t="s">
        <v>59</v>
      </c>
      <c r="B1909">
        <v>56</v>
      </c>
      <c r="C1909" t="s">
        <v>21</v>
      </c>
      <c r="D1909" t="s">
        <v>22</v>
      </c>
      <c r="E1909">
        <f>IF(train[[#This Row],[international_plan]]="yes",1,0)</f>
        <v>0</v>
      </c>
      <c r="F1909" t="s">
        <v>23</v>
      </c>
      <c r="G1909">
        <f>IF(train[[#This Row],[voice_mail_plan]]="yes",1,0)</f>
        <v>1</v>
      </c>
      <c r="H1909">
        <v>29</v>
      </c>
      <c r="I1909">
        <v>37.700000000000003</v>
      </c>
      <c r="J1909">
        <v>115</v>
      </c>
      <c r="K1909">
        <v>6.41</v>
      </c>
      <c r="L1909">
        <v>144.1</v>
      </c>
      <c r="M1909">
        <v>111</v>
      </c>
      <c r="N1909">
        <v>12.25</v>
      </c>
      <c r="O1909">
        <v>226.6</v>
      </c>
      <c r="P1909">
        <v>101</v>
      </c>
      <c r="Q1909">
        <v>10.199999999999999</v>
      </c>
      <c r="R1909">
        <v>4.9000000000000004</v>
      </c>
      <c r="S1909">
        <v>3</v>
      </c>
      <c r="T1909">
        <v>1.32</v>
      </c>
      <c r="U1909">
        <v>1</v>
      </c>
      <c r="V1909" t="s">
        <v>22</v>
      </c>
      <c r="W1909">
        <f t="shared" si="232"/>
        <v>0</v>
      </c>
      <c r="X1909" t="str">
        <f t="shared" si="233"/>
        <v>3 or fewer calls</v>
      </c>
      <c r="Y1909" t="str">
        <f t="shared" si="234"/>
        <v>Low</v>
      </c>
      <c r="Z1909" t="str">
        <f t="shared" si="235"/>
        <v>Medium_user</v>
      </c>
      <c r="AA1909" t="str">
        <f t="shared" si="236"/>
        <v>Medium_user</v>
      </c>
      <c r="AB1909" t="str">
        <f t="shared" si="237"/>
        <v>Medium Usage</v>
      </c>
      <c r="AC1909" t="str">
        <f t="shared" si="238"/>
        <v>Medium</v>
      </c>
      <c r="AD1909" t="str">
        <f t="shared" si="239"/>
        <v>Low Intl Calls</v>
      </c>
    </row>
    <row r="1910" spans="1:30" x14ac:dyDescent="0.25">
      <c r="A1910" t="s">
        <v>41</v>
      </c>
      <c r="B1910">
        <v>192</v>
      </c>
      <c r="C1910" t="s">
        <v>21</v>
      </c>
      <c r="D1910" t="s">
        <v>22</v>
      </c>
      <c r="E1910">
        <f>IF(train[[#This Row],[international_plan]]="yes",1,0)</f>
        <v>0</v>
      </c>
      <c r="F1910" t="s">
        <v>22</v>
      </c>
      <c r="G1910">
        <f>IF(train[[#This Row],[voice_mail_plan]]="yes",1,0)</f>
        <v>0</v>
      </c>
      <c r="H1910">
        <v>0</v>
      </c>
      <c r="I1910">
        <v>185</v>
      </c>
      <c r="J1910">
        <v>88</v>
      </c>
      <c r="K1910">
        <v>31.45</v>
      </c>
      <c r="L1910">
        <v>224.9</v>
      </c>
      <c r="M1910">
        <v>98</v>
      </c>
      <c r="N1910">
        <v>19.12</v>
      </c>
      <c r="O1910">
        <v>212.4</v>
      </c>
      <c r="P1910">
        <v>105</v>
      </c>
      <c r="Q1910">
        <v>9.56</v>
      </c>
      <c r="R1910">
        <v>11.4</v>
      </c>
      <c r="S1910">
        <v>3</v>
      </c>
      <c r="T1910">
        <v>3.08</v>
      </c>
      <c r="U1910">
        <v>2</v>
      </c>
      <c r="V1910" t="s">
        <v>22</v>
      </c>
      <c r="W1910">
        <f t="shared" si="232"/>
        <v>0</v>
      </c>
      <c r="X1910" t="str">
        <f t="shared" si="233"/>
        <v>3 or fewer calls</v>
      </c>
      <c r="Y1910" t="str">
        <f t="shared" si="234"/>
        <v>Medium</v>
      </c>
      <c r="Z1910" t="str">
        <f t="shared" si="235"/>
        <v>Medium_user</v>
      </c>
      <c r="AA1910" t="str">
        <f t="shared" si="236"/>
        <v>Medium_user</v>
      </c>
      <c r="AB1910" t="str">
        <f t="shared" si="237"/>
        <v>Medium Usage</v>
      </c>
      <c r="AC1910" t="str">
        <f t="shared" si="238"/>
        <v>None</v>
      </c>
      <c r="AD1910" t="str">
        <f t="shared" si="239"/>
        <v>Medium Intl Calls</v>
      </c>
    </row>
    <row r="1911" spans="1:30" x14ac:dyDescent="0.25">
      <c r="A1911" t="s">
        <v>51</v>
      </c>
      <c r="B1911">
        <v>70</v>
      </c>
      <c r="C1911" t="s">
        <v>21</v>
      </c>
      <c r="D1911" t="s">
        <v>22</v>
      </c>
      <c r="E1911">
        <f>IF(train[[#This Row],[international_plan]]="yes",1,0)</f>
        <v>0</v>
      </c>
      <c r="F1911" t="s">
        <v>22</v>
      </c>
      <c r="G1911">
        <f>IF(train[[#This Row],[voice_mail_plan]]="yes",1,0)</f>
        <v>0</v>
      </c>
      <c r="H1911">
        <v>0</v>
      </c>
      <c r="I1911">
        <v>156.4</v>
      </c>
      <c r="J1911">
        <v>108</v>
      </c>
      <c r="K1911">
        <v>26.59</v>
      </c>
      <c r="L1911">
        <v>171</v>
      </c>
      <c r="M1911">
        <v>116</v>
      </c>
      <c r="N1911">
        <v>14.54</v>
      </c>
      <c r="O1911">
        <v>196.1</v>
      </c>
      <c r="P1911">
        <v>96</v>
      </c>
      <c r="Q1911">
        <v>8.82</v>
      </c>
      <c r="R1911">
        <v>8.6</v>
      </c>
      <c r="S1911">
        <v>4</v>
      </c>
      <c r="T1911">
        <v>2.3199999999999998</v>
      </c>
      <c r="U1911">
        <v>2</v>
      </c>
      <c r="V1911" t="s">
        <v>22</v>
      </c>
      <c r="W1911">
        <f t="shared" si="232"/>
        <v>0</v>
      </c>
      <c r="X1911" t="str">
        <f t="shared" si="233"/>
        <v>3 or fewer calls</v>
      </c>
      <c r="Y1911" t="str">
        <f t="shared" si="234"/>
        <v>Medium</v>
      </c>
      <c r="Z1911" t="str">
        <f t="shared" si="235"/>
        <v>Medium_user</v>
      </c>
      <c r="AA1911" t="str">
        <f t="shared" si="236"/>
        <v>Medium_user</v>
      </c>
      <c r="AB1911" t="str">
        <f t="shared" si="237"/>
        <v>Medium Usage</v>
      </c>
      <c r="AC1911" t="str">
        <f t="shared" si="238"/>
        <v>None</v>
      </c>
      <c r="AD1911" t="str">
        <f t="shared" si="239"/>
        <v>Medium Intl Calls</v>
      </c>
    </row>
    <row r="1912" spans="1:30" x14ac:dyDescent="0.25">
      <c r="A1912" t="s">
        <v>33</v>
      </c>
      <c r="B1912">
        <v>65</v>
      </c>
      <c r="C1912" t="s">
        <v>21</v>
      </c>
      <c r="D1912" t="s">
        <v>22</v>
      </c>
      <c r="E1912">
        <f>IF(train[[#This Row],[international_plan]]="yes",1,0)</f>
        <v>0</v>
      </c>
      <c r="F1912" t="s">
        <v>23</v>
      </c>
      <c r="G1912">
        <f>IF(train[[#This Row],[voice_mail_plan]]="yes",1,0)</f>
        <v>1</v>
      </c>
      <c r="H1912">
        <v>29</v>
      </c>
      <c r="I1912">
        <v>215.5</v>
      </c>
      <c r="J1912">
        <v>129</v>
      </c>
      <c r="K1912">
        <v>36.64</v>
      </c>
      <c r="L1912">
        <v>161.9</v>
      </c>
      <c r="M1912">
        <v>77</v>
      </c>
      <c r="N1912">
        <v>13.76</v>
      </c>
      <c r="O1912">
        <v>128.30000000000001</v>
      </c>
      <c r="P1912">
        <v>91</v>
      </c>
      <c r="Q1912">
        <v>5.77</v>
      </c>
      <c r="R1912">
        <v>8.8000000000000007</v>
      </c>
      <c r="S1912">
        <v>5</v>
      </c>
      <c r="T1912">
        <v>2.38</v>
      </c>
      <c r="U1912">
        <v>2</v>
      </c>
      <c r="V1912" t="s">
        <v>22</v>
      </c>
      <c r="W1912">
        <f t="shared" si="232"/>
        <v>0</v>
      </c>
      <c r="X1912" t="str">
        <f t="shared" si="233"/>
        <v>3 or fewer calls</v>
      </c>
      <c r="Y1912" t="str">
        <f t="shared" si="234"/>
        <v>Medium</v>
      </c>
      <c r="Z1912" t="str">
        <f t="shared" si="235"/>
        <v>Light_usage</v>
      </c>
      <c r="AA1912" t="str">
        <f t="shared" si="236"/>
        <v>Medium_user</v>
      </c>
      <c r="AB1912" t="str">
        <f t="shared" si="237"/>
        <v>Medium Usage</v>
      </c>
      <c r="AC1912" t="str">
        <f t="shared" si="238"/>
        <v>Medium</v>
      </c>
      <c r="AD1912" t="str">
        <f t="shared" si="239"/>
        <v>Medium Intl Calls</v>
      </c>
    </row>
    <row r="1913" spans="1:30" x14ac:dyDescent="0.25">
      <c r="A1913" t="s">
        <v>35</v>
      </c>
      <c r="B1913">
        <v>119</v>
      </c>
      <c r="C1913" t="s">
        <v>28</v>
      </c>
      <c r="D1913" t="s">
        <v>22</v>
      </c>
      <c r="E1913">
        <f>IF(train[[#This Row],[international_plan]]="yes",1,0)</f>
        <v>0</v>
      </c>
      <c r="F1913" t="s">
        <v>22</v>
      </c>
      <c r="G1913">
        <f>IF(train[[#This Row],[voice_mail_plan]]="yes",1,0)</f>
        <v>0</v>
      </c>
      <c r="H1913">
        <v>0</v>
      </c>
      <c r="I1913">
        <v>134.9</v>
      </c>
      <c r="J1913">
        <v>70</v>
      </c>
      <c r="K1913">
        <v>22.93</v>
      </c>
      <c r="L1913">
        <v>211.5</v>
      </c>
      <c r="M1913">
        <v>74</v>
      </c>
      <c r="N1913">
        <v>17.98</v>
      </c>
      <c r="O1913">
        <v>188.5</v>
      </c>
      <c r="P1913">
        <v>105</v>
      </c>
      <c r="Q1913">
        <v>8.48</v>
      </c>
      <c r="R1913">
        <v>11.3</v>
      </c>
      <c r="S1913">
        <v>6</v>
      </c>
      <c r="T1913">
        <v>3.05</v>
      </c>
      <c r="U1913">
        <v>1</v>
      </c>
      <c r="V1913" t="s">
        <v>22</v>
      </c>
      <c r="W1913">
        <f t="shared" si="232"/>
        <v>0</v>
      </c>
      <c r="X1913" t="str">
        <f t="shared" si="233"/>
        <v>3 or fewer calls</v>
      </c>
      <c r="Y1913" t="str">
        <f t="shared" si="234"/>
        <v>Medium</v>
      </c>
      <c r="Z1913" t="str">
        <f t="shared" si="235"/>
        <v>Light_usage</v>
      </c>
      <c r="AA1913" t="str">
        <f t="shared" si="236"/>
        <v>Medium_user</v>
      </c>
      <c r="AB1913" t="str">
        <f t="shared" si="237"/>
        <v>Medium Usage</v>
      </c>
      <c r="AC1913" t="str">
        <f t="shared" si="238"/>
        <v>None</v>
      </c>
      <c r="AD1913" t="str">
        <f t="shared" si="239"/>
        <v>Medium Intl Calls</v>
      </c>
    </row>
    <row r="1914" spans="1:30" x14ac:dyDescent="0.25">
      <c r="A1914" t="s">
        <v>41</v>
      </c>
      <c r="B1914">
        <v>80</v>
      </c>
      <c r="C1914" t="s">
        <v>21</v>
      </c>
      <c r="D1914" t="s">
        <v>22</v>
      </c>
      <c r="E1914">
        <f>IF(train[[#This Row],[international_plan]]="yes",1,0)</f>
        <v>0</v>
      </c>
      <c r="F1914" t="s">
        <v>22</v>
      </c>
      <c r="G1914">
        <f>IF(train[[#This Row],[voice_mail_plan]]="yes",1,0)</f>
        <v>0</v>
      </c>
      <c r="H1914">
        <v>0</v>
      </c>
      <c r="I1914">
        <v>194.8</v>
      </c>
      <c r="J1914">
        <v>116</v>
      </c>
      <c r="K1914">
        <v>33.119999999999997</v>
      </c>
      <c r="L1914">
        <v>209.9</v>
      </c>
      <c r="M1914">
        <v>93</v>
      </c>
      <c r="N1914">
        <v>17.84</v>
      </c>
      <c r="O1914">
        <v>194.1</v>
      </c>
      <c r="P1914">
        <v>100</v>
      </c>
      <c r="Q1914">
        <v>8.73</v>
      </c>
      <c r="R1914">
        <v>12.8</v>
      </c>
      <c r="S1914">
        <v>3</v>
      </c>
      <c r="T1914">
        <v>3.46</v>
      </c>
      <c r="U1914">
        <v>0</v>
      </c>
      <c r="V1914" t="s">
        <v>22</v>
      </c>
      <c r="W1914">
        <f t="shared" si="232"/>
        <v>0</v>
      </c>
      <c r="X1914" t="str">
        <f t="shared" si="233"/>
        <v>3 or fewer calls</v>
      </c>
      <c r="Y1914" t="str">
        <f t="shared" si="234"/>
        <v>Medium</v>
      </c>
      <c r="Z1914" t="str">
        <f t="shared" si="235"/>
        <v>Medium_user</v>
      </c>
      <c r="AA1914" t="str">
        <f t="shared" si="236"/>
        <v>Medium_user</v>
      </c>
      <c r="AB1914" t="str">
        <f t="shared" si="237"/>
        <v>Medium Usage</v>
      </c>
      <c r="AC1914" t="str">
        <f t="shared" si="238"/>
        <v>None</v>
      </c>
      <c r="AD1914" t="str">
        <f t="shared" si="239"/>
        <v>Medium Intl Calls</v>
      </c>
    </row>
    <row r="1915" spans="1:30" x14ac:dyDescent="0.25">
      <c r="A1915" t="s">
        <v>74</v>
      </c>
      <c r="B1915">
        <v>152</v>
      </c>
      <c r="C1915" t="s">
        <v>25</v>
      </c>
      <c r="D1915" t="s">
        <v>22</v>
      </c>
      <c r="E1915">
        <f>IF(train[[#This Row],[international_plan]]="yes",1,0)</f>
        <v>0</v>
      </c>
      <c r="F1915" t="s">
        <v>23</v>
      </c>
      <c r="G1915">
        <f>IF(train[[#This Row],[voice_mail_plan]]="yes",1,0)</f>
        <v>1</v>
      </c>
      <c r="H1915">
        <v>20</v>
      </c>
      <c r="I1915">
        <v>239.1</v>
      </c>
      <c r="J1915">
        <v>105</v>
      </c>
      <c r="K1915">
        <v>40.65</v>
      </c>
      <c r="L1915">
        <v>209.1</v>
      </c>
      <c r="M1915">
        <v>111</v>
      </c>
      <c r="N1915">
        <v>17.77</v>
      </c>
      <c r="O1915">
        <v>268.2</v>
      </c>
      <c r="P1915">
        <v>130</v>
      </c>
      <c r="Q1915">
        <v>12.07</v>
      </c>
      <c r="R1915">
        <v>13.3</v>
      </c>
      <c r="S1915">
        <v>3</v>
      </c>
      <c r="T1915">
        <v>3.59</v>
      </c>
      <c r="U1915">
        <v>5</v>
      </c>
      <c r="V1915" t="s">
        <v>22</v>
      </c>
      <c r="W1915">
        <f t="shared" si="232"/>
        <v>0</v>
      </c>
      <c r="X1915" t="str">
        <f t="shared" si="233"/>
        <v>More than 3 calls</v>
      </c>
      <c r="Y1915" t="str">
        <f t="shared" si="234"/>
        <v>Medium</v>
      </c>
      <c r="Z1915" t="str">
        <f t="shared" si="235"/>
        <v>Medium_user</v>
      </c>
      <c r="AA1915" t="str">
        <f t="shared" si="236"/>
        <v>Medium_user</v>
      </c>
      <c r="AB1915" t="str">
        <f t="shared" si="237"/>
        <v>Medium Usage</v>
      </c>
      <c r="AC1915" t="str">
        <f t="shared" si="238"/>
        <v>Medium</v>
      </c>
      <c r="AD1915" t="str">
        <f t="shared" si="239"/>
        <v>Medium Intl Calls</v>
      </c>
    </row>
    <row r="1916" spans="1:30" x14ac:dyDescent="0.25">
      <c r="A1916" t="s">
        <v>40</v>
      </c>
      <c r="B1916">
        <v>113</v>
      </c>
      <c r="C1916" t="s">
        <v>28</v>
      </c>
      <c r="D1916" t="s">
        <v>22</v>
      </c>
      <c r="E1916">
        <f>IF(train[[#This Row],[international_plan]]="yes",1,0)</f>
        <v>0</v>
      </c>
      <c r="F1916" t="s">
        <v>22</v>
      </c>
      <c r="G1916">
        <f>IF(train[[#This Row],[voice_mail_plan]]="yes",1,0)</f>
        <v>0</v>
      </c>
      <c r="H1916">
        <v>0</v>
      </c>
      <c r="I1916">
        <v>92.6</v>
      </c>
      <c r="J1916">
        <v>85</v>
      </c>
      <c r="K1916">
        <v>15.74</v>
      </c>
      <c r="L1916">
        <v>177.6</v>
      </c>
      <c r="M1916">
        <v>92</v>
      </c>
      <c r="N1916">
        <v>15.1</v>
      </c>
      <c r="O1916">
        <v>159.80000000000001</v>
      </c>
      <c r="P1916">
        <v>72</v>
      </c>
      <c r="Q1916">
        <v>7.19</v>
      </c>
      <c r="R1916">
        <v>14.4</v>
      </c>
      <c r="S1916">
        <v>4</v>
      </c>
      <c r="T1916">
        <v>3.89</v>
      </c>
      <c r="U1916">
        <v>3</v>
      </c>
      <c r="V1916" t="s">
        <v>22</v>
      </c>
      <c r="W1916">
        <f t="shared" si="232"/>
        <v>0</v>
      </c>
      <c r="X1916" t="str">
        <f t="shared" si="233"/>
        <v>3 or fewer calls</v>
      </c>
      <c r="Y1916" t="str">
        <f t="shared" si="234"/>
        <v>Medium</v>
      </c>
      <c r="Z1916" t="str">
        <f t="shared" si="235"/>
        <v>Medium_user</v>
      </c>
      <c r="AA1916" t="str">
        <f t="shared" si="236"/>
        <v>Medium_user</v>
      </c>
      <c r="AB1916" t="str">
        <f t="shared" si="237"/>
        <v>Medium Usage</v>
      </c>
      <c r="AC1916" t="str">
        <f t="shared" si="238"/>
        <v>None</v>
      </c>
      <c r="AD1916" t="str">
        <f t="shared" si="239"/>
        <v>Medium Intl Calls</v>
      </c>
    </row>
    <row r="1917" spans="1:30" x14ac:dyDescent="0.25">
      <c r="A1917" t="s">
        <v>64</v>
      </c>
      <c r="B1917">
        <v>75</v>
      </c>
      <c r="C1917" t="s">
        <v>28</v>
      </c>
      <c r="D1917" t="s">
        <v>22</v>
      </c>
      <c r="E1917">
        <f>IF(train[[#This Row],[international_plan]]="yes",1,0)</f>
        <v>0</v>
      </c>
      <c r="F1917" t="s">
        <v>22</v>
      </c>
      <c r="G1917">
        <f>IF(train[[#This Row],[voice_mail_plan]]="yes",1,0)</f>
        <v>0</v>
      </c>
      <c r="H1917">
        <v>0</v>
      </c>
      <c r="I1917">
        <v>209.4</v>
      </c>
      <c r="J1917">
        <v>133</v>
      </c>
      <c r="K1917">
        <v>35.6</v>
      </c>
      <c r="L1917">
        <v>211.5</v>
      </c>
      <c r="M1917">
        <v>121</v>
      </c>
      <c r="N1917">
        <v>17.98</v>
      </c>
      <c r="O1917">
        <v>291.2</v>
      </c>
      <c r="P1917">
        <v>123</v>
      </c>
      <c r="Q1917">
        <v>13.1</v>
      </c>
      <c r="R1917">
        <v>7.2</v>
      </c>
      <c r="S1917">
        <v>4</v>
      </c>
      <c r="T1917">
        <v>1.94</v>
      </c>
      <c r="U1917">
        <v>1</v>
      </c>
      <c r="V1917" t="s">
        <v>22</v>
      </c>
      <c r="W1917">
        <f t="shared" si="232"/>
        <v>0</v>
      </c>
      <c r="X1917" t="str">
        <f t="shared" si="233"/>
        <v>3 or fewer calls</v>
      </c>
      <c r="Y1917" t="str">
        <f t="shared" si="234"/>
        <v>Low</v>
      </c>
      <c r="Z1917" t="str">
        <f t="shared" si="235"/>
        <v>Heavy_user</v>
      </c>
      <c r="AA1917" t="str">
        <f t="shared" si="236"/>
        <v>Medium_user</v>
      </c>
      <c r="AB1917" t="str">
        <f t="shared" si="237"/>
        <v>Medium Usage</v>
      </c>
      <c r="AC1917" t="str">
        <f t="shared" si="238"/>
        <v>None</v>
      </c>
      <c r="AD1917" t="str">
        <f t="shared" si="239"/>
        <v>Low Intl Calls</v>
      </c>
    </row>
    <row r="1918" spans="1:30" x14ac:dyDescent="0.25">
      <c r="A1918" t="s">
        <v>20</v>
      </c>
      <c r="B1918">
        <v>80</v>
      </c>
      <c r="C1918" t="s">
        <v>21</v>
      </c>
      <c r="D1918" t="s">
        <v>22</v>
      </c>
      <c r="E1918">
        <f>IF(train[[#This Row],[international_plan]]="yes",1,0)</f>
        <v>0</v>
      </c>
      <c r="F1918" t="s">
        <v>22</v>
      </c>
      <c r="G1918">
        <f>IF(train[[#This Row],[voice_mail_plan]]="yes",1,0)</f>
        <v>0</v>
      </c>
      <c r="H1918">
        <v>0</v>
      </c>
      <c r="I1918">
        <v>197.6</v>
      </c>
      <c r="J1918">
        <v>83</v>
      </c>
      <c r="K1918">
        <v>33.590000000000003</v>
      </c>
      <c r="L1918">
        <v>164.5</v>
      </c>
      <c r="M1918">
        <v>86</v>
      </c>
      <c r="N1918">
        <v>13.98</v>
      </c>
      <c r="O1918">
        <v>94</v>
      </c>
      <c r="P1918">
        <v>98</v>
      </c>
      <c r="Q1918">
        <v>4.2300000000000004</v>
      </c>
      <c r="R1918">
        <v>6.4</v>
      </c>
      <c r="S1918">
        <v>6</v>
      </c>
      <c r="T1918">
        <v>1.73</v>
      </c>
      <c r="U1918">
        <v>1</v>
      </c>
      <c r="V1918" t="s">
        <v>22</v>
      </c>
      <c r="W1918">
        <f t="shared" si="232"/>
        <v>0</v>
      </c>
      <c r="X1918" t="str">
        <f t="shared" si="233"/>
        <v>3 or fewer calls</v>
      </c>
      <c r="Y1918" t="str">
        <f t="shared" si="234"/>
        <v>Low</v>
      </c>
      <c r="Z1918" t="str">
        <f t="shared" si="235"/>
        <v>Medium_user</v>
      </c>
      <c r="AA1918" t="str">
        <f t="shared" si="236"/>
        <v>Medium_user</v>
      </c>
      <c r="AB1918" t="str">
        <f t="shared" si="237"/>
        <v>Medium Usage</v>
      </c>
      <c r="AC1918" t="str">
        <f t="shared" si="238"/>
        <v>None</v>
      </c>
      <c r="AD1918" t="str">
        <f t="shared" si="239"/>
        <v>Low Intl Calls</v>
      </c>
    </row>
    <row r="1919" spans="1:30" x14ac:dyDescent="0.25">
      <c r="A1919" t="s">
        <v>33</v>
      </c>
      <c r="B1919">
        <v>63</v>
      </c>
      <c r="C1919" t="s">
        <v>21</v>
      </c>
      <c r="D1919" t="s">
        <v>23</v>
      </c>
      <c r="E1919">
        <f>IF(train[[#This Row],[international_plan]]="yes",1,0)</f>
        <v>1</v>
      </c>
      <c r="F1919" t="s">
        <v>22</v>
      </c>
      <c r="G1919">
        <f>IF(train[[#This Row],[voice_mail_plan]]="yes",1,0)</f>
        <v>0</v>
      </c>
      <c r="H1919">
        <v>0</v>
      </c>
      <c r="I1919">
        <v>62.9</v>
      </c>
      <c r="J1919">
        <v>112</v>
      </c>
      <c r="K1919">
        <v>10.69</v>
      </c>
      <c r="L1919">
        <v>202.9</v>
      </c>
      <c r="M1919">
        <v>111</v>
      </c>
      <c r="N1919">
        <v>17.25</v>
      </c>
      <c r="O1919">
        <v>259</v>
      </c>
      <c r="P1919">
        <v>58</v>
      </c>
      <c r="Q1919">
        <v>11.66</v>
      </c>
      <c r="R1919">
        <v>8.9</v>
      </c>
      <c r="S1919">
        <v>8</v>
      </c>
      <c r="T1919">
        <v>2.4</v>
      </c>
      <c r="U1919">
        <v>1</v>
      </c>
      <c r="V1919" t="s">
        <v>22</v>
      </c>
      <c r="W1919">
        <f t="shared" si="232"/>
        <v>0</v>
      </c>
      <c r="X1919" t="str">
        <f t="shared" si="233"/>
        <v>3 or fewer calls</v>
      </c>
      <c r="Y1919" t="str">
        <f t="shared" si="234"/>
        <v>Medium</v>
      </c>
      <c r="Z1919" t="str">
        <f t="shared" si="235"/>
        <v>Medium_user</v>
      </c>
      <c r="AA1919" t="str">
        <f t="shared" si="236"/>
        <v>Medium_user</v>
      </c>
      <c r="AB1919" t="str">
        <f t="shared" si="237"/>
        <v>Medium Usage</v>
      </c>
      <c r="AC1919" t="str">
        <f t="shared" si="238"/>
        <v>None</v>
      </c>
      <c r="AD1919" t="str">
        <f t="shared" si="239"/>
        <v>Medium Intl Calls</v>
      </c>
    </row>
    <row r="1920" spans="1:30" x14ac:dyDescent="0.25">
      <c r="A1920" t="s">
        <v>40</v>
      </c>
      <c r="B1920">
        <v>97</v>
      </c>
      <c r="C1920" t="s">
        <v>21</v>
      </c>
      <c r="D1920" t="s">
        <v>22</v>
      </c>
      <c r="E1920">
        <f>IF(train[[#This Row],[international_plan]]="yes",1,0)</f>
        <v>0</v>
      </c>
      <c r="F1920" t="s">
        <v>23</v>
      </c>
      <c r="G1920">
        <f>IF(train[[#This Row],[voice_mail_plan]]="yes",1,0)</f>
        <v>1</v>
      </c>
      <c r="H1920">
        <v>28</v>
      </c>
      <c r="I1920">
        <v>202.3</v>
      </c>
      <c r="J1920">
        <v>97</v>
      </c>
      <c r="K1920">
        <v>34.39</v>
      </c>
      <c r="L1920">
        <v>69.2</v>
      </c>
      <c r="M1920">
        <v>84</v>
      </c>
      <c r="N1920">
        <v>5.88</v>
      </c>
      <c r="O1920">
        <v>257.60000000000002</v>
      </c>
      <c r="P1920">
        <v>64</v>
      </c>
      <c r="Q1920">
        <v>11.59</v>
      </c>
      <c r="R1920">
        <v>6.7</v>
      </c>
      <c r="S1920">
        <v>3</v>
      </c>
      <c r="T1920">
        <v>1.81</v>
      </c>
      <c r="U1920">
        <v>1</v>
      </c>
      <c r="V1920" t="s">
        <v>22</v>
      </c>
      <c r="W1920">
        <f t="shared" si="232"/>
        <v>0</v>
      </c>
      <c r="X1920" t="str">
        <f t="shared" si="233"/>
        <v>3 or fewer calls</v>
      </c>
      <c r="Y1920" t="str">
        <f t="shared" si="234"/>
        <v>Low</v>
      </c>
      <c r="Z1920" t="str">
        <f t="shared" si="235"/>
        <v>Medium_user</v>
      </c>
      <c r="AA1920" t="str">
        <f t="shared" si="236"/>
        <v>Light_user</v>
      </c>
      <c r="AB1920" t="str">
        <f t="shared" si="237"/>
        <v>Medium Usage</v>
      </c>
      <c r="AC1920" t="str">
        <f t="shared" si="238"/>
        <v>Medium</v>
      </c>
      <c r="AD1920" t="str">
        <f t="shared" si="239"/>
        <v>Low Intl Calls</v>
      </c>
    </row>
    <row r="1921" spans="1:30" x14ac:dyDescent="0.25">
      <c r="A1921" t="s">
        <v>49</v>
      </c>
      <c r="B1921">
        <v>166</v>
      </c>
      <c r="C1921" t="s">
        <v>21</v>
      </c>
      <c r="D1921" t="s">
        <v>22</v>
      </c>
      <c r="E1921">
        <f>IF(train[[#This Row],[international_plan]]="yes",1,0)</f>
        <v>0</v>
      </c>
      <c r="F1921" t="s">
        <v>22</v>
      </c>
      <c r="G1921">
        <f>IF(train[[#This Row],[voice_mail_plan]]="yes",1,0)</f>
        <v>0</v>
      </c>
      <c r="H1921">
        <v>0</v>
      </c>
      <c r="I1921">
        <v>136.1</v>
      </c>
      <c r="J1921">
        <v>116</v>
      </c>
      <c r="K1921">
        <v>23.14</v>
      </c>
      <c r="L1921">
        <v>181.4</v>
      </c>
      <c r="M1921">
        <v>93</v>
      </c>
      <c r="N1921">
        <v>15.42</v>
      </c>
      <c r="O1921">
        <v>131.4</v>
      </c>
      <c r="P1921">
        <v>108</v>
      </c>
      <c r="Q1921">
        <v>5.91</v>
      </c>
      <c r="R1921">
        <v>11.3</v>
      </c>
      <c r="S1921">
        <v>4</v>
      </c>
      <c r="T1921">
        <v>3.05</v>
      </c>
      <c r="U1921">
        <v>0</v>
      </c>
      <c r="V1921" t="s">
        <v>22</v>
      </c>
      <c r="W1921">
        <f t="shared" si="232"/>
        <v>0</v>
      </c>
      <c r="X1921" t="str">
        <f t="shared" si="233"/>
        <v>3 or fewer calls</v>
      </c>
      <c r="Y1921" t="str">
        <f t="shared" si="234"/>
        <v>Medium</v>
      </c>
      <c r="Z1921" t="str">
        <f t="shared" si="235"/>
        <v>Medium_user</v>
      </c>
      <c r="AA1921" t="str">
        <f t="shared" si="236"/>
        <v>Medium_user</v>
      </c>
      <c r="AB1921" t="str">
        <f t="shared" si="237"/>
        <v>Medium Usage</v>
      </c>
      <c r="AC1921" t="str">
        <f t="shared" si="238"/>
        <v>None</v>
      </c>
      <c r="AD1921" t="str">
        <f t="shared" si="239"/>
        <v>Medium Intl Calls</v>
      </c>
    </row>
    <row r="1922" spans="1:30" x14ac:dyDescent="0.25">
      <c r="A1922" t="s">
        <v>44</v>
      </c>
      <c r="B1922">
        <v>94</v>
      </c>
      <c r="C1922" t="s">
        <v>25</v>
      </c>
      <c r="D1922" t="s">
        <v>22</v>
      </c>
      <c r="E1922">
        <f>IF(train[[#This Row],[international_plan]]="yes",1,0)</f>
        <v>0</v>
      </c>
      <c r="F1922" t="s">
        <v>22</v>
      </c>
      <c r="G1922">
        <f>IF(train[[#This Row],[voice_mail_plan]]="yes",1,0)</f>
        <v>0</v>
      </c>
      <c r="H1922">
        <v>0</v>
      </c>
      <c r="I1922">
        <v>207</v>
      </c>
      <c r="J1922">
        <v>109</v>
      </c>
      <c r="K1922">
        <v>35.19</v>
      </c>
      <c r="L1922">
        <v>167.4</v>
      </c>
      <c r="M1922">
        <v>80</v>
      </c>
      <c r="N1922">
        <v>14.23</v>
      </c>
      <c r="O1922">
        <v>238.2</v>
      </c>
      <c r="P1922">
        <v>117</v>
      </c>
      <c r="Q1922">
        <v>10.72</v>
      </c>
      <c r="R1922">
        <v>2.6</v>
      </c>
      <c r="S1922">
        <v>6</v>
      </c>
      <c r="T1922">
        <v>0.7</v>
      </c>
      <c r="U1922">
        <v>1</v>
      </c>
      <c r="V1922" t="s">
        <v>22</v>
      </c>
      <c r="W1922">
        <f t="shared" ref="W1922:W1985" si="240">IF(V1922="yes",1,0)</f>
        <v>0</v>
      </c>
      <c r="X1922" t="str">
        <f t="shared" ref="X1922:X1985" si="241">IF(U1922&gt;3,"More than 3 calls","3 or fewer calls")</f>
        <v>3 or fewer calls</v>
      </c>
      <c r="Y1922" t="str">
        <f t="shared" ref="Y1922:Y1985" si="242">IF(T1922&lt;2,"Low",IF(T1922&lt;4,"Medium","High"))</f>
        <v>Low</v>
      </c>
      <c r="Z1922" t="str">
        <f t="shared" ref="Z1922:Z1985" si="243">IF(M1922&lt;80,"Light_usage",IF(M1922&lt;120,"Medium_user","Heavy_user"))</f>
        <v>Medium_user</v>
      </c>
      <c r="AA1922" t="str">
        <f t="shared" ref="AA1922:AA1985" si="244">IF(N1922&lt;10,"Light_user",IF(N1922&lt;20,"Medium_user","Heavy_user"))</f>
        <v>Medium_user</v>
      </c>
      <c r="AB1922" t="str">
        <f t="shared" ref="AB1922:AB1985" si="245">IF(AND(I1922&gt;250,N1922&gt;20,R1922&gt;10),"High Usage",
  IF(AND(I1922&lt;100,N1922&lt;10,R1922&lt;5),"Low Usage","Medium Usage"))</f>
        <v>Medium Usage</v>
      </c>
      <c r="AC1922" t="str">
        <f t="shared" ref="AC1922:AC1985" si="246">IF(H1922=0,"None",IF(H1922&lt;10,"Low",IF(H1922&lt;30,"Medium","High")))</f>
        <v>None</v>
      </c>
      <c r="AD1922" t="str">
        <f t="shared" ref="AD1922:AD1985" si="247">IF(T1922&lt;=2, "Low Intl Calls", IF(T1922&lt;=5, "Medium Intl Calls", "High Intl Calls"))</f>
        <v>Low Intl Calls</v>
      </c>
    </row>
    <row r="1923" spans="1:30" x14ac:dyDescent="0.25">
      <c r="A1923" t="s">
        <v>40</v>
      </c>
      <c r="B1923">
        <v>85</v>
      </c>
      <c r="C1923" t="s">
        <v>25</v>
      </c>
      <c r="D1923" t="s">
        <v>22</v>
      </c>
      <c r="E1923">
        <f>IF(train[[#This Row],[international_plan]]="yes",1,0)</f>
        <v>0</v>
      </c>
      <c r="F1923" t="s">
        <v>23</v>
      </c>
      <c r="G1923">
        <f>IF(train[[#This Row],[voice_mail_plan]]="yes",1,0)</f>
        <v>1</v>
      </c>
      <c r="H1923">
        <v>33</v>
      </c>
      <c r="I1923">
        <v>207.9</v>
      </c>
      <c r="J1923">
        <v>95</v>
      </c>
      <c r="K1923">
        <v>35.340000000000003</v>
      </c>
      <c r="L1923">
        <v>233.5</v>
      </c>
      <c r="M1923">
        <v>88</v>
      </c>
      <c r="N1923">
        <v>19.850000000000001</v>
      </c>
      <c r="O1923">
        <v>221.3</v>
      </c>
      <c r="P1923">
        <v>92</v>
      </c>
      <c r="Q1923">
        <v>9.9600000000000009</v>
      </c>
      <c r="R1923">
        <v>13.5</v>
      </c>
      <c r="S1923">
        <v>3</v>
      </c>
      <c r="T1923">
        <v>3.65</v>
      </c>
      <c r="U1923">
        <v>1</v>
      </c>
      <c r="V1923" t="s">
        <v>22</v>
      </c>
      <c r="W1923">
        <f t="shared" si="240"/>
        <v>0</v>
      </c>
      <c r="X1923" t="str">
        <f t="shared" si="241"/>
        <v>3 or fewer calls</v>
      </c>
      <c r="Y1923" t="str">
        <f t="shared" si="242"/>
        <v>Medium</v>
      </c>
      <c r="Z1923" t="str">
        <f t="shared" si="243"/>
        <v>Medium_user</v>
      </c>
      <c r="AA1923" t="str">
        <f t="shared" si="244"/>
        <v>Medium_user</v>
      </c>
      <c r="AB1923" t="str">
        <f t="shared" si="245"/>
        <v>Medium Usage</v>
      </c>
      <c r="AC1923" t="str">
        <f t="shared" si="246"/>
        <v>High</v>
      </c>
      <c r="AD1923" t="str">
        <f t="shared" si="247"/>
        <v>Medium Intl Calls</v>
      </c>
    </row>
    <row r="1924" spans="1:30" x14ac:dyDescent="0.25">
      <c r="A1924" t="s">
        <v>71</v>
      </c>
      <c r="B1924">
        <v>80</v>
      </c>
      <c r="C1924" t="s">
        <v>21</v>
      </c>
      <c r="D1924" t="s">
        <v>23</v>
      </c>
      <c r="E1924">
        <f>IF(train[[#This Row],[international_plan]]="yes",1,0)</f>
        <v>1</v>
      </c>
      <c r="F1924" t="s">
        <v>22</v>
      </c>
      <c r="G1924">
        <f>IF(train[[#This Row],[voice_mail_plan]]="yes",1,0)</f>
        <v>0</v>
      </c>
      <c r="H1924">
        <v>0</v>
      </c>
      <c r="I1924">
        <v>276.5</v>
      </c>
      <c r="J1924">
        <v>122</v>
      </c>
      <c r="K1924">
        <v>47.01</v>
      </c>
      <c r="L1924">
        <v>195.6</v>
      </c>
      <c r="M1924">
        <v>79</v>
      </c>
      <c r="N1924">
        <v>16.63</v>
      </c>
      <c r="O1924">
        <v>210.3</v>
      </c>
      <c r="P1924">
        <v>78</v>
      </c>
      <c r="Q1924">
        <v>9.4600000000000009</v>
      </c>
      <c r="R1924">
        <v>7.2</v>
      </c>
      <c r="S1924">
        <v>3</v>
      </c>
      <c r="T1924">
        <v>1.94</v>
      </c>
      <c r="U1924">
        <v>1</v>
      </c>
      <c r="V1924" t="s">
        <v>23</v>
      </c>
      <c r="W1924">
        <f t="shared" si="240"/>
        <v>1</v>
      </c>
      <c r="X1924" t="str">
        <f t="shared" si="241"/>
        <v>3 or fewer calls</v>
      </c>
      <c r="Y1924" t="str">
        <f t="shared" si="242"/>
        <v>Low</v>
      </c>
      <c r="Z1924" t="str">
        <f t="shared" si="243"/>
        <v>Light_usage</v>
      </c>
      <c r="AA1924" t="str">
        <f t="shared" si="244"/>
        <v>Medium_user</v>
      </c>
      <c r="AB1924" t="str">
        <f t="shared" si="245"/>
        <v>Medium Usage</v>
      </c>
      <c r="AC1924" t="str">
        <f t="shared" si="246"/>
        <v>None</v>
      </c>
      <c r="AD1924" t="str">
        <f t="shared" si="247"/>
        <v>Low Intl Calls</v>
      </c>
    </row>
    <row r="1925" spans="1:30" x14ac:dyDescent="0.25">
      <c r="A1925" t="s">
        <v>58</v>
      </c>
      <c r="B1925">
        <v>210</v>
      </c>
      <c r="C1925" t="s">
        <v>21</v>
      </c>
      <c r="D1925" t="s">
        <v>22</v>
      </c>
      <c r="E1925">
        <f>IF(train[[#This Row],[international_plan]]="yes",1,0)</f>
        <v>0</v>
      </c>
      <c r="F1925" t="s">
        <v>23</v>
      </c>
      <c r="G1925">
        <f>IF(train[[#This Row],[voice_mail_plan]]="yes",1,0)</f>
        <v>1</v>
      </c>
      <c r="H1925">
        <v>31</v>
      </c>
      <c r="I1925">
        <v>313.8</v>
      </c>
      <c r="J1925">
        <v>87</v>
      </c>
      <c r="K1925">
        <v>53.35</v>
      </c>
      <c r="L1925">
        <v>147.69999999999999</v>
      </c>
      <c r="M1925">
        <v>103</v>
      </c>
      <c r="N1925">
        <v>12.55</v>
      </c>
      <c r="O1925">
        <v>192.7</v>
      </c>
      <c r="P1925">
        <v>97</v>
      </c>
      <c r="Q1925">
        <v>8.67</v>
      </c>
      <c r="R1925">
        <v>10.1</v>
      </c>
      <c r="S1925">
        <v>7</v>
      </c>
      <c r="T1925">
        <v>2.73</v>
      </c>
      <c r="U1925">
        <v>3</v>
      </c>
      <c r="V1925" t="s">
        <v>22</v>
      </c>
      <c r="W1925">
        <f t="shared" si="240"/>
        <v>0</v>
      </c>
      <c r="X1925" t="str">
        <f t="shared" si="241"/>
        <v>3 or fewer calls</v>
      </c>
      <c r="Y1925" t="str">
        <f t="shared" si="242"/>
        <v>Medium</v>
      </c>
      <c r="Z1925" t="str">
        <f t="shared" si="243"/>
        <v>Medium_user</v>
      </c>
      <c r="AA1925" t="str">
        <f t="shared" si="244"/>
        <v>Medium_user</v>
      </c>
      <c r="AB1925" t="str">
        <f t="shared" si="245"/>
        <v>Medium Usage</v>
      </c>
      <c r="AC1925" t="str">
        <f t="shared" si="246"/>
        <v>High</v>
      </c>
      <c r="AD1925" t="str">
        <f t="shared" si="247"/>
        <v>Medium Intl Calls</v>
      </c>
    </row>
    <row r="1926" spans="1:30" x14ac:dyDescent="0.25">
      <c r="A1926" t="s">
        <v>32</v>
      </c>
      <c r="B1926">
        <v>88</v>
      </c>
      <c r="C1926" t="s">
        <v>21</v>
      </c>
      <c r="D1926" t="s">
        <v>23</v>
      </c>
      <c r="E1926">
        <f>IF(train[[#This Row],[international_plan]]="yes",1,0)</f>
        <v>1</v>
      </c>
      <c r="F1926" t="s">
        <v>23</v>
      </c>
      <c r="G1926">
        <f>IF(train[[#This Row],[voice_mail_plan]]="yes",1,0)</f>
        <v>1</v>
      </c>
      <c r="H1926">
        <v>25</v>
      </c>
      <c r="I1926">
        <v>288.5</v>
      </c>
      <c r="J1926">
        <v>114</v>
      </c>
      <c r="K1926">
        <v>49.05</v>
      </c>
      <c r="L1926">
        <v>203.4</v>
      </c>
      <c r="M1926">
        <v>74</v>
      </c>
      <c r="N1926">
        <v>17.29</v>
      </c>
      <c r="O1926">
        <v>228.4</v>
      </c>
      <c r="P1926">
        <v>117</v>
      </c>
      <c r="Q1926">
        <v>10.28</v>
      </c>
      <c r="R1926">
        <v>13</v>
      </c>
      <c r="S1926">
        <v>5</v>
      </c>
      <c r="T1926">
        <v>3.51</v>
      </c>
      <c r="U1926">
        <v>1</v>
      </c>
      <c r="V1926" t="s">
        <v>22</v>
      </c>
      <c r="W1926">
        <f t="shared" si="240"/>
        <v>0</v>
      </c>
      <c r="X1926" t="str">
        <f t="shared" si="241"/>
        <v>3 or fewer calls</v>
      </c>
      <c r="Y1926" t="str">
        <f t="shared" si="242"/>
        <v>Medium</v>
      </c>
      <c r="Z1926" t="str">
        <f t="shared" si="243"/>
        <v>Light_usage</v>
      </c>
      <c r="AA1926" t="str">
        <f t="shared" si="244"/>
        <v>Medium_user</v>
      </c>
      <c r="AB1926" t="str">
        <f t="shared" si="245"/>
        <v>Medium Usage</v>
      </c>
      <c r="AC1926" t="str">
        <f t="shared" si="246"/>
        <v>Medium</v>
      </c>
      <c r="AD1926" t="str">
        <f t="shared" si="247"/>
        <v>Medium Intl Calls</v>
      </c>
    </row>
    <row r="1927" spans="1:30" x14ac:dyDescent="0.25">
      <c r="A1927" t="s">
        <v>34</v>
      </c>
      <c r="B1927">
        <v>100</v>
      </c>
      <c r="C1927" t="s">
        <v>25</v>
      </c>
      <c r="D1927" t="s">
        <v>22</v>
      </c>
      <c r="E1927">
        <f>IF(train[[#This Row],[international_plan]]="yes",1,0)</f>
        <v>0</v>
      </c>
      <c r="F1927" t="s">
        <v>22</v>
      </c>
      <c r="G1927">
        <f>IF(train[[#This Row],[voice_mail_plan]]="yes",1,0)</f>
        <v>0</v>
      </c>
      <c r="H1927">
        <v>0</v>
      </c>
      <c r="I1927">
        <v>210.9</v>
      </c>
      <c r="J1927">
        <v>85</v>
      </c>
      <c r="K1927">
        <v>35.85</v>
      </c>
      <c r="L1927">
        <v>329.3</v>
      </c>
      <c r="M1927">
        <v>69</v>
      </c>
      <c r="N1927">
        <v>27.99</v>
      </c>
      <c r="O1927">
        <v>127.1</v>
      </c>
      <c r="P1927">
        <v>78</v>
      </c>
      <c r="Q1927">
        <v>5.72</v>
      </c>
      <c r="R1927">
        <v>9.4</v>
      </c>
      <c r="S1927">
        <v>5</v>
      </c>
      <c r="T1927">
        <v>2.54</v>
      </c>
      <c r="U1927">
        <v>4</v>
      </c>
      <c r="V1927" t="s">
        <v>22</v>
      </c>
      <c r="W1927">
        <f t="shared" si="240"/>
        <v>0</v>
      </c>
      <c r="X1927" t="str">
        <f t="shared" si="241"/>
        <v>More than 3 calls</v>
      </c>
      <c r="Y1927" t="str">
        <f t="shared" si="242"/>
        <v>Medium</v>
      </c>
      <c r="Z1927" t="str">
        <f t="shared" si="243"/>
        <v>Light_usage</v>
      </c>
      <c r="AA1927" t="str">
        <f t="shared" si="244"/>
        <v>Heavy_user</v>
      </c>
      <c r="AB1927" t="str">
        <f t="shared" si="245"/>
        <v>Medium Usage</v>
      </c>
      <c r="AC1927" t="str">
        <f t="shared" si="246"/>
        <v>None</v>
      </c>
      <c r="AD1927" t="str">
        <f t="shared" si="247"/>
        <v>Medium Intl Calls</v>
      </c>
    </row>
    <row r="1928" spans="1:30" x14ac:dyDescent="0.25">
      <c r="A1928" t="s">
        <v>31</v>
      </c>
      <c r="B1928">
        <v>154</v>
      </c>
      <c r="C1928" t="s">
        <v>25</v>
      </c>
      <c r="D1928" t="s">
        <v>22</v>
      </c>
      <c r="E1928">
        <f>IF(train[[#This Row],[international_plan]]="yes",1,0)</f>
        <v>0</v>
      </c>
      <c r="F1928" t="s">
        <v>23</v>
      </c>
      <c r="G1928">
        <f>IF(train[[#This Row],[voice_mail_plan]]="yes",1,0)</f>
        <v>1</v>
      </c>
      <c r="H1928">
        <v>35</v>
      </c>
      <c r="I1928">
        <v>64.900000000000006</v>
      </c>
      <c r="J1928">
        <v>76</v>
      </c>
      <c r="K1928">
        <v>11.03</v>
      </c>
      <c r="L1928">
        <v>184.1</v>
      </c>
      <c r="M1928">
        <v>91</v>
      </c>
      <c r="N1928">
        <v>15.65</v>
      </c>
      <c r="O1928">
        <v>151.6</v>
      </c>
      <c r="P1928">
        <v>75</v>
      </c>
      <c r="Q1928">
        <v>6.82</v>
      </c>
      <c r="R1928">
        <v>14.6</v>
      </c>
      <c r="S1928">
        <v>1</v>
      </c>
      <c r="T1928">
        <v>3.94</v>
      </c>
      <c r="U1928">
        <v>1</v>
      </c>
      <c r="V1928" t="s">
        <v>22</v>
      </c>
      <c r="W1928">
        <f t="shared" si="240"/>
        <v>0</v>
      </c>
      <c r="X1928" t="str">
        <f t="shared" si="241"/>
        <v>3 or fewer calls</v>
      </c>
      <c r="Y1928" t="str">
        <f t="shared" si="242"/>
        <v>Medium</v>
      </c>
      <c r="Z1928" t="str">
        <f t="shared" si="243"/>
        <v>Medium_user</v>
      </c>
      <c r="AA1928" t="str">
        <f t="shared" si="244"/>
        <v>Medium_user</v>
      </c>
      <c r="AB1928" t="str">
        <f t="shared" si="245"/>
        <v>Medium Usage</v>
      </c>
      <c r="AC1928" t="str">
        <f t="shared" si="246"/>
        <v>High</v>
      </c>
      <c r="AD1928" t="str">
        <f t="shared" si="247"/>
        <v>Medium Intl Calls</v>
      </c>
    </row>
    <row r="1929" spans="1:30" x14ac:dyDescent="0.25">
      <c r="A1929" t="s">
        <v>55</v>
      </c>
      <c r="B1929">
        <v>32</v>
      </c>
      <c r="C1929" t="s">
        <v>28</v>
      </c>
      <c r="D1929" t="s">
        <v>22</v>
      </c>
      <c r="E1929">
        <f>IF(train[[#This Row],[international_plan]]="yes",1,0)</f>
        <v>0</v>
      </c>
      <c r="F1929" t="s">
        <v>23</v>
      </c>
      <c r="G1929">
        <f>IF(train[[#This Row],[voice_mail_plan]]="yes",1,0)</f>
        <v>1</v>
      </c>
      <c r="H1929">
        <v>26</v>
      </c>
      <c r="I1929">
        <v>243.5</v>
      </c>
      <c r="J1929">
        <v>137</v>
      </c>
      <c r="K1929">
        <v>41.4</v>
      </c>
      <c r="L1929">
        <v>236.8</v>
      </c>
      <c r="M1929">
        <v>108</v>
      </c>
      <c r="N1929">
        <v>20.13</v>
      </c>
      <c r="O1929">
        <v>173.3</v>
      </c>
      <c r="P1929">
        <v>149</v>
      </c>
      <c r="Q1929">
        <v>7.8</v>
      </c>
      <c r="R1929">
        <v>9</v>
      </c>
      <c r="S1929">
        <v>9</v>
      </c>
      <c r="T1929">
        <v>2.4300000000000002</v>
      </c>
      <c r="U1929">
        <v>1</v>
      </c>
      <c r="V1929" t="s">
        <v>22</v>
      </c>
      <c r="W1929">
        <f t="shared" si="240"/>
        <v>0</v>
      </c>
      <c r="X1929" t="str">
        <f t="shared" si="241"/>
        <v>3 or fewer calls</v>
      </c>
      <c r="Y1929" t="str">
        <f t="shared" si="242"/>
        <v>Medium</v>
      </c>
      <c r="Z1929" t="str">
        <f t="shared" si="243"/>
        <v>Medium_user</v>
      </c>
      <c r="AA1929" t="str">
        <f t="shared" si="244"/>
        <v>Heavy_user</v>
      </c>
      <c r="AB1929" t="str">
        <f t="shared" si="245"/>
        <v>Medium Usage</v>
      </c>
      <c r="AC1929" t="str">
        <f t="shared" si="246"/>
        <v>Medium</v>
      </c>
      <c r="AD1929" t="str">
        <f t="shared" si="247"/>
        <v>Medium Intl Calls</v>
      </c>
    </row>
    <row r="1930" spans="1:30" x14ac:dyDescent="0.25">
      <c r="A1930" t="s">
        <v>48</v>
      </c>
      <c r="B1930">
        <v>18</v>
      </c>
      <c r="C1930" t="s">
        <v>25</v>
      </c>
      <c r="D1930" t="s">
        <v>22</v>
      </c>
      <c r="E1930">
        <f>IF(train[[#This Row],[international_plan]]="yes",1,0)</f>
        <v>0</v>
      </c>
      <c r="F1930" t="s">
        <v>22</v>
      </c>
      <c r="G1930">
        <f>IF(train[[#This Row],[voice_mail_plan]]="yes",1,0)</f>
        <v>0</v>
      </c>
      <c r="H1930">
        <v>0</v>
      </c>
      <c r="I1930">
        <v>197</v>
      </c>
      <c r="J1930">
        <v>97</v>
      </c>
      <c r="K1930">
        <v>33.49</v>
      </c>
      <c r="L1930">
        <v>203.7</v>
      </c>
      <c r="M1930">
        <v>107</v>
      </c>
      <c r="N1930">
        <v>17.309999999999999</v>
      </c>
      <c r="O1930">
        <v>202</v>
      </c>
      <c r="P1930">
        <v>105</v>
      </c>
      <c r="Q1930">
        <v>9.09</v>
      </c>
      <c r="R1930">
        <v>8.6999999999999993</v>
      </c>
      <c r="S1930">
        <v>3</v>
      </c>
      <c r="T1930">
        <v>2.35</v>
      </c>
      <c r="U1930">
        <v>3</v>
      </c>
      <c r="V1930" t="s">
        <v>22</v>
      </c>
      <c r="W1930">
        <f t="shared" si="240"/>
        <v>0</v>
      </c>
      <c r="X1930" t="str">
        <f t="shared" si="241"/>
        <v>3 or fewer calls</v>
      </c>
      <c r="Y1930" t="str">
        <f t="shared" si="242"/>
        <v>Medium</v>
      </c>
      <c r="Z1930" t="str">
        <f t="shared" si="243"/>
        <v>Medium_user</v>
      </c>
      <c r="AA1930" t="str">
        <f t="shared" si="244"/>
        <v>Medium_user</v>
      </c>
      <c r="AB1930" t="str">
        <f t="shared" si="245"/>
        <v>Medium Usage</v>
      </c>
      <c r="AC1930" t="str">
        <f t="shared" si="246"/>
        <v>None</v>
      </c>
      <c r="AD1930" t="str">
        <f t="shared" si="247"/>
        <v>Medium Intl Calls</v>
      </c>
    </row>
    <row r="1931" spans="1:30" x14ac:dyDescent="0.25">
      <c r="A1931" t="s">
        <v>47</v>
      </c>
      <c r="B1931">
        <v>126</v>
      </c>
      <c r="C1931" t="s">
        <v>21</v>
      </c>
      <c r="D1931" t="s">
        <v>22</v>
      </c>
      <c r="E1931">
        <f>IF(train[[#This Row],[international_plan]]="yes",1,0)</f>
        <v>0</v>
      </c>
      <c r="F1931" t="s">
        <v>23</v>
      </c>
      <c r="G1931">
        <f>IF(train[[#This Row],[voice_mail_plan]]="yes",1,0)</f>
        <v>1</v>
      </c>
      <c r="H1931">
        <v>31</v>
      </c>
      <c r="I1931">
        <v>278</v>
      </c>
      <c r="J1931">
        <v>88</v>
      </c>
      <c r="K1931">
        <v>47.26</v>
      </c>
      <c r="L1931">
        <v>253.2</v>
      </c>
      <c r="M1931">
        <v>65</v>
      </c>
      <c r="N1931">
        <v>21.52</v>
      </c>
      <c r="O1931">
        <v>223.2</v>
      </c>
      <c r="P1931">
        <v>114</v>
      </c>
      <c r="Q1931">
        <v>10.039999999999999</v>
      </c>
      <c r="R1931">
        <v>8.6999999999999993</v>
      </c>
      <c r="S1931">
        <v>4</v>
      </c>
      <c r="T1931">
        <v>2.35</v>
      </c>
      <c r="U1931">
        <v>0</v>
      </c>
      <c r="V1931" t="s">
        <v>22</v>
      </c>
      <c r="W1931">
        <f t="shared" si="240"/>
        <v>0</v>
      </c>
      <c r="X1931" t="str">
        <f t="shared" si="241"/>
        <v>3 or fewer calls</v>
      </c>
      <c r="Y1931" t="str">
        <f t="shared" si="242"/>
        <v>Medium</v>
      </c>
      <c r="Z1931" t="str">
        <f t="shared" si="243"/>
        <v>Light_usage</v>
      </c>
      <c r="AA1931" t="str">
        <f t="shared" si="244"/>
        <v>Heavy_user</v>
      </c>
      <c r="AB1931" t="str">
        <f t="shared" si="245"/>
        <v>Medium Usage</v>
      </c>
      <c r="AC1931" t="str">
        <f t="shared" si="246"/>
        <v>High</v>
      </c>
      <c r="AD1931" t="str">
        <f t="shared" si="247"/>
        <v>Medium Intl Calls</v>
      </c>
    </row>
    <row r="1932" spans="1:30" x14ac:dyDescent="0.25">
      <c r="A1932" t="s">
        <v>67</v>
      </c>
      <c r="B1932">
        <v>29</v>
      </c>
      <c r="C1932" t="s">
        <v>28</v>
      </c>
      <c r="D1932" t="s">
        <v>22</v>
      </c>
      <c r="E1932">
        <f>IF(train[[#This Row],[international_plan]]="yes",1,0)</f>
        <v>0</v>
      </c>
      <c r="F1932" t="s">
        <v>22</v>
      </c>
      <c r="G1932">
        <f>IF(train[[#This Row],[voice_mail_plan]]="yes",1,0)</f>
        <v>0</v>
      </c>
      <c r="H1932">
        <v>0</v>
      </c>
      <c r="I1932">
        <v>313.2</v>
      </c>
      <c r="J1932">
        <v>103</v>
      </c>
      <c r="K1932">
        <v>53.24</v>
      </c>
      <c r="L1932">
        <v>216.3</v>
      </c>
      <c r="M1932">
        <v>151</v>
      </c>
      <c r="N1932">
        <v>18.39</v>
      </c>
      <c r="O1932">
        <v>218.4</v>
      </c>
      <c r="P1932">
        <v>106</v>
      </c>
      <c r="Q1932">
        <v>9.83</v>
      </c>
      <c r="R1932">
        <v>12.8</v>
      </c>
      <c r="S1932">
        <v>4</v>
      </c>
      <c r="T1932">
        <v>3.46</v>
      </c>
      <c r="U1932">
        <v>2</v>
      </c>
      <c r="V1932" t="s">
        <v>23</v>
      </c>
      <c r="W1932">
        <f t="shared" si="240"/>
        <v>1</v>
      </c>
      <c r="X1932" t="str">
        <f t="shared" si="241"/>
        <v>3 or fewer calls</v>
      </c>
      <c r="Y1932" t="str">
        <f t="shared" si="242"/>
        <v>Medium</v>
      </c>
      <c r="Z1932" t="str">
        <f t="shared" si="243"/>
        <v>Heavy_user</v>
      </c>
      <c r="AA1932" t="str">
        <f t="shared" si="244"/>
        <v>Medium_user</v>
      </c>
      <c r="AB1932" t="str">
        <f t="shared" si="245"/>
        <v>Medium Usage</v>
      </c>
      <c r="AC1932" t="str">
        <f t="shared" si="246"/>
        <v>None</v>
      </c>
      <c r="AD1932" t="str">
        <f t="shared" si="247"/>
        <v>Medium Intl Calls</v>
      </c>
    </row>
    <row r="1933" spans="1:30" x14ac:dyDescent="0.25">
      <c r="A1933" t="s">
        <v>50</v>
      </c>
      <c r="B1933">
        <v>86</v>
      </c>
      <c r="C1933" t="s">
        <v>25</v>
      </c>
      <c r="D1933" t="s">
        <v>22</v>
      </c>
      <c r="E1933">
        <f>IF(train[[#This Row],[international_plan]]="yes",1,0)</f>
        <v>0</v>
      </c>
      <c r="F1933" t="s">
        <v>23</v>
      </c>
      <c r="G1933">
        <f>IF(train[[#This Row],[voice_mail_plan]]="yes",1,0)</f>
        <v>1</v>
      </c>
      <c r="H1933">
        <v>16</v>
      </c>
      <c r="I1933">
        <v>145.69999999999999</v>
      </c>
      <c r="J1933">
        <v>88</v>
      </c>
      <c r="K1933">
        <v>24.77</v>
      </c>
      <c r="L1933">
        <v>191</v>
      </c>
      <c r="M1933">
        <v>129</v>
      </c>
      <c r="N1933">
        <v>16.239999999999998</v>
      </c>
      <c r="O1933">
        <v>215.5</v>
      </c>
      <c r="P1933">
        <v>82</v>
      </c>
      <c r="Q1933">
        <v>9.6999999999999993</v>
      </c>
      <c r="R1933">
        <v>11.3</v>
      </c>
      <c r="S1933">
        <v>7</v>
      </c>
      <c r="T1933">
        <v>3.05</v>
      </c>
      <c r="U1933">
        <v>0</v>
      </c>
      <c r="V1933" t="s">
        <v>22</v>
      </c>
      <c r="W1933">
        <f t="shared" si="240"/>
        <v>0</v>
      </c>
      <c r="X1933" t="str">
        <f t="shared" si="241"/>
        <v>3 or fewer calls</v>
      </c>
      <c r="Y1933" t="str">
        <f t="shared" si="242"/>
        <v>Medium</v>
      </c>
      <c r="Z1933" t="str">
        <f t="shared" si="243"/>
        <v>Heavy_user</v>
      </c>
      <c r="AA1933" t="str">
        <f t="shared" si="244"/>
        <v>Medium_user</v>
      </c>
      <c r="AB1933" t="str">
        <f t="shared" si="245"/>
        <v>Medium Usage</v>
      </c>
      <c r="AC1933" t="str">
        <f t="shared" si="246"/>
        <v>Medium</v>
      </c>
      <c r="AD1933" t="str">
        <f t="shared" si="247"/>
        <v>Medium Intl Calls</v>
      </c>
    </row>
    <row r="1934" spans="1:30" x14ac:dyDescent="0.25">
      <c r="A1934" t="s">
        <v>47</v>
      </c>
      <c r="B1934">
        <v>138</v>
      </c>
      <c r="C1934" t="s">
        <v>21</v>
      </c>
      <c r="D1934" t="s">
        <v>22</v>
      </c>
      <c r="E1934">
        <f>IF(train[[#This Row],[international_plan]]="yes",1,0)</f>
        <v>0</v>
      </c>
      <c r="F1934" t="s">
        <v>23</v>
      </c>
      <c r="G1934">
        <f>IF(train[[#This Row],[voice_mail_plan]]="yes",1,0)</f>
        <v>1</v>
      </c>
      <c r="H1934">
        <v>37</v>
      </c>
      <c r="I1934">
        <v>75.8</v>
      </c>
      <c r="J1934">
        <v>102</v>
      </c>
      <c r="K1934">
        <v>12.89</v>
      </c>
      <c r="L1934">
        <v>173.6</v>
      </c>
      <c r="M1934">
        <v>147</v>
      </c>
      <c r="N1934">
        <v>14.76</v>
      </c>
      <c r="O1934">
        <v>162.6</v>
      </c>
      <c r="P1934">
        <v>96</v>
      </c>
      <c r="Q1934">
        <v>7.32</v>
      </c>
      <c r="R1934">
        <v>8.1999999999999993</v>
      </c>
      <c r="S1934">
        <v>13</v>
      </c>
      <c r="T1934">
        <v>2.21</v>
      </c>
      <c r="U1934">
        <v>0</v>
      </c>
      <c r="V1934" t="s">
        <v>22</v>
      </c>
      <c r="W1934">
        <f t="shared" si="240"/>
        <v>0</v>
      </c>
      <c r="X1934" t="str">
        <f t="shared" si="241"/>
        <v>3 or fewer calls</v>
      </c>
      <c r="Y1934" t="str">
        <f t="shared" si="242"/>
        <v>Medium</v>
      </c>
      <c r="Z1934" t="str">
        <f t="shared" si="243"/>
        <v>Heavy_user</v>
      </c>
      <c r="AA1934" t="str">
        <f t="shared" si="244"/>
        <v>Medium_user</v>
      </c>
      <c r="AB1934" t="str">
        <f t="shared" si="245"/>
        <v>Medium Usage</v>
      </c>
      <c r="AC1934" t="str">
        <f t="shared" si="246"/>
        <v>High</v>
      </c>
      <c r="AD1934" t="str">
        <f t="shared" si="247"/>
        <v>Medium Intl Calls</v>
      </c>
    </row>
    <row r="1935" spans="1:30" x14ac:dyDescent="0.25">
      <c r="A1935" t="s">
        <v>66</v>
      </c>
      <c r="B1935">
        <v>175</v>
      </c>
      <c r="C1935" t="s">
        <v>21</v>
      </c>
      <c r="D1935" t="s">
        <v>22</v>
      </c>
      <c r="E1935">
        <f>IF(train[[#This Row],[international_plan]]="yes",1,0)</f>
        <v>0</v>
      </c>
      <c r="F1935" t="s">
        <v>22</v>
      </c>
      <c r="G1935">
        <f>IF(train[[#This Row],[voice_mail_plan]]="yes",1,0)</f>
        <v>0</v>
      </c>
      <c r="H1935">
        <v>0</v>
      </c>
      <c r="I1935">
        <v>132</v>
      </c>
      <c r="J1935">
        <v>95</v>
      </c>
      <c r="K1935">
        <v>22.44</v>
      </c>
      <c r="L1935">
        <v>231.2</v>
      </c>
      <c r="M1935">
        <v>74</v>
      </c>
      <c r="N1935">
        <v>19.649999999999999</v>
      </c>
      <c r="O1935">
        <v>313.39999999999998</v>
      </c>
      <c r="P1935">
        <v>108</v>
      </c>
      <c r="Q1935">
        <v>14.1</v>
      </c>
      <c r="R1935">
        <v>8.6999999999999993</v>
      </c>
      <c r="S1935">
        <v>10</v>
      </c>
      <c r="T1935">
        <v>2.35</v>
      </c>
      <c r="U1935">
        <v>1</v>
      </c>
      <c r="V1935" t="s">
        <v>22</v>
      </c>
      <c r="W1935">
        <f t="shared" si="240"/>
        <v>0</v>
      </c>
      <c r="X1935" t="str">
        <f t="shared" si="241"/>
        <v>3 or fewer calls</v>
      </c>
      <c r="Y1935" t="str">
        <f t="shared" si="242"/>
        <v>Medium</v>
      </c>
      <c r="Z1935" t="str">
        <f t="shared" si="243"/>
        <v>Light_usage</v>
      </c>
      <c r="AA1935" t="str">
        <f t="shared" si="244"/>
        <v>Medium_user</v>
      </c>
      <c r="AB1935" t="str">
        <f t="shared" si="245"/>
        <v>Medium Usage</v>
      </c>
      <c r="AC1935" t="str">
        <f t="shared" si="246"/>
        <v>None</v>
      </c>
      <c r="AD1935" t="str">
        <f t="shared" si="247"/>
        <v>Medium Intl Calls</v>
      </c>
    </row>
    <row r="1936" spans="1:30" x14ac:dyDescent="0.25">
      <c r="A1936" t="s">
        <v>31</v>
      </c>
      <c r="B1936">
        <v>74</v>
      </c>
      <c r="C1936" t="s">
        <v>28</v>
      </c>
      <c r="D1936" t="s">
        <v>22</v>
      </c>
      <c r="E1936">
        <f>IF(train[[#This Row],[international_plan]]="yes",1,0)</f>
        <v>0</v>
      </c>
      <c r="F1936" t="s">
        <v>22</v>
      </c>
      <c r="G1936">
        <f>IF(train[[#This Row],[voice_mail_plan]]="yes",1,0)</f>
        <v>0</v>
      </c>
      <c r="H1936">
        <v>0</v>
      </c>
      <c r="I1936">
        <v>124</v>
      </c>
      <c r="J1936">
        <v>102</v>
      </c>
      <c r="K1936">
        <v>21.08</v>
      </c>
      <c r="L1936">
        <v>262.10000000000002</v>
      </c>
      <c r="M1936">
        <v>101</v>
      </c>
      <c r="N1936">
        <v>22.28</v>
      </c>
      <c r="O1936">
        <v>268.2</v>
      </c>
      <c r="P1936">
        <v>98</v>
      </c>
      <c r="Q1936">
        <v>12.07</v>
      </c>
      <c r="R1936">
        <v>11.7</v>
      </c>
      <c r="S1936">
        <v>2</v>
      </c>
      <c r="T1936">
        <v>3.16</v>
      </c>
      <c r="U1936">
        <v>2</v>
      </c>
      <c r="V1936" t="s">
        <v>22</v>
      </c>
      <c r="W1936">
        <f t="shared" si="240"/>
        <v>0</v>
      </c>
      <c r="X1936" t="str">
        <f t="shared" si="241"/>
        <v>3 or fewer calls</v>
      </c>
      <c r="Y1936" t="str">
        <f t="shared" si="242"/>
        <v>Medium</v>
      </c>
      <c r="Z1936" t="str">
        <f t="shared" si="243"/>
        <v>Medium_user</v>
      </c>
      <c r="AA1936" t="str">
        <f t="shared" si="244"/>
        <v>Heavy_user</v>
      </c>
      <c r="AB1936" t="str">
        <f t="shared" si="245"/>
        <v>Medium Usage</v>
      </c>
      <c r="AC1936" t="str">
        <f t="shared" si="246"/>
        <v>None</v>
      </c>
      <c r="AD1936" t="str">
        <f t="shared" si="247"/>
        <v>Medium Intl Calls</v>
      </c>
    </row>
    <row r="1937" spans="1:30" x14ac:dyDescent="0.25">
      <c r="A1937" t="s">
        <v>74</v>
      </c>
      <c r="B1937">
        <v>48</v>
      </c>
      <c r="C1937" t="s">
        <v>21</v>
      </c>
      <c r="D1937" t="s">
        <v>22</v>
      </c>
      <c r="E1937">
        <f>IF(train[[#This Row],[international_plan]]="yes",1,0)</f>
        <v>0</v>
      </c>
      <c r="F1937" t="s">
        <v>22</v>
      </c>
      <c r="G1937">
        <f>IF(train[[#This Row],[voice_mail_plan]]="yes",1,0)</f>
        <v>0</v>
      </c>
      <c r="H1937">
        <v>0</v>
      </c>
      <c r="I1937">
        <v>171.9</v>
      </c>
      <c r="J1937">
        <v>98</v>
      </c>
      <c r="K1937">
        <v>29.22</v>
      </c>
      <c r="L1937">
        <v>159</v>
      </c>
      <c r="M1937">
        <v>127</v>
      </c>
      <c r="N1937">
        <v>13.52</v>
      </c>
      <c r="O1937">
        <v>139.5</v>
      </c>
      <c r="P1937">
        <v>101</v>
      </c>
      <c r="Q1937">
        <v>6.28</v>
      </c>
      <c r="R1937">
        <v>7.6</v>
      </c>
      <c r="S1937">
        <v>3</v>
      </c>
      <c r="T1937">
        <v>2.0499999999999998</v>
      </c>
      <c r="U1937">
        <v>2</v>
      </c>
      <c r="V1937" t="s">
        <v>22</v>
      </c>
      <c r="W1937">
        <f t="shared" si="240"/>
        <v>0</v>
      </c>
      <c r="X1937" t="str">
        <f t="shared" si="241"/>
        <v>3 or fewer calls</v>
      </c>
      <c r="Y1937" t="str">
        <f t="shared" si="242"/>
        <v>Medium</v>
      </c>
      <c r="Z1937" t="str">
        <f t="shared" si="243"/>
        <v>Heavy_user</v>
      </c>
      <c r="AA1937" t="str">
        <f t="shared" si="244"/>
        <v>Medium_user</v>
      </c>
      <c r="AB1937" t="str">
        <f t="shared" si="245"/>
        <v>Medium Usage</v>
      </c>
      <c r="AC1937" t="str">
        <f t="shared" si="246"/>
        <v>None</v>
      </c>
      <c r="AD1937" t="str">
        <f t="shared" si="247"/>
        <v>Medium Intl Calls</v>
      </c>
    </row>
    <row r="1938" spans="1:30" x14ac:dyDescent="0.25">
      <c r="A1938" t="s">
        <v>48</v>
      </c>
      <c r="B1938">
        <v>74</v>
      </c>
      <c r="C1938" t="s">
        <v>28</v>
      </c>
      <c r="D1938" t="s">
        <v>22</v>
      </c>
      <c r="E1938">
        <f>IF(train[[#This Row],[international_plan]]="yes",1,0)</f>
        <v>0</v>
      </c>
      <c r="F1938" t="s">
        <v>23</v>
      </c>
      <c r="G1938">
        <f>IF(train[[#This Row],[voice_mail_plan]]="yes",1,0)</f>
        <v>1</v>
      </c>
      <c r="H1938">
        <v>31</v>
      </c>
      <c r="I1938">
        <v>249.4</v>
      </c>
      <c r="J1938">
        <v>70</v>
      </c>
      <c r="K1938">
        <v>42.4</v>
      </c>
      <c r="L1938">
        <v>209.5</v>
      </c>
      <c r="M1938">
        <v>59</v>
      </c>
      <c r="N1938">
        <v>17.809999999999999</v>
      </c>
      <c r="O1938">
        <v>180.6</v>
      </c>
      <c r="P1938">
        <v>75</v>
      </c>
      <c r="Q1938">
        <v>8.1300000000000008</v>
      </c>
      <c r="R1938">
        <v>9.9</v>
      </c>
      <c r="S1938">
        <v>2</v>
      </c>
      <c r="T1938">
        <v>2.67</v>
      </c>
      <c r="U1938">
        <v>4</v>
      </c>
      <c r="V1938" t="s">
        <v>22</v>
      </c>
      <c r="W1938">
        <f t="shared" si="240"/>
        <v>0</v>
      </c>
      <c r="X1938" t="str">
        <f t="shared" si="241"/>
        <v>More than 3 calls</v>
      </c>
      <c r="Y1938" t="str">
        <f t="shared" si="242"/>
        <v>Medium</v>
      </c>
      <c r="Z1938" t="str">
        <f t="shared" si="243"/>
        <v>Light_usage</v>
      </c>
      <c r="AA1938" t="str">
        <f t="shared" si="244"/>
        <v>Medium_user</v>
      </c>
      <c r="AB1938" t="str">
        <f t="shared" si="245"/>
        <v>Medium Usage</v>
      </c>
      <c r="AC1938" t="str">
        <f t="shared" si="246"/>
        <v>High</v>
      </c>
      <c r="AD1938" t="str">
        <f t="shared" si="247"/>
        <v>Medium Intl Calls</v>
      </c>
    </row>
    <row r="1939" spans="1:30" x14ac:dyDescent="0.25">
      <c r="A1939" t="s">
        <v>62</v>
      </c>
      <c r="B1939">
        <v>105</v>
      </c>
      <c r="C1939" t="s">
        <v>21</v>
      </c>
      <c r="D1939" t="s">
        <v>23</v>
      </c>
      <c r="E1939">
        <f>IF(train[[#This Row],[international_plan]]="yes",1,0)</f>
        <v>1</v>
      </c>
      <c r="F1939" t="s">
        <v>22</v>
      </c>
      <c r="G1939">
        <f>IF(train[[#This Row],[voice_mail_plan]]="yes",1,0)</f>
        <v>0</v>
      </c>
      <c r="H1939">
        <v>0</v>
      </c>
      <c r="I1939">
        <v>228.4</v>
      </c>
      <c r="J1939">
        <v>100</v>
      </c>
      <c r="K1939">
        <v>38.83</v>
      </c>
      <c r="L1939">
        <v>145.1</v>
      </c>
      <c r="M1939">
        <v>108</v>
      </c>
      <c r="N1939">
        <v>12.33</v>
      </c>
      <c r="O1939">
        <v>245.3</v>
      </c>
      <c r="P1939">
        <v>140</v>
      </c>
      <c r="Q1939">
        <v>11.04</v>
      </c>
      <c r="R1939">
        <v>7.7</v>
      </c>
      <c r="S1939">
        <v>7</v>
      </c>
      <c r="T1939">
        <v>2.08</v>
      </c>
      <c r="U1939">
        <v>0</v>
      </c>
      <c r="V1939" t="s">
        <v>22</v>
      </c>
      <c r="W1939">
        <f t="shared" si="240"/>
        <v>0</v>
      </c>
      <c r="X1939" t="str">
        <f t="shared" si="241"/>
        <v>3 or fewer calls</v>
      </c>
      <c r="Y1939" t="str">
        <f t="shared" si="242"/>
        <v>Medium</v>
      </c>
      <c r="Z1939" t="str">
        <f t="shared" si="243"/>
        <v>Medium_user</v>
      </c>
      <c r="AA1939" t="str">
        <f t="shared" si="244"/>
        <v>Medium_user</v>
      </c>
      <c r="AB1939" t="str">
        <f t="shared" si="245"/>
        <v>Medium Usage</v>
      </c>
      <c r="AC1939" t="str">
        <f t="shared" si="246"/>
        <v>None</v>
      </c>
      <c r="AD1939" t="str">
        <f t="shared" si="247"/>
        <v>Medium Intl Calls</v>
      </c>
    </row>
    <row r="1940" spans="1:30" x14ac:dyDescent="0.25">
      <c r="A1940" t="s">
        <v>64</v>
      </c>
      <c r="B1940">
        <v>157</v>
      </c>
      <c r="C1940" t="s">
        <v>28</v>
      </c>
      <c r="D1940" t="s">
        <v>22</v>
      </c>
      <c r="E1940">
        <f>IF(train[[#This Row],[international_plan]]="yes",1,0)</f>
        <v>0</v>
      </c>
      <c r="F1940" t="s">
        <v>22</v>
      </c>
      <c r="G1940">
        <f>IF(train[[#This Row],[voice_mail_plan]]="yes",1,0)</f>
        <v>0</v>
      </c>
      <c r="H1940">
        <v>0</v>
      </c>
      <c r="I1940">
        <v>168.6</v>
      </c>
      <c r="J1940">
        <v>71</v>
      </c>
      <c r="K1940">
        <v>28.66</v>
      </c>
      <c r="L1940">
        <v>205.1</v>
      </c>
      <c r="M1940">
        <v>48</v>
      </c>
      <c r="N1940">
        <v>17.43</v>
      </c>
      <c r="O1940">
        <v>175.8</v>
      </c>
      <c r="P1940">
        <v>88</v>
      </c>
      <c r="Q1940">
        <v>7.91</v>
      </c>
      <c r="R1940">
        <v>5.9</v>
      </c>
      <c r="S1940">
        <v>2</v>
      </c>
      <c r="T1940">
        <v>1.59</v>
      </c>
      <c r="U1940">
        <v>3</v>
      </c>
      <c r="V1940" t="s">
        <v>22</v>
      </c>
      <c r="W1940">
        <f t="shared" si="240"/>
        <v>0</v>
      </c>
      <c r="X1940" t="str">
        <f t="shared" si="241"/>
        <v>3 or fewer calls</v>
      </c>
      <c r="Y1940" t="str">
        <f t="shared" si="242"/>
        <v>Low</v>
      </c>
      <c r="Z1940" t="str">
        <f t="shared" si="243"/>
        <v>Light_usage</v>
      </c>
      <c r="AA1940" t="str">
        <f t="shared" si="244"/>
        <v>Medium_user</v>
      </c>
      <c r="AB1940" t="str">
        <f t="shared" si="245"/>
        <v>Medium Usage</v>
      </c>
      <c r="AC1940" t="str">
        <f t="shared" si="246"/>
        <v>None</v>
      </c>
      <c r="AD1940" t="str">
        <f t="shared" si="247"/>
        <v>Low Intl Calls</v>
      </c>
    </row>
    <row r="1941" spans="1:30" x14ac:dyDescent="0.25">
      <c r="A1941" t="s">
        <v>63</v>
      </c>
      <c r="B1941">
        <v>217</v>
      </c>
      <c r="C1941" t="s">
        <v>21</v>
      </c>
      <c r="D1941" t="s">
        <v>22</v>
      </c>
      <c r="E1941">
        <f>IF(train[[#This Row],[international_plan]]="yes",1,0)</f>
        <v>0</v>
      </c>
      <c r="F1941" t="s">
        <v>22</v>
      </c>
      <c r="G1941">
        <f>IF(train[[#This Row],[voice_mail_plan]]="yes",1,0)</f>
        <v>0</v>
      </c>
      <c r="H1941">
        <v>0</v>
      </c>
      <c r="I1941">
        <v>123.7</v>
      </c>
      <c r="J1941">
        <v>138</v>
      </c>
      <c r="K1941">
        <v>21.03</v>
      </c>
      <c r="L1941">
        <v>248.5</v>
      </c>
      <c r="M1941">
        <v>105</v>
      </c>
      <c r="N1941">
        <v>21.12</v>
      </c>
      <c r="O1941">
        <v>269.60000000000002</v>
      </c>
      <c r="P1941">
        <v>78</v>
      </c>
      <c r="Q1941">
        <v>12.13</v>
      </c>
      <c r="R1941">
        <v>13.3</v>
      </c>
      <c r="S1941">
        <v>4</v>
      </c>
      <c r="T1941">
        <v>3.59</v>
      </c>
      <c r="U1941">
        <v>0</v>
      </c>
      <c r="V1941" t="s">
        <v>22</v>
      </c>
      <c r="W1941">
        <f t="shared" si="240"/>
        <v>0</v>
      </c>
      <c r="X1941" t="str">
        <f t="shared" si="241"/>
        <v>3 or fewer calls</v>
      </c>
      <c r="Y1941" t="str">
        <f t="shared" si="242"/>
        <v>Medium</v>
      </c>
      <c r="Z1941" t="str">
        <f t="shared" si="243"/>
        <v>Medium_user</v>
      </c>
      <c r="AA1941" t="str">
        <f t="shared" si="244"/>
        <v>Heavy_user</v>
      </c>
      <c r="AB1941" t="str">
        <f t="shared" si="245"/>
        <v>Medium Usage</v>
      </c>
      <c r="AC1941" t="str">
        <f t="shared" si="246"/>
        <v>None</v>
      </c>
      <c r="AD1941" t="str">
        <f t="shared" si="247"/>
        <v>Medium Intl Calls</v>
      </c>
    </row>
    <row r="1942" spans="1:30" x14ac:dyDescent="0.25">
      <c r="A1942" t="s">
        <v>71</v>
      </c>
      <c r="B1942">
        <v>68</v>
      </c>
      <c r="C1942" t="s">
        <v>21</v>
      </c>
      <c r="D1942" t="s">
        <v>22</v>
      </c>
      <c r="E1942">
        <f>IF(train[[#This Row],[international_plan]]="yes",1,0)</f>
        <v>0</v>
      </c>
      <c r="F1942" t="s">
        <v>22</v>
      </c>
      <c r="G1942">
        <f>IF(train[[#This Row],[voice_mail_plan]]="yes",1,0)</f>
        <v>0</v>
      </c>
      <c r="H1942">
        <v>0</v>
      </c>
      <c r="I1942">
        <v>178.7</v>
      </c>
      <c r="J1942">
        <v>61</v>
      </c>
      <c r="K1942">
        <v>30.38</v>
      </c>
      <c r="L1942">
        <v>252.3</v>
      </c>
      <c r="M1942">
        <v>84</v>
      </c>
      <c r="N1942">
        <v>21.45</v>
      </c>
      <c r="O1942">
        <v>255.7</v>
      </c>
      <c r="P1942">
        <v>76</v>
      </c>
      <c r="Q1942">
        <v>11.51</v>
      </c>
      <c r="R1942">
        <v>8.4</v>
      </c>
      <c r="S1942">
        <v>4</v>
      </c>
      <c r="T1942">
        <v>2.27</v>
      </c>
      <c r="U1942">
        <v>1</v>
      </c>
      <c r="V1942" t="s">
        <v>22</v>
      </c>
      <c r="W1942">
        <f t="shared" si="240"/>
        <v>0</v>
      </c>
      <c r="X1942" t="str">
        <f t="shared" si="241"/>
        <v>3 or fewer calls</v>
      </c>
      <c r="Y1942" t="str">
        <f t="shared" si="242"/>
        <v>Medium</v>
      </c>
      <c r="Z1942" t="str">
        <f t="shared" si="243"/>
        <v>Medium_user</v>
      </c>
      <c r="AA1942" t="str">
        <f t="shared" si="244"/>
        <v>Heavy_user</v>
      </c>
      <c r="AB1942" t="str">
        <f t="shared" si="245"/>
        <v>Medium Usage</v>
      </c>
      <c r="AC1942" t="str">
        <f t="shared" si="246"/>
        <v>None</v>
      </c>
      <c r="AD1942" t="str">
        <f t="shared" si="247"/>
        <v>Medium Intl Calls</v>
      </c>
    </row>
    <row r="1943" spans="1:30" x14ac:dyDescent="0.25">
      <c r="A1943" t="s">
        <v>52</v>
      </c>
      <c r="B1943">
        <v>80</v>
      </c>
      <c r="C1943" t="s">
        <v>21</v>
      </c>
      <c r="D1943" t="s">
        <v>22</v>
      </c>
      <c r="E1943">
        <f>IF(train[[#This Row],[international_plan]]="yes",1,0)</f>
        <v>0</v>
      </c>
      <c r="F1943" t="s">
        <v>22</v>
      </c>
      <c r="G1943">
        <f>IF(train[[#This Row],[voice_mail_plan]]="yes",1,0)</f>
        <v>0</v>
      </c>
      <c r="H1943">
        <v>0</v>
      </c>
      <c r="I1943">
        <v>113.2</v>
      </c>
      <c r="J1943">
        <v>86</v>
      </c>
      <c r="K1943">
        <v>19.239999999999998</v>
      </c>
      <c r="L1943">
        <v>185.5</v>
      </c>
      <c r="M1943">
        <v>97</v>
      </c>
      <c r="N1943">
        <v>15.77</v>
      </c>
      <c r="O1943">
        <v>237.3</v>
      </c>
      <c r="P1943">
        <v>145</v>
      </c>
      <c r="Q1943">
        <v>10.68</v>
      </c>
      <c r="R1943">
        <v>9.5</v>
      </c>
      <c r="S1943">
        <v>5</v>
      </c>
      <c r="T1943">
        <v>2.57</v>
      </c>
      <c r="U1943">
        <v>1</v>
      </c>
      <c r="V1943" t="s">
        <v>22</v>
      </c>
      <c r="W1943">
        <f t="shared" si="240"/>
        <v>0</v>
      </c>
      <c r="X1943" t="str">
        <f t="shared" si="241"/>
        <v>3 or fewer calls</v>
      </c>
      <c r="Y1943" t="str">
        <f t="shared" si="242"/>
        <v>Medium</v>
      </c>
      <c r="Z1943" t="str">
        <f t="shared" si="243"/>
        <v>Medium_user</v>
      </c>
      <c r="AA1943" t="str">
        <f t="shared" si="244"/>
        <v>Medium_user</v>
      </c>
      <c r="AB1943" t="str">
        <f t="shared" si="245"/>
        <v>Medium Usage</v>
      </c>
      <c r="AC1943" t="str">
        <f t="shared" si="246"/>
        <v>None</v>
      </c>
      <c r="AD1943" t="str">
        <f t="shared" si="247"/>
        <v>Medium Intl Calls</v>
      </c>
    </row>
    <row r="1944" spans="1:30" x14ac:dyDescent="0.25">
      <c r="A1944" t="s">
        <v>67</v>
      </c>
      <c r="B1944">
        <v>38</v>
      </c>
      <c r="C1944" t="s">
        <v>21</v>
      </c>
      <c r="D1944" t="s">
        <v>22</v>
      </c>
      <c r="E1944">
        <f>IF(train[[#This Row],[international_plan]]="yes",1,0)</f>
        <v>0</v>
      </c>
      <c r="F1944" t="s">
        <v>23</v>
      </c>
      <c r="G1944">
        <f>IF(train[[#This Row],[voice_mail_plan]]="yes",1,0)</f>
        <v>1</v>
      </c>
      <c r="H1944">
        <v>25</v>
      </c>
      <c r="I1944">
        <v>142.4</v>
      </c>
      <c r="J1944">
        <v>106</v>
      </c>
      <c r="K1944">
        <v>24.21</v>
      </c>
      <c r="L1944">
        <v>313.7</v>
      </c>
      <c r="M1944">
        <v>109</v>
      </c>
      <c r="N1944">
        <v>26.66</v>
      </c>
      <c r="O1944">
        <v>126.6</v>
      </c>
      <c r="P1944">
        <v>117</v>
      </c>
      <c r="Q1944">
        <v>5.7</v>
      </c>
      <c r="R1944">
        <v>13.4</v>
      </c>
      <c r="S1944">
        <v>6</v>
      </c>
      <c r="T1944">
        <v>3.62</v>
      </c>
      <c r="U1944">
        <v>2</v>
      </c>
      <c r="V1944" t="s">
        <v>22</v>
      </c>
      <c r="W1944">
        <f t="shared" si="240"/>
        <v>0</v>
      </c>
      <c r="X1944" t="str">
        <f t="shared" si="241"/>
        <v>3 or fewer calls</v>
      </c>
      <c r="Y1944" t="str">
        <f t="shared" si="242"/>
        <v>Medium</v>
      </c>
      <c r="Z1944" t="str">
        <f t="shared" si="243"/>
        <v>Medium_user</v>
      </c>
      <c r="AA1944" t="str">
        <f t="shared" si="244"/>
        <v>Heavy_user</v>
      </c>
      <c r="AB1944" t="str">
        <f t="shared" si="245"/>
        <v>Medium Usage</v>
      </c>
      <c r="AC1944" t="str">
        <f t="shared" si="246"/>
        <v>Medium</v>
      </c>
      <c r="AD1944" t="str">
        <f t="shared" si="247"/>
        <v>Medium Intl Calls</v>
      </c>
    </row>
    <row r="1945" spans="1:30" x14ac:dyDescent="0.25">
      <c r="A1945" t="s">
        <v>41</v>
      </c>
      <c r="B1945">
        <v>140</v>
      </c>
      <c r="C1945" t="s">
        <v>21</v>
      </c>
      <c r="D1945" t="s">
        <v>22</v>
      </c>
      <c r="E1945">
        <f>IF(train[[#This Row],[international_plan]]="yes",1,0)</f>
        <v>0</v>
      </c>
      <c r="F1945" t="s">
        <v>22</v>
      </c>
      <c r="G1945">
        <f>IF(train[[#This Row],[voice_mail_plan]]="yes",1,0)</f>
        <v>0</v>
      </c>
      <c r="H1945">
        <v>0</v>
      </c>
      <c r="I1945">
        <v>149.69999999999999</v>
      </c>
      <c r="J1945">
        <v>71</v>
      </c>
      <c r="K1945">
        <v>25.45</v>
      </c>
      <c r="L1945">
        <v>212.5</v>
      </c>
      <c r="M1945">
        <v>97</v>
      </c>
      <c r="N1945">
        <v>18.059999999999999</v>
      </c>
      <c r="O1945">
        <v>245.9</v>
      </c>
      <c r="P1945">
        <v>67</v>
      </c>
      <c r="Q1945">
        <v>11.07</v>
      </c>
      <c r="R1945">
        <v>12.6</v>
      </c>
      <c r="S1945">
        <v>4</v>
      </c>
      <c r="T1945">
        <v>3.4</v>
      </c>
      <c r="U1945">
        <v>3</v>
      </c>
      <c r="V1945" t="s">
        <v>22</v>
      </c>
      <c r="W1945">
        <f t="shared" si="240"/>
        <v>0</v>
      </c>
      <c r="X1945" t="str">
        <f t="shared" si="241"/>
        <v>3 or fewer calls</v>
      </c>
      <c r="Y1945" t="str">
        <f t="shared" si="242"/>
        <v>Medium</v>
      </c>
      <c r="Z1945" t="str">
        <f t="shared" si="243"/>
        <v>Medium_user</v>
      </c>
      <c r="AA1945" t="str">
        <f t="shared" si="244"/>
        <v>Medium_user</v>
      </c>
      <c r="AB1945" t="str">
        <f t="shared" si="245"/>
        <v>Medium Usage</v>
      </c>
      <c r="AC1945" t="str">
        <f t="shared" si="246"/>
        <v>None</v>
      </c>
      <c r="AD1945" t="str">
        <f t="shared" si="247"/>
        <v>Medium Intl Calls</v>
      </c>
    </row>
    <row r="1946" spans="1:30" x14ac:dyDescent="0.25">
      <c r="A1946" t="s">
        <v>50</v>
      </c>
      <c r="B1946">
        <v>98</v>
      </c>
      <c r="C1946" t="s">
        <v>21</v>
      </c>
      <c r="D1946" t="s">
        <v>22</v>
      </c>
      <c r="E1946">
        <f>IF(train[[#This Row],[international_plan]]="yes",1,0)</f>
        <v>0</v>
      </c>
      <c r="F1946" t="s">
        <v>22</v>
      </c>
      <c r="G1946">
        <f>IF(train[[#This Row],[voice_mail_plan]]="yes",1,0)</f>
        <v>0</v>
      </c>
      <c r="H1946">
        <v>0</v>
      </c>
      <c r="I1946">
        <v>227.1</v>
      </c>
      <c r="J1946">
        <v>116</v>
      </c>
      <c r="K1946">
        <v>38.61</v>
      </c>
      <c r="L1946">
        <v>120.5</v>
      </c>
      <c r="M1946">
        <v>103</v>
      </c>
      <c r="N1946">
        <v>10.24</v>
      </c>
      <c r="O1946">
        <v>117</v>
      </c>
      <c r="P1946">
        <v>102</v>
      </c>
      <c r="Q1946">
        <v>5.27</v>
      </c>
      <c r="R1946">
        <v>4.7</v>
      </c>
      <c r="S1946">
        <v>4</v>
      </c>
      <c r="T1946">
        <v>1.27</v>
      </c>
      <c r="U1946">
        <v>5</v>
      </c>
      <c r="V1946" t="s">
        <v>23</v>
      </c>
      <c r="W1946">
        <f t="shared" si="240"/>
        <v>1</v>
      </c>
      <c r="X1946" t="str">
        <f t="shared" si="241"/>
        <v>More than 3 calls</v>
      </c>
      <c r="Y1946" t="str">
        <f t="shared" si="242"/>
        <v>Low</v>
      </c>
      <c r="Z1946" t="str">
        <f t="shared" si="243"/>
        <v>Medium_user</v>
      </c>
      <c r="AA1946" t="str">
        <f t="shared" si="244"/>
        <v>Medium_user</v>
      </c>
      <c r="AB1946" t="str">
        <f t="shared" si="245"/>
        <v>Medium Usage</v>
      </c>
      <c r="AC1946" t="str">
        <f t="shared" si="246"/>
        <v>None</v>
      </c>
      <c r="AD1946" t="str">
        <f t="shared" si="247"/>
        <v>Low Intl Calls</v>
      </c>
    </row>
    <row r="1947" spans="1:30" x14ac:dyDescent="0.25">
      <c r="A1947" t="s">
        <v>73</v>
      </c>
      <c r="B1947">
        <v>114</v>
      </c>
      <c r="C1947" t="s">
        <v>21</v>
      </c>
      <c r="D1947" t="s">
        <v>22</v>
      </c>
      <c r="E1947">
        <f>IF(train[[#This Row],[international_plan]]="yes",1,0)</f>
        <v>0</v>
      </c>
      <c r="F1947" t="s">
        <v>22</v>
      </c>
      <c r="G1947">
        <f>IF(train[[#This Row],[voice_mail_plan]]="yes",1,0)</f>
        <v>0</v>
      </c>
      <c r="H1947">
        <v>0</v>
      </c>
      <c r="I1947">
        <v>155.30000000000001</v>
      </c>
      <c r="J1947">
        <v>75</v>
      </c>
      <c r="K1947">
        <v>26.4</v>
      </c>
      <c r="L1947">
        <v>169.9</v>
      </c>
      <c r="M1947">
        <v>87</v>
      </c>
      <c r="N1947">
        <v>14.44</v>
      </c>
      <c r="O1947">
        <v>207</v>
      </c>
      <c r="P1947">
        <v>133</v>
      </c>
      <c r="Q1947">
        <v>9.32</v>
      </c>
      <c r="R1947">
        <v>12.6</v>
      </c>
      <c r="S1947">
        <v>5</v>
      </c>
      <c r="T1947">
        <v>3.4</v>
      </c>
      <c r="U1947">
        <v>2</v>
      </c>
      <c r="V1947" t="s">
        <v>22</v>
      </c>
      <c r="W1947">
        <f t="shared" si="240"/>
        <v>0</v>
      </c>
      <c r="X1947" t="str">
        <f t="shared" si="241"/>
        <v>3 or fewer calls</v>
      </c>
      <c r="Y1947" t="str">
        <f t="shared" si="242"/>
        <v>Medium</v>
      </c>
      <c r="Z1947" t="str">
        <f t="shared" si="243"/>
        <v>Medium_user</v>
      </c>
      <c r="AA1947" t="str">
        <f t="shared" si="244"/>
        <v>Medium_user</v>
      </c>
      <c r="AB1947" t="str">
        <f t="shared" si="245"/>
        <v>Medium Usage</v>
      </c>
      <c r="AC1947" t="str">
        <f t="shared" si="246"/>
        <v>None</v>
      </c>
      <c r="AD1947" t="str">
        <f t="shared" si="247"/>
        <v>Medium Intl Calls</v>
      </c>
    </row>
    <row r="1948" spans="1:30" x14ac:dyDescent="0.25">
      <c r="A1948" t="s">
        <v>60</v>
      </c>
      <c r="B1948">
        <v>46</v>
      </c>
      <c r="C1948" t="s">
        <v>25</v>
      </c>
      <c r="D1948" t="s">
        <v>22</v>
      </c>
      <c r="E1948">
        <f>IF(train[[#This Row],[international_plan]]="yes",1,0)</f>
        <v>0</v>
      </c>
      <c r="F1948" t="s">
        <v>22</v>
      </c>
      <c r="G1948">
        <f>IF(train[[#This Row],[voice_mail_plan]]="yes",1,0)</f>
        <v>0</v>
      </c>
      <c r="H1948">
        <v>0</v>
      </c>
      <c r="I1948">
        <v>156.4</v>
      </c>
      <c r="J1948">
        <v>105</v>
      </c>
      <c r="K1948">
        <v>26.59</v>
      </c>
      <c r="L1948">
        <v>185.5</v>
      </c>
      <c r="M1948">
        <v>98</v>
      </c>
      <c r="N1948">
        <v>15.77</v>
      </c>
      <c r="O1948">
        <v>226.7</v>
      </c>
      <c r="P1948">
        <v>96</v>
      </c>
      <c r="Q1948">
        <v>10.199999999999999</v>
      </c>
      <c r="R1948">
        <v>11.8</v>
      </c>
      <c r="S1948">
        <v>3</v>
      </c>
      <c r="T1948">
        <v>3.19</v>
      </c>
      <c r="U1948">
        <v>1</v>
      </c>
      <c r="V1948" t="s">
        <v>22</v>
      </c>
      <c r="W1948">
        <f t="shared" si="240"/>
        <v>0</v>
      </c>
      <c r="X1948" t="str">
        <f t="shared" si="241"/>
        <v>3 or fewer calls</v>
      </c>
      <c r="Y1948" t="str">
        <f t="shared" si="242"/>
        <v>Medium</v>
      </c>
      <c r="Z1948" t="str">
        <f t="shared" si="243"/>
        <v>Medium_user</v>
      </c>
      <c r="AA1948" t="str">
        <f t="shared" si="244"/>
        <v>Medium_user</v>
      </c>
      <c r="AB1948" t="str">
        <f t="shared" si="245"/>
        <v>Medium Usage</v>
      </c>
      <c r="AC1948" t="str">
        <f t="shared" si="246"/>
        <v>None</v>
      </c>
      <c r="AD1948" t="str">
        <f t="shared" si="247"/>
        <v>Medium Intl Calls</v>
      </c>
    </row>
    <row r="1949" spans="1:30" x14ac:dyDescent="0.25">
      <c r="A1949" t="s">
        <v>61</v>
      </c>
      <c r="B1949">
        <v>118</v>
      </c>
      <c r="C1949" t="s">
        <v>21</v>
      </c>
      <c r="D1949" t="s">
        <v>22</v>
      </c>
      <c r="E1949">
        <f>IF(train[[#This Row],[international_plan]]="yes",1,0)</f>
        <v>0</v>
      </c>
      <c r="F1949" t="s">
        <v>23</v>
      </c>
      <c r="G1949">
        <f>IF(train[[#This Row],[voice_mail_plan]]="yes",1,0)</f>
        <v>1</v>
      </c>
      <c r="H1949">
        <v>42</v>
      </c>
      <c r="I1949">
        <v>148.69999999999999</v>
      </c>
      <c r="J1949">
        <v>105</v>
      </c>
      <c r="K1949">
        <v>25.28</v>
      </c>
      <c r="L1949">
        <v>167.3</v>
      </c>
      <c r="M1949">
        <v>105</v>
      </c>
      <c r="N1949">
        <v>14.22</v>
      </c>
      <c r="O1949">
        <v>270.60000000000002</v>
      </c>
      <c r="P1949">
        <v>105</v>
      </c>
      <c r="Q1949">
        <v>12.18</v>
      </c>
      <c r="R1949">
        <v>10.4</v>
      </c>
      <c r="S1949">
        <v>7</v>
      </c>
      <c r="T1949">
        <v>2.81</v>
      </c>
      <c r="U1949">
        <v>0</v>
      </c>
      <c r="V1949" t="s">
        <v>22</v>
      </c>
      <c r="W1949">
        <f t="shared" si="240"/>
        <v>0</v>
      </c>
      <c r="X1949" t="str">
        <f t="shared" si="241"/>
        <v>3 or fewer calls</v>
      </c>
      <c r="Y1949" t="str">
        <f t="shared" si="242"/>
        <v>Medium</v>
      </c>
      <c r="Z1949" t="str">
        <f t="shared" si="243"/>
        <v>Medium_user</v>
      </c>
      <c r="AA1949" t="str">
        <f t="shared" si="244"/>
        <v>Medium_user</v>
      </c>
      <c r="AB1949" t="str">
        <f t="shared" si="245"/>
        <v>Medium Usage</v>
      </c>
      <c r="AC1949" t="str">
        <f t="shared" si="246"/>
        <v>High</v>
      </c>
      <c r="AD1949" t="str">
        <f t="shared" si="247"/>
        <v>Medium Intl Calls</v>
      </c>
    </row>
    <row r="1950" spans="1:30" x14ac:dyDescent="0.25">
      <c r="A1950" t="s">
        <v>55</v>
      </c>
      <c r="B1950">
        <v>37</v>
      </c>
      <c r="C1950" t="s">
        <v>28</v>
      </c>
      <c r="D1950" t="s">
        <v>22</v>
      </c>
      <c r="E1950">
        <f>IF(train[[#This Row],[international_plan]]="yes",1,0)</f>
        <v>0</v>
      </c>
      <c r="F1950" t="s">
        <v>22</v>
      </c>
      <c r="G1950">
        <f>IF(train[[#This Row],[voice_mail_plan]]="yes",1,0)</f>
        <v>0</v>
      </c>
      <c r="H1950">
        <v>0</v>
      </c>
      <c r="I1950">
        <v>271.7</v>
      </c>
      <c r="J1950">
        <v>112</v>
      </c>
      <c r="K1950">
        <v>46.19</v>
      </c>
      <c r="L1950">
        <v>155.1</v>
      </c>
      <c r="M1950">
        <v>96</v>
      </c>
      <c r="N1950">
        <v>13.18</v>
      </c>
      <c r="O1950">
        <v>199.5</v>
      </c>
      <c r="P1950">
        <v>97</v>
      </c>
      <c r="Q1950">
        <v>8.98</v>
      </c>
      <c r="R1950">
        <v>6.6</v>
      </c>
      <c r="S1950">
        <v>4</v>
      </c>
      <c r="T1950">
        <v>1.78</v>
      </c>
      <c r="U1950">
        <v>3</v>
      </c>
      <c r="V1950" t="s">
        <v>22</v>
      </c>
      <c r="W1950">
        <f t="shared" si="240"/>
        <v>0</v>
      </c>
      <c r="X1950" t="str">
        <f t="shared" si="241"/>
        <v>3 or fewer calls</v>
      </c>
      <c r="Y1950" t="str">
        <f t="shared" si="242"/>
        <v>Low</v>
      </c>
      <c r="Z1950" t="str">
        <f t="shared" si="243"/>
        <v>Medium_user</v>
      </c>
      <c r="AA1950" t="str">
        <f t="shared" si="244"/>
        <v>Medium_user</v>
      </c>
      <c r="AB1950" t="str">
        <f t="shared" si="245"/>
        <v>Medium Usage</v>
      </c>
      <c r="AC1950" t="str">
        <f t="shared" si="246"/>
        <v>None</v>
      </c>
      <c r="AD1950" t="str">
        <f t="shared" si="247"/>
        <v>Low Intl Calls</v>
      </c>
    </row>
    <row r="1951" spans="1:30" x14ac:dyDescent="0.25">
      <c r="A1951" t="s">
        <v>67</v>
      </c>
      <c r="B1951">
        <v>98</v>
      </c>
      <c r="C1951" t="s">
        <v>21</v>
      </c>
      <c r="D1951" t="s">
        <v>23</v>
      </c>
      <c r="E1951">
        <f>IF(train[[#This Row],[international_plan]]="yes",1,0)</f>
        <v>1</v>
      </c>
      <c r="F1951" t="s">
        <v>23</v>
      </c>
      <c r="G1951">
        <f>IF(train[[#This Row],[voice_mail_plan]]="yes",1,0)</f>
        <v>1</v>
      </c>
      <c r="H1951">
        <v>23</v>
      </c>
      <c r="I1951">
        <v>245.5</v>
      </c>
      <c r="J1951">
        <v>54</v>
      </c>
      <c r="K1951">
        <v>41.74</v>
      </c>
      <c r="L1951">
        <v>292.7</v>
      </c>
      <c r="M1951">
        <v>83</v>
      </c>
      <c r="N1951">
        <v>24.88</v>
      </c>
      <c r="O1951">
        <v>184</v>
      </c>
      <c r="P1951">
        <v>90</v>
      </c>
      <c r="Q1951">
        <v>8.2799999999999994</v>
      </c>
      <c r="R1951">
        <v>10.8</v>
      </c>
      <c r="S1951">
        <v>7</v>
      </c>
      <c r="T1951">
        <v>2.92</v>
      </c>
      <c r="U1951">
        <v>1</v>
      </c>
      <c r="V1951" t="s">
        <v>22</v>
      </c>
      <c r="W1951">
        <f t="shared" si="240"/>
        <v>0</v>
      </c>
      <c r="X1951" t="str">
        <f t="shared" si="241"/>
        <v>3 or fewer calls</v>
      </c>
      <c r="Y1951" t="str">
        <f t="shared" si="242"/>
        <v>Medium</v>
      </c>
      <c r="Z1951" t="str">
        <f t="shared" si="243"/>
        <v>Medium_user</v>
      </c>
      <c r="AA1951" t="str">
        <f t="shared" si="244"/>
        <v>Heavy_user</v>
      </c>
      <c r="AB1951" t="str">
        <f t="shared" si="245"/>
        <v>Medium Usage</v>
      </c>
      <c r="AC1951" t="str">
        <f t="shared" si="246"/>
        <v>Medium</v>
      </c>
      <c r="AD1951" t="str">
        <f t="shared" si="247"/>
        <v>Medium Intl Calls</v>
      </c>
    </row>
    <row r="1952" spans="1:30" x14ac:dyDescent="0.25">
      <c r="A1952" t="s">
        <v>62</v>
      </c>
      <c r="B1952">
        <v>113</v>
      </c>
      <c r="C1952" t="s">
        <v>28</v>
      </c>
      <c r="D1952" t="s">
        <v>22</v>
      </c>
      <c r="E1952">
        <f>IF(train[[#This Row],[international_plan]]="yes",1,0)</f>
        <v>0</v>
      </c>
      <c r="F1952" t="s">
        <v>22</v>
      </c>
      <c r="G1952">
        <f>IF(train[[#This Row],[voice_mail_plan]]="yes",1,0)</f>
        <v>0</v>
      </c>
      <c r="H1952">
        <v>0</v>
      </c>
      <c r="I1952">
        <v>245.3</v>
      </c>
      <c r="J1952">
        <v>108</v>
      </c>
      <c r="K1952">
        <v>41.7</v>
      </c>
      <c r="L1952">
        <v>259.89999999999998</v>
      </c>
      <c r="M1952">
        <v>140</v>
      </c>
      <c r="N1952">
        <v>22.09</v>
      </c>
      <c r="O1952">
        <v>204.3</v>
      </c>
      <c r="P1952">
        <v>115</v>
      </c>
      <c r="Q1952">
        <v>9.19</v>
      </c>
      <c r="R1952">
        <v>10.7</v>
      </c>
      <c r="S1952">
        <v>2</v>
      </c>
      <c r="T1952">
        <v>2.89</v>
      </c>
      <c r="U1952">
        <v>3</v>
      </c>
      <c r="V1952" t="s">
        <v>23</v>
      </c>
      <c r="W1952">
        <f t="shared" si="240"/>
        <v>1</v>
      </c>
      <c r="X1952" t="str">
        <f t="shared" si="241"/>
        <v>3 or fewer calls</v>
      </c>
      <c r="Y1952" t="str">
        <f t="shared" si="242"/>
        <v>Medium</v>
      </c>
      <c r="Z1952" t="str">
        <f t="shared" si="243"/>
        <v>Heavy_user</v>
      </c>
      <c r="AA1952" t="str">
        <f t="shared" si="244"/>
        <v>Heavy_user</v>
      </c>
      <c r="AB1952" t="str">
        <f t="shared" si="245"/>
        <v>Medium Usage</v>
      </c>
      <c r="AC1952" t="str">
        <f t="shared" si="246"/>
        <v>None</v>
      </c>
      <c r="AD1952" t="str">
        <f t="shared" si="247"/>
        <v>Medium Intl Calls</v>
      </c>
    </row>
    <row r="1953" spans="1:30" x14ac:dyDescent="0.25">
      <c r="A1953" t="s">
        <v>52</v>
      </c>
      <c r="B1953">
        <v>69</v>
      </c>
      <c r="C1953" t="s">
        <v>25</v>
      </c>
      <c r="D1953" t="s">
        <v>22</v>
      </c>
      <c r="E1953">
        <f>IF(train[[#This Row],[international_plan]]="yes",1,0)</f>
        <v>0</v>
      </c>
      <c r="F1953" t="s">
        <v>22</v>
      </c>
      <c r="G1953">
        <f>IF(train[[#This Row],[voice_mail_plan]]="yes",1,0)</f>
        <v>0</v>
      </c>
      <c r="H1953">
        <v>0</v>
      </c>
      <c r="I1953">
        <v>196.1</v>
      </c>
      <c r="J1953">
        <v>87</v>
      </c>
      <c r="K1953">
        <v>33.340000000000003</v>
      </c>
      <c r="L1953">
        <v>236.8</v>
      </c>
      <c r="M1953">
        <v>66</v>
      </c>
      <c r="N1953">
        <v>20.13</v>
      </c>
      <c r="O1953">
        <v>182.3</v>
      </c>
      <c r="P1953">
        <v>75</v>
      </c>
      <c r="Q1953">
        <v>8.1999999999999993</v>
      </c>
      <c r="R1953">
        <v>11.9</v>
      </c>
      <c r="S1953">
        <v>1</v>
      </c>
      <c r="T1953">
        <v>3.21</v>
      </c>
      <c r="U1953">
        <v>0</v>
      </c>
      <c r="V1953" t="s">
        <v>22</v>
      </c>
      <c r="W1953">
        <f t="shared" si="240"/>
        <v>0</v>
      </c>
      <c r="X1953" t="str">
        <f t="shared" si="241"/>
        <v>3 or fewer calls</v>
      </c>
      <c r="Y1953" t="str">
        <f t="shared" si="242"/>
        <v>Medium</v>
      </c>
      <c r="Z1953" t="str">
        <f t="shared" si="243"/>
        <v>Light_usage</v>
      </c>
      <c r="AA1953" t="str">
        <f t="shared" si="244"/>
        <v>Heavy_user</v>
      </c>
      <c r="AB1953" t="str">
        <f t="shared" si="245"/>
        <v>Medium Usage</v>
      </c>
      <c r="AC1953" t="str">
        <f t="shared" si="246"/>
        <v>None</v>
      </c>
      <c r="AD1953" t="str">
        <f t="shared" si="247"/>
        <v>Medium Intl Calls</v>
      </c>
    </row>
    <row r="1954" spans="1:30" x14ac:dyDescent="0.25">
      <c r="A1954" t="s">
        <v>38</v>
      </c>
      <c r="B1954">
        <v>121</v>
      </c>
      <c r="C1954" t="s">
        <v>21</v>
      </c>
      <c r="D1954" t="s">
        <v>22</v>
      </c>
      <c r="E1954">
        <f>IF(train[[#This Row],[international_plan]]="yes",1,0)</f>
        <v>0</v>
      </c>
      <c r="F1954" t="s">
        <v>22</v>
      </c>
      <c r="G1954">
        <f>IF(train[[#This Row],[voice_mail_plan]]="yes",1,0)</f>
        <v>0</v>
      </c>
      <c r="H1954">
        <v>0</v>
      </c>
      <c r="I1954">
        <v>134.1</v>
      </c>
      <c r="J1954">
        <v>112</v>
      </c>
      <c r="K1954">
        <v>22.8</v>
      </c>
      <c r="L1954">
        <v>195.1</v>
      </c>
      <c r="M1954">
        <v>104</v>
      </c>
      <c r="N1954">
        <v>16.579999999999998</v>
      </c>
      <c r="O1954">
        <v>159.6</v>
      </c>
      <c r="P1954">
        <v>139</v>
      </c>
      <c r="Q1954">
        <v>7.18</v>
      </c>
      <c r="R1954">
        <v>10.5</v>
      </c>
      <c r="S1954">
        <v>2</v>
      </c>
      <c r="T1954">
        <v>2.84</v>
      </c>
      <c r="U1954">
        <v>2</v>
      </c>
      <c r="V1954" t="s">
        <v>22</v>
      </c>
      <c r="W1954">
        <f t="shared" si="240"/>
        <v>0</v>
      </c>
      <c r="X1954" t="str">
        <f t="shared" si="241"/>
        <v>3 or fewer calls</v>
      </c>
      <c r="Y1954" t="str">
        <f t="shared" si="242"/>
        <v>Medium</v>
      </c>
      <c r="Z1954" t="str">
        <f t="shared" si="243"/>
        <v>Medium_user</v>
      </c>
      <c r="AA1954" t="str">
        <f t="shared" si="244"/>
        <v>Medium_user</v>
      </c>
      <c r="AB1954" t="str">
        <f t="shared" si="245"/>
        <v>Medium Usage</v>
      </c>
      <c r="AC1954" t="str">
        <f t="shared" si="246"/>
        <v>None</v>
      </c>
      <c r="AD1954" t="str">
        <f t="shared" si="247"/>
        <v>Medium Intl Calls</v>
      </c>
    </row>
    <row r="1955" spans="1:30" x14ac:dyDescent="0.25">
      <c r="A1955" t="s">
        <v>24</v>
      </c>
      <c r="B1955">
        <v>59</v>
      </c>
      <c r="C1955" t="s">
        <v>28</v>
      </c>
      <c r="D1955" t="s">
        <v>23</v>
      </c>
      <c r="E1955">
        <f>IF(train[[#This Row],[international_plan]]="yes",1,0)</f>
        <v>1</v>
      </c>
      <c r="F1955" t="s">
        <v>23</v>
      </c>
      <c r="G1955">
        <f>IF(train[[#This Row],[voice_mail_plan]]="yes",1,0)</f>
        <v>1</v>
      </c>
      <c r="H1955">
        <v>31</v>
      </c>
      <c r="I1955">
        <v>225</v>
      </c>
      <c r="J1955">
        <v>78</v>
      </c>
      <c r="K1955">
        <v>38.25</v>
      </c>
      <c r="L1955">
        <v>191.3</v>
      </c>
      <c r="M1955">
        <v>79</v>
      </c>
      <c r="N1955">
        <v>16.260000000000002</v>
      </c>
      <c r="O1955">
        <v>226.7</v>
      </c>
      <c r="P1955">
        <v>79</v>
      </c>
      <c r="Q1955">
        <v>10.199999999999999</v>
      </c>
      <c r="R1955">
        <v>9.1</v>
      </c>
      <c r="S1955">
        <v>3</v>
      </c>
      <c r="T1955">
        <v>2.46</v>
      </c>
      <c r="U1955">
        <v>1</v>
      </c>
      <c r="V1955" t="s">
        <v>22</v>
      </c>
      <c r="W1955">
        <f t="shared" si="240"/>
        <v>0</v>
      </c>
      <c r="X1955" t="str">
        <f t="shared" si="241"/>
        <v>3 or fewer calls</v>
      </c>
      <c r="Y1955" t="str">
        <f t="shared" si="242"/>
        <v>Medium</v>
      </c>
      <c r="Z1955" t="str">
        <f t="shared" si="243"/>
        <v>Light_usage</v>
      </c>
      <c r="AA1955" t="str">
        <f t="shared" si="244"/>
        <v>Medium_user</v>
      </c>
      <c r="AB1955" t="str">
        <f t="shared" si="245"/>
        <v>Medium Usage</v>
      </c>
      <c r="AC1955" t="str">
        <f t="shared" si="246"/>
        <v>High</v>
      </c>
      <c r="AD1955" t="str">
        <f t="shared" si="247"/>
        <v>Medium Intl Calls</v>
      </c>
    </row>
    <row r="1956" spans="1:30" x14ac:dyDescent="0.25">
      <c r="A1956" t="s">
        <v>31</v>
      </c>
      <c r="B1956">
        <v>59</v>
      </c>
      <c r="C1956" t="s">
        <v>28</v>
      </c>
      <c r="D1956" t="s">
        <v>22</v>
      </c>
      <c r="E1956">
        <f>IF(train[[#This Row],[international_plan]]="yes",1,0)</f>
        <v>0</v>
      </c>
      <c r="F1956" t="s">
        <v>22</v>
      </c>
      <c r="G1956">
        <f>IF(train[[#This Row],[voice_mail_plan]]="yes",1,0)</f>
        <v>0</v>
      </c>
      <c r="H1956">
        <v>0</v>
      </c>
      <c r="I1956">
        <v>189.7</v>
      </c>
      <c r="J1956">
        <v>100</v>
      </c>
      <c r="K1956">
        <v>32.25</v>
      </c>
      <c r="L1956">
        <v>115.9</v>
      </c>
      <c r="M1956">
        <v>133</v>
      </c>
      <c r="N1956">
        <v>9.85</v>
      </c>
      <c r="O1956">
        <v>220.6</v>
      </c>
      <c r="P1956">
        <v>115</v>
      </c>
      <c r="Q1956">
        <v>9.93</v>
      </c>
      <c r="R1956">
        <v>7.4</v>
      </c>
      <c r="S1956">
        <v>4</v>
      </c>
      <c r="T1956">
        <v>2</v>
      </c>
      <c r="U1956">
        <v>0</v>
      </c>
      <c r="V1956" t="s">
        <v>22</v>
      </c>
      <c r="W1956">
        <f t="shared" si="240"/>
        <v>0</v>
      </c>
      <c r="X1956" t="str">
        <f t="shared" si="241"/>
        <v>3 or fewer calls</v>
      </c>
      <c r="Y1956" t="str">
        <f t="shared" si="242"/>
        <v>Medium</v>
      </c>
      <c r="Z1956" t="str">
        <f t="shared" si="243"/>
        <v>Heavy_user</v>
      </c>
      <c r="AA1956" t="str">
        <f t="shared" si="244"/>
        <v>Light_user</v>
      </c>
      <c r="AB1956" t="str">
        <f t="shared" si="245"/>
        <v>Medium Usage</v>
      </c>
      <c r="AC1956" t="str">
        <f t="shared" si="246"/>
        <v>None</v>
      </c>
      <c r="AD1956" t="str">
        <f t="shared" si="247"/>
        <v>Low Intl Calls</v>
      </c>
    </row>
    <row r="1957" spans="1:30" x14ac:dyDescent="0.25">
      <c r="A1957" t="s">
        <v>52</v>
      </c>
      <c r="B1957">
        <v>190</v>
      </c>
      <c r="C1957" t="s">
        <v>21</v>
      </c>
      <c r="D1957" t="s">
        <v>22</v>
      </c>
      <c r="E1957">
        <f>IF(train[[#This Row],[international_plan]]="yes",1,0)</f>
        <v>0</v>
      </c>
      <c r="F1957" t="s">
        <v>22</v>
      </c>
      <c r="G1957">
        <f>IF(train[[#This Row],[voice_mail_plan]]="yes",1,0)</f>
        <v>0</v>
      </c>
      <c r="H1957">
        <v>0</v>
      </c>
      <c r="I1957">
        <v>142.9</v>
      </c>
      <c r="J1957">
        <v>96</v>
      </c>
      <c r="K1957">
        <v>24.29</v>
      </c>
      <c r="L1957">
        <v>177.9</v>
      </c>
      <c r="M1957">
        <v>96</v>
      </c>
      <c r="N1957">
        <v>15.12</v>
      </c>
      <c r="O1957">
        <v>113.3</v>
      </c>
      <c r="P1957">
        <v>117</v>
      </c>
      <c r="Q1957">
        <v>5.0999999999999996</v>
      </c>
      <c r="R1957">
        <v>6.6</v>
      </c>
      <c r="S1957">
        <v>4</v>
      </c>
      <c r="T1957">
        <v>1.78</v>
      </c>
      <c r="U1957">
        <v>0</v>
      </c>
      <c r="V1957" t="s">
        <v>22</v>
      </c>
      <c r="W1957">
        <f t="shared" si="240"/>
        <v>0</v>
      </c>
      <c r="X1957" t="str">
        <f t="shared" si="241"/>
        <v>3 or fewer calls</v>
      </c>
      <c r="Y1957" t="str">
        <f t="shared" si="242"/>
        <v>Low</v>
      </c>
      <c r="Z1957" t="str">
        <f t="shared" si="243"/>
        <v>Medium_user</v>
      </c>
      <c r="AA1957" t="str">
        <f t="shared" si="244"/>
        <v>Medium_user</v>
      </c>
      <c r="AB1957" t="str">
        <f t="shared" si="245"/>
        <v>Medium Usage</v>
      </c>
      <c r="AC1957" t="str">
        <f t="shared" si="246"/>
        <v>None</v>
      </c>
      <c r="AD1957" t="str">
        <f t="shared" si="247"/>
        <v>Low Intl Calls</v>
      </c>
    </row>
    <row r="1958" spans="1:30" x14ac:dyDescent="0.25">
      <c r="A1958" t="s">
        <v>65</v>
      </c>
      <c r="B1958">
        <v>109</v>
      </c>
      <c r="C1958" t="s">
        <v>21</v>
      </c>
      <c r="D1958" t="s">
        <v>22</v>
      </c>
      <c r="E1958">
        <f>IF(train[[#This Row],[international_plan]]="yes",1,0)</f>
        <v>0</v>
      </c>
      <c r="F1958" t="s">
        <v>22</v>
      </c>
      <c r="G1958">
        <f>IF(train[[#This Row],[voice_mail_plan]]="yes",1,0)</f>
        <v>0</v>
      </c>
      <c r="H1958">
        <v>0</v>
      </c>
      <c r="I1958">
        <v>175.6</v>
      </c>
      <c r="J1958">
        <v>80</v>
      </c>
      <c r="K1958">
        <v>29.85</v>
      </c>
      <c r="L1958">
        <v>238</v>
      </c>
      <c r="M1958">
        <v>94</v>
      </c>
      <c r="N1958">
        <v>20.23</v>
      </c>
      <c r="O1958">
        <v>198.4</v>
      </c>
      <c r="P1958">
        <v>103</v>
      </c>
      <c r="Q1958">
        <v>8.93</v>
      </c>
      <c r="R1958">
        <v>10.199999999999999</v>
      </c>
      <c r="S1958">
        <v>6</v>
      </c>
      <c r="T1958">
        <v>2.75</v>
      </c>
      <c r="U1958">
        <v>1</v>
      </c>
      <c r="V1958" t="s">
        <v>22</v>
      </c>
      <c r="W1958">
        <f t="shared" si="240"/>
        <v>0</v>
      </c>
      <c r="X1958" t="str">
        <f t="shared" si="241"/>
        <v>3 or fewer calls</v>
      </c>
      <c r="Y1958" t="str">
        <f t="shared" si="242"/>
        <v>Medium</v>
      </c>
      <c r="Z1958" t="str">
        <f t="shared" si="243"/>
        <v>Medium_user</v>
      </c>
      <c r="AA1958" t="str">
        <f t="shared" si="244"/>
        <v>Heavy_user</v>
      </c>
      <c r="AB1958" t="str">
        <f t="shared" si="245"/>
        <v>Medium Usage</v>
      </c>
      <c r="AC1958" t="str">
        <f t="shared" si="246"/>
        <v>None</v>
      </c>
      <c r="AD1958" t="str">
        <f t="shared" si="247"/>
        <v>Medium Intl Calls</v>
      </c>
    </row>
    <row r="1959" spans="1:30" x14ac:dyDescent="0.25">
      <c r="A1959" t="s">
        <v>29</v>
      </c>
      <c r="B1959">
        <v>136</v>
      </c>
      <c r="C1959" t="s">
        <v>21</v>
      </c>
      <c r="D1959" t="s">
        <v>22</v>
      </c>
      <c r="E1959">
        <f>IF(train[[#This Row],[international_plan]]="yes",1,0)</f>
        <v>0</v>
      </c>
      <c r="F1959" t="s">
        <v>22</v>
      </c>
      <c r="G1959">
        <f>IF(train[[#This Row],[voice_mail_plan]]="yes",1,0)</f>
        <v>0</v>
      </c>
      <c r="H1959">
        <v>0</v>
      </c>
      <c r="I1959">
        <v>92.4</v>
      </c>
      <c r="J1959">
        <v>109</v>
      </c>
      <c r="K1959">
        <v>15.71</v>
      </c>
      <c r="L1959">
        <v>219</v>
      </c>
      <c r="M1959">
        <v>115</v>
      </c>
      <c r="N1959">
        <v>18.62</v>
      </c>
      <c r="O1959">
        <v>212.6</v>
      </c>
      <c r="P1959">
        <v>80</v>
      </c>
      <c r="Q1959">
        <v>9.57</v>
      </c>
      <c r="R1959">
        <v>12.9</v>
      </c>
      <c r="S1959">
        <v>4</v>
      </c>
      <c r="T1959">
        <v>3.48</v>
      </c>
      <c r="U1959">
        <v>2</v>
      </c>
      <c r="V1959" t="s">
        <v>22</v>
      </c>
      <c r="W1959">
        <f t="shared" si="240"/>
        <v>0</v>
      </c>
      <c r="X1959" t="str">
        <f t="shared" si="241"/>
        <v>3 or fewer calls</v>
      </c>
      <c r="Y1959" t="str">
        <f t="shared" si="242"/>
        <v>Medium</v>
      </c>
      <c r="Z1959" t="str">
        <f t="shared" si="243"/>
        <v>Medium_user</v>
      </c>
      <c r="AA1959" t="str">
        <f t="shared" si="244"/>
        <v>Medium_user</v>
      </c>
      <c r="AB1959" t="str">
        <f t="shared" si="245"/>
        <v>Medium Usage</v>
      </c>
      <c r="AC1959" t="str">
        <f t="shared" si="246"/>
        <v>None</v>
      </c>
      <c r="AD1959" t="str">
        <f t="shared" si="247"/>
        <v>Medium Intl Calls</v>
      </c>
    </row>
    <row r="1960" spans="1:30" x14ac:dyDescent="0.25">
      <c r="A1960" t="s">
        <v>40</v>
      </c>
      <c r="B1960">
        <v>106</v>
      </c>
      <c r="C1960" t="s">
        <v>28</v>
      </c>
      <c r="D1960" t="s">
        <v>22</v>
      </c>
      <c r="E1960">
        <f>IF(train[[#This Row],[international_plan]]="yes",1,0)</f>
        <v>0</v>
      </c>
      <c r="F1960" t="s">
        <v>22</v>
      </c>
      <c r="G1960">
        <f>IF(train[[#This Row],[voice_mail_plan]]="yes",1,0)</f>
        <v>0</v>
      </c>
      <c r="H1960">
        <v>0</v>
      </c>
      <c r="I1960">
        <v>159.6</v>
      </c>
      <c r="J1960">
        <v>94</v>
      </c>
      <c r="K1960">
        <v>27.13</v>
      </c>
      <c r="L1960">
        <v>276.8</v>
      </c>
      <c r="M1960">
        <v>118</v>
      </c>
      <c r="N1960">
        <v>23.53</v>
      </c>
      <c r="O1960">
        <v>223.5</v>
      </c>
      <c r="P1960">
        <v>65</v>
      </c>
      <c r="Q1960">
        <v>10.06</v>
      </c>
      <c r="R1960">
        <v>8.8000000000000007</v>
      </c>
      <c r="S1960">
        <v>3</v>
      </c>
      <c r="T1960">
        <v>2.38</v>
      </c>
      <c r="U1960">
        <v>0</v>
      </c>
      <c r="V1960" t="s">
        <v>22</v>
      </c>
      <c r="W1960">
        <f t="shared" si="240"/>
        <v>0</v>
      </c>
      <c r="X1960" t="str">
        <f t="shared" si="241"/>
        <v>3 or fewer calls</v>
      </c>
      <c r="Y1960" t="str">
        <f t="shared" si="242"/>
        <v>Medium</v>
      </c>
      <c r="Z1960" t="str">
        <f t="shared" si="243"/>
        <v>Medium_user</v>
      </c>
      <c r="AA1960" t="str">
        <f t="shared" si="244"/>
        <v>Heavy_user</v>
      </c>
      <c r="AB1960" t="str">
        <f t="shared" si="245"/>
        <v>Medium Usage</v>
      </c>
      <c r="AC1960" t="str">
        <f t="shared" si="246"/>
        <v>None</v>
      </c>
      <c r="AD1960" t="str">
        <f t="shared" si="247"/>
        <v>Medium Intl Calls</v>
      </c>
    </row>
    <row r="1961" spans="1:30" x14ac:dyDescent="0.25">
      <c r="A1961" t="s">
        <v>31</v>
      </c>
      <c r="B1961">
        <v>129</v>
      </c>
      <c r="C1961" t="s">
        <v>21</v>
      </c>
      <c r="D1961" t="s">
        <v>22</v>
      </c>
      <c r="E1961">
        <f>IF(train[[#This Row],[international_plan]]="yes",1,0)</f>
        <v>0</v>
      </c>
      <c r="F1961" t="s">
        <v>22</v>
      </c>
      <c r="G1961">
        <f>IF(train[[#This Row],[voice_mail_plan]]="yes",1,0)</f>
        <v>0</v>
      </c>
      <c r="H1961">
        <v>0</v>
      </c>
      <c r="I1961">
        <v>159.1</v>
      </c>
      <c r="J1961">
        <v>100</v>
      </c>
      <c r="K1961">
        <v>27.05</v>
      </c>
      <c r="L1961">
        <v>202.5</v>
      </c>
      <c r="M1961">
        <v>90</v>
      </c>
      <c r="N1961">
        <v>17.21</v>
      </c>
      <c r="O1961">
        <v>233.1</v>
      </c>
      <c r="P1961">
        <v>96</v>
      </c>
      <c r="Q1961">
        <v>10.49</v>
      </c>
      <c r="R1961">
        <v>11.5</v>
      </c>
      <c r="S1961">
        <v>6</v>
      </c>
      <c r="T1961">
        <v>3.11</v>
      </c>
      <c r="U1961">
        <v>2</v>
      </c>
      <c r="V1961" t="s">
        <v>22</v>
      </c>
      <c r="W1961">
        <f t="shared" si="240"/>
        <v>0</v>
      </c>
      <c r="X1961" t="str">
        <f t="shared" si="241"/>
        <v>3 or fewer calls</v>
      </c>
      <c r="Y1961" t="str">
        <f t="shared" si="242"/>
        <v>Medium</v>
      </c>
      <c r="Z1961" t="str">
        <f t="shared" si="243"/>
        <v>Medium_user</v>
      </c>
      <c r="AA1961" t="str">
        <f t="shared" si="244"/>
        <v>Medium_user</v>
      </c>
      <c r="AB1961" t="str">
        <f t="shared" si="245"/>
        <v>Medium Usage</v>
      </c>
      <c r="AC1961" t="str">
        <f t="shared" si="246"/>
        <v>None</v>
      </c>
      <c r="AD1961" t="str">
        <f t="shared" si="247"/>
        <v>Medium Intl Calls</v>
      </c>
    </row>
    <row r="1962" spans="1:30" x14ac:dyDescent="0.25">
      <c r="A1962" t="s">
        <v>54</v>
      </c>
      <c r="B1962">
        <v>99</v>
      </c>
      <c r="C1962" t="s">
        <v>21</v>
      </c>
      <c r="D1962" t="s">
        <v>22</v>
      </c>
      <c r="E1962">
        <f>IF(train[[#This Row],[international_plan]]="yes",1,0)</f>
        <v>0</v>
      </c>
      <c r="F1962" t="s">
        <v>22</v>
      </c>
      <c r="G1962">
        <f>IF(train[[#This Row],[voice_mail_plan]]="yes",1,0)</f>
        <v>0</v>
      </c>
      <c r="H1962">
        <v>0</v>
      </c>
      <c r="I1962">
        <v>254.4</v>
      </c>
      <c r="J1962">
        <v>120</v>
      </c>
      <c r="K1962">
        <v>43.25</v>
      </c>
      <c r="L1962">
        <v>159.30000000000001</v>
      </c>
      <c r="M1962">
        <v>92</v>
      </c>
      <c r="N1962">
        <v>13.54</v>
      </c>
      <c r="O1962">
        <v>264.39999999999998</v>
      </c>
      <c r="P1962">
        <v>94</v>
      </c>
      <c r="Q1962">
        <v>11.9</v>
      </c>
      <c r="R1962">
        <v>6</v>
      </c>
      <c r="S1962">
        <v>5</v>
      </c>
      <c r="T1962">
        <v>1.62</v>
      </c>
      <c r="U1962">
        <v>1</v>
      </c>
      <c r="V1962" t="s">
        <v>22</v>
      </c>
      <c r="W1962">
        <f t="shared" si="240"/>
        <v>0</v>
      </c>
      <c r="X1962" t="str">
        <f t="shared" si="241"/>
        <v>3 or fewer calls</v>
      </c>
      <c r="Y1962" t="str">
        <f t="shared" si="242"/>
        <v>Low</v>
      </c>
      <c r="Z1962" t="str">
        <f t="shared" si="243"/>
        <v>Medium_user</v>
      </c>
      <c r="AA1962" t="str">
        <f t="shared" si="244"/>
        <v>Medium_user</v>
      </c>
      <c r="AB1962" t="str">
        <f t="shared" si="245"/>
        <v>Medium Usage</v>
      </c>
      <c r="AC1962" t="str">
        <f t="shared" si="246"/>
        <v>None</v>
      </c>
      <c r="AD1962" t="str">
        <f t="shared" si="247"/>
        <v>Low Intl Calls</v>
      </c>
    </row>
    <row r="1963" spans="1:30" x14ac:dyDescent="0.25">
      <c r="A1963" t="s">
        <v>53</v>
      </c>
      <c r="B1963">
        <v>61</v>
      </c>
      <c r="C1963" t="s">
        <v>21</v>
      </c>
      <c r="D1963" t="s">
        <v>22</v>
      </c>
      <c r="E1963">
        <f>IF(train[[#This Row],[international_plan]]="yes",1,0)</f>
        <v>0</v>
      </c>
      <c r="F1963" t="s">
        <v>23</v>
      </c>
      <c r="G1963">
        <f>IF(train[[#This Row],[voice_mail_plan]]="yes",1,0)</f>
        <v>1</v>
      </c>
      <c r="H1963">
        <v>33</v>
      </c>
      <c r="I1963">
        <v>270.7</v>
      </c>
      <c r="J1963">
        <v>53</v>
      </c>
      <c r="K1963">
        <v>46.02</v>
      </c>
      <c r="L1963">
        <v>200.7</v>
      </c>
      <c r="M1963">
        <v>116</v>
      </c>
      <c r="N1963">
        <v>17.059999999999999</v>
      </c>
      <c r="O1963">
        <v>201.7</v>
      </c>
      <c r="P1963">
        <v>102</v>
      </c>
      <c r="Q1963">
        <v>9.08</v>
      </c>
      <c r="R1963">
        <v>10.9</v>
      </c>
      <c r="S1963">
        <v>3</v>
      </c>
      <c r="T1963">
        <v>2.94</v>
      </c>
      <c r="U1963">
        <v>3</v>
      </c>
      <c r="V1963" t="s">
        <v>22</v>
      </c>
      <c r="W1963">
        <f t="shared" si="240"/>
        <v>0</v>
      </c>
      <c r="X1963" t="str">
        <f t="shared" si="241"/>
        <v>3 or fewer calls</v>
      </c>
      <c r="Y1963" t="str">
        <f t="shared" si="242"/>
        <v>Medium</v>
      </c>
      <c r="Z1963" t="str">
        <f t="shared" si="243"/>
        <v>Medium_user</v>
      </c>
      <c r="AA1963" t="str">
        <f t="shared" si="244"/>
        <v>Medium_user</v>
      </c>
      <c r="AB1963" t="str">
        <f t="shared" si="245"/>
        <v>Medium Usage</v>
      </c>
      <c r="AC1963" t="str">
        <f t="shared" si="246"/>
        <v>High</v>
      </c>
      <c r="AD1963" t="str">
        <f t="shared" si="247"/>
        <v>Medium Intl Calls</v>
      </c>
    </row>
    <row r="1964" spans="1:30" x14ac:dyDescent="0.25">
      <c r="A1964" t="s">
        <v>72</v>
      </c>
      <c r="B1964">
        <v>71</v>
      </c>
      <c r="C1964" t="s">
        <v>21</v>
      </c>
      <c r="D1964" t="s">
        <v>22</v>
      </c>
      <c r="E1964">
        <f>IF(train[[#This Row],[international_plan]]="yes",1,0)</f>
        <v>0</v>
      </c>
      <c r="F1964" t="s">
        <v>22</v>
      </c>
      <c r="G1964">
        <f>IF(train[[#This Row],[voice_mail_plan]]="yes",1,0)</f>
        <v>0</v>
      </c>
      <c r="H1964">
        <v>0</v>
      </c>
      <c r="I1964">
        <v>207</v>
      </c>
      <c r="J1964">
        <v>112</v>
      </c>
      <c r="K1964">
        <v>35.19</v>
      </c>
      <c r="L1964">
        <v>173.8</v>
      </c>
      <c r="M1964">
        <v>96</v>
      </c>
      <c r="N1964">
        <v>14.77</v>
      </c>
      <c r="O1964">
        <v>178.4</v>
      </c>
      <c r="P1964">
        <v>61</v>
      </c>
      <c r="Q1964">
        <v>8.0299999999999994</v>
      </c>
      <c r="R1964">
        <v>12.1</v>
      </c>
      <c r="S1964">
        <v>3</v>
      </c>
      <c r="T1964">
        <v>3.27</v>
      </c>
      <c r="U1964">
        <v>1</v>
      </c>
      <c r="V1964" t="s">
        <v>22</v>
      </c>
      <c r="W1964">
        <f t="shared" si="240"/>
        <v>0</v>
      </c>
      <c r="X1964" t="str">
        <f t="shared" si="241"/>
        <v>3 or fewer calls</v>
      </c>
      <c r="Y1964" t="str">
        <f t="shared" si="242"/>
        <v>Medium</v>
      </c>
      <c r="Z1964" t="str">
        <f t="shared" si="243"/>
        <v>Medium_user</v>
      </c>
      <c r="AA1964" t="str">
        <f t="shared" si="244"/>
        <v>Medium_user</v>
      </c>
      <c r="AB1964" t="str">
        <f t="shared" si="245"/>
        <v>Medium Usage</v>
      </c>
      <c r="AC1964" t="str">
        <f t="shared" si="246"/>
        <v>None</v>
      </c>
      <c r="AD1964" t="str">
        <f t="shared" si="247"/>
        <v>Medium Intl Calls</v>
      </c>
    </row>
    <row r="1965" spans="1:30" x14ac:dyDescent="0.25">
      <c r="A1965" t="s">
        <v>55</v>
      </c>
      <c r="B1965">
        <v>4</v>
      </c>
      <c r="C1965" t="s">
        <v>28</v>
      </c>
      <c r="D1965" t="s">
        <v>23</v>
      </c>
      <c r="E1965">
        <f>IF(train[[#This Row],[international_plan]]="yes",1,0)</f>
        <v>1</v>
      </c>
      <c r="F1965" t="s">
        <v>22</v>
      </c>
      <c r="G1965">
        <f>IF(train[[#This Row],[voice_mail_plan]]="yes",1,0)</f>
        <v>0</v>
      </c>
      <c r="H1965">
        <v>0</v>
      </c>
      <c r="I1965">
        <v>145.30000000000001</v>
      </c>
      <c r="J1965">
        <v>89</v>
      </c>
      <c r="K1965">
        <v>24.7</v>
      </c>
      <c r="L1965">
        <v>303.8</v>
      </c>
      <c r="M1965">
        <v>93</v>
      </c>
      <c r="N1965">
        <v>25.82</v>
      </c>
      <c r="O1965">
        <v>206.1</v>
      </c>
      <c r="P1965">
        <v>82</v>
      </c>
      <c r="Q1965">
        <v>9.27</v>
      </c>
      <c r="R1965">
        <v>8.9</v>
      </c>
      <c r="S1965">
        <v>4</v>
      </c>
      <c r="T1965">
        <v>2.4</v>
      </c>
      <c r="U1965">
        <v>0</v>
      </c>
      <c r="V1965" t="s">
        <v>22</v>
      </c>
      <c r="W1965">
        <f t="shared" si="240"/>
        <v>0</v>
      </c>
      <c r="X1965" t="str">
        <f t="shared" si="241"/>
        <v>3 or fewer calls</v>
      </c>
      <c r="Y1965" t="str">
        <f t="shared" si="242"/>
        <v>Medium</v>
      </c>
      <c r="Z1965" t="str">
        <f t="shared" si="243"/>
        <v>Medium_user</v>
      </c>
      <c r="AA1965" t="str">
        <f t="shared" si="244"/>
        <v>Heavy_user</v>
      </c>
      <c r="AB1965" t="str">
        <f t="shared" si="245"/>
        <v>Medium Usage</v>
      </c>
      <c r="AC1965" t="str">
        <f t="shared" si="246"/>
        <v>None</v>
      </c>
      <c r="AD1965" t="str">
        <f t="shared" si="247"/>
        <v>Medium Intl Calls</v>
      </c>
    </row>
    <row r="1966" spans="1:30" x14ac:dyDescent="0.25">
      <c r="A1966" t="s">
        <v>72</v>
      </c>
      <c r="B1966">
        <v>148</v>
      </c>
      <c r="C1966" t="s">
        <v>25</v>
      </c>
      <c r="D1966" t="s">
        <v>22</v>
      </c>
      <c r="E1966">
        <f>IF(train[[#This Row],[international_plan]]="yes",1,0)</f>
        <v>0</v>
      </c>
      <c r="F1966" t="s">
        <v>23</v>
      </c>
      <c r="G1966">
        <f>IF(train[[#This Row],[voice_mail_plan]]="yes",1,0)</f>
        <v>1</v>
      </c>
      <c r="H1966">
        <v>25</v>
      </c>
      <c r="I1966">
        <v>230.7</v>
      </c>
      <c r="J1966">
        <v>102</v>
      </c>
      <c r="K1966">
        <v>39.22</v>
      </c>
      <c r="L1966">
        <v>233.8</v>
      </c>
      <c r="M1966">
        <v>109</v>
      </c>
      <c r="N1966">
        <v>19.87</v>
      </c>
      <c r="O1966">
        <v>215.8</v>
      </c>
      <c r="P1966">
        <v>90</v>
      </c>
      <c r="Q1966">
        <v>9.7100000000000009</v>
      </c>
      <c r="R1966">
        <v>13.5</v>
      </c>
      <c r="S1966">
        <v>2</v>
      </c>
      <c r="T1966">
        <v>3.65</v>
      </c>
      <c r="U1966">
        <v>3</v>
      </c>
      <c r="V1966" t="s">
        <v>22</v>
      </c>
      <c r="W1966">
        <f t="shared" si="240"/>
        <v>0</v>
      </c>
      <c r="X1966" t="str">
        <f t="shared" si="241"/>
        <v>3 or fewer calls</v>
      </c>
      <c r="Y1966" t="str">
        <f t="shared" si="242"/>
        <v>Medium</v>
      </c>
      <c r="Z1966" t="str">
        <f t="shared" si="243"/>
        <v>Medium_user</v>
      </c>
      <c r="AA1966" t="str">
        <f t="shared" si="244"/>
        <v>Medium_user</v>
      </c>
      <c r="AB1966" t="str">
        <f t="shared" si="245"/>
        <v>Medium Usage</v>
      </c>
      <c r="AC1966" t="str">
        <f t="shared" si="246"/>
        <v>Medium</v>
      </c>
      <c r="AD1966" t="str">
        <f t="shared" si="247"/>
        <v>Medium Intl Calls</v>
      </c>
    </row>
    <row r="1967" spans="1:30" x14ac:dyDescent="0.25">
      <c r="A1967" t="s">
        <v>59</v>
      </c>
      <c r="B1967">
        <v>141</v>
      </c>
      <c r="C1967" t="s">
        <v>21</v>
      </c>
      <c r="D1967" t="s">
        <v>22</v>
      </c>
      <c r="E1967">
        <f>IF(train[[#This Row],[international_plan]]="yes",1,0)</f>
        <v>0</v>
      </c>
      <c r="F1967" t="s">
        <v>22</v>
      </c>
      <c r="G1967">
        <f>IF(train[[#This Row],[voice_mail_plan]]="yes",1,0)</f>
        <v>0</v>
      </c>
      <c r="H1967">
        <v>0</v>
      </c>
      <c r="I1967">
        <v>151.5</v>
      </c>
      <c r="J1967">
        <v>104</v>
      </c>
      <c r="K1967">
        <v>25.76</v>
      </c>
      <c r="L1967">
        <v>242.2</v>
      </c>
      <c r="M1967">
        <v>114</v>
      </c>
      <c r="N1967">
        <v>20.59</v>
      </c>
      <c r="O1967">
        <v>304.2</v>
      </c>
      <c r="P1967">
        <v>109</v>
      </c>
      <c r="Q1967">
        <v>13.69</v>
      </c>
      <c r="R1967">
        <v>10.8</v>
      </c>
      <c r="S1967">
        <v>2</v>
      </c>
      <c r="T1967">
        <v>2.92</v>
      </c>
      <c r="U1967">
        <v>1</v>
      </c>
      <c r="V1967" t="s">
        <v>22</v>
      </c>
      <c r="W1967">
        <f t="shared" si="240"/>
        <v>0</v>
      </c>
      <c r="X1967" t="str">
        <f t="shared" si="241"/>
        <v>3 or fewer calls</v>
      </c>
      <c r="Y1967" t="str">
        <f t="shared" si="242"/>
        <v>Medium</v>
      </c>
      <c r="Z1967" t="str">
        <f t="shared" si="243"/>
        <v>Medium_user</v>
      </c>
      <c r="AA1967" t="str">
        <f t="shared" si="244"/>
        <v>Heavy_user</v>
      </c>
      <c r="AB1967" t="str">
        <f t="shared" si="245"/>
        <v>Medium Usage</v>
      </c>
      <c r="AC1967" t="str">
        <f t="shared" si="246"/>
        <v>None</v>
      </c>
      <c r="AD1967" t="str">
        <f t="shared" si="247"/>
        <v>Medium Intl Calls</v>
      </c>
    </row>
    <row r="1968" spans="1:30" x14ac:dyDescent="0.25">
      <c r="A1968" t="s">
        <v>61</v>
      </c>
      <c r="B1968">
        <v>56</v>
      </c>
      <c r="C1968" t="s">
        <v>25</v>
      </c>
      <c r="D1968" t="s">
        <v>22</v>
      </c>
      <c r="E1968">
        <f>IF(train[[#This Row],[international_plan]]="yes",1,0)</f>
        <v>0</v>
      </c>
      <c r="F1968" t="s">
        <v>22</v>
      </c>
      <c r="G1968">
        <f>IF(train[[#This Row],[voice_mail_plan]]="yes",1,0)</f>
        <v>0</v>
      </c>
      <c r="H1968">
        <v>0</v>
      </c>
      <c r="I1968">
        <v>146.1</v>
      </c>
      <c r="J1968">
        <v>57</v>
      </c>
      <c r="K1968">
        <v>24.84</v>
      </c>
      <c r="L1968">
        <v>196.2</v>
      </c>
      <c r="M1968">
        <v>97</v>
      </c>
      <c r="N1968">
        <v>16.68</v>
      </c>
      <c r="O1968">
        <v>310.10000000000002</v>
      </c>
      <c r="P1968">
        <v>110</v>
      </c>
      <c r="Q1968">
        <v>13.95</v>
      </c>
      <c r="R1968">
        <v>9.1999999999999993</v>
      </c>
      <c r="S1968">
        <v>3</v>
      </c>
      <c r="T1968">
        <v>2.48</v>
      </c>
      <c r="U1968">
        <v>0</v>
      </c>
      <c r="V1968" t="s">
        <v>22</v>
      </c>
      <c r="W1968">
        <f t="shared" si="240"/>
        <v>0</v>
      </c>
      <c r="X1968" t="str">
        <f t="shared" si="241"/>
        <v>3 or fewer calls</v>
      </c>
      <c r="Y1968" t="str">
        <f t="shared" si="242"/>
        <v>Medium</v>
      </c>
      <c r="Z1968" t="str">
        <f t="shared" si="243"/>
        <v>Medium_user</v>
      </c>
      <c r="AA1968" t="str">
        <f t="shared" si="244"/>
        <v>Medium_user</v>
      </c>
      <c r="AB1968" t="str">
        <f t="shared" si="245"/>
        <v>Medium Usage</v>
      </c>
      <c r="AC1968" t="str">
        <f t="shared" si="246"/>
        <v>None</v>
      </c>
      <c r="AD1968" t="str">
        <f t="shared" si="247"/>
        <v>Medium Intl Calls</v>
      </c>
    </row>
    <row r="1969" spans="1:30" x14ac:dyDescent="0.25">
      <c r="A1969" t="s">
        <v>49</v>
      </c>
      <c r="B1969">
        <v>160</v>
      </c>
      <c r="C1969" t="s">
        <v>21</v>
      </c>
      <c r="D1969" t="s">
        <v>22</v>
      </c>
      <c r="E1969">
        <f>IF(train[[#This Row],[international_plan]]="yes",1,0)</f>
        <v>0</v>
      </c>
      <c r="F1969" t="s">
        <v>22</v>
      </c>
      <c r="G1969">
        <f>IF(train[[#This Row],[voice_mail_plan]]="yes",1,0)</f>
        <v>0</v>
      </c>
      <c r="H1969">
        <v>0</v>
      </c>
      <c r="I1969">
        <v>256</v>
      </c>
      <c r="J1969">
        <v>111</v>
      </c>
      <c r="K1969">
        <v>43.52</v>
      </c>
      <c r="L1969">
        <v>187.4</v>
      </c>
      <c r="M1969">
        <v>61</v>
      </c>
      <c r="N1969">
        <v>15.93</v>
      </c>
      <c r="O1969">
        <v>119.1</v>
      </c>
      <c r="P1969">
        <v>81</v>
      </c>
      <c r="Q1969">
        <v>5.36</v>
      </c>
      <c r="R1969">
        <v>11.5</v>
      </c>
      <c r="S1969">
        <v>4</v>
      </c>
      <c r="T1969">
        <v>3.11</v>
      </c>
      <c r="U1969">
        <v>3</v>
      </c>
      <c r="V1969" t="s">
        <v>22</v>
      </c>
      <c r="W1969">
        <f t="shared" si="240"/>
        <v>0</v>
      </c>
      <c r="X1969" t="str">
        <f t="shared" si="241"/>
        <v>3 or fewer calls</v>
      </c>
      <c r="Y1969" t="str">
        <f t="shared" si="242"/>
        <v>Medium</v>
      </c>
      <c r="Z1969" t="str">
        <f t="shared" si="243"/>
        <v>Light_usage</v>
      </c>
      <c r="AA1969" t="str">
        <f t="shared" si="244"/>
        <v>Medium_user</v>
      </c>
      <c r="AB1969" t="str">
        <f t="shared" si="245"/>
        <v>Medium Usage</v>
      </c>
      <c r="AC1969" t="str">
        <f t="shared" si="246"/>
        <v>None</v>
      </c>
      <c r="AD1969" t="str">
        <f t="shared" si="247"/>
        <v>Medium Intl Calls</v>
      </c>
    </row>
    <row r="1970" spans="1:30" x14ac:dyDescent="0.25">
      <c r="A1970" t="s">
        <v>35</v>
      </c>
      <c r="B1970">
        <v>42</v>
      </c>
      <c r="C1970" t="s">
        <v>21</v>
      </c>
      <c r="D1970" t="s">
        <v>22</v>
      </c>
      <c r="E1970">
        <f>IF(train[[#This Row],[international_plan]]="yes",1,0)</f>
        <v>0</v>
      </c>
      <c r="F1970" t="s">
        <v>22</v>
      </c>
      <c r="G1970">
        <f>IF(train[[#This Row],[voice_mail_plan]]="yes",1,0)</f>
        <v>0</v>
      </c>
      <c r="H1970">
        <v>0</v>
      </c>
      <c r="I1970">
        <v>150.69999999999999</v>
      </c>
      <c r="J1970">
        <v>52</v>
      </c>
      <c r="K1970">
        <v>25.62</v>
      </c>
      <c r="L1970">
        <v>246.7</v>
      </c>
      <c r="M1970">
        <v>96</v>
      </c>
      <c r="N1970">
        <v>20.97</v>
      </c>
      <c r="O1970">
        <v>103.8</v>
      </c>
      <c r="P1970">
        <v>118</v>
      </c>
      <c r="Q1970">
        <v>4.67</v>
      </c>
      <c r="R1970">
        <v>7</v>
      </c>
      <c r="S1970">
        <v>4</v>
      </c>
      <c r="T1970">
        <v>1.89</v>
      </c>
      <c r="U1970">
        <v>2</v>
      </c>
      <c r="V1970" t="s">
        <v>22</v>
      </c>
      <c r="W1970">
        <f t="shared" si="240"/>
        <v>0</v>
      </c>
      <c r="X1970" t="str">
        <f t="shared" si="241"/>
        <v>3 or fewer calls</v>
      </c>
      <c r="Y1970" t="str">
        <f t="shared" si="242"/>
        <v>Low</v>
      </c>
      <c r="Z1970" t="str">
        <f t="shared" si="243"/>
        <v>Medium_user</v>
      </c>
      <c r="AA1970" t="str">
        <f t="shared" si="244"/>
        <v>Heavy_user</v>
      </c>
      <c r="AB1970" t="str">
        <f t="shared" si="245"/>
        <v>Medium Usage</v>
      </c>
      <c r="AC1970" t="str">
        <f t="shared" si="246"/>
        <v>None</v>
      </c>
      <c r="AD1970" t="str">
        <f t="shared" si="247"/>
        <v>Low Intl Calls</v>
      </c>
    </row>
    <row r="1971" spans="1:30" x14ac:dyDescent="0.25">
      <c r="A1971" t="s">
        <v>74</v>
      </c>
      <c r="B1971">
        <v>135</v>
      </c>
      <c r="C1971" t="s">
        <v>21</v>
      </c>
      <c r="D1971" t="s">
        <v>23</v>
      </c>
      <c r="E1971">
        <f>IF(train[[#This Row],[international_plan]]="yes",1,0)</f>
        <v>1</v>
      </c>
      <c r="F1971" t="s">
        <v>22</v>
      </c>
      <c r="G1971">
        <f>IF(train[[#This Row],[voice_mail_plan]]="yes",1,0)</f>
        <v>0</v>
      </c>
      <c r="H1971">
        <v>0</v>
      </c>
      <c r="I1971">
        <v>186</v>
      </c>
      <c r="J1971">
        <v>107</v>
      </c>
      <c r="K1971">
        <v>31.62</v>
      </c>
      <c r="L1971">
        <v>66</v>
      </c>
      <c r="M1971">
        <v>94</v>
      </c>
      <c r="N1971">
        <v>5.61</v>
      </c>
      <c r="O1971">
        <v>213.1</v>
      </c>
      <c r="P1971">
        <v>105</v>
      </c>
      <c r="Q1971">
        <v>9.59</v>
      </c>
      <c r="R1971">
        <v>12.9</v>
      </c>
      <c r="S1971">
        <v>4</v>
      </c>
      <c r="T1971">
        <v>3.48</v>
      </c>
      <c r="U1971">
        <v>1</v>
      </c>
      <c r="V1971" t="s">
        <v>22</v>
      </c>
      <c r="W1971">
        <f t="shared" si="240"/>
        <v>0</v>
      </c>
      <c r="X1971" t="str">
        <f t="shared" si="241"/>
        <v>3 or fewer calls</v>
      </c>
      <c r="Y1971" t="str">
        <f t="shared" si="242"/>
        <v>Medium</v>
      </c>
      <c r="Z1971" t="str">
        <f t="shared" si="243"/>
        <v>Medium_user</v>
      </c>
      <c r="AA1971" t="str">
        <f t="shared" si="244"/>
        <v>Light_user</v>
      </c>
      <c r="AB1971" t="str">
        <f t="shared" si="245"/>
        <v>Medium Usage</v>
      </c>
      <c r="AC1971" t="str">
        <f t="shared" si="246"/>
        <v>None</v>
      </c>
      <c r="AD1971" t="str">
        <f t="shared" si="247"/>
        <v>Medium Intl Calls</v>
      </c>
    </row>
    <row r="1972" spans="1:30" x14ac:dyDescent="0.25">
      <c r="A1972" t="s">
        <v>68</v>
      </c>
      <c r="B1972">
        <v>106</v>
      </c>
      <c r="C1972" t="s">
        <v>21</v>
      </c>
      <c r="D1972" t="s">
        <v>22</v>
      </c>
      <c r="E1972">
        <f>IF(train[[#This Row],[international_plan]]="yes",1,0)</f>
        <v>0</v>
      </c>
      <c r="F1972" t="s">
        <v>22</v>
      </c>
      <c r="G1972">
        <f>IF(train[[#This Row],[voice_mail_plan]]="yes",1,0)</f>
        <v>0</v>
      </c>
      <c r="H1972">
        <v>0</v>
      </c>
      <c r="I1972">
        <v>212.9</v>
      </c>
      <c r="J1972">
        <v>110</v>
      </c>
      <c r="K1972">
        <v>36.19</v>
      </c>
      <c r="L1972">
        <v>187</v>
      </c>
      <c r="M1972">
        <v>69</v>
      </c>
      <c r="N1972">
        <v>15.9</v>
      </c>
      <c r="O1972">
        <v>128.1</v>
      </c>
      <c r="P1972">
        <v>71</v>
      </c>
      <c r="Q1972">
        <v>5.76</v>
      </c>
      <c r="R1972">
        <v>6.3</v>
      </c>
      <c r="S1972">
        <v>3</v>
      </c>
      <c r="T1972">
        <v>1.7</v>
      </c>
      <c r="U1972">
        <v>3</v>
      </c>
      <c r="V1972" t="s">
        <v>22</v>
      </c>
      <c r="W1972">
        <f t="shared" si="240"/>
        <v>0</v>
      </c>
      <c r="X1972" t="str">
        <f t="shared" si="241"/>
        <v>3 or fewer calls</v>
      </c>
      <c r="Y1972" t="str">
        <f t="shared" si="242"/>
        <v>Low</v>
      </c>
      <c r="Z1972" t="str">
        <f t="shared" si="243"/>
        <v>Light_usage</v>
      </c>
      <c r="AA1972" t="str">
        <f t="shared" si="244"/>
        <v>Medium_user</v>
      </c>
      <c r="AB1972" t="str">
        <f t="shared" si="245"/>
        <v>Medium Usage</v>
      </c>
      <c r="AC1972" t="str">
        <f t="shared" si="246"/>
        <v>None</v>
      </c>
      <c r="AD1972" t="str">
        <f t="shared" si="247"/>
        <v>Low Intl Calls</v>
      </c>
    </row>
    <row r="1973" spans="1:30" x14ac:dyDescent="0.25">
      <c r="A1973" t="s">
        <v>29</v>
      </c>
      <c r="B1973">
        <v>83</v>
      </c>
      <c r="C1973" t="s">
        <v>21</v>
      </c>
      <c r="D1973" t="s">
        <v>22</v>
      </c>
      <c r="E1973">
        <f>IF(train[[#This Row],[international_plan]]="yes",1,0)</f>
        <v>0</v>
      </c>
      <c r="F1973" t="s">
        <v>23</v>
      </c>
      <c r="G1973">
        <f>IF(train[[#This Row],[voice_mail_plan]]="yes",1,0)</f>
        <v>1</v>
      </c>
      <c r="H1973">
        <v>30</v>
      </c>
      <c r="I1973">
        <v>272.5</v>
      </c>
      <c r="J1973">
        <v>105</v>
      </c>
      <c r="K1973">
        <v>46.33</v>
      </c>
      <c r="L1973">
        <v>253</v>
      </c>
      <c r="M1973">
        <v>83</v>
      </c>
      <c r="N1973">
        <v>21.51</v>
      </c>
      <c r="O1973">
        <v>180.8</v>
      </c>
      <c r="P1973">
        <v>123</v>
      </c>
      <c r="Q1973">
        <v>8.14</v>
      </c>
      <c r="R1973">
        <v>8.6999999999999993</v>
      </c>
      <c r="S1973">
        <v>6</v>
      </c>
      <c r="T1973">
        <v>2.35</v>
      </c>
      <c r="U1973">
        <v>3</v>
      </c>
      <c r="V1973" t="s">
        <v>22</v>
      </c>
      <c r="W1973">
        <f t="shared" si="240"/>
        <v>0</v>
      </c>
      <c r="X1973" t="str">
        <f t="shared" si="241"/>
        <v>3 or fewer calls</v>
      </c>
      <c r="Y1973" t="str">
        <f t="shared" si="242"/>
        <v>Medium</v>
      </c>
      <c r="Z1973" t="str">
        <f t="shared" si="243"/>
        <v>Medium_user</v>
      </c>
      <c r="AA1973" t="str">
        <f t="shared" si="244"/>
        <v>Heavy_user</v>
      </c>
      <c r="AB1973" t="str">
        <f t="shared" si="245"/>
        <v>Medium Usage</v>
      </c>
      <c r="AC1973" t="str">
        <f t="shared" si="246"/>
        <v>High</v>
      </c>
      <c r="AD1973" t="str">
        <f t="shared" si="247"/>
        <v>Medium Intl Calls</v>
      </c>
    </row>
    <row r="1974" spans="1:30" x14ac:dyDescent="0.25">
      <c r="A1974" t="s">
        <v>75</v>
      </c>
      <c r="B1974">
        <v>110</v>
      </c>
      <c r="C1974" t="s">
        <v>21</v>
      </c>
      <c r="D1974" t="s">
        <v>22</v>
      </c>
      <c r="E1974">
        <f>IF(train[[#This Row],[international_plan]]="yes",1,0)</f>
        <v>0</v>
      </c>
      <c r="F1974" t="s">
        <v>22</v>
      </c>
      <c r="G1974">
        <f>IF(train[[#This Row],[voice_mail_plan]]="yes",1,0)</f>
        <v>0</v>
      </c>
      <c r="H1974">
        <v>0</v>
      </c>
      <c r="I1974">
        <v>135.1</v>
      </c>
      <c r="J1974">
        <v>109</v>
      </c>
      <c r="K1974">
        <v>22.97</v>
      </c>
      <c r="L1974">
        <v>205.2</v>
      </c>
      <c r="M1974">
        <v>99</v>
      </c>
      <c r="N1974">
        <v>17.440000000000001</v>
      </c>
      <c r="O1974">
        <v>166.3</v>
      </c>
      <c r="P1974">
        <v>119</v>
      </c>
      <c r="Q1974">
        <v>7.48</v>
      </c>
      <c r="R1974">
        <v>11.7</v>
      </c>
      <c r="S1974">
        <v>4</v>
      </c>
      <c r="T1974">
        <v>3.16</v>
      </c>
      <c r="U1974">
        <v>1</v>
      </c>
      <c r="V1974" t="s">
        <v>22</v>
      </c>
      <c r="W1974">
        <f t="shared" si="240"/>
        <v>0</v>
      </c>
      <c r="X1974" t="str">
        <f t="shared" si="241"/>
        <v>3 or fewer calls</v>
      </c>
      <c r="Y1974" t="str">
        <f t="shared" si="242"/>
        <v>Medium</v>
      </c>
      <c r="Z1974" t="str">
        <f t="shared" si="243"/>
        <v>Medium_user</v>
      </c>
      <c r="AA1974" t="str">
        <f t="shared" si="244"/>
        <v>Medium_user</v>
      </c>
      <c r="AB1974" t="str">
        <f t="shared" si="245"/>
        <v>Medium Usage</v>
      </c>
      <c r="AC1974" t="str">
        <f t="shared" si="246"/>
        <v>None</v>
      </c>
      <c r="AD1974" t="str">
        <f t="shared" si="247"/>
        <v>Medium Intl Calls</v>
      </c>
    </row>
    <row r="1975" spans="1:30" x14ac:dyDescent="0.25">
      <c r="A1975" t="s">
        <v>50</v>
      </c>
      <c r="B1975">
        <v>153</v>
      </c>
      <c r="C1975" t="s">
        <v>25</v>
      </c>
      <c r="D1975" t="s">
        <v>22</v>
      </c>
      <c r="E1975">
        <f>IF(train[[#This Row],[international_plan]]="yes",1,0)</f>
        <v>0</v>
      </c>
      <c r="F1975" t="s">
        <v>22</v>
      </c>
      <c r="G1975">
        <f>IF(train[[#This Row],[voice_mail_plan]]="yes",1,0)</f>
        <v>0</v>
      </c>
      <c r="H1975">
        <v>0</v>
      </c>
      <c r="I1975">
        <v>154.6</v>
      </c>
      <c r="J1975">
        <v>56</v>
      </c>
      <c r="K1975">
        <v>26.28</v>
      </c>
      <c r="L1975">
        <v>263</v>
      </c>
      <c r="M1975">
        <v>84</v>
      </c>
      <c r="N1975">
        <v>22.36</v>
      </c>
      <c r="O1975">
        <v>367.7</v>
      </c>
      <c r="P1975">
        <v>89</v>
      </c>
      <c r="Q1975">
        <v>16.55</v>
      </c>
      <c r="R1975">
        <v>15.5</v>
      </c>
      <c r="S1975">
        <v>2</v>
      </c>
      <c r="T1975">
        <v>4.1900000000000004</v>
      </c>
      <c r="U1975">
        <v>1</v>
      </c>
      <c r="V1975" t="s">
        <v>22</v>
      </c>
      <c r="W1975">
        <f t="shared" si="240"/>
        <v>0</v>
      </c>
      <c r="X1975" t="str">
        <f t="shared" si="241"/>
        <v>3 or fewer calls</v>
      </c>
      <c r="Y1975" t="str">
        <f t="shared" si="242"/>
        <v>High</v>
      </c>
      <c r="Z1975" t="str">
        <f t="shared" si="243"/>
        <v>Medium_user</v>
      </c>
      <c r="AA1975" t="str">
        <f t="shared" si="244"/>
        <v>Heavy_user</v>
      </c>
      <c r="AB1975" t="str">
        <f t="shared" si="245"/>
        <v>Medium Usage</v>
      </c>
      <c r="AC1975" t="str">
        <f t="shared" si="246"/>
        <v>None</v>
      </c>
      <c r="AD1975" t="str">
        <f t="shared" si="247"/>
        <v>Medium Intl Calls</v>
      </c>
    </row>
    <row r="1976" spans="1:30" x14ac:dyDescent="0.25">
      <c r="A1976" t="s">
        <v>48</v>
      </c>
      <c r="B1976">
        <v>109</v>
      </c>
      <c r="C1976" t="s">
        <v>28</v>
      </c>
      <c r="D1976" t="s">
        <v>22</v>
      </c>
      <c r="E1976">
        <f>IF(train[[#This Row],[international_plan]]="yes",1,0)</f>
        <v>0</v>
      </c>
      <c r="F1976" t="s">
        <v>23</v>
      </c>
      <c r="G1976">
        <f>IF(train[[#This Row],[voice_mail_plan]]="yes",1,0)</f>
        <v>1</v>
      </c>
      <c r="H1976">
        <v>35</v>
      </c>
      <c r="I1976">
        <v>230.5</v>
      </c>
      <c r="J1976">
        <v>116</v>
      </c>
      <c r="K1976">
        <v>39.19</v>
      </c>
      <c r="L1976">
        <v>265.8</v>
      </c>
      <c r="M1976">
        <v>130</v>
      </c>
      <c r="N1976">
        <v>22.59</v>
      </c>
      <c r="O1976">
        <v>269.7</v>
      </c>
      <c r="P1976">
        <v>69</v>
      </c>
      <c r="Q1976">
        <v>12.14</v>
      </c>
      <c r="R1976">
        <v>10.6</v>
      </c>
      <c r="S1976">
        <v>6</v>
      </c>
      <c r="T1976">
        <v>2.86</v>
      </c>
      <c r="U1976">
        <v>5</v>
      </c>
      <c r="V1976" t="s">
        <v>22</v>
      </c>
      <c r="W1976">
        <f t="shared" si="240"/>
        <v>0</v>
      </c>
      <c r="X1976" t="str">
        <f t="shared" si="241"/>
        <v>More than 3 calls</v>
      </c>
      <c r="Y1976" t="str">
        <f t="shared" si="242"/>
        <v>Medium</v>
      </c>
      <c r="Z1976" t="str">
        <f t="shared" si="243"/>
        <v>Heavy_user</v>
      </c>
      <c r="AA1976" t="str">
        <f t="shared" si="244"/>
        <v>Heavy_user</v>
      </c>
      <c r="AB1976" t="str">
        <f t="shared" si="245"/>
        <v>Medium Usage</v>
      </c>
      <c r="AC1976" t="str">
        <f t="shared" si="246"/>
        <v>High</v>
      </c>
      <c r="AD1976" t="str">
        <f t="shared" si="247"/>
        <v>Medium Intl Calls</v>
      </c>
    </row>
    <row r="1977" spans="1:30" x14ac:dyDescent="0.25">
      <c r="A1977" t="s">
        <v>40</v>
      </c>
      <c r="B1977">
        <v>31</v>
      </c>
      <c r="C1977" t="s">
        <v>28</v>
      </c>
      <c r="D1977" t="s">
        <v>22</v>
      </c>
      <c r="E1977">
        <f>IF(train[[#This Row],[international_plan]]="yes",1,0)</f>
        <v>0</v>
      </c>
      <c r="F1977" t="s">
        <v>22</v>
      </c>
      <c r="G1977">
        <f>IF(train[[#This Row],[voice_mail_plan]]="yes",1,0)</f>
        <v>0</v>
      </c>
      <c r="H1977">
        <v>0</v>
      </c>
      <c r="I1977">
        <v>165.4</v>
      </c>
      <c r="J1977">
        <v>84</v>
      </c>
      <c r="K1977">
        <v>28.12</v>
      </c>
      <c r="L1977">
        <v>203.7</v>
      </c>
      <c r="M1977">
        <v>107</v>
      </c>
      <c r="N1977">
        <v>17.309999999999999</v>
      </c>
      <c r="O1977">
        <v>201.7</v>
      </c>
      <c r="P1977">
        <v>65</v>
      </c>
      <c r="Q1977">
        <v>9.08</v>
      </c>
      <c r="R1977">
        <v>8.1999999999999993</v>
      </c>
      <c r="S1977">
        <v>1</v>
      </c>
      <c r="T1977">
        <v>2.21</v>
      </c>
      <c r="U1977">
        <v>1</v>
      </c>
      <c r="V1977" t="s">
        <v>22</v>
      </c>
      <c r="W1977">
        <f t="shared" si="240"/>
        <v>0</v>
      </c>
      <c r="X1977" t="str">
        <f t="shared" si="241"/>
        <v>3 or fewer calls</v>
      </c>
      <c r="Y1977" t="str">
        <f t="shared" si="242"/>
        <v>Medium</v>
      </c>
      <c r="Z1977" t="str">
        <f t="shared" si="243"/>
        <v>Medium_user</v>
      </c>
      <c r="AA1977" t="str">
        <f t="shared" si="244"/>
        <v>Medium_user</v>
      </c>
      <c r="AB1977" t="str">
        <f t="shared" si="245"/>
        <v>Medium Usage</v>
      </c>
      <c r="AC1977" t="str">
        <f t="shared" si="246"/>
        <v>None</v>
      </c>
      <c r="AD1977" t="str">
        <f t="shared" si="247"/>
        <v>Medium Intl Calls</v>
      </c>
    </row>
    <row r="1978" spans="1:30" x14ac:dyDescent="0.25">
      <c r="A1978" t="s">
        <v>30</v>
      </c>
      <c r="B1978">
        <v>124</v>
      </c>
      <c r="C1978" t="s">
        <v>28</v>
      </c>
      <c r="D1978" t="s">
        <v>22</v>
      </c>
      <c r="E1978">
        <f>IF(train[[#This Row],[international_plan]]="yes",1,0)</f>
        <v>0</v>
      </c>
      <c r="F1978" t="s">
        <v>22</v>
      </c>
      <c r="G1978">
        <f>IF(train[[#This Row],[voice_mail_plan]]="yes",1,0)</f>
        <v>0</v>
      </c>
      <c r="H1978">
        <v>0</v>
      </c>
      <c r="I1978">
        <v>143.30000000000001</v>
      </c>
      <c r="J1978">
        <v>120</v>
      </c>
      <c r="K1978">
        <v>24.36</v>
      </c>
      <c r="L1978">
        <v>230.7</v>
      </c>
      <c r="M1978">
        <v>111</v>
      </c>
      <c r="N1978">
        <v>19.61</v>
      </c>
      <c r="O1978">
        <v>214.3</v>
      </c>
      <c r="P1978">
        <v>91</v>
      </c>
      <c r="Q1978">
        <v>9.64</v>
      </c>
      <c r="R1978">
        <v>7.8</v>
      </c>
      <c r="S1978">
        <v>2</v>
      </c>
      <c r="T1978">
        <v>2.11</v>
      </c>
      <c r="U1978">
        <v>4</v>
      </c>
      <c r="V1978" t="s">
        <v>23</v>
      </c>
      <c r="W1978">
        <f t="shared" si="240"/>
        <v>1</v>
      </c>
      <c r="X1978" t="str">
        <f t="shared" si="241"/>
        <v>More than 3 calls</v>
      </c>
      <c r="Y1978" t="str">
        <f t="shared" si="242"/>
        <v>Medium</v>
      </c>
      <c r="Z1978" t="str">
        <f t="shared" si="243"/>
        <v>Medium_user</v>
      </c>
      <c r="AA1978" t="str">
        <f t="shared" si="244"/>
        <v>Medium_user</v>
      </c>
      <c r="AB1978" t="str">
        <f t="shared" si="245"/>
        <v>Medium Usage</v>
      </c>
      <c r="AC1978" t="str">
        <f t="shared" si="246"/>
        <v>None</v>
      </c>
      <c r="AD1978" t="str">
        <f t="shared" si="247"/>
        <v>Medium Intl Calls</v>
      </c>
    </row>
    <row r="1979" spans="1:30" x14ac:dyDescent="0.25">
      <c r="A1979" t="s">
        <v>55</v>
      </c>
      <c r="B1979">
        <v>110</v>
      </c>
      <c r="C1979" t="s">
        <v>21</v>
      </c>
      <c r="D1979" t="s">
        <v>22</v>
      </c>
      <c r="E1979">
        <f>IF(train[[#This Row],[international_plan]]="yes",1,0)</f>
        <v>0</v>
      </c>
      <c r="F1979" t="s">
        <v>22</v>
      </c>
      <c r="G1979">
        <f>IF(train[[#This Row],[voice_mail_plan]]="yes",1,0)</f>
        <v>0</v>
      </c>
      <c r="H1979">
        <v>0</v>
      </c>
      <c r="I1979">
        <v>271.10000000000002</v>
      </c>
      <c r="J1979">
        <v>108</v>
      </c>
      <c r="K1979">
        <v>46.09</v>
      </c>
      <c r="L1979">
        <v>237</v>
      </c>
      <c r="M1979">
        <v>122</v>
      </c>
      <c r="N1979">
        <v>20.149999999999999</v>
      </c>
      <c r="O1979">
        <v>239.9</v>
      </c>
      <c r="P1979">
        <v>122</v>
      </c>
      <c r="Q1979">
        <v>10.8</v>
      </c>
      <c r="R1979">
        <v>9.8000000000000007</v>
      </c>
      <c r="S1979">
        <v>5</v>
      </c>
      <c r="T1979">
        <v>2.65</v>
      </c>
      <c r="U1979">
        <v>2</v>
      </c>
      <c r="V1979" t="s">
        <v>23</v>
      </c>
      <c r="W1979">
        <f t="shared" si="240"/>
        <v>1</v>
      </c>
      <c r="X1979" t="str">
        <f t="shared" si="241"/>
        <v>3 or fewer calls</v>
      </c>
      <c r="Y1979" t="str">
        <f t="shared" si="242"/>
        <v>Medium</v>
      </c>
      <c r="Z1979" t="str">
        <f t="shared" si="243"/>
        <v>Heavy_user</v>
      </c>
      <c r="AA1979" t="str">
        <f t="shared" si="244"/>
        <v>Heavy_user</v>
      </c>
      <c r="AB1979" t="str">
        <f t="shared" si="245"/>
        <v>Medium Usage</v>
      </c>
      <c r="AC1979" t="str">
        <f t="shared" si="246"/>
        <v>None</v>
      </c>
      <c r="AD1979" t="str">
        <f t="shared" si="247"/>
        <v>Medium Intl Calls</v>
      </c>
    </row>
    <row r="1980" spans="1:30" x14ac:dyDescent="0.25">
      <c r="A1980" t="s">
        <v>42</v>
      </c>
      <c r="B1980">
        <v>124</v>
      </c>
      <c r="C1980" t="s">
        <v>21</v>
      </c>
      <c r="D1980" t="s">
        <v>22</v>
      </c>
      <c r="E1980">
        <f>IF(train[[#This Row],[international_plan]]="yes",1,0)</f>
        <v>0</v>
      </c>
      <c r="F1980" t="s">
        <v>22</v>
      </c>
      <c r="G1980">
        <f>IF(train[[#This Row],[voice_mail_plan]]="yes",1,0)</f>
        <v>0</v>
      </c>
      <c r="H1980">
        <v>0</v>
      </c>
      <c r="I1980">
        <v>253.5</v>
      </c>
      <c r="J1980">
        <v>104</v>
      </c>
      <c r="K1980">
        <v>43.1</v>
      </c>
      <c r="L1980">
        <v>117.9</v>
      </c>
      <c r="M1980">
        <v>123</v>
      </c>
      <c r="N1980">
        <v>10.02</v>
      </c>
      <c r="O1980">
        <v>248.5</v>
      </c>
      <c r="P1980">
        <v>104</v>
      </c>
      <c r="Q1980">
        <v>11.18</v>
      </c>
      <c r="R1980">
        <v>14</v>
      </c>
      <c r="S1980">
        <v>2</v>
      </c>
      <c r="T1980">
        <v>3.78</v>
      </c>
      <c r="U1980">
        <v>0</v>
      </c>
      <c r="V1980" t="s">
        <v>22</v>
      </c>
      <c r="W1980">
        <f t="shared" si="240"/>
        <v>0</v>
      </c>
      <c r="X1980" t="str">
        <f t="shared" si="241"/>
        <v>3 or fewer calls</v>
      </c>
      <c r="Y1980" t="str">
        <f t="shared" si="242"/>
        <v>Medium</v>
      </c>
      <c r="Z1980" t="str">
        <f t="shared" si="243"/>
        <v>Heavy_user</v>
      </c>
      <c r="AA1980" t="str">
        <f t="shared" si="244"/>
        <v>Medium_user</v>
      </c>
      <c r="AB1980" t="str">
        <f t="shared" si="245"/>
        <v>Medium Usage</v>
      </c>
      <c r="AC1980" t="str">
        <f t="shared" si="246"/>
        <v>None</v>
      </c>
      <c r="AD1980" t="str">
        <f t="shared" si="247"/>
        <v>Medium Intl Calls</v>
      </c>
    </row>
    <row r="1981" spans="1:30" x14ac:dyDescent="0.25">
      <c r="A1981" t="s">
        <v>36</v>
      </c>
      <c r="B1981">
        <v>82</v>
      </c>
      <c r="C1981" t="s">
        <v>21</v>
      </c>
      <c r="D1981" t="s">
        <v>22</v>
      </c>
      <c r="E1981">
        <f>IF(train[[#This Row],[international_plan]]="yes",1,0)</f>
        <v>0</v>
      </c>
      <c r="F1981" t="s">
        <v>22</v>
      </c>
      <c r="G1981">
        <f>IF(train[[#This Row],[voice_mail_plan]]="yes",1,0)</f>
        <v>0</v>
      </c>
      <c r="H1981">
        <v>0</v>
      </c>
      <c r="I1981">
        <v>167.1</v>
      </c>
      <c r="J1981">
        <v>77</v>
      </c>
      <c r="K1981">
        <v>28.41</v>
      </c>
      <c r="L1981">
        <v>131.80000000000001</v>
      </c>
      <c r="M1981">
        <v>79</v>
      </c>
      <c r="N1981">
        <v>11.2</v>
      </c>
      <c r="O1981">
        <v>187.4</v>
      </c>
      <c r="P1981">
        <v>98</v>
      </c>
      <c r="Q1981">
        <v>8.43</v>
      </c>
      <c r="R1981">
        <v>9.4</v>
      </c>
      <c r="S1981">
        <v>1</v>
      </c>
      <c r="T1981">
        <v>2.54</v>
      </c>
      <c r="U1981">
        <v>6</v>
      </c>
      <c r="V1981" t="s">
        <v>23</v>
      </c>
      <c r="W1981">
        <f t="shared" si="240"/>
        <v>1</v>
      </c>
      <c r="X1981" t="str">
        <f t="shared" si="241"/>
        <v>More than 3 calls</v>
      </c>
      <c r="Y1981" t="str">
        <f t="shared" si="242"/>
        <v>Medium</v>
      </c>
      <c r="Z1981" t="str">
        <f t="shared" si="243"/>
        <v>Light_usage</v>
      </c>
      <c r="AA1981" t="str">
        <f t="shared" si="244"/>
        <v>Medium_user</v>
      </c>
      <c r="AB1981" t="str">
        <f t="shared" si="245"/>
        <v>Medium Usage</v>
      </c>
      <c r="AC1981" t="str">
        <f t="shared" si="246"/>
        <v>None</v>
      </c>
      <c r="AD1981" t="str">
        <f t="shared" si="247"/>
        <v>Medium Intl Calls</v>
      </c>
    </row>
    <row r="1982" spans="1:30" x14ac:dyDescent="0.25">
      <c r="A1982" t="s">
        <v>32</v>
      </c>
      <c r="B1982">
        <v>69</v>
      </c>
      <c r="C1982" t="s">
        <v>28</v>
      </c>
      <c r="D1982" t="s">
        <v>22</v>
      </c>
      <c r="E1982">
        <f>IF(train[[#This Row],[international_plan]]="yes",1,0)</f>
        <v>0</v>
      </c>
      <c r="F1982" t="s">
        <v>22</v>
      </c>
      <c r="G1982">
        <f>IF(train[[#This Row],[voice_mail_plan]]="yes",1,0)</f>
        <v>0</v>
      </c>
      <c r="H1982">
        <v>0</v>
      </c>
      <c r="I1982">
        <v>135.4</v>
      </c>
      <c r="J1982">
        <v>101</v>
      </c>
      <c r="K1982">
        <v>23.02</v>
      </c>
      <c r="L1982">
        <v>238.1</v>
      </c>
      <c r="M1982">
        <v>124</v>
      </c>
      <c r="N1982">
        <v>20.239999999999998</v>
      </c>
      <c r="O1982">
        <v>195.6</v>
      </c>
      <c r="P1982">
        <v>102</v>
      </c>
      <c r="Q1982">
        <v>8.8000000000000007</v>
      </c>
      <c r="R1982">
        <v>10.6</v>
      </c>
      <c r="S1982">
        <v>2</v>
      </c>
      <c r="T1982">
        <v>2.86</v>
      </c>
      <c r="U1982">
        <v>1</v>
      </c>
      <c r="V1982" t="s">
        <v>22</v>
      </c>
      <c r="W1982">
        <f t="shared" si="240"/>
        <v>0</v>
      </c>
      <c r="X1982" t="str">
        <f t="shared" si="241"/>
        <v>3 or fewer calls</v>
      </c>
      <c r="Y1982" t="str">
        <f t="shared" si="242"/>
        <v>Medium</v>
      </c>
      <c r="Z1982" t="str">
        <f t="shared" si="243"/>
        <v>Heavy_user</v>
      </c>
      <c r="AA1982" t="str">
        <f t="shared" si="244"/>
        <v>Heavy_user</v>
      </c>
      <c r="AB1982" t="str">
        <f t="shared" si="245"/>
        <v>Medium Usage</v>
      </c>
      <c r="AC1982" t="str">
        <f t="shared" si="246"/>
        <v>None</v>
      </c>
      <c r="AD1982" t="str">
        <f t="shared" si="247"/>
        <v>Medium Intl Calls</v>
      </c>
    </row>
    <row r="1983" spans="1:30" x14ac:dyDescent="0.25">
      <c r="A1983" t="s">
        <v>40</v>
      </c>
      <c r="B1983">
        <v>103</v>
      </c>
      <c r="C1983" t="s">
        <v>21</v>
      </c>
      <c r="D1983" t="s">
        <v>22</v>
      </c>
      <c r="E1983">
        <f>IF(train[[#This Row],[international_plan]]="yes",1,0)</f>
        <v>0</v>
      </c>
      <c r="F1983" t="s">
        <v>22</v>
      </c>
      <c r="G1983">
        <f>IF(train[[#This Row],[voice_mail_plan]]="yes",1,0)</f>
        <v>0</v>
      </c>
      <c r="H1983">
        <v>0</v>
      </c>
      <c r="I1983">
        <v>158.69999999999999</v>
      </c>
      <c r="J1983">
        <v>90</v>
      </c>
      <c r="K1983">
        <v>26.98</v>
      </c>
      <c r="L1983">
        <v>198.4</v>
      </c>
      <c r="M1983">
        <v>117</v>
      </c>
      <c r="N1983">
        <v>16.86</v>
      </c>
      <c r="O1983">
        <v>181.1</v>
      </c>
      <c r="P1983">
        <v>76</v>
      </c>
      <c r="Q1983">
        <v>8.15</v>
      </c>
      <c r="R1983">
        <v>10.5</v>
      </c>
      <c r="S1983">
        <v>4</v>
      </c>
      <c r="T1983">
        <v>2.84</v>
      </c>
      <c r="U1983">
        <v>1</v>
      </c>
      <c r="V1983" t="s">
        <v>22</v>
      </c>
      <c r="W1983">
        <f t="shared" si="240"/>
        <v>0</v>
      </c>
      <c r="X1983" t="str">
        <f t="shared" si="241"/>
        <v>3 or fewer calls</v>
      </c>
      <c r="Y1983" t="str">
        <f t="shared" si="242"/>
        <v>Medium</v>
      </c>
      <c r="Z1983" t="str">
        <f t="shared" si="243"/>
        <v>Medium_user</v>
      </c>
      <c r="AA1983" t="str">
        <f t="shared" si="244"/>
        <v>Medium_user</v>
      </c>
      <c r="AB1983" t="str">
        <f t="shared" si="245"/>
        <v>Medium Usage</v>
      </c>
      <c r="AC1983" t="str">
        <f t="shared" si="246"/>
        <v>None</v>
      </c>
      <c r="AD1983" t="str">
        <f t="shared" si="247"/>
        <v>Medium Intl Calls</v>
      </c>
    </row>
    <row r="1984" spans="1:30" x14ac:dyDescent="0.25">
      <c r="A1984" t="s">
        <v>61</v>
      </c>
      <c r="B1984">
        <v>16</v>
      </c>
      <c r="C1984" t="s">
        <v>28</v>
      </c>
      <c r="D1984" t="s">
        <v>22</v>
      </c>
      <c r="E1984">
        <f>IF(train[[#This Row],[international_plan]]="yes",1,0)</f>
        <v>0</v>
      </c>
      <c r="F1984" t="s">
        <v>22</v>
      </c>
      <c r="G1984">
        <f>IF(train[[#This Row],[voice_mail_plan]]="yes",1,0)</f>
        <v>0</v>
      </c>
      <c r="H1984">
        <v>0</v>
      </c>
      <c r="I1984">
        <v>144.80000000000001</v>
      </c>
      <c r="J1984">
        <v>84</v>
      </c>
      <c r="K1984">
        <v>24.62</v>
      </c>
      <c r="L1984">
        <v>164.9</v>
      </c>
      <c r="M1984">
        <v>141</v>
      </c>
      <c r="N1984">
        <v>14.02</v>
      </c>
      <c r="O1984">
        <v>231.5</v>
      </c>
      <c r="P1984">
        <v>75</v>
      </c>
      <c r="Q1984">
        <v>10.42</v>
      </c>
      <c r="R1984">
        <v>8.1999999999999993</v>
      </c>
      <c r="S1984">
        <v>4</v>
      </c>
      <c r="T1984">
        <v>2.21</v>
      </c>
      <c r="U1984">
        <v>2</v>
      </c>
      <c r="V1984" t="s">
        <v>22</v>
      </c>
      <c r="W1984">
        <f t="shared" si="240"/>
        <v>0</v>
      </c>
      <c r="X1984" t="str">
        <f t="shared" si="241"/>
        <v>3 or fewer calls</v>
      </c>
      <c r="Y1984" t="str">
        <f t="shared" si="242"/>
        <v>Medium</v>
      </c>
      <c r="Z1984" t="str">
        <f t="shared" si="243"/>
        <v>Heavy_user</v>
      </c>
      <c r="AA1984" t="str">
        <f t="shared" si="244"/>
        <v>Medium_user</v>
      </c>
      <c r="AB1984" t="str">
        <f t="shared" si="245"/>
        <v>Medium Usage</v>
      </c>
      <c r="AC1984" t="str">
        <f t="shared" si="246"/>
        <v>None</v>
      </c>
      <c r="AD1984" t="str">
        <f t="shared" si="247"/>
        <v>Medium Intl Calls</v>
      </c>
    </row>
    <row r="1985" spans="1:30" x14ac:dyDescent="0.25">
      <c r="A1985" t="s">
        <v>68</v>
      </c>
      <c r="B1985">
        <v>119</v>
      </c>
      <c r="C1985" t="s">
        <v>21</v>
      </c>
      <c r="D1985" t="s">
        <v>22</v>
      </c>
      <c r="E1985">
        <f>IF(train[[#This Row],[international_plan]]="yes",1,0)</f>
        <v>0</v>
      </c>
      <c r="F1985" t="s">
        <v>22</v>
      </c>
      <c r="G1985">
        <f>IF(train[[#This Row],[voice_mail_plan]]="yes",1,0)</f>
        <v>0</v>
      </c>
      <c r="H1985">
        <v>0</v>
      </c>
      <c r="I1985">
        <v>98.8</v>
      </c>
      <c r="J1985">
        <v>97</v>
      </c>
      <c r="K1985">
        <v>16.8</v>
      </c>
      <c r="L1985">
        <v>146.9</v>
      </c>
      <c r="M1985">
        <v>68</v>
      </c>
      <c r="N1985">
        <v>12.49</v>
      </c>
      <c r="O1985">
        <v>190.7</v>
      </c>
      <c r="P1985">
        <v>105</v>
      </c>
      <c r="Q1985">
        <v>8.58</v>
      </c>
      <c r="R1985">
        <v>10</v>
      </c>
      <c r="S1985">
        <v>4</v>
      </c>
      <c r="T1985">
        <v>2.7</v>
      </c>
      <c r="U1985">
        <v>3</v>
      </c>
      <c r="V1985" t="s">
        <v>22</v>
      </c>
      <c r="W1985">
        <f t="shared" si="240"/>
        <v>0</v>
      </c>
      <c r="X1985" t="str">
        <f t="shared" si="241"/>
        <v>3 or fewer calls</v>
      </c>
      <c r="Y1985" t="str">
        <f t="shared" si="242"/>
        <v>Medium</v>
      </c>
      <c r="Z1985" t="str">
        <f t="shared" si="243"/>
        <v>Light_usage</v>
      </c>
      <c r="AA1985" t="str">
        <f t="shared" si="244"/>
        <v>Medium_user</v>
      </c>
      <c r="AB1985" t="str">
        <f t="shared" si="245"/>
        <v>Medium Usage</v>
      </c>
      <c r="AC1985" t="str">
        <f t="shared" si="246"/>
        <v>None</v>
      </c>
      <c r="AD1985" t="str">
        <f t="shared" si="247"/>
        <v>Medium Intl Calls</v>
      </c>
    </row>
    <row r="1986" spans="1:30" x14ac:dyDescent="0.25">
      <c r="A1986" t="s">
        <v>60</v>
      </c>
      <c r="B1986">
        <v>124</v>
      </c>
      <c r="C1986" t="s">
        <v>28</v>
      </c>
      <c r="D1986" t="s">
        <v>23</v>
      </c>
      <c r="E1986">
        <f>IF(train[[#This Row],[international_plan]]="yes",1,0)</f>
        <v>1</v>
      </c>
      <c r="F1986" t="s">
        <v>22</v>
      </c>
      <c r="G1986">
        <f>IF(train[[#This Row],[voice_mail_plan]]="yes",1,0)</f>
        <v>0</v>
      </c>
      <c r="H1986">
        <v>0</v>
      </c>
      <c r="I1986">
        <v>157.80000000000001</v>
      </c>
      <c r="J1986">
        <v>71</v>
      </c>
      <c r="K1986">
        <v>26.83</v>
      </c>
      <c r="L1986">
        <v>203.2</v>
      </c>
      <c r="M1986">
        <v>114</v>
      </c>
      <c r="N1986">
        <v>17.27</v>
      </c>
      <c r="O1986">
        <v>168.7</v>
      </c>
      <c r="P1986">
        <v>82</v>
      </c>
      <c r="Q1986">
        <v>7.59</v>
      </c>
      <c r="R1986">
        <v>10</v>
      </c>
      <c r="S1986">
        <v>2</v>
      </c>
      <c r="T1986">
        <v>2.7</v>
      </c>
      <c r="U1986">
        <v>3</v>
      </c>
      <c r="V1986" t="s">
        <v>23</v>
      </c>
      <c r="W1986">
        <f t="shared" ref="W1986:W2049" si="248">IF(V1986="yes",1,0)</f>
        <v>1</v>
      </c>
      <c r="X1986" t="str">
        <f t="shared" ref="X1986:X2049" si="249">IF(U1986&gt;3,"More than 3 calls","3 or fewer calls")</f>
        <v>3 or fewer calls</v>
      </c>
      <c r="Y1986" t="str">
        <f t="shared" ref="Y1986:Y2049" si="250">IF(T1986&lt;2,"Low",IF(T1986&lt;4,"Medium","High"))</f>
        <v>Medium</v>
      </c>
      <c r="Z1986" t="str">
        <f t="shared" ref="Z1986:Z2049" si="251">IF(M1986&lt;80,"Light_usage",IF(M1986&lt;120,"Medium_user","Heavy_user"))</f>
        <v>Medium_user</v>
      </c>
      <c r="AA1986" t="str">
        <f t="shared" ref="AA1986:AA2049" si="252">IF(N1986&lt;10,"Light_user",IF(N1986&lt;20,"Medium_user","Heavy_user"))</f>
        <v>Medium_user</v>
      </c>
      <c r="AB1986" t="str">
        <f t="shared" ref="AB1986:AB2049" si="253">IF(AND(I1986&gt;250,N1986&gt;20,R1986&gt;10),"High Usage",
  IF(AND(I1986&lt;100,N1986&lt;10,R1986&lt;5),"Low Usage","Medium Usage"))</f>
        <v>Medium Usage</v>
      </c>
      <c r="AC1986" t="str">
        <f t="shared" ref="AC1986:AC2049" si="254">IF(H1986=0,"None",IF(H1986&lt;10,"Low",IF(H1986&lt;30,"Medium","High")))</f>
        <v>None</v>
      </c>
      <c r="AD1986" t="str">
        <f t="shared" ref="AD1986:AD2049" si="255">IF(T1986&lt;=2, "Low Intl Calls", IF(T1986&lt;=5, "Medium Intl Calls", "High Intl Calls"))</f>
        <v>Medium Intl Calls</v>
      </c>
    </row>
    <row r="1987" spans="1:30" x14ac:dyDescent="0.25">
      <c r="A1987" t="s">
        <v>36</v>
      </c>
      <c r="B1987">
        <v>122</v>
      </c>
      <c r="C1987" t="s">
        <v>21</v>
      </c>
      <c r="D1987" t="s">
        <v>22</v>
      </c>
      <c r="E1987">
        <f>IF(train[[#This Row],[international_plan]]="yes",1,0)</f>
        <v>0</v>
      </c>
      <c r="F1987" t="s">
        <v>23</v>
      </c>
      <c r="G1987">
        <f>IF(train[[#This Row],[voice_mail_plan]]="yes",1,0)</f>
        <v>1</v>
      </c>
      <c r="H1987">
        <v>37</v>
      </c>
      <c r="I1987">
        <v>163</v>
      </c>
      <c r="J1987">
        <v>107</v>
      </c>
      <c r="K1987">
        <v>27.71</v>
      </c>
      <c r="L1987">
        <v>312.8</v>
      </c>
      <c r="M1987">
        <v>118</v>
      </c>
      <c r="N1987">
        <v>26.59</v>
      </c>
      <c r="O1987">
        <v>200</v>
      </c>
      <c r="P1987">
        <v>85</v>
      </c>
      <c r="Q1987">
        <v>9</v>
      </c>
      <c r="R1987">
        <v>11.6</v>
      </c>
      <c r="S1987">
        <v>5</v>
      </c>
      <c r="T1987">
        <v>3.13</v>
      </c>
      <c r="U1987">
        <v>1</v>
      </c>
      <c r="V1987" t="s">
        <v>22</v>
      </c>
      <c r="W1987">
        <f t="shared" si="248"/>
        <v>0</v>
      </c>
      <c r="X1987" t="str">
        <f t="shared" si="249"/>
        <v>3 or fewer calls</v>
      </c>
      <c r="Y1987" t="str">
        <f t="shared" si="250"/>
        <v>Medium</v>
      </c>
      <c r="Z1987" t="str">
        <f t="shared" si="251"/>
        <v>Medium_user</v>
      </c>
      <c r="AA1987" t="str">
        <f t="shared" si="252"/>
        <v>Heavy_user</v>
      </c>
      <c r="AB1987" t="str">
        <f t="shared" si="253"/>
        <v>Medium Usage</v>
      </c>
      <c r="AC1987" t="str">
        <f t="shared" si="254"/>
        <v>High</v>
      </c>
      <c r="AD1987" t="str">
        <f t="shared" si="255"/>
        <v>Medium Intl Calls</v>
      </c>
    </row>
    <row r="1988" spans="1:30" x14ac:dyDescent="0.25">
      <c r="A1988" t="s">
        <v>49</v>
      </c>
      <c r="B1988">
        <v>139</v>
      </c>
      <c r="C1988" t="s">
        <v>21</v>
      </c>
      <c r="D1988" t="s">
        <v>22</v>
      </c>
      <c r="E1988">
        <f>IF(train[[#This Row],[international_plan]]="yes",1,0)</f>
        <v>0</v>
      </c>
      <c r="F1988" t="s">
        <v>22</v>
      </c>
      <c r="G1988">
        <f>IF(train[[#This Row],[voice_mail_plan]]="yes",1,0)</f>
        <v>0</v>
      </c>
      <c r="H1988">
        <v>0</v>
      </c>
      <c r="I1988">
        <v>181.6</v>
      </c>
      <c r="J1988">
        <v>119</v>
      </c>
      <c r="K1988">
        <v>30.87</v>
      </c>
      <c r="L1988">
        <v>335.7</v>
      </c>
      <c r="M1988">
        <v>118</v>
      </c>
      <c r="N1988">
        <v>28.53</v>
      </c>
      <c r="O1988">
        <v>149.80000000000001</v>
      </c>
      <c r="P1988">
        <v>64</v>
      </c>
      <c r="Q1988">
        <v>6.74</v>
      </c>
      <c r="R1988">
        <v>8.3000000000000007</v>
      </c>
      <c r="S1988">
        <v>6</v>
      </c>
      <c r="T1988">
        <v>2.2400000000000002</v>
      </c>
      <c r="U1988">
        <v>4</v>
      </c>
      <c r="V1988" t="s">
        <v>22</v>
      </c>
      <c r="W1988">
        <f t="shared" si="248"/>
        <v>0</v>
      </c>
      <c r="X1988" t="str">
        <f t="shared" si="249"/>
        <v>More than 3 calls</v>
      </c>
      <c r="Y1988" t="str">
        <f t="shared" si="250"/>
        <v>Medium</v>
      </c>
      <c r="Z1988" t="str">
        <f t="shared" si="251"/>
        <v>Medium_user</v>
      </c>
      <c r="AA1988" t="str">
        <f t="shared" si="252"/>
        <v>Heavy_user</v>
      </c>
      <c r="AB1988" t="str">
        <f t="shared" si="253"/>
        <v>Medium Usage</v>
      </c>
      <c r="AC1988" t="str">
        <f t="shared" si="254"/>
        <v>None</v>
      </c>
      <c r="AD1988" t="str">
        <f t="shared" si="255"/>
        <v>Medium Intl Calls</v>
      </c>
    </row>
    <row r="1989" spans="1:30" x14ac:dyDescent="0.25">
      <c r="A1989" t="s">
        <v>70</v>
      </c>
      <c r="B1989">
        <v>67</v>
      </c>
      <c r="C1989" t="s">
        <v>28</v>
      </c>
      <c r="D1989" t="s">
        <v>22</v>
      </c>
      <c r="E1989">
        <f>IF(train[[#This Row],[international_plan]]="yes",1,0)</f>
        <v>0</v>
      </c>
      <c r="F1989" t="s">
        <v>22</v>
      </c>
      <c r="G1989">
        <f>IF(train[[#This Row],[voice_mail_plan]]="yes",1,0)</f>
        <v>0</v>
      </c>
      <c r="H1989">
        <v>0</v>
      </c>
      <c r="I1989">
        <v>129</v>
      </c>
      <c r="J1989">
        <v>78</v>
      </c>
      <c r="K1989">
        <v>21.93</v>
      </c>
      <c r="L1989">
        <v>188</v>
      </c>
      <c r="M1989">
        <v>116</v>
      </c>
      <c r="N1989">
        <v>15.98</v>
      </c>
      <c r="O1989">
        <v>235</v>
      </c>
      <c r="P1989">
        <v>102</v>
      </c>
      <c r="Q1989">
        <v>10.58</v>
      </c>
      <c r="R1989">
        <v>11.2</v>
      </c>
      <c r="S1989">
        <v>3</v>
      </c>
      <c r="T1989">
        <v>3.02</v>
      </c>
      <c r="U1989">
        <v>2</v>
      </c>
      <c r="V1989" t="s">
        <v>22</v>
      </c>
      <c r="W1989">
        <f t="shared" si="248"/>
        <v>0</v>
      </c>
      <c r="X1989" t="str">
        <f t="shared" si="249"/>
        <v>3 or fewer calls</v>
      </c>
      <c r="Y1989" t="str">
        <f t="shared" si="250"/>
        <v>Medium</v>
      </c>
      <c r="Z1989" t="str">
        <f t="shared" si="251"/>
        <v>Medium_user</v>
      </c>
      <c r="AA1989" t="str">
        <f t="shared" si="252"/>
        <v>Medium_user</v>
      </c>
      <c r="AB1989" t="str">
        <f t="shared" si="253"/>
        <v>Medium Usage</v>
      </c>
      <c r="AC1989" t="str">
        <f t="shared" si="254"/>
        <v>None</v>
      </c>
      <c r="AD1989" t="str">
        <f t="shared" si="255"/>
        <v>Medium Intl Calls</v>
      </c>
    </row>
    <row r="1990" spans="1:30" x14ac:dyDescent="0.25">
      <c r="A1990" t="s">
        <v>31</v>
      </c>
      <c r="B1990">
        <v>84</v>
      </c>
      <c r="C1990" t="s">
        <v>25</v>
      </c>
      <c r="D1990" t="s">
        <v>22</v>
      </c>
      <c r="E1990">
        <f>IF(train[[#This Row],[international_plan]]="yes",1,0)</f>
        <v>0</v>
      </c>
      <c r="F1990" t="s">
        <v>22</v>
      </c>
      <c r="G1990">
        <f>IF(train[[#This Row],[voice_mail_plan]]="yes",1,0)</f>
        <v>0</v>
      </c>
      <c r="H1990">
        <v>0</v>
      </c>
      <c r="I1990">
        <v>86</v>
      </c>
      <c r="J1990">
        <v>83</v>
      </c>
      <c r="K1990">
        <v>14.62</v>
      </c>
      <c r="L1990">
        <v>260.7</v>
      </c>
      <c r="M1990">
        <v>86</v>
      </c>
      <c r="N1990">
        <v>22.16</v>
      </c>
      <c r="O1990">
        <v>98.6</v>
      </c>
      <c r="P1990">
        <v>109</v>
      </c>
      <c r="Q1990">
        <v>4.4400000000000004</v>
      </c>
      <c r="R1990">
        <v>8.9</v>
      </c>
      <c r="S1990">
        <v>4</v>
      </c>
      <c r="T1990">
        <v>2.4</v>
      </c>
      <c r="U1990">
        <v>1</v>
      </c>
      <c r="V1990" t="s">
        <v>22</v>
      </c>
      <c r="W1990">
        <f t="shared" si="248"/>
        <v>0</v>
      </c>
      <c r="X1990" t="str">
        <f t="shared" si="249"/>
        <v>3 or fewer calls</v>
      </c>
      <c r="Y1990" t="str">
        <f t="shared" si="250"/>
        <v>Medium</v>
      </c>
      <c r="Z1990" t="str">
        <f t="shared" si="251"/>
        <v>Medium_user</v>
      </c>
      <c r="AA1990" t="str">
        <f t="shared" si="252"/>
        <v>Heavy_user</v>
      </c>
      <c r="AB1990" t="str">
        <f t="shared" si="253"/>
        <v>Medium Usage</v>
      </c>
      <c r="AC1990" t="str">
        <f t="shared" si="254"/>
        <v>None</v>
      </c>
      <c r="AD1990" t="str">
        <f t="shared" si="255"/>
        <v>Medium Intl Calls</v>
      </c>
    </row>
    <row r="1991" spans="1:30" x14ac:dyDescent="0.25">
      <c r="A1991" t="s">
        <v>37</v>
      </c>
      <c r="B1991">
        <v>101</v>
      </c>
      <c r="C1991" t="s">
        <v>28</v>
      </c>
      <c r="D1991" t="s">
        <v>22</v>
      </c>
      <c r="E1991">
        <f>IF(train[[#This Row],[international_plan]]="yes",1,0)</f>
        <v>0</v>
      </c>
      <c r="F1991" t="s">
        <v>23</v>
      </c>
      <c r="G1991">
        <f>IF(train[[#This Row],[voice_mail_plan]]="yes",1,0)</f>
        <v>1</v>
      </c>
      <c r="H1991">
        <v>17</v>
      </c>
      <c r="I1991">
        <v>193.9</v>
      </c>
      <c r="J1991">
        <v>71</v>
      </c>
      <c r="K1991">
        <v>32.96</v>
      </c>
      <c r="L1991">
        <v>189.8</v>
      </c>
      <c r="M1991">
        <v>81</v>
      </c>
      <c r="N1991">
        <v>16.13</v>
      </c>
      <c r="O1991">
        <v>196.3</v>
      </c>
      <c r="P1991">
        <v>97</v>
      </c>
      <c r="Q1991">
        <v>8.83</v>
      </c>
      <c r="R1991">
        <v>12.6</v>
      </c>
      <c r="S1991">
        <v>7</v>
      </c>
      <c r="T1991">
        <v>3.4</v>
      </c>
      <c r="U1991">
        <v>0</v>
      </c>
      <c r="V1991" t="s">
        <v>22</v>
      </c>
      <c r="W1991">
        <f t="shared" si="248"/>
        <v>0</v>
      </c>
      <c r="X1991" t="str">
        <f t="shared" si="249"/>
        <v>3 or fewer calls</v>
      </c>
      <c r="Y1991" t="str">
        <f t="shared" si="250"/>
        <v>Medium</v>
      </c>
      <c r="Z1991" t="str">
        <f t="shared" si="251"/>
        <v>Medium_user</v>
      </c>
      <c r="AA1991" t="str">
        <f t="shared" si="252"/>
        <v>Medium_user</v>
      </c>
      <c r="AB1991" t="str">
        <f t="shared" si="253"/>
        <v>Medium Usage</v>
      </c>
      <c r="AC1991" t="str">
        <f t="shared" si="254"/>
        <v>Medium</v>
      </c>
      <c r="AD1991" t="str">
        <f t="shared" si="255"/>
        <v>Medium Intl Calls</v>
      </c>
    </row>
    <row r="1992" spans="1:30" x14ac:dyDescent="0.25">
      <c r="A1992" t="s">
        <v>53</v>
      </c>
      <c r="B1992">
        <v>61</v>
      </c>
      <c r="C1992" t="s">
        <v>21</v>
      </c>
      <c r="D1992" t="s">
        <v>22</v>
      </c>
      <c r="E1992">
        <f>IF(train[[#This Row],[international_plan]]="yes",1,0)</f>
        <v>0</v>
      </c>
      <c r="F1992" t="s">
        <v>22</v>
      </c>
      <c r="G1992">
        <f>IF(train[[#This Row],[voice_mail_plan]]="yes",1,0)</f>
        <v>0</v>
      </c>
      <c r="H1992">
        <v>0</v>
      </c>
      <c r="I1992">
        <v>188.9</v>
      </c>
      <c r="J1992">
        <v>105</v>
      </c>
      <c r="K1992">
        <v>32.11</v>
      </c>
      <c r="L1992">
        <v>153.6</v>
      </c>
      <c r="M1992">
        <v>116</v>
      </c>
      <c r="N1992">
        <v>13.06</v>
      </c>
      <c r="O1992">
        <v>213.3</v>
      </c>
      <c r="P1992">
        <v>106</v>
      </c>
      <c r="Q1992">
        <v>9.6</v>
      </c>
      <c r="R1992">
        <v>10.199999999999999</v>
      </c>
      <c r="S1992">
        <v>2</v>
      </c>
      <c r="T1992">
        <v>2.75</v>
      </c>
      <c r="U1992">
        <v>2</v>
      </c>
      <c r="V1992" t="s">
        <v>22</v>
      </c>
      <c r="W1992">
        <f t="shared" si="248"/>
        <v>0</v>
      </c>
      <c r="X1992" t="str">
        <f t="shared" si="249"/>
        <v>3 or fewer calls</v>
      </c>
      <c r="Y1992" t="str">
        <f t="shared" si="250"/>
        <v>Medium</v>
      </c>
      <c r="Z1992" t="str">
        <f t="shared" si="251"/>
        <v>Medium_user</v>
      </c>
      <c r="AA1992" t="str">
        <f t="shared" si="252"/>
        <v>Medium_user</v>
      </c>
      <c r="AB1992" t="str">
        <f t="shared" si="253"/>
        <v>Medium Usage</v>
      </c>
      <c r="AC1992" t="str">
        <f t="shared" si="254"/>
        <v>None</v>
      </c>
      <c r="AD1992" t="str">
        <f t="shared" si="255"/>
        <v>Medium Intl Calls</v>
      </c>
    </row>
    <row r="1993" spans="1:30" x14ac:dyDescent="0.25">
      <c r="A1993" t="s">
        <v>71</v>
      </c>
      <c r="B1993">
        <v>120</v>
      </c>
      <c r="C1993" t="s">
        <v>25</v>
      </c>
      <c r="D1993" t="s">
        <v>23</v>
      </c>
      <c r="E1993">
        <f>IF(train[[#This Row],[international_plan]]="yes",1,0)</f>
        <v>1</v>
      </c>
      <c r="F1993" t="s">
        <v>22</v>
      </c>
      <c r="G1993">
        <f>IF(train[[#This Row],[voice_mail_plan]]="yes",1,0)</f>
        <v>0</v>
      </c>
      <c r="H1993">
        <v>0</v>
      </c>
      <c r="I1993">
        <v>179.9</v>
      </c>
      <c r="J1993">
        <v>72</v>
      </c>
      <c r="K1993">
        <v>30.58</v>
      </c>
      <c r="L1993">
        <v>170</v>
      </c>
      <c r="M1993">
        <v>98</v>
      </c>
      <c r="N1993">
        <v>14.45</v>
      </c>
      <c r="O1993">
        <v>190.6</v>
      </c>
      <c r="P1993">
        <v>89</v>
      </c>
      <c r="Q1993">
        <v>8.58</v>
      </c>
      <c r="R1993">
        <v>13.8</v>
      </c>
      <c r="S1993">
        <v>2</v>
      </c>
      <c r="T1993">
        <v>3.73</v>
      </c>
      <c r="U1993">
        <v>1</v>
      </c>
      <c r="V1993" t="s">
        <v>23</v>
      </c>
      <c r="W1993">
        <f t="shared" si="248"/>
        <v>1</v>
      </c>
      <c r="X1993" t="str">
        <f t="shared" si="249"/>
        <v>3 or fewer calls</v>
      </c>
      <c r="Y1993" t="str">
        <f t="shared" si="250"/>
        <v>Medium</v>
      </c>
      <c r="Z1993" t="str">
        <f t="shared" si="251"/>
        <v>Medium_user</v>
      </c>
      <c r="AA1993" t="str">
        <f t="shared" si="252"/>
        <v>Medium_user</v>
      </c>
      <c r="AB1993" t="str">
        <f t="shared" si="253"/>
        <v>Medium Usage</v>
      </c>
      <c r="AC1993" t="str">
        <f t="shared" si="254"/>
        <v>None</v>
      </c>
      <c r="AD1993" t="str">
        <f t="shared" si="255"/>
        <v>Medium Intl Calls</v>
      </c>
    </row>
    <row r="1994" spans="1:30" x14ac:dyDescent="0.25">
      <c r="A1994" t="s">
        <v>56</v>
      </c>
      <c r="B1994">
        <v>95</v>
      </c>
      <c r="C1994" t="s">
        <v>21</v>
      </c>
      <c r="D1994" t="s">
        <v>22</v>
      </c>
      <c r="E1994">
        <f>IF(train[[#This Row],[international_plan]]="yes",1,0)</f>
        <v>0</v>
      </c>
      <c r="F1994" t="s">
        <v>22</v>
      </c>
      <c r="G1994">
        <f>IF(train[[#This Row],[voice_mail_plan]]="yes",1,0)</f>
        <v>0</v>
      </c>
      <c r="H1994">
        <v>0</v>
      </c>
      <c r="I1994">
        <v>183.4</v>
      </c>
      <c r="J1994">
        <v>98</v>
      </c>
      <c r="K1994">
        <v>31.18</v>
      </c>
      <c r="L1994">
        <v>281.3</v>
      </c>
      <c r="M1994">
        <v>95</v>
      </c>
      <c r="N1994">
        <v>23.91</v>
      </c>
      <c r="O1994">
        <v>105.2</v>
      </c>
      <c r="P1994">
        <v>113</v>
      </c>
      <c r="Q1994">
        <v>4.7300000000000004</v>
      </c>
      <c r="R1994">
        <v>8.1999999999999993</v>
      </c>
      <c r="S1994">
        <v>8</v>
      </c>
      <c r="T1994">
        <v>2.21</v>
      </c>
      <c r="U1994">
        <v>1</v>
      </c>
      <c r="V1994" t="s">
        <v>22</v>
      </c>
      <c r="W1994">
        <f t="shared" si="248"/>
        <v>0</v>
      </c>
      <c r="X1994" t="str">
        <f t="shared" si="249"/>
        <v>3 or fewer calls</v>
      </c>
      <c r="Y1994" t="str">
        <f t="shared" si="250"/>
        <v>Medium</v>
      </c>
      <c r="Z1994" t="str">
        <f t="shared" si="251"/>
        <v>Medium_user</v>
      </c>
      <c r="AA1994" t="str">
        <f t="shared" si="252"/>
        <v>Heavy_user</v>
      </c>
      <c r="AB1994" t="str">
        <f t="shared" si="253"/>
        <v>Medium Usage</v>
      </c>
      <c r="AC1994" t="str">
        <f t="shared" si="254"/>
        <v>None</v>
      </c>
      <c r="AD1994" t="str">
        <f t="shared" si="255"/>
        <v>Medium Intl Calls</v>
      </c>
    </row>
    <row r="1995" spans="1:30" x14ac:dyDescent="0.25">
      <c r="A1995" t="s">
        <v>40</v>
      </c>
      <c r="B1995">
        <v>98</v>
      </c>
      <c r="C1995" t="s">
        <v>25</v>
      </c>
      <c r="D1995" t="s">
        <v>22</v>
      </c>
      <c r="E1995">
        <f>IF(train[[#This Row],[international_plan]]="yes",1,0)</f>
        <v>0</v>
      </c>
      <c r="F1995" t="s">
        <v>22</v>
      </c>
      <c r="G1995">
        <f>IF(train[[#This Row],[voice_mail_plan]]="yes",1,0)</f>
        <v>0</v>
      </c>
      <c r="H1995">
        <v>0</v>
      </c>
      <c r="I1995">
        <v>288.10000000000002</v>
      </c>
      <c r="J1995">
        <v>101</v>
      </c>
      <c r="K1995">
        <v>48.98</v>
      </c>
      <c r="L1995">
        <v>137.9</v>
      </c>
      <c r="M1995">
        <v>93</v>
      </c>
      <c r="N1995">
        <v>11.72</v>
      </c>
      <c r="O1995">
        <v>206.5</v>
      </c>
      <c r="P1995">
        <v>88</v>
      </c>
      <c r="Q1995">
        <v>9.2899999999999991</v>
      </c>
      <c r="R1995">
        <v>0</v>
      </c>
      <c r="S1995">
        <v>0</v>
      </c>
      <c r="T1995">
        <v>0</v>
      </c>
      <c r="U1995">
        <v>0</v>
      </c>
      <c r="V1995" t="s">
        <v>22</v>
      </c>
      <c r="W1995">
        <f t="shared" si="248"/>
        <v>0</v>
      </c>
      <c r="X1995" t="str">
        <f t="shared" si="249"/>
        <v>3 or fewer calls</v>
      </c>
      <c r="Y1995" t="str">
        <f t="shared" si="250"/>
        <v>Low</v>
      </c>
      <c r="Z1995" t="str">
        <f t="shared" si="251"/>
        <v>Medium_user</v>
      </c>
      <c r="AA1995" t="str">
        <f t="shared" si="252"/>
        <v>Medium_user</v>
      </c>
      <c r="AB1995" t="str">
        <f t="shared" si="253"/>
        <v>Medium Usage</v>
      </c>
      <c r="AC1995" t="str">
        <f t="shared" si="254"/>
        <v>None</v>
      </c>
      <c r="AD1995" t="str">
        <f t="shared" si="255"/>
        <v>Low Intl Calls</v>
      </c>
    </row>
    <row r="1996" spans="1:30" x14ac:dyDescent="0.25">
      <c r="A1996" t="s">
        <v>30</v>
      </c>
      <c r="B1996">
        <v>114</v>
      </c>
      <c r="C1996" t="s">
        <v>21</v>
      </c>
      <c r="D1996" t="s">
        <v>22</v>
      </c>
      <c r="E1996">
        <f>IF(train[[#This Row],[international_plan]]="yes",1,0)</f>
        <v>0</v>
      </c>
      <c r="F1996" t="s">
        <v>22</v>
      </c>
      <c r="G1996">
        <f>IF(train[[#This Row],[voice_mail_plan]]="yes",1,0)</f>
        <v>0</v>
      </c>
      <c r="H1996">
        <v>0</v>
      </c>
      <c r="I1996">
        <v>169.2</v>
      </c>
      <c r="J1996">
        <v>96</v>
      </c>
      <c r="K1996">
        <v>28.76</v>
      </c>
      <c r="L1996">
        <v>149.9</v>
      </c>
      <c r="M1996">
        <v>83</v>
      </c>
      <c r="N1996">
        <v>12.74</v>
      </c>
      <c r="O1996">
        <v>196.9</v>
      </c>
      <c r="P1996">
        <v>119</v>
      </c>
      <c r="Q1996">
        <v>8.86</v>
      </c>
      <c r="R1996">
        <v>4.5999999999999996</v>
      </c>
      <c r="S1996">
        <v>4</v>
      </c>
      <c r="T1996">
        <v>1.24</v>
      </c>
      <c r="U1996">
        <v>2</v>
      </c>
      <c r="V1996" t="s">
        <v>22</v>
      </c>
      <c r="W1996">
        <f t="shared" si="248"/>
        <v>0</v>
      </c>
      <c r="X1996" t="str">
        <f t="shared" si="249"/>
        <v>3 or fewer calls</v>
      </c>
      <c r="Y1996" t="str">
        <f t="shared" si="250"/>
        <v>Low</v>
      </c>
      <c r="Z1996" t="str">
        <f t="shared" si="251"/>
        <v>Medium_user</v>
      </c>
      <c r="AA1996" t="str">
        <f t="shared" si="252"/>
        <v>Medium_user</v>
      </c>
      <c r="AB1996" t="str">
        <f t="shared" si="253"/>
        <v>Medium Usage</v>
      </c>
      <c r="AC1996" t="str">
        <f t="shared" si="254"/>
        <v>None</v>
      </c>
      <c r="AD1996" t="str">
        <f t="shared" si="255"/>
        <v>Low Intl Calls</v>
      </c>
    </row>
    <row r="1997" spans="1:30" x14ac:dyDescent="0.25">
      <c r="A1997" t="s">
        <v>72</v>
      </c>
      <c r="B1997">
        <v>68</v>
      </c>
      <c r="C1997" t="s">
        <v>21</v>
      </c>
      <c r="D1997" t="s">
        <v>23</v>
      </c>
      <c r="E1997">
        <f>IF(train[[#This Row],[international_plan]]="yes",1,0)</f>
        <v>1</v>
      </c>
      <c r="F1997" t="s">
        <v>23</v>
      </c>
      <c r="G1997">
        <f>IF(train[[#This Row],[voice_mail_plan]]="yes",1,0)</f>
        <v>1</v>
      </c>
      <c r="H1997">
        <v>29</v>
      </c>
      <c r="I1997">
        <v>195.5</v>
      </c>
      <c r="J1997">
        <v>113</v>
      </c>
      <c r="K1997">
        <v>33.24</v>
      </c>
      <c r="L1997">
        <v>171.6</v>
      </c>
      <c r="M1997">
        <v>96</v>
      </c>
      <c r="N1997">
        <v>14.59</v>
      </c>
      <c r="O1997">
        <v>204</v>
      </c>
      <c r="P1997">
        <v>85</v>
      </c>
      <c r="Q1997">
        <v>9.18</v>
      </c>
      <c r="R1997">
        <v>13.5</v>
      </c>
      <c r="S1997">
        <v>9</v>
      </c>
      <c r="T1997">
        <v>3.65</v>
      </c>
      <c r="U1997">
        <v>1</v>
      </c>
      <c r="V1997" t="s">
        <v>23</v>
      </c>
      <c r="W1997">
        <f t="shared" si="248"/>
        <v>1</v>
      </c>
      <c r="X1997" t="str">
        <f t="shared" si="249"/>
        <v>3 or fewer calls</v>
      </c>
      <c r="Y1997" t="str">
        <f t="shared" si="250"/>
        <v>Medium</v>
      </c>
      <c r="Z1997" t="str">
        <f t="shared" si="251"/>
        <v>Medium_user</v>
      </c>
      <c r="AA1997" t="str">
        <f t="shared" si="252"/>
        <v>Medium_user</v>
      </c>
      <c r="AB1997" t="str">
        <f t="shared" si="253"/>
        <v>Medium Usage</v>
      </c>
      <c r="AC1997" t="str">
        <f t="shared" si="254"/>
        <v>Medium</v>
      </c>
      <c r="AD1997" t="str">
        <f t="shared" si="255"/>
        <v>Medium Intl Calls</v>
      </c>
    </row>
    <row r="1998" spans="1:30" x14ac:dyDescent="0.25">
      <c r="A1998" t="s">
        <v>68</v>
      </c>
      <c r="B1998">
        <v>149</v>
      </c>
      <c r="C1998" t="s">
        <v>21</v>
      </c>
      <c r="D1998" t="s">
        <v>22</v>
      </c>
      <c r="E1998">
        <f>IF(train[[#This Row],[international_plan]]="yes",1,0)</f>
        <v>0</v>
      </c>
      <c r="F1998" t="s">
        <v>23</v>
      </c>
      <c r="G1998">
        <f>IF(train[[#This Row],[voice_mail_plan]]="yes",1,0)</f>
        <v>1</v>
      </c>
      <c r="H1998">
        <v>20</v>
      </c>
      <c r="I1998">
        <v>264.39999999999998</v>
      </c>
      <c r="J1998">
        <v>102</v>
      </c>
      <c r="K1998">
        <v>44.95</v>
      </c>
      <c r="L1998">
        <v>219.6</v>
      </c>
      <c r="M1998">
        <v>123</v>
      </c>
      <c r="N1998">
        <v>18.670000000000002</v>
      </c>
      <c r="O1998">
        <v>200.4</v>
      </c>
      <c r="P1998">
        <v>89</v>
      </c>
      <c r="Q1998">
        <v>9.02</v>
      </c>
      <c r="R1998">
        <v>11.3</v>
      </c>
      <c r="S1998">
        <v>3</v>
      </c>
      <c r="T1998">
        <v>3.05</v>
      </c>
      <c r="U1998">
        <v>2</v>
      </c>
      <c r="V1998" t="s">
        <v>22</v>
      </c>
      <c r="W1998">
        <f t="shared" si="248"/>
        <v>0</v>
      </c>
      <c r="X1998" t="str">
        <f t="shared" si="249"/>
        <v>3 or fewer calls</v>
      </c>
      <c r="Y1998" t="str">
        <f t="shared" si="250"/>
        <v>Medium</v>
      </c>
      <c r="Z1998" t="str">
        <f t="shared" si="251"/>
        <v>Heavy_user</v>
      </c>
      <c r="AA1998" t="str">
        <f t="shared" si="252"/>
        <v>Medium_user</v>
      </c>
      <c r="AB1998" t="str">
        <f t="shared" si="253"/>
        <v>Medium Usage</v>
      </c>
      <c r="AC1998" t="str">
        <f t="shared" si="254"/>
        <v>Medium</v>
      </c>
      <c r="AD1998" t="str">
        <f t="shared" si="255"/>
        <v>Medium Intl Calls</v>
      </c>
    </row>
    <row r="1999" spans="1:30" x14ac:dyDescent="0.25">
      <c r="A1999" t="s">
        <v>73</v>
      </c>
      <c r="B1999">
        <v>176</v>
      </c>
      <c r="C1999" t="s">
        <v>21</v>
      </c>
      <c r="D1999" t="s">
        <v>22</v>
      </c>
      <c r="E1999">
        <f>IF(train[[#This Row],[international_plan]]="yes",1,0)</f>
        <v>0</v>
      </c>
      <c r="F1999" t="s">
        <v>22</v>
      </c>
      <c r="G1999">
        <f>IF(train[[#This Row],[voice_mail_plan]]="yes",1,0)</f>
        <v>0</v>
      </c>
      <c r="H1999">
        <v>0</v>
      </c>
      <c r="I1999">
        <v>169.5</v>
      </c>
      <c r="J1999">
        <v>151</v>
      </c>
      <c r="K1999">
        <v>28.82</v>
      </c>
      <c r="L1999">
        <v>112.9</v>
      </c>
      <c r="M1999">
        <v>84</v>
      </c>
      <c r="N1999">
        <v>9.6</v>
      </c>
      <c r="O1999">
        <v>56.6</v>
      </c>
      <c r="P1999">
        <v>99</v>
      </c>
      <c r="Q1999">
        <v>2.5499999999999998</v>
      </c>
      <c r="R1999">
        <v>8.6999999999999993</v>
      </c>
      <c r="S1999">
        <v>4</v>
      </c>
      <c r="T1999">
        <v>2.35</v>
      </c>
      <c r="U1999">
        <v>0</v>
      </c>
      <c r="V1999" t="s">
        <v>22</v>
      </c>
      <c r="W1999">
        <f t="shared" si="248"/>
        <v>0</v>
      </c>
      <c r="X1999" t="str">
        <f t="shared" si="249"/>
        <v>3 or fewer calls</v>
      </c>
      <c r="Y1999" t="str">
        <f t="shared" si="250"/>
        <v>Medium</v>
      </c>
      <c r="Z1999" t="str">
        <f t="shared" si="251"/>
        <v>Medium_user</v>
      </c>
      <c r="AA1999" t="str">
        <f t="shared" si="252"/>
        <v>Light_user</v>
      </c>
      <c r="AB1999" t="str">
        <f t="shared" si="253"/>
        <v>Medium Usage</v>
      </c>
      <c r="AC1999" t="str">
        <f t="shared" si="254"/>
        <v>None</v>
      </c>
      <c r="AD1999" t="str">
        <f t="shared" si="255"/>
        <v>Medium Intl Calls</v>
      </c>
    </row>
    <row r="2000" spans="1:30" x14ac:dyDescent="0.25">
      <c r="A2000" t="s">
        <v>39</v>
      </c>
      <c r="B2000">
        <v>152</v>
      </c>
      <c r="C2000" t="s">
        <v>21</v>
      </c>
      <c r="D2000" t="s">
        <v>22</v>
      </c>
      <c r="E2000">
        <f>IF(train[[#This Row],[international_plan]]="yes",1,0)</f>
        <v>0</v>
      </c>
      <c r="F2000" t="s">
        <v>22</v>
      </c>
      <c r="G2000">
        <f>IF(train[[#This Row],[voice_mail_plan]]="yes",1,0)</f>
        <v>0</v>
      </c>
      <c r="H2000">
        <v>0</v>
      </c>
      <c r="I2000">
        <v>141.5</v>
      </c>
      <c r="J2000">
        <v>102</v>
      </c>
      <c r="K2000">
        <v>24.06</v>
      </c>
      <c r="L2000">
        <v>263</v>
      </c>
      <c r="M2000">
        <v>94</v>
      </c>
      <c r="N2000">
        <v>22.36</v>
      </c>
      <c r="O2000">
        <v>207.1</v>
      </c>
      <c r="P2000">
        <v>113</v>
      </c>
      <c r="Q2000">
        <v>9.32</v>
      </c>
      <c r="R2000">
        <v>3.4</v>
      </c>
      <c r="S2000">
        <v>4</v>
      </c>
      <c r="T2000">
        <v>0.92</v>
      </c>
      <c r="U2000">
        <v>2</v>
      </c>
      <c r="V2000" t="s">
        <v>22</v>
      </c>
      <c r="W2000">
        <f t="shared" si="248"/>
        <v>0</v>
      </c>
      <c r="X2000" t="str">
        <f t="shared" si="249"/>
        <v>3 or fewer calls</v>
      </c>
      <c r="Y2000" t="str">
        <f t="shared" si="250"/>
        <v>Low</v>
      </c>
      <c r="Z2000" t="str">
        <f t="shared" si="251"/>
        <v>Medium_user</v>
      </c>
      <c r="AA2000" t="str">
        <f t="shared" si="252"/>
        <v>Heavy_user</v>
      </c>
      <c r="AB2000" t="str">
        <f t="shared" si="253"/>
        <v>Medium Usage</v>
      </c>
      <c r="AC2000" t="str">
        <f t="shared" si="254"/>
        <v>None</v>
      </c>
      <c r="AD2000" t="str">
        <f t="shared" si="255"/>
        <v>Low Intl Calls</v>
      </c>
    </row>
    <row r="2001" spans="1:30" x14ac:dyDescent="0.25">
      <c r="A2001" t="s">
        <v>38</v>
      </c>
      <c r="B2001">
        <v>118</v>
      </c>
      <c r="C2001" t="s">
        <v>25</v>
      </c>
      <c r="D2001" t="s">
        <v>22</v>
      </c>
      <c r="E2001">
        <f>IF(train[[#This Row],[international_plan]]="yes",1,0)</f>
        <v>0</v>
      </c>
      <c r="F2001" t="s">
        <v>22</v>
      </c>
      <c r="G2001">
        <f>IF(train[[#This Row],[voice_mail_plan]]="yes",1,0)</f>
        <v>0</v>
      </c>
      <c r="H2001">
        <v>0</v>
      </c>
      <c r="I2001">
        <v>154.80000000000001</v>
      </c>
      <c r="J2001">
        <v>71</v>
      </c>
      <c r="K2001">
        <v>26.32</v>
      </c>
      <c r="L2001">
        <v>244</v>
      </c>
      <c r="M2001">
        <v>73</v>
      </c>
      <c r="N2001">
        <v>20.74</v>
      </c>
      <c r="O2001">
        <v>159.6</v>
      </c>
      <c r="P2001">
        <v>81</v>
      </c>
      <c r="Q2001">
        <v>7.18</v>
      </c>
      <c r="R2001">
        <v>12.8</v>
      </c>
      <c r="S2001">
        <v>4</v>
      </c>
      <c r="T2001">
        <v>3.46</v>
      </c>
      <c r="U2001">
        <v>0</v>
      </c>
      <c r="V2001" t="s">
        <v>22</v>
      </c>
      <c r="W2001">
        <f t="shared" si="248"/>
        <v>0</v>
      </c>
      <c r="X2001" t="str">
        <f t="shared" si="249"/>
        <v>3 or fewer calls</v>
      </c>
      <c r="Y2001" t="str">
        <f t="shared" si="250"/>
        <v>Medium</v>
      </c>
      <c r="Z2001" t="str">
        <f t="shared" si="251"/>
        <v>Light_usage</v>
      </c>
      <c r="AA2001" t="str">
        <f t="shared" si="252"/>
        <v>Heavy_user</v>
      </c>
      <c r="AB2001" t="str">
        <f t="shared" si="253"/>
        <v>Medium Usage</v>
      </c>
      <c r="AC2001" t="str">
        <f t="shared" si="254"/>
        <v>None</v>
      </c>
      <c r="AD2001" t="str">
        <f t="shared" si="255"/>
        <v>Medium Intl Calls</v>
      </c>
    </row>
    <row r="2002" spans="1:30" x14ac:dyDescent="0.25">
      <c r="A2002" t="s">
        <v>35</v>
      </c>
      <c r="B2002">
        <v>102</v>
      </c>
      <c r="C2002" t="s">
        <v>25</v>
      </c>
      <c r="D2002" t="s">
        <v>22</v>
      </c>
      <c r="E2002">
        <f>IF(train[[#This Row],[international_plan]]="yes",1,0)</f>
        <v>0</v>
      </c>
      <c r="F2002" t="s">
        <v>22</v>
      </c>
      <c r="G2002">
        <f>IF(train[[#This Row],[voice_mail_plan]]="yes",1,0)</f>
        <v>0</v>
      </c>
      <c r="H2002">
        <v>0</v>
      </c>
      <c r="I2002">
        <v>273.2</v>
      </c>
      <c r="J2002">
        <v>85</v>
      </c>
      <c r="K2002">
        <v>46.44</v>
      </c>
      <c r="L2002">
        <v>211.1</v>
      </c>
      <c r="M2002">
        <v>82</v>
      </c>
      <c r="N2002">
        <v>17.940000000000001</v>
      </c>
      <c r="O2002">
        <v>203.7</v>
      </c>
      <c r="P2002">
        <v>129</v>
      </c>
      <c r="Q2002">
        <v>9.17</v>
      </c>
      <c r="R2002">
        <v>13.1</v>
      </c>
      <c r="S2002">
        <v>7</v>
      </c>
      <c r="T2002">
        <v>3.54</v>
      </c>
      <c r="U2002">
        <v>2</v>
      </c>
      <c r="V2002" t="s">
        <v>23</v>
      </c>
      <c r="W2002">
        <f t="shared" si="248"/>
        <v>1</v>
      </c>
      <c r="X2002" t="str">
        <f t="shared" si="249"/>
        <v>3 or fewer calls</v>
      </c>
      <c r="Y2002" t="str">
        <f t="shared" si="250"/>
        <v>Medium</v>
      </c>
      <c r="Z2002" t="str">
        <f t="shared" si="251"/>
        <v>Medium_user</v>
      </c>
      <c r="AA2002" t="str">
        <f t="shared" si="252"/>
        <v>Medium_user</v>
      </c>
      <c r="AB2002" t="str">
        <f t="shared" si="253"/>
        <v>Medium Usage</v>
      </c>
      <c r="AC2002" t="str">
        <f t="shared" si="254"/>
        <v>None</v>
      </c>
      <c r="AD2002" t="str">
        <f t="shared" si="255"/>
        <v>Medium Intl Calls</v>
      </c>
    </row>
    <row r="2003" spans="1:30" x14ac:dyDescent="0.25">
      <c r="A2003" t="s">
        <v>75</v>
      </c>
      <c r="B2003">
        <v>118</v>
      </c>
      <c r="C2003" t="s">
        <v>25</v>
      </c>
      <c r="D2003" t="s">
        <v>22</v>
      </c>
      <c r="E2003">
        <f>IF(train[[#This Row],[international_plan]]="yes",1,0)</f>
        <v>0</v>
      </c>
      <c r="F2003" t="s">
        <v>22</v>
      </c>
      <c r="G2003">
        <f>IF(train[[#This Row],[voice_mail_plan]]="yes",1,0)</f>
        <v>0</v>
      </c>
      <c r="H2003">
        <v>0</v>
      </c>
      <c r="I2003">
        <v>224.6</v>
      </c>
      <c r="J2003">
        <v>94</v>
      </c>
      <c r="K2003">
        <v>38.18</v>
      </c>
      <c r="L2003">
        <v>225.9</v>
      </c>
      <c r="M2003">
        <v>120</v>
      </c>
      <c r="N2003">
        <v>19.2</v>
      </c>
      <c r="O2003">
        <v>269</v>
      </c>
      <c r="P2003">
        <v>105</v>
      </c>
      <c r="Q2003">
        <v>12.11</v>
      </c>
      <c r="R2003">
        <v>12.5</v>
      </c>
      <c r="S2003">
        <v>8</v>
      </c>
      <c r="T2003">
        <v>3.38</v>
      </c>
      <c r="U2003">
        <v>2</v>
      </c>
      <c r="V2003" t="s">
        <v>22</v>
      </c>
      <c r="W2003">
        <f t="shared" si="248"/>
        <v>0</v>
      </c>
      <c r="X2003" t="str">
        <f t="shared" si="249"/>
        <v>3 or fewer calls</v>
      </c>
      <c r="Y2003" t="str">
        <f t="shared" si="250"/>
        <v>Medium</v>
      </c>
      <c r="Z2003" t="str">
        <f t="shared" si="251"/>
        <v>Heavy_user</v>
      </c>
      <c r="AA2003" t="str">
        <f t="shared" si="252"/>
        <v>Medium_user</v>
      </c>
      <c r="AB2003" t="str">
        <f t="shared" si="253"/>
        <v>Medium Usage</v>
      </c>
      <c r="AC2003" t="str">
        <f t="shared" si="254"/>
        <v>None</v>
      </c>
      <c r="AD2003" t="str">
        <f t="shared" si="255"/>
        <v>Medium Intl Calls</v>
      </c>
    </row>
    <row r="2004" spans="1:30" x14ac:dyDescent="0.25">
      <c r="A2004" t="s">
        <v>40</v>
      </c>
      <c r="B2004">
        <v>105</v>
      </c>
      <c r="C2004" t="s">
        <v>21</v>
      </c>
      <c r="D2004" t="s">
        <v>22</v>
      </c>
      <c r="E2004">
        <f>IF(train[[#This Row],[international_plan]]="yes",1,0)</f>
        <v>0</v>
      </c>
      <c r="F2004" t="s">
        <v>22</v>
      </c>
      <c r="G2004">
        <f>IF(train[[#This Row],[voice_mail_plan]]="yes",1,0)</f>
        <v>0</v>
      </c>
      <c r="H2004">
        <v>0</v>
      </c>
      <c r="I2004">
        <v>273.8</v>
      </c>
      <c r="J2004">
        <v>97</v>
      </c>
      <c r="K2004">
        <v>46.55</v>
      </c>
      <c r="L2004">
        <v>289.7</v>
      </c>
      <c r="M2004">
        <v>106</v>
      </c>
      <c r="N2004">
        <v>24.62</v>
      </c>
      <c r="O2004">
        <v>269.10000000000002</v>
      </c>
      <c r="P2004">
        <v>126</v>
      </c>
      <c r="Q2004">
        <v>12.11</v>
      </c>
      <c r="R2004">
        <v>5.8</v>
      </c>
      <c r="S2004">
        <v>3</v>
      </c>
      <c r="T2004">
        <v>1.57</v>
      </c>
      <c r="U2004">
        <v>2</v>
      </c>
      <c r="V2004" t="s">
        <v>23</v>
      </c>
      <c r="W2004">
        <f t="shared" si="248"/>
        <v>1</v>
      </c>
      <c r="X2004" t="str">
        <f t="shared" si="249"/>
        <v>3 or fewer calls</v>
      </c>
      <c r="Y2004" t="str">
        <f t="shared" si="250"/>
        <v>Low</v>
      </c>
      <c r="Z2004" t="str">
        <f t="shared" si="251"/>
        <v>Medium_user</v>
      </c>
      <c r="AA2004" t="str">
        <f t="shared" si="252"/>
        <v>Heavy_user</v>
      </c>
      <c r="AB2004" t="str">
        <f t="shared" si="253"/>
        <v>Medium Usage</v>
      </c>
      <c r="AC2004" t="str">
        <f t="shared" si="254"/>
        <v>None</v>
      </c>
      <c r="AD2004" t="str">
        <f t="shared" si="255"/>
        <v>Low Intl Calls</v>
      </c>
    </row>
    <row r="2005" spans="1:30" x14ac:dyDescent="0.25">
      <c r="A2005" t="s">
        <v>65</v>
      </c>
      <c r="B2005">
        <v>71</v>
      </c>
      <c r="C2005" t="s">
        <v>21</v>
      </c>
      <c r="D2005" t="s">
        <v>22</v>
      </c>
      <c r="E2005">
        <f>IF(train[[#This Row],[international_plan]]="yes",1,0)</f>
        <v>0</v>
      </c>
      <c r="F2005" t="s">
        <v>22</v>
      </c>
      <c r="G2005">
        <f>IF(train[[#This Row],[voice_mail_plan]]="yes",1,0)</f>
        <v>0</v>
      </c>
      <c r="H2005">
        <v>0</v>
      </c>
      <c r="I2005">
        <v>104</v>
      </c>
      <c r="J2005">
        <v>92</v>
      </c>
      <c r="K2005">
        <v>17.68</v>
      </c>
      <c r="L2005">
        <v>197</v>
      </c>
      <c r="M2005">
        <v>125</v>
      </c>
      <c r="N2005">
        <v>16.75</v>
      </c>
      <c r="O2005">
        <v>110.1</v>
      </c>
      <c r="P2005">
        <v>123</v>
      </c>
      <c r="Q2005">
        <v>4.95</v>
      </c>
      <c r="R2005">
        <v>14.6</v>
      </c>
      <c r="S2005">
        <v>8</v>
      </c>
      <c r="T2005">
        <v>3.94</v>
      </c>
      <c r="U2005">
        <v>0</v>
      </c>
      <c r="V2005" t="s">
        <v>22</v>
      </c>
      <c r="W2005">
        <f t="shared" si="248"/>
        <v>0</v>
      </c>
      <c r="X2005" t="str">
        <f t="shared" si="249"/>
        <v>3 or fewer calls</v>
      </c>
      <c r="Y2005" t="str">
        <f t="shared" si="250"/>
        <v>Medium</v>
      </c>
      <c r="Z2005" t="str">
        <f t="shared" si="251"/>
        <v>Heavy_user</v>
      </c>
      <c r="AA2005" t="str">
        <f t="shared" si="252"/>
        <v>Medium_user</v>
      </c>
      <c r="AB2005" t="str">
        <f t="shared" si="253"/>
        <v>Medium Usage</v>
      </c>
      <c r="AC2005" t="str">
        <f t="shared" si="254"/>
        <v>None</v>
      </c>
      <c r="AD2005" t="str">
        <f t="shared" si="255"/>
        <v>Medium Intl Calls</v>
      </c>
    </row>
    <row r="2006" spans="1:30" x14ac:dyDescent="0.25">
      <c r="A2006" t="s">
        <v>49</v>
      </c>
      <c r="B2006">
        <v>71</v>
      </c>
      <c r="C2006" t="s">
        <v>21</v>
      </c>
      <c r="D2006" t="s">
        <v>22</v>
      </c>
      <c r="E2006">
        <f>IF(train[[#This Row],[international_plan]]="yes",1,0)</f>
        <v>0</v>
      </c>
      <c r="F2006" t="s">
        <v>23</v>
      </c>
      <c r="G2006">
        <f>IF(train[[#This Row],[voice_mail_plan]]="yes",1,0)</f>
        <v>1</v>
      </c>
      <c r="H2006">
        <v>31</v>
      </c>
      <c r="I2006">
        <v>115.4</v>
      </c>
      <c r="J2006">
        <v>90</v>
      </c>
      <c r="K2006">
        <v>19.62</v>
      </c>
      <c r="L2006">
        <v>217.4</v>
      </c>
      <c r="M2006">
        <v>78</v>
      </c>
      <c r="N2006">
        <v>18.48</v>
      </c>
      <c r="O2006">
        <v>239.9</v>
      </c>
      <c r="P2006">
        <v>102</v>
      </c>
      <c r="Q2006">
        <v>10.8</v>
      </c>
      <c r="R2006">
        <v>13.1</v>
      </c>
      <c r="S2006">
        <v>4</v>
      </c>
      <c r="T2006">
        <v>3.54</v>
      </c>
      <c r="U2006">
        <v>1</v>
      </c>
      <c r="V2006" t="s">
        <v>22</v>
      </c>
      <c r="W2006">
        <f t="shared" si="248"/>
        <v>0</v>
      </c>
      <c r="X2006" t="str">
        <f t="shared" si="249"/>
        <v>3 or fewer calls</v>
      </c>
      <c r="Y2006" t="str">
        <f t="shared" si="250"/>
        <v>Medium</v>
      </c>
      <c r="Z2006" t="str">
        <f t="shared" si="251"/>
        <v>Light_usage</v>
      </c>
      <c r="AA2006" t="str">
        <f t="shared" si="252"/>
        <v>Medium_user</v>
      </c>
      <c r="AB2006" t="str">
        <f t="shared" si="253"/>
        <v>Medium Usage</v>
      </c>
      <c r="AC2006" t="str">
        <f t="shared" si="254"/>
        <v>High</v>
      </c>
      <c r="AD2006" t="str">
        <f t="shared" si="255"/>
        <v>Medium Intl Calls</v>
      </c>
    </row>
    <row r="2007" spans="1:30" x14ac:dyDescent="0.25">
      <c r="A2007" t="s">
        <v>32</v>
      </c>
      <c r="B2007">
        <v>68</v>
      </c>
      <c r="C2007" t="s">
        <v>21</v>
      </c>
      <c r="D2007" t="s">
        <v>22</v>
      </c>
      <c r="E2007">
        <f>IF(train[[#This Row],[international_plan]]="yes",1,0)</f>
        <v>0</v>
      </c>
      <c r="F2007" t="s">
        <v>22</v>
      </c>
      <c r="G2007">
        <f>IF(train[[#This Row],[voice_mail_plan]]="yes",1,0)</f>
        <v>0</v>
      </c>
      <c r="H2007">
        <v>0</v>
      </c>
      <c r="I2007">
        <v>222.1</v>
      </c>
      <c r="J2007">
        <v>107</v>
      </c>
      <c r="K2007">
        <v>37.76</v>
      </c>
      <c r="L2007">
        <v>199.4</v>
      </c>
      <c r="M2007">
        <v>102</v>
      </c>
      <c r="N2007">
        <v>16.95</v>
      </c>
      <c r="O2007">
        <v>162.4</v>
      </c>
      <c r="P2007">
        <v>107</v>
      </c>
      <c r="Q2007">
        <v>7.31</v>
      </c>
      <c r="R2007">
        <v>9.4</v>
      </c>
      <c r="S2007">
        <v>3</v>
      </c>
      <c r="T2007">
        <v>2.54</v>
      </c>
      <c r="U2007">
        <v>2</v>
      </c>
      <c r="V2007" t="s">
        <v>22</v>
      </c>
      <c r="W2007">
        <f t="shared" si="248"/>
        <v>0</v>
      </c>
      <c r="X2007" t="str">
        <f t="shared" si="249"/>
        <v>3 or fewer calls</v>
      </c>
      <c r="Y2007" t="str">
        <f t="shared" si="250"/>
        <v>Medium</v>
      </c>
      <c r="Z2007" t="str">
        <f t="shared" si="251"/>
        <v>Medium_user</v>
      </c>
      <c r="AA2007" t="str">
        <f t="shared" si="252"/>
        <v>Medium_user</v>
      </c>
      <c r="AB2007" t="str">
        <f t="shared" si="253"/>
        <v>Medium Usage</v>
      </c>
      <c r="AC2007" t="str">
        <f t="shared" si="254"/>
        <v>None</v>
      </c>
      <c r="AD2007" t="str">
        <f t="shared" si="255"/>
        <v>Medium Intl Calls</v>
      </c>
    </row>
    <row r="2008" spans="1:30" x14ac:dyDescent="0.25">
      <c r="A2008" t="s">
        <v>27</v>
      </c>
      <c r="B2008">
        <v>66</v>
      </c>
      <c r="C2008" t="s">
        <v>21</v>
      </c>
      <c r="D2008" t="s">
        <v>22</v>
      </c>
      <c r="E2008">
        <f>IF(train[[#This Row],[international_plan]]="yes",1,0)</f>
        <v>0</v>
      </c>
      <c r="F2008" t="s">
        <v>22</v>
      </c>
      <c r="G2008">
        <f>IF(train[[#This Row],[voice_mail_plan]]="yes",1,0)</f>
        <v>0</v>
      </c>
      <c r="H2008">
        <v>0</v>
      </c>
      <c r="I2008">
        <v>116.4</v>
      </c>
      <c r="J2008">
        <v>98</v>
      </c>
      <c r="K2008">
        <v>19.79</v>
      </c>
      <c r="L2008">
        <v>95.6</v>
      </c>
      <c r="M2008">
        <v>74</v>
      </c>
      <c r="N2008">
        <v>8.1300000000000008</v>
      </c>
      <c r="O2008">
        <v>181.5</v>
      </c>
      <c r="P2008">
        <v>94</v>
      </c>
      <c r="Q2008">
        <v>8.17</v>
      </c>
      <c r="R2008">
        <v>10.5</v>
      </c>
      <c r="S2008">
        <v>3</v>
      </c>
      <c r="T2008">
        <v>2.84</v>
      </c>
      <c r="U2008">
        <v>3</v>
      </c>
      <c r="V2008" t="s">
        <v>22</v>
      </c>
      <c r="W2008">
        <f t="shared" si="248"/>
        <v>0</v>
      </c>
      <c r="X2008" t="str">
        <f t="shared" si="249"/>
        <v>3 or fewer calls</v>
      </c>
      <c r="Y2008" t="str">
        <f t="shared" si="250"/>
        <v>Medium</v>
      </c>
      <c r="Z2008" t="str">
        <f t="shared" si="251"/>
        <v>Light_usage</v>
      </c>
      <c r="AA2008" t="str">
        <f t="shared" si="252"/>
        <v>Light_user</v>
      </c>
      <c r="AB2008" t="str">
        <f t="shared" si="253"/>
        <v>Medium Usage</v>
      </c>
      <c r="AC2008" t="str">
        <f t="shared" si="254"/>
        <v>None</v>
      </c>
      <c r="AD2008" t="str">
        <f t="shared" si="255"/>
        <v>Medium Intl Calls</v>
      </c>
    </row>
    <row r="2009" spans="1:30" x14ac:dyDescent="0.25">
      <c r="A2009" t="s">
        <v>75</v>
      </c>
      <c r="B2009">
        <v>101</v>
      </c>
      <c r="C2009" t="s">
        <v>21</v>
      </c>
      <c r="D2009" t="s">
        <v>22</v>
      </c>
      <c r="E2009">
        <f>IF(train[[#This Row],[international_plan]]="yes",1,0)</f>
        <v>0</v>
      </c>
      <c r="F2009" t="s">
        <v>22</v>
      </c>
      <c r="G2009">
        <f>IF(train[[#This Row],[voice_mail_plan]]="yes",1,0)</f>
        <v>0</v>
      </c>
      <c r="H2009">
        <v>0</v>
      </c>
      <c r="I2009">
        <v>217.7</v>
      </c>
      <c r="J2009">
        <v>118</v>
      </c>
      <c r="K2009">
        <v>37.01</v>
      </c>
      <c r="L2009">
        <v>231.7</v>
      </c>
      <c r="M2009">
        <v>128</v>
      </c>
      <c r="N2009">
        <v>19.690000000000001</v>
      </c>
      <c r="O2009">
        <v>185.3</v>
      </c>
      <c r="P2009">
        <v>128</v>
      </c>
      <c r="Q2009">
        <v>8.34</v>
      </c>
      <c r="R2009">
        <v>0</v>
      </c>
      <c r="S2009">
        <v>0</v>
      </c>
      <c r="T2009">
        <v>0</v>
      </c>
      <c r="U2009">
        <v>3</v>
      </c>
      <c r="V2009" t="s">
        <v>22</v>
      </c>
      <c r="W2009">
        <f t="shared" si="248"/>
        <v>0</v>
      </c>
      <c r="X2009" t="str">
        <f t="shared" si="249"/>
        <v>3 or fewer calls</v>
      </c>
      <c r="Y2009" t="str">
        <f t="shared" si="250"/>
        <v>Low</v>
      </c>
      <c r="Z2009" t="str">
        <f t="shared" si="251"/>
        <v>Heavy_user</v>
      </c>
      <c r="AA2009" t="str">
        <f t="shared" si="252"/>
        <v>Medium_user</v>
      </c>
      <c r="AB2009" t="str">
        <f t="shared" si="253"/>
        <v>Medium Usage</v>
      </c>
      <c r="AC2009" t="str">
        <f t="shared" si="254"/>
        <v>None</v>
      </c>
      <c r="AD2009" t="str">
        <f t="shared" si="255"/>
        <v>Low Intl Calls</v>
      </c>
    </row>
    <row r="2010" spans="1:30" x14ac:dyDescent="0.25">
      <c r="A2010" t="s">
        <v>64</v>
      </c>
      <c r="B2010">
        <v>116</v>
      </c>
      <c r="C2010" t="s">
        <v>21</v>
      </c>
      <c r="D2010" t="s">
        <v>22</v>
      </c>
      <c r="E2010">
        <f>IF(train[[#This Row],[international_plan]]="yes",1,0)</f>
        <v>0</v>
      </c>
      <c r="F2010" t="s">
        <v>22</v>
      </c>
      <c r="G2010">
        <f>IF(train[[#This Row],[voice_mail_plan]]="yes",1,0)</f>
        <v>0</v>
      </c>
      <c r="H2010">
        <v>0</v>
      </c>
      <c r="I2010">
        <v>129.4</v>
      </c>
      <c r="J2010">
        <v>84</v>
      </c>
      <c r="K2010">
        <v>22</v>
      </c>
      <c r="L2010">
        <v>157.30000000000001</v>
      </c>
      <c r="M2010">
        <v>89</v>
      </c>
      <c r="N2010">
        <v>13.37</v>
      </c>
      <c r="O2010">
        <v>215.5</v>
      </c>
      <c r="P2010">
        <v>77</v>
      </c>
      <c r="Q2010">
        <v>9.6999999999999993</v>
      </c>
      <c r="R2010">
        <v>13.3</v>
      </c>
      <c r="S2010">
        <v>3</v>
      </c>
      <c r="T2010">
        <v>3.59</v>
      </c>
      <c r="U2010">
        <v>0</v>
      </c>
      <c r="V2010" t="s">
        <v>22</v>
      </c>
      <c r="W2010">
        <f t="shared" si="248"/>
        <v>0</v>
      </c>
      <c r="X2010" t="str">
        <f t="shared" si="249"/>
        <v>3 or fewer calls</v>
      </c>
      <c r="Y2010" t="str">
        <f t="shared" si="250"/>
        <v>Medium</v>
      </c>
      <c r="Z2010" t="str">
        <f t="shared" si="251"/>
        <v>Medium_user</v>
      </c>
      <c r="AA2010" t="str">
        <f t="shared" si="252"/>
        <v>Medium_user</v>
      </c>
      <c r="AB2010" t="str">
        <f t="shared" si="253"/>
        <v>Medium Usage</v>
      </c>
      <c r="AC2010" t="str">
        <f t="shared" si="254"/>
        <v>None</v>
      </c>
      <c r="AD2010" t="str">
        <f t="shared" si="255"/>
        <v>Medium Intl Calls</v>
      </c>
    </row>
    <row r="2011" spans="1:30" x14ac:dyDescent="0.25">
      <c r="A2011" t="s">
        <v>74</v>
      </c>
      <c r="B2011">
        <v>54</v>
      </c>
      <c r="C2011" t="s">
        <v>21</v>
      </c>
      <c r="D2011" t="s">
        <v>22</v>
      </c>
      <c r="E2011">
        <f>IF(train[[#This Row],[international_plan]]="yes",1,0)</f>
        <v>0</v>
      </c>
      <c r="F2011" t="s">
        <v>23</v>
      </c>
      <c r="G2011">
        <f>IF(train[[#This Row],[voice_mail_plan]]="yes",1,0)</f>
        <v>1</v>
      </c>
      <c r="H2011">
        <v>33</v>
      </c>
      <c r="I2011">
        <v>161.80000000000001</v>
      </c>
      <c r="J2011">
        <v>73</v>
      </c>
      <c r="K2011">
        <v>27.51</v>
      </c>
      <c r="L2011">
        <v>273</v>
      </c>
      <c r="M2011">
        <v>58</v>
      </c>
      <c r="N2011">
        <v>23.21</v>
      </c>
      <c r="O2011">
        <v>153.9</v>
      </c>
      <c r="P2011">
        <v>76</v>
      </c>
      <c r="Q2011">
        <v>6.93</v>
      </c>
      <c r="R2011">
        <v>13.7</v>
      </c>
      <c r="S2011">
        <v>4</v>
      </c>
      <c r="T2011">
        <v>3.7</v>
      </c>
      <c r="U2011">
        <v>0</v>
      </c>
      <c r="V2011" t="s">
        <v>22</v>
      </c>
      <c r="W2011">
        <f t="shared" si="248"/>
        <v>0</v>
      </c>
      <c r="X2011" t="str">
        <f t="shared" si="249"/>
        <v>3 or fewer calls</v>
      </c>
      <c r="Y2011" t="str">
        <f t="shared" si="250"/>
        <v>Medium</v>
      </c>
      <c r="Z2011" t="str">
        <f t="shared" si="251"/>
        <v>Light_usage</v>
      </c>
      <c r="AA2011" t="str">
        <f t="shared" si="252"/>
        <v>Heavy_user</v>
      </c>
      <c r="AB2011" t="str">
        <f t="shared" si="253"/>
        <v>Medium Usage</v>
      </c>
      <c r="AC2011" t="str">
        <f t="shared" si="254"/>
        <v>High</v>
      </c>
      <c r="AD2011" t="str">
        <f t="shared" si="255"/>
        <v>Medium Intl Calls</v>
      </c>
    </row>
    <row r="2012" spans="1:30" x14ac:dyDescent="0.25">
      <c r="A2012" t="s">
        <v>38</v>
      </c>
      <c r="B2012">
        <v>112</v>
      </c>
      <c r="C2012" t="s">
        <v>25</v>
      </c>
      <c r="D2012" t="s">
        <v>22</v>
      </c>
      <c r="E2012">
        <f>IF(train[[#This Row],[international_plan]]="yes",1,0)</f>
        <v>0</v>
      </c>
      <c r="F2012" t="s">
        <v>23</v>
      </c>
      <c r="G2012">
        <f>IF(train[[#This Row],[voice_mail_plan]]="yes",1,0)</f>
        <v>1</v>
      </c>
      <c r="H2012">
        <v>29</v>
      </c>
      <c r="I2012">
        <v>198.8</v>
      </c>
      <c r="J2012">
        <v>122</v>
      </c>
      <c r="K2012">
        <v>33.799999999999997</v>
      </c>
      <c r="L2012">
        <v>238.6</v>
      </c>
      <c r="M2012">
        <v>114</v>
      </c>
      <c r="N2012">
        <v>20.28</v>
      </c>
      <c r="O2012">
        <v>289.5</v>
      </c>
      <c r="P2012">
        <v>69</v>
      </c>
      <c r="Q2012">
        <v>13.03</v>
      </c>
      <c r="R2012">
        <v>11.5</v>
      </c>
      <c r="S2012">
        <v>5</v>
      </c>
      <c r="T2012">
        <v>3.11</v>
      </c>
      <c r="U2012">
        <v>1</v>
      </c>
      <c r="V2012" t="s">
        <v>22</v>
      </c>
      <c r="W2012">
        <f t="shared" si="248"/>
        <v>0</v>
      </c>
      <c r="X2012" t="str">
        <f t="shared" si="249"/>
        <v>3 or fewer calls</v>
      </c>
      <c r="Y2012" t="str">
        <f t="shared" si="250"/>
        <v>Medium</v>
      </c>
      <c r="Z2012" t="str">
        <f t="shared" si="251"/>
        <v>Medium_user</v>
      </c>
      <c r="AA2012" t="str">
        <f t="shared" si="252"/>
        <v>Heavy_user</v>
      </c>
      <c r="AB2012" t="str">
        <f t="shared" si="253"/>
        <v>Medium Usage</v>
      </c>
      <c r="AC2012" t="str">
        <f t="shared" si="254"/>
        <v>Medium</v>
      </c>
      <c r="AD2012" t="str">
        <f t="shared" si="255"/>
        <v>Medium Intl Calls</v>
      </c>
    </row>
    <row r="2013" spans="1:30" x14ac:dyDescent="0.25">
      <c r="A2013" t="s">
        <v>67</v>
      </c>
      <c r="B2013">
        <v>122</v>
      </c>
      <c r="C2013" t="s">
        <v>25</v>
      </c>
      <c r="D2013" t="s">
        <v>22</v>
      </c>
      <c r="E2013">
        <f>IF(train[[#This Row],[international_plan]]="yes",1,0)</f>
        <v>0</v>
      </c>
      <c r="F2013" t="s">
        <v>23</v>
      </c>
      <c r="G2013">
        <f>IF(train[[#This Row],[voice_mail_plan]]="yes",1,0)</f>
        <v>1</v>
      </c>
      <c r="H2013">
        <v>45</v>
      </c>
      <c r="I2013">
        <v>147.80000000000001</v>
      </c>
      <c r="J2013">
        <v>85</v>
      </c>
      <c r="K2013">
        <v>25.13</v>
      </c>
      <c r="L2013">
        <v>147.4</v>
      </c>
      <c r="M2013">
        <v>93</v>
      </c>
      <c r="N2013">
        <v>12.53</v>
      </c>
      <c r="O2013">
        <v>203.5</v>
      </c>
      <c r="P2013">
        <v>110</v>
      </c>
      <c r="Q2013">
        <v>9.16</v>
      </c>
      <c r="R2013">
        <v>14</v>
      </c>
      <c r="S2013">
        <v>5</v>
      </c>
      <c r="T2013">
        <v>3.78</v>
      </c>
      <c r="U2013">
        <v>1</v>
      </c>
      <c r="V2013" t="s">
        <v>22</v>
      </c>
      <c r="W2013">
        <f t="shared" si="248"/>
        <v>0</v>
      </c>
      <c r="X2013" t="str">
        <f t="shared" si="249"/>
        <v>3 or fewer calls</v>
      </c>
      <c r="Y2013" t="str">
        <f t="shared" si="250"/>
        <v>Medium</v>
      </c>
      <c r="Z2013" t="str">
        <f t="shared" si="251"/>
        <v>Medium_user</v>
      </c>
      <c r="AA2013" t="str">
        <f t="shared" si="252"/>
        <v>Medium_user</v>
      </c>
      <c r="AB2013" t="str">
        <f t="shared" si="253"/>
        <v>Medium Usage</v>
      </c>
      <c r="AC2013" t="str">
        <f t="shared" si="254"/>
        <v>High</v>
      </c>
      <c r="AD2013" t="str">
        <f t="shared" si="255"/>
        <v>Medium Intl Calls</v>
      </c>
    </row>
    <row r="2014" spans="1:30" x14ac:dyDescent="0.25">
      <c r="A2014" t="s">
        <v>47</v>
      </c>
      <c r="B2014">
        <v>74</v>
      </c>
      <c r="C2014" t="s">
        <v>21</v>
      </c>
      <c r="D2014" t="s">
        <v>22</v>
      </c>
      <c r="E2014">
        <f>IF(train[[#This Row],[international_plan]]="yes",1,0)</f>
        <v>0</v>
      </c>
      <c r="F2014" t="s">
        <v>22</v>
      </c>
      <c r="G2014">
        <f>IF(train[[#This Row],[voice_mail_plan]]="yes",1,0)</f>
        <v>0</v>
      </c>
      <c r="H2014">
        <v>0</v>
      </c>
      <c r="I2014">
        <v>262.3</v>
      </c>
      <c r="J2014">
        <v>114</v>
      </c>
      <c r="K2014">
        <v>44.59</v>
      </c>
      <c r="L2014">
        <v>198.9</v>
      </c>
      <c r="M2014">
        <v>96</v>
      </c>
      <c r="N2014">
        <v>16.91</v>
      </c>
      <c r="O2014">
        <v>165.9</v>
      </c>
      <c r="P2014">
        <v>90</v>
      </c>
      <c r="Q2014">
        <v>7.47</v>
      </c>
      <c r="R2014">
        <v>6.6</v>
      </c>
      <c r="S2014">
        <v>5</v>
      </c>
      <c r="T2014">
        <v>1.78</v>
      </c>
      <c r="U2014">
        <v>3</v>
      </c>
      <c r="V2014" t="s">
        <v>22</v>
      </c>
      <c r="W2014">
        <f t="shared" si="248"/>
        <v>0</v>
      </c>
      <c r="X2014" t="str">
        <f t="shared" si="249"/>
        <v>3 or fewer calls</v>
      </c>
      <c r="Y2014" t="str">
        <f t="shared" si="250"/>
        <v>Low</v>
      </c>
      <c r="Z2014" t="str">
        <f t="shared" si="251"/>
        <v>Medium_user</v>
      </c>
      <c r="AA2014" t="str">
        <f t="shared" si="252"/>
        <v>Medium_user</v>
      </c>
      <c r="AB2014" t="str">
        <f t="shared" si="253"/>
        <v>Medium Usage</v>
      </c>
      <c r="AC2014" t="str">
        <f t="shared" si="254"/>
        <v>None</v>
      </c>
      <c r="AD2014" t="str">
        <f t="shared" si="255"/>
        <v>Low Intl Calls</v>
      </c>
    </row>
    <row r="2015" spans="1:30" x14ac:dyDescent="0.25">
      <c r="A2015" t="s">
        <v>44</v>
      </c>
      <c r="B2015">
        <v>90</v>
      </c>
      <c r="C2015" t="s">
        <v>21</v>
      </c>
      <c r="D2015" t="s">
        <v>22</v>
      </c>
      <c r="E2015">
        <f>IF(train[[#This Row],[international_plan]]="yes",1,0)</f>
        <v>0</v>
      </c>
      <c r="F2015" t="s">
        <v>22</v>
      </c>
      <c r="G2015">
        <f>IF(train[[#This Row],[voice_mail_plan]]="yes",1,0)</f>
        <v>0</v>
      </c>
      <c r="H2015">
        <v>0</v>
      </c>
      <c r="I2015">
        <v>246.4</v>
      </c>
      <c r="J2015">
        <v>83</v>
      </c>
      <c r="K2015">
        <v>41.89</v>
      </c>
      <c r="L2015">
        <v>160.30000000000001</v>
      </c>
      <c r="M2015">
        <v>88</v>
      </c>
      <c r="N2015">
        <v>13.63</v>
      </c>
      <c r="O2015">
        <v>170.9</v>
      </c>
      <c r="P2015">
        <v>99</v>
      </c>
      <c r="Q2015">
        <v>7.69</v>
      </c>
      <c r="R2015">
        <v>7.6</v>
      </c>
      <c r="S2015">
        <v>7</v>
      </c>
      <c r="T2015">
        <v>2.0499999999999998</v>
      </c>
      <c r="U2015">
        <v>1</v>
      </c>
      <c r="V2015" t="s">
        <v>22</v>
      </c>
      <c r="W2015">
        <f t="shared" si="248"/>
        <v>0</v>
      </c>
      <c r="X2015" t="str">
        <f t="shared" si="249"/>
        <v>3 or fewer calls</v>
      </c>
      <c r="Y2015" t="str">
        <f t="shared" si="250"/>
        <v>Medium</v>
      </c>
      <c r="Z2015" t="str">
        <f t="shared" si="251"/>
        <v>Medium_user</v>
      </c>
      <c r="AA2015" t="str">
        <f t="shared" si="252"/>
        <v>Medium_user</v>
      </c>
      <c r="AB2015" t="str">
        <f t="shared" si="253"/>
        <v>Medium Usage</v>
      </c>
      <c r="AC2015" t="str">
        <f t="shared" si="254"/>
        <v>None</v>
      </c>
      <c r="AD2015" t="str">
        <f t="shared" si="255"/>
        <v>Medium Intl Calls</v>
      </c>
    </row>
    <row r="2016" spans="1:30" x14ac:dyDescent="0.25">
      <c r="A2016" t="s">
        <v>58</v>
      </c>
      <c r="B2016">
        <v>85</v>
      </c>
      <c r="C2016" t="s">
        <v>28</v>
      </c>
      <c r="D2016" t="s">
        <v>22</v>
      </c>
      <c r="E2016">
        <f>IF(train[[#This Row],[international_plan]]="yes",1,0)</f>
        <v>0</v>
      </c>
      <c r="F2016" t="s">
        <v>22</v>
      </c>
      <c r="G2016">
        <f>IF(train[[#This Row],[voice_mail_plan]]="yes",1,0)</f>
        <v>0</v>
      </c>
      <c r="H2016">
        <v>0</v>
      </c>
      <c r="I2016">
        <v>183.4</v>
      </c>
      <c r="J2016">
        <v>111</v>
      </c>
      <c r="K2016">
        <v>31.18</v>
      </c>
      <c r="L2016">
        <v>168.8</v>
      </c>
      <c r="M2016">
        <v>98</v>
      </c>
      <c r="N2016">
        <v>14.35</v>
      </c>
      <c r="O2016">
        <v>199.7</v>
      </c>
      <c r="P2016">
        <v>97</v>
      </c>
      <c r="Q2016">
        <v>8.99</v>
      </c>
      <c r="R2016">
        <v>9.9</v>
      </c>
      <c r="S2016">
        <v>4</v>
      </c>
      <c r="T2016">
        <v>2.67</v>
      </c>
      <c r="U2016">
        <v>4</v>
      </c>
      <c r="V2016" t="s">
        <v>22</v>
      </c>
      <c r="W2016">
        <f t="shared" si="248"/>
        <v>0</v>
      </c>
      <c r="X2016" t="str">
        <f t="shared" si="249"/>
        <v>More than 3 calls</v>
      </c>
      <c r="Y2016" t="str">
        <f t="shared" si="250"/>
        <v>Medium</v>
      </c>
      <c r="Z2016" t="str">
        <f t="shared" si="251"/>
        <v>Medium_user</v>
      </c>
      <c r="AA2016" t="str">
        <f t="shared" si="252"/>
        <v>Medium_user</v>
      </c>
      <c r="AB2016" t="str">
        <f t="shared" si="253"/>
        <v>Medium Usage</v>
      </c>
      <c r="AC2016" t="str">
        <f t="shared" si="254"/>
        <v>None</v>
      </c>
      <c r="AD2016" t="str">
        <f t="shared" si="255"/>
        <v>Medium Intl Calls</v>
      </c>
    </row>
    <row r="2017" spans="1:30" x14ac:dyDescent="0.25">
      <c r="A2017" t="s">
        <v>72</v>
      </c>
      <c r="B2017">
        <v>100</v>
      </c>
      <c r="C2017" t="s">
        <v>21</v>
      </c>
      <c r="D2017" t="s">
        <v>22</v>
      </c>
      <c r="E2017">
        <f>IF(train[[#This Row],[international_plan]]="yes",1,0)</f>
        <v>0</v>
      </c>
      <c r="F2017" t="s">
        <v>22</v>
      </c>
      <c r="G2017">
        <f>IF(train[[#This Row],[voice_mail_plan]]="yes",1,0)</f>
        <v>0</v>
      </c>
      <c r="H2017">
        <v>0</v>
      </c>
      <c r="I2017">
        <v>191.9</v>
      </c>
      <c r="J2017">
        <v>95</v>
      </c>
      <c r="K2017">
        <v>32.619999999999997</v>
      </c>
      <c r="L2017">
        <v>200.9</v>
      </c>
      <c r="M2017">
        <v>101</v>
      </c>
      <c r="N2017">
        <v>17.079999999999998</v>
      </c>
      <c r="O2017">
        <v>271.89999999999998</v>
      </c>
      <c r="P2017">
        <v>74</v>
      </c>
      <c r="Q2017">
        <v>12.24</v>
      </c>
      <c r="R2017">
        <v>18.2</v>
      </c>
      <c r="S2017">
        <v>3</v>
      </c>
      <c r="T2017">
        <v>4.91</v>
      </c>
      <c r="U2017">
        <v>1</v>
      </c>
      <c r="V2017" t="s">
        <v>22</v>
      </c>
      <c r="W2017">
        <f t="shared" si="248"/>
        <v>0</v>
      </c>
      <c r="X2017" t="str">
        <f t="shared" si="249"/>
        <v>3 or fewer calls</v>
      </c>
      <c r="Y2017" t="str">
        <f t="shared" si="250"/>
        <v>High</v>
      </c>
      <c r="Z2017" t="str">
        <f t="shared" si="251"/>
        <v>Medium_user</v>
      </c>
      <c r="AA2017" t="str">
        <f t="shared" si="252"/>
        <v>Medium_user</v>
      </c>
      <c r="AB2017" t="str">
        <f t="shared" si="253"/>
        <v>Medium Usage</v>
      </c>
      <c r="AC2017" t="str">
        <f t="shared" si="254"/>
        <v>None</v>
      </c>
      <c r="AD2017" t="str">
        <f t="shared" si="255"/>
        <v>Medium Intl Calls</v>
      </c>
    </row>
    <row r="2018" spans="1:30" x14ac:dyDescent="0.25">
      <c r="A2018" t="s">
        <v>20</v>
      </c>
      <c r="B2018">
        <v>114</v>
      </c>
      <c r="C2018" t="s">
        <v>21</v>
      </c>
      <c r="D2018" t="s">
        <v>22</v>
      </c>
      <c r="E2018">
        <f>IF(train[[#This Row],[international_plan]]="yes",1,0)</f>
        <v>0</v>
      </c>
      <c r="F2018" t="s">
        <v>22</v>
      </c>
      <c r="G2018">
        <f>IF(train[[#This Row],[voice_mail_plan]]="yes",1,0)</f>
        <v>0</v>
      </c>
      <c r="H2018">
        <v>0</v>
      </c>
      <c r="I2018">
        <v>187.8</v>
      </c>
      <c r="J2018">
        <v>109</v>
      </c>
      <c r="K2018">
        <v>31.93</v>
      </c>
      <c r="L2018">
        <v>154.6</v>
      </c>
      <c r="M2018">
        <v>97</v>
      </c>
      <c r="N2018">
        <v>13.14</v>
      </c>
      <c r="O2018">
        <v>213.9</v>
      </c>
      <c r="P2018">
        <v>102</v>
      </c>
      <c r="Q2018">
        <v>9.6300000000000008</v>
      </c>
      <c r="R2018">
        <v>10.1</v>
      </c>
      <c r="S2018">
        <v>3</v>
      </c>
      <c r="T2018">
        <v>2.73</v>
      </c>
      <c r="U2018">
        <v>2</v>
      </c>
      <c r="V2018" t="s">
        <v>22</v>
      </c>
      <c r="W2018">
        <f t="shared" si="248"/>
        <v>0</v>
      </c>
      <c r="X2018" t="str">
        <f t="shared" si="249"/>
        <v>3 or fewer calls</v>
      </c>
      <c r="Y2018" t="str">
        <f t="shared" si="250"/>
        <v>Medium</v>
      </c>
      <c r="Z2018" t="str">
        <f t="shared" si="251"/>
        <v>Medium_user</v>
      </c>
      <c r="AA2018" t="str">
        <f t="shared" si="252"/>
        <v>Medium_user</v>
      </c>
      <c r="AB2018" t="str">
        <f t="shared" si="253"/>
        <v>Medium Usage</v>
      </c>
      <c r="AC2018" t="str">
        <f t="shared" si="254"/>
        <v>None</v>
      </c>
      <c r="AD2018" t="str">
        <f t="shared" si="255"/>
        <v>Medium Intl Calls</v>
      </c>
    </row>
    <row r="2019" spans="1:30" x14ac:dyDescent="0.25">
      <c r="A2019" t="s">
        <v>33</v>
      </c>
      <c r="B2019">
        <v>83</v>
      </c>
      <c r="C2019" t="s">
        <v>28</v>
      </c>
      <c r="D2019" t="s">
        <v>22</v>
      </c>
      <c r="E2019">
        <f>IF(train[[#This Row],[international_plan]]="yes",1,0)</f>
        <v>0</v>
      </c>
      <c r="F2019" t="s">
        <v>22</v>
      </c>
      <c r="G2019">
        <f>IF(train[[#This Row],[voice_mail_plan]]="yes",1,0)</f>
        <v>0</v>
      </c>
      <c r="H2019">
        <v>0</v>
      </c>
      <c r="I2019">
        <v>259.7</v>
      </c>
      <c r="J2019">
        <v>106</v>
      </c>
      <c r="K2019">
        <v>44.15</v>
      </c>
      <c r="L2019">
        <v>152.69999999999999</v>
      </c>
      <c r="M2019">
        <v>116</v>
      </c>
      <c r="N2019">
        <v>12.98</v>
      </c>
      <c r="O2019">
        <v>224.7</v>
      </c>
      <c r="P2019">
        <v>92</v>
      </c>
      <c r="Q2019">
        <v>10.11</v>
      </c>
      <c r="R2019">
        <v>10.199999999999999</v>
      </c>
      <c r="S2019">
        <v>2</v>
      </c>
      <c r="T2019">
        <v>2.75</v>
      </c>
      <c r="U2019">
        <v>0</v>
      </c>
      <c r="V2019" t="s">
        <v>22</v>
      </c>
      <c r="W2019">
        <f t="shared" si="248"/>
        <v>0</v>
      </c>
      <c r="X2019" t="str">
        <f t="shared" si="249"/>
        <v>3 or fewer calls</v>
      </c>
      <c r="Y2019" t="str">
        <f t="shared" si="250"/>
        <v>Medium</v>
      </c>
      <c r="Z2019" t="str">
        <f t="shared" si="251"/>
        <v>Medium_user</v>
      </c>
      <c r="AA2019" t="str">
        <f t="shared" si="252"/>
        <v>Medium_user</v>
      </c>
      <c r="AB2019" t="str">
        <f t="shared" si="253"/>
        <v>Medium Usage</v>
      </c>
      <c r="AC2019" t="str">
        <f t="shared" si="254"/>
        <v>None</v>
      </c>
      <c r="AD2019" t="str">
        <f t="shared" si="255"/>
        <v>Medium Intl Calls</v>
      </c>
    </row>
    <row r="2020" spans="1:30" x14ac:dyDescent="0.25">
      <c r="A2020" t="s">
        <v>44</v>
      </c>
      <c r="B2020">
        <v>157</v>
      </c>
      <c r="C2020" t="s">
        <v>21</v>
      </c>
      <c r="D2020" t="s">
        <v>23</v>
      </c>
      <c r="E2020">
        <f>IF(train[[#This Row],[international_plan]]="yes",1,0)</f>
        <v>1</v>
      </c>
      <c r="F2020" t="s">
        <v>22</v>
      </c>
      <c r="G2020">
        <f>IF(train[[#This Row],[voice_mail_plan]]="yes",1,0)</f>
        <v>0</v>
      </c>
      <c r="H2020">
        <v>0</v>
      </c>
      <c r="I2020">
        <v>180.4</v>
      </c>
      <c r="J2020">
        <v>123</v>
      </c>
      <c r="K2020">
        <v>30.67</v>
      </c>
      <c r="L2020">
        <v>194</v>
      </c>
      <c r="M2020">
        <v>98</v>
      </c>
      <c r="N2020">
        <v>16.489999999999998</v>
      </c>
      <c r="O2020">
        <v>227.3</v>
      </c>
      <c r="P2020">
        <v>88</v>
      </c>
      <c r="Q2020">
        <v>10.23</v>
      </c>
      <c r="R2020">
        <v>8.4</v>
      </c>
      <c r="S2020">
        <v>5</v>
      </c>
      <c r="T2020">
        <v>2.27</v>
      </c>
      <c r="U2020">
        <v>0</v>
      </c>
      <c r="V2020" t="s">
        <v>22</v>
      </c>
      <c r="W2020">
        <f t="shared" si="248"/>
        <v>0</v>
      </c>
      <c r="X2020" t="str">
        <f t="shared" si="249"/>
        <v>3 or fewer calls</v>
      </c>
      <c r="Y2020" t="str">
        <f t="shared" si="250"/>
        <v>Medium</v>
      </c>
      <c r="Z2020" t="str">
        <f t="shared" si="251"/>
        <v>Medium_user</v>
      </c>
      <c r="AA2020" t="str">
        <f t="shared" si="252"/>
        <v>Medium_user</v>
      </c>
      <c r="AB2020" t="str">
        <f t="shared" si="253"/>
        <v>Medium Usage</v>
      </c>
      <c r="AC2020" t="str">
        <f t="shared" si="254"/>
        <v>None</v>
      </c>
      <c r="AD2020" t="str">
        <f t="shared" si="255"/>
        <v>Medium Intl Calls</v>
      </c>
    </row>
    <row r="2021" spans="1:30" x14ac:dyDescent="0.25">
      <c r="A2021" t="s">
        <v>52</v>
      </c>
      <c r="B2021">
        <v>51</v>
      </c>
      <c r="C2021" t="s">
        <v>28</v>
      </c>
      <c r="D2021" t="s">
        <v>22</v>
      </c>
      <c r="E2021">
        <f>IF(train[[#This Row],[international_plan]]="yes",1,0)</f>
        <v>0</v>
      </c>
      <c r="F2021" t="s">
        <v>22</v>
      </c>
      <c r="G2021">
        <f>IF(train[[#This Row],[voice_mail_plan]]="yes",1,0)</f>
        <v>0</v>
      </c>
      <c r="H2021">
        <v>0</v>
      </c>
      <c r="I2021">
        <v>51.8</v>
      </c>
      <c r="J2021">
        <v>107</v>
      </c>
      <c r="K2021">
        <v>8.81</v>
      </c>
      <c r="L2021">
        <v>230.2</v>
      </c>
      <c r="M2021">
        <v>104</v>
      </c>
      <c r="N2021">
        <v>19.57</v>
      </c>
      <c r="O2021">
        <v>227.5</v>
      </c>
      <c r="P2021">
        <v>118</v>
      </c>
      <c r="Q2021">
        <v>10.24</v>
      </c>
      <c r="R2021">
        <v>10.4</v>
      </c>
      <c r="S2021">
        <v>4</v>
      </c>
      <c r="T2021">
        <v>2.81</v>
      </c>
      <c r="U2021">
        <v>2</v>
      </c>
      <c r="V2021" t="s">
        <v>22</v>
      </c>
      <c r="W2021">
        <f t="shared" si="248"/>
        <v>0</v>
      </c>
      <c r="X2021" t="str">
        <f t="shared" si="249"/>
        <v>3 or fewer calls</v>
      </c>
      <c r="Y2021" t="str">
        <f t="shared" si="250"/>
        <v>Medium</v>
      </c>
      <c r="Z2021" t="str">
        <f t="shared" si="251"/>
        <v>Medium_user</v>
      </c>
      <c r="AA2021" t="str">
        <f t="shared" si="252"/>
        <v>Medium_user</v>
      </c>
      <c r="AB2021" t="str">
        <f t="shared" si="253"/>
        <v>Medium Usage</v>
      </c>
      <c r="AC2021" t="str">
        <f t="shared" si="254"/>
        <v>None</v>
      </c>
      <c r="AD2021" t="str">
        <f t="shared" si="255"/>
        <v>Medium Intl Calls</v>
      </c>
    </row>
    <row r="2022" spans="1:30" x14ac:dyDescent="0.25">
      <c r="A2022" t="s">
        <v>62</v>
      </c>
      <c r="B2022">
        <v>42</v>
      </c>
      <c r="C2022" t="s">
        <v>21</v>
      </c>
      <c r="D2022" t="s">
        <v>22</v>
      </c>
      <c r="E2022">
        <f>IF(train[[#This Row],[international_plan]]="yes",1,0)</f>
        <v>0</v>
      </c>
      <c r="F2022" t="s">
        <v>22</v>
      </c>
      <c r="G2022">
        <f>IF(train[[#This Row],[voice_mail_plan]]="yes",1,0)</f>
        <v>0</v>
      </c>
      <c r="H2022">
        <v>0</v>
      </c>
      <c r="I2022">
        <v>303.89999999999998</v>
      </c>
      <c r="J2022">
        <v>106</v>
      </c>
      <c r="K2022">
        <v>51.66</v>
      </c>
      <c r="L2022">
        <v>232.2</v>
      </c>
      <c r="M2022">
        <v>54</v>
      </c>
      <c r="N2022">
        <v>19.739999999999998</v>
      </c>
      <c r="O2022">
        <v>147.1</v>
      </c>
      <c r="P2022">
        <v>76</v>
      </c>
      <c r="Q2022">
        <v>6.62</v>
      </c>
      <c r="R2022">
        <v>5.8</v>
      </c>
      <c r="S2022">
        <v>3</v>
      </c>
      <c r="T2022">
        <v>1.57</v>
      </c>
      <c r="U2022">
        <v>1</v>
      </c>
      <c r="V2022" t="s">
        <v>23</v>
      </c>
      <c r="W2022">
        <f t="shared" si="248"/>
        <v>1</v>
      </c>
      <c r="X2022" t="str">
        <f t="shared" si="249"/>
        <v>3 or fewer calls</v>
      </c>
      <c r="Y2022" t="str">
        <f t="shared" si="250"/>
        <v>Low</v>
      </c>
      <c r="Z2022" t="str">
        <f t="shared" si="251"/>
        <v>Light_usage</v>
      </c>
      <c r="AA2022" t="str">
        <f t="shared" si="252"/>
        <v>Medium_user</v>
      </c>
      <c r="AB2022" t="str">
        <f t="shared" si="253"/>
        <v>Medium Usage</v>
      </c>
      <c r="AC2022" t="str">
        <f t="shared" si="254"/>
        <v>None</v>
      </c>
      <c r="AD2022" t="str">
        <f t="shared" si="255"/>
        <v>Low Intl Calls</v>
      </c>
    </row>
    <row r="2023" spans="1:30" x14ac:dyDescent="0.25">
      <c r="A2023" t="s">
        <v>52</v>
      </c>
      <c r="B2023">
        <v>112</v>
      </c>
      <c r="C2023" t="s">
        <v>28</v>
      </c>
      <c r="D2023" t="s">
        <v>22</v>
      </c>
      <c r="E2023">
        <f>IF(train[[#This Row],[international_plan]]="yes",1,0)</f>
        <v>0</v>
      </c>
      <c r="F2023" t="s">
        <v>22</v>
      </c>
      <c r="G2023">
        <f>IF(train[[#This Row],[voice_mail_plan]]="yes",1,0)</f>
        <v>0</v>
      </c>
      <c r="H2023">
        <v>0</v>
      </c>
      <c r="I2023">
        <v>206.2</v>
      </c>
      <c r="J2023">
        <v>122</v>
      </c>
      <c r="K2023">
        <v>35.049999999999997</v>
      </c>
      <c r="L2023">
        <v>164.5</v>
      </c>
      <c r="M2023">
        <v>94</v>
      </c>
      <c r="N2023">
        <v>13.98</v>
      </c>
      <c r="O2023">
        <v>140.30000000000001</v>
      </c>
      <c r="P2023">
        <v>101</v>
      </c>
      <c r="Q2023">
        <v>6.31</v>
      </c>
      <c r="R2023">
        <v>12.6</v>
      </c>
      <c r="S2023">
        <v>7</v>
      </c>
      <c r="T2023">
        <v>3.4</v>
      </c>
      <c r="U2023">
        <v>3</v>
      </c>
      <c r="V2023" t="s">
        <v>22</v>
      </c>
      <c r="W2023">
        <f t="shared" si="248"/>
        <v>0</v>
      </c>
      <c r="X2023" t="str">
        <f t="shared" si="249"/>
        <v>3 or fewer calls</v>
      </c>
      <c r="Y2023" t="str">
        <f t="shared" si="250"/>
        <v>Medium</v>
      </c>
      <c r="Z2023" t="str">
        <f t="shared" si="251"/>
        <v>Medium_user</v>
      </c>
      <c r="AA2023" t="str">
        <f t="shared" si="252"/>
        <v>Medium_user</v>
      </c>
      <c r="AB2023" t="str">
        <f t="shared" si="253"/>
        <v>Medium Usage</v>
      </c>
      <c r="AC2023" t="str">
        <f t="shared" si="254"/>
        <v>None</v>
      </c>
      <c r="AD2023" t="str">
        <f t="shared" si="255"/>
        <v>Medium Intl Calls</v>
      </c>
    </row>
    <row r="2024" spans="1:30" x14ac:dyDescent="0.25">
      <c r="A2024" t="s">
        <v>75</v>
      </c>
      <c r="B2024">
        <v>56</v>
      </c>
      <c r="C2024" t="s">
        <v>28</v>
      </c>
      <c r="D2024" t="s">
        <v>22</v>
      </c>
      <c r="E2024">
        <f>IF(train[[#This Row],[international_plan]]="yes",1,0)</f>
        <v>0</v>
      </c>
      <c r="F2024" t="s">
        <v>22</v>
      </c>
      <c r="G2024">
        <f>IF(train[[#This Row],[voice_mail_plan]]="yes",1,0)</f>
        <v>0</v>
      </c>
      <c r="H2024">
        <v>0</v>
      </c>
      <c r="I2024">
        <v>164.3</v>
      </c>
      <c r="J2024">
        <v>92</v>
      </c>
      <c r="K2024">
        <v>27.93</v>
      </c>
      <c r="L2024">
        <v>233.7</v>
      </c>
      <c r="M2024">
        <v>107</v>
      </c>
      <c r="N2024">
        <v>19.86</v>
      </c>
      <c r="O2024">
        <v>187.3</v>
      </c>
      <c r="P2024">
        <v>104</v>
      </c>
      <c r="Q2024">
        <v>8.43</v>
      </c>
      <c r="R2024">
        <v>11.8</v>
      </c>
      <c r="S2024">
        <v>1</v>
      </c>
      <c r="T2024">
        <v>3.19</v>
      </c>
      <c r="U2024">
        <v>2</v>
      </c>
      <c r="V2024" t="s">
        <v>22</v>
      </c>
      <c r="W2024">
        <f t="shared" si="248"/>
        <v>0</v>
      </c>
      <c r="X2024" t="str">
        <f t="shared" si="249"/>
        <v>3 or fewer calls</v>
      </c>
      <c r="Y2024" t="str">
        <f t="shared" si="250"/>
        <v>Medium</v>
      </c>
      <c r="Z2024" t="str">
        <f t="shared" si="251"/>
        <v>Medium_user</v>
      </c>
      <c r="AA2024" t="str">
        <f t="shared" si="252"/>
        <v>Medium_user</v>
      </c>
      <c r="AB2024" t="str">
        <f t="shared" si="253"/>
        <v>Medium Usage</v>
      </c>
      <c r="AC2024" t="str">
        <f t="shared" si="254"/>
        <v>None</v>
      </c>
      <c r="AD2024" t="str">
        <f t="shared" si="255"/>
        <v>Medium Intl Calls</v>
      </c>
    </row>
    <row r="2025" spans="1:30" x14ac:dyDescent="0.25">
      <c r="A2025" t="s">
        <v>24</v>
      </c>
      <c r="B2025">
        <v>53</v>
      </c>
      <c r="C2025" t="s">
        <v>25</v>
      </c>
      <c r="D2025" t="s">
        <v>22</v>
      </c>
      <c r="E2025">
        <f>IF(train[[#This Row],[international_plan]]="yes",1,0)</f>
        <v>0</v>
      </c>
      <c r="F2025" t="s">
        <v>22</v>
      </c>
      <c r="G2025">
        <f>IF(train[[#This Row],[voice_mail_plan]]="yes",1,0)</f>
        <v>0</v>
      </c>
      <c r="H2025">
        <v>0</v>
      </c>
      <c r="I2025">
        <v>228.6</v>
      </c>
      <c r="J2025">
        <v>117</v>
      </c>
      <c r="K2025">
        <v>38.86</v>
      </c>
      <c r="L2025">
        <v>132.80000000000001</v>
      </c>
      <c r="M2025">
        <v>123</v>
      </c>
      <c r="N2025">
        <v>11.29</v>
      </c>
      <c r="O2025">
        <v>227.2</v>
      </c>
      <c r="P2025">
        <v>124</v>
      </c>
      <c r="Q2025">
        <v>10.220000000000001</v>
      </c>
      <c r="R2025">
        <v>10.1</v>
      </c>
      <c r="S2025">
        <v>2</v>
      </c>
      <c r="T2025">
        <v>2.73</v>
      </c>
      <c r="U2025">
        <v>9</v>
      </c>
      <c r="V2025" t="s">
        <v>23</v>
      </c>
      <c r="W2025">
        <f t="shared" si="248"/>
        <v>1</v>
      </c>
      <c r="X2025" t="str">
        <f t="shared" si="249"/>
        <v>More than 3 calls</v>
      </c>
      <c r="Y2025" t="str">
        <f t="shared" si="250"/>
        <v>Medium</v>
      </c>
      <c r="Z2025" t="str">
        <f t="shared" si="251"/>
        <v>Heavy_user</v>
      </c>
      <c r="AA2025" t="str">
        <f t="shared" si="252"/>
        <v>Medium_user</v>
      </c>
      <c r="AB2025" t="str">
        <f t="shared" si="253"/>
        <v>Medium Usage</v>
      </c>
      <c r="AC2025" t="str">
        <f t="shared" si="254"/>
        <v>None</v>
      </c>
      <c r="AD2025" t="str">
        <f t="shared" si="255"/>
        <v>Medium Intl Calls</v>
      </c>
    </row>
    <row r="2026" spans="1:30" x14ac:dyDescent="0.25">
      <c r="A2026" t="s">
        <v>31</v>
      </c>
      <c r="B2026">
        <v>64</v>
      </c>
      <c r="C2026" t="s">
        <v>21</v>
      </c>
      <c r="D2026" t="s">
        <v>22</v>
      </c>
      <c r="E2026">
        <f>IF(train[[#This Row],[international_plan]]="yes",1,0)</f>
        <v>0</v>
      </c>
      <c r="F2026" t="s">
        <v>23</v>
      </c>
      <c r="G2026">
        <f>IF(train[[#This Row],[voice_mail_plan]]="yes",1,0)</f>
        <v>1</v>
      </c>
      <c r="H2026">
        <v>22</v>
      </c>
      <c r="I2026">
        <v>200.4</v>
      </c>
      <c r="J2026">
        <v>80</v>
      </c>
      <c r="K2026">
        <v>34.07</v>
      </c>
      <c r="L2026">
        <v>131.1</v>
      </c>
      <c r="M2026">
        <v>84</v>
      </c>
      <c r="N2026">
        <v>11.14</v>
      </c>
      <c r="O2026">
        <v>230.7</v>
      </c>
      <c r="P2026">
        <v>67</v>
      </c>
      <c r="Q2026">
        <v>10.38</v>
      </c>
      <c r="R2026">
        <v>7.6</v>
      </c>
      <c r="S2026">
        <v>5</v>
      </c>
      <c r="T2026">
        <v>2.0499999999999998</v>
      </c>
      <c r="U2026">
        <v>1</v>
      </c>
      <c r="V2026" t="s">
        <v>22</v>
      </c>
      <c r="W2026">
        <f t="shared" si="248"/>
        <v>0</v>
      </c>
      <c r="X2026" t="str">
        <f t="shared" si="249"/>
        <v>3 or fewer calls</v>
      </c>
      <c r="Y2026" t="str">
        <f t="shared" si="250"/>
        <v>Medium</v>
      </c>
      <c r="Z2026" t="str">
        <f t="shared" si="251"/>
        <v>Medium_user</v>
      </c>
      <c r="AA2026" t="str">
        <f t="shared" si="252"/>
        <v>Medium_user</v>
      </c>
      <c r="AB2026" t="str">
        <f t="shared" si="253"/>
        <v>Medium Usage</v>
      </c>
      <c r="AC2026" t="str">
        <f t="shared" si="254"/>
        <v>Medium</v>
      </c>
      <c r="AD2026" t="str">
        <f t="shared" si="255"/>
        <v>Medium Intl Calls</v>
      </c>
    </row>
    <row r="2027" spans="1:30" x14ac:dyDescent="0.25">
      <c r="A2027" t="s">
        <v>38</v>
      </c>
      <c r="B2027">
        <v>123</v>
      </c>
      <c r="C2027" t="s">
        <v>25</v>
      </c>
      <c r="D2027" t="s">
        <v>22</v>
      </c>
      <c r="E2027">
        <f>IF(train[[#This Row],[international_plan]]="yes",1,0)</f>
        <v>0</v>
      </c>
      <c r="F2027" t="s">
        <v>22</v>
      </c>
      <c r="G2027">
        <f>IF(train[[#This Row],[voice_mail_plan]]="yes",1,0)</f>
        <v>0</v>
      </c>
      <c r="H2027">
        <v>0</v>
      </c>
      <c r="I2027">
        <v>154.30000000000001</v>
      </c>
      <c r="J2027">
        <v>107</v>
      </c>
      <c r="K2027">
        <v>26.23</v>
      </c>
      <c r="L2027">
        <v>183</v>
      </c>
      <c r="M2027">
        <v>111</v>
      </c>
      <c r="N2027">
        <v>15.56</v>
      </c>
      <c r="O2027">
        <v>54</v>
      </c>
      <c r="P2027">
        <v>134</v>
      </c>
      <c r="Q2027">
        <v>2.4300000000000002</v>
      </c>
      <c r="R2027">
        <v>10.9</v>
      </c>
      <c r="S2027">
        <v>8</v>
      </c>
      <c r="T2027">
        <v>2.94</v>
      </c>
      <c r="U2027">
        <v>0</v>
      </c>
      <c r="V2027" t="s">
        <v>22</v>
      </c>
      <c r="W2027">
        <f t="shared" si="248"/>
        <v>0</v>
      </c>
      <c r="X2027" t="str">
        <f t="shared" si="249"/>
        <v>3 or fewer calls</v>
      </c>
      <c r="Y2027" t="str">
        <f t="shared" si="250"/>
        <v>Medium</v>
      </c>
      <c r="Z2027" t="str">
        <f t="shared" si="251"/>
        <v>Medium_user</v>
      </c>
      <c r="AA2027" t="str">
        <f t="shared" si="252"/>
        <v>Medium_user</v>
      </c>
      <c r="AB2027" t="str">
        <f t="shared" si="253"/>
        <v>Medium Usage</v>
      </c>
      <c r="AC2027" t="str">
        <f t="shared" si="254"/>
        <v>None</v>
      </c>
      <c r="AD2027" t="str">
        <f t="shared" si="255"/>
        <v>Medium Intl Calls</v>
      </c>
    </row>
    <row r="2028" spans="1:30" x14ac:dyDescent="0.25">
      <c r="A2028" t="s">
        <v>37</v>
      </c>
      <c r="B2028">
        <v>68</v>
      </c>
      <c r="C2028" t="s">
        <v>28</v>
      </c>
      <c r="D2028" t="s">
        <v>22</v>
      </c>
      <c r="E2028">
        <f>IF(train[[#This Row],[international_plan]]="yes",1,0)</f>
        <v>0</v>
      </c>
      <c r="F2028" t="s">
        <v>23</v>
      </c>
      <c r="G2028">
        <f>IF(train[[#This Row],[voice_mail_plan]]="yes",1,0)</f>
        <v>1</v>
      </c>
      <c r="H2028">
        <v>30</v>
      </c>
      <c r="I2028">
        <v>122.9</v>
      </c>
      <c r="J2028">
        <v>93</v>
      </c>
      <c r="K2028">
        <v>20.89</v>
      </c>
      <c r="L2028">
        <v>233.5</v>
      </c>
      <c r="M2028">
        <v>91</v>
      </c>
      <c r="N2028">
        <v>19.850000000000001</v>
      </c>
      <c r="O2028">
        <v>199.5</v>
      </c>
      <c r="P2028">
        <v>144</v>
      </c>
      <c r="Q2028">
        <v>8.98</v>
      </c>
      <c r="R2028">
        <v>9.6</v>
      </c>
      <c r="S2028">
        <v>2</v>
      </c>
      <c r="T2028">
        <v>2.59</v>
      </c>
      <c r="U2028">
        <v>2</v>
      </c>
      <c r="V2028" t="s">
        <v>22</v>
      </c>
      <c r="W2028">
        <f t="shared" si="248"/>
        <v>0</v>
      </c>
      <c r="X2028" t="str">
        <f t="shared" si="249"/>
        <v>3 or fewer calls</v>
      </c>
      <c r="Y2028" t="str">
        <f t="shared" si="250"/>
        <v>Medium</v>
      </c>
      <c r="Z2028" t="str">
        <f t="shared" si="251"/>
        <v>Medium_user</v>
      </c>
      <c r="AA2028" t="str">
        <f t="shared" si="252"/>
        <v>Medium_user</v>
      </c>
      <c r="AB2028" t="str">
        <f t="shared" si="253"/>
        <v>Medium Usage</v>
      </c>
      <c r="AC2028" t="str">
        <f t="shared" si="254"/>
        <v>High</v>
      </c>
      <c r="AD2028" t="str">
        <f t="shared" si="255"/>
        <v>Medium Intl Calls</v>
      </c>
    </row>
    <row r="2029" spans="1:30" x14ac:dyDescent="0.25">
      <c r="A2029" t="s">
        <v>74</v>
      </c>
      <c r="B2029">
        <v>40</v>
      </c>
      <c r="C2029" t="s">
        <v>28</v>
      </c>
      <c r="D2029" t="s">
        <v>23</v>
      </c>
      <c r="E2029">
        <f>IF(train[[#This Row],[international_plan]]="yes",1,0)</f>
        <v>1</v>
      </c>
      <c r="F2029" t="s">
        <v>22</v>
      </c>
      <c r="G2029">
        <f>IF(train[[#This Row],[voice_mail_plan]]="yes",1,0)</f>
        <v>0</v>
      </c>
      <c r="H2029">
        <v>0</v>
      </c>
      <c r="I2029">
        <v>220.8</v>
      </c>
      <c r="J2029">
        <v>100</v>
      </c>
      <c r="K2029">
        <v>37.54</v>
      </c>
      <c r="L2029">
        <v>265.7</v>
      </c>
      <c r="M2029">
        <v>106</v>
      </c>
      <c r="N2029">
        <v>22.58</v>
      </c>
      <c r="O2029">
        <v>212.8</v>
      </c>
      <c r="P2029">
        <v>94</v>
      </c>
      <c r="Q2029">
        <v>9.58</v>
      </c>
      <c r="R2029">
        <v>6.4</v>
      </c>
      <c r="S2029">
        <v>3</v>
      </c>
      <c r="T2029">
        <v>1.73</v>
      </c>
      <c r="U2029">
        <v>0</v>
      </c>
      <c r="V2029" t="s">
        <v>22</v>
      </c>
      <c r="W2029">
        <f t="shared" si="248"/>
        <v>0</v>
      </c>
      <c r="X2029" t="str">
        <f t="shared" si="249"/>
        <v>3 or fewer calls</v>
      </c>
      <c r="Y2029" t="str">
        <f t="shared" si="250"/>
        <v>Low</v>
      </c>
      <c r="Z2029" t="str">
        <f t="shared" si="251"/>
        <v>Medium_user</v>
      </c>
      <c r="AA2029" t="str">
        <f t="shared" si="252"/>
        <v>Heavy_user</v>
      </c>
      <c r="AB2029" t="str">
        <f t="shared" si="253"/>
        <v>Medium Usage</v>
      </c>
      <c r="AC2029" t="str">
        <f t="shared" si="254"/>
        <v>None</v>
      </c>
      <c r="AD2029" t="str">
        <f t="shared" si="255"/>
        <v>Low Intl Calls</v>
      </c>
    </row>
    <row r="2030" spans="1:30" x14ac:dyDescent="0.25">
      <c r="A2030" t="s">
        <v>61</v>
      </c>
      <c r="B2030">
        <v>132</v>
      </c>
      <c r="C2030" t="s">
        <v>25</v>
      </c>
      <c r="D2030" t="s">
        <v>22</v>
      </c>
      <c r="E2030">
        <f>IF(train[[#This Row],[international_plan]]="yes",1,0)</f>
        <v>0</v>
      </c>
      <c r="F2030" t="s">
        <v>22</v>
      </c>
      <c r="G2030">
        <f>IF(train[[#This Row],[voice_mail_plan]]="yes",1,0)</f>
        <v>0</v>
      </c>
      <c r="H2030">
        <v>0</v>
      </c>
      <c r="I2030">
        <v>214.6</v>
      </c>
      <c r="J2030">
        <v>78</v>
      </c>
      <c r="K2030">
        <v>36.479999999999997</v>
      </c>
      <c r="L2030">
        <v>251.7</v>
      </c>
      <c r="M2030">
        <v>98</v>
      </c>
      <c r="N2030">
        <v>21.39</v>
      </c>
      <c r="O2030">
        <v>240.8</v>
      </c>
      <c r="P2030">
        <v>88</v>
      </c>
      <c r="Q2030">
        <v>10.84</v>
      </c>
      <c r="R2030">
        <v>13.9</v>
      </c>
      <c r="S2030">
        <v>2</v>
      </c>
      <c r="T2030">
        <v>3.75</v>
      </c>
      <c r="U2030">
        <v>0</v>
      </c>
      <c r="V2030" t="s">
        <v>22</v>
      </c>
      <c r="W2030">
        <f t="shared" si="248"/>
        <v>0</v>
      </c>
      <c r="X2030" t="str">
        <f t="shared" si="249"/>
        <v>3 or fewer calls</v>
      </c>
      <c r="Y2030" t="str">
        <f t="shared" si="250"/>
        <v>Medium</v>
      </c>
      <c r="Z2030" t="str">
        <f t="shared" si="251"/>
        <v>Medium_user</v>
      </c>
      <c r="AA2030" t="str">
        <f t="shared" si="252"/>
        <v>Heavy_user</v>
      </c>
      <c r="AB2030" t="str">
        <f t="shared" si="253"/>
        <v>Medium Usage</v>
      </c>
      <c r="AC2030" t="str">
        <f t="shared" si="254"/>
        <v>None</v>
      </c>
      <c r="AD2030" t="str">
        <f t="shared" si="255"/>
        <v>Medium Intl Calls</v>
      </c>
    </row>
    <row r="2031" spans="1:30" x14ac:dyDescent="0.25">
      <c r="A2031" t="s">
        <v>74</v>
      </c>
      <c r="B2031">
        <v>120</v>
      </c>
      <c r="C2031" t="s">
        <v>25</v>
      </c>
      <c r="D2031" t="s">
        <v>23</v>
      </c>
      <c r="E2031">
        <f>IF(train[[#This Row],[international_plan]]="yes",1,0)</f>
        <v>1</v>
      </c>
      <c r="F2031" t="s">
        <v>22</v>
      </c>
      <c r="G2031">
        <f>IF(train[[#This Row],[voice_mail_plan]]="yes",1,0)</f>
        <v>0</v>
      </c>
      <c r="H2031">
        <v>0</v>
      </c>
      <c r="I2031">
        <v>202</v>
      </c>
      <c r="J2031">
        <v>123</v>
      </c>
      <c r="K2031">
        <v>34.340000000000003</v>
      </c>
      <c r="L2031">
        <v>184.3</v>
      </c>
      <c r="M2031">
        <v>78</v>
      </c>
      <c r="N2031">
        <v>15.67</v>
      </c>
      <c r="O2031">
        <v>176</v>
      </c>
      <c r="P2031">
        <v>89</v>
      </c>
      <c r="Q2031">
        <v>7.92</v>
      </c>
      <c r="R2031">
        <v>7.4</v>
      </c>
      <c r="S2031">
        <v>2</v>
      </c>
      <c r="T2031">
        <v>2</v>
      </c>
      <c r="U2031">
        <v>2</v>
      </c>
      <c r="V2031" t="s">
        <v>23</v>
      </c>
      <c r="W2031">
        <f t="shared" si="248"/>
        <v>1</v>
      </c>
      <c r="X2031" t="str">
        <f t="shared" si="249"/>
        <v>3 or fewer calls</v>
      </c>
      <c r="Y2031" t="str">
        <f t="shared" si="250"/>
        <v>Medium</v>
      </c>
      <c r="Z2031" t="str">
        <f t="shared" si="251"/>
        <v>Light_usage</v>
      </c>
      <c r="AA2031" t="str">
        <f t="shared" si="252"/>
        <v>Medium_user</v>
      </c>
      <c r="AB2031" t="str">
        <f t="shared" si="253"/>
        <v>Medium Usage</v>
      </c>
      <c r="AC2031" t="str">
        <f t="shared" si="254"/>
        <v>None</v>
      </c>
      <c r="AD2031" t="str">
        <f t="shared" si="255"/>
        <v>Low Intl Calls</v>
      </c>
    </row>
    <row r="2032" spans="1:30" x14ac:dyDescent="0.25">
      <c r="A2032" t="s">
        <v>53</v>
      </c>
      <c r="B2032">
        <v>108</v>
      </c>
      <c r="C2032" t="s">
        <v>25</v>
      </c>
      <c r="D2032" t="s">
        <v>22</v>
      </c>
      <c r="E2032">
        <f>IF(train[[#This Row],[international_plan]]="yes",1,0)</f>
        <v>0</v>
      </c>
      <c r="F2032" t="s">
        <v>23</v>
      </c>
      <c r="G2032">
        <f>IF(train[[#This Row],[voice_mail_plan]]="yes",1,0)</f>
        <v>1</v>
      </c>
      <c r="H2032">
        <v>32</v>
      </c>
      <c r="I2032">
        <v>209.5</v>
      </c>
      <c r="J2032">
        <v>108</v>
      </c>
      <c r="K2032">
        <v>35.619999999999997</v>
      </c>
      <c r="L2032">
        <v>109.6</v>
      </c>
      <c r="M2032">
        <v>64</v>
      </c>
      <c r="N2032">
        <v>9.32</v>
      </c>
      <c r="O2032">
        <v>189.7</v>
      </c>
      <c r="P2032">
        <v>145</v>
      </c>
      <c r="Q2032">
        <v>8.5399999999999991</v>
      </c>
      <c r="R2032">
        <v>9.1</v>
      </c>
      <c r="S2032">
        <v>6</v>
      </c>
      <c r="T2032">
        <v>2.46</v>
      </c>
      <c r="U2032">
        <v>6</v>
      </c>
      <c r="V2032" t="s">
        <v>23</v>
      </c>
      <c r="W2032">
        <f t="shared" si="248"/>
        <v>1</v>
      </c>
      <c r="X2032" t="str">
        <f t="shared" si="249"/>
        <v>More than 3 calls</v>
      </c>
      <c r="Y2032" t="str">
        <f t="shared" si="250"/>
        <v>Medium</v>
      </c>
      <c r="Z2032" t="str">
        <f t="shared" si="251"/>
        <v>Light_usage</v>
      </c>
      <c r="AA2032" t="str">
        <f t="shared" si="252"/>
        <v>Light_user</v>
      </c>
      <c r="AB2032" t="str">
        <f t="shared" si="253"/>
        <v>Medium Usage</v>
      </c>
      <c r="AC2032" t="str">
        <f t="shared" si="254"/>
        <v>High</v>
      </c>
      <c r="AD2032" t="str">
        <f t="shared" si="255"/>
        <v>Medium Intl Calls</v>
      </c>
    </row>
    <row r="2033" spans="1:30" x14ac:dyDescent="0.25">
      <c r="A2033" t="s">
        <v>36</v>
      </c>
      <c r="B2033">
        <v>122</v>
      </c>
      <c r="C2033" t="s">
        <v>28</v>
      </c>
      <c r="D2033" t="s">
        <v>22</v>
      </c>
      <c r="E2033">
        <f>IF(train[[#This Row],[international_plan]]="yes",1,0)</f>
        <v>0</v>
      </c>
      <c r="F2033" t="s">
        <v>22</v>
      </c>
      <c r="G2033">
        <f>IF(train[[#This Row],[voice_mail_plan]]="yes",1,0)</f>
        <v>0</v>
      </c>
      <c r="H2033">
        <v>0</v>
      </c>
      <c r="I2033">
        <v>145.6</v>
      </c>
      <c r="J2033">
        <v>102</v>
      </c>
      <c r="K2033">
        <v>24.75</v>
      </c>
      <c r="L2033">
        <v>284.7</v>
      </c>
      <c r="M2033">
        <v>111</v>
      </c>
      <c r="N2033">
        <v>24.2</v>
      </c>
      <c r="O2033">
        <v>228.2</v>
      </c>
      <c r="P2033">
        <v>91</v>
      </c>
      <c r="Q2033">
        <v>10.27</v>
      </c>
      <c r="R2033">
        <v>12.2</v>
      </c>
      <c r="S2033">
        <v>5</v>
      </c>
      <c r="T2033">
        <v>3.29</v>
      </c>
      <c r="U2033">
        <v>0</v>
      </c>
      <c r="V2033" t="s">
        <v>22</v>
      </c>
      <c r="W2033">
        <f t="shared" si="248"/>
        <v>0</v>
      </c>
      <c r="X2033" t="str">
        <f t="shared" si="249"/>
        <v>3 or fewer calls</v>
      </c>
      <c r="Y2033" t="str">
        <f t="shared" si="250"/>
        <v>Medium</v>
      </c>
      <c r="Z2033" t="str">
        <f t="shared" si="251"/>
        <v>Medium_user</v>
      </c>
      <c r="AA2033" t="str">
        <f t="shared" si="252"/>
        <v>Heavy_user</v>
      </c>
      <c r="AB2033" t="str">
        <f t="shared" si="253"/>
        <v>Medium Usage</v>
      </c>
      <c r="AC2033" t="str">
        <f t="shared" si="254"/>
        <v>None</v>
      </c>
      <c r="AD2033" t="str">
        <f t="shared" si="255"/>
        <v>Medium Intl Calls</v>
      </c>
    </row>
    <row r="2034" spans="1:30" x14ac:dyDescent="0.25">
      <c r="A2034" t="s">
        <v>35</v>
      </c>
      <c r="B2034">
        <v>130</v>
      </c>
      <c r="C2034" t="s">
        <v>25</v>
      </c>
      <c r="D2034" t="s">
        <v>22</v>
      </c>
      <c r="E2034">
        <f>IF(train[[#This Row],[international_plan]]="yes",1,0)</f>
        <v>0</v>
      </c>
      <c r="F2034" t="s">
        <v>23</v>
      </c>
      <c r="G2034">
        <f>IF(train[[#This Row],[voice_mail_plan]]="yes",1,0)</f>
        <v>1</v>
      </c>
      <c r="H2034">
        <v>19</v>
      </c>
      <c r="I2034">
        <v>152.9</v>
      </c>
      <c r="J2034">
        <v>87</v>
      </c>
      <c r="K2034">
        <v>25.99</v>
      </c>
      <c r="L2034">
        <v>213.2</v>
      </c>
      <c r="M2034">
        <v>99</v>
      </c>
      <c r="N2034">
        <v>18.12</v>
      </c>
      <c r="O2034">
        <v>205.3</v>
      </c>
      <c r="P2034">
        <v>114</v>
      </c>
      <c r="Q2034">
        <v>9.24</v>
      </c>
      <c r="R2034">
        <v>10.8</v>
      </c>
      <c r="S2034">
        <v>6</v>
      </c>
      <c r="T2034">
        <v>2.92</v>
      </c>
      <c r="U2034">
        <v>2</v>
      </c>
      <c r="V2034" t="s">
        <v>22</v>
      </c>
      <c r="W2034">
        <f t="shared" si="248"/>
        <v>0</v>
      </c>
      <c r="X2034" t="str">
        <f t="shared" si="249"/>
        <v>3 or fewer calls</v>
      </c>
      <c r="Y2034" t="str">
        <f t="shared" si="250"/>
        <v>Medium</v>
      </c>
      <c r="Z2034" t="str">
        <f t="shared" si="251"/>
        <v>Medium_user</v>
      </c>
      <c r="AA2034" t="str">
        <f t="shared" si="252"/>
        <v>Medium_user</v>
      </c>
      <c r="AB2034" t="str">
        <f t="shared" si="253"/>
        <v>Medium Usage</v>
      </c>
      <c r="AC2034" t="str">
        <f t="shared" si="254"/>
        <v>Medium</v>
      </c>
      <c r="AD2034" t="str">
        <f t="shared" si="255"/>
        <v>Medium Intl Calls</v>
      </c>
    </row>
    <row r="2035" spans="1:30" x14ac:dyDescent="0.25">
      <c r="A2035" t="s">
        <v>69</v>
      </c>
      <c r="B2035">
        <v>139</v>
      </c>
      <c r="C2035" t="s">
        <v>21</v>
      </c>
      <c r="D2035" t="s">
        <v>22</v>
      </c>
      <c r="E2035">
        <f>IF(train[[#This Row],[international_plan]]="yes",1,0)</f>
        <v>0</v>
      </c>
      <c r="F2035" t="s">
        <v>23</v>
      </c>
      <c r="G2035">
        <f>IF(train[[#This Row],[voice_mail_plan]]="yes",1,0)</f>
        <v>1</v>
      </c>
      <c r="H2035">
        <v>25</v>
      </c>
      <c r="I2035">
        <v>138.30000000000001</v>
      </c>
      <c r="J2035">
        <v>96</v>
      </c>
      <c r="K2035">
        <v>23.51</v>
      </c>
      <c r="L2035">
        <v>80.599999999999994</v>
      </c>
      <c r="M2035">
        <v>79</v>
      </c>
      <c r="N2035">
        <v>6.85</v>
      </c>
      <c r="O2035">
        <v>163.69999999999999</v>
      </c>
      <c r="P2035">
        <v>83</v>
      </c>
      <c r="Q2035">
        <v>7.37</v>
      </c>
      <c r="R2035">
        <v>8.3000000000000007</v>
      </c>
      <c r="S2035">
        <v>8</v>
      </c>
      <c r="T2035">
        <v>2.2400000000000002</v>
      </c>
      <c r="U2035">
        <v>0</v>
      </c>
      <c r="V2035" t="s">
        <v>22</v>
      </c>
      <c r="W2035">
        <f t="shared" si="248"/>
        <v>0</v>
      </c>
      <c r="X2035" t="str">
        <f t="shared" si="249"/>
        <v>3 or fewer calls</v>
      </c>
      <c r="Y2035" t="str">
        <f t="shared" si="250"/>
        <v>Medium</v>
      </c>
      <c r="Z2035" t="str">
        <f t="shared" si="251"/>
        <v>Light_usage</v>
      </c>
      <c r="AA2035" t="str">
        <f t="shared" si="252"/>
        <v>Light_user</v>
      </c>
      <c r="AB2035" t="str">
        <f t="shared" si="253"/>
        <v>Medium Usage</v>
      </c>
      <c r="AC2035" t="str">
        <f t="shared" si="254"/>
        <v>Medium</v>
      </c>
      <c r="AD2035" t="str">
        <f t="shared" si="255"/>
        <v>Medium Intl Calls</v>
      </c>
    </row>
    <row r="2036" spans="1:30" x14ac:dyDescent="0.25">
      <c r="A2036" t="s">
        <v>32</v>
      </c>
      <c r="B2036">
        <v>57</v>
      </c>
      <c r="C2036" t="s">
        <v>21</v>
      </c>
      <c r="D2036" t="s">
        <v>22</v>
      </c>
      <c r="E2036">
        <f>IF(train[[#This Row],[international_plan]]="yes",1,0)</f>
        <v>0</v>
      </c>
      <c r="F2036" t="s">
        <v>22</v>
      </c>
      <c r="G2036">
        <f>IF(train[[#This Row],[voice_mail_plan]]="yes",1,0)</f>
        <v>0</v>
      </c>
      <c r="H2036">
        <v>0</v>
      </c>
      <c r="I2036">
        <v>189.3</v>
      </c>
      <c r="J2036">
        <v>157</v>
      </c>
      <c r="K2036">
        <v>32.18</v>
      </c>
      <c r="L2036">
        <v>174.9</v>
      </c>
      <c r="M2036">
        <v>70</v>
      </c>
      <c r="N2036">
        <v>14.87</v>
      </c>
      <c r="O2036">
        <v>221.9</v>
      </c>
      <c r="P2036">
        <v>117</v>
      </c>
      <c r="Q2036">
        <v>9.99</v>
      </c>
      <c r="R2036">
        <v>11.2</v>
      </c>
      <c r="S2036">
        <v>5</v>
      </c>
      <c r="T2036">
        <v>3.02</v>
      </c>
      <c r="U2036">
        <v>3</v>
      </c>
      <c r="V2036" t="s">
        <v>22</v>
      </c>
      <c r="W2036">
        <f t="shared" si="248"/>
        <v>0</v>
      </c>
      <c r="X2036" t="str">
        <f t="shared" si="249"/>
        <v>3 or fewer calls</v>
      </c>
      <c r="Y2036" t="str">
        <f t="shared" si="250"/>
        <v>Medium</v>
      </c>
      <c r="Z2036" t="str">
        <f t="shared" si="251"/>
        <v>Light_usage</v>
      </c>
      <c r="AA2036" t="str">
        <f t="shared" si="252"/>
        <v>Medium_user</v>
      </c>
      <c r="AB2036" t="str">
        <f t="shared" si="253"/>
        <v>Medium Usage</v>
      </c>
      <c r="AC2036" t="str">
        <f t="shared" si="254"/>
        <v>None</v>
      </c>
      <c r="AD2036" t="str">
        <f t="shared" si="255"/>
        <v>Medium Intl Calls</v>
      </c>
    </row>
    <row r="2037" spans="1:30" x14ac:dyDescent="0.25">
      <c r="A2037" t="s">
        <v>41</v>
      </c>
      <c r="B2037">
        <v>128</v>
      </c>
      <c r="C2037" t="s">
        <v>28</v>
      </c>
      <c r="D2037" t="s">
        <v>22</v>
      </c>
      <c r="E2037">
        <f>IF(train[[#This Row],[international_plan]]="yes",1,0)</f>
        <v>0</v>
      </c>
      <c r="F2037" t="s">
        <v>22</v>
      </c>
      <c r="G2037">
        <f>IF(train[[#This Row],[voice_mail_plan]]="yes",1,0)</f>
        <v>0</v>
      </c>
      <c r="H2037">
        <v>0</v>
      </c>
      <c r="I2037">
        <v>199.3</v>
      </c>
      <c r="J2037">
        <v>86</v>
      </c>
      <c r="K2037">
        <v>33.880000000000003</v>
      </c>
      <c r="L2037">
        <v>194.8</v>
      </c>
      <c r="M2037">
        <v>102</v>
      </c>
      <c r="N2037">
        <v>16.559999999999999</v>
      </c>
      <c r="O2037">
        <v>298.2</v>
      </c>
      <c r="P2037">
        <v>82</v>
      </c>
      <c r="Q2037">
        <v>13.42</v>
      </c>
      <c r="R2037">
        <v>14.3</v>
      </c>
      <c r="S2037">
        <v>2</v>
      </c>
      <c r="T2037">
        <v>3.86</v>
      </c>
      <c r="U2037">
        <v>4</v>
      </c>
      <c r="V2037" t="s">
        <v>22</v>
      </c>
      <c r="W2037">
        <f t="shared" si="248"/>
        <v>0</v>
      </c>
      <c r="X2037" t="str">
        <f t="shared" si="249"/>
        <v>More than 3 calls</v>
      </c>
      <c r="Y2037" t="str">
        <f t="shared" si="250"/>
        <v>Medium</v>
      </c>
      <c r="Z2037" t="str">
        <f t="shared" si="251"/>
        <v>Medium_user</v>
      </c>
      <c r="AA2037" t="str">
        <f t="shared" si="252"/>
        <v>Medium_user</v>
      </c>
      <c r="AB2037" t="str">
        <f t="shared" si="253"/>
        <v>Medium Usage</v>
      </c>
      <c r="AC2037" t="str">
        <f t="shared" si="254"/>
        <v>None</v>
      </c>
      <c r="AD2037" t="str">
        <f t="shared" si="255"/>
        <v>Medium Intl Calls</v>
      </c>
    </row>
    <row r="2038" spans="1:30" x14ac:dyDescent="0.25">
      <c r="A2038" t="s">
        <v>44</v>
      </c>
      <c r="B2038">
        <v>127</v>
      </c>
      <c r="C2038" t="s">
        <v>28</v>
      </c>
      <c r="D2038" t="s">
        <v>23</v>
      </c>
      <c r="E2038">
        <f>IF(train[[#This Row],[international_plan]]="yes",1,0)</f>
        <v>1</v>
      </c>
      <c r="F2038" t="s">
        <v>22</v>
      </c>
      <c r="G2038">
        <f>IF(train[[#This Row],[voice_mail_plan]]="yes",1,0)</f>
        <v>0</v>
      </c>
      <c r="H2038">
        <v>0</v>
      </c>
      <c r="I2038">
        <v>247.5</v>
      </c>
      <c r="J2038">
        <v>99</v>
      </c>
      <c r="K2038">
        <v>42.08</v>
      </c>
      <c r="L2038">
        <v>108.5</v>
      </c>
      <c r="M2038">
        <v>118</v>
      </c>
      <c r="N2038">
        <v>9.2200000000000006</v>
      </c>
      <c r="O2038">
        <v>232</v>
      </c>
      <c r="P2038">
        <v>72</v>
      </c>
      <c r="Q2038">
        <v>10.44</v>
      </c>
      <c r="R2038">
        <v>10.6</v>
      </c>
      <c r="S2038">
        <v>3</v>
      </c>
      <c r="T2038">
        <v>2.86</v>
      </c>
      <c r="U2038">
        <v>2</v>
      </c>
      <c r="V2038" t="s">
        <v>22</v>
      </c>
      <c r="W2038">
        <f t="shared" si="248"/>
        <v>0</v>
      </c>
      <c r="X2038" t="str">
        <f t="shared" si="249"/>
        <v>3 or fewer calls</v>
      </c>
      <c r="Y2038" t="str">
        <f t="shared" si="250"/>
        <v>Medium</v>
      </c>
      <c r="Z2038" t="str">
        <f t="shared" si="251"/>
        <v>Medium_user</v>
      </c>
      <c r="AA2038" t="str">
        <f t="shared" si="252"/>
        <v>Light_user</v>
      </c>
      <c r="AB2038" t="str">
        <f t="shared" si="253"/>
        <v>Medium Usage</v>
      </c>
      <c r="AC2038" t="str">
        <f t="shared" si="254"/>
        <v>None</v>
      </c>
      <c r="AD2038" t="str">
        <f t="shared" si="255"/>
        <v>Medium Intl Calls</v>
      </c>
    </row>
    <row r="2039" spans="1:30" x14ac:dyDescent="0.25">
      <c r="A2039" t="s">
        <v>26</v>
      </c>
      <c r="B2039">
        <v>177</v>
      </c>
      <c r="C2039" t="s">
        <v>25</v>
      </c>
      <c r="D2039" t="s">
        <v>22</v>
      </c>
      <c r="E2039">
        <f>IF(train[[#This Row],[international_plan]]="yes",1,0)</f>
        <v>0</v>
      </c>
      <c r="F2039" t="s">
        <v>22</v>
      </c>
      <c r="G2039">
        <f>IF(train[[#This Row],[voice_mail_plan]]="yes",1,0)</f>
        <v>0</v>
      </c>
      <c r="H2039">
        <v>0</v>
      </c>
      <c r="I2039">
        <v>175.4</v>
      </c>
      <c r="J2039">
        <v>99</v>
      </c>
      <c r="K2039">
        <v>29.82</v>
      </c>
      <c r="L2039">
        <v>155.30000000000001</v>
      </c>
      <c r="M2039">
        <v>83</v>
      </c>
      <c r="N2039">
        <v>13.2</v>
      </c>
      <c r="O2039">
        <v>179.4</v>
      </c>
      <c r="P2039">
        <v>86</v>
      </c>
      <c r="Q2039">
        <v>8.07</v>
      </c>
      <c r="R2039">
        <v>11.5</v>
      </c>
      <c r="S2039">
        <v>3</v>
      </c>
      <c r="T2039">
        <v>3.11</v>
      </c>
      <c r="U2039">
        <v>1</v>
      </c>
      <c r="V2039" t="s">
        <v>22</v>
      </c>
      <c r="W2039">
        <f t="shared" si="248"/>
        <v>0</v>
      </c>
      <c r="X2039" t="str">
        <f t="shared" si="249"/>
        <v>3 or fewer calls</v>
      </c>
      <c r="Y2039" t="str">
        <f t="shared" si="250"/>
        <v>Medium</v>
      </c>
      <c r="Z2039" t="str">
        <f t="shared" si="251"/>
        <v>Medium_user</v>
      </c>
      <c r="AA2039" t="str">
        <f t="shared" si="252"/>
        <v>Medium_user</v>
      </c>
      <c r="AB2039" t="str">
        <f t="shared" si="253"/>
        <v>Medium Usage</v>
      </c>
      <c r="AC2039" t="str">
        <f t="shared" si="254"/>
        <v>None</v>
      </c>
      <c r="AD2039" t="str">
        <f t="shared" si="255"/>
        <v>Medium Intl Calls</v>
      </c>
    </row>
    <row r="2040" spans="1:30" x14ac:dyDescent="0.25">
      <c r="A2040" t="s">
        <v>57</v>
      </c>
      <c r="B2040">
        <v>121</v>
      </c>
      <c r="C2040" t="s">
        <v>21</v>
      </c>
      <c r="D2040" t="s">
        <v>22</v>
      </c>
      <c r="E2040">
        <f>IF(train[[#This Row],[international_plan]]="yes",1,0)</f>
        <v>0</v>
      </c>
      <c r="F2040" t="s">
        <v>22</v>
      </c>
      <c r="G2040">
        <f>IF(train[[#This Row],[voice_mail_plan]]="yes",1,0)</f>
        <v>0</v>
      </c>
      <c r="H2040">
        <v>0</v>
      </c>
      <c r="I2040">
        <v>179.4</v>
      </c>
      <c r="J2040">
        <v>70</v>
      </c>
      <c r="K2040">
        <v>30.5</v>
      </c>
      <c r="L2040">
        <v>143</v>
      </c>
      <c r="M2040">
        <v>93</v>
      </c>
      <c r="N2040">
        <v>12.16</v>
      </c>
      <c r="O2040">
        <v>116.3</v>
      </c>
      <c r="P2040">
        <v>113</v>
      </c>
      <c r="Q2040">
        <v>5.23</v>
      </c>
      <c r="R2040">
        <v>11.2</v>
      </c>
      <c r="S2040">
        <v>5</v>
      </c>
      <c r="T2040">
        <v>3.02</v>
      </c>
      <c r="U2040">
        <v>1</v>
      </c>
      <c r="V2040" t="s">
        <v>22</v>
      </c>
      <c r="W2040">
        <f t="shared" si="248"/>
        <v>0</v>
      </c>
      <c r="X2040" t="str">
        <f t="shared" si="249"/>
        <v>3 or fewer calls</v>
      </c>
      <c r="Y2040" t="str">
        <f t="shared" si="250"/>
        <v>Medium</v>
      </c>
      <c r="Z2040" t="str">
        <f t="shared" si="251"/>
        <v>Medium_user</v>
      </c>
      <c r="AA2040" t="str">
        <f t="shared" si="252"/>
        <v>Medium_user</v>
      </c>
      <c r="AB2040" t="str">
        <f t="shared" si="253"/>
        <v>Medium Usage</v>
      </c>
      <c r="AC2040" t="str">
        <f t="shared" si="254"/>
        <v>None</v>
      </c>
      <c r="AD2040" t="str">
        <f t="shared" si="255"/>
        <v>Medium Intl Calls</v>
      </c>
    </row>
    <row r="2041" spans="1:30" x14ac:dyDescent="0.25">
      <c r="A2041" t="s">
        <v>43</v>
      </c>
      <c r="B2041">
        <v>99</v>
      </c>
      <c r="C2041" t="s">
        <v>28</v>
      </c>
      <c r="D2041" t="s">
        <v>23</v>
      </c>
      <c r="E2041">
        <f>IF(train[[#This Row],[international_plan]]="yes",1,0)</f>
        <v>1</v>
      </c>
      <c r="F2041" t="s">
        <v>23</v>
      </c>
      <c r="G2041">
        <f>IF(train[[#This Row],[voice_mail_plan]]="yes",1,0)</f>
        <v>1</v>
      </c>
      <c r="H2041">
        <v>39</v>
      </c>
      <c r="I2041">
        <v>126.8</v>
      </c>
      <c r="J2041">
        <v>94</v>
      </c>
      <c r="K2041">
        <v>21.56</v>
      </c>
      <c r="L2041">
        <v>293.60000000000002</v>
      </c>
      <c r="M2041">
        <v>115</v>
      </c>
      <c r="N2041">
        <v>24.96</v>
      </c>
      <c r="O2041">
        <v>174.1</v>
      </c>
      <c r="P2041">
        <v>91</v>
      </c>
      <c r="Q2041">
        <v>7.83</v>
      </c>
      <c r="R2041">
        <v>8.4</v>
      </c>
      <c r="S2041">
        <v>4</v>
      </c>
      <c r="T2041">
        <v>2.27</v>
      </c>
      <c r="U2041">
        <v>0</v>
      </c>
      <c r="V2041" t="s">
        <v>22</v>
      </c>
      <c r="W2041">
        <f t="shared" si="248"/>
        <v>0</v>
      </c>
      <c r="X2041" t="str">
        <f t="shared" si="249"/>
        <v>3 or fewer calls</v>
      </c>
      <c r="Y2041" t="str">
        <f t="shared" si="250"/>
        <v>Medium</v>
      </c>
      <c r="Z2041" t="str">
        <f t="shared" si="251"/>
        <v>Medium_user</v>
      </c>
      <c r="AA2041" t="str">
        <f t="shared" si="252"/>
        <v>Heavy_user</v>
      </c>
      <c r="AB2041" t="str">
        <f t="shared" si="253"/>
        <v>Medium Usage</v>
      </c>
      <c r="AC2041" t="str">
        <f t="shared" si="254"/>
        <v>High</v>
      </c>
      <c r="AD2041" t="str">
        <f t="shared" si="255"/>
        <v>Medium Intl Calls</v>
      </c>
    </row>
    <row r="2042" spans="1:30" x14ac:dyDescent="0.25">
      <c r="A2042" t="s">
        <v>36</v>
      </c>
      <c r="B2042">
        <v>126</v>
      </c>
      <c r="C2042" t="s">
        <v>21</v>
      </c>
      <c r="D2042" t="s">
        <v>23</v>
      </c>
      <c r="E2042">
        <f>IF(train[[#This Row],[international_plan]]="yes",1,0)</f>
        <v>1</v>
      </c>
      <c r="F2042" t="s">
        <v>22</v>
      </c>
      <c r="G2042">
        <f>IF(train[[#This Row],[voice_mail_plan]]="yes",1,0)</f>
        <v>0</v>
      </c>
      <c r="H2042">
        <v>0</v>
      </c>
      <c r="I2042">
        <v>239.7</v>
      </c>
      <c r="J2042">
        <v>87</v>
      </c>
      <c r="K2042">
        <v>40.75</v>
      </c>
      <c r="L2042">
        <v>281.7</v>
      </c>
      <c r="M2042">
        <v>92</v>
      </c>
      <c r="N2042">
        <v>23.94</v>
      </c>
      <c r="O2042">
        <v>183.5</v>
      </c>
      <c r="P2042">
        <v>113</v>
      </c>
      <c r="Q2042">
        <v>8.26</v>
      </c>
      <c r="R2042">
        <v>11.4</v>
      </c>
      <c r="S2042">
        <v>1</v>
      </c>
      <c r="T2042">
        <v>3.08</v>
      </c>
      <c r="U2042">
        <v>1</v>
      </c>
      <c r="V2042" t="s">
        <v>23</v>
      </c>
      <c r="W2042">
        <f t="shared" si="248"/>
        <v>1</v>
      </c>
      <c r="X2042" t="str">
        <f t="shared" si="249"/>
        <v>3 or fewer calls</v>
      </c>
      <c r="Y2042" t="str">
        <f t="shared" si="250"/>
        <v>Medium</v>
      </c>
      <c r="Z2042" t="str">
        <f t="shared" si="251"/>
        <v>Medium_user</v>
      </c>
      <c r="AA2042" t="str">
        <f t="shared" si="252"/>
        <v>Heavy_user</v>
      </c>
      <c r="AB2042" t="str">
        <f t="shared" si="253"/>
        <v>Medium Usage</v>
      </c>
      <c r="AC2042" t="str">
        <f t="shared" si="254"/>
        <v>None</v>
      </c>
      <c r="AD2042" t="str">
        <f t="shared" si="255"/>
        <v>Medium Intl Calls</v>
      </c>
    </row>
    <row r="2043" spans="1:30" x14ac:dyDescent="0.25">
      <c r="A2043" t="s">
        <v>36</v>
      </c>
      <c r="B2043">
        <v>77</v>
      </c>
      <c r="C2043" t="s">
        <v>21</v>
      </c>
      <c r="D2043" t="s">
        <v>22</v>
      </c>
      <c r="E2043">
        <f>IF(train[[#This Row],[international_plan]]="yes",1,0)</f>
        <v>0</v>
      </c>
      <c r="F2043" t="s">
        <v>23</v>
      </c>
      <c r="G2043">
        <f>IF(train[[#This Row],[voice_mail_plan]]="yes",1,0)</f>
        <v>1</v>
      </c>
      <c r="H2043">
        <v>33</v>
      </c>
      <c r="I2043">
        <v>143</v>
      </c>
      <c r="J2043">
        <v>101</v>
      </c>
      <c r="K2043">
        <v>24.31</v>
      </c>
      <c r="L2043">
        <v>212.2</v>
      </c>
      <c r="M2043">
        <v>102</v>
      </c>
      <c r="N2043">
        <v>18.04</v>
      </c>
      <c r="O2043">
        <v>104.9</v>
      </c>
      <c r="P2043">
        <v>120</v>
      </c>
      <c r="Q2043">
        <v>4.72</v>
      </c>
      <c r="R2043">
        <v>15.3</v>
      </c>
      <c r="S2043">
        <v>4</v>
      </c>
      <c r="T2043">
        <v>4.13</v>
      </c>
      <c r="U2043">
        <v>5</v>
      </c>
      <c r="V2043" t="s">
        <v>23</v>
      </c>
      <c r="W2043">
        <f t="shared" si="248"/>
        <v>1</v>
      </c>
      <c r="X2043" t="str">
        <f t="shared" si="249"/>
        <v>More than 3 calls</v>
      </c>
      <c r="Y2043" t="str">
        <f t="shared" si="250"/>
        <v>High</v>
      </c>
      <c r="Z2043" t="str">
        <f t="shared" si="251"/>
        <v>Medium_user</v>
      </c>
      <c r="AA2043" t="str">
        <f t="shared" si="252"/>
        <v>Medium_user</v>
      </c>
      <c r="AB2043" t="str">
        <f t="shared" si="253"/>
        <v>Medium Usage</v>
      </c>
      <c r="AC2043" t="str">
        <f t="shared" si="254"/>
        <v>High</v>
      </c>
      <c r="AD2043" t="str">
        <f t="shared" si="255"/>
        <v>Medium Intl Calls</v>
      </c>
    </row>
    <row r="2044" spans="1:30" x14ac:dyDescent="0.25">
      <c r="A2044" t="s">
        <v>31</v>
      </c>
      <c r="B2044">
        <v>21</v>
      </c>
      <c r="C2044" t="s">
        <v>21</v>
      </c>
      <c r="D2044" t="s">
        <v>22</v>
      </c>
      <c r="E2044">
        <f>IF(train[[#This Row],[international_plan]]="yes",1,0)</f>
        <v>0</v>
      </c>
      <c r="F2044" t="s">
        <v>22</v>
      </c>
      <c r="G2044">
        <f>IF(train[[#This Row],[voice_mail_plan]]="yes",1,0)</f>
        <v>0</v>
      </c>
      <c r="H2044">
        <v>0</v>
      </c>
      <c r="I2044">
        <v>91.9</v>
      </c>
      <c r="J2044">
        <v>109</v>
      </c>
      <c r="K2044">
        <v>15.62</v>
      </c>
      <c r="L2044">
        <v>198.4</v>
      </c>
      <c r="M2044">
        <v>111</v>
      </c>
      <c r="N2044">
        <v>16.86</v>
      </c>
      <c r="O2044">
        <v>171.7</v>
      </c>
      <c r="P2044">
        <v>125</v>
      </c>
      <c r="Q2044">
        <v>7.73</v>
      </c>
      <c r="R2044">
        <v>13</v>
      </c>
      <c r="S2044">
        <v>7</v>
      </c>
      <c r="T2044">
        <v>3.51</v>
      </c>
      <c r="U2044">
        <v>2</v>
      </c>
      <c r="V2044" t="s">
        <v>22</v>
      </c>
      <c r="W2044">
        <f t="shared" si="248"/>
        <v>0</v>
      </c>
      <c r="X2044" t="str">
        <f t="shared" si="249"/>
        <v>3 or fewer calls</v>
      </c>
      <c r="Y2044" t="str">
        <f t="shared" si="250"/>
        <v>Medium</v>
      </c>
      <c r="Z2044" t="str">
        <f t="shared" si="251"/>
        <v>Medium_user</v>
      </c>
      <c r="AA2044" t="str">
        <f t="shared" si="252"/>
        <v>Medium_user</v>
      </c>
      <c r="AB2044" t="str">
        <f t="shared" si="253"/>
        <v>Medium Usage</v>
      </c>
      <c r="AC2044" t="str">
        <f t="shared" si="254"/>
        <v>None</v>
      </c>
      <c r="AD2044" t="str">
        <f t="shared" si="255"/>
        <v>Medium Intl Calls</v>
      </c>
    </row>
    <row r="2045" spans="1:30" x14ac:dyDescent="0.25">
      <c r="A2045" t="s">
        <v>59</v>
      </c>
      <c r="B2045">
        <v>56</v>
      </c>
      <c r="C2045" t="s">
        <v>25</v>
      </c>
      <c r="D2045" t="s">
        <v>22</v>
      </c>
      <c r="E2045">
        <f>IF(train[[#This Row],[international_plan]]="yes",1,0)</f>
        <v>0</v>
      </c>
      <c r="F2045" t="s">
        <v>22</v>
      </c>
      <c r="G2045">
        <f>IF(train[[#This Row],[voice_mail_plan]]="yes",1,0)</f>
        <v>0</v>
      </c>
      <c r="H2045">
        <v>0</v>
      </c>
      <c r="I2045">
        <v>210.4</v>
      </c>
      <c r="J2045">
        <v>80</v>
      </c>
      <c r="K2045">
        <v>35.770000000000003</v>
      </c>
      <c r="L2045">
        <v>176.6</v>
      </c>
      <c r="M2045">
        <v>96</v>
      </c>
      <c r="N2045">
        <v>15.01</v>
      </c>
      <c r="O2045">
        <v>149.69999999999999</v>
      </c>
      <c r="P2045">
        <v>56</v>
      </c>
      <c r="Q2045">
        <v>6.74</v>
      </c>
      <c r="R2045">
        <v>15.5</v>
      </c>
      <c r="S2045">
        <v>4</v>
      </c>
      <c r="T2045">
        <v>4.1900000000000004</v>
      </c>
      <c r="U2045">
        <v>1</v>
      </c>
      <c r="V2045" t="s">
        <v>22</v>
      </c>
      <c r="W2045">
        <f t="shared" si="248"/>
        <v>0</v>
      </c>
      <c r="X2045" t="str">
        <f t="shared" si="249"/>
        <v>3 or fewer calls</v>
      </c>
      <c r="Y2045" t="str">
        <f t="shared" si="250"/>
        <v>High</v>
      </c>
      <c r="Z2045" t="str">
        <f t="shared" si="251"/>
        <v>Medium_user</v>
      </c>
      <c r="AA2045" t="str">
        <f t="shared" si="252"/>
        <v>Medium_user</v>
      </c>
      <c r="AB2045" t="str">
        <f t="shared" si="253"/>
        <v>Medium Usage</v>
      </c>
      <c r="AC2045" t="str">
        <f t="shared" si="254"/>
        <v>None</v>
      </c>
      <c r="AD2045" t="str">
        <f t="shared" si="255"/>
        <v>Medium Intl Calls</v>
      </c>
    </row>
    <row r="2046" spans="1:30" x14ac:dyDescent="0.25">
      <c r="A2046" t="s">
        <v>37</v>
      </c>
      <c r="B2046">
        <v>92</v>
      </c>
      <c r="C2046" t="s">
        <v>21</v>
      </c>
      <c r="D2046" t="s">
        <v>22</v>
      </c>
      <c r="E2046">
        <f>IF(train[[#This Row],[international_plan]]="yes",1,0)</f>
        <v>0</v>
      </c>
      <c r="F2046" t="s">
        <v>23</v>
      </c>
      <c r="G2046">
        <f>IF(train[[#This Row],[voice_mail_plan]]="yes",1,0)</f>
        <v>1</v>
      </c>
      <c r="H2046">
        <v>29</v>
      </c>
      <c r="I2046">
        <v>201.3</v>
      </c>
      <c r="J2046">
        <v>130</v>
      </c>
      <c r="K2046">
        <v>34.22</v>
      </c>
      <c r="L2046">
        <v>203.7</v>
      </c>
      <c r="M2046">
        <v>115</v>
      </c>
      <c r="N2046">
        <v>17.309999999999999</v>
      </c>
      <c r="O2046">
        <v>129.9</v>
      </c>
      <c r="P2046">
        <v>113</v>
      </c>
      <c r="Q2046">
        <v>5.85</v>
      </c>
      <c r="R2046">
        <v>6.4</v>
      </c>
      <c r="S2046">
        <v>6</v>
      </c>
      <c r="T2046">
        <v>1.73</v>
      </c>
      <c r="U2046">
        <v>1</v>
      </c>
      <c r="V2046" t="s">
        <v>23</v>
      </c>
      <c r="W2046">
        <f t="shared" si="248"/>
        <v>1</v>
      </c>
      <c r="X2046" t="str">
        <f t="shared" si="249"/>
        <v>3 or fewer calls</v>
      </c>
      <c r="Y2046" t="str">
        <f t="shared" si="250"/>
        <v>Low</v>
      </c>
      <c r="Z2046" t="str">
        <f t="shared" si="251"/>
        <v>Medium_user</v>
      </c>
      <c r="AA2046" t="str">
        <f t="shared" si="252"/>
        <v>Medium_user</v>
      </c>
      <c r="AB2046" t="str">
        <f t="shared" si="253"/>
        <v>Medium Usage</v>
      </c>
      <c r="AC2046" t="str">
        <f t="shared" si="254"/>
        <v>Medium</v>
      </c>
      <c r="AD2046" t="str">
        <f t="shared" si="255"/>
        <v>Low Intl Calls</v>
      </c>
    </row>
    <row r="2047" spans="1:30" x14ac:dyDescent="0.25">
      <c r="A2047" t="s">
        <v>60</v>
      </c>
      <c r="B2047">
        <v>81</v>
      </c>
      <c r="C2047" t="s">
        <v>28</v>
      </c>
      <c r="D2047" t="s">
        <v>22</v>
      </c>
      <c r="E2047">
        <f>IF(train[[#This Row],[international_plan]]="yes",1,0)</f>
        <v>0</v>
      </c>
      <c r="F2047" t="s">
        <v>22</v>
      </c>
      <c r="G2047">
        <f>IF(train[[#This Row],[voice_mail_plan]]="yes",1,0)</f>
        <v>0</v>
      </c>
      <c r="H2047">
        <v>0</v>
      </c>
      <c r="I2047">
        <v>145.6</v>
      </c>
      <c r="J2047">
        <v>59</v>
      </c>
      <c r="K2047">
        <v>24.75</v>
      </c>
      <c r="L2047">
        <v>287.89999999999998</v>
      </c>
      <c r="M2047">
        <v>131</v>
      </c>
      <c r="N2047">
        <v>24.47</v>
      </c>
      <c r="O2047">
        <v>181.7</v>
      </c>
      <c r="P2047">
        <v>121</v>
      </c>
      <c r="Q2047">
        <v>8.18</v>
      </c>
      <c r="R2047">
        <v>9.1999999999999993</v>
      </c>
      <c r="S2047">
        <v>4</v>
      </c>
      <c r="T2047">
        <v>2.48</v>
      </c>
      <c r="U2047">
        <v>2</v>
      </c>
      <c r="V2047" t="s">
        <v>22</v>
      </c>
      <c r="W2047">
        <f t="shared" si="248"/>
        <v>0</v>
      </c>
      <c r="X2047" t="str">
        <f t="shared" si="249"/>
        <v>3 or fewer calls</v>
      </c>
      <c r="Y2047" t="str">
        <f t="shared" si="250"/>
        <v>Medium</v>
      </c>
      <c r="Z2047" t="str">
        <f t="shared" si="251"/>
        <v>Heavy_user</v>
      </c>
      <c r="AA2047" t="str">
        <f t="shared" si="252"/>
        <v>Heavy_user</v>
      </c>
      <c r="AB2047" t="str">
        <f t="shared" si="253"/>
        <v>Medium Usage</v>
      </c>
      <c r="AC2047" t="str">
        <f t="shared" si="254"/>
        <v>None</v>
      </c>
      <c r="AD2047" t="str">
        <f t="shared" si="255"/>
        <v>Medium Intl Calls</v>
      </c>
    </row>
    <row r="2048" spans="1:30" x14ac:dyDescent="0.25">
      <c r="A2048" t="s">
        <v>39</v>
      </c>
      <c r="B2048">
        <v>139</v>
      </c>
      <c r="C2048" t="s">
        <v>28</v>
      </c>
      <c r="D2048" t="s">
        <v>23</v>
      </c>
      <c r="E2048">
        <f>IF(train[[#This Row],[international_plan]]="yes",1,0)</f>
        <v>1</v>
      </c>
      <c r="F2048" t="s">
        <v>23</v>
      </c>
      <c r="G2048">
        <f>IF(train[[#This Row],[voice_mail_plan]]="yes",1,0)</f>
        <v>1</v>
      </c>
      <c r="H2048">
        <v>31</v>
      </c>
      <c r="I2048">
        <v>203.5</v>
      </c>
      <c r="J2048">
        <v>82</v>
      </c>
      <c r="K2048">
        <v>34.6</v>
      </c>
      <c r="L2048">
        <v>200.3</v>
      </c>
      <c r="M2048">
        <v>72</v>
      </c>
      <c r="N2048">
        <v>17.03</v>
      </c>
      <c r="O2048">
        <v>214</v>
      </c>
      <c r="P2048">
        <v>112</v>
      </c>
      <c r="Q2048">
        <v>9.6300000000000008</v>
      </c>
      <c r="R2048">
        <v>13.4</v>
      </c>
      <c r="S2048">
        <v>6</v>
      </c>
      <c r="T2048">
        <v>3.62</v>
      </c>
      <c r="U2048">
        <v>1</v>
      </c>
      <c r="V2048" t="s">
        <v>23</v>
      </c>
      <c r="W2048">
        <f t="shared" si="248"/>
        <v>1</v>
      </c>
      <c r="X2048" t="str">
        <f t="shared" si="249"/>
        <v>3 or fewer calls</v>
      </c>
      <c r="Y2048" t="str">
        <f t="shared" si="250"/>
        <v>Medium</v>
      </c>
      <c r="Z2048" t="str">
        <f t="shared" si="251"/>
        <v>Light_usage</v>
      </c>
      <c r="AA2048" t="str">
        <f t="shared" si="252"/>
        <v>Medium_user</v>
      </c>
      <c r="AB2048" t="str">
        <f t="shared" si="253"/>
        <v>Medium Usage</v>
      </c>
      <c r="AC2048" t="str">
        <f t="shared" si="254"/>
        <v>High</v>
      </c>
      <c r="AD2048" t="str">
        <f t="shared" si="255"/>
        <v>Medium Intl Calls</v>
      </c>
    </row>
    <row r="2049" spans="1:30" x14ac:dyDescent="0.25">
      <c r="A2049" t="s">
        <v>42</v>
      </c>
      <c r="B2049">
        <v>68</v>
      </c>
      <c r="C2049" t="s">
        <v>21</v>
      </c>
      <c r="D2049" t="s">
        <v>22</v>
      </c>
      <c r="E2049">
        <f>IF(train[[#This Row],[international_plan]]="yes",1,0)</f>
        <v>0</v>
      </c>
      <c r="F2049" t="s">
        <v>22</v>
      </c>
      <c r="G2049">
        <f>IF(train[[#This Row],[voice_mail_plan]]="yes",1,0)</f>
        <v>0</v>
      </c>
      <c r="H2049">
        <v>0</v>
      </c>
      <c r="I2049">
        <v>232.4</v>
      </c>
      <c r="J2049">
        <v>76</v>
      </c>
      <c r="K2049">
        <v>39.51</v>
      </c>
      <c r="L2049">
        <v>153.30000000000001</v>
      </c>
      <c r="M2049">
        <v>103</v>
      </c>
      <c r="N2049">
        <v>13.03</v>
      </c>
      <c r="O2049">
        <v>214.6</v>
      </c>
      <c r="P2049">
        <v>107</v>
      </c>
      <c r="Q2049">
        <v>9.66</v>
      </c>
      <c r="R2049">
        <v>10.5</v>
      </c>
      <c r="S2049">
        <v>2</v>
      </c>
      <c r="T2049">
        <v>2.84</v>
      </c>
      <c r="U2049">
        <v>1</v>
      </c>
      <c r="V2049" t="s">
        <v>22</v>
      </c>
      <c r="W2049">
        <f t="shared" si="248"/>
        <v>0</v>
      </c>
      <c r="X2049" t="str">
        <f t="shared" si="249"/>
        <v>3 or fewer calls</v>
      </c>
      <c r="Y2049" t="str">
        <f t="shared" si="250"/>
        <v>Medium</v>
      </c>
      <c r="Z2049" t="str">
        <f t="shared" si="251"/>
        <v>Medium_user</v>
      </c>
      <c r="AA2049" t="str">
        <f t="shared" si="252"/>
        <v>Medium_user</v>
      </c>
      <c r="AB2049" t="str">
        <f t="shared" si="253"/>
        <v>Medium Usage</v>
      </c>
      <c r="AC2049" t="str">
        <f t="shared" si="254"/>
        <v>None</v>
      </c>
      <c r="AD2049" t="str">
        <f t="shared" si="255"/>
        <v>Medium Intl Calls</v>
      </c>
    </row>
    <row r="2050" spans="1:30" x14ac:dyDescent="0.25">
      <c r="A2050" t="s">
        <v>54</v>
      </c>
      <c r="B2050">
        <v>183</v>
      </c>
      <c r="C2050" t="s">
        <v>21</v>
      </c>
      <c r="D2050" t="s">
        <v>22</v>
      </c>
      <c r="E2050">
        <f>IF(train[[#This Row],[international_plan]]="yes",1,0)</f>
        <v>0</v>
      </c>
      <c r="F2050" t="s">
        <v>23</v>
      </c>
      <c r="G2050">
        <f>IF(train[[#This Row],[voice_mail_plan]]="yes",1,0)</f>
        <v>1</v>
      </c>
      <c r="H2050">
        <v>8</v>
      </c>
      <c r="I2050">
        <v>86.5</v>
      </c>
      <c r="J2050">
        <v>119</v>
      </c>
      <c r="K2050">
        <v>14.71</v>
      </c>
      <c r="L2050">
        <v>285.2</v>
      </c>
      <c r="M2050">
        <v>97</v>
      </c>
      <c r="N2050">
        <v>24.24</v>
      </c>
      <c r="O2050">
        <v>180.4</v>
      </c>
      <c r="P2050">
        <v>133</v>
      </c>
      <c r="Q2050">
        <v>8.1199999999999992</v>
      </c>
      <c r="R2050">
        <v>8.6999999999999993</v>
      </c>
      <c r="S2050">
        <v>2</v>
      </c>
      <c r="T2050">
        <v>2.35</v>
      </c>
      <c r="U2050">
        <v>2</v>
      </c>
      <c r="V2050" t="s">
        <v>22</v>
      </c>
      <c r="W2050">
        <f t="shared" ref="W2050:W2113" si="256">IF(V2050="yes",1,0)</f>
        <v>0</v>
      </c>
      <c r="X2050" t="str">
        <f t="shared" ref="X2050:X2113" si="257">IF(U2050&gt;3,"More than 3 calls","3 or fewer calls")</f>
        <v>3 or fewer calls</v>
      </c>
      <c r="Y2050" t="str">
        <f t="shared" ref="Y2050:Y2113" si="258">IF(T2050&lt;2,"Low",IF(T2050&lt;4,"Medium","High"))</f>
        <v>Medium</v>
      </c>
      <c r="Z2050" t="str">
        <f t="shared" ref="Z2050:Z2113" si="259">IF(M2050&lt;80,"Light_usage",IF(M2050&lt;120,"Medium_user","Heavy_user"))</f>
        <v>Medium_user</v>
      </c>
      <c r="AA2050" t="str">
        <f t="shared" ref="AA2050:AA2113" si="260">IF(N2050&lt;10,"Light_user",IF(N2050&lt;20,"Medium_user","Heavy_user"))</f>
        <v>Heavy_user</v>
      </c>
      <c r="AB2050" t="str">
        <f t="shared" ref="AB2050:AB2113" si="261">IF(AND(I2050&gt;250,N2050&gt;20,R2050&gt;10),"High Usage",
  IF(AND(I2050&lt;100,N2050&lt;10,R2050&lt;5),"Low Usage","Medium Usage"))</f>
        <v>Medium Usage</v>
      </c>
      <c r="AC2050" t="str">
        <f t="shared" ref="AC2050:AC2113" si="262">IF(H2050=0,"None",IF(H2050&lt;10,"Low",IF(H2050&lt;30,"Medium","High")))</f>
        <v>Low</v>
      </c>
      <c r="AD2050" t="str">
        <f t="shared" ref="AD2050:AD2113" si="263">IF(T2050&lt;=2, "Low Intl Calls", IF(T2050&lt;=5, "Medium Intl Calls", "High Intl Calls"))</f>
        <v>Medium Intl Calls</v>
      </c>
    </row>
    <row r="2051" spans="1:30" x14ac:dyDescent="0.25">
      <c r="A2051" t="s">
        <v>41</v>
      </c>
      <c r="B2051">
        <v>90</v>
      </c>
      <c r="C2051" t="s">
        <v>25</v>
      </c>
      <c r="D2051" t="s">
        <v>22</v>
      </c>
      <c r="E2051">
        <f>IF(train[[#This Row],[international_plan]]="yes",1,0)</f>
        <v>0</v>
      </c>
      <c r="F2051" t="s">
        <v>22</v>
      </c>
      <c r="G2051">
        <f>IF(train[[#This Row],[voice_mail_plan]]="yes",1,0)</f>
        <v>0</v>
      </c>
      <c r="H2051">
        <v>0</v>
      </c>
      <c r="I2051">
        <v>109.9</v>
      </c>
      <c r="J2051">
        <v>102</v>
      </c>
      <c r="K2051">
        <v>18.68</v>
      </c>
      <c r="L2051">
        <v>220.8</v>
      </c>
      <c r="M2051">
        <v>114</v>
      </c>
      <c r="N2051">
        <v>18.77</v>
      </c>
      <c r="O2051">
        <v>104</v>
      </c>
      <c r="P2051">
        <v>133</v>
      </c>
      <c r="Q2051">
        <v>4.68</v>
      </c>
      <c r="R2051">
        <v>10.9</v>
      </c>
      <c r="S2051">
        <v>6</v>
      </c>
      <c r="T2051">
        <v>2.94</v>
      </c>
      <c r="U2051">
        <v>0</v>
      </c>
      <c r="V2051" t="s">
        <v>22</v>
      </c>
      <c r="W2051">
        <f t="shared" si="256"/>
        <v>0</v>
      </c>
      <c r="X2051" t="str">
        <f t="shared" si="257"/>
        <v>3 or fewer calls</v>
      </c>
      <c r="Y2051" t="str">
        <f t="shared" si="258"/>
        <v>Medium</v>
      </c>
      <c r="Z2051" t="str">
        <f t="shared" si="259"/>
        <v>Medium_user</v>
      </c>
      <c r="AA2051" t="str">
        <f t="shared" si="260"/>
        <v>Medium_user</v>
      </c>
      <c r="AB2051" t="str">
        <f t="shared" si="261"/>
        <v>Medium Usage</v>
      </c>
      <c r="AC2051" t="str">
        <f t="shared" si="262"/>
        <v>None</v>
      </c>
      <c r="AD2051" t="str">
        <f t="shared" si="263"/>
        <v>Medium Intl Calls</v>
      </c>
    </row>
    <row r="2052" spans="1:30" x14ac:dyDescent="0.25">
      <c r="A2052" t="s">
        <v>51</v>
      </c>
      <c r="B2052">
        <v>165</v>
      </c>
      <c r="C2052" t="s">
        <v>25</v>
      </c>
      <c r="D2052" t="s">
        <v>22</v>
      </c>
      <c r="E2052">
        <f>IF(train[[#This Row],[international_plan]]="yes",1,0)</f>
        <v>0</v>
      </c>
      <c r="F2052" t="s">
        <v>22</v>
      </c>
      <c r="G2052">
        <f>IF(train[[#This Row],[voice_mail_plan]]="yes",1,0)</f>
        <v>0</v>
      </c>
      <c r="H2052">
        <v>0</v>
      </c>
      <c r="I2052">
        <v>156</v>
      </c>
      <c r="J2052">
        <v>88</v>
      </c>
      <c r="K2052">
        <v>26.52</v>
      </c>
      <c r="L2052">
        <v>276.10000000000002</v>
      </c>
      <c r="M2052">
        <v>81</v>
      </c>
      <c r="N2052">
        <v>23.47</v>
      </c>
      <c r="O2052">
        <v>175.9</v>
      </c>
      <c r="P2052">
        <v>94</v>
      </c>
      <c r="Q2052">
        <v>7.92</v>
      </c>
      <c r="R2052">
        <v>9.3000000000000007</v>
      </c>
      <c r="S2052">
        <v>5</v>
      </c>
      <c r="T2052">
        <v>2.5099999999999998</v>
      </c>
      <c r="U2052">
        <v>1</v>
      </c>
      <c r="V2052" t="s">
        <v>22</v>
      </c>
      <c r="W2052">
        <f t="shared" si="256"/>
        <v>0</v>
      </c>
      <c r="X2052" t="str">
        <f t="shared" si="257"/>
        <v>3 or fewer calls</v>
      </c>
      <c r="Y2052" t="str">
        <f t="shared" si="258"/>
        <v>Medium</v>
      </c>
      <c r="Z2052" t="str">
        <f t="shared" si="259"/>
        <v>Medium_user</v>
      </c>
      <c r="AA2052" t="str">
        <f t="shared" si="260"/>
        <v>Heavy_user</v>
      </c>
      <c r="AB2052" t="str">
        <f t="shared" si="261"/>
        <v>Medium Usage</v>
      </c>
      <c r="AC2052" t="str">
        <f t="shared" si="262"/>
        <v>None</v>
      </c>
      <c r="AD2052" t="str">
        <f t="shared" si="263"/>
        <v>Medium Intl Calls</v>
      </c>
    </row>
    <row r="2053" spans="1:30" x14ac:dyDescent="0.25">
      <c r="A2053" t="s">
        <v>51</v>
      </c>
      <c r="B2053">
        <v>89</v>
      </c>
      <c r="C2053" t="s">
        <v>21</v>
      </c>
      <c r="D2053" t="s">
        <v>22</v>
      </c>
      <c r="E2053">
        <f>IF(train[[#This Row],[international_plan]]="yes",1,0)</f>
        <v>0</v>
      </c>
      <c r="F2053" t="s">
        <v>22</v>
      </c>
      <c r="G2053">
        <f>IF(train[[#This Row],[voice_mail_plan]]="yes",1,0)</f>
        <v>0</v>
      </c>
      <c r="H2053">
        <v>0</v>
      </c>
      <c r="I2053">
        <v>326.3</v>
      </c>
      <c r="J2053">
        <v>112</v>
      </c>
      <c r="K2053">
        <v>55.47</v>
      </c>
      <c r="L2053">
        <v>165.1</v>
      </c>
      <c r="M2053">
        <v>110</v>
      </c>
      <c r="N2053">
        <v>14.03</v>
      </c>
      <c r="O2053">
        <v>162.9</v>
      </c>
      <c r="P2053">
        <v>97</v>
      </c>
      <c r="Q2053">
        <v>7.33</v>
      </c>
      <c r="R2053">
        <v>7.5</v>
      </c>
      <c r="S2053">
        <v>1</v>
      </c>
      <c r="T2053">
        <v>2.0299999999999998</v>
      </c>
      <c r="U2053">
        <v>1</v>
      </c>
      <c r="V2053" t="s">
        <v>23</v>
      </c>
      <c r="W2053">
        <f t="shared" si="256"/>
        <v>1</v>
      </c>
      <c r="X2053" t="str">
        <f t="shared" si="257"/>
        <v>3 or fewer calls</v>
      </c>
      <c r="Y2053" t="str">
        <f t="shared" si="258"/>
        <v>Medium</v>
      </c>
      <c r="Z2053" t="str">
        <f t="shared" si="259"/>
        <v>Medium_user</v>
      </c>
      <c r="AA2053" t="str">
        <f t="shared" si="260"/>
        <v>Medium_user</v>
      </c>
      <c r="AB2053" t="str">
        <f t="shared" si="261"/>
        <v>Medium Usage</v>
      </c>
      <c r="AC2053" t="str">
        <f t="shared" si="262"/>
        <v>None</v>
      </c>
      <c r="AD2053" t="str">
        <f t="shared" si="263"/>
        <v>Medium Intl Calls</v>
      </c>
    </row>
    <row r="2054" spans="1:30" x14ac:dyDescent="0.25">
      <c r="A2054" t="s">
        <v>24</v>
      </c>
      <c r="B2054">
        <v>59</v>
      </c>
      <c r="C2054" t="s">
        <v>28</v>
      </c>
      <c r="D2054" t="s">
        <v>22</v>
      </c>
      <c r="E2054">
        <f>IF(train[[#This Row],[international_plan]]="yes",1,0)</f>
        <v>0</v>
      </c>
      <c r="F2054" t="s">
        <v>22</v>
      </c>
      <c r="G2054">
        <f>IF(train[[#This Row],[voice_mail_plan]]="yes",1,0)</f>
        <v>0</v>
      </c>
      <c r="H2054">
        <v>0</v>
      </c>
      <c r="I2054">
        <v>195</v>
      </c>
      <c r="J2054">
        <v>58</v>
      </c>
      <c r="K2054">
        <v>33.15</v>
      </c>
      <c r="L2054">
        <v>198.5</v>
      </c>
      <c r="M2054">
        <v>88</v>
      </c>
      <c r="N2054">
        <v>16.87</v>
      </c>
      <c r="O2054">
        <v>304.3</v>
      </c>
      <c r="P2054">
        <v>110</v>
      </c>
      <c r="Q2054">
        <v>13.69</v>
      </c>
      <c r="R2054">
        <v>14.8</v>
      </c>
      <c r="S2054">
        <v>9</v>
      </c>
      <c r="T2054">
        <v>4</v>
      </c>
      <c r="U2054">
        <v>0</v>
      </c>
      <c r="V2054" t="s">
        <v>22</v>
      </c>
      <c r="W2054">
        <f t="shared" si="256"/>
        <v>0</v>
      </c>
      <c r="X2054" t="str">
        <f t="shared" si="257"/>
        <v>3 or fewer calls</v>
      </c>
      <c r="Y2054" t="str">
        <f t="shared" si="258"/>
        <v>High</v>
      </c>
      <c r="Z2054" t="str">
        <f t="shared" si="259"/>
        <v>Medium_user</v>
      </c>
      <c r="AA2054" t="str">
        <f t="shared" si="260"/>
        <v>Medium_user</v>
      </c>
      <c r="AB2054" t="str">
        <f t="shared" si="261"/>
        <v>Medium Usage</v>
      </c>
      <c r="AC2054" t="str">
        <f t="shared" si="262"/>
        <v>None</v>
      </c>
      <c r="AD2054" t="str">
        <f t="shared" si="263"/>
        <v>Medium Intl Calls</v>
      </c>
    </row>
    <row r="2055" spans="1:30" x14ac:dyDescent="0.25">
      <c r="A2055" t="s">
        <v>72</v>
      </c>
      <c r="B2055">
        <v>16</v>
      </c>
      <c r="C2055" t="s">
        <v>21</v>
      </c>
      <c r="D2055" t="s">
        <v>23</v>
      </c>
      <c r="E2055">
        <f>IF(train[[#This Row],[international_plan]]="yes",1,0)</f>
        <v>1</v>
      </c>
      <c r="F2055" t="s">
        <v>22</v>
      </c>
      <c r="G2055">
        <f>IF(train[[#This Row],[voice_mail_plan]]="yes",1,0)</f>
        <v>0</v>
      </c>
      <c r="H2055">
        <v>0</v>
      </c>
      <c r="I2055">
        <v>110</v>
      </c>
      <c r="J2055">
        <v>91</v>
      </c>
      <c r="K2055">
        <v>18.7</v>
      </c>
      <c r="L2055">
        <v>147.30000000000001</v>
      </c>
      <c r="M2055">
        <v>75</v>
      </c>
      <c r="N2055">
        <v>12.52</v>
      </c>
      <c r="O2055">
        <v>190.5</v>
      </c>
      <c r="P2055">
        <v>73</v>
      </c>
      <c r="Q2055">
        <v>8.57</v>
      </c>
      <c r="R2055">
        <v>6.4</v>
      </c>
      <c r="S2055">
        <v>7</v>
      </c>
      <c r="T2055">
        <v>1.73</v>
      </c>
      <c r="U2055">
        <v>0</v>
      </c>
      <c r="V2055" t="s">
        <v>22</v>
      </c>
      <c r="W2055">
        <f t="shared" si="256"/>
        <v>0</v>
      </c>
      <c r="X2055" t="str">
        <f t="shared" si="257"/>
        <v>3 or fewer calls</v>
      </c>
      <c r="Y2055" t="str">
        <f t="shared" si="258"/>
        <v>Low</v>
      </c>
      <c r="Z2055" t="str">
        <f t="shared" si="259"/>
        <v>Light_usage</v>
      </c>
      <c r="AA2055" t="str">
        <f t="shared" si="260"/>
        <v>Medium_user</v>
      </c>
      <c r="AB2055" t="str">
        <f t="shared" si="261"/>
        <v>Medium Usage</v>
      </c>
      <c r="AC2055" t="str">
        <f t="shared" si="262"/>
        <v>None</v>
      </c>
      <c r="AD2055" t="str">
        <f t="shared" si="263"/>
        <v>Low Intl Calls</v>
      </c>
    </row>
    <row r="2056" spans="1:30" x14ac:dyDescent="0.25">
      <c r="A2056" t="s">
        <v>63</v>
      </c>
      <c r="B2056">
        <v>114</v>
      </c>
      <c r="C2056" t="s">
        <v>21</v>
      </c>
      <c r="D2056" t="s">
        <v>22</v>
      </c>
      <c r="E2056">
        <f>IF(train[[#This Row],[international_plan]]="yes",1,0)</f>
        <v>0</v>
      </c>
      <c r="F2056" t="s">
        <v>22</v>
      </c>
      <c r="G2056">
        <f>IF(train[[#This Row],[voice_mail_plan]]="yes",1,0)</f>
        <v>0</v>
      </c>
      <c r="H2056">
        <v>0</v>
      </c>
      <c r="I2056">
        <v>147.1</v>
      </c>
      <c r="J2056">
        <v>119</v>
      </c>
      <c r="K2056">
        <v>25.01</v>
      </c>
      <c r="L2056">
        <v>161</v>
      </c>
      <c r="M2056">
        <v>111</v>
      </c>
      <c r="N2056">
        <v>13.69</v>
      </c>
      <c r="O2056">
        <v>275.89999999999998</v>
      </c>
      <c r="P2056">
        <v>106</v>
      </c>
      <c r="Q2056">
        <v>12.42</v>
      </c>
      <c r="R2056">
        <v>9</v>
      </c>
      <c r="S2056">
        <v>3</v>
      </c>
      <c r="T2056">
        <v>2.4300000000000002</v>
      </c>
      <c r="U2056">
        <v>5</v>
      </c>
      <c r="V2056" t="s">
        <v>23</v>
      </c>
      <c r="W2056">
        <f t="shared" si="256"/>
        <v>1</v>
      </c>
      <c r="X2056" t="str">
        <f t="shared" si="257"/>
        <v>More than 3 calls</v>
      </c>
      <c r="Y2056" t="str">
        <f t="shared" si="258"/>
        <v>Medium</v>
      </c>
      <c r="Z2056" t="str">
        <f t="shared" si="259"/>
        <v>Medium_user</v>
      </c>
      <c r="AA2056" t="str">
        <f t="shared" si="260"/>
        <v>Medium_user</v>
      </c>
      <c r="AB2056" t="str">
        <f t="shared" si="261"/>
        <v>Medium Usage</v>
      </c>
      <c r="AC2056" t="str">
        <f t="shared" si="262"/>
        <v>None</v>
      </c>
      <c r="AD2056" t="str">
        <f t="shared" si="263"/>
        <v>Medium Intl Calls</v>
      </c>
    </row>
    <row r="2057" spans="1:30" x14ac:dyDescent="0.25">
      <c r="A2057" t="s">
        <v>34</v>
      </c>
      <c r="B2057">
        <v>113</v>
      </c>
      <c r="C2057" t="s">
        <v>28</v>
      </c>
      <c r="D2057" t="s">
        <v>22</v>
      </c>
      <c r="E2057">
        <f>IF(train[[#This Row],[international_plan]]="yes",1,0)</f>
        <v>0</v>
      </c>
      <c r="F2057" t="s">
        <v>22</v>
      </c>
      <c r="G2057">
        <f>IF(train[[#This Row],[voice_mail_plan]]="yes",1,0)</f>
        <v>0</v>
      </c>
      <c r="H2057">
        <v>0</v>
      </c>
      <c r="I2057">
        <v>156</v>
      </c>
      <c r="J2057">
        <v>141</v>
      </c>
      <c r="K2057">
        <v>26.52</v>
      </c>
      <c r="L2057">
        <v>256.8</v>
      </c>
      <c r="M2057">
        <v>72</v>
      </c>
      <c r="N2057">
        <v>21.83</v>
      </c>
      <c r="O2057">
        <v>175.3</v>
      </c>
      <c r="P2057">
        <v>123</v>
      </c>
      <c r="Q2057">
        <v>7.89</v>
      </c>
      <c r="R2057">
        <v>11.9</v>
      </c>
      <c r="S2057">
        <v>5</v>
      </c>
      <c r="T2057">
        <v>3.21</v>
      </c>
      <c r="U2057">
        <v>2</v>
      </c>
      <c r="V2057" t="s">
        <v>22</v>
      </c>
      <c r="W2057">
        <f t="shared" si="256"/>
        <v>0</v>
      </c>
      <c r="X2057" t="str">
        <f t="shared" si="257"/>
        <v>3 or fewer calls</v>
      </c>
      <c r="Y2057" t="str">
        <f t="shared" si="258"/>
        <v>Medium</v>
      </c>
      <c r="Z2057" t="str">
        <f t="shared" si="259"/>
        <v>Light_usage</v>
      </c>
      <c r="AA2057" t="str">
        <f t="shared" si="260"/>
        <v>Heavy_user</v>
      </c>
      <c r="AB2057" t="str">
        <f t="shared" si="261"/>
        <v>Medium Usage</v>
      </c>
      <c r="AC2057" t="str">
        <f t="shared" si="262"/>
        <v>None</v>
      </c>
      <c r="AD2057" t="str">
        <f t="shared" si="263"/>
        <v>Medium Intl Calls</v>
      </c>
    </row>
    <row r="2058" spans="1:30" x14ac:dyDescent="0.25">
      <c r="A2058" t="s">
        <v>48</v>
      </c>
      <c r="B2058">
        <v>120</v>
      </c>
      <c r="C2058" t="s">
        <v>25</v>
      </c>
      <c r="D2058" t="s">
        <v>22</v>
      </c>
      <c r="E2058">
        <f>IF(train[[#This Row],[international_plan]]="yes",1,0)</f>
        <v>0</v>
      </c>
      <c r="F2058" t="s">
        <v>22</v>
      </c>
      <c r="G2058">
        <f>IF(train[[#This Row],[voice_mail_plan]]="yes",1,0)</f>
        <v>0</v>
      </c>
      <c r="H2058">
        <v>0</v>
      </c>
      <c r="I2058">
        <v>98.2</v>
      </c>
      <c r="J2058">
        <v>99</v>
      </c>
      <c r="K2058">
        <v>16.690000000000001</v>
      </c>
      <c r="L2058">
        <v>186.7</v>
      </c>
      <c r="M2058">
        <v>85</v>
      </c>
      <c r="N2058">
        <v>15.87</v>
      </c>
      <c r="O2058">
        <v>146.69999999999999</v>
      </c>
      <c r="P2058">
        <v>96</v>
      </c>
      <c r="Q2058">
        <v>6.6</v>
      </c>
      <c r="R2058">
        <v>9.3000000000000007</v>
      </c>
      <c r="S2058">
        <v>4</v>
      </c>
      <c r="T2058">
        <v>2.5099999999999998</v>
      </c>
      <c r="U2058">
        <v>2</v>
      </c>
      <c r="V2058" t="s">
        <v>22</v>
      </c>
      <c r="W2058">
        <f t="shared" si="256"/>
        <v>0</v>
      </c>
      <c r="X2058" t="str">
        <f t="shared" si="257"/>
        <v>3 or fewer calls</v>
      </c>
      <c r="Y2058" t="str">
        <f t="shared" si="258"/>
        <v>Medium</v>
      </c>
      <c r="Z2058" t="str">
        <f t="shared" si="259"/>
        <v>Medium_user</v>
      </c>
      <c r="AA2058" t="str">
        <f t="shared" si="260"/>
        <v>Medium_user</v>
      </c>
      <c r="AB2058" t="str">
        <f t="shared" si="261"/>
        <v>Medium Usage</v>
      </c>
      <c r="AC2058" t="str">
        <f t="shared" si="262"/>
        <v>None</v>
      </c>
      <c r="AD2058" t="str">
        <f t="shared" si="263"/>
        <v>Medium Intl Calls</v>
      </c>
    </row>
    <row r="2059" spans="1:30" x14ac:dyDescent="0.25">
      <c r="A2059" t="s">
        <v>47</v>
      </c>
      <c r="B2059">
        <v>115</v>
      </c>
      <c r="C2059" t="s">
        <v>21</v>
      </c>
      <c r="D2059" t="s">
        <v>22</v>
      </c>
      <c r="E2059">
        <f>IF(train[[#This Row],[international_plan]]="yes",1,0)</f>
        <v>0</v>
      </c>
      <c r="F2059" t="s">
        <v>22</v>
      </c>
      <c r="G2059">
        <f>IF(train[[#This Row],[voice_mail_plan]]="yes",1,0)</f>
        <v>0</v>
      </c>
      <c r="H2059">
        <v>0</v>
      </c>
      <c r="I2059">
        <v>210.6</v>
      </c>
      <c r="J2059">
        <v>120</v>
      </c>
      <c r="K2059">
        <v>35.799999999999997</v>
      </c>
      <c r="L2059">
        <v>153.1</v>
      </c>
      <c r="M2059">
        <v>84</v>
      </c>
      <c r="N2059">
        <v>13.01</v>
      </c>
      <c r="O2059">
        <v>262.2</v>
      </c>
      <c r="P2059">
        <v>79</v>
      </c>
      <c r="Q2059">
        <v>11.8</v>
      </c>
      <c r="R2059">
        <v>11</v>
      </c>
      <c r="S2059">
        <v>5</v>
      </c>
      <c r="T2059">
        <v>2.97</v>
      </c>
      <c r="U2059">
        <v>0</v>
      </c>
      <c r="V2059" t="s">
        <v>22</v>
      </c>
      <c r="W2059">
        <f t="shared" si="256"/>
        <v>0</v>
      </c>
      <c r="X2059" t="str">
        <f t="shared" si="257"/>
        <v>3 or fewer calls</v>
      </c>
      <c r="Y2059" t="str">
        <f t="shared" si="258"/>
        <v>Medium</v>
      </c>
      <c r="Z2059" t="str">
        <f t="shared" si="259"/>
        <v>Medium_user</v>
      </c>
      <c r="AA2059" t="str">
        <f t="shared" si="260"/>
        <v>Medium_user</v>
      </c>
      <c r="AB2059" t="str">
        <f t="shared" si="261"/>
        <v>Medium Usage</v>
      </c>
      <c r="AC2059" t="str">
        <f t="shared" si="262"/>
        <v>None</v>
      </c>
      <c r="AD2059" t="str">
        <f t="shared" si="263"/>
        <v>Medium Intl Calls</v>
      </c>
    </row>
    <row r="2060" spans="1:30" x14ac:dyDescent="0.25">
      <c r="A2060" t="s">
        <v>41</v>
      </c>
      <c r="B2060">
        <v>132</v>
      </c>
      <c r="C2060" t="s">
        <v>21</v>
      </c>
      <c r="D2060" t="s">
        <v>22</v>
      </c>
      <c r="E2060">
        <f>IF(train[[#This Row],[international_plan]]="yes",1,0)</f>
        <v>0</v>
      </c>
      <c r="F2060" t="s">
        <v>22</v>
      </c>
      <c r="G2060">
        <f>IF(train[[#This Row],[voice_mail_plan]]="yes",1,0)</f>
        <v>0</v>
      </c>
      <c r="H2060">
        <v>0</v>
      </c>
      <c r="I2060">
        <v>197.8</v>
      </c>
      <c r="J2060">
        <v>66</v>
      </c>
      <c r="K2060">
        <v>33.630000000000003</v>
      </c>
      <c r="L2060">
        <v>133.9</v>
      </c>
      <c r="M2060">
        <v>119</v>
      </c>
      <c r="N2060">
        <v>11.38</v>
      </c>
      <c r="O2060">
        <v>177.3</v>
      </c>
      <c r="P2060">
        <v>94</v>
      </c>
      <c r="Q2060">
        <v>7.98</v>
      </c>
      <c r="R2060">
        <v>10.9</v>
      </c>
      <c r="S2060">
        <v>3</v>
      </c>
      <c r="T2060">
        <v>2.94</v>
      </c>
      <c r="U2060">
        <v>4</v>
      </c>
      <c r="V2060" t="s">
        <v>23</v>
      </c>
      <c r="W2060">
        <f t="shared" si="256"/>
        <v>1</v>
      </c>
      <c r="X2060" t="str">
        <f t="shared" si="257"/>
        <v>More than 3 calls</v>
      </c>
      <c r="Y2060" t="str">
        <f t="shared" si="258"/>
        <v>Medium</v>
      </c>
      <c r="Z2060" t="str">
        <f t="shared" si="259"/>
        <v>Medium_user</v>
      </c>
      <c r="AA2060" t="str">
        <f t="shared" si="260"/>
        <v>Medium_user</v>
      </c>
      <c r="AB2060" t="str">
        <f t="shared" si="261"/>
        <v>Medium Usage</v>
      </c>
      <c r="AC2060" t="str">
        <f t="shared" si="262"/>
        <v>None</v>
      </c>
      <c r="AD2060" t="str">
        <f t="shared" si="263"/>
        <v>Medium Intl Calls</v>
      </c>
    </row>
    <row r="2061" spans="1:30" x14ac:dyDescent="0.25">
      <c r="A2061" t="s">
        <v>43</v>
      </c>
      <c r="B2061">
        <v>1</v>
      </c>
      <c r="C2061" t="s">
        <v>25</v>
      </c>
      <c r="D2061" t="s">
        <v>22</v>
      </c>
      <c r="E2061">
        <f>IF(train[[#This Row],[international_plan]]="yes",1,0)</f>
        <v>0</v>
      </c>
      <c r="F2061" t="s">
        <v>22</v>
      </c>
      <c r="G2061">
        <f>IF(train[[#This Row],[voice_mail_plan]]="yes",1,0)</f>
        <v>0</v>
      </c>
      <c r="H2061">
        <v>0</v>
      </c>
      <c r="I2061">
        <v>123.8</v>
      </c>
      <c r="J2061">
        <v>113</v>
      </c>
      <c r="K2061">
        <v>21.05</v>
      </c>
      <c r="L2061">
        <v>236.2</v>
      </c>
      <c r="M2061">
        <v>77</v>
      </c>
      <c r="N2061">
        <v>20.079999999999998</v>
      </c>
      <c r="O2061">
        <v>73.2</v>
      </c>
      <c r="P2061">
        <v>81</v>
      </c>
      <c r="Q2061">
        <v>3.29</v>
      </c>
      <c r="R2061">
        <v>3.7</v>
      </c>
      <c r="S2061">
        <v>2</v>
      </c>
      <c r="T2061">
        <v>1</v>
      </c>
      <c r="U2061">
        <v>0</v>
      </c>
      <c r="V2061" t="s">
        <v>22</v>
      </c>
      <c r="W2061">
        <f t="shared" si="256"/>
        <v>0</v>
      </c>
      <c r="X2061" t="str">
        <f t="shared" si="257"/>
        <v>3 or fewer calls</v>
      </c>
      <c r="Y2061" t="str">
        <f t="shared" si="258"/>
        <v>Low</v>
      </c>
      <c r="Z2061" t="str">
        <f t="shared" si="259"/>
        <v>Light_usage</v>
      </c>
      <c r="AA2061" t="str">
        <f t="shared" si="260"/>
        <v>Heavy_user</v>
      </c>
      <c r="AB2061" t="str">
        <f t="shared" si="261"/>
        <v>Medium Usage</v>
      </c>
      <c r="AC2061" t="str">
        <f t="shared" si="262"/>
        <v>None</v>
      </c>
      <c r="AD2061" t="str">
        <f t="shared" si="263"/>
        <v>Low Intl Calls</v>
      </c>
    </row>
    <row r="2062" spans="1:30" x14ac:dyDescent="0.25">
      <c r="A2062" t="s">
        <v>35</v>
      </c>
      <c r="B2062">
        <v>97</v>
      </c>
      <c r="C2062" t="s">
        <v>21</v>
      </c>
      <c r="D2062" t="s">
        <v>22</v>
      </c>
      <c r="E2062">
        <f>IF(train[[#This Row],[international_plan]]="yes",1,0)</f>
        <v>0</v>
      </c>
      <c r="F2062" t="s">
        <v>23</v>
      </c>
      <c r="G2062">
        <f>IF(train[[#This Row],[voice_mail_plan]]="yes",1,0)</f>
        <v>1</v>
      </c>
      <c r="H2062">
        <v>15</v>
      </c>
      <c r="I2062">
        <v>117.6</v>
      </c>
      <c r="J2062">
        <v>97</v>
      </c>
      <c r="K2062">
        <v>19.989999999999998</v>
      </c>
      <c r="L2062">
        <v>196.3</v>
      </c>
      <c r="M2062">
        <v>126</v>
      </c>
      <c r="N2062">
        <v>16.690000000000001</v>
      </c>
      <c r="O2062">
        <v>157.4</v>
      </c>
      <c r="P2062">
        <v>113</v>
      </c>
      <c r="Q2062">
        <v>7.08</v>
      </c>
      <c r="R2062">
        <v>6.4</v>
      </c>
      <c r="S2062">
        <v>3</v>
      </c>
      <c r="T2062">
        <v>1.73</v>
      </c>
      <c r="U2062">
        <v>1</v>
      </c>
      <c r="V2062" t="s">
        <v>22</v>
      </c>
      <c r="W2062">
        <f t="shared" si="256"/>
        <v>0</v>
      </c>
      <c r="X2062" t="str">
        <f t="shared" si="257"/>
        <v>3 or fewer calls</v>
      </c>
      <c r="Y2062" t="str">
        <f t="shared" si="258"/>
        <v>Low</v>
      </c>
      <c r="Z2062" t="str">
        <f t="shared" si="259"/>
        <v>Heavy_user</v>
      </c>
      <c r="AA2062" t="str">
        <f t="shared" si="260"/>
        <v>Medium_user</v>
      </c>
      <c r="AB2062" t="str">
        <f t="shared" si="261"/>
        <v>Medium Usage</v>
      </c>
      <c r="AC2062" t="str">
        <f t="shared" si="262"/>
        <v>Medium</v>
      </c>
      <c r="AD2062" t="str">
        <f t="shared" si="263"/>
        <v>Low Intl Calls</v>
      </c>
    </row>
    <row r="2063" spans="1:30" x14ac:dyDescent="0.25">
      <c r="A2063" t="s">
        <v>65</v>
      </c>
      <c r="B2063">
        <v>55</v>
      </c>
      <c r="C2063" t="s">
        <v>21</v>
      </c>
      <c r="D2063" t="s">
        <v>22</v>
      </c>
      <c r="E2063">
        <f>IF(train[[#This Row],[international_plan]]="yes",1,0)</f>
        <v>0</v>
      </c>
      <c r="F2063" t="s">
        <v>23</v>
      </c>
      <c r="G2063">
        <f>IF(train[[#This Row],[voice_mail_plan]]="yes",1,0)</f>
        <v>1</v>
      </c>
      <c r="H2063">
        <v>28</v>
      </c>
      <c r="I2063">
        <v>105.3</v>
      </c>
      <c r="J2063">
        <v>82</v>
      </c>
      <c r="K2063">
        <v>17.899999999999999</v>
      </c>
      <c r="L2063">
        <v>197.4</v>
      </c>
      <c r="M2063">
        <v>109</v>
      </c>
      <c r="N2063">
        <v>16.78</v>
      </c>
      <c r="O2063">
        <v>187.5</v>
      </c>
      <c r="P2063">
        <v>91</v>
      </c>
      <c r="Q2063">
        <v>8.44</v>
      </c>
      <c r="R2063">
        <v>8.6</v>
      </c>
      <c r="S2063">
        <v>6</v>
      </c>
      <c r="T2063">
        <v>2.3199999999999998</v>
      </c>
      <c r="U2063">
        <v>2</v>
      </c>
      <c r="V2063" t="s">
        <v>22</v>
      </c>
      <c r="W2063">
        <f t="shared" si="256"/>
        <v>0</v>
      </c>
      <c r="X2063" t="str">
        <f t="shared" si="257"/>
        <v>3 or fewer calls</v>
      </c>
      <c r="Y2063" t="str">
        <f t="shared" si="258"/>
        <v>Medium</v>
      </c>
      <c r="Z2063" t="str">
        <f t="shared" si="259"/>
        <v>Medium_user</v>
      </c>
      <c r="AA2063" t="str">
        <f t="shared" si="260"/>
        <v>Medium_user</v>
      </c>
      <c r="AB2063" t="str">
        <f t="shared" si="261"/>
        <v>Medium Usage</v>
      </c>
      <c r="AC2063" t="str">
        <f t="shared" si="262"/>
        <v>Medium</v>
      </c>
      <c r="AD2063" t="str">
        <f t="shared" si="263"/>
        <v>Medium Intl Calls</v>
      </c>
    </row>
    <row r="2064" spans="1:30" x14ac:dyDescent="0.25">
      <c r="A2064" t="s">
        <v>31</v>
      </c>
      <c r="B2064">
        <v>75</v>
      </c>
      <c r="C2064" t="s">
        <v>21</v>
      </c>
      <c r="D2064" t="s">
        <v>22</v>
      </c>
      <c r="E2064">
        <f>IF(train[[#This Row],[international_plan]]="yes",1,0)</f>
        <v>0</v>
      </c>
      <c r="F2064" t="s">
        <v>22</v>
      </c>
      <c r="G2064">
        <f>IF(train[[#This Row],[voice_mail_plan]]="yes",1,0)</f>
        <v>0</v>
      </c>
      <c r="H2064">
        <v>0</v>
      </c>
      <c r="I2064">
        <v>111.7</v>
      </c>
      <c r="J2064">
        <v>121</v>
      </c>
      <c r="K2064">
        <v>18.989999999999998</v>
      </c>
      <c r="L2064">
        <v>237.3</v>
      </c>
      <c r="M2064">
        <v>119</v>
      </c>
      <c r="N2064">
        <v>20.170000000000002</v>
      </c>
      <c r="O2064">
        <v>253.5</v>
      </c>
      <c r="P2064">
        <v>110</v>
      </c>
      <c r="Q2064">
        <v>11.41</v>
      </c>
      <c r="R2064">
        <v>13.1</v>
      </c>
      <c r="S2064">
        <v>6</v>
      </c>
      <c r="T2064">
        <v>3.54</v>
      </c>
      <c r="U2064">
        <v>1</v>
      </c>
      <c r="V2064" t="s">
        <v>22</v>
      </c>
      <c r="W2064">
        <f t="shared" si="256"/>
        <v>0</v>
      </c>
      <c r="X2064" t="str">
        <f t="shared" si="257"/>
        <v>3 or fewer calls</v>
      </c>
      <c r="Y2064" t="str">
        <f t="shared" si="258"/>
        <v>Medium</v>
      </c>
      <c r="Z2064" t="str">
        <f t="shared" si="259"/>
        <v>Medium_user</v>
      </c>
      <c r="AA2064" t="str">
        <f t="shared" si="260"/>
        <v>Heavy_user</v>
      </c>
      <c r="AB2064" t="str">
        <f t="shared" si="261"/>
        <v>Medium Usage</v>
      </c>
      <c r="AC2064" t="str">
        <f t="shared" si="262"/>
        <v>None</v>
      </c>
      <c r="AD2064" t="str">
        <f t="shared" si="263"/>
        <v>Medium Intl Calls</v>
      </c>
    </row>
    <row r="2065" spans="1:30" x14ac:dyDescent="0.25">
      <c r="A2065" t="s">
        <v>37</v>
      </c>
      <c r="B2065">
        <v>83</v>
      </c>
      <c r="C2065" t="s">
        <v>21</v>
      </c>
      <c r="D2065" t="s">
        <v>22</v>
      </c>
      <c r="E2065">
        <f>IF(train[[#This Row],[international_plan]]="yes",1,0)</f>
        <v>0</v>
      </c>
      <c r="F2065" t="s">
        <v>22</v>
      </c>
      <c r="G2065">
        <f>IF(train[[#This Row],[voice_mail_plan]]="yes",1,0)</f>
        <v>0</v>
      </c>
      <c r="H2065">
        <v>0</v>
      </c>
      <c r="I2065">
        <v>159.30000000000001</v>
      </c>
      <c r="J2065">
        <v>104</v>
      </c>
      <c r="K2065">
        <v>27.08</v>
      </c>
      <c r="L2065">
        <v>202.3</v>
      </c>
      <c r="M2065">
        <v>98</v>
      </c>
      <c r="N2065">
        <v>17.2</v>
      </c>
      <c r="O2065">
        <v>229</v>
      </c>
      <c r="P2065">
        <v>73</v>
      </c>
      <c r="Q2065">
        <v>10.31</v>
      </c>
      <c r="R2065">
        <v>9.5</v>
      </c>
      <c r="S2065">
        <v>3</v>
      </c>
      <c r="T2065">
        <v>2.57</v>
      </c>
      <c r="U2065">
        <v>2</v>
      </c>
      <c r="V2065" t="s">
        <v>22</v>
      </c>
      <c r="W2065">
        <f t="shared" si="256"/>
        <v>0</v>
      </c>
      <c r="X2065" t="str">
        <f t="shared" si="257"/>
        <v>3 or fewer calls</v>
      </c>
      <c r="Y2065" t="str">
        <f t="shared" si="258"/>
        <v>Medium</v>
      </c>
      <c r="Z2065" t="str">
        <f t="shared" si="259"/>
        <v>Medium_user</v>
      </c>
      <c r="AA2065" t="str">
        <f t="shared" si="260"/>
        <v>Medium_user</v>
      </c>
      <c r="AB2065" t="str">
        <f t="shared" si="261"/>
        <v>Medium Usage</v>
      </c>
      <c r="AC2065" t="str">
        <f t="shared" si="262"/>
        <v>None</v>
      </c>
      <c r="AD2065" t="str">
        <f t="shared" si="263"/>
        <v>Medium Intl Calls</v>
      </c>
    </row>
    <row r="2066" spans="1:30" x14ac:dyDescent="0.25">
      <c r="A2066" t="s">
        <v>60</v>
      </c>
      <c r="B2066">
        <v>40</v>
      </c>
      <c r="C2066" t="s">
        <v>28</v>
      </c>
      <c r="D2066" t="s">
        <v>22</v>
      </c>
      <c r="E2066">
        <f>IF(train[[#This Row],[international_plan]]="yes",1,0)</f>
        <v>0</v>
      </c>
      <c r="F2066" t="s">
        <v>22</v>
      </c>
      <c r="G2066">
        <f>IF(train[[#This Row],[voice_mail_plan]]="yes",1,0)</f>
        <v>0</v>
      </c>
      <c r="H2066">
        <v>0</v>
      </c>
      <c r="I2066">
        <v>81.7</v>
      </c>
      <c r="J2066">
        <v>123</v>
      </c>
      <c r="K2066">
        <v>13.89</v>
      </c>
      <c r="L2066">
        <v>210.2</v>
      </c>
      <c r="M2066">
        <v>108</v>
      </c>
      <c r="N2066">
        <v>17.87</v>
      </c>
      <c r="O2066">
        <v>212</v>
      </c>
      <c r="P2066">
        <v>64</v>
      </c>
      <c r="Q2066">
        <v>9.5399999999999991</v>
      </c>
      <c r="R2066">
        <v>11.3</v>
      </c>
      <c r="S2066">
        <v>3</v>
      </c>
      <c r="T2066">
        <v>3.05</v>
      </c>
      <c r="U2066">
        <v>6</v>
      </c>
      <c r="V2066" t="s">
        <v>23</v>
      </c>
      <c r="W2066">
        <f t="shared" si="256"/>
        <v>1</v>
      </c>
      <c r="X2066" t="str">
        <f t="shared" si="257"/>
        <v>More than 3 calls</v>
      </c>
      <c r="Y2066" t="str">
        <f t="shared" si="258"/>
        <v>Medium</v>
      </c>
      <c r="Z2066" t="str">
        <f t="shared" si="259"/>
        <v>Medium_user</v>
      </c>
      <c r="AA2066" t="str">
        <f t="shared" si="260"/>
        <v>Medium_user</v>
      </c>
      <c r="AB2066" t="str">
        <f t="shared" si="261"/>
        <v>Medium Usage</v>
      </c>
      <c r="AC2066" t="str">
        <f t="shared" si="262"/>
        <v>None</v>
      </c>
      <c r="AD2066" t="str">
        <f t="shared" si="263"/>
        <v>Medium Intl Calls</v>
      </c>
    </row>
    <row r="2067" spans="1:30" x14ac:dyDescent="0.25">
      <c r="A2067" t="s">
        <v>27</v>
      </c>
      <c r="B2067">
        <v>101</v>
      </c>
      <c r="C2067" t="s">
        <v>21</v>
      </c>
      <c r="D2067" t="s">
        <v>22</v>
      </c>
      <c r="E2067">
        <f>IF(train[[#This Row],[international_plan]]="yes",1,0)</f>
        <v>0</v>
      </c>
      <c r="F2067" t="s">
        <v>23</v>
      </c>
      <c r="G2067">
        <f>IF(train[[#This Row],[voice_mail_plan]]="yes",1,0)</f>
        <v>1</v>
      </c>
      <c r="H2067">
        <v>21</v>
      </c>
      <c r="I2067">
        <v>238</v>
      </c>
      <c r="J2067">
        <v>88</v>
      </c>
      <c r="K2067">
        <v>40.46</v>
      </c>
      <c r="L2067">
        <v>209.6</v>
      </c>
      <c r="M2067">
        <v>84</v>
      </c>
      <c r="N2067">
        <v>17.82</v>
      </c>
      <c r="O2067">
        <v>233</v>
      </c>
      <c r="P2067">
        <v>95</v>
      </c>
      <c r="Q2067">
        <v>10.49</v>
      </c>
      <c r="R2067">
        <v>10</v>
      </c>
      <c r="S2067">
        <v>5</v>
      </c>
      <c r="T2067">
        <v>2.7</v>
      </c>
      <c r="U2067">
        <v>2</v>
      </c>
      <c r="V2067" t="s">
        <v>22</v>
      </c>
      <c r="W2067">
        <f t="shared" si="256"/>
        <v>0</v>
      </c>
      <c r="X2067" t="str">
        <f t="shared" si="257"/>
        <v>3 or fewer calls</v>
      </c>
      <c r="Y2067" t="str">
        <f t="shared" si="258"/>
        <v>Medium</v>
      </c>
      <c r="Z2067" t="str">
        <f t="shared" si="259"/>
        <v>Medium_user</v>
      </c>
      <c r="AA2067" t="str">
        <f t="shared" si="260"/>
        <v>Medium_user</v>
      </c>
      <c r="AB2067" t="str">
        <f t="shared" si="261"/>
        <v>Medium Usage</v>
      </c>
      <c r="AC2067" t="str">
        <f t="shared" si="262"/>
        <v>Medium</v>
      </c>
      <c r="AD2067" t="str">
        <f t="shared" si="263"/>
        <v>Medium Intl Calls</v>
      </c>
    </row>
    <row r="2068" spans="1:30" x14ac:dyDescent="0.25">
      <c r="A2068" t="s">
        <v>49</v>
      </c>
      <c r="B2068">
        <v>120</v>
      </c>
      <c r="C2068" t="s">
        <v>21</v>
      </c>
      <c r="D2068" t="s">
        <v>22</v>
      </c>
      <c r="E2068">
        <f>IF(train[[#This Row],[international_plan]]="yes",1,0)</f>
        <v>0</v>
      </c>
      <c r="F2068" t="s">
        <v>23</v>
      </c>
      <c r="G2068">
        <f>IF(train[[#This Row],[voice_mail_plan]]="yes",1,0)</f>
        <v>1</v>
      </c>
      <c r="H2068">
        <v>40</v>
      </c>
      <c r="I2068">
        <v>128.1</v>
      </c>
      <c r="J2068">
        <v>99</v>
      </c>
      <c r="K2068">
        <v>21.78</v>
      </c>
      <c r="L2068">
        <v>247.7</v>
      </c>
      <c r="M2068">
        <v>78</v>
      </c>
      <c r="N2068">
        <v>21.05</v>
      </c>
      <c r="O2068">
        <v>199.7</v>
      </c>
      <c r="P2068">
        <v>121</v>
      </c>
      <c r="Q2068">
        <v>8.99</v>
      </c>
      <c r="R2068">
        <v>15.6</v>
      </c>
      <c r="S2068">
        <v>3</v>
      </c>
      <c r="T2068">
        <v>4.21</v>
      </c>
      <c r="U2068">
        <v>0</v>
      </c>
      <c r="V2068" t="s">
        <v>22</v>
      </c>
      <c r="W2068">
        <f t="shared" si="256"/>
        <v>0</v>
      </c>
      <c r="X2068" t="str">
        <f t="shared" si="257"/>
        <v>3 or fewer calls</v>
      </c>
      <c r="Y2068" t="str">
        <f t="shared" si="258"/>
        <v>High</v>
      </c>
      <c r="Z2068" t="str">
        <f t="shared" si="259"/>
        <v>Light_usage</v>
      </c>
      <c r="AA2068" t="str">
        <f t="shared" si="260"/>
        <v>Heavy_user</v>
      </c>
      <c r="AB2068" t="str">
        <f t="shared" si="261"/>
        <v>Medium Usage</v>
      </c>
      <c r="AC2068" t="str">
        <f t="shared" si="262"/>
        <v>High</v>
      </c>
      <c r="AD2068" t="str">
        <f t="shared" si="263"/>
        <v>Medium Intl Calls</v>
      </c>
    </row>
    <row r="2069" spans="1:30" x14ac:dyDescent="0.25">
      <c r="A2069" t="s">
        <v>57</v>
      </c>
      <c r="B2069">
        <v>183</v>
      </c>
      <c r="C2069" t="s">
        <v>21</v>
      </c>
      <c r="D2069" t="s">
        <v>22</v>
      </c>
      <c r="E2069">
        <f>IF(train[[#This Row],[international_plan]]="yes",1,0)</f>
        <v>0</v>
      </c>
      <c r="F2069" t="s">
        <v>23</v>
      </c>
      <c r="G2069">
        <f>IF(train[[#This Row],[voice_mail_plan]]="yes",1,0)</f>
        <v>1</v>
      </c>
      <c r="H2069">
        <v>31</v>
      </c>
      <c r="I2069">
        <v>171.2</v>
      </c>
      <c r="J2069">
        <v>104</v>
      </c>
      <c r="K2069">
        <v>29.1</v>
      </c>
      <c r="L2069">
        <v>193.6</v>
      </c>
      <c r="M2069">
        <v>74</v>
      </c>
      <c r="N2069">
        <v>16.46</v>
      </c>
      <c r="O2069">
        <v>196.5</v>
      </c>
      <c r="P2069">
        <v>85</v>
      </c>
      <c r="Q2069">
        <v>8.84</v>
      </c>
      <c r="R2069">
        <v>10.199999999999999</v>
      </c>
      <c r="S2069">
        <v>4</v>
      </c>
      <c r="T2069">
        <v>2.75</v>
      </c>
      <c r="U2069">
        <v>1</v>
      </c>
      <c r="V2069" t="s">
        <v>22</v>
      </c>
      <c r="W2069">
        <f t="shared" si="256"/>
        <v>0</v>
      </c>
      <c r="X2069" t="str">
        <f t="shared" si="257"/>
        <v>3 or fewer calls</v>
      </c>
      <c r="Y2069" t="str">
        <f t="shared" si="258"/>
        <v>Medium</v>
      </c>
      <c r="Z2069" t="str">
        <f t="shared" si="259"/>
        <v>Light_usage</v>
      </c>
      <c r="AA2069" t="str">
        <f t="shared" si="260"/>
        <v>Medium_user</v>
      </c>
      <c r="AB2069" t="str">
        <f t="shared" si="261"/>
        <v>Medium Usage</v>
      </c>
      <c r="AC2069" t="str">
        <f t="shared" si="262"/>
        <v>High</v>
      </c>
      <c r="AD2069" t="str">
        <f t="shared" si="263"/>
        <v>Medium Intl Calls</v>
      </c>
    </row>
    <row r="2070" spans="1:30" x14ac:dyDescent="0.25">
      <c r="A2070" t="s">
        <v>73</v>
      </c>
      <c r="B2070">
        <v>75</v>
      </c>
      <c r="C2070" t="s">
        <v>28</v>
      </c>
      <c r="D2070" t="s">
        <v>22</v>
      </c>
      <c r="E2070">
        <f>IF(train[[#This Row],[international_plan]]="yes",1,0)</f>
        <v>0</v>
      </c>
      <c r="F2070" t="s">
        <v>22</v>
      </c>
      <c r="G2070">
        <f>IF(train[[#This Row],[voice_mail_plan]]="yes",1,0)</f>
        <v>0</v>
      </c>
      <c r="H2070">
        <v>0</v>
      </c>
      <c r="I2070">
        <v>109</v>
      </c>
      <c r="J2070">
        <v>88</v>
      </c>
      <c r="K2070">
        <v>18.53</v>
      </c>
      <c r="L2070">
        <v>259.3</v>
      </c>
      <c r="M2070">
        <v>120</v>
      </c>
      <c r="N2070">
        <v>22.04</v>
      </c>
      <c r="O2070">
        <v>182.1</v>
      </c>
      <c r="P2070">
        <v>119</v>
      </c>
      <c r="Q2070">
        <v>8.19</v>
      </c>
      <c r="R2070">
        <v>13.3</v>
      </c>
      <c r="S2070">
        <v>3</v>
      </c>
      <c r="T2070">
        <v>3.59</v>
      </c>
      <c r="U2070">
        <v>4</v>
      </c>
      <c r="V2070" t="s">
        <v>23</v>
      </c>
      <c r="W2070">
        <f t="shared" si="256"/>
        <v>1</v>
      </c>
      <c r="X2070" t="str">
        <f t="shared" si="257"/>
        <v>More than 3 calls</v>
      </c>
      <c r="Y2070" t="str">
        <f t="shared" si="258"/>
        <v>Medium</v>
      </c>
      <c r="Z2070" t="str">
        <f t="shared" si="259"/>
        <v>Heavy_user</v>
      </c>
      <c r="AA2070" t="str">
        <f t="shared" si="260"/>
        <v>Heavy_user</v>
      </c>
      <c r="AB2070" t="str">
        <f t="shared" si="261"/>
        <v>Medium Usage</v>
      </c>
      <c r="AC2070" t="str">
        <f t="shared" si="262"/>
        <v>None</v>
      </c>
      <c r="AD2070" t="str">
        <f t="shared" si="263"/>
        <v>Medium Intl Calls</v>
      </c>
    </row>
    <row r="2071" spans="1:30" x14ac:dyDescent="0.25">
      <c r="A2071" t="s">
        <v>65</v>
      </c>
      <c r="B2071">
        <v>80</v>
      </c>
      <c r="C2071" t="s">
        <v>21</v>
      </c>
      <c r="D2071" t="s">
        <v>22</v>
      </c>
      <c r="E2071">
        <f>IF(train[[#This Row],[international_plan]]="yes",1,0)</f>
        <v>0</v>
      </c>
      <c r="F2071" t="s">
        <v>22</v>
      </c>
      <c r="G2071">
        <f>IF(train[[#This Row],[voice_mail_plan]]="yes",1,0)</f>
        <v>0</v>
      </c>
      <c r="H2071">
        <v>0</v>
      </c>
      <c r="I2071">
        <v>220</v>
      </c>
      <c r="J2071">
        <v>114</v>
      </c>
      <c r="K2071">
        <v>37.4</v>
      </c>
      <c r="L2071">
        <v>207.7</v>
      </c>
      <c r="M2071">
        <v>76</v>
      </c>
      <c r="N2071">
        <v>17.649999999999999</v>
      </c>
      <c r="O2071">
        <v>168.4</v>
      </c>
      <c r="P2071">
        <v>137</v>
      </c>
      <c r="Q2071">
        <v>7.58</v>
      </c>
      <c r="R2071">
        <v>12.1</v>
      </c>
      <c r="S2071">
        <v>3</v>
      </c>
      <c r="T2071">
        <v>3.27</v>
      </c>
      <c r="U2071">
        <v>2</v>
      </c>
      <c r="V2071" t="s">
        <v>22</v>
      </c>
      <c r="W2071">
        <f t="shared" si="256"/>
        <v>0</v>
      </c>
      <c r="X2071" t="str">
        <f t="shared" si="257"/>
        <v>3 or fewer calls</v>
      </c>
      <c r="Y2071" t="str">
        <f t="shared" si="258"/>
        <v>Medium</v>
      </c>
      <c r="Z2071" t="str">
        <f t="shared" si="259"/>
        <v>Light_usage</v>
      </c>
      <c r="AA2071" t="str">
        <f t="shared" si="260"/>
        <v>Medium_user</v>
      </c>
      <c r="AB2071" t="str">
        <f t="shared" si="261"/>
        <v>Medium Usage</v>
      </c>
      <c r="AC2071" t="str">
        <f t="shared" si="262"/>
        <v>None</v>
      </c>
      <c r="AD2071" t="str">
        <f t="shared" si="263"/>
        <v>Medium Intl Calls</v>
      </c>
    </row>
    <row r="2072" spans="1:30" x14ac:dyDescent="0.25">
      <c r="A2072" t="s">
        <v>37</v>
      </c>
      <c r="B2072">
        <v>88</v>
      </c>
      <c r="C2072" t="s">
        <v>21</v>
      </c>
      <c r="D2072" t="s">
        <v>22</v>
      </c>
      <c r="E2072">
        <f>IF(train[[#This Row],[international_plan]]="yes",1,0)</f>
        <v>0</v>
      </c>
      <c r="F2072" t="s">
        <v>22</v>
      </c>
      <c r="G2072">
        <f>IF(train[[#This Row],[voice_mail_plan]]="yes",1,0)</f>
        <v>0</v>
      </c>
      <c r="H2072">
        <v>0</v>
      </c>
      <c r="I2072">
        <v>55.6</v>
      </c>
      <c r="J2072">
        <v>65</v>
      </c>
      <c r="K2072">
        <v>9.4499999999999993</v>
      </c>
      <c r="L2072">
        <v>242.7</v>
      </c>
      <c r="M2072">
        <v>121</v>
      </c>
      <c r="N2072">
        <v>20.63</v>
      </c>
      <c r="O2072">
        <v>176.3</v>
      </c>
      <c r="P2072">
        <v>134</v>
      </c>
      <c r="Q2072">
        <v>7.93</v>
      </c>
      <c r="R2072">
        <v>11.3</v>
      </c>
      <c r="S2072">
        <v>4</v>
      </c>
      <c r="T2072">
        <v>3.05</v>
      </c>
      <c r="U2072">
        <v>0</v>
      </c>
      <c r="V2072" t="s">
        <v>22</v>
      </c>
      <c r="W2072">
        <f t="shared" si="256"/>
        <v>0</v>
      </c>
      <c r="X2072" t="str">
        <f t="shared" si="257"/>
        <v>3 or fewer calls</v>
      </c>
      <c r="Y2072" t="str">
        <f t="shared" si="258"/>
        <v>Medium</v>
      </c>
      <c r="Z2072" t="str">
        <f t="shared" si="259"/>
        <v>Heavy_user</v>
      </c>
      <c r="AA2072" t="str">
        <f t="shared" si="260"/>
        <v>Heavy_user</v>
      </c>
      <c r="AB2072" t="str">
        <f t="shared" si="261"/>
        <v>Medium Usage</v>
      </c>
      <c r="AC2072" t="str">
        <f t="shared" si="262"/>
        <v>None</v>
      </c>
      <c r="AD2072" t="str">
        <f t="shared" si="263"/>
        <v>Medium Intl Calls</v>
      </c>
    </row>
    <row r="2073" spans="1:30" x14ac:dyDescent="0.25">
      <c r="A2073" t="s">
        <v>61</v>
      </c>
      <c r="B2073">
        <v>63</v>
      </c>
      <c r="C2073" t="s">
        <v>28</v>
      </c>
      <c r="D2073" t="s">
        <v>22</v>
      </c>
      <c r="E2073">
        <f>IF(train[[#This Row],[international_plan]]="yes",1,0)</f>
        <v>0</v>
      </c>
      <c r="F2073" t="s">
        <v>22</v>
      </c>
      <c r="G2073">
        <f>IF(train[[#This Row],[voice_mail_plan]]="yes",1,0)</f>
        <v>0</v>
      </c>
      <c r="H2073">
        <v>0</v>
      </c>
      <c r="I2073">
        <v>207.6</v>
      </c>
      <c r="J2073">
        <v>96</v>
      </c>
      <c r="K2073">
        <v>35.29</v>
      </c>
      <c r="L2073">
        <v>229</v>
      </c>
      <c r="M2073">
        <v>112</v>
      </c>
      <c r="N2073">
        <v>19.47</v>
      </c>
      <c r="O2073">
        <v>162.6</v>
      </c>
      <c r="P2073">
        <v>131</v>
      </c>
      <c r="Q2073">
        <v>7.32</v>
      </c>
      <c r="R2073">
        <v>13.3</v>
      </c>
      <c r="S2073">
        <v>2</v>
      </c>
      <c r="T2073">
        <v>3.59</v>
      </c>
      <c r="U2073">
        <v>1</v>
      </c>
      <c r="V2073" t="s">
        <v>22</v>
      </c>
      <c r="W2073">
        <f t="shared" si="256"/>
        <v>0</v>
      </c>
      <c r="X2073" t="str">
        <f t="shared" si="257"/>
        <v>3 or fewer calls</v>
      </c>
      <c r="Y2073" t="str">
        <f t="shared" si="258"/>
        <v>Medium</v>
      </c>
      <c r="Z2073" t="str">
        <f t="shared" si="259"/>
        <v>Medium_user</v>
      </c>
      <c r="AA2073" t="str">
        <f t="shared" si="260"/>
        <v>Medium_user</v>
      </c>
      <c r="AB2073" t="str">
        <f t="shared" si="261"/>
        <v>Medium Usage</v>
      </c>
      <c r="AC2073" t="str">
        <f t="shared" si="262"/>
        <v>None</v>
      </c>
      <c r="AD2073" t="str">
        <f t="shared" si="263"/>
        <v>Medium Intl Calls</v>
      </c>
    </row>
    <row r="2074" spans="1:30" x14ac:dyDescent="0.25">
      <c r="A2074" t="s">
        <v>56</v>
      </c>
      <c r="B2074">
        <v>105</v>
      </c>
      <c r="C2074" t="s">
        <v>21</v>
      </c>
      <c r="D2074" t="s">
        <v>22</v>
      </c>
      <c r="E2074">
        <f>IF(train[[#This Row],[international_plan]]="yes",1,0)</f>
        <v>0</v>
      </c>
      <c r="F2074" t="s">
        <v>23</v>
      </c>
      <c r="G2074">
        <f>IF(train[[#This Row],[voice_mail_plan]]="yes",1,0)</f>
        <v>1</v>
      </c>
      <c r="H2074">
        <v>31</v>
      </c>
      <c r="I2074">
        <v>109.6</v>
      </c>
      <c r="J2074">
        <v>108</v>
      </c>
      <c r="K2074">
        <v>18.63</v>
      </c>
      <c r="L2074">
        <v>249.3</v>
      </c>
      <c r="M2074">
        <v>119</v>
      </c>
      <c r="N2074">
        <v>21.19</v>
      </c>
      <c r="O2074">
        <v>321.2</v>
      </c>
      <c r="P2074">
        <v>101</v>
      </c>
      <c r="Q2074">
        <v>14.45</v>
      </c>
      <c r="R2074">
        <v>8.3000000000000007</v>
      </c>
      <c r="S2074">
        <v>4</v>
      </c>
      <c r="T2074">
        <v>2.2400000000000002</v>
      </c>
      <c r="U2074">
        <v>4</v>
      </c>
      <c r="V2074" t="s">
        <v>23</v>
      </c>
      <c r="W2074">
        <f t="shared" si="256"/>
        <v>1</v>
      </c>
      <c r="X2074" t="str">
        <f t="shared" si="257"/>
        <v>More than 3 calls</v>
      </c>
      <c r="Y2074" t="str">
        <f t="shared" si="258"/>
        <v>Medium</v>
      </c>
      <c r="Z2074" t="str">
        <f t="shared" si="259"/>
        <v>Medium_user</v>
      </c>
      <c r="AA2074" t="str">
        <f t="shared" si="260"/>
        <v>Heavy_user</v>
      </c>
      <c r="AB2074" t="str">
        <f t="shared" si="261"/>
        <v>Medium Usage</v>
      </c>
      <c r="AC2074" t="str">
        <f t="shared" si="262"/>
        <v>High</v>
      </c>
      <c r="AD2074" t="str">
        <f t="shared" si="263"/>
        <v>Medium Intl Calls</v>
      </c>
    </row>
    <row r="2075" spans="1:30" x14ac:dyDescent="0.25">
      <c r="A2075" t="s">
        <v>37</v>
      </c>
      <c r="B2075">
        <v>92</v>
      </c>
      <c r="C2075" t="s">
        <v>21</v>
      </c>
      <c r="D2075" t="s">
        <v>22</v>
      </c>
      <c r="E2075">
        <f>IF(train[[#This Row],[international_plan]]="yes",1,0)</f>
        <v>0</v>
      </c>
      <c r="F2075" t="s">
        <v>22</v>
      </c>
      <c r="G2075">
        <f>IF(train[[#This Row],[voice_mail_plan]]="yes",1,0)</f>
        <v>0</v>
      </c>
      <c r="H2075">
        <v>0</v>
      </c>
      <c r="I2075">
        <v>197.2</v>
      </c>
      <c r="J2075">
        <v>113</v>
      </c>
      <c r="K2075">
        <v>33.520000000000003</v>
      </c>
      <c r="L2075">
        <v>242.3</v>
      </c>
      <c r="M2075">
        <v>116</v>
      </c>
      <c r="N2075">
        <v>20.6</v>
      </c>
      <c r="O2075">
        <v>192</v>
      </c>
      <c r="P2075">
        <v>76</v>
      </c>
      <c r="Q2075">
        <v>8.64</v>
      </c>
      <c r="R2075">
        <v>11</v>
      </c>
      <c r="S2075">
        <v>5</v>
      </c>
      <c r="T2075">
        <v>2.97</v>
      </c>
      <c r="U2075">
        <v>2</v>
      </c>
      <c r="V2075" t="s">
        <v>22</v>
      </c>
      <c r="W2075">
        <f t="shared" si="256"/>
        <v>0</v>
      </c>
      <c r="X2075" t="str">
        <f t="shared" si="257"/>
        <v>3 or fewer calls</v>
      </c>
      <c r="Y2075" t="str">
        <f t="shared" si="258"/>
        <v>Medium</v>
      </c>
      <c r="Z2075" t="str">
        <f t="shared" si="259"/>
        <v>Medium_user</v>
      </c>
      <c r="AA2075" t="str">
        <f t="shared" si="260"/>
        <v>Heavy_user</v>
      </c>
      <c r="AB2075" t="str">
        <f t="shared" si="261"/>
        <v>Medium Usage</v>
      </c>
      <c r="AC2075" t="str">
        <f t="shared" si="262"/>
        <v>None</v>
      </c>
      <c r="AD2075" t="str">
        <f t="shared" si="263"/>
        <v>Medium Intl Calls</v>
      </c>
    </row>
    <row r="2076" spans="1:30" x14ac:dyDescent="0.25">
      <c r="A2076" t="s">
        <v>44</v>
      </c>
      <c r="B2076">
        <v>177</v>
      </c>
      <c r="C2076" t="s">
        <v>21</v>
      </c>
      <c r="D2076" t="s">
        <v>22</v>
      </c>
      <c r="E2076">
        <f>IF(train[[#This Row],[international_plan]]="yes",1,0)</f>
        <v>0</v>
      </c>
      <c r="F2076" t="s">
        <v>22</v>
      </c>
      <c r="G2076">
        <f>IF(train[[#This Row],[voice_mail_plan]]="yes",1,0)</f>
        <v>0</v>
      </c>
      <c r="H2076">
        <v>0</v>
      </c>
      <c r="I2076">
        <v>175.7</v>
      </c>
      <c r="J2076">
        <v>120</v>
      </c>
      <c r="K2076">
        <v>29.87</v>
      </c>
      <c r="L2076">
        <v>168.6</v>
      </c>
      <c r="M2076">
        <v>90</v>
      </c>
      <c r="N2076">
        <v>14.33</v>
      </c>
      <c r="O2076">
        <v>198.9</v>
      </c>
      <c r="P2076">
        <v>110</v>
      </c>
      <c r="Q2076">
        <v>8.9499999999999993</v>
      </c>
      <c r="R2076">
        <v>14.6</v>
      </c>
      <c r="S2076">
        <v>4</v>
      </c>
      <c r="T2076">
        <v>3.94</v>
      </c>
      <c r="U2076">
        <v>1</v>
      </c>
      <c r="V2076" t="s">
        <v>22</v>
      </c>
      <c r="W2076">
        <f t="shared" si="256"/>
        <v>0</v>
      </c>
      <c r="X2076" t="str">
        <f t="shared" si="257"/>
        <v>3 or fewer calls</v>
      </c>
      <c r="Y2076" t="str">
        <f t="shared" si="258"/>
        <v>Medium</v>
      </c>
      <c r="Z2076" t="str">
        <f t="shared" si="259"/>
        <v>Medium_user</v>
      </c>
      <c r="AA2076" t="str">
        <f t="shared" si="260"/>
        <v>Medium_user</v>
      </c>
      <c r="AB2076" t="str">
        <f t="shared" si="261"/>
        <v>Medium Usage</v>
      </c>
      <c r="AC2076" t="str">
        <f t="shared" si="262"/>
        <v>None</v>
      </c>
      <c r="AD2076" t="str">
        <f t="shared" si="263"/>
        <v>Medium Intl Calls</v>
      </c>
    </row>
    <row r="2077" spans="1:30" x14ac:dyDescent="0.25">
      <c r="A2077" t="s">
        <v>61</v>
      </c>
      <c r="B2077">
        <v>118</v>
      </c>
      <c r="C2077" t="s">
        <v>28</v>
      </c>
      <c r="D2077" t="s">
        <v>22</v>
      </c>
      <c r="E2077">
        <f>IF(train[[#This Row],[international_plan]]="yes",1,0)</f>
        <v>0</v>
      </c>
      <c r="F2077" t="s">
        <v>22</v>
      </c>
      <c r="G2077">
        <f>IF(train[[#This Row],[voice_mail_plan]]="yes",1,0)</f>
        <v>0</v>
      </c>
      <c r="H2077">
        <v>0</v>
      </c>
      <c r="I2077">
        <v>205.2</v>
      </c>
      <c r="J2077">
        <v>115</v>
      </c>
      <c r="K2077">
        <v>34.880000000000003</v>
      </c>
      <c r="L2077">
        <v>184.8</v>
      </c>
      <c r="M2077">
        <v>137</v>
      </c>
      <c r="N2077">
        <v>15.71</v>
      </c>
      <c r="O2077">
        <v>176.1</v>
      </c>
      <c r="P2077">
        <v>115</v>
      </c>
      <c r="Q2077">
        <v>7.92</v>
      </c>
      <c r="R2077">
        <v>7</v>
      </c>
      <c r="S2077">
        <v>6</v>
      </c>
      <c r="T2077">
        <v>1.89</v>
      </c>
      <c r="U2077">
        <v>0</v>
      </c>
      <c r="V2077" t="s">
        <v>22</v>
      </c>
      <c r="W2077">
        <f t="shared" si="256"/>
        <v>0</v>
      </c>
      <c r="X2077" t="str">
        <f t="shared" si="257"/>
        <v>3 or fewer calls</v>
      </c>
      <c r="Y2077" t="str">
        <f t="shared" si="258"/>
        <v>Low</v>
      </c>
      <c r="Z2077" t="str">
        <f t="shared" si="259"/>
        <v>Heavy_user</v>
      </c>
      <c r="AA2077" t="str">
        <f t="shared" si="260"/>
        <v>Medium_user</v>
      </c>
      <c r="AB2077" t="str">
        <f t="shared" si="261"/>
        <v>Medium Usage</v>
      </c>
      <c r="AC2077" t="str">
        <f t="shared" si="262"/>
        <v>None</v>
      </c>
      <c r="AD2077" t="str">
        <f t="shared" si="263"/>
        <v>Low Intl Calls</v>
      </c>
    </row>
    <row r="2078" spans="1:30" x14ac:dyDescent="0.25">
      <c r="A2078" t="s">
        <v>45</v>
      </c>
      <c r="B2078">
        <v>111</v>
      </c>
      <c r="C2078" t="s">
        <v>25</v>
      </c>
      <c r="D2078" t="s">
        <v>22</v>
      </c>
      <c r="E2078">
        <f>IF(train[[#This Row],[international_plan]]="yes",1,0)</f>
        <v>0</v>
      </c>
      <c r="F2078" t="s">
        <v>23</v>
      </c>
      <c r="G2078">
        <f>IF(train[[#This Row],[voice_mail_plan]]="yes",1,0)</f>
        <v>1</v>
      </c>
      <c r="H2078">
        <v>13</v>
      </c>
      <c r="I2078">
        <v>193.1</v>
      </c>
      <c r="J2078">
        <v>104</v>
      </c>
      <c r="K2078">
        <v>32.83</v>
      </c>
      <c r="L2078">
        <v>111.6</v>
      </c>
      <c r="M2078">
        <v>98</v>
      </c>
      <c r="N2078">
        <v>9.49</v>
      </c>
      <c r="O2078">
        <v>227.4</v>
      </c>
      <c r="P2078">
        <v>94</v>
      </c>
      <c r="Q2078">
        <v>10.23</v>
      </c>
      <c r="R2078">
        <v>12.1</v>
      </c>
      <c r="S2078">
        <v>4</v>
      </c>
      <c r="T2078">
        <v>3.27</v>
      </c>
      <c r="U2078">
        <v>1</v>
      </c>
      <c r="V2078" t="s">
        <v>22</v>
      </c>
      <c r="W2078">
        <f t="shared" si="256"/>
        <v>0</v>
      </c>
      <c r="X2078" t="str">
        <f t="shared" si="257"/>
        <v>3 or fewer calls</v>
      </c>
      <c r="Y2078" t="str">
        <f t="shared" si="258"/>
        <v>Medium</v>
      </c>
      <c r="Z2078" t="str">
        <f t="shared" si="259"/>
        <v>Medium_user</v>
      </c>
      <c r="AA2078" t="str">
        <f t="shared" si="260"/>
        <v>Light_user</v>
      </c>
      <c r="AB2078" t="str">
        <f t="shared" si="261"/>
        <v>Medium Usage</v>
      </c>
      <c r="AC2078" t="str">
        <f t="shared" si="262"/>
        <v>Medium</v>
      </c>
      <c r="AD2078" t="str">
        <f t="shared" si="263"/>
        <v>Medium Intl Calls</v>
      </c>
    </row>
    <row r="2079" spans="1:30" x14ac:dyDescent="0.25">
      <c r="A2079" t="s">
        <v>37</v>
      </c>
      <c r="B2079">
        <v>82</v>
      </c>
      <c r="C2079" t="s">
        <v>28</v>
      </c>
      <c r="D2079" t="s">
        <v>22</v>
      </c>
      <c r="E2079">
        <f>IF(train[[#This Row],[international_plan]]="yes",1,0)</f>
        <v>0</v>
      </c>
      <c r="F2079" t="s">
        <v>23</v>
      </c>
      <c r="G2079">
        <f>IF(train[[#This Row],[voice_mail_plan]]="yes",1,0)</f>
        <v>1</v>
      </c>
      <c r="H2079">
        <v>34</v>
      </c>
      <c r="I2079">
        <v>232.6</v>
      </c>
      <c r="J2079">
        <v>121</v>
      </c>
      <c r="K2079">
        <v>39.54</v>
      </c>
      <c r="L2079">
        <v>153.19999999999999</v>
      </c>
      <c r="M2079">
        <v>115</v>
      </c>
      <c r="N2079">
        <v>13.02</v>
      </c>
      <c r="O2079">
        <v>286.7</v>
      </c>
      <c r="P2079">
        <v>77</v>
      </c>
      <c r="Q2079">
        <v>12.9</v>
      </c>
      <c r="R2079">
        <v>4.7</v>
      </c>
      <c r="S2079">
        <v>3</v>
      </c>
      <c r="T2079">
        <v>1.27</v>
      </c>
      <c r="U2079">
        <v>3</v>
      </c>
      <c r="V2079" t="s">
        <v>22</v>
      </c>
      <c r="W2079">
        <f t="shared" si="256"/>
        <v>0</v>
      </c>
      <c r="X2079" t="str">
        <f t="shared" si="257"/>
        <v>3 or fewer calls</v>
      </c>
      <c r="Y2079" t="str">
        <f t="shared" si="258"/>
        <v>Low</v>
      </c>
      <c r="Z2079" t="str">
        <f t="shared" si="259"/>
        <v>Medium_user</v>
      </c>
      <c r="AA2079" t="str">
        <f t="shared" si="260"/>
        <v>Medium_user</v>
      </c>
      <c r="AB2079" t="str">
        <f t="shared" si="261"/>
        <v>Medium Usage</v>
      </c>
      <c r="AC2079" t="str">
        <f t="shared" si="262"/>
        <v>High</v>
      </c>
      <c r="AD2079" t="str">
        <f t="shared" si="263"/>
        <v>Low Intl Calls</v>
      </c>
    </row>
    <row r="2080" spans="1:30" x14ac:dyDescent="0.25">
      <c r="A2080" t="s">
        <v>58</v>
      </c>
      <c r="B2080">
        <v>74</v>
      </c>
      <c r="C2080" t="s">
        <v>21</v>
      </c>
      <c r="D2080" t="s">
        <v>22</v>
      </c>
      <c r="E2080">
        <f>IF(train[[#This Row],[international_plan]]="yes",1,0)</f>
        <v>0</v>
      </c>
      <c r="F2080" t="s">
        <v>22</v>
      </c>
      <c r="G2080">
        <f>IF(train[[#This Row],[voice_mail_plan]]="yes",1,0)</f>
        <v>0</v>
      </c>
      <c r="H2080">
        <v>0</v>
      </c>
      <c r="I2080">
        <v>102.7</v>
      </c>
      <c r="J2080">
        <v>89</v>
      </c>
      <c r="K2080">
        <v>17.46</v>
      </c>
      <c r="L2080">
        <v>149.30000000000001</v>
      </c>
      <c r="M2080">
        <v>100</v>
      </c>
      <c r="N2080">
        <v>12.69</v>
      </c>
      <c r="O2080">
        <v>188.1</v>
      </c>
      <c r="P2080">
        <v>114</v>
      </c>
      <c r="Q2080">
        <v>8.4600000000000009</v>
      </c>
      <c r="R2080">
        <v>11</v>
      </c>
      <c r="S2080">
        <v>5</v>
      </c>
      <c r="T2080">
        <v>2.97</v>
      </c>
      <c r="U2080">
        <v>0</v>
      </c>
      <c r="V2080" t="s">
        <v>22</v>
      </c>
      <c r="W2080">
        <f t="shared" si="256"/>
        <v>0</v>
      </c>
      <c r="X2080" t="str">
        <f t="shared" si="257"/>
        <v>3 or fewer calls</v>
      </c>
      <c r="Y2080" t="str">
        <f t="shared" si="258"/>
        <v>Medium</v>
      </c>
      <c r="Z2080" t="str">
        <f t="shared" si="259"/>
        <v>Medium_user</v>
      </c>
      <c r="AA2080" t="str">
        <f t="shared" si="260"/>
        <v>Medium_user</v>
      </c>
      <c r="AB2080" t="str">
        <f t="shared" si="261"/>
        <v>Medium Usage</v>
      </c>
      <c r="AC2080" t="str">
        <f t="shared" si="262"/>
        <v>None</v>
      </c>
      <c r="AD2080" t="str">
        <f t="shared" si="263"/>
        <v>Medium Intl Calls</v>
      </c>
    </row>
    <row r="2081" spans="1:30" x14ac:dyDescent="0.25">
      <c r="A2081" t="s">
        <v>39</v>
      </c>
      <c r="B2081">
        <v>121</v>
      </c>
      <c r="C2081" t="s">
        <v>21</v>
      </c>
      <c r="D2081" t="s">
        <v>22</v>
      </c>
      <c r="E2081">
        <f>IF(train[[#This Row],[international_plan]]="yes",1,0)</f>
        <v>0</v>
      </c>
      <c r="F2081" t="s">
        <v>23</v>
      </c>
      <c r="G2081">
        <f>IF(train[[#This Row],[voice_mail_plan]]="yes",1,0)</f>
        <v>1</v>
      </c>
      <c r="H2081">
        <v>31</v>
      </c>
      <c r="I2081">
        <v>263.10000000000002</v>
      </c>
      <c r="J2081">
        <v>70</v>
      </c>
      <c r="K2081">
        <v>44.73</v>
      </c>
      <c r="L2081">
        <v>279.3</v>
      </c>
      <c r="M2081">
        <v>118</v>
      </c>
      <c r="N2081">
        <v>23.74</v>
      </c>
      <c r="O2081">
        <v>127.1</v>
      </c>
      <c r="P2081">
        <v>143</v>
      </c>
      <c r="Q2081">
        <v>5.72</v>
      </c>
      <c r="R2081">
        <v>9.6999999999999993</v>
      </c>
      <c r="S2081">
        <v>4</v>
      </c>
      <c r="T2081">
        <v>2.62</v>
      </c>
      <c r="U2081">
        <v>5</v>
      </c>
      <c r="V2081" t="s">
        <v>22</v>
      </c>
      <c r="W2081">
        <f t="shared" si="256"/>
        <v>0</v>
      </c>
      <c r="X2081" t="str">
        <f t="shared" si="257"/>
        <v>More than 3 calls</v>
      </c>
      <c r="Y2081" t="str">
        <f t="shared" si="258"/>
        <v>Medium</v>
      </c>
      <c r="Z2081" t="str">
        <f t="shared" si="259"/>
        <v>Medium_user</v>
      </c>
      <c r="AA2081" t="str">
        <f t="shared" si="260"/>
        <v>Heavy_user</v>
      </c>
      <c r="AB2081" t="str">
        <f t="shared" si="261"/>
        <v>Medium Usage</v>
      </c>
      <c r="AC2081" t="str">
        <f t="shared" si="262"/>
        <v>High</v>
      </c>
      <c r="AD2081" t="str">
        <f t="shared" si="263"/>
        <v>Medium Intl Calls</v>
      </c>
    </row>
    <row r="2082" spans="1:30" x14ac:dyDescent="0.25">
      <c r="A2082" t="s">
        <v>48</v>
      </c>
      <c r="B2082">
        <v>131</v>
      </c>
      <c r="C2082" t="s">
        <v>25</v>
      </c>
      <c r="D2082" t="s">
        <v>22</v>
      </c>
      <c r="E2082">
        <f>IF(train[[#This Row],[international_plan]]="yes",1,0)</f>
        <v>0</v>
      </c>
      <c r="F2082" t="s">
        <v>22</v>
      </c>
      <c r="G2082">
        <f>IF(train[[#This Row],[voice_mail_plan]]="yes",1,0)</f>
        <v>0</v>
      </c>
      <c r="H2082">
        <v>0</v>
      </c>
      <c r="I2082">
        <v>197</v>
      </c>
      <c r="J2082">
        <v>79</v>
      </c>
      <c r="K2082">
        <v>33.49</v>
      </c>
      <c r="L2082">
        <v>201</v>
      </c>
      <c r="M2082">
        <v>114</v>
      </c>
      <c r="N2082">
        <v>17.09</v>
      </c>
      <c r="O2082">
        <v>151.19999999999999</v>
      </c>
      <c r="P2082">
        <v>111</v>
      </c>
      <c r="Q2082">
        <v>6.8</v>
      </c>
      <c r="R2082">
        <v>11.6</v>
      </c>
      <c r="S2082">
        <v>5</v>
      </c>
      <c r="T2082">
        <v>3.13</v>
      </c>
      <c r="U2082">
        <v>1</v>
      </c>
      <c r="V2082" t="s">
        <v>22</v>
      </c>
      <c r="W2082">
        <f t="shared" si="256"/>
        <v>0</v>
      </c>
      <c r="X2082" t="str">
        <f t="shared" si="257"/>
        <v>3 or fewer calls</v>
      </c>
      <c r="Y2082" t="str">
        <f t="shared" si="258"/>
        <v>Medium</v>
      </c>
      <c r="Z2082" t="str">
        <f t="shared" si="259"/>
        <v>Medium_user</v>
      </c>
      <c r="AA2082" t="str">
        <f t="shared" si="260"/>
        <v>Medium_user</v>
      </c>
      <c r="AB2082" t="str">
        <f t="shared" si="261"/>
        <v>Medium Usage</v>
      </c>
      <c r="AC2082" t="str">
        <f t="shared" si="262"/>
        <v>None</v>
      </c>
      <c r="AD2082" t="str">
        <f t="shared" si="263"/>
        <v>Medium Intl Calls</v>
      </c>
    </row>
    <row r="2083" spans="1:30" x14ac:dyDescent="0.25">
      <c r="A2083" t="s">
        <v>68</v>
      </c>
      <c r="B2083">
        <v>125</v>
      </c>
      <c r="C2083" t="s">
        <v>25</v>
      </c>
      <c r="D2083" t="s">
        <v>22</v>
      </c>
      <c r="E2083">
        <f>IF(train[[#This Row],[international_plan]]="yes",1,0)</f>
        <v>0</v>
      </c>
      <c r="F2083" t="s">
        <v>22</v>
      </c>
      <c r="G2083">
        <f>IF(train[[#This Row],[voice_mail_plan]]="yes",1,0)</f>
        <v>0</v>
      </c>
      <c r="H2083">
        <v>0</v>
      </c>
      <c r="I2083">
        <v>169.3</v>
      </c>
      <c r="J2083">
        <v>90</v>
      </c>
      <c r="K2083">
        <v>28.78</v>
      </c>
      <c r="L2083">
        <v>156</v>
      </c>
      <c r="M2083">
        <v>138</v>
      </c>
      <c r="N2083">
        <v>13.26</v>
      </c>
      <c r="O2083">
        <v>210.8</v>
      </c>
      <c r="P2083">
        <v>106</v>
      </c>
      <c r="Q2083">
        <v>9.49</v>
      </c>
      <c r="R2083">
        <v>11.6</v>
      </c>
      <c r="S2083">
        <v>6</v>
      </c>
      <c r="T2083">
        <v>3.13</v>
      </c>
      <c r="U2083">
        <v>2</v>
      </c>
      <c r="V2083" t="s">
        <v>22</v>
      </c>
      <c r="W2083">
        <f t="shared" si="256"/>
        <v>0</v>
      </c>
      <c r="X2083" t="str">
        <f t="shared" si="257"/>
        <v>3 or fewer calls</v>
      </c>
      <c r="Y2083" t="str">
        <f t="shared" si="258"/>
        <v>Medium</v>
      </c>
      <c r="Z2083" t="str">
        <f t="shared" si="259"/>
        <v>Heavy_user</v>
      </c>
      <c r="AA2083" t="str">
        <f t="shared" si="260"/>
        <v>Medium_user</v>
      </c>
      <c r="AB2083" t="str">
        <f t="shared" si="261"/>
        <v>Medium Usage</v>
      </c>
      <c r="AC2083" t="str">
        <f t="shared" si="262"/>
        <v>None</v>
      </c>
      <c r="AD2083" t="str">
        <f t="shared" si="263"/>
        <v>Medium Intl Calls</v>
      </c>
    </row>
    <row r="2084" spans="1:30" x14ac:dyDescent="0.25">
      <c r="A2084" t="s">
        <v>66</v>
      </c>
      <c r="B2084">
        <v>19</v>
      </c>
      <c r="C2084" t="s">
        <v>21</v>
      </c>
      <c r="D2084" t="s">
        <v>22</v>
      </c>
      <c r="E2084">
        <f>IF(train[[#This Row],[international_plan]]="yes",1,0)</f>
        <v>0</v>
      </c>
      <c r="F2084" t="s">
        <v>22</v>
      </c>
      <c r="G2084">
        <f>IF(train[[#This Row],[voice_mail_plan]]="yes",1,0)</f>
        <v>0</v>
      </c>
      <c r="H2084">
        <v>0</v>
      </c>
      <c r="I2084">
        <v>201.5</v>
      </c>
      <c r="J2084">
        <v>123</v>
      </c>
      <c r="K2084">
        <v>34.26</v>
      </c>
      <c r="L2084">
        <v>129.19999999999999</v>
      </c>
      <c r="M2084">
        <v>110</v>
      </c>
      <c r="N2084">
        <v>10.98</v>
      </c>
      <c r="O2084">
        <v>220.6</v>
      </c>
      <c r="P2084">
        <v>98</v>
      </c>
      <c r="Q2084">
        <v>9.93</v>
      </c>
      <c r="R2084">
        <v>12.9</v>
      </c>
      <c r="S2084">
        <v>4</v>
      </c>
      <c r="T2084">
        <v>3.48</v>
      </c>
      <c r="U2084">
        <v>1</v>
      </c>
      <c r="V2084" t="s">
        <v>22</v>
      </c>
      <c r="W2084">
        <f t="shared" si="256"/>
        <v>0</v>
      </c>
      <c r="X2084" t="str">
        <f t="shared" si="257"/>
        <v>3 or fewer calls</v>
      </c>
      <c r="Y2084" t="str">
        <f t="shared" si="258"/>
        <v>Medium</v>
      </c>
      <c r="Z2084" t="str">
        <f t="shared" si="259"/>
        <v>Medium_user</v>
      </c>
      <c r="AA2084" t="str">
        <f t="shared" si="260"/>
        <v>Medium_user</v>
      </c>
      <c r="AB2084" t="str">
        <f t="shared" si="261"/>
        <v>Medium Usage</v>
      </c>
      <c r="AC2084" t="str">
        <f t="shared" si="262"/>
        <v>None</v>
      </c>
      <c r="AD2084" t="str">
        <f t="shared" si="263"/>
        <v>Medium Intl Calls</v>
      </c>
    </row>
    <row r="2085" spans="1:30" x14ac:dyDescent="0.25">
      <c r="A2085" t="s">
        <v>38</v>
      </c>
      <c r="B2085">
        <v>138</v>
      </c>
      <c r="C2085" t="s">
        <v>21</v>
      </c>
      <c r="D2085" t="s">
        <v>22</v>
      </c>
      <c r="E2085">
        <f>IF(train[[#This Row],[international_plan]]="yes",1,0)</f>
        <v>0</v>
      </c>
      <c r="F2085" t="s">
        <v>22</v>
      </c>
      <c r="G2085">
        <f>IF(train[[#This Row],[voice_mail_plan]]="yes",1,0)</f>
        <v>0</v>
      </c>
      <c r="H2085">
        <v>0</v>
      </c>
      <c r="I2085">
        <v>251</v>
      </c>
      <c r="J2085">
        <v>119</v>
      </c>
      <c r="K2085">
        <v>42.67</v>
      </c>
      <c r="L2085">
        <v>91.2</v>
      </c>
      <c r="M2085">
        <v>96</v>
      </c>
      <c r="N2085">
        <v>7.75</v>
      </c>
      <c r="O2085">
        <v>142.19999999999999</v>
      </c>
      <c r="P2085">
        <v>87</v>
      </c>
      <c r="Q2085">
        <v>6.4</v>
      </c>
      <c r="R2085">
        <v>13.8</v>
      </c>
      <c r="S2085">
        <v>3</v>
      </c>
      <c r="T2085">
        <v>3.73</v>
      </c>
      <c r="U2085">
        <v>3</v>
      </c>
      <c r="V2085" t="s">
        <v>22</v>
      </c>
      <c r="W2085">
        <f t="shared" si="256"/>
        <v>0</v>
      </c>
      <c r="X2085" t="str">
        <f t="shared" si="257"/>
        <v>3 or fewer calls</v>
      </c>
      <c r="Y2085" t="str">
        <f t="shared" si="258"/>
        <v>Medium</v>
      </c>
      <c r="Z2085" t="str">
        <f t="shared" si="259"/>
        <v>Medium_user</v>
      </c>
      <c r="AA2085" t="str">
        <f t="shared" si="260"/>
        <v>Light_user</v>
      </c>
      <c r="AB2085" t="str">
        <f t="shared" si="261"/>
        <v>Medium Usage</v>
      </c>
      <c r="AC2085" t="str">
        <f t="shared" si="262"/>
        <v>None</v>
      </c>
      <c r="AD2085" t="str">
        <f t="shared" si="263"/>
        <v>Medium Intl Calls</v>
      </c>
    </row>
    <row r="2086" spans="1:30" x14ac:dyDescent="0.25">
      <c r="A2086" t="s">
        <v>37</v>
      </c>
      <c r="B2086">
        <v>119</v>
      </c>
      <c r="C2086" t="s">
        <v>21</v>
      </c>
      <c r="D2086" t="s">
        <v>22</v>
      </c>
      <c r="E2086">
        <f>IF(train[[#This Row],[international_plan]]="yes",1,0)</f>
        <v>0</v>
      </c>
      <c r="F2086" t="s">
        <v>22</v>
      </c>
      <c r="G2086">
        <f>IF(train[[#This Row],[voice_mail_plan]]="yes",1,0)</f>
        <v>0</v>
      </c>
      <c r="H2086">
        <v>0</v>
      </c>
      <c r="I2086">
        <v>230.4</v>
      </c>
      <c r="J2086">
        <v>117</v>
      </c>
      <c r="K2086">
        <v>39.17</v>
      </c>
      <c r="L2086">
        <v>225</v>
      </c>
      <c r="M2086">
        <v>101</v>
      </c>
      <c r="N2086">
        <v>19.13</v>
      </c>
      <c r="O2086">
        <v>198.5</v>
      </c>
      <c r="P2086">
        <v>111</v>
      </c>
      <c r="Q2086">
        <v>8.93</v>
      </c>
      <c r="R2086">
        <v>7.6</v>
      </c>
      <c r="S2086">
        <v>6</v>
      </c>
      <c r="T2086">
        <v>2.0499999999999998</v>
      </c>
      <c r="U2086">
        <v>3</v>
      </c>
      <c r="V2086" t="s">
        <v>22</v>
      </c>
      <c r="W2086">
        <f t="shared" si="256"/>
        <v>0</v>
      </c>
      <c r="X2086" t="str">
        <f t="shared" si="257"/>
        <v>3 or fewer calls</v>
      </c>
      <c r="Y2086" t="str">
        <f t="shared" si="258"/>
        <v>Medium</v>
      </c>
      <c r="Z2086" t="str">
        <f t="shared" si="259"/>
        <v>Medium_user</v>
      </c>
      <c r="AA2086" t="str">
        <f t="shared" si="260"/>
        <v>Medium_user</v>
      </c>
      <c r="AB2086" t="str">
        <f t="shared" si="261"/>
        <v>Medium Usage</v>
      </c>
      <c r="AC2086" t="str">
        <f t="shared" si="262"/>
        <v>None</v>
      </c>
      <c r="AD2086" t="str">
        <f t="shared" si="263"/>
        <v>Medium Intl Calls</v>
      </c>
    </row>
    <row r="2087" spans="1:30" x14ac:dyDescent="0.25">
      <c r="A2087" t="s">
        <v>36</v>
      </c>
      <c r="B2087">
        <v>137</v>
      </c>
      <c r="C2087" t="s">
        <v>28</v>
      </c>
      <c r="D2087" t="s">
        <v>22</v>
      </c>
      <c r="E2087">
        <f>IF(train[[#This Row],[international_plan]]="yes",1,0)</f>
        <v>0</v>
      </c>
      <c r="F2087" t="s">
        <v>22</v>
      </c>
      <c r="G2087">
        <f>IF(train[[#This Row],[voice_mail_plan]]="yes",1,0)</f>
        <v>0</v>
      </c>
      <c r="H2087">
        <v>0</v>
      </c>
      <c r="I2087">
        <v>109.8</v>
      </c>
      <c r="J2087">
        <v>120</v>
      </c>
      <c r="K2087">
        <v>18.670000000000002</v>
      </c>
      <c r="L2087">
        <v>230.5</v>
      </c>
      <c r="M2087">
        <v>86</v>
      </c>
      <c r="N2087">
        <v>19.59</v>
      </c>
      <c r="O2087">
        <v>255.8</v>
      </c>
      <c r="P2087">
        <v>103</v>
      </c>
      <c r="Q2087">
        <v>11.51</v>
      </c>
      <c r="R2087">
        <v>11.9</v>
      </c>
      <c r="S2087">
        <v>6</v>
      </c>
      <c r="T2087">
        <v>3.21</v>
      </c>
      <c r="U2087">
        <v>1</v>
      </c>
      <c r="V2087" t="s">
        <v>22</v>
      </c>
      <c r="W2087">
        <f t="shared" si="256"/>
        <v>0</v>
      </c>
      <c r="X2087" t="str">
        <f t="shared" si="257"/>
        <v>3 or fewer calls</v>
      </c>
      <c r="Y2087" t="str">
        <f t="shared" si="258"/>
        <v>Medium</v>
      </c>
      <c r="Z2087" t="str">
        <f t="shared" si="259"/>
        <v>Medium_user</v>
      </c>
      <c r="AA2087" t="str">
        <f t="shared" si="260"/>
        <v>Medium_user</v>
      </c>
      <c r="AB2087" t="str">
        <f t="shared" si="261"/>
        <v>Medium Usage</v>
      </c>
      <c r="AC2087" t="str">
        <f t="shared" si="262"/>
        <v>None</v>
      </c>
      <c r="AD2087" t="str">
        <f t="shared" si="263"/>
        <v>Medium Intl Calls</v>
      </c>
    </row>
    <row r="2088" spans="1:30" x14ac:dyDescent="0.25">
      <c r="A2088" t="s">
        <v>20</v>
      </c>
      <c r="B2088">
        <v>135</v>
      </c>
      <c r="C2088" t="s">
        <v>21</v>
      </c>
      <c r="D2088" t="s">
        <v>22</v>
      </c>
      <c r="E2088">
        <f>IF(train[[#This Row],[international_plan]]="yes",1,0)</f>
        <v>0</v>
      </c>
      <c r="F2088" t="s">
        <v>22</v>
      </c>
      <c r="G2088">
        <f>IF(train[[#This Row],[voice_mail_plan]]="yes",1,0)</f>
        <v>0</v>
      </c>
      <c r="H2088">
        <v>0</v>
      </c>
      <c r="I2088">
        <v>173.4</v>
      </c>
      <c r="J2088">
        <v>107</v>
      </c>
      <c r="K2088">
        <v>29.48</v>
      </c>
      <c r="L2088">
        <v>222</v>
      </c>
      <c r="M2088">
        <v>84</v>
      </c>
      <c r="N2088">
        <v>18.87</v>
      </c>
      <c r="O2088">
        <v>64.2</v>
      </c>
      <c r="P2088">
        <v>94</v>
      </c>
      <c r="Q2088">
        <v>2.89</v>
      </c>
      <c r="R2088">
        <v>13.7</v>
      </c>
      <c r="S2088">
        <v>6</v>
      </c>
      <c r="T2088">
        <v>3.7</v>
      </c>
      <c r="U2088">
        <v>1</v>
      </c>
      <c r="V2088" t="s">
        <v>22</v>
      </c>
      <c r="W2088">
        <f t="shared" si="256"/>
        <v>0</v>
      </c>
      <c r="X2088" t="str">
        <f t="shared" si="257"/>
        <v>3 or fewer calls</v>
      </c>
      <c r="Y2088" t="str">
        <f t="shared" si="258"/>
        <v>Medium</v>
      </c>
      <c r="Z2088" t="str">
        <f t="shared" si="259"/>
        <v>Medium_user</v>
      </c>
      <c r="AA2088" t="str">
        <f t="shared" si="260"/>
        <v>Medium_user</v>
      </c>
      <c r="AB2088" t="str">
        <f t="shared" si="261"/>
        <v>Medium Usage</v>
      </c>
      <c r="AC2088" t="str">
        <f t="shared" si="262"/>
        <v>None</v>
      </c>
      <c r="AD2088" t="str">
        <f t="shared" si="263"/>
        <v>Medium Intl Calls</v>
      </c>
    </row>
    <row r="2089" spans="1:30" x14ac:dyDescent="0.25">
      <c r="A2089" t="s">
        <v>45</v>
      </c>
      <c r="B2089">
        <v>134</v>
      </c>
      <c r="C2089" t="s">
        <v>21</v>
      </c>
      <c r="D2089" t="s">
        <v>22</v>
      </c>
      <c r="E2089">
        <f>IF(train[[#This Row],[international_plan]]="yes",1,0)</f>
        <v>0</v>
      </c>
      <c r="F2089" t="s">
        <v>23</v>
      </c>
      <c r="G2089">
        <f>IF(train[[#This Row],[voice_mail_plan]]="yes",1,0)</f>
        <v>1</v>
      </c>
      <c r="H2089">
        <v>38</v>
      </c>
      <c r="I2089">
        <v>214.4</v>
      </c>
      <c r="J2089">
        <v>93</v>
      </c>
      <c r="K2089">
        <v>36.450000000000003</v>
      </c>
      <c r="L2089">
        <v>211.7</v>
      </c>
      <c r="M2089">
        <v>57</v>
      </c>
      <c r="N2089">
        <v>17.989999999999998</v>
      </c>
      <c r="O2089">
        <v>165</v>
      </c>
      <c r="P2089">
        <v>79</v>
      </c>
      <c r="Q2089">
        <v>7.43</v>
      </c>
      <c r="R2089">
        <v>10</v>
      </c>
      <c r="S2089">
        <v>8</v>
      </c>
      <c r="T2089">
        <v>2.7</v>
      </c>
      <c r="U2089">
        <v>1</v>
      </c>
      <c r="V2089" t="s">
        <v>22</v>
      </c>
      <c r="W2089">
        <f t="shared" si="256"/>
        <v>0</v>
      </c>
      <c r="X2089" t="str">
        <f t="shared" si="257"/>
        <v>3 or fewer calls</v>
      </c>
      <c r="Y2089" t="str">
        <f t="shared" si="258"/>
        <v>Medium</v>
      </c>
      <c r="Z2089" t="str">
        <f t="shared" si="259"/>
        <v>Light_usage</v>
      </c>
      <c r="AA2089" t="str">
        <f t="shared" si="260"/>
        <v>Medium_user</v>
      </c>
      <c r="AB2089" t="str">
        <f t="shared" si="261"/>
        <v>Medium Usage</v>
      </c>
      <c r="AC2089" t="str">
        <f t="shared" si="262"/>
        <v>High</v>
      </c>
      <c r="AD2089" t="str">
        <f t="shared" si="263"/>
        <v>Medium Intl Calls</v>
      </c>
    </row>
    <row r="2090" spans="1:30" x14ac:dyDescent="0.25">
      <c r="A2090" t="s">
        <v>63</v>
      </c>
      <c r="B2090">
        <v>45</v>
      </c>
      <c r="C2090" t="s">
        <v>21</v>
      </c>
      <c r="D2090" t="s">
        <v>22</v>
      </c>
      <c r="E2090">
        <f>IF(train[[#This Row],[international_plan]]="yes",1,0)</f>
        <v>0</v>
      </c>
      <c r="F2090" t="s">
        <v>22</v>
      </c>
      <c r="G2090">
        <f>IF(train[[#This Row],[voice_mail_plan]]="yes",1,0)</f>
        <v>0</v>
      </c>
      <c r="H2090">
        <v>0</v>
      </c>
      <c r="I2090">
        <v>96.1</v>
      </c>
      <c r="J2090">
        <v>103</v>
      </c>
      <c r="K2090">
        <v>16.34</v>
      </c>
      <c r="L2090">
        <v>246.8</v>
      </c>
      <c r="M2090">
        <v>134</v>
      </c>
      <c r="N2090">
        <v>20.98</v>
      </c>
      <c r="O2090">
        <v>229.7</v>
      </c>
      <c r="P2090">
        <v>92</v>
      </c>
      <c r="Q2090">
        <v>10.34</v>
      </c>
      <c r="R2090">
        <v>9.6999999999999993</v>
      </c>
      <c r="S2090">
        <v>4</v>
      </c>
      <c r="T2090">
        <v>2.62</v>
      </c>
      <c r="U2090">
        <v>1</v>
      </c>
      <c r="V2090" t="s">
        <v>22</v>
      </c>
      <c r="W2090">
        <f t="shared" si="256"/>
        <v>0</v>
      </c>
      <c r="X2090" t="str">
        <f t="shared" si="257"/>
        <v>3 or fewer calls</v>
      </c>
      <c r="Y2090" t="str">
        <f t="shared" si="258"/>
        <v>Medium</v>
      </c>
      <c r="Z2090" t="str">
        <f t="shared" si="259"/>
        <v>Heavy_user</v>
      </c>
      <c r="AA2090" t="str">
        <f t="shared" si="260"/>
        <v>Heavy_user</v>
      </c>
      <c r="AB2090" t="str">
        <f t="shared" si="261"/>
        <v>Medium Usage</v>
      </c>
      <c r="AC2090" t="str">
        <f t="shared" si="262"/>
        <v>None</v>
      </c>
      <c r="AD2090" t="str">
        <f t="shared" si="263"/>
        <v>Medium Intl Calls</v>
      </c>
    </row>
    <row r="2091" spans="1:30" x14ac:dyDescent="0.25">
      <c r="A2091" t="s">
        <v>71</v>
      </c>
      <c r="B2091">
        <v>129</v>
      </c>
      <c r="C2091" t="s">
        <v>25</v>
      </c>
      <c r="D2091" t="s">
        <v>22</v>
      </c>
      <c r="E2091">
        <f>IF(train[[#This Row],[international_plan]]="yes",1,0)</f>
        <v>0</v>
      </c>
      <c r="F2091" t="s">
        <v>22</v>
      </c>
      <c r="G2091">
        <f>IF(train[[#This Row],[voice_mail_plan]]="yes",1,0)</f>
        <v>0</v>
      </c>
      <c r="H2091">
        <v>0</v>
      </c>
      <c r="I2091">
        <v>101.4</v>
      </c>
      <c r="J2091">
        <v>145</v>
      </c>
      <c r="K2091">
        <v>17.239999999999998</v>
      </c>
      <c r="L2091">
        <v>249.1</v>
      </c>
      <c r="M2091">
        <v>116</v>
      </c>
      <c r="N2091">
        <v>21.17</v>
      </c>
      <c r="O2091">
        <v>157.6</v>
      </c>
      <c r="P2091">
        <v>107</v>
      </c>
      <c r="Q2091">
        <v>7.09</v>
      </c>
      <c r="R2091">
        <v>7.1</v>
      </c>
      <c r="S2091">
        <v>6</v>
      </c>
      <c r="T2091">
        <v>1.92</v>
      </c>
      <c r="U2091">
        <v>1</v>
      </c>
      <c r="V2091" t="s">
        <v>22</v>
      </c>
      <c r="W2091">
        <f t="shared" si="256"/>
        <v>0</v>
      </c>
      <c r="X2091" t="str">
        <f t="shared" si="257"/>
        <v>3 or fewer calls</v>
      </c>
      <c r="Y2091" t="str">
        <f t="shared" si="258"/>
        <v>Low</v>
      </c>
      <c r="Z2091" t="str">
        <f t="shared" si="259"/>
        <v>Medium_user</v>
      </c>
      <c r="AA2091" t="str">
        <f t="shared" si="260"/>
        <v>Heavy_user</v>
      </c>
      <c r="AB2091" t="str">
        <f t="shared" si="261"/>
        <v>Medium Usage</v>
      </c>
      <c r="AC2091" t="str">
        <f t="shared" si="262"/>
        <v>None</v>
      </c>
      <c r="AD2091" t="str">
        <f t="shared" si="263"/>
        <v>Low Intl Calls</v>
      </c>
    </row>
    <row r="2092" spans="1:30" x14ac:dyDescent="0.25">
      <c r="A2092" t="s">
        <v>64</v>
      </c>
      <c r="B2092">
        <v>142</v>
      </c>
      <c r="C2092" t="s">
        <v>21</v>
      </c>
      <c r="D2092" t="s">
        <v>22</v>
      </c>
      <c r="E2092">
        <f>IF(train[[#This Row],[international_plan]]="yes",1,0)</f>
        <v>0</v>
      </c>
      <c r="F2092" t="s">
        <v>22</v>
      </c>
      <c r="G2092">
        <f>IF(train[[#This Row],[voice_mail_plan]]="yes",1,0)</f>
        <v>0</v>
      </c>
      <c r="H2092">
        <v>0</v>
      </c>
      <c r="I2092">
        <v>232.5</v>
      </c>
      <c r="J2092">
        <v>74</v>
      </c>
      <c r="K2092">
        <v>39.53</v>
      </c>
      <c r="L2092">
        <v>181.8</v>
      </c>
      <c r="M2092">
        <v>142</v>
      </c>
      <c r="N2092">
        <v>15.45</v>
      </c>
      <c r="O2092">
        <v>203.1</v>
      </c>
      <c r="P2092">
        <v>86</v>
      </c>
      <c r="Q2092">
        <v>9.14</v>
      </c>
      <c r="R2092">
        <v>10.4</v>
      </c>
      <c r="S2092">
        <v>6</v>
      </c>
      <c r="T2092">
        <v>2.81</v>
      </c>
      <c r="U2092">
        <v>4</v>
      </c>
      <c r="V2092" t="s">
        <v>22</v>
      </c>
      <c r="W2092">
        <f t="shared" si="256"/>
        <v>0</v>
      </c>
      <c r="X2092" t="str">
        <f t="shared" si="257"/>
        <v>More than 3 calls</v>
      </c>
      <c r="Y2092" t="str">
        <f t="shared" si="258"/>
        <v>Medium</v>
      </c>
      <c r="Z2092" t="str">
        <f t="shared" si="259"/>
        <v>Heavy_user</v>
      </c>
      <c r="AA2092" t="str">
        <f t="shared" si="260"/>
        <v>Medium_user</v>
      </c>
      <c r="AB2092" t="str">
        <f t="shared" si="261"/>
        <v>Medium Usage</v>
      </c>
      <c r="AC2092" t="str">
        <f t="shared" si="262"/>
        <v>None</v>
      </c>
      <c r="AD2092" t="str">
        <f t="shared" si="263"/>
        <v>Medium Intl Calls</v>
      </c>
    </row>
    <row r="2093" spans="1:30" x14ac:dyDescent="0.25">
      <c r="A2093" t="s">
        <v>49</v>
      </c>
      <c r="B2093">
        <v>130</v>
      </c>
      <c r="C2093" t="s">
        <v>21</v>
      </c>
      <c r="D2093" t="s">
        <v>22</v>
      </c>
      <c r="E2093">
        <f>IF(train[[#This Row],[international_plan]]="yes",1,0)</f>
        <v>0</v>
      </c>
      <c r="F2093" t="s">
        <v>23</v>
      </c>
      <c r="G2093">
        <f>IF(train[[#This Row],[voice_mail_plan]]="yes",1,0)</f>
        <v>1</v>
      </c>
      <c r="H2093">
        <v>45</v>
      </c>
      <c r="I2093">
        <v>174.5</v>
      </c>
      <c r="J2093">
        <v>120</v>
      </c>
      <c r="K2093">
        <v>29.67</v>
      </c>
      <c r="L2093">
        <v>217.5</v>
      </c>
      <c r="M2093">
        <v>95</v>
      </c>
      <c r="N2093">
        <v>18.489999999999998</v>
      </c>
      <c r="O2093">
        <v>220.3</v>
      </c>
      <c r="P2093">
        <v>67</v>
      </c>
      <c r="Q2093">
        <v>9.91</v>
      </c>
      <c r="R2093">
        <v>12.2</v>
      </c>
      <c r="S2093">
        <v>2</v>
      </c>
      <c r="T2093">
        <v>3.29</v>
      </c>
      <c r="U2093">
        <v>1</v>
      </c>
      <c r="V2093" t="s">
        <v>22</v>
      </c>
      <c r="W2093">
        <f t="shared" si="256"/>
        <v>0</v>
      </c>
      <c r="X2093" t="str">
        <f t="shared" si="257"/>
        <v>3 or fewer calls</v>
      </c>
      <c r="Y2093" t="str">
        <f t="shared" si="258"/>
        <v>Medium</v>
      </c>
      <c r="Z2093" t="str">
        <f t="shared" si="259"/>
        <v>Medium_user</v>
      </c>
      <c r="AA2093" t="str">
        <f t="shared" si="260"/>
        <v>Medium_user</v>
      </c>
      <c r="AB2093" t="str">
        <f t="shared" si="261"/>
        <v>Medium Usage</v>
      </c>
      <c r="AC2093" t="str">
        <f t="shared" si="262"/>
        <v>High</v>
      </c>
      <c r="AD2093" t="str">
        <f t="shared" si="263"/>
        <v>Medium Intl Calls</v>
      </c>
    </row>
    <row r="2094" spans="1:30" x14ac:dyDescent="0.25">
      <c r="A2094" t="s">
        <v>45</v>
      </c>
      <c r="B2094">
        <v>105</v>
      </c>
      <c r="C2094" t="s">
        <v>21</v>
      </c>
      <c r="D2094" t="s">
        <v>22</v>
      </c>
      <c r="E2094">
        <f>IF(train[[#This Row],[international_plan]]="yes",1,0)</f>
        <v>0</v>
      </c>
      <c r="F2094" t="s">
        <v>22</v>
      </c>
      <c r="G2094">
        <f>IF(train[[#This Row],[voice_mail_plan]]="yes",1,0)</f>
        <v>0</v>
      </c>
      <c r="H2094">
        <v>0</v>
      </c>
      <c r="I2094">
        <v>211.1</v>
      </c>
      <c r="J2094">
        <v>99</v>
      </c>
      <c r="K2094">
        <v>35.89</v>
      </c>
      <c r="L2094">
        <v>176.7</v>
      </c>
      <c r="M2094">
        <v>66</v>
      </c>
      <c r="N2094">
        <v>15.02</v>
      </c>
      <c r="O2094">
        <v>221.5</v>
      </c>
      <c r="P2094">
        <v>96</v>
      </c>
      <c r="Q2094">
        <v>9.9700000000000006</v>
      </c>
      <c r="R2094">
        <v>14.7</v>
      </c>
      <c r="S2094">
        <v>7</v>
      </c>
      <c r="T2094">
        <v>3.97</v>
      </c>
      <c r="U2094">
        <v>4</v>
      </c>
      <c r="V2094" t="s">
        <v>22</v>
      </c>
      <c r="W2094">
        <f t="shared" si="256"/>
        <v>0</v>
      </c>
      <c r="X2094" t="str">
        <f t="shared" si="257"/>
        <v>More than 3 calls</v>
      </c>
      <c r="Y2094" t="str">
        <f t="shared" si="258"/>
        <v>Medium</v>
      </c>
      <c r="Z2094" t="str">
        <f t="shared" si="259"/>
        <v>Light_usage</v>
      </c>
      <c r="AA2094" t="str">
        <f t="shared" si="260"/>
        <v>Medium_user</v>
      </c>
      <c r="AB2094" t="str">
        <f t="shared" si="261"/>
        <v>Medium Usage</v>
      </c>
      <c r="AC2094" t="str">
        <f t="shared" si="262"/>
        <v>None</v>
      </c>
      <c r="AD2094" t="str">
        <f t="shared" si="263"/>
        <v>Medium Intl Calls</v>
      </c>
    </row>
    <row r="2095" spans="1:30" x14ac:dyDescent="0.25">
      <c r="A2095" t="s">
        <v>40</v>
      </c>
      <c r="B2095">
        <v>119</v>
      </c>
      <c r="C2095" t="s">
        <v>21</v>
      </c>
      <c r="D2095" t="s">
        <v>22</v>
      </c>
      <c r="E2095">
        <f>IF(train[[#This Row],[international_plan]]="yes",1,0)</f>
        <v>0</v>
      </c>
      <c r="F2095" t="s">
        <v>22</v>
      </c>
      <c r="G2095">
        <f>IF(train[[#This Row],[voice_mail_plan]]="yes",1,0)</f>
        <v>0</v>
      </c>
      <c r="H2095">
        <v>0</v>
      </c>
      <c r="I2095">
        <v>109.2</v>
      </c>
      <c r="J2095">
        <v>96</v>
      </c>
      <c r="K2095">
        <v>18.559999999999999</v>
      </c>
      <c r="L2095">
        <v>153.1</v>
      </c>
      <c r="M2095">
        <v>80</v>
      </c>
      <c r="N2095">
        <v>13.01</v>
      </c>
      <c r="O2095">
        <v>240</v>
      </c>
      <c r="P2095">
        <v>102</v>
      </c>
      <c r="Q2095">
        <v>10.8</v>
      </c>
      <c r="R2095">
        <v>9.8000000000000007</v>
      </c>
      <c r="S2095">
        <v>5</v>
      </c>
      <c r="T2095">
        <v>2.65</v>
      </c>
      <c r="U2095">
        <v>2</v>
      </c>
      <c r="V2095" t="s">
        <v>22</v>
      </c>
      <c r="W2095">
        <f t="shared" si="256"/>
        <v>0</v>
      </c>
      <c r="X2095" t="str">
        <f t="shared" si="257"/>
        <v>3 or fewer calls</v>
      </c>
      <c r="Y2095" t="str">
        <f t="shared" si="258"/>
        <v>Medium</v>
      </c>
      <c r="Z2095" t="str">
        <f t="shared" si="259"/>
        <v>Medium_user</v>
      </c>
      <c r="AA2095" t="str">
        <f t="shared" si="260"/>
        <v>Medium_user</v>
      </c>
      <c r="AB2095" t="str">
        <f t="shared" si="261"/>
        <v>Medium Usage</v>
      </c>
      <c r="AC2095" t="str">
        <f t="shared" si="262"/>
        <v>None</v>
      </c>
      <c r="AD2095" t="str">
        <f t="shared" si="263"/>
        <v>Medium Intl Calls</v>
      </c>
    </row>
    <row r="2096" spans="1:30" x14ac:dyDescent="0.25">
      <c r="A2096" t="s">
        <v>44</v>
      </c>
      <c r="B2096">
        <v>78</v>
      </c>
      <c r="C2096" t="s">
        <v>25</v>
      </c>
      <c r="D2096" t="s">
        <v>22</v>
      </c>
      <c r="E2096">
        <f>IF(train[[#This Row],[international_plan]]="yes",1,0)</f>
        <v>0</v>
      </c>
      <c r="F2096" t="s">
        <v>22</v>
      </c>
      <c r="G2096">
        <f>IF(train[[#This Row],[voice_mail_plan]]="yes",1,0)</f>
        <v>0</v>
      </c>
      <c r="H2096">
        <v>0</v>
      </c>
      <c r="I2096">
        <v>220</v>
      </c>
      <c r="J2096">
        <v>95</v>
      </c>
      <c r="K2096">
        <v>37.4</v>
      </c>
      <c r="L2096">
        <v>179.9</v>
      </c>
      <c r="M2096">
        <v>121</v>
      </c>
      <c r="N2096">
        <v>15.29</v>
      </c>
      <c r="O2096">
        <v>188.2</v>
      </c>
      <c r="P2096">
        <v>109</v>
      </c>
      <c r="Q2096">
        <v>8.4700000000000006</v>
      </c>
      <c r="R2096">
        <v>11.5</v>
      </c>
      <c r="S2096">
        <v>5</v>
      </c>
      <c r="T2096">
        <v>3.11</v>
      </c>
      <c r="U2096">
        <v>0</v>
      </c>
      <c r="V2096" t="s">
        <v>22</v>
      </c>
      <c r="W2096">
        <f t="shared" si="256"/>
        <v>0</v>
      </c>
      <c r="X2096" t="str">
        <f t="shared" si="257"/>
        <v>3 or fewer calls</v>
      </c>
      <c r="Y2096" t="str">
        <f t="shared" si="258"/>
        <v>Medium</v>
      </c>
      <c r="Z2096" t="str">
        <f t="shared" si="259"/>
        <v>Heavy_user</v>
      </c>
      <c r="AA2096" t="str">
        <f t="shared" si="260"/>
        <v>Medium_user</v>
      </c>
      <c r="AB2096" t="str">
        <f t="shared" si="261"/>
        <v>Medium Usage</v>
      </c>
      <c r="AC2096" t="str">
        <f t="shared" si="262"/>
        <v>None</v>
      </c>
      <c r="AD2096" t="str">
        <f t="shared" si="263"/>
        <v>Medium Intl Calls</v>
      </c>
    </row>
    <row r="2097" spans="1:30" x14ac:dyDescent="0.25">
      <c r="A2097" t="s">
        <v>69</v>
      </c>
      <c r="B2097">
        <v>92</v>
      </c>
      <c r="C2097" t="s">
        <v>21</v>
      </c>
      <c r="D2097" t="s">
        <v>22</v>
      </c>
      <c r="E2097">
        <f>IF(train[[#This Row],[international_plan]]="yes",1,0)</f>
        <v>0</v>
      </c>
      <c r="F2097" t="s">
        <v>22</v>
      </c>
      <c r="G2097">
        <f>IF(train[[#This Row],[voice_mail_plan]]="yes",1,0)</f>
        <v>0</v>
      </c>
      <c r="H2097">
        <v>0</v>
      </c>
      <c r="I2097">
        <v>181.4</v>
      </c>
      <c r="J2097">
        <v>98</v>
      </c>
      <c r="K2097">
        <v>30.84</v>
      </c>
      <c r="L2097">
        <v>164.5</v>
      </c>
      <c r="M2097">
        <v>98</v>
      </c>
      <c r="N2097">
        <v>13.98</v>
      </c>
      <c r="O2097">
        <v>171</v>
      </c>
      <c r="P2097">
        <v>110</v>
      </c>
      <c r="Q2097">
        <v>7.69</v>
      </c>
      <c r="R2097">
        <v>10.9</v>
      </c>
      <c r="S2097">
        <v>4</v>
      </c>
      <c r="T2097">
        <v>2.94</v>
      </c>
      <c r="U2097">
        <v>2</v>
      </c>
      <c r="V2097" t="s">
        <v>22</v>
      </c>
      <c r="W2097">
        <f t="shared" si="256"/>
        <v>0</v>
      </c>
      <c r="X2097" t="str">
        <f t="shared" si="257"/>
        <v>3 or fewer calls</v>
      </c>
      <c r="Y2097" t="str">
        <f t="shared" si="258"/>
        <v>Medium</v>
      </c>
      <c r="Z2097" t="str">
        <f t="shared" si="259"/>
        <v>Medium_user</v>
      </c>
      <c r="AA2097" t="str">
        <f t="shared" si="260"/>
        <v>Medium_user</v>
      </c>
      <c r="AB2097" t="str">
        <f t="shared" si="261"/>
        <v>Medium Usage</v>
      </c>
      <c r="AC2097" t="str">
        <f t="shared" si="262"/>
        <v>None</v>
      </c>
      <c r="AD2097" t="str">
        <f t="shared" si="263"/>
        <v>Medium Intl Calls</v>
      </c>
    </row>
    <row r="2098" spans="1:30" x14ac:dyDescent="0.25">
      <c r="A2098" t="s">
        <v>44</v>
      </c>
      <c r="B2098">
        <v>146</v>
      </c>
      <c r="C2098" t="s">
        <v>21</v>
      </c>
      <c r="D2098" t="s">
        <v>22</v>
      </c>
      <c r="E2098">
        <f>IF(train[[#This Row],[international_plan]]="yes",1,0)</f>
        <v>0</v>
      </c>
      <c r="F2098" t="s">
        <v>23</v>
      </c>
      <c r="G2098">
        <f>IF(train[[#This Row],[voice_mail_plan]]="yes",1,0)</f>
        <v>1</v>
      </c>
      <c r="H2098">
        <v>11</v>
      </c>
      <c r="I2098">
        <v>180.7</v>
      </c>
      <c r="J2098">
        <v>82</v>
      </c>
      <c r="K2098">
        <v>30.72</v>
      </c>
      <c r="L2098">
        <v>173.7</v>
      </c>
      <c r="M2098">
        <v>90</v>
      </c>
      <c r="N2098">
        <v>14.76</v>
      </c>
      <c r="O2098">
        <v>231.5</v>
      </c>
      <c r="P2098">
        <v>89</v>
      </c>
      <c r="Q2098">
        <v>10.42</v>
      </c>
      <c r="R2098">
        <v>10.1</v>
      </c>
      <c r="S2098">
        <v>4</v>
      </c>
      <c r="T2098">
        <v>2.73</v>
      </c>
      <c r="U2098">
        <v>2</v>
      </c>
      <c r="V2098" t="s">
        <v>22</v>
      </c>
      <c r="W2098">
        <f t="shared" si="256"/>
        <v>0</v>
      </c>
      <c r="X2098" t="str">
        <f t="shared" si="257"/>
        <v>3 or fewer calls</v>
      </c>
      <c r="Y2098" t="str">
        <f t="shared" si="258"/>
        <v>Medium</v>
      </c>
      <c r="Z2098" t="str">
        <f t="shared" si="259"/>
        <v>Medium_user</v>
      </c>
      <c r="AA2098" t="str">
        <f t="shared" si="260"/>
        <v>Medium_user</v>
      </c>
      <c r="AB2098" t="str">
        <f t="shared" si="261"/>
        <v>Medium Usage</v>
      </c>
      <c r="AC2098" t="str">
        <f t="shared" si="262"/>
        <v>Medium</v>
      </c>
      <c r="AD2098" t="str">
        <f t="shared" si="263"/>
        <v>Medium Intl Calls</v>
      </c>
    </row>
    <row r="2099" spans="1:30" x14ac:dyDescent="0.25">
      <c r="A2099" t="s">
        <v>52</v>
      </c>
      <c r="B2099">
        <v>125</v>
      </c>
      <c r="C2099" t="s">
        <v>25</v>
      </c>
      <c r="D2099" t="s">
        <v>22</v>
      </c>
      <c r="E2099">
        <f>IF(train[[#This Row],[international_plan]]="yes",1,0)</f>
        <v>0</v>
      </c>
      <c r="F2099" t="s">
        <v>23</v>
      </c>
      <c r="G2099">
        <f>IF(train[[#This Row],[voice_mail_plan]]="yes",1,0)</f>
        <v>1</v>
      </c>
      <c r="H2099">
        <v>32</v>
      </c>
      <c r="I2099">
        <v>96.5</v>
      </c>
      <c r="J2099">
        <v>109</v>
      </c>
      <c r="K2099">
        <v>16.41</v>
      </c>
      <c r="L2099">
        <v>145.80000000000001</v>
      </c>
      <c r="M2099">
        <v>109</v>
      </c>
      <c r="N2099">
        <v>12.39</v>
      </c>
      <c r="O2099">
        <v>174.4</v>
      </c>
      <c r="P2099">
        <v>82</v>
      </c>
      <c r="Q2099">
        <v>7.85</v>
      </c>
      <c r="R2099">
        <v>9.4</v>
      </c>
      <c r="S2099">
        <v>2</v>
      </c>
      <c r="T2099">
        <v>2.54</v>
      </c>
      <c r="U2099">
        <v>1</v>
      </c>
      <c r="V2099" t="s">
        <v>22</v>
      </c>
      <c r="W2099">
        <f t="shared" si="256"/>
        <v>0</v>
      </c>
      <c r="X2099" t="str">
        <f t="shared" si="257"/>
        <v>3 or fewer calls</v>
      </c>
      <c r="Y2099" t="str">
        <f t="shared" si="258"/>
        <v>Medium</v>
      </c>
      <c r="Z2099" t="str">
        <f t="shared" si="259"/>
        <v>Medium_user</v>
      </c>
      <c r="AA2099" t="str">
        <f t="shared" si="260"/>
        <v>Medium_user</v>
      </c>
      <c r="AB2099" t="str">
        <f t="shared" si="261"/>
        <v>Medium Usage</v>
      </c>
      <c r="AC2099" t="str">
        <f t="shared" si="262"/>
        <v>High</v>
      </c>
      <c r="AD2099" t="str">
        <f t="shared" si="263"/>
        <v>Medium Intl Calls</v>
      </c>
    </row>
    <row r="2100" spans="1:30" x14ac:dyDescent="0.25">
      <c r="A2100" t="s">
        <v>32</v>
      </c>
      <c r="B2100">
        <v>88</v>
      </c>
      <c r="C2100" t="s">
        <v>21</v>
      </c>
      <c r="D2100" t="s">
        <v>22</v>
      </c>
      <c r="E2100">
        <f>IF(train[[#This Row],[international_plan]]="yes",1,0)</f>
        <v>0</v>
      </c>
      <c r="F2100" t="s">
        <v>22</v>
      </c>
      <c r="G2100">
        <f>IF(train[[#This Row],[voice_mail_plan]]="yes",1,0)</f>
        <v>0</v>
      </c>
      <c r="H2100">
        <v>0</v>
      </c>
      <c r="I2100">
        <v>183.5</v>
      </c>
      <c r="J2100">
        <v>93</v>
      </c>
      <c r="K2100">
        <v>31.2</v>
      </c>
      <c r="L2100">
        <v>170.5</v>
      </c>
      <c r="M2100">
        <v>80</v>
      </c>
      <c r="N2100">
        <v>14.49</v>
      </c>
      <c r="O2100">
        <v>193.8</v>
      </c>
      <c r="P2100">
        <v>88</v>
      </c>
      <c r="Q2100">
        <v>8.7200000000000006</v>
      </c>
      <c r="R2100">
        <v>8.3000000000000007</v>
      </c>
      <c r="S2100">
        <v>5</v>
      </c>
      <c r="T2100">
        <v>2.2400000000000002</v>
      </c>
      <c r="U2100">
        <v>3</v>
      </c>
      <c r="V2100" t="s">
        <v>22</v>
      </c>
      <c r="W2100">
        <f t="shared" si="256"/>
        <v>0</v>
      </c>
      <c r="X2100" t="str">
        <f t="shared" si="257"/>
        <v>3 or fewer calls</v>
      </c>
      <c r="Y2100" t="str">
        <f t="shared" si="258"/>
        <v>Medium</v>
      </c>
      <c r="Z2100" t="str">
        <f t="shared" si="259"/>
        <v>Medium_user</v>
      </c>
      <c r="AA2100" t="str">
        <f t="shared" si="260"/>
        <v>Medium_user</v>
      </c>
      <c r="AB2100" t="str">
        <f t="shared" si="261"/>
        <v>Medium Usage</v>
      </c>
      <c r="AC2100" t="str">
        <f t="shared" si="262"/>
        <v>None</v>
      </c>
      <c r="AD2100" t="str">
        <f t="shared" si="263"/>
        <v>Medium Intl Calls</v>
      </c>
    </row>
    <row r="2101" spans="1:30" x14ac:dyDescent="0.25">
      <c r="A2101" t="s">
        <v>49</v>
      </c>
      <c r="B2101">
        <v>83</v>
      </c>
      <c r="C2101" t="s">
        <v>25</v>
      </c>
      <c r="D2101" t="s">
        <v>22</v>
      </c>
      <c r="E2101">
        <f>IF(train[[#This Row],[international_plan]]="yes",1,0)</f>
        <v>0</v>
      </c>
      <c r="F2101" t="s">
        <v>23</v>
      </c>
      <c r="G2101">
        <f>IF(train[[#This Row],[voice_mail_plan]]="yes",1,0)</f>
        <v>1</v>
      </c>
      <c r="H2101">
        <v>38</v>
      </c>
      <c r="I2101">
        <v>107.9</v>
      </c>
      <c r="J2101">
        <v>90</v>
      </c>
      <c r="K2101">
        <v>18.34</v>
      </c>
      <c r="L2101">
        <v>140.4</v>
      </c>
      <c r="M2101">
        <v>94</v>
      </c>
      <c r="N2101">
        <v>11.93</v>
      </c>
      <c r="O2101">
        <v>253.6</v>
      </c>
      <c r="P2101">
        <v>79</v>
      </c>
      <c r="Q2101">
        <v>11.41</v>
      </c>
      <c r="R2101">
        <v>10.5</v>
      </c>
      <c r="S2101">
        <v>2</v>
      </c>
      <c r="T2101">
        <v>2.84</v>
      </c>
      <c r="U2101">
        <v>0</v>
      </c>
      <c r="V2101" t="s">
        <v>22</v>
      </c>
      <c r="W2101">
        <f t="shared" si="256"/>
        <v>0</v>
      </c>
      <c r="X2101" t="str">
        <f t="shared" si="257"/>
        <v>3 or fewer calls</v>
      </c>
      <c r="Y2101" t="str">
        <f t="shared" si="258"/>
        <v>Medium</v>
      </c>
      <c r="Z2101" t="str">
        <f t="shared" si="259"/>
        <v>Medium_user</v>
      </c>
      <c r="AA2101" t="str">
        <f t="shared" si="260"/>
        <v>Medium_user</v>
      </c>
      <c r="AB2101" t="str">
        <f t="shared" si="261"/>
        <v>Medium Usage</v>
      </c>
      <c r="AC2101" t="str">
        <f t="shared" si="262"/>
        <v>High</v>
      </c>
      <c r="AD2101" t="str">
        <f t="shared" si="263"/>
        <v>Medium Intl Calls</v>
      </c>
    </row>
    <row r="2102" spans="1:30" x14ac:dyDescent="0.25">
      <c r="A2102" t="s">
        <v>71</v>
      </c>
      <c r="B2102">
        <v>3</v>
      </c>
      <c r="C2102" t="s">
        <v>28</v>
      </c>
      <c r="D2102" t="s">
        <v>23</v>
      </c>
      <c r="E2102">
        <f>IF(train[[#This Row],[international_plan]]="yes",1,0)</f>
        <v>1</v>
      </c>
      <c r="F2102" t="s">
        <v>22</v>
      </c>
      <c r="G2102">
        <f>IF(train[[#This Row],[voice_mail_plan]]="yes",1,0)</f>
        <v>0</v>
      </c>
      <c r="H2102">
        <v>0</v>
      </c>
      <c r="I2102">
        <v>161</v>
      </c>
      <c r="J2102">
        <v>96</v>
      </c>
      <c r="K2102">
        <v>27.37</v>
      </c>
      <c r="L2102">
        <v>244.9</v>
      </c>
      <c r="M2102">
        <v>82</v>
      </c>
      <c r="N2102">
        <v>20.82</v>
      </c>
      <c r="O2102">
        <v>180.8</v>
      </c>
      <c r="P2102">
        <v>103</v>
      </c>
      <c r="Q2102">
        <v>8.14</v>
      </c>
      <c r="R2102">
        <v>7.7</v>
      </c>
      <c r="S2102">
        <v>6</v>
      </c>
      <c r="T2102">
        <v>2.08</v>
      </c>
      <c r="U2102">
        <v>1</v>
      </c>
      <c r="V2102" t="s">
        <v>22</v>
      </c>
      <c r="W2102">
        <f t="shared" si="256"/>
        <v>0</v>
      </c>
      <c r="X2102" t="str">
        <f t="shared" si="257"/>
        <v>3 or fewer calls</v>
      </c>
      <c r="Y2102" t="str">
        <f t="shared" si="258"/>
        <v>Medium</v>
      </c>
      <c r="Z2102" t="str">
        <f t="shared" si="259"/>
        <v>Medium_user</v>
      </c>
      <c r="AA2102" t="str">
        <f t="shared" si="260"/>
        <v>Heavy_user</v>
      </c>
      <c r="AB2102" t="str">
        <f t="shared" si="261"/>
        <v>Medium Usage</v>
      </c>
      <c r="AC2102" t="str">
        <f t="shared" si="262"/>
        <v>None</v>
      </c>
      <c r="AD2102" t="str">
        <f t="shared" si="263"/>
        <v>Medium Intl Calls</v>
      </c>
    </row>
    <row r="2103" spans="1:30" x14ac:dyDescent="0.25">
      <c r="A2103" t="s">
        <v>59</v>
      </c>
      <c r="B2103">
        <v>48</v>
      </c>
      <c r="C2103" t="s">
        <v>28</v>
      </c>
      <c r="D2103" t="s">
        <v>22</v>
      </c>
      <c r="E2103">
        <f>IF(train[[#This Row],[international_plan]]="yes",1,0)</f>
        <v>0</v>
      </c>
      <c r="F2103" t="s">
        <v>22</v>
      </c>
      <c r="G2103">
        <f>IF(train[[#This Row],[voice_mail_plan]]="yes",1,0)</f>
        <v>0</v>
      </c>
      <c r="H2103">
        <v>0</v>
      </c>
      <c r="I2103">
        <v>149.19999999999999</v>
      </c>
      <c r="J2103">
        <v>146</v>
      </c>
      <c r="K2103">
        <v>25.36</v>
      </c>
      <c r="L2103">
        <v>161.9</v>
      </c>
      <c r="M2103">
        <v>109</v>
      </c>
      <c r="N2103">
        <v>13.76</v>
      </c>
      <c r="O2103">
        <v>197.9</v>
      </c>
      <c r="P2103">
        <v>109</v>
      </c>
      <c r="Q2103">
        <v>8.91</v>
      </c>
      <c r="R2103">
        <v>8.3000000000000007</v>
      </c>
      <c r="S2103">
        <v>2</v>
      </c>
      <c r="T2103">
        <v>2.2400000000000002</v>
      </c>
      <c r="U2103">
        <v>3</v>
      </c>
      <c r="V2103" t="s">
        <v>22</v>
      </c>
      <c r="W2103">
        <f t="shared" si="256"/>
        <v>0</v>
      </c>
      <c r="X2103" t="str">
        <f t="shared" si="257"/>
        <v>3 or fewer calls</v>
      </c>
      <c r="Y2103" t="str">
        <f t="shared" si="258"/>
        <v>Medium</v>
      </c>
      <c r="Z2103" t="str">
        <f t="shared" si="259"/>
        <v>Medium_user</v>
      </c>
      <c r="AA2103" t="str">
        <f t="shared" si="260"/>
        <v>Medium_user</v>
      </c>
      <c r="AB2103" t="str">
        <f t="shared" si="261"/>
        <v>Medium Usage</v>
      </c>
      <c r="AC2103" t="str">
        <f t="shared" si="262"/>
        <v>None</v>
      </c>
      <c r="AD2103" t="str">
        <f t="shared" si="263"/>
        <v>Medium Intl Calls</v>
      </c>
    </row>
    <row r="2104" spans="1:30" x14ac:dyDescent="0.25">
      <c r="A2104" t="s">
        <v>67</v>
      </c>
      <c r="B2104">
        <v>189</v>
      </c>
      <c r="C2104" t="s">
        <v>21</v>
      </c>
      <c r="D2104" t="s">
        <v>22</v>
      </c>
      <c r="E2104">
        <f>IF(train[[#This Row],[international_plan]]="yes",1,0)</f>
        <v>0</v>
      </c>
      <c r="F2104" t="s">
        <v>22</v>
      </c>
      <c r="G2104">
        <f>IF(train[[#This Row],[voice_mail_plan]]="yes",1,0)</f>
        <v>0</v>
      </c>
      <c r="H2104">
        <v>0</v>
      </c>
      <c r="I2104">
        <v>227.8</v>
      </c>
      <c r="J2104">
        <v>124</v>
      </c>
      <c r="K2104">
        <v>38.729999999999997</v>
      </c>
      <c r="L2104">
        <v>169.5</v>
      </c>
      <c r="M2104">
        <v>112</v>
      </c>
      <c r="N2104">
        <v>14.41</v>
      </c>
      <c r="O2104">
        <v>201.1</v>
      </c>
      <c r="P2104">
        <v>91</v>
      </c>
      <c r="Q2104">
        <v>9.0500000000000007</v>
      </c>
      <c r="R2104">
        <v>5.6</v>
      </c>
      <c r="S2104">
        <v>4</v>
      </c>
      <c r="T2104">
        <v>1.51</v>
      </c>
      <c r="U2104">
        <v>3</v>
      </c>
      <c r="V2104" t="s">
        <v>22</v>
      </c>
      <c r="W2104">
        <f t="shared" si="256"/>
        <v>0</v>
      </c>
      <c r="X2104" t="str">
        <f t="shared" si="257"/>
        <v>3 or fewer calls</v>
      </c>
      <c r="Y2104" t="str">
        <f t="shared" si="258"/>
        <v>Low</v>
      </c>
      <c r="Z2104" t="str">
        <f t="shared" si="259"/>
        <v>Medium_user</v>
      </c>
      <c r="AA2104" t="str">
        <f t="shared" si="260"/>
        <v>Medium_user</v>
      </c>
      <c r="AB2104" t="str">
        <f t="shared" si="261"/>
        <v>Medium Usage</v>
      </c>
      <c r="AC2104" t="str">
        <f t="shared" si="262"/>
        <v>None</v>
      </c>
      <c r="AD2104" t="str">
        <f t="shared" si="263"/>
        <v>Low Intl Calls</v>
      </c>
    </row>
    <row r="2105" spans="1:30" x14ac:dyDescent="0.25">
      <c r="A2105" t="s">
        <v>32</v>
      </c>
      <c r="B2105">
        <v>129</v>
      </c>
      <c r="C2105" t="s">
        <v>21</v>
      </c>
      <c r="D2105" t="s">
        <v>22</v>
      </c>
      <c r="E2105">
        <f>IF(train[[#This Row],[international_plan]]="yes",1,0)</f>
        <v>0</v>
      </c>
      <c r="F2105" t="s">
        <v>22</v>
      </c>
      <c r="G2105">
        <f>IF(train[[#This Row],[voice_mail_plan]]="yes",1,0)</f>
        <v>0</v>
      </c>
      <c r="H2105">
        <v>0</v>
      </c>
      <c r="I2105">
        <v>137.80000000000001</v>
      </c>
      <c r="J2105">
        <v>120</v>
      </c>
      <c r="K2105">
        <v>23.43</v>
      </c>
      <c r="L2105">
        <v>225.8</v>
      </c>
      <c r="M2105">
        <v>110</v>
      </c>
      <c r="N2105">
        <v>19.190000000000001</v>
      </c>
      <c r="O2105">
        <v>145.19999999999999</v>
      </c>
      <c r="P2105">
        <v>95</v>
      </c>
      <c r="Q2105">
        <v>6.53</v>
      </c>
      <c r="R2105">
        <v>10.199999999999999</v>
      </c>
      <c r="S2105">
        <v>6</v>
      </c>
      <c r="T2105">
        <v>2.75</v>
      </c>
      <c r="U2105">
        <v>1</v>
      </c>
      <c r="V2105" t="s">
        <v>23</v>
      </c>
      <c r="W2105">
        <f t="shared" si="256"/>
        <v>1</v>
      </c>
      <c r="X2105" t="str">
        <f t="shared" si="257"/>
        <v>3 or fewer calls</v>
      </c>
      <c r="Y2105" t="str">
        <f t="shared" si="258"/>
        <v>Medium</v>
      </c>
      <c r="Z2105" t="str">
        <f t="shared" si="259"/>
        <v>Medium_user</v>
      </c>
      <c r="AA2105" t="str">
        <f t="shared" si="260"/>
        <v>Medium_user</v>
      </c>
      <c r="AB2105" t="str">
        <f t="shared" si="261"/>
        <v>Medium Usage</v>
      </c>
      <c r="AC2105" t="str">
        <f t="shared" si="262"/>
        <v>None</v>
      </c>
      <c r="AD2105" t="str">
        <f t="shared" si="263"/>
        <v>Medium Intl Calls</v>
      </c>
    </row>
    <row r="2106" spans="1:30" x14ac:dyDescent="0.25">
      <c r="A2106" t="s">
        <v>41</v>
      </c>
      <c r="B2106">
        <v>66</v>
      </c>
      <c r="C2106" t="s">
        <v>25</v>
      </c>
      <c r="D2106" t="s">
        <v>22</v>
      </c>
      <c r="E2106">
        <f>IF(train[[#This Row],[international_plan]]="yes",1,0)</f>
        <v>0</v>
      </c>
      <c r="F2106" t="s">
        <v>23</v>
      </c>
      <c r="G2106">
        <f>IF(train[[#This Row],[voice_mail_plan]]="yes",1,0)</f>
        <v>1</v>
      </c>
      <c r="H2106">
        <v>40</v>
      </c>
      <c r="I2106">
        <v>141.69999999999999</v>
      </c>
      <c r="J2106">
        <v>87</v>
      </c>
      <c r="K2106">
        <v>24.09</v>
      </c>
      <c r="L2106">
        <v>268.3</v>
      </c>
      <c r="M2106">
        <v>89</v>
      </c>
      <c r="N2106">
        <v>22.81</v>
      </c>
      <c r="O2106">
        <v>241.3</v>
      </c>
      <c r="P2106">
        <v>68</v>
      </c>
      <c r="Q2106">
        <v>10.86</v>
      </c>
      <c r="R2106">
        <v>8.5</v>
      </c>
      <c r="S2106">
        <v>7</v>
      </c>
      <c r="T2106">
        <v>2.2999999999999998</v>
      </c>
      <c r="U2106">
        <v>0</v>
      </c>
      <c r="V2106" t="s">
        <v>22</v>
      </c>
      <c r="W2106">
        <f t="shared" si="256"/>
        <v>0</v>
      </c>
      <c r="X2106" t="str">
        <f t="shared" si="257"/>
        <v>3 or fewer calls</v>
      </c>
      <c r="Y2106" t="str">
        <f t="shared" si="258"/>
        <v>Medium</v>
      </c>
      <c r="Z2106" t="str">
        <f t="shared" si="259"/>
        <v>Medium_user</v>
      </c>
      <c r="AA2106" t="str">
        <f t="shared" si="260"/>
        <v>Heavy_user</v>
      </c>
      <c r="AB2106" t="str">
        <f t="shared" si="261"/>
        <v>Medium Usage</v>
      </c>
      <c r="AC2106" t="str">
        <f t="shared" si="262"/>
        <v>High</v>
      </c>
      <c r="AD2106" t="str">
        <f t="shared" si="263"/>
        <v>Medium Intl Calls</v>
      </c>
    </row>
    <row r="2107" spans="1:30" x14ac:dyDescent="0.25">
      <c r="A2107" t="s">
        <v>39</v>
      </c>
      <c r="B2107">
        <v>80</v>
      </c>
      <c r="C2107" t="s">
        <v>28</v>
      </c>
      <c r="D2107" t="s">
        <v>22</v>
      </c>
      <c r="E2107">
        <f>IF(train[[#This Row],[international_plan]]="yes",1,0)</f>
        <v>0</v>
      </c>
      <c r="F2107" t="s">
        <v>23</v>
      </c>
      <c r="G2107">
        <f>IF(train[[#This Row],[voice_mail_plan]]="yes",1,0)</f>
        <v>1</v>
      </c>
      <c r="H2107">
        <v>22</v>
      </c>
      <c r="I2107">
        <v>196.4</v>
      </c>
      <c r="J2107">
        <v>115</v>
      </c>
      <c r="K2107">
        <v>33.39</v>
      </c>
      <c r="L2107">
        <v>150.30000000000001</v>
      </c>
      <c r="M2107">
        <v>109</v>
      </c>
      <c r="N2107">
        <v>12.78</v>
      </c>
      <c r="O2107">
        <v>176.2</v>
      </c>
      <c r="P2107">
        <v>75</v>
      </c>
      <c r="Q2107">
        <v>7.93</v>
      </c>
      <c r="R2107">
        <v>9.3000000000000007</v>
      </c>
      <c r="S2107">
        <v>1</v>
      </c>
      <c r="T2107">
        <v>2.5099999999999998</v>
      </c>
      <c r="U2107">
        <v>0</v>
      </c>
      <c r="V2107" t="s">
        <v>22</v>
      </c>
      <c r="W2107">
        <f t="shared" si="256"/>
        <v>0</v>
      </c>
      <c r="X2107" t="str">
        <f t="shared" si="257"/>
        <v>3 or fewer calls</v>
      </c>
      <c r="Y2107" t="str">
        <f t="shared" si="258"/>
        <v>Medium</v>
      </c>
      <c r="Z2107" t="str">
        <f t="shared" si="259"/>
        <v>Medium_user</v>
      </c>
      <c r="AA2107" t="str">
        <f t="shared" si="260"/>
        <v>Medium_user</v>
      </c>
      <c r="AB2107" t="str">
        <f t="shared" si="261"/>
        <v>Medium Usage</v>
      </c>
      <c r="AC2107" t="str">
        <f t="shared" si="262"/>
        <v>Medium</v>
      </c>
      <c r="AD2107" t="str">
        <f t="shared" si="263"/>
        <v>Medium Intl Calls</v>
      </c>
    </row>
    <row r="2108" spans="1:30" x14ac:dyDescent="0.25">
      <c r="A2108" t="s">
        <v>31</v>
      </c>
      <c r="B2108">
        <v>84</v>
      </c>
      <c r="C2108" t="s">
        <v>25</v>
      </c>
      <c r="D2108" t="s">
        <v>22</v>
      </c>
      <c r="E2108">
        <f>IF(train[[#This Row],[international_plan]]="yes",1,0)</f>
        <v>0</v>
      </c>
      <c r="F2108" t="s">
        <v>22</v>
      </c>
      <c r="G2108">
        <f>IF(train[[#This Row],[voice_mail_plan]]="yes",1,0)</f>
        <v>0</v>
      </c>
      <c r="H2108">
        <v>0</v>
      </c>
      <c r="I2108">
        <v>146.80000000000001</v>
      </c>
      <c r="J2108">
        <v>133</v>
      </c>
      <c r="K2108">
        <v>24.96</v>
      </c>
      <c r="L2108">
        <v>171.7</v>
      </c>
      <c r="M2108">
        <v>73</v>
      </c>
      <c r="N2108">
        <v>14.59</v>
      </c>
      <c r="O2108">
        <v>234.5</v>
      </c>
      <c r="P2108">
        <v>69</v>
      </c>
      <c r="Q2108">
        <v>10.55</v>
      </c>
      <c r="R2108">
        <v>9.9</v>
      </c>
      <c r="S2108">
        <v>3</v>
      </c>
      <c r="T2108">
        <v>2.67</v>
      </c>
      <c r="U2108">
        <v>1</v>
      </c>
      <c r="V2108" t="s">
        <v>22</v>
      </c>
      <c r="W2108">
        <f t="shared" si="256"/>
        <v>0</v>
      </c>
      <c r="X2108" t="str">
        <f t="shared" si="257"/>
        <v>3 or fewer calls</v>
      </c>
      <c r="Y2108" t="str">
        <f t="shared" si="258"/>
        <v>Medium</v>
      </c>
      <c r="Z2108" t="str">
        <f t="shared" si="259"/>
        <v>Light_usage</v>
      </c>
      <c r="AA2108" t="str">
        <f t="shared" si="260"/>
        <v>Medium_user</v>
      </c>
      <c r="AB2108" t="str">
        <f t="shared" si="261"/>
        <v>Medium Usage</v>
      </c>
      <c r="AC2108" t="str">
        <f t="shared" si="262"/>
        <v>None</v>
      </c>
      <c r="AD2108" t="str">
        <f t="shared" si="263"/>
        <v>Medium Intl Calls</v>
      </c>
    </row>
    <row r="2109" spans="1:30" x14ac:dyDescent="0.25">
      <c r="A2109" t="s">
        <v>27</v>
      </c>
      <c r="B2109">
        <v>96</v>
      </c>
      <c r="C2109" t="s">
        <v>21</v>
      </c>
      <c r="D2109" t="s">
        <v>22</v>
      </c>
      <c r="E2109">
        <f>IF(train[[#This Row],[international_plan]]="yes",1,0)</f>
        <v>0</v>
      </c>
      <c r="F2109" t="s">
        <v>22</v>
      </c>
      <c r="G2109">
        <f>IF(train[[#This Row],[voice_mail_plan]]="yes",1,0)</f>
        <v>0</v>
      </c>
      <c r="H2109">
        <v>0</v>
      </c>
      <c r="I2109">
        <v>173.9</v>
      </c>
      <c r="J2109">
        <v>111</v>
      </c>
      <c r="K2109">
        <v>29.56</v>
      </c>
      <c r="L2109">
        <v>287.39999999999998</v>
      </c>
      <c r="M2109">
        <v>105</v>
      </c>
      <c r="N2109">
        <v>24.43</v>
      </c>
      <c r="O2109">
        <v>204.8</v>
      </c>
      <c r="P2109">
        <v>91</v>
      </c>
      <c r="Q2109">
        <v>9.2200000000000006</v>
      </c>
      <c r="R2109">
        <v>9.1</v>
      </c>
      <c r="S2109">
        <v>7</v>
      </c>
      <c r="T2109">
        <v>2.46</v>
      </c>
      <c r="U2109">
        <v>1</v>
      </c>
      <c r="V2109" t="s">
        <v>22</v>
      </c>
      <c r="W2109">
        <f t="shared" si="256"/>
        <v>0</v>
      </c>
      <c r="X2109" t="str">
        <f t="shared" si="257"/>
        <v>3 or fewer calls</v>
      </c>
      <c r="Y2109" t="str">
        <f t="shared" si="258"/>
        <v>Medium</v>
      </c>
      <c r="Z2109" t="str">
        <f t="shared" si="259"/>
        <v>Medium_user</v>
      </c>
      <c r="AA2109" t="str">
        <f t="shared" si="260"/>
        <v>Heavy_user</v>
      </c>
      <c r="AB2109" t="str">
        <f t="shared" si="261"/>
        <v>Medium Usage</v>
      </c>
      <c r="AC2109" t="str">
        <f t="shared" si="262"/>
        <v>None</v>
      </c>
      <c r="AD2109" t="str">
        <f t="shared" si="263"/>
        <v>Medium Intl Calls</v>
      </c>
    </row>
    <row r="2110" spans="1:30" x14ac:dyDescent="0.25">
      <c r="A2110" t="s">
        <v>71</v>
      </c>
      <c r="B2110">
        <v>123</v>
      </c>
      <c r="C2110" t="s">
        <v>21</v>
      </c>
      <c r="D2110" t="s">
        <v>22</v>
      </c>
      <c r="E2110">
        <f>IF(train[[#This Row],[international_plan]]="yes",1,0)</f>
        <v>0</v>
      </c>
      <c r="F2110" t="s">
        <v>23</v>
      </c>
      <c r="G2110">
        <f>IF(train[[#This Row],[voice_mail_plan]]="yes",1,0)</f>
        <v>1</v>
      </c>
      <c r="H2110">
        <v>34</v>
      </c>
      <c r="I2110">
        <v>305.2</v>
      </c>
      <c r="J2110">
        <v>80</v>
      </c>
      <c r="K2110">
        <v>51.88</v>
      </c>
      <c r="L2110">
        <v>156.5</v>
      </c>
      <c r="M2110">
        <v>109</v>
      </c>
      <c r="N2110">
        <v>13.3</v>
      </c>
      <c r="O2110">
        <v>280</v>
      </c>
      <c r="P2110">
        <v>81</v>
      </c>
      <c r="Q2110">
        <v>12.6</v>
      </c>
      <c r="R2110">
        <v>13.2</v>
      </c>
      <c r="S2110">
        <v>7</v>
      </c>
      <c r="T2110">
        <v>3.56</v>
      </c>
      <c r="U2110">
        <v>1</v>
      </c>
      <c r="V2110" t="s">
        <v>22</v>
      </c>
      <c r="W2110">
        <f t="shared" si="256"/>
        <v>0</v>
      </c>
      <c r="X2110" t="str">
        <f t="shared" si="257"/>
        <v>3 or fewer calls</v>
      </c>
      <c r="Y2110" t="str">
        <f t="shared" si="258"/>
        <v>Medium</v>
      </c>
      <c r="Z2110" t="str">
        <f t="shared" si="259"/>
        <v>Medium_user</v>
      </c>
      <c r="AA2110" t="str">
        <f t="shared" si="260"/>
        <v>Medium_user</v>
      </c>
      <c r="AB2110" t="str">
        <f t="shared" si="261"/>
        <v>Medium Usage</v>
      </c>
      <c r="AC2110" t="str">
        <f t="shared" si="262"/>
        <v>High</v>
      </c>
      <c r="AD2110" t="str">
        <f t="shared" si="263"/>
        <v>Medium Intl Calls</v>
      </c>
    </row>
    <row r="2111" spans="1:30" x14ac:dyDescent="0.25">
      <c r="A2111" t="s">
        <v>54</v>
      </c>
      <c r="B2111">
        <v>105</v>
      </c>
      <c r="C2111" t="s">
        <v>21</v>
      </c>
      <c r="D2111" t="s">
        <v>23</v>
      </c>
      <c r="E2111">
        <f>IF(train[[#This Row],[international_plan]]="yes",1,0)</f>
        <v>1</v>
      </c>
      <c r="F2111" t="s">
        <v>22</v>
      </c>
      <c r="G2111">
        <f>IF(train[[#This Row],[voice_mail_plan]]="yes",1,0)</f>
        <v>0</v>
      </c>
      <c r="H2111">
        <v>0</v>
      </c>
      <c r="I2111">
        <v>150</v>
      </c>
      <c r="J2111">
        <v>106</v>
      </c>
      <c r="K2111">
        <v>25.5</v>
      </c>
      <c r="L2111">
        <v>293.8</v>
      </c>
      <c r="M2111">
        <v>123</v>
      </c>
      <c r="N2111">
        <v>24.97</v>
      </c>
      <c r="O2111">
        <v>250.7</v>
      </c>
      <c r="P2111">
        <v>65</v>
      </c>
      <c r="Q2111">
        <v>11.28</v>
      </c>
      <c r="R2111">
        <v>10.3</v>
      </c>
      <c r="S2111">
        <v>7</v>
      </c>
      <c r="T2111">
        <v>2.78</v>
      </c>
      <c r="U2111">
        <v>3</v>
      </c>
      <c r="V2111" t="s">
        <v>22</v>
      </c>
      <c r="W2111">
        <f t="shared" si="256"/>
        <v>0</v>
      </c>
      <c r="X2111" t="str">
        <f t="shared" si="257"/>
        <v>3 or fewer calls</v>
      </c>
      <c r="Y2111" t="str">
        <f t="shared" si="258"/>
        <v>Medium</v>
      </c>
      <c r="Z2111" t="str">
        <f t="shared" si="259"/>
        <v>Heavy_user</v>
      </c>
      <c r="AA2111" t="str">
        <f t="shared" si="260"/>
        <v>Heavy_user</v>
      </c>
      <c r="AB2111" t="str">
        <f t="shared" si="261"/>
        <v>Medium Usage</v>
      </c>
      <c r="AC2111" t="str">
        <f t="shared" si="262"/>
        <v>None</v>
      </c>
      <c r="AD2111" t="str">
        <f t="shared" si="263"/>
        <v>Medium Intl Calls</v>
      </c>
    </row>
    <row r="2112" spans="1:30" x14ac:dyDescent="0.25">
      <c r="A2112" t="s">
        <v>38</v>
      </c>
      <c r="B2112">
        <v>80</v>
      </c>
      <c r="C2112" t="s">
        <v>21</v>
      </c>
      <c r="D2112" t="s">
        <v>22</v>
      </c>
      <c r="E2112">
        <f>IF(train[[#This Row],[international_plan]]="yes",1,0)</f>
        <v>0</v>
      </c>
      <c r="F2112" t="s">
        <v>22</v>
      </c>
      <c r="G2112">
        <f>IF(train[[#This Row],[voice_mail_plan]]="yes",1,0)</f>
        <v>0</v>
      </c>
      <c r="H2112">
        <v>0</v>
      </c>
      <c r="I2112">
        <v>197.5</v>
      </c>
      <c r="J2112">
        <v>114</v>
      </c>
      <c r="K2112">
        <v>33.58</v>
      </c>
      <c r="L2112">
        <v>206.9</v>
      </c>
      <c r="M2112">
        <v>119</v>
      </c>
      <c r="N2112">
        <v>17.59</v>
      </c>
      <c r="O2112">
        <v>163.6</v>
      </c>
      <c r="P2112">
        <v>109</v>
      </c>
      <c r="Q2112">
        <v>7.36</v>
      </c>
      <c r="R2112">
        <v>11.3</v>
      </c>
      <c r="S2112">
        <v>4</v>
      </c>
      <c r="T2112">
        <v>3.05</v>
      </c>
      <c r="U2112">
        <v>1</v>
      </c>
      <c r="V2112" t="s">
        <v>22</v>
      </c>
      <c r="W2112">
        <f t="shared" si="256"/>
        <v>0</v>
      </c>
      <c r="X2112" t="str">
        <f t="shared" si="257"/>
        <v>3 or fewer calls</v>
      </c>
      <c r="Y2112" t="str">
        <f t="shared" si="258"/>
        <v>Medium</v>
      </c>
      <c r="Z2112" t="str">
        <f t="shared" si="259"/>
        <v>Medium_user</v>
      </c>
      <c r="AA2112" t="str">
        <f t="shared" si="260"/>
        <v>Medium_user</v>
      </c>
      <c r="AB2112" t="str">
        <f t="shared" si="261"/>
        <v>Medium Usage</v>
      </c>
      <c r="AC2112" t="str">
        <f t="shared" si="262"/>
        <v>None</v>
      </c>
      <c r="AD2112" t="str">
        <f t="shared" si="263"/>
        <v>Medium Intl Calls</v>
      </c>
    </row>
    <row r="2113" spans="1:30" x14ac:dyDescent="0.25">
      <c r="A2113" t="s">
        <v>35</v>
      </c>
      <c r="B2113">
        <v>157</v>
      </c>
      <c r="C2113" t="s">
        <v>25</v>
      </c>
      <c r="D2113" t="s">
        <v>22</v>
      </c>
      <c r="E2113">
        <f>IF(train[[#This Row],[international_plan]]="yes",1,0)</f>
        <v>0</v>
      </c>
      <c r="F2113" t="s">
        <v>22</v>
      </c>
      <c r="G2113">
        <f>IF(train[[#This Row],[voice_mail_plan]]="yes",1,0)</f>
        <v>0</v>
      </c>
      <c r="H2113">
        <v>0</v>
      </c>
      <c r="I2113">
        <v>240.2</v>
      </c>
      <c r="J2113">
        <v>67</v>
      </c>
      <c r="K2113">
        <v>40.83</v>
      </c>
      <c r="L2113">
        <v>153</v>
      </c>
      <c r="M2113">
        <v>98</v>
      </c>
      <c r="N2113">
        <v>13.01</v>
      </c>
      <c r="O2113">
        <v>249</v>
      </c>
      <c r="P2113">
        <v>72</v>
      </c>
      <c r="Q2113">
        <v>11.21</v>
      </c>
      <c r="R2113">
        <v>10.199999999999999</v>
      </c>
      <c r="S2113">
        <v>6</v>
      </c>
      <c r="T2113">
        <v>2.75</v>
      </c>
      <c r="U2113">
        <v>2</v>
      </c>
      <c r="V2113" t="s">
        <v>22</v>
      </c>
      <c r="W2113">
        <f t="shared" si="256"/>
        <v>0</v>
      </c>
      <c r="X2113" t="str">
        <f t="shared" si="257"/>
        <v>3 or fewer calls</v>
      </c>
      <c r="Y2113" t="str">
        <f t="shared" si="258"/>
        <v>Medium</v>
      </c>
      <c r="Z2113" t="str">
        <f t="shared" si="259"/>
        <v>Medium_user</v>
      </c>
      <c r="AA2113" t="str">
        <f t="shared" si="260"/>
        <v>Medium_user</v>
      </c>
      <c r="AB2113" t="str">
        <f t="shared" si="261"/>
        <v>Medium Usage</v>
      </c>
      <c r="AC2113" t="str">
        <f t="shared" si="262"/>
        <v>None</v>
      </c>
      <c r="AD2113" t="str">
        <f t="shared" si="263"/>
        <v>Medium Intl Calls</v>
      </c>
    </row>
    <row r="2114" spans="1:30" x14ac:dyDescent="0.25">
      <c r="A2114" t="s">
        <v>37</v>
      </c>
      <c r="B2114">
        <v>67</v>
      </c>
      <c r="C2114" t="s">
        <v>28</v>
      </c>
      <c r="D2114" t="s">
        <v>22</v>
      </c>
      <c r="E2114">
        <f>IF(train[[#This Row],[international_plan]]="yes",1,0)</f>
        <v>0</v>
      </c>
      <c r="F2114" t="s">
        <v>23</v>
      </c>
      <c r="G2114">
        <f>IF(train[[#This Row],[voice_mail_plan]]="yes",1,0)</f>
        <v>1</v>
      </c>
      <c r="H2114">
        <v>30</v>
      </c>
      <c r="I2114">
        <v>186.2</v>
      </c>
      <c r="J2114">
        <v>117</v>
      </c>
      <c r="K2114">
        <v>31.65</v>
      </c>
      <c r="L2114">
        <v>286.7</v>
      </c>
      <c r="M2114">
        <v>76</v>
      </c>
      <c r="N2114">
        <v>24.37</v>
      </c>
      <c r="O2114">
        <v>164.3</v>
      </c>
      <c r="P2114">
        <v>113</v>
      </c>
      <c r="Q2114">
        <v>7.39</v>
      </c>
      <c r="R2114">
        <v>12.9</v>
      </c>
      <c r="S2114">
        <v>3</v>
      </c>
      <c r="T2114">
        <v>3.48</v>
      </c>
      <c r="U2114">
        <v>2</v>
      </c>
      <c r="V2114" t="s">
        <v>22</v>
      </c>
      <c r="W2114">
        <f t="shared" ref="W2114:W2177" si="264">IF(V2114="yes",1,0)</f>
        <v>0</v>
      </c>
      <c r="X2114" t="str">
        <f t="shared" ref="X2114:X2177" si="265">IF(U2114&gt;3,"More than 3 calls","3 or fewer calls")</f>
        <v>3 or fewer calls</v>
      </c>
      <c r="Y2114" t="str">
        <f t="shared" ref="Y2114:Y2177" si="266">IF(T2114&lt;2,"Low",IF(T2114&lt;4,"Medium","High"))</f>
        <v>Medium</v>
      </c>
      <c r="Z2114" t="str">
        <f t="shared" ref="Z2114:Z2177" si="267">IF(M2114&lt;80,"Light_usage",IF(M2114&lt;120,"Medium_user","Heavy_user"))</f>
        <v>Light_usage</v>
      </c>
      <c r="AA2114" t="str">
        <f t="shared" ref="AA2114:AA2177" si="268">IF(N2114&lt;10,"Light_user",IF(N2114&lt;20,"Medium_user","Heavy_user"))</f>
        <v>Heavy_user</v>
      </c>
      <c r="AB2114" t="str">
        <f t="shared" ref="AB2114:AB2177" si="269">IF(AND(I2114&gt;250,N2114&gt;20,R2114&gt;10),"High Usage",
  IF(AND(I2114&lt;100,N2114&lt;10,R2114&lt;5),"Low Usage","Medium Usage"))</f>
        <v>Medium Usage</v>
      </c>
      <c r="AC2114" t="str">
        <f t="shared" ref="AC2114:AC2177" si="270">IF(H2114=0,"None",IF(H2114&lt;10,"Low",IF(H2114&lt;30,"Medium","High")))</f>
        <v>High</v>
      </c>
      <c r="AD2114" t="str">
        <f t="shared" ref="AD2114:AD2177" si="271">IF(T2114&lt;=2, "Low Intl Calls", IF(T2114&lt;=5, "Medium Intl Calls", "High Intl Calls"))</f>
        <v>Medium Intl Calls</v>
      </c>
    </row>
    <row r="2115" spans="1:30" x14ac:dyDescent="0.25">
      <c r="A2115" t="s">
        <v>32</v>
      </c>
      <c r="B2115">
        <v>141</v>
      </c>
      <c r="C2115" t="s">
        <v>21</v>
      </c>
      <c r="D2115" t="s">
        <v>22</v>
      </c>
      <c r="E2115">
        <f>IF(train[[#This Row],[international_plan]]="yes",1,0)</f>
        <v>0</v>
      </c>
      <c r="F2115" t="s">
        <v>23</v>
      </c>
      <c r="G2115">
        <f>IF(train[[#This Row],[voice_mail_plan]]="yes",1,0)</f>
        <v>1</v>
      </c>
      <c r="H2115">
        <v>39</v>
      </c>
      <c r="I2115">
        <v>116.9</v>
      </c>
      <c r="J2115">
        <v>127</v>
      </c>
      <c r="K2115">
        <v>19.87</v>
      </c>
      <c r="L2115">
        <v>276.5</v>
      </c>
      <c r="M2115">
        <v>88</v>
      </c>
      <c r="N2115">
        <v>23.5</v>
      </c>
      <c r="O2115">
        <v>289.89999999999998</v>
      </c>
      <c r="P2115">
        <v>125</v>
      </c>
      <c r="Q2115">
        <v>13.05</v>
      </c>
      <c r="R2115">
        <v>12.3</v>
      </c>
      <c r="S2115">
        <v>2</v>
      </c>
      <c r="T2115">
        <v>3.32</v>
      </c>
      <c r="U2115">
        <v>0</v>
      </c>
      <c r="V2115" t="s">
        <v>22</v>
      </c>
      <c r="W2115">
        <f t="shared" si="264"/>
        <v>0</v>
      </c>
      <c r="X2115" t="str">
        <f t="shared" si="265"/>
        <v>3 or fewer calls</v>
      </c>
      <c r="Y2115" t="str">
        <f t="shared" si="266"/>
        <v>Medium</v>
      </c>
      <c r="Z2115" t="str">
        <f t="shared" si="267"/>
        <v>Medium_user</v>
      </c>
      <c r="AA2115" t="str">
        <f t="shared" si="268"/>
        <v>Heavy_user</v>
      </c>
      <c r="AB2115" t="str">
        <f t="shared" si="269"/>
        <v>Medium Usage</v>
      </c>
      <c r="AC2115" t="str">
        <f t="shared" si="270"/>
        <v>High</v>
      </c>
      <c r="AD2115" t="str">
        <f t="shared" si="271"/>
        <v>Medium Intl Calls</v>
      </c>
    </row>
    <row r="2116" spans="1:30" x14ac:dyDescent="0.25">
      <c r="A2116" t="s">
        <v>49</v>
      </c>
      <c r="B2116">
        <v>79</v>
      </c>
      <c r="C2116" t="s">
        <v>21</v>
      </c>
      <c r="D2116" t="s">
        <v>22</v>
      </c>
      <c r="E2116">
        <f>IF(train[[#This Row],[international_plan]]="yes",1,0)</f>
        <v>0</v>
      </c>
      <c r="F2116" t="s">
        <v>23</v>
      </c>
      <c r="G2116">
        <f>IF(train[[#This Row],[voice_mail_plan]]="yes",1,0)</f>
        <v>1</v>
      </c>
      <c r="H2116">
        <v>17</v>
      </c>
      <c r="I2116">
        <v>236.7</v>
      </c>
      <c r="J2116">
        <v>95</v>
      </c>
      <c r="K2116">
        <v>40.24</v>
      </c>
      <c r="L2116">
        <v>263.5</v>
      </c>
      <c r="M2116">
        <v>56</v>
      </c>
      <c r="N2116">
        <v>22.4</v>
      </c>
      <c r="O2116">
        <v>259.60000000000002</v>
      </c>
      <c r="P2116">
        <v>107</v>
      </c>
      <c r="Q2116">
        <v>11.68</v>
      </c>
      <c r="R2116">
        <v>12</v>
      </c>
      <c r="S2116">
        <v>4</v>
      </c>
      <c r="T2116">
        <v>3.24</v>
      </c>
      <c r="U2116">
        <v>1</v>
      </c>
      <c r="V2116" t="s">
        <v>22</v>
      </c>
      <c r="W2116">
        <f t="shared" si="264"/>
        <v>0</v>
      </c>
      <c r="X2116" t="str">
        <f t="shared" si="265"/>
        <v>3 or fewer calls</v>
      </c>
      <c r="Y2116" t="str">
        <f t="shared" si="266"/>
        <v>Medium</v>
      </c>
      <c r="Z2116" t="str">
        <f t="shared" si="267"/>
        <v>Light_usage</v>
      </c>
      <c r="AA2116" t="str">
        <f t="shared" si="268"/>
        <v>Heavy_user</v>
      </c>
      <c r="AB2116" t="str">
        <f t="shared" si="269"/>
        <v>Medium Usage</v>
      </c>
      <c r="AC2116" t="str">
        <f t="shared" si="270"/>
        <v>Medium</v>
      </c>
      <c r="AD2116" t="str">
        <f t="shared" si="271"/>
        <v>Medium Intl Calls</v>
      </c>
    </row>
    <row r="2117" spans="1:30" x14ac:dyDescent="0.25">
      <c r="A2117" t="s">
        <v>67</v>
      </c>
      <c r="B2117">
        <v>76</v>
      </c>
      <c r="C2117" t="s">
        <v>25</v>
      </c>
      <c r="D2117" t="s">
        <v>22</v>
      </c>
      <c r="E2117">
        <f>IF(train[[#This Row],[international_plan]]="yes",1,0)</f>
        <v>0</v>
      </c>
      <c r="F2117" t="s">
        <v>22</v>
      </c>
      <c r="G2117">
        <f>IF(train[[#This Row],[voice_mail_plan]]="yes",1,0)</f>
        <v>0</v>
      </c>
      <c r="H2117">
        <v>0</v>
      </c>
      <c r="I2117">
        <v>173.2</v>
      </c>
      <c r="J2117">
        <v>93</v>
      </c>
      <c r="K2117">
        <v>29.44</v>
      </c>
      <c r="L2117">
        <v>131.19999999999999</v>
      </c>
      <c r="M2117">
        <v>80</v>
      </c>
      <c r="N2117">
        <v>11.15</v>
      </c>
      <c r="O2117">
        <v>170.9</v>
      </c>
      <c r="P2117">
        <v>104</v>
      </c>
      <c r="Q2117">
        <v>7.69</v>
      </c>
      <c r="R2117">
        <v>5.4</v>
      </c>
      <c r="S2117">
        <v>3</v>
      </c>
      <c r="T2117">
        <v>1.46</v>
      </c>
      <c r="U2117">
        <v>0</v>
      </c>
      <c r="V2117" t="s">
        <v>22</v>
      </c>
      <c r="W2117">
        <f t="shared" si="264"/>
        <v>0</v>
      </c>
      <c r="X2117" t="str">
        <f t="shared" si="265"/>
        <v>3 or fewer calls</v>
      </c>
      <c r="Y2117" t="str">
        <f t="shared" si="266"/>
        <v>Low</v>
      </c>
      <c r="Z2117" t="str">
        <f t="shared" si="267"/>
        <v>Medium_user</v>
      </c>
      <c r="AA2117" t="str">
        <f t="shared" si="268"/>
        <v>Medium_user</v>
      </c>
      <c r="AB2117" t="str">
        <f t="shared" si="269"/>
        <v>Medium Usage</v>
      </c>
      <c r="AC2117" t="str">
        <f t="shared" si="270"/>
        <v>None</v>
      </c>
      <c r="AD2117" t="str">
        <f t="shared" si="271"/>
        <v>Low Intl Calls</v>
      </c>
    </row>
    <row r="2118" spans="1:30" x14ac:dyDescent="0.25">
      <c r="A2118" t="s">
        <v>20</v>
      </c>
      <c r="B2118">
        <v>94</v>
      </c>
      <c r="C2118" t="s">
        <v>21</v>
      </c>
      <c r="D2118" t="s">
        <v>22</v>
      </c>
      <c r="E2118">
        <f>IF(train[[#This Row],[international_plan]]="yes",1,0)</f>
        <v>0</v>
      </c>
      <c r="F2118" t="s">
        <v>22</v>
      </c>
      <c r="G2118">
        <f>IF(train[[#This Row],[voice_mail_plan]]="yes",1,0)</f>
        <v>0</v>
      </c>
      <c r="H2118">
        <v>0</v>
      </c>
      <c r="I2118">
        <v>181.3</v>
      </c>
      <c r="J2118">
        <v>135</v>
      </c>
      <c r="K2118">
        <v>30.82</v>
      </c>
      <c r="L2118">
        <v>182.4</v>
      </c>
      <c r="M2118">
        <v>108</v>
      </c>
      <c r="N2118">
        <v>15.5</v>
      </c>
      <c r="O2118">
        <v>180.6</v>
      </c>
      <c r="P2118">
        <v>103</v>
      </c>
      <c r="Q2118">
        <v>8.1300000000000008</v>
      </c>
      <c r="R2118">
        <v>6.7</v>
      </c>
      <c r="S2118">
        <v>2</v>
      </c>
      <c r="T2118">
        <v>1.81</v>
      </c>
      <c r="U2118">
        <v>0</v>
      </c>
      <c r="V2118" t="s">
        <v>22</v>
      </c>
      <c r="W2118">
        <f t="shared" si="264"/>
        <v>0</v>
      </c>
      <c r="X2118" t="str">
        <f t="shared" si="265"/>
        <v>3 or fewer calls</v>
      </c>
      <c r="Y2118" t="str">
        <f t="shared" si="266"/>
        <v>Low</v>
      </c>
      <c r="Z2118" t="str">
        <f t="shared" si="267"/>
        <v>Medium_user</v>
      </c>
      <c r="AA2118" t="str">
        <f t="shared" si="268"/>
        <v>Medium_user</v>
      </c>
      <c r="AB2118" t="str">
        <f t="shared" si="269"/>
        <v>Medium Usage</v>
      </c>
      <c r="AC2118" t="str">
        <f t="shared" si="270"/>
        <v>None</v>
      </c>
      <c r="AD2118" t="str">
        <f t="shared" si="271"/>
        <v>Low Intl Calls</v>
      </c>
    </row>
    <row r="2119" spans="1:30" x14ac:dyDescent="0.25">
      <c r="A2119" t="s">
        <v>33</v>
      </c>
      <c r="B2119">
        <v>143</v>
      </c>
      <c r="C2119" t="s">
        <v>25</v>
      </c>
      <c r="D2119" t="s">
        <v>22</v>
      </c>
      <c r="E2119">
        <f>IF(train[[#This Row],[international_plan]]="yes",1,0)</f>
        <v>0</v>
      </c>
      <c r="F2119" t="s">
        <v>22</v>
      </c>
      <c r="G2119">
        <f>IF(train[[#This Row],[voice_mail_plan]]="yes",1,0)</f>
        <v>0</v>
      </c>
      <c r="H2119">
        <v>0</v>
      </c>
      <c r="I2119">
        <v>167.8</v>
      </c>
      <c r="J2119">
        <v>72</v>
      </c>
      <c r="K2119">
        <v>28.53</v>
      </c>
      <c r="L2119">
        <v>211</v>
      </c>
      <c r="M2119">
        <v>99</v>
      </c>
      <c r="N2119">
        <v>17.940000000000001</v>
      </c>
      <c r="O2119">
        <v>153.5</v>
      </c>
      <c r="P2119">
        <v>109</v>
      </c>
      <c r="Q2119">
        <v>6.91</v>
      </c>
      <c r="R2119">
        <v>10.5</v>
      </c>
      <c r="S2119">
        <v>6</v>
      </c>
      <c r="T2119">
        <v>2.84</v>
      </c>
      <c r="U2119">
        <v>4</v>
      </c>
      <c r="V2119" t="s">
        <v>23</v>
      </c>
      <c r="W2119">
        <f t="shared" si="264"/>
        <v>1</v>
      </c>
      <c r="X2119" t="str">
        <f t="shared" si="265"/>
        <v>More than 3 calls</v>
      </c>
      <c r="Y2119" t="str">
        <f t="shared" si="266"/>
        <v>Medium</v>
      </c>
      <c r="Z2119" t="str">
        <f t="shared" si="267"/>
        <v>Medium_user</v>
      </c>
      <c r="AA2119" t="str">
        <f t="shared" si="268"/>
        <v>Medium_user</v>
      </c>
      <c r="AB2119" t="str">
        <f t="shared" si="269"/>
        <v>Medium Usage</v>
      </c>
      <c r="AC2119" t="str">
        <f t="shared" si="270"/>
        <v>None</v>
      </c>
      <c r="AD2119" t="str">
        <f t="shared" si="271"/>
        <v>Medium Intl Calls</v>
      </c>
    </row>
    <row r="2120" spans="1:30" x14ac:dyDescent="0.25">
      <c r="A2120" t="s">
        <v>42</v>
      </c>
      <c r="B2120">
        <v>138</v>
      </c>
      <c r="C2120" t="s">
        <v>21</v>
      </c>
      <c r="D2120" t="s">
        <v>22</v>
      </c>
      <c r="E2120">
        <f>IF(train[[#This Row],[international_plan]]="yes",1,0)</f>
        <v>0</v>
      </c>
      <c r="F2120" t="s">
        <v>22</v>
      </c>
      <c r="G2120">
        <f>IF(train[[#This Row],[voice_mail_plan]]="yes",1,0)</f>
        <v>0</v>
      </c>
      <c r="H2120">
        <v>0</v>
      </c>
      <c r="I2120">
        <v>87.6</v>
      </c>
      <c r="J2120">
        <v>112</v>
      </c>
      <c r="K2120">
        <v>14.89</v>
      </c>
      <c r="L2120">
        <v>266.89999999999998</v>
      </c>
      <c r="M2120">
        <v>107</v>
      </c>
      <c r="N2120">
        <v>22.69</v>
      </c>
      <c r="O2120">
        <v>214.6</v>
      </c>
      <c r="P2120">
        <v>104</v>
      </c>
      <c r="Q2120">
        <v>9.66</v>
      </c>
      <c r="R2120">
        <v>9.8000000000000007</v>
      </c>
      <c r="S2120">
        <v>10</v>
      </c>
      <c r="T2120">
        <v>2.65</v>
      </c>
      <c r="U2120">
        <v>2</v>
      </c>
      <c r="V2120" t="s">
        <v>22</v>
      </c>
      <c r="W2120">
        <f t="shared" si="264"/>
        <v>0</v>
      </c>
      <c r="X2120" t="str">
        <f t="shared" si="265"/>
        <v>3 or fewer calls</v>
      </c>
      <c r="Y2120" t="str">
        <f t="shared" si="266"/>
        <v>Medium</v>
      </c>
      <c r="Z2120" t="str">
        <f t="shared" si="267"/>
        <v>Medium_user</v>
      </c>
      <c r="AA2120" t="str">
        <f t="shared" si="268"/>
        <v>Heavy_user</v>
      </c>
      <c r="AB2120" t="str">
        <f t="shared" si="269"/>
        <v>Medium Usage</v>
      </c>
      <c r="AC2120" t="str">
        <f t="shared" si="270"/>
        <v>None</v>
      </c>
      <c r="AD2120" t="str">
        <f t="shared" si="271"/>
        <v>Medium Intl Calls</v>
      </c>
    </row>
    <row r="2121" spans="1:30" x14ac:dyDescent="0.25">
      <c r="A2121" t="s">
        <v>43</v>
      </c>
      <c r="B2121">
        <v>73</v>
      </c>
      <c r="C2121" t="s">
        <v>21</v>
      </c>
      <c r="D2121" t="s">
        <v>22</v>
      </c>
      <c r="E2121">
        <f>IF(train[[#This Row],[international_plan]]="yes",1,0)</f>
        <v>0</v>
      </c>
      <c r="F2121" t="s">
        <v>22</v>
      </c>
      <c r="G2121">
        <f>IF(train[[#This Row],[voice_mail_plan]]="yes",1,0)</f>
        <v>0</v>
      </c>
      <c r="H2121">
        <v>0</v>
      </c>
      <c r="I2121">
        <v>203.3</v>
      </c>
      <c r="J2121">
        <v>45</v>
      </c>
      <c r="K2121">
        <v>34.56</v>
      </c>
      <c r="L2121">
        <v>141.9</v>
      </c>
      <c r="M2121">
        <v>87</v>
      </c>
      <c r="N2121">
        <v>12.06</v>
      </c>
      <c r="O2121">
        <v>200.7</v>
      </c>
      <c r="P2121">
        <v>71</v>
      </c>
      <c r="Q2121">
        <v>9.0299999999999994</v>
      </c>
      <c r="R2121">
        <v>8.5</v>
      </c>
      <c r="S2121">
        <v>6</v>
      </c>
      <c r="T2121">
        <v>2.2999999999999998</v>
      </c>
      <c r="U2121">
        <v>0</v>
      </c>
      <c r="V2121" t="s">
        <v>22</v>
      </c>
      <c r="W2121">
        <f t="shared" si="264"/>
        <v>0</v>
      </c>
      <c r="X2121" t="str">
        <f t="shared" si="265"/>
        <v>3 or fewer calls</v>
      </c>
      <c r="Y2121" t="str">
        <f t="shared" si="266"/>
        <v>Medium</v>
      </c>
      <c r="Z2121" t="str">
        <f t="shared" si="267"/>
        <v>Medium_user</v>
      </c>
      <c r="AA2121" t="str">
        <f t="shared" si="268"/>
        <v>Medium_user</v>
      </c>
      <c r="AB2121" t="str">
        <f t="shared" si="269"/>
        <v>Medium Usage</v>
      </c>
      <c r="AC2121" t="str">
        <f t="shared" si="270"/>
        <v>None</v>
      </c>
      <c r="AD2121" t="str">
        <f t="shared" si="271"/>
        <v>Medium Intl Calls</v>
      </c>
    </row>
    <row r="2122" spans="1:30" x14ac:dyDescent="0.25">
      <c r="A2122" t="s">
        <v>65</v>
      </c>
      <c r="B2122">
        <v>21</v>
      </c>
      <c r="C2122" t="s">
        <v>21</v>
      </c>
      <c r="D2122" t="s">
        <v>22</v>
      </c>
      <c r="E2122">
        <f>IF(train[[#This Row],[international_plan]]="yes",1,0)</f>
        <v>0</v>
      </c>
      <c r="F2122" t="s">
        <v>22</v>
      </c>
      <c r="G2122">
        <f>IF(train[[#This Row],[voice_mail_plan]]="yes",1,0)</f>
        <v>0</v>
      </c>
      <c r="H2122">
        <v>0</v>
      </c>
      <c r="I2122">
        <v>92.6</v>
      </c>
      <c r="J2122">
        <v>95</v>
      </c>
      <c r="K2122">
        <v>15.74</v>
      </c>
      <c r="L2122">
        <v>161.9</v>
      </c>
      <c r="M2122">
        <v>70</v>
      </c>
      <c r="N2122">
        <v>13.76</v>
      </c>
      <c r="O2122">
        <v>285</v>
      </c>
      <c r="P2122">
        <v>78</v>
      </c>
      <c r="Q2122">
        <v>12.83</v>
      </c>
      <c r="R2122">
        <v>11.3</v>
      </c>
      <c r="S2122">
        <v>3</v>
      </c>
      <c r="T2122">
        <v>3.05</v>
      </c>
      <c r="U2122">
        <v>5</v>
      </c>
      <c r="V2122" t="s">
        <v>23</v>
      </c>
      <c r="W2122">
        <f t="shared" si="264"/>
        <v>1</v>
      </c>
      <c r="X2122" t="str">
        <f t="shared" si="265"/>
        <v>More than 3 calls</v>
      </c>
      <c r="Y2122" t="str">
        <f t="shared" si="266"/>
        <v>Medium</v>
      </c>
      <c r="Z2122" t="str">
        <f t="shared" si="267"/>
        <v>Light_usage</v>
      </c>
      <c r="AA2122" t="str">
        <f t="shared" si="268"/>
        <v>Medium_user</v>
      </c>
      <c r="AB2122" t="str">
        <f t="shared" si="269"/>
        <v>Medium Usage</v>
      </c>
      <c r="AC2122" t="str">
        <f t="shared" si="270"/>
        <v>None</v>
      </c>
      <c r="AD2122" t="str">
        <f t="shared" si="271"/>
        <v>Medium Intl Calls</v>
      </c>
    </row>
    <row r="2123" spans="1:30" x14ac:dyDescent="0.25">
      <c r="A2123" t="s">
        <v>68</v>
      </c>
      <c r="B2123">
        <v>148</v>
      </c>
      <c r="C2123" t="s">
        <v>21</v>
      </c>
      <c r="D2123" t="s">
        <v>22</v>
      </c>
      <c r="E2123">
        <f>IF(train[[#This Row],[international_plan]]="yes",1,0)</f>
        <v>0</v>
      </c>
      <c r="F2123" t="s">
        <v>23</v>
      </c>
      <c r="G2123">
        <f>IF(train[[#This Row],[voice_mail_plan]]="yes",1,0)</f>
        <v>1</v>
      </c>
      <c r="H2123">
        <v>21</v>
      </c>
      <c r="I2123">
        <v>262.89999999999998</v>
      </c>
      <c r="J2123">
        <v>135</v>
      </c>
      <c r="K2123">
        <v>44.69</v>
      </c>
      <c r="L2123">
        <v>149.5</v>
      </c>
      <c r="M2123">
        <v>96</v>
      </c>
      <c r="N2123">
        <v>12.71</v>
      </c>
      <c r="O2123">
        <v>140.5</v>
      </c>
      <c r="P2123">
        <v>109</v>
      </c>
      <c r="Q2123">
        <v>6.32</v>
      </c>
      <c r="R2123">
        <v>8.1</v>
      </c>
      <c r="S2123">
        <v>4</v>
      </c>
      <c r="T2123">
        <v>2.19</v>
      </c>
      <c r="U2123">
        <v>1</v>
      </c>
      <c r="V2123" t="s">
        <v>22</v>
      </c>
      <c r="W2123">
        <f t="shared" si="264"/>
        <v>0</v>
      </c>
      <c r="X2123" t="str">
        <f t="shared" si="265"/>
        <v>3 or fewer calls</v>
      </c>
      <c r="Y2123" t="str">
        <f t="shared" si="266"/>
        <v>Medium</v>
      </c>
      <c r="Z2123" t="str">
        <f t="shared" si="267"/>
        <v>Medium_user</v>
      </c>
      <c r="AA2123" t="str">
        <f t="shared" si="268"/>
        <v>Medium_user</v>
      </c>
      <c r="AB2123" t="str">
        <f t="shared" si="269"/>
        <v>Medium Usage</v>
      </c>
      <c r="AC2123" t="str">
        <f t="shared" si="270"/>
        <v>Medium</v>
      </c>
      <c r="AD2123" t="str">
        <f t="shared" si="271"/>
        <v>Medium Intl Calls</v>
      </c>
    </row>
    <row r="2124" spans="1:30" x14ac:dyDescent="0.25">
      <c r="A2124" t="s">
        <v>35</v>
      </c>
      <c r="B2124">
        <v>143</v>
      </c>
      <c r="C2124" t="s">
        <v>25</v>
      </c>
      <c r="D2124" t="s">
        <v>22</v>
      </c>
      <c r="E2124">
        <f>IF(train[[#This Row],[international_plan]]="yes",1,0)</f>
        <v>0</v>
      </c>
      <c r="F2124" t="s">
        <v>23</v>
      </c>
      <c r="G2124">
        <f>IF(train[[#This Row],[voice_mail_plan]]="yes",1,0)</f>
        <v>1</v>
      </c>
      <c r="H2124">
        <v>22</v>
      </c>
      <c r="I2124">
        <v>141.80000000000001</v>
      </c>
      <c r="J2124">
        <v>116</v>
      </c>
      <c r="K2124">
        <v>24.11</v>
      </c>
      <c r="L2124">
        <v>167.3</v>
      </c>
      <c r="M2124">
        <v>99</v>
      </c>
      <c r="N2124">
        <v>14.22</v>
      </c>
      <c r="O2124">
        <v>178.1</v>
      </c>
      <c r="P2124">
        <v>130</v>
      </c>
      <c r="Q2124">
        <v>8.01</v>
      </c>
      <c r="R2124">
        <v>7.8</v>
      </c>
      <c r="S2124">
        <v>3</v>
      </c>
      <c r="T2124">
        <v>2.11</v>
      </c>
      <c r="U2124">
        <v>1</v>
      </c>
      <c r="V2124" t="s">
        <v>22</v>
      </c>
      <c r="W2124">
        <f t="shared" si="264"/>
        <v>0</v>
      </c>
      <c r="X2124" t="str">
        <f t="shared" si="265"/>
        <v>3 or fewer calls</v>
      </c>
      <c r="Y2124" t="str">
        <f t="shared" si="266"/>
        <v>Medium</v>
      </c>
      <c r="Z2124" t="str">
        <f t="shared" si="267"/>
        <v>Medium_user</v>
      </c>
      <c r="AA2124" t="str">
        <f t="shared" si="268"/>
        <v>Medium_user</v>
      </c>
      <c r="AB2124" t="str">
        <f t="shared" si="269"/>
        <v>Medium Usage</v>
      </c>
      <c r="AC2124" t="str">
        <f t="shared" si="270"/>
        <v>Medium</v>
      </c>
      <c r="AD2124" t="str">
        <f t="shared" si="271"/>
        <v>Medium Intl Calls</v>
      </c>
    </row>
    <row r="2125" spans="1:30" x14ac:dyDescent="0.25">
      <c r="A2125" t="s">
        <v>60</v>
      </c>
      <c r="B2125">
        <v>79</v>
      </c>
      <c r="C2125" t="s">
        <v>25</v>
      </c>
      <c r="D2125" t="s">
        <v>22</v>
      </c>
      <c r="E2125">
        <f>IF(train[[#This Row],[international_plan]]="yes",1,0)</f>
        <v>0</v>
      </c>
      <c r="F2125" t="s">
        <v>23</v>
      </c>
      <c r="G2125">
        <f>IF(train[[#This Row],[voice_mail_plan]]="yes",1,0)</f>
        <v>1</v>
      </c>
      <c r="H2125">
        <v>32</v>
      </c>
      <c r="I2125">
        <v>50.6</v>
      </c>
      <c r="J2125">
        <v>62</v>
      </c>
      <c r="K2125">
        <v>8.6</v>
      </c>
      <c r="L2125">
        <v>201.4</v>
      </c>
      <c r="M2125">
        <v>87</v>
      </c>
      <c r="N2125">
        <v>17.12</v>
      </c>
      <c r="O2125">
        <v>146.80000000000001</v>
      </c>
      <c r="P2125">
        <v>121</v>
      </c>
      <c r="Q2125">
        <v>6.61</v>
      </c>
      <c r="R2125">
        <v>4.2</v>
      </c>
      <c r="S2125">
        <v>4</v>
      </c>
      <c r="T2125">
        <v>1.1299999999999999</v>
      </c>
      <c r="U2125">
        <v>2</v>
      </c>
      <c r="V2125" t="s">
        <v>22</v>
      </c>
      <c r="W2125">
        <f t="shared" si="264"/>
        <v>0</v>
      </c>
      <c r="X2125" t="str">
        <f t="shared" si="265"/>
        <v>3 or fewer calls</v>
      </c>
      <c r="Y2125" t="str">
        <f t="shared" si="266"/>
        <v>Low</v>
      </c>
      <c r="Z2125" t="str">
        <f t="shared" si="267"/>
        <v>Medium_user</v>
      </c>
      <c r="AA2125" t="str">
        <f t="shared" si="268"/>
        <v>Medium_user</v>
      </c>
      <c r="AB2125" t="str">
        <f t="shared" si="269"/>
        <v>Medium Usage</v>
      </c>
      <c r="AC2125" t="str">
        <f t="shared" si="270"/>
        <v>High</v>
      </c>
      <c r="AD2125" t="str">
        <f t="shared" si="271"/>
        <v>Low Intl Calls</v>
      </c>
    </row>
    <row r="2126" spans="1:30" x14ac:dyDescent="0.25">
      <c r="A2126" t="s">
        <v>62</v>
      </c>
      <c r="B2126">
        <v>89</v>
      </c>
      <c r="C2126" t="s">
        <v>21</v>
      </c>
      <c r="D2126" t="s">
        <v>22</v>
      </c>
      <c r="E2126">
        <f>IF(train[[#This Row],[international_plan]]="yes",1,0)</f>
        <v>0</v>
      </c>
      <c r="F2126" t="s">
        <v>22</v>
      </c>
      <c r="G2126">
        <f>IF(train[[#This Row],[voice_mail_plan]]="yes",1,0)</f>
        <v>0</v>
      </c>
      <c r="H2126">
        <v>0</v>
      </c>
      <c r="I2126">
        <v>134.9</v>
      </c>
      <c r="J2126">
        <v>59</v>
      </c>
      <c r="K2126">
        <v>22.93</v>
      </c>
      <c r="L2126">
        <v>156</v>
      </c>
      <c r="M2126">
        <v>152</v>
      </c>
      <c r="N2126">
        <v>13.26</v>
      </c>
      <c r="O2126">
        <v>197.5</v>
      </c>
      <c r="P2126">
        <v>112</v>
      </c>
      <c r="Q2126">
        <v>8.89</v>
      </c>
      <c r="R2126">
        <v>10.199999999999999</v>
      </c>
      <c r="S2126">
        <v>5</v>
      </c>
      <c r="T2126">
        <v>2.75</v>
      </c>
      <c r="U2126">
        <v>1</v>
      </c>
      <c r="V2126" t="s">
        <v>22</v>
      </c>
      <c r="W2126">
        <f t="shared" si="264"/>
        <v>0</v>
      </c>
      <c r="X2126" t="str">
        <f t="shared" si="265"/>
        <v>3 or fewer calls</v>
      </c>
      <c r="Y2126" t="str">
        <f t="shared" si="266"/>
        <v>Medium</v>
      </c>
      <c r="Z2126" t="str">
        <f t="shared" si="267"/>
        <v>Heavy_user</v>
      </c>
      <c r="AA2126" t="str">
        <f t="shared" si="268"/>
        <v>Medium_user</v>
      </c>
      <c r="AB2126" t="str">
        <f t="shared" si="269"/>
        <v>Medium Usage</v>
      </c>
      <c r="AC2126" t="str">
        <f t="shared" si="270"/>
        <v>None</v>
      </c>
      <c r="AD2126" t="str">
        <f t="shared" si="271"/>
        <v>Medium Intl Calls</v>
      </c>
    </row>
    <row r="2127" spans="1:30" x14ac:dyDescent="0.25">
      <c r="A2127" t="s">
        <v>56</v>
      </c>
      <c r="B2127">
        <v>120</v>
      </c>
      <c r="C2127" t="s">
        <v>21</v>
      </c>
      <c r="D2127" t="s">
        <v>22</v>
      </c>
      <c r="E2127">
        <f>IF(train[[#This Row],[international_plan]]="yes",1,0)</f>
        <v>0</v>
      </c>
      <c r="F2127" t="s">
        <v>22</v>
      </c>
      <c r="G2127">
        <f>IF(train[[#This Row],[voice_mail_plan]]="yes",1,0)</f>
        <v>0</v>
      </c>
      <c r="H2127">
        <v>0</v>
      </c>
      <c r="I2127">
        <v>252.1</v>
      </c>
      <c r="J2127">
        <v>110</v>
      </c>
      <c r="K2127">
        <v>42.86</v>
      </c>
      <c r="L2127">
        <v>226.1</v>
      </c>
      <c r="M2127">
        <v>103</v>
      </c>
      <c r="N2127">
        <v>19.22</v>
      </c>
      <c r="O2127">
        <v>155.6</v>
      </c>
      <c r="P2127">
        <v>83</v>
      </c>
      <c r="Q2127">
        <v>7</v>
      </c>
      <c r="R2127">
        <v>13.8</v>
      </c>
      <c r="S2127">
        <v>3</v>
      </c>
      <c r="T2127">
        <v>3.73</v>
      </c>
      <c r="U2127">
        <v>1</v>
      </c>
      <c r="V2127" t="s">
        <v>22</v>
      </c>
      <c r="W2127">
        <f t="shared" si="264"/>
        <v>0</v>
      </c>
      <c r="X2127" t="str">
        <f t="shared" si="265"/>
        <v>3 or fewer calls</v>
      </c>
      <c r="Y2127" t="str">
        <f t="shared" si="266"/>
        <v>Medium</v>
      </c>
      <c r="Z2127" t="str">
        <f t="shared" si="267"/>
        <v>Medium_user</v>
      </c>
      <c r="AA2127" t="str">
        <f t="shared" si="268"/>
        <v>Medium_user</v>
      </c>
      <c r="AB2127" t="str">
        <f t="shared" si="269"/>
        <v>Medium Usage</v>
      </c>
      <c r="AC2127" t="str">
        <f t="shared" si="270"/>
        <v>None</v>
      </c>
      <c r="AD2127" t="str">
        <f t="shared" si="271"/>
        <v>Medium Intl Calls</v>
      </c>
    </row>
    <row r="2128" spans="1:30" x14ac:dyDescent="0.25">
      <c r="A2128" t="s">
        <v>55</v>
      </c>
      <c r="B2128">
        <v>121</v>
      </c>
      <c r="C2128" t="s">
        <v>21</v>
      </c>
      <c r="D2128" t="s">
        <v>22</v>
      </c>
      <c r="E2128">
        <f>IF(train[[#This Row],[international_plan]]="yes",1,0)</f>
        <v>0</v>
      </c>
      <c r="F2128" t="s">
        <v>23</v>
      </c>
      <c r="G2128">
        <f>IF(train[[#This Row],[voice_mail_plan]]="yes",1,0)</f>
        <v>1</v>
      </c>
      <c r="H2128">
        <v>41</v>
      </c>
      <c r="I2128">
        <v>215.5</v>
      </c>
      <c r="J2128">
        <v>95</v>
      </c>
      <c r="K2128">
        <v>36.64</v>
      </c>
      <c r="L2128">
        <v>241.8</v>
      </c>
      <c r="M2128">
        <v>92</v>
      </c>
      <c r="N2128">
        <v>20.55</v>
      </c>
      <c r="O2128">
        <v>147</v>
      </c>
      <c r="P2128">
        <v>108</v>
      </c>
      <c r="Q2128">
        <v>6.61</v>
      </c>
      <c r="R2128">
        <v>9.6</v>
      </c>
      <c r="S2128">
        <v>3</v>
      </c>
      <c r="T2128">
        <v>2.59</v>
      </c>
      <c r="U2128">
        <v>1</v>
      </c>
      <c r="V2128" t="s">
        <v>22</v>
      </c>
      <c r="W2128">
        <f t="shared" si="264"/>
        <v>0</v>
      </c>
      <c r="X2128" t="str">
        <f t="shared" si="265"/>
        <v>3 or fewer calls</v>
      </c>
      <c r="Y2128" t="str">
        <f t="shared" si="266"/>
        <v>Medium</v>
      </c>
      <c r="Z2128" t="str">
        <f t="shared" si="267"/>
        <v>Medium_user</v>
      </c>
      <c r="AA2128" t="str">
        <f t="shared" si="268"/>
        <v>Heavy_user</v>
      </c>
      <c r="AB2128" t="str">
        <f t="shared" si="269"/>
        <v>Medium Usage</v>
      </c>
      <c r="AC2128" t="str">
        <f t="shared" si="270"/>
        <v>High</v>
      </c>
      <c r="AD2128" t="str">
        <f t="shared" si="271"/>
        <v>Medium Intl Calls</v>
      </c>
    </row>
    <row r="2129" spans="1:30" x14ac:dyDescent="0.25">
      <c r="A2129" t="s">
        <v>72</v>
      </c>
      <c r="B2129">
        <v>101</v>
      </c>
      <c r="C2129" t="s">
        <v>21</v>
      </c>
      <c r="D2129" t="s">
        <v>22</v>
      </c>
      <c r="E2129">
        <f>IF(train[[#This Row],[international_plan]]="yes",1,0)</f>
        <v>0</v>
      </c>
      <c r="F2129" t="s">
        <v>22</v>
      </c>
      <c r="G2129">
        <f>IF(train[[#This Row],[voice_mail_plan]]="yes",1,0)</f>
        <v>0</v>
      </c>
      <c r="H2129">
        <v>0</v>
      </c>
      <c r="I2129">
        <v>124.8</v>
      </c>
      <c r="J2129">
        <v>66</v>
      </c>
      <c r="K2129">
        <v>21.22</v>
      </c>
      <c r="L2129">
        <v>257.2</v>
      </c>
      <c r="M2129">
        <v>85</v>
      </c>
      <c r="N2129">
        <v>21.86</v>
      </c>
      <c r="O2129">
        <v>193.2</v>
      </c>
      <c r="P2129">
        <v>115</v>
      </c>
      <c r="Q2129">
        <v>8.69</v>
      </c>
      <c r="R2129">
        <v>13.4</v>
      </c>
      <c r="S2129">
        <v>4</v>
      </c>
      <c r="T2129">
        <v>3.62</v>
      </c>
      <c r="U2129">
        <v>0</v>
      </c>
      <c r="V2129" t="s">
        <v>22</v>
      </c>
      <c r="W2129">
        <f t="shared" si="264"/>
        <v>0</v>
      </c>
      <c r="X2129" t="str">
        <f t="shared" si="265"/>
        <v>3 or fewer calls</v>
      </c>
      <c r="Y2129" t="str">
        <f t="shared" si="266"/>
        <v>Medium</v>
      </c>
      <c r="Z2129" t="str">
        <f t="shared" si="267"/>
        <v>Medium_user</v>
      </c>
      <c r="AA2129" t="str">
        <f t="shared" si="268"/>
        <v>Heavy_user</v>
      </c>
      <c r="AB2129" t="str">
        <f t="shared" si="269"/>
        <v>Medium Usage</v>
      </c>
      <c r="AC2129" t="str">
        <f t="shared" si="270"/>
        <v>None</v>
      </c>
      <c r="AD2129" t="str">
        <f t="shared" si="271"/>
        <v>Medium Intl Calls</v>
      </c>
    </row>
    <row r="2130" spans="1:30" x14ac:dyDescent="0.25">
      <c r="A2130" t="s">
        <v>32</v>
      </c>
      <c r="B2130">
        <v>168</v>
      </c>
      <c r="C2130" t="s">
        <v>21</v>
      </c>
      <c r="D2130" t="s">
        <v>22</v>
      </c>
      <c r="E2130">
        <f>IF(train[[#This Row],[international_plan]]="yes",1,0)</f>
        <v>0</v>
      </c>
      <c r="F2130" t="s">
        <v>22</v>
      </c>
      <c r="G2130">
        <f>IF(train[[#This Row],[voice_mail_plan]]="yes",1,0)</f>
        <v>0</v>
      </c>
      <c r="H2130">
        <v>0</v>
      </c>
      <c r="I2130">
        <v>183.2</v>
      </c>
      <c r="J2130">
        <v>131</v>
      </c>
      <c r="K2130">
        <v>31.14</v>
      </c>
      <c r="L2130">
        <v>179.2</v>
      </c>
      <c r="M2130">
        <v>73</v>
      </c>
      <c r="N2130">
        <v>15.23</v>
      </c>
      <c r="O2130">
        <v>292.8</v>
      </c>
      <c r="P2130">
        <v>100</v>
      </c>
      <c r="Q2130">
        <v>13.18</v>
      </c>
      <c r="R2130">
        <v>9.9</v>
      </c>
      <c r="S2130">
        <v>5</v>
      </c>
      <c r="T2130">
        <v>2.67</v>
      </c>
      <c r="U2130">
        <v>2</v>
      </c>
      <c r="V2130" t="s">
        <v>22</v>
      </c>
      <c r="W2130">
        <f t="shared" si="264"/>
        <v>0</v>
      </c>
      <c r="X2130" t="str">
        <f t="shared" si="265"/>
        <v>3 or fewer calls</v>
      </c>
      <c r="Y2130" t="str">
        <f t="shared" si="266"/>
        <v>Medium</v>
      </c>
      <c r="Z2130" t="str">
        <f t="shared" si="267"/>
        <v>Light_usage</v>
      </c>
      <c r="AA2130" t="str">
        <f t="shared" si="268"/>
        <v>Medium_user</v>
      </c>
      <c r="AB2130" t="str">
        <f t="shared" si="269"/>
        <v>Medium Usage</v>
      </c>
      <c r="AC2130" t="str">
        <f t="shared" si="270"/>
        <v>None</v>
      </c>
      <c r="AD2130" t="str">
        <f t="shared" si="271"/>
        <v>Medium Intl Calls</v>
      </c>
    </row>
    <row r="2131" spans="1:30" x14ac:dyDescent="0.25">
      <c r="A2131" t="s">
        <v>64</v>
      </c>
      <c r="B2131">
        <v>138</v>
      </c>
      <c r="C2131" t="s">
        <v>21</v>
      </c>
      <c r="D2131" t="s">
        <v>22</v>
      </c>
      <c r="E2131">
        <f>IF(train[[#This Row],[international_plan]]="yes",1,0)</f>
        <v>0</v>
      </c>
      <c r="F2131" t="s">
        <v>22</v>
      </c>
      <c r="G2131">
        <f>IF(train[[#This Row],[voice_mail_plan]]="yes",1,0)</f>
        <v>0</v>
      </c>
      <c r="H2131">
        <v>0</v>
      </c>
      <c r="I2131">
        <v>230.1</v>
      </c>
      <c r="J2131">
        <v>107</v>
      </c>
      <c r="K2131">
        <v>39.119999999999997</v>
      </c>
      <c r="L2131">
        <v>212</v>
      </c>
      <c r="M2131">
        <v>120</v>
      </c>
      <c r="N2131">
        <v>18.02</v>
      </c>
      <c r="O2131">
        <v>174.9</v>
      </c>
      <c r="P2131">
        <v>119</v>
      </c>
      <c r="Q2131">
        <v>7.87</v>
      </c>
      <c r="R2131">
        <v>13.2</v>
      </c>
      <c r="S2131">
        <v>4</v>
      </c>
      <c r="T2131">
        <v>3.56</v>
      </c>
      <c r="U2131">
        <v>1</v>
      </c>
      <c r="V2131" t="s">
        <v>22</v>
      </c>
      <c r="W2131">
        <f t="shared" si="264"/>
        <v>0</v>
      </c>
      <c r="X2131" t="str">
        <f t="shared" si="265"/>
        <v>3 or fewer calls</v>
      </c>
      <c r="Y2131" t="str">
        <f t="shared" si="266"/>
        <v>Medium</v>
      </c>
      <c r="Z2131" t="str">
        <f t="shared" si="267"/>
        <v>Heavy_user</v>
      </c>
      <c r="AA2131" t="str">
        <f t="shared" si="268"/>
        <v>Medium_user</v>
      </c>
      <c r="AB2131" t="str">
        <f t="shared" si="269"/>
        <v>Medium Usage</v>
      </c>
      <c r="AC2131" t="str">
        <f t="shared" si="270"/>
        <v>None</v>
      </c>
      <c r="AD2131" t="str">
        <f t="shared" si="271"/>
        <v>Medium Intl Calls</v>
      </c>
    </row>
    <row r="2132" spans="1:30" x14ac:dyDescent="0.25">
      <c r="A2132" t="s">
        <v>64</v>
      </c>
      <c r="B2132">
        <v>43</v>
      </c>
      <c r="C2132" t="s">
        <v>25</v>
      </c>
      <c r="D2132" t="s">
        <v>22</v>
      </c>
      <c r="E2132">
        <f>IF(train[[#This Row],[international_plan]]="yes",1,0)</f>
        <v>0</v>
      </c>
      <c r="F2132" t="s">
        <v>22</v>
      </c>
      <c r="G2132">
        <f>IF(train[[#This Row],[voice_mail_plan]]="yes",1,0)</f>
        <v>0</v>
      </c>
      <c r="H2132">
        <v>0</v>
      </c>
      <c r="I2132">
        <v>135.80000000000001</v>
      </c>
      <c r="J2132">
        <v>125</v>
      </c>
      <c r="K2132">
        <v>23.09</v>
      </c>
      <c r="L2132">
        <v>163.19999999999999</v>
      </c>
      <c r="M2132">
        <v>88</v>
      </c>
      <c r="N2132">
        <v>13.87</v>
      </c>
      <c r="O2132">
        <v>229.8</v>
      </c>
      <c r="P2132">
        <v>106</v>
      </c>
      <c r="Q2132">
        <v>10.34</v>
      </c>
      <c r="R2132">
        <v>12.6</v>
      </c>
      <c r="S2132">
        <v>3</v>
      </c>
      <c r="T2132">
        <v>3.4</v>
      </c>
      <c r="U2132">
        <v>0</v>
      </c>
      <c r="V2132" t="s">
        <v>22</v>
      </c>
      <c r="W2132">
        <f t="shared" si="264"/>
        <v>0</v>
      </c>
      <c r="X2132" t="str">
        <f t="shared" si="265"/>
        <v>3 or fewer calls</v>
      </c>
      <c r="Y2132" t="str">
        <f t="shared" si="266"/>
        <v>Medium</v>
      </c>
      <c r="Z2132" t="str">
        <f t="shared" si="267"/>
        <v>Medium_user</v>
      </c>
      <c r="AA2132" t="str">
        <f t="shared" si="268"/>
        <v>Medium_user</v>
      </c>
      <c r="AB2132" t="str">
        <f t="shared" si="269"/>
        <v>Medium Usage</v>
      </c>
      <c r="AC2132" t="str">
        <f t="shared" si="270"/>
        <v>None</v>
      </c>
      <c r="AD2132" t="str">
        <f t="shared" si="271"/>
        <v>Medium Intl Calls</v>
      </c>
    </row>
    <row r="2133" spans="1:30" x14ac:dyDescent="0.25">
      <c r="A2133" t="s">
        <v>55</v>
      </c>
      <c r="B2133">
        <v>117</v>
      </c>
      <c r="C2133" t="s">
        <v>28</v>
      </c>
      <c r="D2133" t="s">
        <v>22</v>
      </c>
      <c r="E2133">
        <f>IF(train[[#This Row],[international_plan]]="yes",1,0)</f>
        <v>0</v>
      </c>
      <c r="F2133" t="s">
        <v>23</v>
      </c>
      <c r="G2133">
        <f>IF(train[[#This Row],[voice_mail_plan]]="yes",1,0)</f>
        <v>1</v>
      </c>
      <c r="H2133">
        <v>20</v>
      </c>
      <c r="I2133">
        <v>205.7</v>
      </c>
      <c r="J2133">
        <v>98</v>
      </c>
      <c r="K2133">
        <v>34.97</v>
      </c>
      <c r="L2133">
        <v>136.1</v>
      </c>
      <c r="M2133">
        <v>107</v>
      </c>
      <c r="N2133">
        <v>11.57</v>
      </c>
      <c r="O2133">
        <v>159.4</v>
      </c>
      <c r="P2133">
        <v>147</v>
      </c>
      <c r="Q2133">
        <v>7.17</v>
      </c>
      <c r="R2133">
        <v>8.6999999999999993</v>
      </c>
      <c r="S2133">
        <v>3</v>
      </c>
      <c r="T2133">
        <v>2.35</v>
      </c>
      <c r="U2133">
        <v>2</v>
      </c>
      <c r="V2133" t="s">
        <v>22</v>
      </c>
      <c r="W2133">
        <f t="shared" si="264"/>
        <v>0</v>
      </c>
      <c r="X2133" t="str">
        <f t="shared" si="265"/>
        <v>3 or fewer calls</v>
      </c>
      <c r="Y2133" t="str">
        <f t="shared" si="266"/>
        <v>Medium</v>
      </c>
      <c r="Z2133" t="str">
        <f t="shared" si="267"/>
        <v>Medium_user</v>
      </c>
      <c r="AA2133" t="str">
        <f t="shared" si="268"/>
        <v>Medium_user</v>
      </c>
      <c r="AB2133" t="str">
        <f t="shared" si="269"/>
        <v>Medium Usage</v>
      </c>
      <c r="AC2133" t="str">
        <f t="shared" si="270"/>
        <v>Medium</v>
      </c>
      <c r="AD2133" t="str">
        <f t="shared" si="271"/>
        <v>Medium Intl Calls</v>
      </c>
    </row>
    <row r="2134" spans="1:30" x14ac:dyDescent="0.25">
      <c r="A2134" t="s">
        <v>65</v>
      </c>
      <c r="B2134">
        <v>108</v>
      </c>
      <c r="C2134" t="s">
        <v>25</v>
      </c>
      <c r="D2134" t="s">
        <v>22</v>
      </c>
      <c r="E2134">
        <f>IF(train[[#This Row],[international_plan]]="yes",1,0)</f>
        <v>0</v>
      </c>
      <c r="F2134" t="s">
        <v>22</v>
      </c>
      <c r="G2134">
        <f>IF(train[[#This Row],[voice_mail_plan]]="yes",1,0)</f>
        <v>0</v>
      </c>
      <c r="H2134">
        <v>0</v>
      </c>
      <c r="I2134">
        <v>73.8</v>
      </c>
      <c r="J2134">
        <v>105</v>
      </c>
      <c r="K2134">
        <v>12.55</v>
      </c>
      <c r="L2134">
        <v>143.4</v>
      </c>
      <c r="M2134">
        <v>114</v>
      </c>
      <c r="N2134">
        <v>12.19</v>
      </c>
      <c r="O2134">
        <v>170.2</v>
      </c>
      <c r="P2134">
        <v>98</v>
      </c>
      <c r="Q2134">
        <v>7.66</v>
      </c>
      <c r="R2134">
        <v>10.9</v>
      </c>
      <c r="S2134">
        <v>3</v>
      </c>
      <c r="T2134">
        <v>2.94</v>
      </c>
      <c r="U2134">
        <v>2</v>
      </c>
      <c r="V2134" t="s">
        <v>22</v>
      </c>
      <c r="W2134">
        <f t="shared" si="264"/>
        <v>0</v>
      </c>
      <c r="X2134" t="str">
        <f t="shared" si="265"/>
        <v>3 or fewer calls</v>
      </c>
      <c r="Y2134" t="str">
        <f t="shared" si="266"/>
        <v>Medium</v>
      </c>
      <c r="Z2134" t="str">
        <f t="shared" si="267"/>
        <v>Medium_user</v>
      </c>
      <c r="AA2134" t="str">
        <f t="shared" si="268"/>
        <v>Medium_user</v>
      </c>
      <c r="AB2134" t="str">
        <f t="shared" si="269"/>
        <v>Medium Usage</v>
      </c>
      <c r="AC2134" t="str">
        <f t="shared" si="270"/>
        <v>None</v>
      </c>
      <c r="AD2134" t="str">
        <f t="shared" si="271"/>
        <v>Medium Intl Calls</v>
      </c>
    </row>
    <row r="2135" spans="1:30" x14ac:dyDescent="0.25">
      <c r="A2135" t="s">
        <v>38</v>
      </c>
      <c r="B2135">
        <v>118</v>
      </c>
      <c r="C2135" t="s">
        <v>25</v>
      </c>
      <c r="D2135" t="s">
        <v>22</v>
      </c>
      <c r="E2135">
        <f>IF(train[[#This Row],[international_plan]]="yes",1,0)</f>
        <v>0</v>
      </c>
      <c r="F2135" t="s">
        <v>22</v>
      </c>
      <c r="G2135">
        <f>IF(train[[#This Row],[voice_mail_plan]]="yes",1,0)</f>
        <v>0</v>
      </c>
      <c r="H2135">
        <v>0</v>
      </c>
      <c r="I2135">
        <v>189.3</v>
      </c>
      <c r="J2135">
        <v>119</v>
      </c>
      <c r="K2135">
        <v>32.18</v>
      </c>
      <c r="L2135">
        <v>233.5</v>
      </c>
      <c r="M2135">
        <v>112</v>
      </c>
      <c r="N2135">
        <v>19.850000000000001</v>
      </c>
      <c r="O2135">
        <v>270.89999999999998</v>
      </c>
      <c r="P2135">
        <v>104</v>
      </c>
      <c r="Q2135">
        <v>12.19</v>
      </c>
      <c r="R2135">
        <v>10</v>
      </c>
      <c r="S2135">
        <v>1</v>
      </c>
      <c r="T2135">
        <v>2.7</v>
      </c>
      <c r="U2135">
        <v>2</v>
      </c>
      <c r="V2135" t="s">
        <v>22</v>
      </c>
      <c r="W2135">
        <f t="shared" si="264"/>
        <v>0</v>
      </c>
      <c r="X2135" t="str">
        <f t="shared" si="265"/>
        <v>3 or fewer calls</v>
      </c>
      <c r="Y2135" t="str">
        <f t="shared" si="266"/>
        <v>Medium</v>
      </c>
      <c r="Z2135" t="str">
        <f t="shared" si="267"/>
        <v>Medium_user</v>
      </c>
      <c r="AA2135" t="str">
        <f t="shared" si="268"/>
        <v>Medium_user</v>
      </c>
      <c r="AB2135" t="str">
        <f t="shared" si="269"/>
        <v>Medium Usage</v>
      </c>
      <c r="AC2135" t="str">
        <f t="shared" si="270"/>
        <v>None</v>
      </c>
      <c r="AD2135" t="str">
        <f t="shared" si="271"/>
        <v>Medium Intl Calls</v>
      </c>
    </row>
    <row r="2136" spans="1:30" x14ac:dyDescent="0.25">
      <c r="A2136" t="s">
        <v>20</v>
      </c>
      <c r="B2136">
        <v>169</v>
      </c>
      <c r="C2136" t="s">
        <v>25</v>
      </c>
      <c r="D2136" t="s">
        <v>22</v>
      </c>
      <c r="E2136">
        <f>IF(train[[#This Row],[international_plan]]="yes",1,0)</f>
        <v>0</v>
      </c>
      <c r="F2136" t="s">
        <v>22</v>
      </c>
      <c r="G2136">
        <f>IF(train[[#This Row],[voice_mail_plan]]="yes",1,0)</f>
        <v>0</v>
      </c>
      <c r="H2136">
        <v>0</v>
      </c>
      <c r="I2136">
        <v>147.19999999999999</v>
      </c>
      <c r="J2136">
        <v>115</v>
      </c>
      <c r="K2136">
        <v>25.02</v>
      </c>
      <c r="L2136">
        <v>161.9</v>
      </c>
      <c r="M2136">
        <v>123</v>
      </c>
      <c r="N2136">
        <v>13.76</v>
      </c>
      <c r="O2136">
        <v>142.1</v>
      </c>
      <c r="P2136">
        <v>103</v>
      </c>
      <c r="Q2136">
        <v>6.39</v>
      </c>
      <c r="R2136">
        <v>7.2</v>
      </c>
      <c r="S2136">
        <v>6</v>
      </c>
      <c r="T2136">
        <v>1.94</v>
      </c>
      <c r="U2136">
        <v>3</v>
      </c>
      <c r="V2136" t="s">
        <v>22</v>
      </c>
      <c r="W2136">
        <f t="shared" si="264"/>
        <v>0</v>
      </c>
      <c r="X2136" t="str">
        <f t="shared" si="265"/>
        <v>3 or fewer calls</v>
      </c>
      <c r="Y2136" t="str">
        <f t="shared" si="266"/>
        <v>Low</v>
      </c>
      <c r="Z2136" t="str">
        <f t="shared" si="267"/>
        <v>Heavy_user</v>
      </c>
      <c r="AA2136" t="str">
        <f t="shared" si="268"/>
        <v>Medium_user</v>
      </c>
      <c r="AB2136" t="str">
        <f t="shared" si="269"/>
        <v>Medium Usage</v>
      </c>
      <c r="AC2136" t="str">
        <f t="shared" si="270"/>
        <v>None</v>
      </c>
      <c r="AD2136" t="str">
        <f t="shared" si="271"/>
        <v>Low Intl Calls</v>
      </c>
    </row>
    <row r="2137" spans="1:30" x14ac:dyDescent="0.25">
      <c r="A2137" t="s">
        <v>42</v>
      </c>
      <c r="B2137">
        <v>62</v>
      </c>
      <c r="C2137" t="s">
        <v>25</v>
      </c>
      <c r="D2137" t="s">
        <v>22</v>
      </c>
      <c r="E2137">
        <f>IF(train[[#This Row],[international_plan]]="yes",1,0)</f>
        <v>0</v>
      </c>
      <c r="F2137" t="s">
        <v>23</v>
      </c>
      <c r="G2137">
        <f>IF(train[[#This Row],[voice_mail_plan]]="yes",1,0)</f>
        <v>1</v>
      </c>
      <c r="H2137">
        <v>42</v>
      </c>
      <c r="I2137">
        <v>137.30000000000001</v>
      </c>
      <c r="J2137">
        <v>95</v>
      </c>
      <c r="K2137">
        <v>23.34</v>
      </c>
      <c r="L2137">
        <v>184.2</v>
      </c>
      <c r="M2137">
        <v>94</v>
      </c>
      <c r="N2137">
        <v>15.66</v>
      </c>
      <c r="O2137">
        <v>231.4</v>
      </c>
      <c r="P2137">
        <v>70</v>
      </c>
      <c r="Q2137">
        <v>10.41</v>
      </c>
      <c r="R2137">
        <v>10.199999999999999</v>
      </c>
      <c r="S2137">
        <v>3</v>
      </c>
      <c r="T2137">
        <v>2.75</v>
      </c>
      <c r="U2137">
        <v>0</v>
      </c>
      <c r="V2137" t="s">
        <v>22</v>
      </c>
      <c r="W2137">
        <f t="shared" si="264"/>
        <v>0</v>
      </c>
      <c r="X2137" t="str">
        <f t="shared" si="265"/>
        <v>3 or fewer calls</v>
      </c>
      <c r="Y2137" t="str">
        <f t="shared" si="266"/>
        <v>Medium</v>
      </c>
      <c r="Z2137" t="str">
        <f t="shared" si="267"/>
        <v>Medium_user</v>
      </c>
      <c r="AA2137" t="str">
        <f t="shared" si="268"/>
        <v>Medium_user</v>
      </c>
      <c r="AB2137" t="str">
        <f t="shared" si="269"/>
        <v>Medium Usage</v>
      </c>
      <c r="AC2137" t="str">
        <f t="shared" si="270"/>
        <v>High</v>
      </c>
      <c r="AD2137" t="str">
        <f t="shared" si="271"/>
        <v>Medium Intl Calls</v>
      </c>
    </row>
    <row r="2138" spans="1:30" x14ac:dyDescent="0.25">
      <c r="A2138" t="s">
        <v>36</v>
      </c>
      <c r="B2138">
        <v>86</v>
      </c>
      <c r="C2138" t="s">
        <v>28</v>
      </c>
      <c r="D2138" t="s">
        <v>22</v>
      </c>
      <c r="E2138">
        <f>IF(train[[#This Row],[international_plan]]="yes",1,0)</f>
        <v>0</v>
      </c>
      <c r="F2138" t="s">
        <v>22</v>
      </c>
      <c r="G2138">
        <f>IF(train[[#This Row],[voice_mail_plan]]="yes",1,0)</f>
        <v>0</v>
      </c>
      <c r="H2138">
        <v>0</v>
      </c>
      <c r="I2138">
        <v>70.7</v>
      </c>
      <c r="J2138">
        <v>125</v>
      </c>
      <c r="K2138">
        <v>12.02</v>
      </c>
      <c r="L2138">
        <v>211</v>
      </c>
      <c r="M2138">
        <v>113</v>
      </c>
      <c r="N2138">
        <v>17.940000000000001</v>
      </c>
      <c r="O2138">
        <v>174.6</v>
      </c>
      <c r="P2138">
        <v>107</v>
      </c>
      <c r="Q2138">
        <v>7.86</v>
      </c>
      <c r="R2138">
        <v>0</v>
      </c>
      <c r="S2138">
        <v>0</v>
      </c>
      <c r="T2138">
        <v>0</v>
      </c>
      <c r="U2138">
        <v>2</v>
      </c>
      <c r="V2138" t="s">
        <v>22</v>
      </c>
      <c r="W2138">
        <f t="shared" si="264"/>
        <v>0</v>
      </c>
      <c r="X2138" t="str">
        <f t="shared" si="265"/>
        <v>3 or fewer calls</v>
      </c>
      <c r="Y2138" t="str">
        <f t="shared" si="266"/>
        <v>Low</v>
      </c>
      <c r="Z2138" t="str">
        <f t="shared" si="267"/>
        <v>Medium_user</v>
      </c>
      <c r="AA2138" t="str">
        <f t="shared" si="268"/>
        <v>Medium_user</v>
      </c>
      <c r="AB2138" t="str">
        <f t="shared" si="269"/>
        <v>Medium Usage</v>
      </c>
      <c r="AC2138" t="str">
        <f t="shared" si="270"/>
        <v>None</v>
      </c>
      <c r="AD2138" t="str">
        <f t="shared" si="271"/>
        <v>Low Intl Calls</v>
      </c>
    </row>
    <row r="2139" spans="1:30" x14ac:dyDescent="0.25">
      <c r="A2139" t="s">
        <v>38</v>
      </c>
      <c r="B2139">
        <v>44</v>
      </c>
      <c r="C2139" t="s">
        <v>25</v>
      </c>
      <c r="D2139" t="s">
        <v>22</v>
      </c>
      <c r="E2139">
        <f>IF(train[[#This Row],[international_plan]]="yes",1,0)</f>
        <v>0</v>
      </c>
      <c r="F2139" t="s">
        <v>22</v>
      </c>
      <c r="G2139">
        <f>IF(train[[#This Row],[voice_mail_plan]]="yes",1,0)</f>
        <v>0</v>
      </c>
      <c r="H2139">
        <v>0</v>
      </c>
      <c r="I2139">
        <v>204.6</v>
      </c>
      <c r="J2139">
        <v>117</v>
      </c>
      <c r="K2139">
        <v>34.78</v>
      </c>
      <c r="L2139">
        <v>205.2</v>
      </c>
      <c r="M2139">
        <v>94</v>
      </c>
      <c r="N2139">
        <v>17.440000000000001</v>
      </c>
      <c r="O2139">
        <v>164.6</v>
      </c>
      <c r="P2139">
        <v>84</v>
      </c>
      <c r="Q2139">
        <v>7.41</v>
      </c>
      <c r="R2139">
        <v>10.7</v>
      </c>
      <c r="S2139">
        <v>5</v>
      </c>
      <c r="T2139">
        <v>2.89</v>
      </c>
      <c r="U2139">
        <v>0</v>
      </c>
      <c r="V2139" t="s">
        <v>22</v>
      </c>
      <c r="W2139">
        <f t="shared" si="264"/>
        <v>0</v>
      </c>
      <c r="X2139" t="str">
        <f t="shared" si="265"/>
        <v>3 or fewer calls</v>
      </c>
      <c r="Y2139" t="str">
        <f t="shared" si="266"/>
        <v>Medium</v>
      </c>
      <c r="Z2139" t="str">
        <f t="shared" si="267"/>
        <v>Medium_user</v>
      </c>
      <c r="AA2139" t="str">
        <f t="shared" si="268"/>
        <v>Medium_user</v>
      </c>
      <c r="AB2139" t="str">
        <f t="shared" si="269"/>
        <v>Medium Usage</v>
      </c>
      <c r="AC2139" t="str">
        <f t="shared" si="270"/>
        <v>None</v>
      </c>
      <c r="AD2139" t="str">
        <f t="shared" si="271"/>
        <v>Medium Intl Calls</v>
      </c>
    </row>
    <row r="2140" spans="1:30" x14ac:dyDescent="0.25">
      <c r="A2140" t="s">
        <v>49</v>
      </c>
      <c r="B2140">
        <v>111</v>
      </c>
      <c r="C2140" t="s">
        <v>28</v>
      </c>
      <c r="D2140" t="s">
        <v>22</v>
      </c>
      <c r="E2140">
        <f>IF(train[[#This Row],[international_plan]]="yes",1,0)</f>
        <v>0</v>
      </c>
      <c r="F2140" t="s">
        <v>22</v>
      </c>
      <c r="G2140">
        <f>IF(train[[#This Row],[voice_mail_plan]]="yes",1,0)</f>
        <v>0</v>
      </c>
      <c r="H2140">
        <v>0</v>
      </c>
      <c r="I2140">
        <v>123.1</v>
      </c>
      <c r="J2140">
        <v>88</v>
      </c>
      <c r="K2140">
        <v>20.93</v>
      </c>
      <c r="L2140">
        <v>213.9</v>
      </c>
      <c r="M2140">
        <v>84</v>
      </c>
      <c r="N2140">
        <v>18.18</v>
      </c>
      <c r="O2140">
        <v>184.9</v>
      </c>
      <c r="P2140">
        <v>88</v>
      </c>
      <c r="Q2140">
        <v>8.32</v>
      </c>
      <c r="R2140">
        <v>12</v>
      </c>
      <c r="S2140">
        <v>2</v>
      </c>
      <c r="T2140">
        <v>3.24</v>
      </c>
      <c r="U2140">
        <v>5</v>
      </c>
      <c r="V2140" t="s">
        <v>23</v>
      </c>
      <c r="W2140">
        <f t="shared" si="264"/>
        <v>1</v>
      </c>
      <c r="X2140" t="str">
        <f t="shared" si="265"/>
        <v>More than 3 calls</v>
      </c>
      <c r="Y2140" t="str">
        <f t="shared" si="266"/>
        <v>Medium</v>
      </c>
      <c r="Z2140" t="str">
        <f t="shared" si="267"/>
        <v>Medium_user</v>
      </c>
      <c r="AA2140" t="str">
        <f t="shared" si="268"/>
        <v>Medium_user</v>
      </c>
      <c r="AB2140" t="str">
        <f t="shared" si="269"/>
        <v>Medium Usage</v>
      </c>
      <c r="AC2140" t="str">
        <f t="shared" si="270"/>
        <v>None</v>
      </c>
      <c r="AD2140" t="str">
        <f t="shared" si="271"/>
        <v>Medium Intl Calls</v>
      </c>
    </row>
    <row r="2141" spans="1:30" x14ac:dyDescent="0.25">
      <c r="A2141" t="s">
        <v>27</v>
      </c>
      <c r="B2141">
        <v>127</v>
      </c>
      <c r="C2141" t="s">
        <v>28</v>
      </c>
      <c r="D2141" t="s">
        <v>22</v>
      </c>
      <c r="E2141">
        <f>IF(train[[#This Row],[international_plan]]="yes",1,0)</f>
        <v>0</v>
      </c>
      <c r="F2141" t="s">
        <v>23</v>
      </c>
      <c r="G2141">
        <f>IF(train[[#This Row],[voice_mail_plan]]="yes",1,0)</f>
        <v>1</v>
      </c>
      <c r="H2141">
        <v>19</v>
      </c>
      <c r="I2141">
        <v>129.69999999999999</v>
      </c>
      <c r="J2141">
        <v>115</v>
      </c>
      <c r="K2141">
        <v>22.05</v>
      </c>
      <c r="L2141">
        <v>160.80000000000001</v>
      </c>
      <c r="M2141">
        <v>101</v>
      </c>
      <c r="N2141">
        <v>13.67</v>
      </c>
      <c r="O2141">
        <v>265</v>
      </c>
      <c r="P2141">
        <v>63</v>
      </c>
      <c r="Q2141">
        <v>11.93</v>
      </c>
      <c r="R2141">
        <v>12.2</v>
      </c>
      <c r="S2141">
        <v>3</v>
      </c>
      <c r="T2141">
        <v>3.29</v>
      </c>
      <c r="U2141">
        <v>2</v>
      </c>
      <c r="V2141" t="s">
        <v>22</v>
      </c>
      <c r="W2141">
        <f t="shared" si="264"/>
        <v>0</v>
      </c>
      <c r="X2141" t="str">
        <f t="shared" si="265"/>
        <v>3 or fewer calls</v>
      </c>
      <c r="Y2141" t="str">
        <f t="shared" si="266"/>
        <v>Medium</v>
      </c>
      <c r="Z2141" t="str">
        <f t="shared" si="267"/>
        <v>Medium_user</v>
      </c>
      <c r="AA2141" t="str">
        <f t="shared" si="268"/>
        <v>Medium_user</v>
      </c>
      <c r="AB2141" t="str">
        <f t="shared" si="269"/>
        <v>Medium Usage</v>
      </c>
      <c r="AC2141" t="str">
        <f t="shared" si="270"/>
        <v>Medium</v>
      </c>
      <c r="AD2141" t="str">
        <f t="shared" si="271"/>
        <v>Medium Intl Calls</v>
      </c>
    </row>
    <row r="2142" spans="1:30" x14ac:dyDescent="0.25">
      <c r="A2142" t="s">
        <v>72</v>
      </c>
      <c r="B2142">
        <v>151</v>
      </c>
      <c r="C2142" t="s">
        <v>21</v>
      </c>
      <c r="D2142" t="s">
        <v>23</v>
      </c>
      <c r="E2142">
        <f>IF(train[[#This Row],[international_plan]]="yes",1,0)</f>
        <v>1</v>
      </c>
      <c r="F2142" t="s">
        <v>22</v>
      </c>
      <c r="G2142">
        <f>IF(train[[#This Row],[voice_mail_plan]]="yes",1,0)</f>
        <v>0</v>
      </c>
      <c r="H2142">
        <v>0</v>
      </c>
      <c r="I2142">
        <v>198.7</v>
      </c>
      <c r="J2142">
        <v>70</v>
      </c>
      <c r="K2142">
        <v>33.78</v>
      </c>
      <c r="L2142">
        <v>209.5</v>
      </c>
      <c r="M2142">
        <v>106</v>
      </c>
      <c r="N2142">
        <v>17.809999999999999</v>
      </c>
      <c r="O2142">
        <v>281.89999999999998</v>
      </c>
      <c r="P2142">
        <v>126</v>
      </c>
      <c r="Q2142">
        <v>12.69</v>
      </c>
      <c r="R2142">
        <v>12.4</v>
      </c>
      <c r="S2142">
        <v>4</v>
      </c>
      <c r="T2142">
        <v>3.35</v>
      </c>
      <c r="U2142">
        <v>0</v>
      </c>
      <c r="V2142" t="s">
        <v>22</v>
      </c>
      <c r="W2142">
        <f t="shared" si="264"/>
        <v>0</v>
      </c>
      <c r="X2142" t="str">
        <f t="shared" si="265"/>
        <v>3 or fewer calls</v>
      </c>
      <c r="Y2142" t="str">
        <f t="shared" si="266"/>
        <v>Medium</v>
      </c>
      <c r="Z2142" t="str">
        <f t="shared" si="267"/>
        <v>Medium_user</v>
      </c>
      <c r="AA2142" t="str">
        <f t="shared" si="268"/>
        <v>Medium_user</v>
      </c>
      <c r="AB2142" t="str">
        <f t="shared" si="269"/>
        <v>Medium Usage</v>
      </c>
      <c r="AC2142" t="str">
        <f t="shared" si="270"/>
        <v>None</v>
      </c>
      <c r="AD2142" t="str">
        <f t="shared" si="271"/>
        <v>Medium Intl Calls</v>
      </c>
    </row>
    <row r="2143" spans="1:30" x14ac:dyDescent="0.25">
      <c r="A2143" t="s">
        <v>30</v>
      </c>
      <c r="B2143">
        <v>53</v>
      </c>
      <c r="C2143" t="s">
        <v>21</v>
      </c>
      <c r="D2143" t="s">
        <v>22</v>
      </c>
      <c r="E2143">
        <f>IF(train[[#This Row],[international_plan]]="yes",1,0)</f>
        <v>0</v>
      </c>
      <c r="F2143" t="s">
        <v>22</v>
      </c>
      <c r="G2143">
        <f>IF(train[[#This Row],[voice_mail_plan]]="yes",1,0)</f>
        <v>0</v>
      </c>
      <c r="H2143">
        <v>0</v>
      </c>
      <c r="I2143">
        <v>145.1</v>
      </c>
      <c r="J2143">
        <v>116</v>
      </c>
      <c r="K2143">
        <v>24.67</v>
      </c>
      <c r="L2143">
        <v>233.7</v>
      </c>
      <c r="M2143">
        <v>82</v>
      </c>
      <c r="N2143">
        <v>19.86</v>
      </c>
      <c r="O2143">
        <v>208.7</v>
      </c>
      <c r="P2143">
        <v>95</v>
      </c>
      <c r="Q2143">
        <v>9.39</v>
      </c>
      <c r="R2143">
        <v>7.9</v>
      </c>
      <c r="S2143">
        <v>5</v>
      </c>
      <c r="T2143">
        <v>2.13</v>
      </c>
      <c r="U2143">
        <v>2</v>
      </c>
      <c r="V2143" t="s">
        <v>22</v>
      </c>
      <c r="W2143">
        <f t="shared" si="264"/>
        <v>0</v>
      </c>
      <c r="X2143" t="str">
        <f t="shared" si="265"/>
        <v>3 or fewer calls</v>
      </c>
      <c r="Y2143" t="str">
        <f t="shared" si="266"/>
        <v>Medium</v>
      </c>
      <c r="Z2143" t="str">
        <f t="shared" si="267"/>
        <v>Medium_user</v>
      </c>
      <c r="AA2143" t="str">
        <f t="shared" si="268"/>
        <v>Medium_user</v>
      </c>
      <c r="AB2143" t="str">
        <f t="shared" si="269"/>
        <v>Medium Usage</v>
      </c>
      <c r="AC2143" t="str">
        <f t="shared" si="270"/>
        <v>None</v>
      </c>
      <c r="AD2143" t="str">
        <f t="shared" si="271"/>
        <v>Medium Intl Calls</v>
      </c>
    </row>
    <row r="2144" spans="1:30" x14ac:dyDescent="0.25">
      <c r="A2144" t="s">
        <v>29</v>
      </c>
      <c r="B2144">
        <v>15</v>
      </c>
      <c r="C2144" t="s">
        <v>21</v>
      </c>
      <c r="D2144" t="s">
        <v>22</v>
      </c>
      <c r="E2144">
        <f>IF(train[[#This Row],[international_plan]]="yes",1,0)</f>
        <v>0</v>
      </c>
      <c r="F2144" t="s">
        <v>22</v>
      </c>
      <c r="G2144">
        <f>IF(train[[#This Row],[voice_mail_plan]]="yes",1,0)</f>
        <v>0</v>
      </c>
      <c r="H2144">
        <v>0</v>
      </c>
      <c r="I2144">
        <v>135.19999999999999</v>
      </c>
      <c r="J2144">
        <v>101</v>
      </c>
      <c r="K2144">
        <v>22.98</v>
      </c>
      <c r="L2144">
        <v>152.5</v>
      </c>
      <c r="M2144">
        <v>79</v>
      </c>
      <c r="N2144">
        <v>12.96</v>
      </c>
      <c r="O2144">
        <v>224.8</v>
      </c>
      <c r="P2144">
        <v>83</v>
      </c>
      <c r="Q2144">
        <v>10.119999999999999</v>
      </c>
      <c r="R2144">
        <v>8.4</v>
      </c>
      <c r="S2144">
        <v>5</v>
      </c>
      <c r="T2144">
        <v>2.27</v>
      </c>
      <c r="U2144">
        <v>2</v>
      </c>
      <c r="V2144" t="s">
        <v>22</v>
      </c>
      <c r="W2144">
        <f t="shared" si="264"/>
        <v>0</v>
      </c>
      <c r="X2144" t="str">
        <f t="shared" si="265"/>
        <v>3 or fewer calls</v>
      </c>
      <c r="Y2144" t="str">
        <f t="shared" si="266"/>
        <v>Medium</v>
      </c>
      <c r="Z2144" t="str">
        <f t="shared" si="267"/>
        <v>Light_usage</v>
      </c>
      <c r="AA2144" t="str">
        <f t="shared" si="268"/>
        <v>Medium_user</v>
      </c>
      <c r="AB2144" t="str">
        <f t="shared" si="269"/>
        <v>Medium Usage</v>
      </c>
      <c r="AC2144" t="str">
        <f t="shared" si="270"/>
        <v>None</v>
      </c>
      <c r="AD2144" t="str">
        <f t="shared" si="271"/>
        <v>Medium Intl Calls</v>
      </c>
    </row>
    <row r="2145" spans="1:30" x14ac:dyDescent="0.25">
      <c r="A2145" t="s">
        <v>63</v>
      </c>
      <c r="B2145">
        <v>123</v>
      </c>
      <c r="C2145" t="s">
        <v>25</v>
      </c>
      <c r="D2145" t="s">
        <v>22</v>
      </c>
      <c r="E2145">
        <f>IF(train[[#This Row],[international_plan]]="yes",1,0)</f>
        <v>0</v>
      </c>
      <c r="F2145" t="s">
        <v>23</v>
      </c>
      <c r="G2145">
        <f>IF(train[[#This Row],[voice_mail_plan]]="yes",1,0)</f>
        <v>1</v>
      </c>
      <c r="H2145">
        <v>28</v>
      </c>
      <c r="I2145">
        <v>124.7</v>
      </c>
      <c r="J2145">
        <v>105</v>
      </c>
      <c r="K2145">
        <v>21.2</v>
      </c>
      <c r="L2145">
        <v>250.4</v>
      </c>
      <c r="M2145">
        <v>78</v>
      </c>
      <c r="N2145">
        <v>21.28</v>
      </c>
      <c r="O2145">
        <v>216.4</v>
      </c>
      <c r="P2145">
        <v>128</v>
      </c>
      <c r="Q2145">
        <v>9.74</v>
      </c>
      <c r="R2145">
        <v>7.8</v>
      </c>
      <c r="S2145">
        <v>8</v>
      </c>
      <c r="T2145">
        <v>2.11</v>
      </c>
      <c r="U2145">
        <v>1</v>
      </c>
      <c r="V2145" t="s">
        <v>22</v>
      </c>
      <c r="W2145">
        <f t="shared" si="264"/>
        <v>0</v>
      </c>
      <c r="X2145" t="str">
        <f t="shared" si="265"/>
        <v>3 or fewer calls</v>
      </c>
      <c r="Y2145" t="str">
        <f t="shared" si="266"/>
        <v>Medium</v>
      </c>
      <c r="Z2145" t="str">
        <f t="shared" si="267"/>
        <v>Light_usage</v>
      </c>
      <c r="AA2145" t="str">
        <f t="shared" si="268"/>
        <v>Heavy_user</v>
      </c>
      <c r="AB2145" t="str">
        <f t="shared" si="269"/>
        <v>Medium Usage</v>
      </c>
      <c r="AC2145" t="str">
        <f t="shared" si="270"/>
        <v>Medium</v>
      </c>
      <c r="AD2145" t="str">
        <f t="shared" si="271"/>
        <v>Medium Intl Calls</v>
      </c>
    </row>
    <row r="2146" spans="1:30" x14ac:dyDescent="0.25">
      <c r="A2146" t="s">
        <v>73</v>
      </c>
      <c r="B2146">
        <v>137</v>
      </c>
      <c r="C2146" t="s">
        <v>21</v>
      </c>
      <c r="D2146" t="s">
        <v>22</v>
      </c>
      <c r="E2146">
        <f>IF(train[[#This Row],[international_plan]]="yes",1,0)</f>
        <v>0</v>
      </c>
      <c r="F2146" t="s">
        <v>22</v>
      </c>
      <c r="G2146">
        <f>IF(train[[#This Row],[voice_mail_plan]]="yes",1,0)</f>
        <v>0</v>
      </c>
      <c r="H2146">
        <v>0</v>
      </c>
      <c r="I2146">
        <v>215.9</v>
      </c>
      <c r="J2146">
        <v>76</v>
      </c>
      <c r="K2146">
        <v>36.700000000000003</v>
      </c>
      <c r="L2146">
        <v>145.4</v>
      </c>
      <c r="M2146">
        <v>118</v>
      </c>
      <c r="N2146">
        <v>12.36</v>
      </c>
      <c r="O2146">
        <v>186.9</v>
      </c>
      <c r="P2146">
        <v>129</v>
      </c>
      <c r="Q2146">
        <v>8.41</v>
      </c>
      <c r="R2146">
        <v>12.1</v>
      </c>
      <c r="S2146">
        <v>4</v>
      </c>
      <c r="T2146">
        <v>3.27</v>
      </c>
      <c r="U2146">
        <v>1</v>
      </c>
      <c r="V2146" t="s">
        <v>22</v>
      </c>
      <c r="W2146">
        <f t="shared" si="264"/>
        <v>0</v>
      </c>
      <c r="X2146" t="str">
        <f t="shared" si="265"/>
        <v>3 or fewer calls</v>
      </c>
      <c r="Y2146" t="str">
        <f t="shared" si="266"/>
        <v>Medium</v>
      </c>
      <c r="Z2146" t="str">
        <f t="shared" si="267"/>
        <v>Medium_user</v>
      </c>
      <c r="AA2146" t="str">
        <f t="shared" si="268"/>
        <v>Medium_user</v>
      </c>
      <c r="AB2146" t="str">
        <f t="shared" si="269"/>
        <v>Medium Usage</v>
      </c>
      <c r="AC2146" t="str">
        <f t="shared" si="270"/>
        <v>None</v>
      </c>
      <c r="AD2146" t="str">
        <f t="shared" si="271"/>
        <v>Medium Intl Calls</v>
      </c>
    </row>
    <row r="2147" spans="1:30" x14ac:dyDescent="0.25">
      <c r="A2147" t="s">
        <v>71</v>
      </c>
      <c r="B2147">
        <v>106</v>
      </c>
      <c r="C2147" t="s">
        <v>21</v>
      </c>
      <c r="D2147" t="s">
        <v>22</v>
      </c>
      <c r="E2147">
        <f>IF(train[[#This Row],[international_plan]]="yes",1,0)</f>
        <v>0</v>
      </c>
      <c r="F2147" t="s">
        <v>22</v>
      </c>
      <c r="G2147">
        <f>IF(train[[#This Row],[voice_mail_plan]]="yes",1,0)</f>
        <v>0</v>
      </c>
      <c r="H2147">
        <v>0</v>
      </c>
      <c r="I2147">
        <v>119.2</v>
      </c>
      <c r="J2147">
        <v>142</v>
      </c>
      <c r="K2147">
        <v>20.260000000000002</v>
      </c>
      <c r="L2147">
        <v>228.4</v>
      </c>
      <c r="M2147">
        <v>139</v>
      </c>
      <c r="N2147">
        <v>19.41</v>
      </c>
      <c r="O2147">
        <v>197.9</v>
      </c>
      <c r="P2147">
        <v>61</v>
      </c>
      <c r="Q2147">
        <v>8.91</v>
      </c>
      <c r="R2147">
        <v>8.4</v>
      </c>
      <c r="S2147">
        <v>9</v>
      </c>
      <c r="T2147">
        <v>2.27</v>
      </c>
      <c r="U2147">
        <v>2</v>
      </c>
      <c r="V2147" t="s">
        <v>22</v>
      </c>
      <c r="W2147">
        <f t="shared" si="264"/>
        <v>0</v>
      </c>
      <c r="X2147" t="str">
        <f t="shared" si="265"/>
        <v>3 or fewer calls</v>
      </c>
      <c r="Y2147" t="str">
        <f t="shared" si="266"/>
        <v>Medium</v>
      </c>
      <c r="Z2147" t="str">
        <f t="shared" si="267"/>
        <v>Heavy_user</v>
      </c>
      <c r="AA2147" t="str">
        <f t="shared" si="268"/>
        <v>Medium_user</v>
      </c>
      <c r="AB2147" t="str">
        <f t="shared" si="269"/>
        <v>Medium Usage</v>
      </c>
      <c r="AC2147" t="str">
        <f t="shared" si="270"/>
        <v>None</v>
      </c>
      <c r="AD2147" t="str">
        <f t="shared" si="271"/>
        <v>Medium Intl Calls</v>
      </c>
    </row>
    <row r="2148" spans="1:30" x14ac:dyDescent="0.25">
      <c r="A2148" t="s">
        <v>24</v>
      </c>
      <c r="B2148">
        <v>88</v>
      </c>
      <c r="C2148" t="s">
        <v>28</v>
      </c>
      <c r="D2148" t="s">
        <v>22</v>
      </c>
      <c r="E2148">
        <f>IF(train[[#This Row],[international_plan]]="yes",1,0)</f>
        <v>0</v>
      </c>
      <c r="F2148" t="s">
        <v>22</v>
      </c>
      <c r="G2148">
        <f>IF(train[[#This Row],[voice_mail_plan]]="yes",1,0)</f>
        <v>0</v>
      </c>
      <c r="H2148">
        <v>0</v>
      </c>
      <c r="I2148">
        <v>144.30000000000001</v>
      </c>
      <c r="J2148">
        <v>116</v>
      </c>
      <c r="K2148">
        <v>24.53</v>
      </c>
      <c r="L2148">
        <v>156.4</v>
      </c>
      <c r="M2148">
        <v>74</v>
      </c>
      <c r="N2148">
        <v>13.29</v>
      </c>
      <c r="O2148">
        <v>214.7</v>
      </c>
      <c r="P2148">
        <v>90</v>
      </c>
      <c r="Q2148">
        <v>9.66</v>
      </c>
      <c r="R2148">
        <v>7.8</v>
      </c>
      <c r="S2148">
        <v>10</v>
      </c>
      <c r="T2148">
        <v>2.11</v>
      </c>
      <c r="U2148">
        <v>3</v>
      </c>
      <c r="V2148" t="s">
        <v>22</v>
      </c>
      <c r="W2148">
        <f t="shared" si="264"/>
        <v>0</v>
      </c>
      <c r="X2148" t="str">
        <f t="shared" si="265"/>
        <v>3 or fewer calls</v>
      </c>
      <c r="Y2148" t="str">
        <f t="shared" si="266"/>
        <v>Medium</v>
      </c>
      <c r="Z2148" t="str">
        <f t="shared" si="267"/>
        <v>Light_usage</v>
      </c>
      <c r="AA2148" t="str">
        <f t="shared" si="268"/>
        <v>Medium_user</v>
      </c>
      <c r="AB2148" t="str">
        <f t="shared" si="269"/>
        <v>Medium Usage</v>
      </c>
      <c r="AC2148" t="str">
        <f t="shared" si="270"/>
        <v>None</v>
      </c>
      <c r="AD2148" t="str">
        <f t="shared" si="271"/>
        <v>Medium Intl Calls</v>
      </c>
    </row>
    <row r="2149" spans="1:30" x14ac:dyDescent="0.25">
      <c r="A2149" t="s">
        <v>38</v>
      </c>
      <c r="B2149">
        <v>106</v>
      </c>
      <c r="C2149" t="s">
        <v>21</v>
      </c>
      <c r="D2149" t="s">
        <v>22</v>
      </c>
      <c r="E2149">
        <f>IF(train[[#This Row],[international_plan]]="yes",1,0)</f>
        <v>0</v>
      </c>
      <c r="F2149" t="s">
        <v>22</v>
      </c>
      <c r="G2149">
        <f>IF(train[[#This Row],[voice_mail_plan]]="yes",1,0)</f>
        <v>0</v>
      </c>
      <c r="H2149">
        <v>0</v>
      </c>
      <c r="I2149">
        <v>235.2</v>
      </c>
      <c r="J2149">
        <v>121</v>
      </c>
      <c r="K2149">
        <v>39.979999999999997</v>
      </c>
      <c r="L2149">
        <v>220.6</v>
      </c>
      <c r="M2149">
        <v>87</v>
      </c>
      <c r="N2149">
        <v>18.75</v>
      </c>
      <c r="O2149">
        <v>236.3</v>
      </c>
      <c r="P2149">
        <v>91</v>
      </c>
      <c r="Q2149">
        <v>10.63</v>
      </c>
      <c r="R2149">
        <v>11.8</v>
      </c>
      <c r="S2149">
        <v>4</v>
      </c>
      <c r="T2149">
        <v>3.19</v>
      </c>
      <c r="U2149">
        <v>1</v>
      </c>
      <c r="V2149" t="s">
        <v>22</v>
      </c>
      <c r="W2149">
        <f t="shared" si="264"/>
        <v>0</v>
      </c>
      <c r="X2149" t="str">
        <f t="shared" si="265"/>
        <v>3 or fewer calls</v>
      </c>
      <c r="Y2149" t="str">
        <f t="shared" si="266"/>
        <v>Medium</v>
      </c>
      <c r="Z2149" t="str">
        <f t="shared" si="267"/>
        <v>Medium_user</v>
      </c>
      <c r="AA2149" t="str">
        <f t="shared" si="268"/>
        <v>Medium_user</v>
      </c>
      <c r="AB2149" t="str">
        <f t="shared" si="269"/>
        <v>Medium Usage</v>
      </c>
      <c r="AC2149" t="str">
        <f t="shared" si="270"/>
        <v>None</v>
      </c>
      <c r="AD2149" t="str">
        <f t="shared" si="271"/>
        <v>Medium Intl Calls</v>
      </c>
    </row>
    <row r="2150" spans="1:30" x14ac:dyDescent="0.25">
      <c r="A2150" t="s">
        <v>71</v>
      </c>
      <c r="B2150">
        <v>95</v>
      </c>
      <c r="C2150" t="s">
        <v>28</v>
      </c>
      <c r="D2150" t="s">
        <v>22</v>
      </c>
      <c r="E2150">
        <f>IF(train[[#This Row],[international_plan]]="yes",1,0)</f>
        <v>0</v>
      </c>
      <c r="F2150" t="s">
        <v>22</v>
      </c>
      <c r="G2150">
        <f>IF(train[[#This Row],[voice_mail_plan]]="yes",1,0)</f>
        <v>0</v>
      </c>
      <c r="H2150">
        <v>0</v>
      </c>
      <c r="I2150">
        <v>174</v>
      </c>
      <c r="J2150">
        <v>57</v>
      </c>
      <c r="K2150">
        <v>29.58</v>
      </c>
      <c r="L2150">
        <v>281.10000000000002</v>
      </c>
      <c r="M2150">
        <v>118</v>
      </c>
      <c r="N2150">
        <v>23.89</v>
      </c>
      <c r="O2150">
        <v>197.2</v>
      </c>
      <c r="P2150">
        <v>94</v>
      </c>
      <c r="Q2150">
        <v>8.8699999999999992</v>
      </c>
      <c r="R2150">
        <v>9.6999999999999993</v>
      </c>
      <c r="S2150">
        <v>2</v>
      </c>
      <c r="T2150">
        <v>2.62</v>
      </c>
      <c r="U2150">
        <v>0</v>
      </c>
      <c r="V2150" t="s">
        <v>22</v>
      </c>
      <c r="W2150">
        <f t="shared" si="264"/>
        <v>0</v>
      </c>
      <c r="X2150" t="str">
        <f t="shared" si="265"/>
        <v>3 or fewer calls</v>
      </c>
      <c r="Y2150" t="str">
        <f t="shared" si="266"/>
        <v>Medium</v>
      </c>
      <c r="Z2150" t="str">
        <f t="shared" si="267"/>
        <v>Medium_user</v>
      </c>
      <c r="AA2150" t="str">
        <f t="shared" si="268"/>
        <v>Heavy_user</v>
      </c>
      <c r="AB2150" t="str">
        <f t="shared" si="269"/>
        <v>Medium Usage</v>
      </c>
      <c r="AC2150" t="str">
        <f t="shared" si="270"/>
        <v>None</v>
      </c>
      <c r="AD2150" t="str">
        <f t="shared" si="271"/>
        <v>Medium Intl Calls</v>
      </c>
    </row>
    <row r="2151" spans="1:30" x14ac:dyDescent="0.25">
      <c r="A2151" t="s">
        <v>24</v>
      </c>
      <c r="B2151">
        <v>57</v>
      </c>
      <c r="C2151" t="s">
        <v>28</v>
      </c>
      <c r="D2151" t="s">
        <v>23</v>
      </c>
      <c r="E2151">
        <f>IF(train[[#This Row],[international_plan]]="yes",1,0)</f>
        <v>1</v>
      </c>
      <c r="F2151" t="s">
        <v>22</v>
      </c>
      <c r="G2151">
        <f>IF(train[[#This Row],[voice_mail_plan]]="yes",1,0)</f>
        <v>0</v>
      </c>
      <c r="H2151">
        <v>0</v>
      </c>
      <c r="I2151">
        <v>115</v>
      </c>
      <c r="J2151">
        <v>65</v>
      </c>
      <c r="K2151">
        <v>19.55</v>
      </c>
      <c r="L2151">
        <v>122.3</v>
      </c>
      <c r="M2151">
        <v>96</v>
      </c>
      <c r="N2151">
        <v>10.4</v>
      </c>
      <c r="O2151">
        <v>245</v>
      </c>
      <c r="P2151">
        <v>75</v>
      </c>
      <c r="Q2151">
        <v>11.03</v>
      </c>
      <c r="R2151">
        <v>6.4</v>
      </c>
      <c r="S2151">
        <v>1</v>
      </c>
      <c r="T2151">
        <v>1.73</v>
      </c>
      <c r="U2151">
        <v>0</v>
      </c>
      <c r="V2151" t="s">
        <v>23</v>
      </c>
      <c r="W2151">
        <f t="shared" si="264"/>
        <v>1</v>
      </c>
      <c r="X2151" t="str">
        <f t="shared" si="265"/>
        <v>3 or fewer calls</v>
      </c>
      <c r="Y2151" t="str">
        <f t="shared" si="266"/>
        <v>Low</v>
      </c>
      <c r="Z2151" t="str">
        <f t="shared" si="267"/>
        <v>Medium_user</v>
      </c>
      <c r="AA2151" t="str">
        <f t="shared" si="268"/>
        <v>Medium_user</v>
      </c>
      <c r="AB2151" t="str">
        <f t="shared" si="269"/>
        <v>Medium Usage</v>
      </c>
      <c r="AC2151" t="str">
        <f t="shared" si="270"/>
        <v>None</v>
      </c>
      <c r="AD2151" t="str">
        <f t="shared" si="271"/>
        <v>Low Intl Calls</v>
      </c>
    </row>
    <row r="2152" spans="1:30" x14ac:dyDescent="0.25">
      <c r="A2152" t="s">
        <v>59</v>
      </c>
      <c r="B2152">
        <v>184</v>
      </c>
      <c r="C2152" t="s">
        <v>25</v>
      </c>
      <c r="D2152" t="s">
        <v>22</v>
      </c>
      <c r="E2152">
        <f>IF(train[[#This Row],[international_plan]]="yes",1,0)</f>
        <v>0</v>
      </c>
      <c r="F2152" t="s">
        <v>22</v>
      </c>
      <c r="G2152">
        <f>IF(train[[#This Row],[voice_mail_plan]]="yes",1,0)</f>
        <v>0</v>
      </c>
      <c r="H2152">
        <v>0</v>
      </c>
      <c r="I2152">
        <v>151.69999999999999</v>
      </c>
      <c r="J2152">
        <v>93</v>
      </c>
      <c r="K2152">
        <v>25.79</v>
      </c>
      <c r="L2152">
        <v>178.5</v>
      </c>
      <c r="M2152">
        <v>77</v>
      </c>
      <c r="N2152">
        <v>15.17</v>
      </c>
      <c r="O2152">
        <v>229.1</v>
      </c>
      <c r="P2152">
        <v>111</v>
      </c>
      <c r="Q2152">
        <v>10.31</v>
      </c>
      <c r="R2152">
        <v>13.1</v>
      </c>
      <c r="S2152">
        <v>8</v>
      </c>
      <c r="T2152">
        <v>3.54</v>
      </c>
      <c r="U2152">
        <v>2</v>
      </c>
      <c r="V2152" t="s">
        <v>22</v>
      </c>
      <c r="W2152">
        <f t="shared" si="264"/>
        <v>0</v>
      </c>
      <c r="X2152" t="str">
        <f t="shared" si="265"/>
        <v>3 or fewer calls</v>
      </c>
      <c r="Y2152" t="str">
        <f t="shared" si="266"/>
        <v>Medium</v>
      </c>
      <c r="Z2152" t="str">
        <f t="shared" si="267"/>
        <v>Light_usage</v>
      </c>
      <c r="AA2152" t="str">
        <f t="shared" si="268"/>
        <v>Medium_user</v>
      </c>
      <c r="AB2152" t="str">
        <f t="shared" si="269"/>
        <v>Medium Usage</v>
      </c>
      <c r="AC2152" t="str">
        <f t="shared" si="270"/>
        <v>None</v>
      </c>
      <c r="AD2152" t="str">
        <f t="shared" si="271"/>
        <v>Medium Intl Calls</v>
      </c>
    </row>
    <row r="2153" spans="1:30" x14ac:dyDescent="0.25">
      <c r="A2153" t="s">
        <v>51</v>
      </c>
      <c r="B2153">
        <v>127</v>
      </c>
      <c r="C2153" t="s">
        <v>21</v>
      </c>
      <c r="D2153" t="s">
        <v>22</v>
      </c>
      <c r="E2153">
        <f>IF(train[[#This Row],[international_plan]]="yes",1,0)</f>
        <v>0</v>
      </c>
      <c r="F2153" t="s">
        <v>22</v>
      </c>
      <c r="G2153">
        <f>IF(train[[#This Row],[voice_mail_plan]]="yes",1,0)</f>
        <v>0</v>
      </c>
      <c r="H2153">
        <v>0</v>
      </c>
      <c r="I2153">
        <v>218.6</v>
      </c>
      <c r="J2153">
        <v>93</v>
      </c>
      <c r="K2153">
        <v>37.159999999999997</v>
      </c>
      <c r="L2153">
        <v>149.9</v>
      </c>
      <c r="M2153">
        <v>130</v>
      </c>
      <c r="N2153">
        <v>12.74</v>
      </c>
      <c r="O2153">
        <v>204.6</v>
      </c>
      <c r="P2153">
        <v>131</v>
      </c>
      <c r="Q2153">
        <v>9.2100000000000009</v>
      </c>
      <c r="R2153">
        <v>9.1999999999999993</v>
      </c>
      <c r="S2153">
        <v>5</v>
      </c>
      <c r="T2153">
        <v>2.48</v>
      </c>
      <c r="U2153">
        <v>2</v>
      </c>
      <c r="V2153" t="s">
        <v>22</v>
      </c>
      <c r="W2153">
        <f t="shared" si="264"/>
        <v>0</v>
      </c>
      <c r="X2153" t="str">
        <f t="shared" si="265"/>
        <v>3 or fewer calls</v>
      </c>
      <c r="Y2153" t="str">
        <f t="shared" si="266"/>
        <v>Medium</v>
      </c>
      <c r="Z2153" t="str">
        <f t="shared" si="267"/>
        <v>Heavy_user</v>
      </c>
      <c r="AA2153" t="str">
        <f t="shared" si="268"/>
        <v>Medium_user</v>
      </c>
      <c r="AB2153" t="str">
        <f t="shared" si="269"/>
        <v>Medium Usage</v>
      </c>
      <c r="AC2153" t="str">
        <f t="shared" si="270"/>
        <v>None</v>
      </c>
      <c r="AD2153" t="str">
        <f t="shared" si="271"/>
        <v>Medium Intl Calls</v>
      </c>
    </row>
    <row r="2154" spans="1:30" x14ac:dyDescent="0.25">
      <c r="A2154" t="s">
        <v>66</v>
      </c>
      <c r="B2154">
        <v>174</v>
      </c>
      <c r="C2154" t="s">
        <v>21</v>
      </c>
      <c r="D2154" t="s">
        <v>22</v>
      </c>
      <c r="E2154">
        <f>IF(train[[#This Row],[international_plan]]="yes",1,0)</f>
        <v>0</v>
      </c>
      <c r="F2154" t="s">
        <v>22</v>
      </c>
      <c r="G2154">
        <f>IF(train[[#This Row],[voice_mail_plan]]="yes",1,0)</f>
        <v>0</v>
      </c>
      <c r="H2154">
        <v>0</v>
      </c>
      <c r="I2154">
        <v>190.3</v>
      </c>
      <c r="J2154">
        <v>98</v>
      </c>
      <c r="K2154">
        <v>32.35</v>
      </c>
      <c r="L2154">
        <v>252.7</v>
      </c>
      <c r="M2154">
        <v>70</v>
      </c>
      <c r="N2154">
        <v>21.48</v>
      </c>
      <c r="O2154">
        <v>220.6</v>
      </c>
      <c r="P2154">
        <v>97</v>
      </c>
      <c r="Q2154">
        <v>9.93</v>
      </c>
      <c r="R2154">
        <v>7.2</v>
      </c>
      <c r="S2154">
        <v>9</v>
      </c>
      <c r="T2154">
        <v>1.94</v>
      </c>
      <c r="U2154">
        <v>2</v>
      </c>
      <c r="V2154" t="s">
        <v>22</v>
      </c>
      <c r="W2154">
        <f t="shared" si="264"/>
        <v>0</v>
      </c>
      <c r="X2154" t="str">
        <f t="shared" si="265"/>
        <v>3 or fewer calls</v>
      </c>
      <c r="Y2154" t="str">
        <f t="shared" si="266"/>
        <v>Low</v>
      </c>
      <c r="Z2154" t="str">
        <f t="shared" si="267"/>
        <v>Light_usage</v>
      </c>
      <c r="AA2154" t="str">
        <f t="shared" si="268"/>
        <v>Heavy_user</v>
      </c>
      <c r="AB2154" t="str">
        <f t="shared" si="269"/>
        <v>Medium Usage</v>
      </c>
      <c r="AC2154" t="str">
        <f t="shared" si="270"/>
        <v>None</v>
      </c>
      <c r="AD2154" t="str">
        <f t="shared" si="271"/>
        <v>Low Intl Calls</v>
      </c>
    </row>
    <row r="2155" spans="1:30" x14ac:dyDescent="0.25">
      <c r="A2155" t="s">
        <v>41</v>
      </c>
      <c r="B2155">
        <v>92</v>
      </c>
      <c r="C2155" t="s">
        <v>21</v>
      </c>
      <c r="D2155" t="s">
        <v>22</v>
      </c>
      <c r="E2155">
        <f>IF(train[[#This Row],[international_plan]]="yes",1,0)</f>
        <v>0</v>
      </c>
      <c r="F2155" t="s">
        <v>22</v>
      </c>
      <c r="G2155">
        <f>IF(train[[#This Row],[voice_mail_plan]]="yes",1,0)</f>
        <v>0</v>
      </c>
      <c r="H2155">
        <v>0</v>
      </c>
      <c r="I2155">
        <v>184.7</v>
      </c>
      <c r="J2155">
        <v>60</v>
      </c>
      <c r="K2155">
        <v>31.4</v>
      </c>
      <c r="L2155">
        <v>262</v>
      </c>
      <c r="M2155">
        <v>73</v>
      </c>
      <c r="N2155">
        <v>22.27</v>
      </c>
      <c r="O2155">
        <v>239.5</v>
      </c>
      <c r="P2155">
        <v>120</v>
      </c>
      <c r="Q2155">
        <v>10.78</v>
      </c>
      <c r="R2155">
        <v>12.3</v>
      </c>
      <c r="S2155">
        <v>6</v>
      </c>
      <c r="T2155">
        <v>3.32</v>
      </c>
      <c r="U2155">
        <v>2</v>
      </c>
      <c r="V2155" t="s">
        <v>23</v>
      </c>
      <c r="W2155">
        <f t="shared" si="264"/>
        <v>1</v>
      </c>
      <c r="X2155" t="str">
        <f t="shared" si="265"/>
        <v>3 or fewer calls</v>
      </c>
      <c r="Y2155" t="str">
        <f t="shared" si="266"/>
        <v>Medium</v>
      </c>
      <c r="Z2155" t="str">
        <f t="shared" si="267"/>
        <v>Light_usage</v>
      </c>
      <c r="AA2155" t="str">
        <f t="shared" si="268"/>
        <v>Heavy_user</v>
      </c>
      <c r="AB2155" t="str">
        <f t="shared" si="269"/>
        <v>Medium Usage</v>
      </c>
      <c r="AC2155" t="str">
        <f t="shared" si="270"/>
        <v>None</v>
      </c>
      <c r="AD2155" t="str">
        <f t="shared" si="271"/>
        <v>Medium Intl Calls</v>
      </c>
    </row>
    <row r="2156" spans="1:30" x14ac:dyDescent="0.25">
      <c r="A2156" t="s">
        <v>41</v>
      </c>
      <c r="B2156">
        <v>81</v>
      </c>
      <c r="C2156" t="s">
        <v>25</v>
      </c>
      <c r="D2156" t="s">
        <v>22</v>
      </c>
      <c r="E2156">
        <f>IF(train[[#This Row],[international_plan]]="yes",1,0)</f>
        <v>0</v>
      </c>
      <c r="F2156" t="s">
        <v>22</v>
      </c>
      <c r="G2156">
        <f>IF(train[[#This Row],[voice_mail_plan]]="yes",1,0)</f>
        <v>0</v>
      </c>
      <c r="H2156">
        <v>0</v>
      </c>
      <c r="I2156">
        <v>115.3</v>
      </c>
      <c r="J2156">
        <v>99</v>
      </c>
      <c r="K2156">
        <v>19.600000000000001</v>
      </c>
      <c r="L2156">
        <v>224.7</v>
      </c>
      <c r="M2156">
        <v>117</v>
      </c>
      <c r="N2156">
        <v>19.100000000000001</v>
      </c>
      <c r="O2156">
        <v>152.5</v>
      </c>
      <c r="P2156">
        <v>98</v>
      </c>
      <c r="Q2156">
        <v>6.86</v>
      </c>
      <c r="R2156">
        <v>18</v>
      </c>
      <c r="S2156">
        <v>2</v>
      </c>
      <c r="T2156">
        <v>4.8600000000000003</v>
      </c>
      <c r="U2156">
        <v>1</v>
      </c>
      <c r="V2156" t="s">
        <v>22</v>
      </c>
      <c r="W2156">
        <f t="shared" si="264"/>
        <v>0</v>
      </c>
      <c r="X2156" t="str">
        <f t="shared" si="265"/>
        <v>3 or fewer calls</v>
      </c>
      <c r="Y2156" t="str">
        <f t="shared" si="266"/>
        <v>High</v>
      </c>
      <c r="Z2156" t="str">
        <f t="shared" si="267"/>
        <v>Medium_user</v>
      </c>
      <c r="AA2156" t="str">
        <f t="shared" si="268"/>
        <v>Medium_user</v>
      </c>
      <c r="AB2156" t="str">
        <f t="shared" si="269"/>
        <v>Medium Usage</v>
      </c>
      <c r="AC2156" t="str">
        <f t="shared" si="270"/>
        <v>None</v>
      </c>
      <c r="AD2156" t="str">
        <f t="shared" si="271"/>
        <v>Medium Intl Calls</v>
      </c>
    </row>
    <row r="2157" spans="1:30" x14ac:dyDescent="0.25">
      <c r="A2157" t="s">
        <v>33</v>
      </c>
      <c r="B2157">
        <v>125</v>
      </c>
      <c r="C2157" t="s">
        <v>25</v>
      </c>
      <c r="D2157" t="s">
        <v>22</v>
      </c>
      <c r="E2157">
        <f>IF(train[[#This Row],[international_plan]]="yes",1,0)</f>
        <v>0</v>
      </c>
      <c r="F2157" t="s">
        <v>22</v>
      </c>
      <c r="G2157">
        <f>IF(train[[#This Row],[voice_mail_plan]]="yes",1,0)</f>
        <v>0</v>
      </c>
      <c r="H2157">
        <v>0</v>
      </c>
      <c r="I2157">
        <v>113</v>
      </c>
      <c r="J2157">
        <v>108</v>
      </c>
      <c r="K2157">
        <v>19.21</v>
      </c>
      <c r="L2157">
        <v>169.2</v>
      </c>
      <c r="M2157">
        <v>107</v>
      </c>
      <c r="N2157">
        <v>14.38</v>
      </c>
      <c r="O2157">
        <v>156.6</v>
      </c>
      <c r="P2157">
        <v>61</v>
      </c>
      <c r="Q2157">
        <v>7.05</v>
      </c>
      <c r="R2157">
        <v>9.1999999999999993</v>
      </c>
      <c r="S2157">
        <v>5</v>
      </c>
      <c r="T2157">
        <v>2.48</v>
      </c>
      <c r="U2157">
        <v>2</v>
      </c>
      <c r="V2157" t="s">
        <v>23</v>
      </c>
      <c r="W2157">
        <f t="shared" si="264"/>
        <v>1</v>
      </c>
      <c r="X2157" t="str">
        <f t="shared" si="265"/>
        <v>3 or fewer calls</v>
      </c>
      <c r="Y2157" t="str">
        <f t="shared" si="266"/>
        <v>Medium</v>
      </c>
      <c r="Z2157" t="str">
        <f t="shared" si="267"/>
        <v>Medium_user</v>
      </c>
      <c r="AA2157" t="str">
        <f t="shared" si="268"/>
        <v>Medium_user</v>
      </c>
      <c r="AB2157" t="str">
        <f t="shared" si="269"/>
        <v>Medium Usage</v>
      </c>
      <c r="AC2157" t="str">
        <f t="shared" si="270"/>
        <v>None</v>
      </c>
      <c r="AD2157" t="str">
        <f t="shared" si="271"/>
        <v>Medium Intl Calls</v>
      </c>
    </row>
    <row r="2158" spans="1:30" x14ac:dyDescent="0.25">
      <c r="A2158" t="s">
        <v>74</v>
      </c>
      <c r="B2158">
        <v>119</v>
      </c>
      <c r="C2158" t="s">
        <v>25</v>
      </c>
      <c r="D2158" t="s">
        <v>22</v>
      </c>
      <c r="E2158">
        <f>IF(train[[#This Row],[international_plan]]="yes",1,0)</f>
        <v>0</v>
      </c>
      <c r="F2158" t="s">
        <v>22</v>
      </c>
      <c r="G2158">
        <f>IF(train[[#This Row],[voice_mail_plan]]="yes",1,0)</f>
        <v>0</v>
      </c>
      <c r="H2158">
        <v>0</v>
      </c>
      <c r="I2158">
        <v>294.2</v>
      </c>
      <c r="J2158">
        <v>100</v>
      </c>
      <c r="K2158">
        <v>50.01</v>
      </c>
      <c r="L2158">
        <v>232.5</v>
      </c>
      <c r="M2158">
        <v>53</v>
      </c>
      <c r="N2158">
        <v>19.760000000000002</v>
      </c>
      <c r="O2158">
        <v>195</v>
      </c>
      <c r="P2158">
        <v>64</v>
      </c>
      <c r="Q2158">
        <v>8.7799999999999994</v>
      </c>
      <c r="R2158">
        <v>9</v>
      </c>
      <c r="S2158">
        <v>1</v>
      </c>
      <c r="T2158">
        <v>2.4300000000000002</v>
      </c>
      <c r="U2158">
        <v>0</v>
      </c>
      <c r="V2158" t="s">
        <v>23</v>
      </c>
      <c r="W2158">
        <f t="shared" si="264"/>
        <v>1</v>
      </c>
      <c r="X2158" t="str">
        <f t="shared" si="265"/>
        <v>3 or fewer calls</v>
      </c>
      <c r="Y2158" t="str">
        <f t="shared" si="266"/>
        <v>Medium</v>
      </c>
      <c r="Z2158" t="str">
        <f t="shared" si="267"/>
        <v>Light_usage</v>
      </c>
      <c r="AA2158" t="str">
        <f t="shared" si="268"/>
        <v>Medium_user</v>
      </c>
      <c r="AB2158" t="str">
        <f t="shared" si="269"/>
        <v>Medium Usage</v>
      </c>
      <c r="AC2158" t="str">
        <f t="shared" si="270"/>
        <v>None</v>
      </c>
      <c r="AD2158" t="str">
        <f t="shared" si="271"/>
        <v>Medium Intl Calls</v>
      </c>
    </row>
    <row r="2159" spans="1:30" x14ac:dyDescent="0.25">
      <c r="A2159" t="s">
        <v>58</v>
      </c>
      <c r="B2159">
        <v>122</v>
      </c>
      <c r="C2159" t="s">
        <v>21</v>
      </c>
      <c r="D2159" t="s">
        <v>22</v>
      </c>
      <c r="E2159">
        <f>IF(train[[#This Row],[international_plan]]="yes",1,0)</f>
        <v>0</v>
      </c>
      <c r="F2159" t="s">
        <v>22</v>
      </c>
      <c r="G2159">
        <f>IF(train[[#This Row],[voice_mail_plan]]="yes",1,0)</f>
        <v>0</v>
      </c>
      <c r="H2159">
        <v>0</v>
      </c>
      <c r="I2159">
        <v>215.6</v>
      </c>
      <c r="J2159">
        <v>86</v>
      </c>
      <c r="K2159">
        <v>36.65</v>
      </c>
      <c r="L2159">
        <v>167.8</v>
      </c>
      <c r="M2159">
        <v>59</v>
      </c>
      <c r="N2159">
        <v>14.26</v>
      </c>
      <c r="O2159">
        <v>207</v>
      </c>
      <c r="P2159">
        <v>67</v>
      </c>
      <c r="Q2159">
        <v>9.32</v>
      </c>
      <c r="R2159">
        <v>6.4</v>
      </c>
      <c r="S2159">
        <v>8</v>
      </c>
      <c r="T2159">
        <v>1.73</v>
      </c>
      <c r="U2159">
        <v>3</v>
      </c>
      <c r="V2159" t="s">
        <v>22</v>
      </c>
      <c r="W2159">
        <f t="shared" si="264"/>
        <v>0</v>
      </c>
      <c r="X2159" t="str">
        <f t="shared" si="265"/>
        <v>3 or fewer calls</v>
      </c>
      <c r="Y2159" t="str">
        <f t="shared" si="266"/>
        <v>Low</v>
      </c>
      <c r="Z2159" t="str">
        <f t="shared" si="267"/>
        <v>Light_usage</v>
      </c>
      <c r="AA2159" t="str">
        <f t="shared" si="268"/>
        <v>Medium_user</v>
      </c>
      <c r="AB2159" t="str">
        <f t="shared" si="269"/>
        <v>Medium Usage</v>
      </c>
      <c r="AC2159" t="str">
        <f t="shared" si="270"/>
        <v>None</v>
      </c>
      <c r="AD2159" t="str">
        <f t="shared" si="271"/>
        <v>Low Intl Calls</v>
      </c>
    </row>
    <row r="2160" spans="1:30" x14ac:dyDescent="0.25">
      <c r="A2160" t="s">
        <v>44</v>
      </c>
      <c r="B2160">
        <v>34</v>
      </c>
      <c r="C2160" t="s">
        <v>25</v>
      </c>
      <c r="D2160" t="s">
        <v>22</v>
      </c>
      <c r="E2160">
        <f>IF(train[[#This Row],[international_plan]]="yes",1,0)</f>
        <v>0</v>
      </c>
      <c r="F2160" t="s">
        <v>22</v>
      </c>
      <c r="G2160">
        <f>IF(train[[#This Row],[voice_mail_plan]]="yes",1,0)</f>
        <v>0</v>
      </c>
      <c r="H2160">
        <v>0</v>
      </c>
      <c r="I2160">
        <v>128.80000000000001</v>
      </c>
      <c r="J2160">
        <v>80</v>
      </c>
      <c r="K2160">
        <v>21.9</v>
      </c>
      <c r="L2160">
        <v>208.7</v>
      </c>
      <c r="M2160">
        <v>93</v>
      </c>
      <c r="N2160">
        <v>17.739999999999998</v>
      </c>
      <c r="O2160">
        <v>202.1</v>
      </c>
      <c r="P2160">
        <v>103</v>
      </c>
      <c r="Q2160">
        <v>9.09</v>
      </c>
      <c r="R2160">
        <v>14</v>
      </c>
      <c r="S2160">
        <v>7</v>
      </c>
      <c r="T2160">
        <v>3.78</v>
      </c>
      <c r="U2160">
        <v>1</v>
      </c>
      <c r="V2160" t="s">
        <v>22</v>
      </c>
      <c r="W2160">
        <f t="shared" si="264"/>
        <v>0</v>
      </c>
      <c r="X2160" t="str">
        <f t="shared" si="265"/>
        <v>3 or fewer calls</v>
      </c>
      <c r="Y2160" t="str">
        <f t="shared" si="266"/>
        <v>Medium</v>
      </c>
      <c r="Z2160" t="str">
        <f t="shared" si="267"/>
        <v>Medium_user</v>
      </c>
      <c r="AA2160" t="str">
        <f t="shared" si="268"/>
        <v>Medium_user</v>
      </c>
      <c r="AB2160" t="str">
        <f t="shared" si="269"/>
        <v>Medium Usage</v>
      </c>
      <c r="AC2160" t="str">
        <f t="shared" si="270"/>
        <v>None</v>
      </c>
      <c r="AD2160" t="str">
        <f t="shared" si="271"/>
        <v>Medium Intl Calls</v>
      </c>
    </row>
    <row r="2161" spans="1:30" x14ac:dyDescent="0.25">
      <c r="A2161" t="s">
        <v>52</v>
      </c>
      <c r="B2161">
        <v>138</v>
      </c>
      <c r="C2161" t="s">
        <v>21</v>
      </c>
      <c r="D2161" t="s">
        <v>23</v>
      </c>
      <c r="E2161">
        <f>IF(train[[#This Row],[international_plan]]="yes",1,0)</f>
        <v>1</v>
      </c>
      <c r="F2161" t="s">
        <v>23</v>
      </c>
      <c r="G2161">
        <f>IF(train[[#This Row],[voice_mail_plan]]="yes",1,0)</f>
        <v>1</v>
      </c>
      <c r="H2161">
        <v>28</v>
      </c>
      <c r="I2161">
        <v>211.2</v>
      </c>
      <c r="J2161">
        <v>117</v>
      </c>
      <c r="K2161">
        <v>35.9</v>
      </c>
      <c r="L2161">
        <v>312.5</v>
      </c>
      <c r="M2161">
        <v>98</v>
      </c>
      <c r="N2161">
        <v>26.56</v>
      </c>
      <c r="O2161">
        <v>178</v>
      </c>
      <c r="P2161">
        <v>118</v>
      </c>
      <c r="Q2161">
        <v>8.01</v>
      </c>
      <c r="R2161">
        <v>10.7</v>
      </c>
      <c r="S2161">
        <v>2</v>
      </c>
      <c r="T2161">
        <v>2.89</v>
      </c>
      <c r="U2161">
        <v>3</v>
      </c>
      <c r="V2161" t="s">
        <v>23</v>
      </c>
      <c r="W2161">
        <f t="shared" si="264"/>
        <v>1</v>
      </c>
      <c r="X2161" t="str">
        <f t="shared" si="265"/>
        <v>3 or fewer calls</v>
      </c>
      <c r="Y2161" t="str">
        <f t="shared" si="266"/>
        <v>Medium</v>
      </c>
      <c r="Z2161" t="str">
        <f t="shared" si="267"/>
        <v>Medium_user</v>
      </c>
      <c r="AA2161" t="str">
        <f t="shared" si="268"/>
        <v>Heavy_user</v>
      </c>
      <c r="AB2161" t="str">
        <f t="shared" si="269"/>
        <v>Medium Usage</v>
      </c>
      <c r="AC2161" t="str">
        <f t="shared" si="270"/>
        <v>Medium</v>
      </c>
      <c r="AD2161" t="str">
        <f t="shared" si="271"/>
        <v>Medium Intl Calls</v>
      </c>
    </row>
    <row r="2162" spans="1:30" x14ac:dyDescent="0.25">
      <c r="A2162" t="s">
        <v>40</v>
      </c>
      <c r="B2162">
        <v>90</v>
      </c>
      <c r="C2162" t="s">
        <v>21</v>
      </c>
      <c r="D2162" t="s">
        <v>22</v>
      </c>
      <c r="E2162">
        <f>IF(train[[#This Row],[international_plan]]="yes",1,0)</f>
        <v>0</v>
      </c>
      <c r="F2162" t="s">
        <v>23</v>
      </c>
      <c r="G2162">
        <f>IF(train[[#This Row],[voice_mail_plan]]="yes",1,0)</f>
        <v>1</v>
      </c>
      <c r="H2162">
        <v>24</v>
      </c>
      <c r="I2162">
        <v>71.2</v>
      </c>
      <c r="J2162">
        <v>82</v>
      </c>
      <c r="K2162">
        <v>12.1</v>
      </c>
      <c r="L2162">
        <v>181.6</v>
      </c>
      <c r="M2162">
        <v>103</v>
      </c>
      <c r="N2162">
        <v>15.44</v>
      </c>
      <c r="O2162">
        <v>186.9</v>
      </c>
      <c r="P2162">
        <v>111</v>
      </c>
      <c r="Q2162">
        <v>8.41</v>
      </c>
      <c r="R2162">
        <v>12.9</v>
      </c>
      <c r="S2162">
        <v>1</v>
      </c>
      <c r="T2162">
        <v>3.48</v>
      </c>
      <c r="U2162">
        <v>1</v>
      </c>
      <c r="V2162" t="s">
        <v>22</v>
      </c>
      <c r="W2162">
        <f t="shared" si="264"/>
        <v>0</v>
      </c>
      <c r="X2162" t="str">
        <f t="shared" si="265"/>
        <v>3 or fewer calls</v>
      </c>
      <c r="Y2162" t="str">
        <f t="shared" si="266"/>
        <v>Medium</v>
      </c>
      <c r="Z2162" t="str">
        <f t="shared" si="267"/>
        <v>Medium_user</v>
      </c>
      <c r="AA2162" t="str">
        <f t="shared" si="268"/>
        <v>Medium_user</v>
      </c>
      <c r="AB2162" t="str">
        <f t="shared" si="269"/>
        <v>Medium Usage</v>
      </c>
      <c r="AC2162" t="str">
        <f t="shared" si="270"/>
        <v>Medium</v>
      </c>
      <c r="AD2162" t="str">
        <f t="shared" si="271"/>
        <v>Medium Intl Calls</v>
      </c>
    </row>
    <row r="2163" spans="1:30" x14ac:dyDescent="0.25">
      <c r="A2163" t="s">
        <v>65</v>
      </c>
      <c r="B2163">
        <v>73</v>
      </c>
      <c r="C2163" t="s">
        <v>25</v>
      </c>
      <c r="D2163" t="s">
        <v>22</v>
      </c>
      <c r="E2163">
        <f>IF(train[[#This Row],[international_plan]]="yes",1,0)</f>
        <v>0</v>
      </c>
      <c r="F2163" t="s">
        <v>22</v>
      </c>
      <c r="G2163">
        <f>IF(train[[#This Row],[voice_mail_plan]]="yes",1,0)</f>
        <v>0</v>
      </c>
      <c r="H2163">
        <v>0</v>
      </c>
      <c r="I2163">
        <v>94.9</v>
      </c>
      <c r="J2163">
        <v>121</v>
      </c>
      <c r="K2163">
        <v>16.13</v>
      </c>
      <c r="L2163">
        <v>253.2</v>
      </c>
      <c r="M2163">
        <v>83</v>
      </c>
      <c r="N2163">
        <v>21.52</v>
      </c>
      <c r="O2163">
        <v>175.1</v>
      </c>
      <c r="P2163">
        <v>86</v>
      </c>
      <c r="Q2163">
        <v>7.88</v>
      </c>
      <c r="R2163">
        <v>14.2</v>
      </c>
      <c r="S2163">
        <v>2</v>
      </c>
      <c r="T2163">
        <v>3.83</v>
      </c>
      <c r="U2163">
        <v>2</v>
      </c>
      <c r="V2163" t="s">
        <v>22</v>
      </c>
      <c r="W2163">
        <f t="shared" si="264"/>
        <v>0</v>
      </c>
      <c r="X2163" t="str">
        <f t="shared" si="265"/>
        <v>3 or fewer calls</v>
      </c>
      <c r="Y2163" t="str">
        <f t="shared" si="266"/>
        <v>Medium</v>
      </c>
      <c r="Z2163" t="str">
        <f t="shared" si="267"/>
        <v>Medium_user</v>
      </c>
      <c r="AA2163" t="str">
        <f t="shared" si="268"/>
        <v>Heavy_user</v>
      </c>
      <c r="AB2163" t="str">
        <f t="shared" si="269"/>
        <v>Medium Usage</v>
      </c>
      <c r="AC2163" t="str">
        <f t="shared" si="270"/>
        <v>None</v>
      </c>
      <c r="AD2163" t="str">
        <f t="shared" si="271"/>
        <v>Medium Intl Calls</v>
      </c>
    </row>
    <row r="2164" spans="1:30" x14ac:dyDescent="0.25">
      <c r="A2164" t="s">
        <v>43</v>
      </c>
      <c r="B2164">
        <v>19</v>
      </c>
      <c r="C2164" t="s">
        <v>28</v>
      </c>
      <c r="D2164" t="s">
        <v>22</v>
      </c>
      <c r="E2164">
        <f>IF(train[[#This Row],[international_plan]]="yes",1,0)</f>
        <v>0</v>
      </c>
      <c r="F2164" t="s">
        <v>22</v>
      </c>
      <c r="G2164">
        <f>IF(train[[#This Row],[voice_mail_plan]]="yes",1,0)</f>
        <v>0</v>
      </c>
      <c r="H2164">
        <v>0</v>
      </c>
      <c r="I2164">
        <v>259.39999999999998</v>
      </c>
      <c r="J2164">
        <v>116</v>
      </c>
      <c r="K2164">
        <v>44.1</v>
      </c>
      <c r="L2164">
        <v>269.7</v>
      </c>
      <c r="M2164">
        <v>109</v>
      </c>
      <c r="N2164">
        <v>22.92</v>
      </c>
      <c r="O2164">
        <v>175.3</v>
      </c>
      <c r="P2164">
        <v>130</v>
      </c>
      <c r="Q2164">
        <v>7.89</v>
      </c>
      <c r="R2164">
        <v>9.5</v>
      </c>
      <c r="S2164">
        <v>3</v>
      </c>
      <c r="T2164">
        <v>2.57</v>
      </c>
      <c r="U2164">
        <v>1</v>
      </c>
      <c r="V2164" t="s">
        <v>23</v>
      </c>
      <c r="W2164">
        <f t="shared" si="264"/>
        <v>1</v>
      </c>
      <c r="X2164" t="str">
        <f t="shared" si="265"/>
        <v>3 or fewer calls</v>
      </c>
      <c r="Y2164" t="str">
        <f t="shared" si="266"/>
        <v>Medium</v>
      </c>
      <c r="Z2164" t="str">
        <f t="shared" si="267"/>
        <v>Medium_user</v>
      </c>
      <c r="AA2164" t="str">
        <f t="shared" si="268"/>
        <v>Heavy_user</v>
      </c>
      <c r="AB2164" t="str">
        <f t="shared" si="269"/>
        <v>Medium Usage</v>
      </c>
      <c r="AC2164" t="str">
        <f t="shared" si="270"/>
        <v>None</v>
      </c>
      <c r="AD2164" t="str">
        <f t="shared" si="271"/>
        <v>Medium Intl Calls</v>
      </c>
    </row>
    <row r="2165" spans="1:30" x14ac:dyDescent="0.25">
      <c r="A2165" t="s">
        <v>59</v>
      </c>
      <c r="B2165">
        <v>120</v>
      </c>
      <c r="C2165" t="s">
        <v>25</v>
      </c>
      <c r="D2165" t="s">
        <v>22</v>
      </c>
      <c r="E2165">
        <f>IF(train[[#This Row],[international_plan]]="yes",1,0)</f>
        <v>0</v>
      </c>
      <c r="F2165" t="s">
        <v>23</v>
      </c>
      <c r="G2165">
        <f>IF(train[[#This Row],[voice_mail_plan]]="yes",1,0)</f>
        <v>1</v>
      </c>
      <c r="H2165">
        <v>28</v>
      </c>
      <c r="I2165">
        <v>215.8</v>
      </c>
      <c r="J2165">
        <v>123</v>
      </c>
      <c r="K2165">
        <v>36.69</v>
      </c>
      <c r="L2165">
        <v>285.2</v>
      </c>
      <c r="M2165">
        <v>76</v>
      </c>
      <c r="N2165">
        <v>24.24</v>
      </c>
      <c r="O2165">
        <v>192.1</v>
      </c>
      <c r="P2165">
        <v>78</v>
      </c>
      <c r="Q2165">
        <v>8.64</v>
      </c>
      <c r="R2165">
        <v>6.9</v>
      </c>
      <c r="S2165">
        <v>3</v>
      </c>
      <c r="T2165">
        <v>1.86</v>
      </c>
      <c r="U2165">
        <v>1</v>
      </c>
      <c r="V2165" t="s">
        <v>22</v>
      </c>
      <c r="W2165">
        <f t="shared" si="264"/>
        <v>0</v>
      </c>
      <c r="X2165" t="str">
        <f t="shared" si="265"/>
        <v>3 or fewer calls</v>
      </c>
      <c r="Y2165" t="str">
        <f t="shared" si="266"/>
        <v>Low</v>
      </c>
      <c r="Z2165" t="str">
        <f t="shared" si="267"/>
        <v>Light_usage</v>
      </c>
      <c r="AA2165" t="str">
        <f t="shared" si="268"/>
        <v>Heavy_user</v>
      </c>
      <c r="AB2165" t="str">
        <f t="shared" si="269"/>
        <v>Medium Usage</v>
      </c>
      <c r="AC2165" t="str">
        <f t="shared" si="270"/>
        <v>Medium</v>
      </c>
      <c r="AD2165" t="str">
        <f t="shared" si="271"/>
        <v>Low Intl Calls</v>
      </c>
    </row>
    <row r="2166" spans="1:30" x14ac:dyDescent="0.25">
      <c r="A2166" t="s">
        <v>35</v>
      </c>
      <c r="B2166">
        <v>160</v>
      </c>
      <c r="C2166" t="s">
        <v>21</v>
      </c>
      <c r="D2166" t="s">
        <v>22</v>
      </c>
      <c r="E2166">
        <f>IF(train[[#This Row],[international_plan]]="yes",1,0)</f>
        <v>0</v>
      </c>
      <c r="F2166" t="s">
        <v>22</v>
      </c>
      <c r="G2166">
        <f>IF(train[[#This Row],[voice_mail_plan]]="yes",1,0)</f>
        <v>0</v>
      </c>
      <c r="H2166">
        <v>0</v>
      </c>
      <c r="I2166">
        <v>97.5</v>
      </c>
      <c r="J2166">
        <v>113</v>
      </c>
      <c r="K2166">
        <v>16.579999999999998</v>
      </c>
      <c r="L2166">
        <v>268.10000000000002</v>
      </c>
      <c r="M2166">
        <v>69</v>
      </c>
      <c r="N2166">
        <v>22.79</v>
      </c>
      <c r="O2166">
        <v>255.3</v>
      </c>
      <c r="P2166">
        <v>62</v>
      </c>
      <c r="Q2166">
        <v>11.49</v>
      </c>
      <c r="R2166">
        <v>13.2</v>
      </c>
      <c r="S2166">
        <v>4</v>
      </c>
      <c r="T2166">
        <v>3.56</v>
      </c>
      <c r="U2166">
        <v>3</v>
      </c>
      <c r="V2166" t="s">
        <v>22</v>
      </c>
      <c r="W2166">
        <f t="shared" si="264"/>
        <v>0</v>
      </c>
      <c r="X2166" t="str">
        <f t="shared" si="265"/>
        <v>3 or fewer calls</v>
      </c>
      <c r="Y2166" t="str">
        <f t="shared" si="266"/>
        <v>Medium</v>
      </c>
      <c r="Z2166" t="str">
        <f t="shared" si="267"/>
        <v>Light_usage</v>
      </c>
      <c r="AA2166" t="str">
        <f t="shared" si="268"/>
        <v>Heavy_user</v>
      </c>
      <c r="AB2166" t="str">
        <f t="shared" si="269"/>
        <v>Medium Usage</v>
      </c>
      <c r="AC2166" t="str">
        <f t="shared" si="270"/>
        <v>None</v>
      </c>
      <c r="AD2166" t="str">
        <f t="shared" si="271"/>
        <v>Medium Intl Calls</v>
      </c>
    </row>
    <row r="2167" spans="1:30" x14ac:dyDescent="0.25">
      <c r="A2167" t="s">
        <v>73</v>
      </c>
      <c r="B2167">
        <v>141</v>
      </c>
      <c r="C2167" t="s">
        <v>28</v>
      </c>
      <c r="D2167" t="s">
        <v>22</v>
      </c>
      <c r="E2167">
        <f>IF(train[[#This Row],[international_plan]]="yes",1,0)</f>
        <v>0</v>
      </c>
      <c r="F2167" t="s">
        <v>22</v>
      </c>
      <c r="G2167">
        <f>IF(train[[#This Row],[voice_mail_plan]]="yes",1,0)</f>
        <v>0</v>
      </c>
      <c r="H2167">
        <v>0</v>
      </c>
      <c r="I2167">
        <v>146.5</v>
      </c>
      <c r="J2167">
        <v>121</v>
      </c>
      <c r="K2167">
        <v>24.91</v>
      </c>
      <c r="L2167">
        <v>169.9</v>
      </c>
      <c r="M2167">
        <v>125</v>
      </c>
      <c r="N2167">
        <v>14.44</v>
      </c>
      <c r="O2167">
        <v>238.8</v>
      </c>
      <c r="P2167">
        <v>112</v>
      </c>
      <c r="Q2167">
        <v>10.75</v>
      </c>
      <c r="R2167">
        <v>8.1999999999999993</v>
      </c>
      <c r="S2167">
        <v>5</v>
      </c>
      <c r="T2167">
        <v>2.21</v>
      </c>
      <c r="U2167">
        <v>0</v>
      </c>
      <c r="V2167" t="s">
        <v>22</v>
      </c>
      <c r="W2167">
        <f t="shared" si="264"/>
        <v>0</v>
      </c>
      <c r="X2167" t="str">
        <f t="shared" si="265"/>
        <v>3 or fewer calls</v>
      </c>
      <c r="Y2167" t="str">
        <f t="shared" si="266"/>
        <v>Medium</v>
      </c>
      <c r="Z2167" t="str">
        <f t="shared" si="267"/>
        <v>Heavy_user</v>
      </c>
      <c r="AA2167" t="str">
        <f t="shared" si="268"/>
        <v>Medium_user</v>
      </c>
      <c r="AB2167" t="str">
        <f t="shared" si="269"/>
        <v>Medium Usage</v>
      </c>
      <c r="AC2167" t="str">
        <f t="shared" si="270"/>
        <v>None</v>
      </c>
      <c r="AD2167" t="str">
        <f t="shared" si="271"/>
        <v>Medium Intl Calls</v>
      </c>
    </row>
    <row r="2168" spans="1:30" x14ac:dyDescent="0.25">
      <c r="A2168" t="s">
        <v>27</v>
      </c>
      <c r="B2168">
        <v>90</v>
      </c>
      <c r="C2168" t="s">
        <v>25</v>
      </c>
      <c r="D2168" t="s">
        <v>22</v>
      </c>
      <c r="E2168">
        <f>IF(train[[#This Row],[international_plan]]="yes",1,0)</f>
        <v>0</v>
      </c>
      <c r="F2168" t="s">
        <v>22</v>
      </c>
      <c r="G2168">
        <f>IF(train[[#This Row],[voice_mail_plan]]="yes",1,0)</f>
        <v>0</v>
      </c>
      <c r="H2168">
        <v>0</v>
      </c>
      <c r="I2168">
        <v>157.9</v>
      </c>
      <c r="J2168">
        <v>72</v>
      </c>
      <c r="K2168">
        <v>26.84</v>
      </c>
      <c r="L2168">
        <v>234</v>
      </c>
      <c r="M2168">
        <v>93</v>
      </c>
      <c r="N2168">
        <v>19.89</v>
      </c>
      <c r="O2168">
        <v>210</v>
      </c>
      <c r="P2168">
        <v>86</v>
      </c>
      <c r="Q2168">
        <v>9.4499999999999993</v>
      </c>
      <c r="R2168">
        <v>12.2</v>
      </c>
      <c r="S2168">
        <v>5</v>
      </c>
      <c r="T2168">
        <v>3.29</v>
      </c>
      <c r="U2168">
        <v>2</v>
      </c>
      <c r="V2168" t="s">
        <v>22</v>
      </c>
      <c r="W2168">
        <f t="shared" si="264"/>
        <v>0</v>
      </c>
      <c r="X2168" t="str">
        <f t="shared" si="265"/>
        <v>3 or fewer calls</v>
      </c>
      <c r="Y2168" t="str">
        <f t="shared" si="266"/>
        <v>Medium</v>
      </c>
      <c r="Z2168" t="str">
        <f t="shared" si="267"/>
        <v>Medium_user</v>
      </c>
      <c r="AA2168" t="str">
        <f t="shared" si="268"/>
        <v>Medium_user</v>
      </c>
      <c r="AB2168" t="str">
        <f t="shared" si="269"/>
        <v>Medium Usage</v>
      </c>
      <c r="AC2168" t="str">
        <f t="shared" si="270"/>
        <v>None</v>
      </c>
      <c r="AD2168" t="str">
        <f t="shared" si="271"/>
        <v>Medium Intl Calls</v>
      </c>
    </row>
    <row r="2169" spans="1:30" x14ac:dyDescent="0.25">
      <c r="A2169" t="s">
        <v>64</v>
      </c>
      <c r="B2169">
        <v>72</v>
      </c>
      <c r="C2169" t="s">
        <v>21</v>
      </c>
      <c r="D2169" t="s">
        <v>22</v>
      </c>
      <c r="E2169">
        <f>IF(train[[#This Row],[international_plan]]="yes",1,0)</f>
        <v>0</v>
      </c>
      <c r="F2169" t="s">
        <v>22</v>
      </c>
      <c r="G2169">
        <f>IF(train[[#This Row],[voice_mail_plan]]="yes",1,0)</f>
        <v>0</v>
      </c>
      <c r="H2169">
        <v>0</v>
      </c>
      <c r="I2169">
        <v>139.9</v>
      </c>
      <c r="J2169">
        <v>117</v>
      </c>
      <c r="K2169">
        <v>23.78</v>
      </c>
      <c r="L2169">
        <v>223.6</v>
      </c>
      <c r="M2169">
        <v>96</v>
      </c>
      <c r="N2169">
        <v>19.010000000000002</v>
      </c>
      <c r="O2169">
        <v>240.8</v>
      </c>
      <c r="P2169">
        <v>93</v>
      </c>
      <c r="Q2169">
        <v>10.84</v>
      </c>
      <c r="R2169">
        <v>12.7</v>
      </c>
      <c r="S2169">
        <v>4</v>
      </c>
      <c r="T2169">
        <v>3.43</v>
      </c>
      <c r="U2169">
        <v>2</v>
      </c>
      <c r="V2169" t="s">
        <v>22</v>
      </c>
      <c r="W2169">
        <f t="shared" si="264"/>
        <v>0</v>
      </c>
      <c r="X2169" t="str">
        <f t="shared" si="265"/>
        <v>3 or fewer calls</v>
      </c>
      <c r="Y2169" t="str">
        <f t="shared" si="266"/>
        <v>Medium</v>
      </c>
      <c r="Z2169" t="str">
        <f t="shared" si="267"/>
        <v>Medium_user</v>
      </c>
      <c r="AA2169" t="str">
        <f t="shared" si="268"/>
        <v>Medium_user</v>
      </c>
      <c r="AB2169" t="str">
        <f t="shared" si="269"/>
        <v>Medium Usage</v>
      </c>
      <c r="AC2169" t="str">
        <f t="shared" si="270"/>
        <v>None</v>
      </c>
      <c r="AD2169" t="str">
        <f t="shared" si="271"/>
        <v>Medium Intl Calls</v>
      </c>
    </row>
    <row r="2170" spans="1:30" x14ac:dyDescent="0.25">
      <c r="A2170" t="s">
        <v>60</v>
      </c>
      <c r="B2170">
        <v>117</v>
      </c>
      <c r="C2170" t="s">
        <v>25</v>
      </c>
      <c r="D2170" t="s">
        <v>22</v>
      </c>
      <c r="E2170">
        <f>IF(train[[#This Row],[international_plan]]="yes",1,0)</f>
        <v>0</v>
      </c>
      <c r="F2170" t="s">
        <v>23</v>
      </c>
      <c r="G2170">
        <f>IF(train[[#This Row],[voice_mail_plan]]="yes",1,0)</f>
        <v>1</v>
      </c>
      <c r="H2170">
        <v>21</v>
      </c>
      <c r="I2170">
        <v>153.19999999999999</v>
      </c>
      <c r="J2170">
        <v>112</v>
      </c>
      <c r="K2170">
        <v>26.04</v>
      </c>
      <c r="L2170">
        <v>263.3</v>
      </c>
      <c r="M2170">
        <v>110</v>
      </c>
      <c r="N2170">
        <v>22.38</v>
      </c>
      <c r="O2170">
        <v>135</v>
      </c>
      <c r="P2170">
        <v>85</v>
      </c>
      <c r="Q2170">
        <v>6.08</v>
      </c>
      <c r="R2170">
        <v>11.9</v>
      </c>
      <c r="S2170">
        <v>7</v>
      </c>
      <c r="T2170">
        <v>3.21</v>
      </c>
      <c r="U2170">
        <v>1</v>
      </c>
      <c r="V2170" t="s">
        <v>22</v>
      </c>
      <c r="W2170">
        <f t="shared" si="264"/>
        <v>0</v>
      </c>
      <c r="X2170" t="str">
        <f t="shared" si="265"/>
        <v>3 or fewer calls</v>
      </c>
      <c r="Y2170" t="str">
        <f t="shared" si="266"/>
        <v>Medium</v>
      </c>
      <c r="Z2170" t="str">
        <f t="shared" si="267"/>
        <v>Medium_user</v>
      </c>
      <c r="AA2170" t="str">
        <f t="shared" si="268"/>
        <v>Heavy_user</v>
      </c>
      <c r="AB2170" t="str">
        <f t="shared" si="269"/>
        <v>Medium Usage</v>
      </c>
      <c r="AC2170" t="str">
        <f t="shared" si="270"/>
        <v>Medium</v>
      </c>
      <c r="AD2170" t="str">
        <f t="shared" si="271"/>
        <v>Medium Intl Calls</v>
      </c>
    </row>
    <row r="2171" spans="1:30" x14ac:dyDescent="0.25">
      <c r="A2171" t="s">
        <v>50</v>
      </c>
      <c r="B2171">
        <v>87</v>
      </c>
      <c r="C2171" t="s">
        <v>25</v>
      </c>
      <c r="D2171" t="s">
        <v>22</v>
      </c>
      <c r="E2171">
        <f>IF(train[[#This Row],[international_plan]]="yes",1,0)</f>
        <v>0</v>
      </c>
      <c r="F2171" t="s">
        <v>22</v>
      </c>
      <c r="G2171">
        <f>IF(train[[#This Row],[voice_mail_plan]]="yes",1,0)</f>
        <v>0</v>
      </c>
      <c r="H2171">
        <v>0</v>
      </c>
      <c r="I2171">
        <v>185.8</v>
      </c>
      <c r="J2171">
        <v>119</v>
      </c>
      <c r="K2171">
        <v>31.59</v>
      </c>
      <c r="L2171">
        <v>192.3</v>
      </c>
      <c r="M2171">
        <v>83</v>
      </c>
      <c r="N2171">
        <v>16.350000000000001</v>
      </c>
      <c r="O2171">
        <v>200</v>
      </c>
      <c r="P2171">
        <v>96</v>
      </c>
      <c r="Q2171">
        <v>9</v>
      </c>
      <c r="R2171">
        <v>6.6</v>
      </c>
      <c r="S2171">
        <v>4</v>
      </c>
      <c r="T2171">
        <v>1.78</v>
      </c>
      <c r="U2171">
        <v>1</v>
      </c>
      <c r="V2171" t="s">
        <v>22</v>
      </c>
      <c r="W2171">
        <f t="shared" si="264"/>
        <v>0</v>
      </c>
      <c r="X2171" t="str">
        <f t="shared" si="265"/>
        <v>3 or fewer calls</v>
      </c>
      <c r="Y2171" t="str">
        <f t="shared" si="266"/>
        <v>Low</v>
      </c>
      <c r="Z2171" t="str">
        <f t="shared" si="267"/>
        <v>Medium_user</v>
      </c>
      <c r="AA2171" t="str">
        <f t="shared" si="268"/>
        <v>Medium_user</v>
      </c>
      <c r="AB2171" t="str">
        <f t="shared" si="269"/>
        <v>Medium Usage</v>
      </c>
      <c r="AC2171" t="str">
        <f t="shared" si="270"/>
        <v>None</v>
      </c>
      <c r="AD2171" t="str">
        <f t="shared" si="271"/>
        <v>Low Intl Calls</v>
      </c>
    </row>
    <row r="2172" spans="1:30" x14ac:dyDescent="0.25">
      <c r="A2172" t="s">
        <v>58</v>
      </c>
      <c r="B2172">
        <v>190</v>
      </c>
      <c r="C2172" t="s">
        <v>25</v>
      </c>
      <c r="D2172" t="s">
        <v>22</v>
      </c>
      <c r="E2172">
        <f>IF(train[[#This Row],[international_plan]]="yes",1,0)</f>
        <v>0</v>
      </c>
      <c r="F2172" t="s">
        <v>22</v>
      </c>
      <c r="G2172">
        <f>IF(train[[#This Row],[voice_mail_plan]]="yes",1,0)</f>
        <v>0</v>
      </c>
      <c r="H2172">
        <v>0</v>
      </c>
      <c r="I2172">
        <v>182.2</v>
      </c>
      <c r="J2172">
        <v>101</v>
      </c>
      <c r="K2172">
        <v>30.97</v>
      </c>
      <c r="L2172">
        <v>212.3</v>
      </c>
      <c r="M2172">
        <v>95</v>
      </c>
      <c r="N2172">
        <v>18.05</v>
      </c>
      <c r="O2172">
        <v>233</v>
      </c>
      <c r="P2172">
        <v>123</v>
      </c>
      <c r="Q2172">
        <v>10.49</v>
      </c>
      <c r="R2172">
        <v>9.3000000000000007</v>
      </c>
      <c r="S2172">
        <v>4</v>
      </c>
      <c r="T2172">
        <v>2.5099999999999998</v>
      </c>
      <c r="U2172">
        <v>2</v>
      </c>
      <c r="V2172" t="s">
        <v>22</v>
      </c>
      <c r="W2172">
        <f t="shared" si="264"/>
        <v>0</v>
      </c>
      <c r="X2172" t="str">
        <f t="shared" si="265"/>
        <v>3 or fewer calls</v>
      </c>
      <c r="Y2172" t="str">
        <f t="shared" si="266"/>
        <v>Medium</v>
      </c>
      <c r="Z2172" t="str">
        <f t="shared" si="267"/>
        <v>Medium_user</v>
      </c>
      <c r="AA2172" t="str">
        <f t="shared" si="268"/>
        <v>Medium_user</v>
      </c>
      <c r="AB2172" t="str">
        <f t="shared" si="269"/>
        <v>Medium Usage</v>
      </c>
      <c r="AC2172" t="str">
        <f t="shared" si="270"/>
        <v>None</v>
      </c>
      <c r="AD2172" t="str">
        <f t="shared" si="271"/>
        <v>Medium Intl Calls</v>
      </c>
    </row>
    <row r="2173" spans="1:30" x14ac:dyDescent="0.25">
      <c r="A2173" t="s">
        <v>71</v>
      </c>
      <c r="B2173">
        <v>120</v>
      </c>
      <c r="C2173" t="s">
        <v>21</v>
      </c>
      <c r="D2173" t="s">
        <v>22</v>
      </c>
      <c r="E2173">
        <f>IF(train[[#This Row],[international_plan]]="yes",1,0)</f>
        <v>0</v>
      </c>
      <c r="F2173" t="s">
        <v>22</v>
      </c>
      <c r="G2173">
        <f>IF(train[[#This Row],[voice_mail_plan]]="yes",1,0)</f>
        <v>0</v>
      </c>
      <c r="H2173">
        <v>0</v>
      </c>
      <c r="I2173">
        <v>185.7</v>
      </c>
      <c r="J2173">
        <v>133</v>
      </c>
      <c r="K2173">
        <v>31.57</v>
      </c>
      <c r="L2173">
        <v>235.1</v>
      </c>
      <c r="M2173">
        <v>149</v>
      </c>
      <c r="N2173">
        <v>19.98</v>
      </c>
      <c r="O2173">
        <v>256.39999999999998</v>
      </c>
      <c r="P2173">
        <v>78</v>
      </c>
      <c r="Q2173">
        <v>11.54</v>
      </c>
      <c r="R2173">
        <v>16.899999999999999</v>
      </c>
      <c r="S2173">
        <v>6</v>
      </c>
      <c r="T2173">
        <v>4.5599999999999996</v>
      </c>
      <c r="U2173">
        <v>0</v>
      </c>
      <c r="V2173" t="s">
        <v>22</v>
      </c>
      <c r="W2173">
        <f t="shared" si="264"/>
        <v>0</v>
      </c>
      <c r="X2173" t="str">
        <f t="shared" si="265"/>
        <v>3 or fewer calls</v>
      </c>
      <c r="Y2173" t="str">
        <f t="shared" si="266"/>
        <v>High</v>
      </c>
      <c r="Z2173" t="str">
        <f t="shared" si="267"/>
        <v>Heavy_user</v>
      </c>
      <c r="AA2173" t="str">
        <f t="shared" si="268"/>
        <v>Medium_user</v>
      </c>
      <c r="AB2173" t="str">
        <f t="shared" si="269"/>
        <v>Medium Usage</v>
      </c>
      <c r="AC2173" t="str">
        <f t="shared" si="270"/>
        <v>None</v>
      </c>
      <c r="AD2173" t="str">
        <f t="shared" si="271"/>
        <v>Medium Intl Calls</v>
      </c>
    </row>
    <row r="2174" spans="1:30" x14ac:dyDescent="0.25">
      <c r="A2174" t="s">
        <v>63</v>
      </c>
      <c r="B2174">
        <v>115</v>
      </c>
      <c r="C2174" t="s">
        <v>28</v>
      </c>
      <c r="D2174" t="s">
        <v>22</v>
      </c>
      <c r="E2174">
        <f>IF(train[[#This Row],[international_plan]]="yes",1,0)</f>
        <v>0</v>
      </c>
      <c r="F2174" t="s">
        <v>23</v>
      </c>
      <c r="G2174">
        <f>IF(train[[#This Row],[voice_mail_plan]]="yes",1,0)</f>
        <v>1</v>
      </c>
      <c r="H2174">
        <v>29</v>
      </c>
      <c r="I2174">
        <v>222.6</v>
      </c>
      <c r="J2174">
        <v>81</v>
      </c>
      <c r="K2174">
        <v>37.840000000000003</v>
      </c>
      <c r="L2174">
        <v>190.3</v>
      </c>
      <c r="M2174">
        <v>109</v>
      </c>
      <c r="N2174">
        <v>16.18</v>
      </c>
      <c r="O2174">
        <v>201.2</v>
      </c>
      <c r="P2174">
        <v>87</v>
      </c>
      <c r="Q2174">
        <v>9.0500000000000007</v>
      </c>
      <c r="R2174">
        <v>11.5</v>
      </c>
      <c r="S2174">
        <v>2</v>
      </c>
      <c r="T2174">
        <v>3.11</v>
      </c>
      <c r="U2174">
        <v>1</v>
      </c>
      <c r="V2174" t="s">
        <v>22</v>
      </c>
      <c r="W2174">
        <f t="shared" si="264"/>
        <v>0</v>
      </c>
      <c r="X2174" t="str">
        <f t="shared" si="265"/>
        <v>3 or fewer calls</v>
      </c>
      <c r="Y2174" t="str">
        <f t="shared" si="266"/>
        <v>Medium</v>
      </c>
      <c r="Z2174" t="str">
        <f t="shared" si="267"/>
        <v>Medium_user</v>
      </c>
      <c r="AA2174" t="str">
        <f t="shared" si="268"/>
        <v>Medium_user</v>
      </c>
      <c r="AB2174" t="str">
        <f t="shared" si="269"/>
        <v>Medium Usage</v>
      </c>
      <c r="AC2174" t="str">
        <f t="shared" si="270"/>
        <v>Medium</v>
      </c>
      <c r="AD2174" t="str">
        <f t="shared" si="271"/>
        <v>Medium Intl Calls</v>
      </c>
    </row>
    <row r="2175" spans="1:30" x14ac:dyDescent="0.25">
      <c r="A2175" t="s">
        <v>60</v>
      </c>
      <c r="B2175">
        <v>61</v>
      </c>
      <c r="C2175" t="s">
        <v>21</v>
      </c>
      <c r="D2175" t="s">
        <v>22</v>
      </c>
      <c r="E2175">
        <f>IF(train[[#This Row],[international_plan]]="yes",1,0)</f>
        <v>0</v>
      </c>
      <c r="F2175" t="s">
        <v>22</v>
      </c>
      <c r="G2175">
        <f>IF(train[[#This Row],[voice_mail_plan]]="yes",1,0)</f>
        <v>0</v>
      </c>
      <c r="H2175">
        <v>0</v>
      </c>
      <c r="I2175">
        <v>197.3</v>
      </c>
      <c r="J2175">
        <v>67</v>
      </c>
      <c r="K2175">
        <v>33.54</v>
      </c>
      <c r="L2175">
        <v>264.5</v>
      </c>
      <c r="M2175">
        <v>106</v>
      </c>
      <c r="N2175">
        <v>22.48</v>
      </c>
      <c r="O2175">
        <v>210.5</v>
      </c>
      <c r="P2175">
        <v>116</v>
      </c>
      <c r="Q2175">
        <v>9.4700000000000006</v>
      </c>
      <c r="R2175">
        <v>9</v>
      </c>
      <c r="S2175">
        <v>6</v>
      </c>
      <c r="T2175">
        <v>2.4300000000000002</v>
      </c>
      <c r="U2175">
        <v>1</v>
      </c>
      <c r="V2175" t="s">
        <v>22</v>
      </c>
      <c r="W2175">
        <f t="shared" si="264"/>
        <v>0</v>
      </c>
      <c r="X2175" t="str">
        <f t="shared" si="265"/>
        <v>3 or fewer calls</v>
      </c>
      <c r="Y2175" t="str">
        <f t="shared" si="266"/>
        <v>Medium</v>
      </c>
      <c r="Z2175" t="str">
        <f t="shared" si="267"/>
        <v>Medium_user</v>
      </c>
      <c r="AA2175" t="str">
        <f t="shared" si="268"/>
        <v>Heavy_user</v>
      </c>
      <c r="AB2175" t="str">
        <f t="shared" si="269"/>
        <v>Medium Usage</v>
      </c>
      <c r="AC2175" t="str">
        <f t="shared" si="270"/>
        <v>None</v>
      </c>
      <c r="AD2175" t="str">
        <f t="shared" si="271"/>
        <v>Medium Intl Calls</v>
      </c>
    </row>
    <row r="2176" spans="1:30" x14ac:dyDescent="0.25">
      <c r="A2176" t="s">
        <v>34</v>
      </c>
      <c r="B2176">
        <v>143</v>
      </c>
      <c r="C2176" t="s">
        <v>28</v>
      </c>
      <c r="D2176" t="s">
        <v>22</v>
      </c>
      <c r="E2176">
        <f>IF(train[[#This Row],[international_plan]]="yes",1,0)</f>
        <v>0</v>
      </c>
      <c r="F2176" t="s">
        <v>23</v>
      </c>
      <c r="G2176">
        <f>IF(train[[#This Row],[voice_mail_plan]]="yes",1,0)</f>
        <v>1</v>
      </c>
      <c r="H2176">
        <v>33</v>
      </c>
      <c r="I2176">
        <v>141.4</v>
      </c>
      <c r="J2176">
        <v>130</v>
      </c>
      <c r="K2176">
        <v>24.04</v>
      </c>
      <c r="L2176">
        <v>186.4</v>
      </c>
      <c r="M2176">
        <v>114</v>
      </c>
      <c r="N2176">
        <v>15.84</v>
      </c>
      <c r="O2176">
        <v>210</v>
      </c>
      <c r="P2176">
        <v>111</v>
      </c>
      <c r="Q2176">
        <v>9.4499999999999993</v>
      </c>
      <c r="R2176">
        <v>7.7</v>
      </c>
      <c r="S2176">
        <v>6</v>
      </c>
      <c r="T2176">
        <v>2.08</v>
      </c>
      <c r="U2176">
        <v>1</v>
      </c>
      <c r="V2176" t="s">
        <v>22</v>
      </c>
      <c r="W2176">
        <f t="shared" si="264"/>
        <v>0</v>
      </c>
      <c r="X2176" t="str">
        <f t="shared" si="265"/>
        <v>3 or fewer calls</v>
      </c>
      <c r="Y2176" t="str">
        <f t="shared" si="266"/>
        <v>Medium</v>
      </c>
      <c r="Z2176" t="str">
        <f t="shared" si="267"/>
        <v>Medium_user</v>
      </c>
      <c r="AA2176" t="str">
        <f t="shared" si="268"/>
        <v>Medium_user</v>
      </c>
      <c r="AB2176" t="str">
        <f t="shared" si="269"/>
        <v>Medium Usage</v>
      </c>
      <c r="AC2176" t="str">
        <f t="shared" si="270"/>
        <v>High</v>
      </c>
      <c r="AD2176" t="str">
        <f t="shared" si="271"/>
        <v>Medium Intl Calls</v>
      </c>
    </row>
    <row r="2177" spans="1:30" x14ac:dyDescent="0.25">
      <c r="A2177" t="s">
        <v>70</v>
      </c>
      <c r="B2177">
        <v>110</v>
      </c>
      <c r="C2177" t="s">
        <v>28</v>
      </c>
      <c r="D2177" t="s">
        <v>22</v>
      </c>
      <c r="E2177">
        <f>IF(train[[#This Row],[international_plan]]="yes",1,0)</f>
        <v>0</v>
      </c>
      <c r="F2177" t="s">
        <v>22</v>
      </c>
      <c r="G2177">
        <f>IF(train[[#This Row],[voice_mail_plan]]="yes",1,0)</f>
        <v>0</v>
      </c>
      <c r="H2177">
        <v>0</v>
      </c>
      <c r="I2177">
        <v>208</v>
      </c>
      <c r="J2177">
        <v>69</v>
      </c>
      <c r="K2177">
        <v>35.36</v>
      </c>
      <c r="L2177">
        <v>95.1</v>
      </c>
      <c r="M2177">
        <v>94</v>
      </c>
      <c r="N2177">
        <v>8.08</v>
      </c>
      <c r="O2177">
        <v>178.5</v>
      </c>
      <c r="P2177">
        <v>129</v>
      </c>
      <c r="Q2177">
        <v>8.0299999999999994</v>
      </c>
      <c r="R2177">
        <v>8</v>
      </c>
      <c r="S2177">
        <v>11</v>
      </c>
      <c r="T2177">
        <v>2.16</v>
      </c>
      <c r="U2177">
        <v>1</v>
      </c>
      <c r="V2177" t="s">
        <v>22</v>
      </c>
      <c r="W2177">
        <f t="shared" si="264"/>
        <v>0</v>
      </c>
      <c r="X2177" t="str">
        <f t="shared" si="265"/>
        <v>3 or fewer calls</v>
      </c>
      <c r="Y2177" t="str">
        <f t="shared" si="266"/>
        <v>Medium</v>
      </c>
      <c r="Z2177" t="str">
        <f t="shared" si="267"/>
        <v>Medium_user</v>
      </c>
      <c r="AA2177" t="str">
        <f t="shared" si="268"/>
        <v>Light_user</v>
      </c>
      <c r="AB2177" t="str">
        <f t="shared" si="269"/>
        <v>Medium Usage</v>
      </c>
      <c r="AC2177" t="str">
        <f t="shared" si="270"/>
        <v>None</v>
      </c>
      <c r="AD2177" t="str">
        <f t="shared" si="271"/>
        <v>Medium Intl Calls</v>
      </c>
    </row>
    <row r="2178" spans="1:30" x14ac:dyDescent="0.25">
      <c r="A2178" t="s">
        <v>75</v>
      </c>
      <c r="B2178">
        <v>104</v>
      </c>
      <c r="C2178" t="s">
        <v>21</v>
      </c>
      <c r="D2178" t="s">
        <v>22</v>
      </c>
      <c r="E2178">
        <f>IF(train[[#This Row],[international_plan]]="yes",1,0)</f>
        <v>0</v>
      </c>
      <c r="F2178" t="s">
        <v>22</v>
      </c>
      <c r="G2178">
        <f>IF(train[[#This Row],[voice_mail_plan]]="yes",1,0)</f>
        <v>0</v>
      </c>
      <c r="H2178">
        <v>0</v>
      </c>
      <c r="I2178">
        <v>118.5</v>
      </c>
      <c r="J2178">
        <v>92</v>
      </c>
      <c r="K2178">
        <v>20.149999999999999</v>
      </c>
      <c r="L2178">
        <v>177.8</v>
      </c>
      <c r="M2178">
        <v>109</v>
      </c>
      <c r="N2178">
        <v>15.11</v>
      </c>
      <c r="O2178">
        <v>255.7</v>
      </c>
      <c r="P2178">
        <v>98</v>
      </c>
      <c r="Q2178">
        <v>11.51</v>
      </c>
      <c r="R2178">
        <v>12.1</v>
      </c>
      <c r="S2178">
        <v>4</v>
      </c>
      <c r="T2178">
        <v>3.27</v>
      </c>
      <c r="U2178">
        <v>1</v>
      </c>
      <c r="V2178" t="s">
        <v>22</v>
      </c>
      <c r="W2178">
        <f t="shared" ref="W2178:W2241" si="272">IF(V2178="yes",1,0)</f>
        <v>0</v>
      </c>
      <c r="X2178" t="str">
        <f t="shared" ref="X2178:X2241" si="273">IF(U2178&gt;3,"More than 3 calls","3 or fewer calls")</f>
        <v>3 or fewer calls</v>
      </c>
      <c r="Y2178" t="str">
        <f t="shared" ref="Y2178:Y2241" si="274">IF(T2178&lt;2,"Low",IF(T2178&lt;4,"Medium","High"))</f>
        <v>Medium</v>
      </c>
      <c r="Z2178" t="str">
        <f t="shared" ref="Z2178:Z2241" si="275">IF(M2178&lt;80,"Light_usage",IF(M2178&lt;120,"Medium_user","Heavy_user"))</f>
        <v>Medium_user</v>
      </c>
      <c r="AA2178" t="str">
        <f t="shared" ref="AA2178:AA2241" si="276">IF(N2178&lt;10,"Light_user",IF(N2178&lt;20,"Medium_user","Heavy_user"))</f>
        <v>Medium_user</v>
      </c>
      <c r="AB2178" t="str">
        <f t="shared" ref="AB2178:AB2241" si="277">IF(AND(I2178&gt;250,N2178&gt;20,R2178&gt;10),"High Usage",
  IF(AND(I2178&lt;100,N2178&lt;10,R2178&lt;5),"Low Usage","Medium Usage"))</f>
        <v>Medium Usage</v>
      </c>
      <c r="AC2178" t="str">
        <f t="shared" ref="AC2178:AC2241" si="278">IF(H2178=0,"None",IF(H2178&lt;10,"Low",IF(H2178&lt;30,"Medium","High")))</f>
        <v>None</v>
      </c>
      <c r="AD2178" t="str">
        <f t="shared" ref="AD2178:AD2241" si="279">IF(T2178&lt;=2, "Low Intl Calls", IF(T2178&lt;=5, "Medium Intl Calls", "High Intl Calls"))</f>
        <v>Medium Intl Calls</v>
      </c>
    </row>
    <row r="2179" spans="1:30" x14ac:dyDescent="0.25">
      <c r="A2179" t="s">
        <v>35</v>
      </c>
      <c r="B2179">
        <v>16</v>
      </c>
      <c r="C2179" t="s">
        <v>28</v>
      </c>
      <c r="D2179" t="s">
        <v>22</v>
      </c>
      <c r="E2179">
        <f>IF(train[[#This Row],[international_plan]]="yes",1,0)</f>
        <v>0</v>
      </c>
      <c r="F2179" t="s">
        <v>22</v>
      </c>
      <c r="G2179">
        <f>IF(train[[#This Row],[voice_mail_plan]]="yes",1,0)</f>
        <v>0</v>
      </c>
      <c r="H2179">
        <v>0</v>
      </c>
      <c r="I2179">
        <v>153.19999999999999</v>
      </c>
      <c r="J2179">
        <v>65</v>
      </c>
      <c r="K2179">
        <v>26.04</v>
      </c>
      <c r="L2179">
        <v>229.7</v>
      </c>
      <c r="M2179">
        <v>90</v>
      </c>
      <c r="N2179">
        <v>19.52</v>
      </c>
      <c r="O2179">
        <v>148.19999999999999</v>
      </c>
      <c r="P2179">
        <v>94</v>
      </c>
      <c r="Q2179">
        <v>6.67</v>
      </c>
      <c r="R2179">
        <v>10.7</v>
      </c>
      <c r="S2179">
        <v>8</v>
      </c>
      <c r="T2179">
        <v>2.89</v>
      </c>
      <c r="U2179">
        <v>1</v>
      </c>
      <c r="V2179" t="s">
        <v>22</v>
      </c>
      <c r="W2179">
        <f t="shared" si="272"/>
        <v>0</v>
      </c>
      <c r="X2179" t="str">
        <f t="shared" si="273"/>
        <v>3 or fewer calls</v>
      </c>
      <c r="Y2179" t="str">
        <f t="shared" si="274"/>
        <v>Medium</v>
      </c>
      <c r="Z2179" t="str">
        <f t="shared" si="275"/>
        <v>Medium_user</v>
      </c>
      <c r="AA2179" t="str">
        <f t="shared" si="276"/>
        <v>Medium_user</v>
      </c>
      <c r="AB2179" t="str">
        <f t="shared" si="277"/>
        <v>Medium Usage</v>
      </c>
      <c r="AC2179" t="str">
        <f t="shared" si="278"/>
        <v>None</v>
      </c>
      <c r="AD2179" t="str">
        <f t="shared" si="279"/>
        <v>Medium Intl Calls</v>
      </c>
    </row>
    <row r="2180" spans="1:30" x14ac:dyDescent="0.25">
      <c r="A2180" t="s">
        <v>72</v>
      </c>
      <c r="B2180">
        <v>183</v>
      </c>
      <c r="C2180" t="s">
        <v>28</v>
      </c>
      <c r="D2180" t="s">
        <v>22</v>
      </c>
      <c r="E2180">
        <f>IF(train[[#This Row],[international_plan]]="yes",1,0)</f>
        <v>0</v>
      </c>
      <c r="F2180" t="s">
        <v>22</v>
      </c>
      <c r="G2180">
        <f>IF(train[[#This Row],[voice_mail_plan]]="yes",1,0)</f>
        <v>0</v>
      </c>
      <c r="H2180">
        <v>0</v>
      </c>
      <c r="I2180">
        <v>108.3</v>
      </c>
      <c r="J2180">
        <v>87</v>
      </c>
      <c r="K2180">
        <v>18.41</v>
      </c>
      <c r="L2180">
        <v>183.6</v>
      </c>
      <c r="M2180">
        <v>116</v>
      </c>
      <c r="N2180">
        <v>15.61</v>
      </c>
      <c r="O2180">
        <v>176.6</v>
      </c>
      <c r="P2180">
        <v>109</v>
      </c>
      <c r="Q2180">
        <v>7.95</v>
      </c>
      <c r="R2180">
        <v>13.5</v>
      </c>
      <c r="S2180">
        <v>2</v>
      </c>
      <c r="T2180">
        <v>3.65</v>
      </c>
      <c r="U2180">
        <v>0</v>
      </c>
      <c r="V2180" t="s">
        <v>22</v>
      </c>
      <c r="W2180">
        <f t="shared" si="272"/>
        <v>0</v>
      </c>
      <c r="X2180" t="str">
        <f t="shared" si="273"/>
        <v>3 or fewer calls</v>
      </c>
      <c r="Y2180" t="str">
        <f t="shared" si="274"/>
        <v>Medium</v>
      </c>
      <c r="Z2180" t="str">
        <f t="shared" si="275"/>
        <v>Medium_user</v>
      </c>
      <c r="AA2180" t="str">
        <f t="shared" si="276"/>
        <v>Medium_user</v>
      </c>
      <c r="AB2180" t="str">
        <f t="shared" si="277"/>
        <v>Medium Usage</v>
      </c>
      <c r="AC2180" t="str">
        <f t="shared" si="278"/>
        <v>None</v>
      </c>
      <c r="AD2180" t="str">
        <f t="shared" si="279"/>
        <v>Medium Intl Calls</v>
      </c>
    </row>
    <row r="2181" spans="1:30" x14ac:dyDescent="0.25">
      <c r="A2181" t="s">
        <v>65</v>
      </c>
      <c r="B2181">
        <v>58</v>
      </c>
      <c r="C2181" t="s">
        <v>21</v>
      </c>
      <c r="D2181" t="s">
        <v>22</v>
      </c>
      <c r="E2181">
        <f>IF(train[[#This Row],[international_plan]]="yes",1,0)</f>
        <v>0</v>
      </c>
      <c r="F2181" t="s">
        <v>22</v>
      </c>
      <c r="G2181">
        <f>IF(train[[#This Row],[voice_mail_plan]]="yes",1,0)</f>
        <v>0</v>
      </c>
      <c r="H2181">
        <v>0</v>
      </c>
      <c r="I2181">
        <v>247.2</v>
      </c>
      <c r="J2181">
        <v>116</v>
      </c>
      <c r="K2181">
        <v>42.02</v>
      </c>
      <c r="L2181">
        <v>303.7</v>
      </c>
      <c r="M2181">
        <v>103</v>
      </c>
      <c r="N2181">
        <v>25.81</v>
      </c>
      <c r="O2181">
        <v>105.4</v>
      </c>
      <c r="P2181">
        <v>94</v>
      </c>
      <c r="Q2181">
        <v>4.74</v>
      </c>
      <c r="R2181">
        <v>9.3000000000000007</v>
      </c>
      <c r="S2181">
        <v>2</v>
      </c>
      <c r="T2181">
        <v>2.5099999999999998</v>
      </c>
      <c r="U2181">
        <v>2</v>
      </c>
      <c r="V2181" t="s">
        <v>23</v>
      </c>
      <c r="W2181">
        <f t="shared" si="272"/>
        <v>1</v>
      </c>
      <c r="X2181" t="str">
        <f t="shared" si="273"/>
        <v>3 or fewer calls</v>
      </c>
      <c r="Y2181" t="str">
        <f t="shared" si="274"/>
        <v>Medium</v>
      </c>
      <c r="Z2181" t="str">
        <f t="shared" si="275"/>
        <v>Medium_user</v>
      </c>
      <c r="AA2181" t="str">
        <f t="shared" si="276"/>
        <v>Heavy_user</v>
      </c>
      <c r="AB2181" t="str">
        <f t="shared" si="277"/>
        <v>Medium Usage</v>
      </c>
      <c r="AC2181" t="str">
        <f t="shared" si="278"/>
        <v>None</v>
      </c>
      <c r="AD2181" t="str">
        <f t="shared" si="279"/>
        <v>Medium Intl Calls</v>
      </c>
    </row>
    <row r="2182" spans="1:30" x14ac:dyDescent="0.25">
      <c r="A2182" t="s">
        <v>67</v>
      </c>
      <c r="B2182">
        <v>102</v>
      </c>
      <c r="C2182" t="s">
        <v>28</v>
      </c>
      <c r="D2182" t="s">
        <v>23</v>
      </c>
      <c r="E2182">
        <f>IF(train[[#This Row],[international_plan]]="yes",1,0)</f>
        <v>1</v>
      </c>
      <c r="F2182" t="s">
        <v>22</v>
      </c>
      <c r="G2182">
        <f>IF(train[[#This Row],[voice_mail_plan]]="yes",1,0)</f>
        <v>0</v>
      </c>
      <c r="H2182">
        <v>0</v>
      </c>
      <c r="I2182">
        <v>224.2</v>
      </c>
      <c r="J2182">
        <v>81</v>
      </c>
      <c r="K2182">
        <v>38.11</v>
      </c>
      <c r="L2182">
        <v>243.3</v>
      </c>
      <c r="M2182">
        <v>90</v>
      </c>
      <c r="N2182">
        <v>20.68</v>
      </c>
      <c r="O2182">
        <v>147.80000000000001</v>
      </c>
      <c r="P2182">
        <v>66</v>
      </c>
      <c r="Q2182">
        <v>6.65</v>
      </c>
      <c r="R2182">
        <v>12</v>
      </c>
      <c r="S2182">
        <v>8</v>
      </c>
      <c r="T2182">
        <v>3.24</v>
      </c>
      <c r="U2182">
        <v>3</v>
      </c>
      <c r="V2182" t="s">
        <v>22</v>
      </c>
      <c r="W2182">
        <f t="shared" si="272"/>
        <v>0</v>
      </c>
      <c r="X2182" t="str">
        <f t="shared" si="273"/>
        <v>3 or fewer calls</v>
      </c>
      <c r="Y2182" t="str">
        <f t="shared" si="274"/>
        <v>Medium</v>
      </c>
      <c r="Z2182" t="str">
        <f t="shared" si="275"/>
        <v>Medium_user</v>
      </c>
      <c r="AA2182" t="str">
        <f t="shared" si="276"/>
        <v>Heavy_user</v>
      </c>
      <c r="AB2182" t="str">
        <f t="shared" si="277"/>
        <v>Medium Usage</v>
      </c>
      <c r="AC2182" t="str">
        <f t="shared" si="278"/>
        <v>None</v>
      </c>
      <c r="AD2182" t="str">
        <f t="shared" si="279"/>
        <v>Medium Intl Calls</v>
      </c>
    </row>
    <row r="2183" spans="1:30" x14ac:dyDescent="0.25">
      <c r="A2183" t="s">
        <v>34</v>
      </c>
      <c r="B2183">
        <v>64</v>
      </c>
      <c r="C2183" t="s">
        <v>21</v>
      </c>
      <c r="D2183" t="s">
        <v>22</v>
      </c>
      <c r="E2183">
        <f>IF(train[[#This Row],[international_plan]]="yes",1,0)</f>
        <v>0</v>
      </c>
      <c r="F2183" t="s">
        <v>23</v>
      </c>
      <c r="G2183">
        <f>IF(train[[#This Row],[voice_mail_plan]]="yes",1,0)</f>
        <v>1</v>
      </c>
      <c r="H2183">
        <v>43</v>
      </c>
      <c r="I2183">
        <v>118.4</v>
      </c>
      <c r="J2183">
        <v>100</v>
      </c>
      <c r="K2183">
        <v>20.13</v>
      </c>
      <c r="L2183">
        <v>144.1</v>
      </c>
      <c r="M2183">
        <v>108</v>
      </c>
      <c r="N2183">
        <v>12.25</v>
      </c>
      <c r="O2183">
        <v>158.1</v>
      </c>
      <c r="P2183">
        <v>91</v>
      </c>
      <c r="Q2183">
        <v>7.11</v>
      </c>
      <c r="R2183">
        <v>8.5</v>
      </c>
      <c r="S2183">
        <v>6</v>
      </c>
      <c r="T2183">
        <v>2.2999999999999998</v>
      </c>
      <c r="U2183">
        <v>1</v>
      </c>
      <c r="V2183" t="s">
        <v>22</v>
      </c>
      <c r="W2183">
        <f t="shared" si="272"/>
        <v>0</v>
      </c>
      <c r="X2183" t="str">
        <f t="shared" si="273"/>
        <v>3 or fewer calls</v>
      </c>
      <c r="Y2183" t="str">
        <f t="shared" si="274"/>
        <v>Medium</v>
      </c>
      <c r="Z2183" t="str">
        <f t="shared" si="275"/>
        <v>Medium_user</v>
      </c>
      <c r="AA2183" t="str">
        <f t="shared" si="276"/>
        <v>Medium_user</v>
      </c>
      <c r="AB2183" t="str">
        <f t="shared" si="277"/>
        <v>Medium Usage</v>
      </c>
      <c r="AC2183" t="str">
        <f t="shared" si="278"/>
        <v>High</v>
      </c>
      <c r="AD2183" t="str">
        <f t="shared" si="279"/>
        <v>Medium Intl Calls</v>
      </c>
    </row>
    <row r="2184" spans="1:30" x14ac:dyDescent="0.25">
      <c r="A2184" t="s">
        <v>47</v>
      </c>
      <c r="B2184">
        <v>103</v>
      </c>
      <c r="C2184" t="s">
        <v>28</v>
      </c>
      <c r="D2184" t="s">
        <v>22</v>
      </c>
      <c r="E2184">
        <f>IF(train[[#This Row],[international_plan]]="yes",1,0)</f>
        <v>0</v>
      </c>
      <c r="F2184" t="s">
        <v>22</v>
      </c>
      <c r="G2184">
        <f>IF(train[[#This Row],[voice_mail_plan]]="yes",1,0)</f>
        <v>0</v>
      </c>
      <c r="H2184">
        <v>0</v>
      </c>
      <c r="I2184">
        <v>190.9</v>
      </c>
      <c r="J2184">
        <v>62</v>
      </c>
      <c r="K2184">
        <v>32.450000000000003</v>
      </c>
      <c r="L2184">
        <v>226.6</v>
      </c>
      <c r="M2184">
        <v>53</v>
      </c>
      <c r="N2184">
        <v>19.260000000000002</v>
      </c>
      <c r="O2184">
        <v>230.1</v>
      </c>
      <c r="P2184">
        <v>96</v>
      </c>
      <c r="Q2184">
        <v>10.35</v>
      </c>
      <c r="R2184">
        <v>7.8</v>
      </c>
      <c r="S2184">
        <v>3</v>
      </c>
      <c r="T2184">
        <v>2.11</v>
      </c>
      <c r="U2184">
        <v>2</v>
      </c>
      <c r="V2184" t="s">
        <v>22</v>
      </c>
      <c r="W2184">
        <f t="shared" si="272"/>
        <v>0</v>
      </c>
      <c r="X2184" t="str">
        <f t="shared" si="273"/>
        <v>3 or fewer calls</v>
      </c>
      <c r="Y2184" t="str">
        <f t="shared" si="274"/>
        <v>Medium</v>
      </c>
      <c r="Z2184" t="str">
        <f t="shared" si="275"/>
        <v>Light_usage</v>
      </c>
      <c r="AA2184" t="str">
        <f t="shared" si="276"/>
        <v>Medium_user</v>
      </c>
      <c r="AB2184" t="str">
        <f t="shared" si="277"/>
        <v>Medium Usage</v>
      </c>
      <c r="AC2184" t="str">
        <f t="shared" si="278"/>
        <v>None</v>
      </c>
      <c r="AD2184" t="str">
        <f t="shared" si="279"/>
        <v>Medium Intl Calls</v>
      </c>
    </row>
    <row r="2185" spans="1:30" x14ac:dyDescent="0.25">
      <c r="A2185" t="s">
        <v>60</v>
      </c>
      <c r="B2185">
        <v>152</v>
      </c>
      <c r="C2185" t="s">
        <v>21</v>
      </c>
      <c r="D2185" t="s">
        <v>22</v>
      </c>
      <c r="E2185">
        <f>IF(train[[#This Row],[international_plan]]="yes",1,0)</f>
        <v>0</v>
      </c>
      <c r="F2185" t="s">
        <v>22</v>
      </c>
      <c r="G2185">
        <f>IF(train[[#This Row],[voice_mail_plan]]="yes",1,0)</f>
        <v>0</v>
      </c>
      <c r="H2185">
        <v>0</v>
      </c>
      <c r="I2185">
        <v>317.8</v>
      </c>
      <c r="J2185">
        <v>60</v>
      </c>
      <c r="K2185">
        <v>54.03</v>
      </c>
      <c r="L2185">
        <v>152.9</v>
      </c>
      <c r="M2185">
        <v>100</v>
      </c>
      <c r="N2185">
        <v>13</v>
      </c>
      <c r="O2185">
        <v>123.4</v>
      </c>
      <c r="P2185">
        <v>63</v>
      </c>
      <c r="Q2185">
        <v>5.55</v>
      </c>
      <c r="R2185">
        <v>10.4</v>
      </c>
      <c r="S2185">
        <v>7</v>
      </c>
      <c r="T2185">
        <v>2.81</v>
      </c>
      <c r="U2185">
        <v>1</v>
      </c>
      <c r="V2185" t="s">
        <v>23</v>
      </c>
      <c r="W2185">
        <f t="shared" si="272"/>
        <v>1</v>
      </c>
      <c r="X2185" t="str">
        <f t="shared" si="273"/>
        <v>3 or fewer calls</v>
      </c>
      <c r="Y2185" t="str">
        <f t="shared" si="274"/>
        <v>Medium</v>
      </c>
      <c r="Z2185" t="str">
        <f t="shared" si="275"/>
        <v>Medium_user</v>
      </c>
      <c r="AA2185" t="str">
        <f t="shared" si="276"/>
        <v>Medium_user</v>
      </c>
      <c r="AB2185" t="str">
        <f t="shared" si="277"/>
        <v>Medium Usage</v>
      </c>
      <c r="AC2185" t="str">
        <f t="shared" si="278"/>
        <v>None</v>
      </c>
      <c r="AD2185" t="str">
        <f t="shared" si="279"/>
        <v>Medium Intl Calls</v>
      </c>
    </row>
    <row r="2186" spans="1:30" x14ac:dyDescent="0.25">
      <c r="A2186" t="s">
        <v>31</v>
      </c>
      <c r="B2186">
        <v>124</v>
      </c>
      <c r="C2186" t="s">
        <v>21</v>
      </c>
      <c r="D2186" t="s">
        <v>22</v>
      </c>
      <c r="E2186">
        <f>IF(train[[#This Row],[international_plan]]="yes",1,0)</f>
        <v>0</v>
      </c>
      <c r="F2186" t="s">
        <v>22</v>
      </c>
      <c r="G2186">
        <f>IF(train[[#This Row],[voice_mail_plan]]="yes",1,0)</f>
        <v>0</v>
      </c>
      <c r="H2186">
        <v>0</v>
      </c>
      <c r="I2186">
        <v>312</v>
      </c>
      <c r="J2186">
        <v>112</v>
      </c>
      <c r="K2186">
        <v>53.04</v>
      </c>
      <c r="L2186">
        <v>180</v>
      </c>
      <c r="M2186">
        <v>109</v>
      </c>
      <c r="N2186">
        <v>15.3</v>
      </c>
      <c r="O2186">
        <v>168.6</v>
      </c>
      <c r="P2186">
        <v>94</v>
      </c>
      <c r="Q2186">
        <v>7.59</v>
      </c>
      <c r="R2186">
        <v>12.8</v>
      </c>
      <c r="S2186">
        <v>4</v>
      </c>
      <c r="T2186">
        <v>3.46</v>
      </c>
      <c r="U2186">
        <v>1</v>
      </c>
      <c r="V2186" t="s">
        <v>23</v>
      </c>
      <c r="W2186">
        <f t="shared" si="272"/>
        <v>1</v>
      </c>
      <c r="X2186" t="str">
        <f t="shared" si="273"/>
        <v>3 or fewer calls</v>
      </c>
      <c r="Y2186" t="str">
        <f t="shared" si="274"/>
        <v>Medium</v>
      </c>
      <c r="Z2186" t="str">
        <f t="shared" si="275"/>
        <v>Medium_user</v>
      </c>
      <c r="AA2186" t="str">
        <f t="shared" si="276"/>
        <v>Medium_user</v>
      </c>
      <c r="AB2186" t="str">
        <f t="shared" si="277"/>
        <v>Medium Usage</v>
      </c>
      <c r="AC2186" t="str">
        <f t="shared" si="278"/>
        <v>None</v>
      </c>
      <c r="AD2186" t="str">
        <f t="shared" si="279"/>
        <v>Medium Intl Calls</v>
      </c>
    </row>
    <row r="2187" spans="1:30" x14ac:dyDescent="0.25">
      <c r="A2187" t="s">
        <v>67</v>
      </c>
      <c r="B2187">
        <v>131</v>
      </c>
      <c r="C2187" t="s">
        <v>21</v>
      </c>
      <c r="D2187" t="s">
        <v>22</v>
      </c>
      <c r="E2187">
        <f>IF(train[[#This Row],[international_plan]]="yes",1,0)</f>
        <v>0</v>
      </c>
      <c r="F2187" t="s">
        <v>22</v>
      </c>
      <c r="G2187">
        <f>IF(train[[#This Row],[voice_mail_plan]]="yes",1,0)</f>
        <v>0</v>
      </c>
      <c r="H2187">
        <v>0</v>
      </c>
      <c r="I2187">
        <v>131.6</v>
      </c>
      <c r="J2187">
        <v>95</v>
      </c>
      <c r="K2187">
        <v>22.37</v>
      </c>
      <c r="L2187">
        <v>179.3</v>
      </c>
      <c r="M2187">
        <v>109</v>
      </c>
      <c r="N2187">
        <v>15.24</v>
      </c>
      <c r="O2187">
        <v>251.2</v>
      </c>
      <c r="P2187">
        <v>129</v>
      </c>
      <c r="Q2187">
        <v>11.3</v>
      </c>
      <c r="R2187">
        <v>15.5</v>
      </c>
      <c r="S2187">
        <v>3</v>
      </c>
      <c r="T2187">
        <v>4.1900000000000004</v>
      </c>
      <c r="U2187">
        <v>1</v>
      </c>
      <c r="V2187" t="s">
        <v>23</v>
      </c>
      <c r="W2187">
        <f t="shared" si="272"/>
        <v>1</v>
      </c>
      <c r="X2187" t="str">
        <f t="shared" si="273"/>
        <v>3 or fewer calls</v>
      </c>
      <c r="Y2187" t="str">
        <f t="shared" si="274"/>
        <v>High</v>
      </c>
      <c r="Z2187" t="str">
        <f t="shared" si="275"/>
        <v>Medium_user</v>
      </c>
      <c r="AA2187" t="str">
        <f t="shared" si="276"/>
        <v>Medium_user</v>
      </c>
      <c r="AB2187" t="str">
        <f t="shared" si="277"/>
        <v>Medium Usage</v>
      </c>
      <c r="AC2187" t="str">
        <f t="shared" si="278"/>
        <v>None</v>
      </c>
      <c r="AD2187" t="str">
        <f t="shared" si="279"/>
        <v>Medium Intl Calls</v>
      </c>
    </row>
    <row r="2188" spans="1:30" x14ac:dyDescent="0.25">
      <c r="A2188" t="s">
        <v>66</v>
      </c>
      <c r="B2188">
        <v>57</v>
      </c>
      <c r="C2188" t="s">
        <v>21</v>
      </c>
      <c r="D2188" t="s">
        <v>22</v>
      </c>
      <c r="E2188">
        <f>IF(train[[#This Row],[international_plan]]="yes",1,0)</f>
        <v>0</v>
      </c>
      <c r="F2188" t="s">
        <v>23</v>
      </c>
      <c r="G2188">
        <f>IF(train[[#This Row],[voice_mail_plan]]="yes",1,0)</f>
        <v>1</v>
      </c>
      <c r="H2188">
        <v>33</v>
      </c>
      <c r="I2188">
        <v>193.4</v>
      </c>
      <c r="J2188">
        <v>105</v>
      </c>
      <c r="K2188">
        <v>32.880000000000003</v>
      </c>
      <c r="L2188">
        <v>231.6</v>
      </c>
      <c r="M2188">
        <v>79</v>
      </c>
      <c r="N2188">
        <v>19.690000000000001</v>
      </c>
      <c r="O2188">
        <v>226.2</v>
      </c>
      <c r="P2188">
        <v>90</v>
      </c>
      <c r="Q2188">
        <v>10.18</v>
      </c>
      <c r="R2188">
        <v>11.1</v>
      </c>
      <c r="S2188">
        <v>11</v>
      </c>
      <c r="T2188">
        <v>3</v>
      </c>
      <c r="U2188">
        <v>2</v>
      </c>
      <c r="V2188" t="s">
        <v>22</v>
      </c>
      <c r="W2188">
        <f t="shared" si="272"/>
        <v>0</v>
      </c>
      <c r="X2188" t="str">
        <f t="shared" si="273"/>
        <v>3 or fewer calls</v>
      </c>
      <c r="Y2188" t="str">
        <f t="shared" si="274"/>
        <v>Medium</v>
      </c>
      <c r="Z2188" t="str">
        <f t="shared" si="275"/>
        <v>Light_usage</v>
      </c>
      <c r="AA2188" t="str">
        <f t="shared" si="276"/>
        <v>Medium_user</v>
      </c>
      <c r="AB2188" t="str">
        <f t="shared" si="277"/>
        <v>Medium Usage</v>
      </c>
      <c r="AC2188" t="str">
        <f t="shared" si="278"/>
        <v>High</v>
      </c>
      <c r="AD2188" t="str">
        <f t="shared" si="279"/>
        <v>Medium Intl Calls</v>
      </c>
    </row>
    <row r="2189" spans="1:30" x14ac:dyDescent="0.25">
      <c r="A2189" t="s">
        <v>60</v>
      </c>
      <c r="B2189">
        <v>157</v>
      </c>
      <c r="C2189" t="s">
        <v>28</v>
      </c>
      <c r="D2189" t="s">
        <v>22</v>
      </c>
      <c r="E2189">
        <f>IF(train[[#This Row],[international_plan]]="yes",1,0)</f>
        <v>0</v>
      </c>
      <c r="F2189" t="s">
        <v>22</v>
      </c>
      <c r="G2189">
        <f>IF(train[[#This Row],[voice_mail_plan]]="yes",1,0)</f>
        <v>0</v>
      </c>
      <c r="H2189">
        <v>0</v>
      </c>
      <c r="I2189">
        <v>185.1</v>
      </c>
      <c r="J2189">
        <v>92</v>
      </c>
      <c r="K2189">
        <v>31.47</v>
      </c>
      <c r="L2189">
        <v>213</v>
      </c>
      <c r="M2189">
        <v>85</v>
      </c>
      <c r="N2189">
        <v>18.11</v>
      </c>
      <c r="O2189">
        <v>196.1</v>
      </c>
      <c r="P2189">
        <v>85</v>
      </c>
      <c r="Q2189">
        <v>8.82</v>
      </c>
      <c r="R2189">
        <v>8.5</v>
      </c>
      <c r="S2189">
        <v>5</v>
      </c>
      <c r="T2189">
        <v>2.2999999999999998</v>
      </c>
      <c r="U2189">
        <v>2</v>
      </c>
      <c r="V2189" t="s">
        <v>22</v>
      </c>
      <c r="W2189">
        <f t="shared" si="272"/>
        <v>0</v>
      </c>
      <c r="X2189" t="str">
        <f t="shared" si="273"/>
        <v>3 or fewer calls</v>
      </c>
      <c r="Y2189" t="str">
        <f t="shared" si="274"/>
        <v>Medium</v>
      </c>
      <c r="Z2189" t="str">
        <f t="shared" si="275"/>
        <v>Medium_user</v>
      </c>
      <c r="AA2189" t="str">
        <f t="shared" si="276"/>
        <v>Medium_user</v>
      </c>
      <c r="AB2189" t="str">
        <f t="shared" si="277"/>
        <v>Medium Usage</v>
      </c>
      <c r="AC2189" t="str">
        <f t="shared" si="278"/>
        <v>None</v>
      </c>
      <c r="AD2189" t="str">
        <f t="shared" si="279"/>
        <v>Medium Intl Calls</v>
      </c>
    </row>
    <row r="2190" spans="1:30" x14ac:dyDescent="0.25">
      <c r="A2190" t="s">
        <v>48</v>
      </c>
      <c r="B2190">
        <v>194</v>
      </c>
      <c r="C2190" t="s">
        <v>28</v>
      </c>
      <c r="D2190" t="s">
        <v>22</v>
      </c>
      <c r="E2190">
        <f>IF(train[[#This Row],[international_plan]]="yes",1,0)</f>
        <v>0</v>
      </c>
      <c r="F2190" t="s">
        <v>22</v>
      </c>
      <c r="G2190">
        <f>IF(train[[#This Row],[voice_mail_plan]]="yes",1,0)</f>
        <v>0</v>
      </c>
      <c r="H2190">
        <v>0</v>
      </c>
      <c r="I2190">
        <v>193.3</v>
      </c>
      <c r="J2190">
        <v>106</v>
      </c>
      <c r="K2190">
        <v>32.86</v>
      </c>
      <c r="L2190">
        <v>169</v>
      </c>
      <c r="M2190">
        <v>150</v>
      </c>
      <c r="N2190">
        <v>14.37</v>
      </c>
      <c r="O2190">
        <v>225.2</v>
      </c>
      <c r="P2190">
        <v>122</v>
      </c>
      <c r="Q2190">
        <v>10.130000000000001</v>
      </c>
      <c r="R2190">
        <v>11.8</v>
      </c>
      <c r="S2190">
        <v>4</v>
      </c>
      <c r="T2190">
        <v>3.19</v>
      </c>
      <c r="U2190">
        <v>0</v>
      </c>
      <c r="V2190" t="s">
        <v>22</v>
      </c>
      <c r="W2190">
        <f t="shared" si="272"/>
        <v>0</v>
      </c>
      <c r="X2190" t="str">
        <f t="shared" si="273"/>
        <v>3 or fewer calls</v>
      </c>
      <c r="Y2190" t="str">
        <f t="shared" si="274"/>
        <v>Medium</v>
      </c>
      <c r="Z2190" t="str">
        <f t="shared" si="275"/>
        <v>Heavy_user</v>
      </c>
      <c r="AA2190" t="str">
        <f t="shared" si="276"/>
        <v>Medium_user</v>
      </c>
      <c r="AB2190" t="str">
        <f t="shared" si="277"/>
        <v>Medium Usage</v>
      </c>
      <c r="AC2190" t="str">
        <f t="shared" si="278"/>
        <v>None</v>
      </c>
      <c r="AD2190" t="str">
        <f t="shared" si="279"/>
        <v>Medium Intl Calls</v>
      </c>
    </row>
    <row r="2191" spans="1:30" x14ac:dyDescent="0.25">
      <c r="A2191" t="s">
        <v>63</v>
      </c>
      <c r="B2191">
        <v>66</v>
      </c>
      <c r="C2191" t="s">
        <v>21</v>
      </c>
      <c r="D2191" t="s">
        <v>22</v>
      </c>
      <c r="E2191">
        <f>IF(train[[#This Row],[international_plan]]="yes",1,0)</f>
        <v>0</v>
      </c>
      <c r="F2191" t="s">
        <v>22</v>
      </c>
      <c r="G2191">
        <f>IF(train[[#This Row],[voice_mail_plan]]="yes",1,0)</f>
        <v>0</v>
      </c>
      <c r="H2191">
        <v>0</v>
      </c>
      <c r="I2191">
        <v>146.4</v>
      </c>
      <c r="J2191">
        <v>107</v>
      </c>
      <c r="K2191">
        <v>24.89</v>
      </c>
      <c r="L2191">
        <v>196.5</v>
      </c>
      <c r="M2191">
        <v>99</v>
      </c>
      <c r="N2191">
        <v>16.7</v>
      </c>
      <c r="O2191">
        <v>230.1</v>
      </c>
      <c r="P2191">
        <v>106</v>
      </c>
      <c r="Q2191">
        <v>10.35</v>
      </c>
      <c r="R2191">
        <v>7.8</v>
      </c>
      <c r="S2191">
        <v>2</v>
      </c>
      <c r="T2191">
        <v>2.11</v>
      </c>
      <c r="U2191">
        <v>1</v>
      </c>
      <c r="V2191" t="s">
        <v>22</v>
      </c>
      <c r="W2191">
        <f t="shared" si="272"/>
        <v>0</v>
      </c>
      <c r="X2191" t="str">
        <f t="shared" si="273"/>
        <v>3 or fewer calls</v>
      </c>
      <c r="Y2191" t="str">
        <f t="shared" si="274"/>
        <v>Medium</v>
      </c>
      <c r="Z2191" t="str">
        <f t="shared" si="275"/>
        <v>Medium_user</v>
      </c>
      <c r="AA2191" t="str">
        <f t="shared" si="276"/>
        <v>Medium_user</v>
      </c>
      <c r="AB2191" t="str">
        <f t="shared" si="277"/>
        <v>Medium Usage</v>
      </c>
      <c r="AC2191" t="str">
        <f t="shared" si="278"/>
        <v>None</v>
      </c>
      <c r="AD2191" t="str">
        <f t="shared" si="279"/>
        <v>Medium Intl Calls</v>
      </c>
    </row>
    <row r="2192" spans="1:30" x14ac:dyDescent="0.25">
      <c r="A2192" t="s">
        <v>48</v>
      </c>
      <c r="B2192">
        <v>155</v>
      </c>
      <c r="C2192" t="s">
        <v>28</v>
      </c>
      <c r="D2192" t="s">
        <v>22</v>
      </c>
      <c r="E2192">
        <f>IF(train[[#This Row],[international_plan]]="yes",1,0)</f>
        <v>0</v>
      </c>
      <c r="F2192" t="s">
        <v>22</v>
      </c>
      <c r="G2192">
        <f>IF(train[[#This Row],[voice_mail_plan]]="yes",1,0)</f>
        <v>0</v>
      </c>
      <c r="H2192">
        <v>0</v>
      </c>
      <c r="I2192">
        <v>71.2</v>
      </c>
      <c r="J2192">
        <v>90</v>
      </c>
      <c r="K2192">
        <v>12.1</v>
      </c>
      <c r="L2192">
        <v>304.39999999999998</v>
      </c>
      <c r="M2192">
        <v>119</v>
      </c>
      <c r="N2192">
        <v>25.87</v>
      </c>
      <c r="O2192">
        <v>183.3</v>
      </c>
      <c r="P2192">
        <v>103</v>
      </c>
      <c r="Q2192">
        <v>8.25</v>
      </c>
      <c r="R2192">
        <v>8.6</v>
      </c>
      <c r="S2192">
        <v>4</v>
      </c>
      <c r="T2192">
        <v>2.3199999999999998</v>
      </c>
      <c r="U2192">
        <v>0</v>
      </c>
      <c r="V2192" t="s">
        <v>22</v>
      </c>
      <c r="W2192">
        <f t="shared" si="272"/>
        <v>0</v>
      </c>
      <c r="X2192" t="str">
        <f t="shared" si="273"/>
        <v>3 or fewer calls</v>
      </c>
      <c r="Y2192" t="str">
        <f t="shared" si="274"/>
        <v>Medium</v>
      </c>
      <c r="Z2192" t="str">
        <f t="shared" si="275"/>
        <v>Medium_user</v>
      </c>
      <c r="AA2192" t="str">
        <f t="shared" si="276"/>
        <v>Heavy_user</v>
      </c>
      <c r="AB2192" t="str">
        <f t="shared" si="277"/>
        <v>Medium Usage</v>
      </c>
      <c r="AC2192" t="str">
        <f t="shared" si="278"/>
        <v>None</v>
      </c>
      <c r="AD2192" t="str">
        <f t="shared" si="279"/>
        <v>Medium Intl Calls</v>
      </c>
    </row>
    <row r="2193" spans="1:30" x14ac:dyDescent="0.25">
      <c r="A2193" t="s">
        <v>26</v>
      </c>
      <c r="B2193">
        <v>116</v>
      </c>
      <c r="C2193" t="s">
        <v>28</v>
      </c>
      <c r="D2193" t="s">
        <v>22</v>
      </c>
      <c r="E2193">
        <f>IF(train[[#This Row],[international_plan]]="yes",1,0)</f>
        <v>0</v>
      </c>
      <c r="F2193" t="s">
        <v>22</v>
      </c>
      <c r="G2193">
        <f>IF(train[[#This Row],[voice_mail_plan]]="yes",1,0)</f>
        <v>0</v>
      </c>
      <c r="H2193">
        <v>0</v>
      </c>
      <c r="I2193">
        <v>205</v>
      </c>
      <c r="J2193">
        <v>90</v>
      </c>
      <c r="K2193">
        <v>34.85</v>
      </c>
      <c r="L2193">
        <v>140.9</v>
      </c>
      <c r="M2193">
        <v>114</v>
      </c>
      <c r="N2193">
        <v>11.98</v>
      </c>
      <c r="O2193">
        <v>272.60000000000002</v>
      </c>
      <c r="P2193">
        <v>96</v>
      </c>
      <c r="Q2193">
        <v>12.27</v>
      </c>
      <c r="R2193">
        <v>7.5</v>
      </c>
      <c r="S2193">
        <v>4</v>
      </c>
      <c r="T2193">
        <v>2.0299999999999998</v>
      </c>
      <c r="U2193">
        <v>2</v>
      </c>
      <c r="V2193" t="s">
        <v>22</v>
      </c>
      <c r="W2193">
        <f t="shared" si="272"/>
        <v>0</v>
      </c>
      <c r="X2193" t="str">
        <f t="shared" si="273"/>
        <v>3 or fewer calls</v>
      </c>
      <c r="Y2193" t="str">
        <f t="shared" si="274"/>
        <v>Medium</v>
      </c>
      <c r="Z2193" t="str">
        <f t="shared" si="275"/>
        <v>Medium_user</v>
      </c>
      <c r="AA2193" t="str">
        <f t="shared" si="276"/>
        <v>Medium_user</v>
      </c>
      <c r="AB2193" t="str">
        <f t="shared" si="277"/>
        <v>Medium Usage</v>
      </c>
      <c r="AC2193" t="str">
        <f t="shared" si="278"/>
        <v>None</v>
      </c>
      <c r="AD2193" t="str">
        <f t="shared" si="279"/>
        <v>Medium Intl Calls</v>
      </c>
    </row>
    <row r="2194" spans="1:30" x14ac:dyDescent="0.25">
      <c r="A2194" t="s">
        <v>48</v>
      </c>
      <c r="B2194">
        <v>64</v>
      </c>
      <c r="C2194" t="s">
        <v>28</v>
      </c>
      <c r="D2194" t="s">
        <v>22</v>
      </c>
      <c r="E2194">
        <f>IF(train[[#This Row],[international_plan]]="yes",1,0)</f>
        <v>0</v>
      </c>
      <c r="F2194" t="s">
        <v>22</v>
      </c>
      <c r="G2194">
        <f>IF(train[[#This Row],[voice_mail_plan]]="yes",1,0)</f>
        <v>0</v>
      </c>
      <c r="H2194">
        <v>0</v>
      </c>
      <c r="I2194">
        <v>216.9</v>
      </c>
      <c r="J2194">
        <v>78</v>
      </c>
      <c r="K2194">
        <v>36.869999999999997</v>
      </c>
      <c r="L2194">
        <v>211</v>
      </c>
      <c r="M2194">
        <v>115</v>
      </c>
      <c r="N2194">
        <v>17.940000000000001</v>
      </c>
      <c r="O2194">
        <v>179.8</v>
      </c>
      <c r="P2194">
        <v>116</v>
      </c>
      <c r="Q2194">
        <v>8.09</v>
      </c>
      <c r="R2194">
        <v>11.4</v>
      </c>
      <c r="S2194">
        <v>5</v>
      </c>
      <c r="T2194">
        <v>3.08</v>
      </c>
      <c r="U2194">
        <v>3</v>
      </c>
      <c r="V2194" t="s">
        <v>22</v>
      </c>
      <c r="W2194">
        <f t="shared" si="272"/>
        <v>0</v>
      </c>
      <c r="X2194" t="str">
        <f t="shared" si="273"/>
        <v>3 or fewer calls</v>
      </c>
      <c r="Y2194" t="str">
        <f t="shared" si="274"/>
        <v>Medium</v>
      </c>
      <c r="Z2194" t="str">
        <f t="shared" si="275"/>
        <v>Medium_user</v>
      </c>
      <c r="AA2194" t="str">
        <f t="shared" si="276"/>
        <v>Medium_user</v>
      </c>
      <c r="AB2194" t="str">
        <f t="shared" si="277"/>
        <v>Medium Usage</v>
      </c>
      <c r="AC2194" t="str">
        <f t="shared" si="278"/>
        <v>None</v>
      </c>
      <c r="AD2194" t="str">
        <f t="shared" si="279"/>
        <v>Medium Intl Calls</v>
      </c>
    </row>
    <row r="2195" spans="1:30" x14ac:dyDescent="0.25">
      <c r="A2195" t="s">
        <v>24</v>
      </c>
      <c r="B2195">
        <v>96</v>
      </c>
      <c r="C2195" t="s">
        <v>28</v>
      </c>
      <c r="D2195" t="s">
        <v>22</v>
      </c>
      <c r="E2195">
        <f>IF(train[[#This Row],[international_plan]]="yes",1,0)</f>
        <v>0</v>
      </c>
      <c r="F2195" t="s">
        <v>22</v>
      </c>
      <c r="G2195">
        <f>IF(train[[#This Row],[voice_mail_plan]]="yes",1,0)</f>
        <v>0</v>
      </c>
      <c r="H2195">
        <v>0</v>
      </c>
      <c r="I2195">
        <v>150</v>
      </c>
      <c r="J2195">
        <v>122</v>
      </c>
      <c r="K2195">
        <v>25.5</v>
      </c>
      <c r="L2195">
        <v>218.5</v>
      </c>
      <c r="M2195">
        <v>116</v>
      </c>
      <c r="N2195">
        <v>18.57</v>
      </c>
      <c r="O2195">
        <v>212.4</v>
      </c>
      <c r="P2195">
        <v>89</v>
      </c>
      <c r="Q2195">
        <v>9.56</v>
      </c>
      <c r="R2195">
        <v>9.8000000000000007</v>
      </c>
      <c r="S2195">
        <v>1</v>
      </c>
      <c r="T2195">
        <v>2.65</v>
      </c>
      <c r="U2195">
        <v>3</v>
      </c>
      <c r="V2195" t="s">
        <v>22</v>
      </c>
      <c r="W2195">
        <f t="shared" si="272"/>
        <v>0</v>
      </c>
      <c r="X2195" t="str">
        <f t="shared" si="273"/>
        <v>3 or fewer calls</v>
      </c>
      <c r="Y2195" t="str">
        <f t="shared" si="274"/>
        <v>Medium</v>
      </c>
      <c r="Z2195" t="str">
        <f t="shared" si="275"/>
        <v>Medium_user</v>
      </c>
      <c r="AA2195" t="str">
        <f t="shared" si="276"/>
        <v>Medium_user</v>
      </c>
      <c r="AB2195" t="str">
        <f t="shared" si="277"/>
        <v>Medium Usage</v>
      </c>
      <c r="AC2195" t="str">
        <f t="shared" si="278"/>
        <v>None</v>
      </c>
      <c r="AD2195" t="str">
        <f t="shared" si="279"/>
        <v>Medium Intl Calls</v>
      </c>
    </row>
    <row r="2196" spans="1:30" x14ac:dyDescent="0.25">
      <c r="A2196" t="s">
        <v>60</v>
      </c>
      <c r="B2196">
        <v>53</v>
      </c>
      <c r="C2196" t="s">
        <v>21</v>
      </c>
      <c r="D2196" t="s">
        <v>22</v>
      </c>
      <c r="E2196">
        <f>IF(train[[#This Row],[international_plan]]="yes",1,0)</f>
        <v>0</v>
      </c>
      <c r="F2196" t="s">
        <v>22</v>
      </c>
      <c r="G2196">
        <f>IF(train[[#This Row],[voice_mail_plan]]="yes",1,0)</f>
        <v>0</v>
      </c>
      <c r="H2196">
        <v>0</v>
      </c>
      <c r="I2196">
        <v>164.1</v>
      </c>
      <c r="J2196">
        <v>106</v>
      </c>
      <c r="K2196">
        <v>27.9</v>
      </c>
      <c r="L2196">
        <v>206</v>
      </c>
      <c r="M2196">
        <v>56</v>
      </c>
      <c r="N2196">
        <v>17.510000000000002</v>
      </c>
      <c r="O2196">
        <v>194.7</v>
      </c>
      <c r="P2196">
        <v>124</v>
      </c>
      <c r="Q2196">
        <v>8.76</v>
      </c>
      <c r="R2196">
        <v>11.4</v>
      </c>
      <c r="S2196">
        <v>2</v>
      </c>
      <c r="T2196">
        <v>3.08</v>
      </c>
      <c r="U2196">
        <v>1</v>
      </c>
      <c r="V2196" t="s">
        <v>22</v>
      </c>
      <c r="W2196">
        <f t="shared" si="272"/>
        <v>0</v>
      </c>
      <c r="X2196" t="str">
        <f t="shared" si="273"/>
        <v>3 or fewer calls</v>
      </c>
      <c r="Y2196" t="str">
        <f t="shared" si="274"/>
        <v>Medium</v>
      </c>
      <c r="Z2196" t="str">
        <f t="shared" si="275"/>
        <v>Light_usage</v>
      </c>
      <c r="AA2196" t="str">
        <f t="shared" si="276"/>
        <v>Medium_user</v>
      </c>
      <c r="AB2196" t="str">
        <f t="shared" si="277"/>
        <v>Medium Usage</v>
      </c>
      <c r="AC2196" t="str">
        <f t="shared" si="278"/>
        <v>None</v>
      </c>
      <c r="AD2196" t="str">
        <f t="shared" si="279"/>
        <v>Medium Intl Calls</v>
      </c>
    </row>
    <row r="2197" spans="1:30" x14ac:dyDescent="0.25">
      <c r="A2197" t="s">
        <v>66</v>
      </c>
      <c r="B2197">
        <v>105</v>
      </c>
      <c r="C2197" t="s">
        <v>28</v>
      </c>
      <c r="D2197" t="s">
        <v>22</v>
      </c>
      <c r="E2197">
        <f>IF(train[[#This Row],[international_plan]]="yes",1,0)</f>
        <v>0</v>
      </c>
      <c r="F2197" t="s">
        <v>22</v>
      </c>
      <c r="G2197">
        <f>IF(train[[#This Row],[voice_mail_plan]]="yes",1,0)</f>
        <v>0</v>
      </c>
      <c r="H2197">
        <v>0</v>
      </c>
      <c r="I2197">
        <v>212</v>
      </c>
      <c r="J2197">
        <v>113</v>
      </c>
      <c r="K2197">
        <v>36.04</v>
      </c>
      <c r="L2197">
        <v>226.6</v>
      </c>
      <c r="M2197">
        <v>128</v>
      </c>
      <c r="N2197">
        <v>19.260000000000002</v>
      </c>
      <c r="O2197">
        <v>193.6</v>
      </c>
      <c r="P2197">
        <v>114</v>
      </c>
      <c r="Q2197">
        <v>8.7100000000000009</v>
      </c>
      <c r="R2197">
        <v>8.9</v>
      </c>
      <c r="S2197">
        <v>7</v>
      </c>
      <c r="T2197">
        <v>2.4</v>
      </c>
      <c r="U2197">
        <v>3</v>
      </c>
      <c r="V2197" t="s">
        <v>22</v>
      </c>
      <c r="W2197">
        <f t="shared" si="272"/>
        <v>0</v>
      </c>
      <c r="X2197" t="str">
        <f t="shared" si="273"/>
        <v>3 or fewer calls</v>
      </c>
      <c r="Y2197" t="str">
        <f t="shared" si="274"/>
        <v>Medium</v>
      </c>
      <c r="Z2197" t="str">
        <f t="shared" si="275"/>
        <v>Heavy_user</v>
      </c>
      <c r="AA2197" t="str">
        <f t="shared" si="276"/>
        <v>Medium_user</v>
      </c>
      <c r="AB2197" t="str">
        <f t="shared" si="277"/>
        <v>Medium Usage</v>
      </c>
      <c r="AC2197" t="str">
        <f t="shared" si="278"/>
        <v>None</v>
      </c>
      <c r="AD2197" t="str">
        <f t="shared" si="279"/>
        <v>Medium Intl Calls</v>
      </c>
    </row>
    <row r="2198" spans="1:30" x14ac:dyDescent="0.25">
      <c r="A2198" t="s">
        <v>53</v>
      </c>
      <c r="B2198">
        <v>53</v>
      </c>
      <c r="C2198" t="s">
        <v>28</v>
      </c>
      <c r="D2198" t="s">
        <v>22</v>
      </c>
      <c r="E2198">
        <f>IF(train[[#This Row],[international_plan]]="yes",1,0)</f>
        <v>0</v>
      </c>
      <c r="F2198" t="s">
        <v>23</v>
      </c>
      <c r="G2198">
        <f>IF(train[[#This Row],[voice_mail_plan]]="yes",1,0)</f>
        <v>1</v>
      </c>
      <c r="H2198">
        <v>37</v>
      </c>
      <c r="I2198">
        <v>167.3</v>
      </c>
      <c r="J2198">
        <v>99</v>
      </c>
      <c r="K2198">
        <v>28.44</v>
      </c>
      <c r="L2198">
        <v>194.7</v>
      </c>
      <c r="M2198">
        <v>99</v>
      </c>
      <c r="N2198">
        <v>16.55</v>
      </c>
      <c r="O2198">
        <v>236.7</v>
      </c>
      <c r="P2198">
        <v>112</v>
      </c>
      <c r="Q2198">
        <v>10.65</v>
      </c>
      <c r="R2198">
        <v>12</v>
      </c>
      <c r="S2198">
        <v>9</v>
      </c>
      <c r="T2198">
        <v>3.24</v>
      </c>
      <c r="U2198">
        <v>2</v>
      </c>
      <c r="V2198" t="s">
        <v>22</v>
      </c>
      <c r="W2198">
        <f t="shared" si="272"/>
        <v>0</v>
      </c>
      <c r="X2198" t="str">
        <f t="shared" si="273"/>
        <v>3 or fewer calls</v>
      </c>
      <c r="Y2198" t="str">
        <f t="shared" si="274"/>
        <v>Medium</v>
      </c>
      <c r="Z2198" t="str">
        <f t="shared" si="275"/>
        <v>Medium_user</v>
      </c>
      <c r="AA2198" t="str">
        <f t="shared" si="276"/>
        <v>Medium_user</v>
      </c>
      <c r="AB2198" t="str">
        <f t="shared" si="277"/>
        <v>Medium Usage</v>
      </c>
      <c r="AC2198" t="str">
        <f t="shared" si="278"/>
        <v>High</v>
      </c>
      <c r="AD2198" t="str">
        <f t="shared" si="279"/>
        <v>Medium Intl Calls</v>
      </c>
    </row>
    <row r="2199" spans="1:30" x14ac:dyDescent="0.25">
      <c r="A2199" t="s">
        <v>35</v>
      </c>
      <c r="B2199">
        <v>101</v>
      </c>
      <c r="C2199" t="s">
        <v>21</v>
      </c>
      <c r="D2199" t="s">
        <v>22</v>
      </c>
      <c r="E2199">
        <f>IF(train[[#This Row],[international_plan]]="yes",1,0)</f>
        <v>0</v>
      </c>
      <c r="F2199" t="s">
        <v>22</v>
      </c>
      <c r="G2199">
        <f>IF(train[[#This Row],[voice_mail_plan]]="yes",1,0)</f>
        <v>0</v>
      </c>
      <c r="H2199">
        <v>0</v>
      </c>
      <c r="I2199">
        <v>154.4</v>
      </c>
      <c r="J2199">
        <v>130</v>
      </c>
      <c r="K2199">
        <v>26.25</v>
      </c>
      <c r="L2199">
        <v>217.2</v>
      </c>
      <c r="M2199">
        <v>101</v>
      </c>
      <c r="N2199">
        <v>18.46</v>
      </c>
      <c r="O2199">
        <v>185.4</v>
      </c>
      <c r="P2199">
        <v>52</v>
      </c>
      <c r="Q2199">
        <v>8.34</v>
      </c>
      <c r="R2199">
        <v>13.9</v>
      </c>
      <c r="S2199">
        <v>4</v>
      </c>
      <c r="T2199">
        <v>3.75</v>
      </c>
      <c r="U2199">
        <v>1</v>
      </c>
      <c r="V2199" t="s">
        <v>22</v>
      </c>
      <c r="W2199">
        <f t="shared" si="272"/>
        <v>0</v>
      </c>
      <c r="X2199" t="str">
        <f t="shared" si="273"/>
        <v>3 or fewer calls</v>
      </c>
      <c r="Y2199" t="str">
        <f t="shared" si="274"/>
        <v>Medium</v>
      </c>
      <c r="Z2199" t="str">
        <f t="shared" si="275"/>
        <v>Medium_user</v>
      </c>
      <c r="AA2199" t="str">
        <f t="shared" si="276"/>
        <v>Medium_user</v>
      </c>
      <c r="AB2199" t="str">
        <f t="shared" si="277"/>
        <v>Medium Usage</v>
      </c>
      <c r="AC2199" t="str">
        <f t="shared" si="278"/>
        <v>None</v>
      </c>
      <c r="AD2199" t="str">
        <f t="shared" si="279"/>
        <v>Medium Intl Calls</v>
      </c>
    </row>
    <row r="2200" spans="1:30" x14ac:dyDescent="0.25">
      <c r="A2200" t="s">
        <v>69</v>
      </c>
      <c r="B2200">
        <v>129</v>
      </c>
      <c r="C2200" t="s">
        <v>28</v>
      </c>
      <c r="D2200" t="s">
        <v>22</v>
      </c>
      <c r="E2200">
        <f>IF(train[[#This Row],[international_plan]]="yes",1,0)</f>
        <v>0</v>
      </c>
      <c r="F2200" t="s">
        <v>23</v>
      </c>
      <c r="G2200">
        <f>IF(train[[#This Row],[voice_mail_plan]]="yes",1,0)</f>
        <v>1</v>
      </c>
      <c r="H2200">
        <v>30</v>
      </c>
      <c r="I2200">
        <v>177.3</v>
      </c>
      <c r="J2200">
        <v>95</v>
      </c>
      <c r="K2200">
        <v>30.14</v>
      </c>
      <c r="L2200">
        <v>211.8</v>
      </c>
      <c r="M2200">
        <v>102</v>
      </c>
      <c r="N2200">
        <v>18</v>
      </c>
      <c r="O2200">
        <v>240.2</v>
      </c>
      <c r="P2200">
        <v>108</v>
      </c>
      <c r="Q2200">
        <v>10.81</v>
      </c>
      <c r="R2200">
        <v>9.3000000000000007</v>
      </c>
      <c r="S2200">
        <v>7</v>
      </c>
      <c r="T2200">
        <v>2.5099999999999998</v>
      </c>
      <c r="U2200">
        <v>3</v>
      </c>
      <c r="V2200" t="s">
        <v>22</v>
      </c>
      <c r="W2200">
        <f t="shared" si="272"/>
        <v>0</v>
      </c>
      <c r="X2200" t="str">
        <f t="shared" si="273"/>
        <v>3 or fewer calls</v>
      </c>
      <c r="Y2200" t="str">
        <f t="shared" si="274"/>
        <v>Medium</v>
      </c>
      <c r="Z2200" t="str">
        <f t="shared" si="275"/>
        <v>Medium_user</v>
      </c>
      <c r="AA2200" t="str">
        <f t="shared" si="276"/>
        <v>Medium_user</v>
      </c>
      <c r="AB2200" t="str">
        <f t="shared" si="277"/>
        <v>Medium Usage</v>
      </c>
      <c r="AC2200" t="str">
        <f t="shared" si="278"/>
        <v>High</v>
      </c>
      <c r="AD2200" t="str">
        <f t="shared" si="279"/>
        <v>Medium Intl Calls</v>
      </c>
    </row>
    <row r="2201" spans="1:30" x14ac:dyDescent="0.25">
      <c r="A2201" t="s">
        <v>75</v>
      </c>
      <c r="B2201">
        <v>122</v>
      </c>
      <c r="C2201" t="s">
        <v>25</v>
      </c>
      <c r="D2201" t="s">
        <v>22</v>
      </c>
      <c r="E2201">
        <f>IF(train[[#This Row],[international_plan]]="yes",1,0)</f>
        <v>0</v>
      </c>
      <c r="F2201" t="s">
        <v>22</v>
      </c>
      <c r="G2201">
        <f>IF(train[[#This Row],[voice_mail_plan]]="yes",1,0)</f>
        <v>0</v>
      </c>
      <c r="H2201">
        <v>0</v>
      </c>
      <c r="I2201">
        <v>231.2</v>
      </c>
      <c r="J2201">
        <v>141</v>
      </c>
      <c r="K2201">
        <v>39.299999999999997</v>
      </c>
      <c r="L2201">
        <v>267.8</v>
      </c>
      <c r="M2201">
        <v>136</v>
      </c>
      <c r="N2201">
        <v>22.76</v>
      </c>
      <c r="O2201">
        <v>240.3</v>
      </c>
      <c r="P2201">
        <v>100</v>
      </c>
      <c r="Q2201">
        <v>10.81</v>
      </c>
      <c r="R2201">
        <v>8.8000000000000007</v>
      </c>
      <c r="S2201">
        <v>5</v>
      </c>
      <c r="T2201">
        <v>2.38</v>
      </c>
      <c r="U2201">
        <v>1</v>
      </c>
      <c r="V2201" t="s">
        <v>23</v>
      </c>
      <c r="W2201">
        <f t="shared" si="272"/>
        <v>1</v>
      </c>
      <c r="X2201" t="str">
        <f t="shared" si="273"/>
        <v>3 or fewer calls</v>
      </c>
      <c r="Y2201" t="str">
        <f t="shared" si="274"/>
        <v>Medium</v>
      </c>
      <c r="Z2201" t="str">
        <f t="shared" si="275"/>
        <v>Heavy_user</v>
      </c>
      <c r="AA2201" t="str">
        <f t="shared" si="276"/>
        <v>Heavy_user</v>
      </c>
      <c r="AB2201" t="str">
        <f t="shared" si="277"/>
        <v>Medium Usage</v>
      </c>
      <c r="AC2201" t="str">
        <f t="shared" si="278"/>
        <v>None</v>
      </c>
      <c r="AD2201" t="str">
        <f t="shared" si="279"/>
        <v>Medium Intl Calls</v>
      </c>
    </row>
    <row r="2202" spans="1:30" x14ac:dyDescent="0.25">
      <c r="A2202" t="s">
        <v>38</v>
      </c>
      <c r="B2202">
        <v>163</v>
      </c>
      <c r="C2202" t="s">
        <v>21</v>
      </c>
      <c r="D2202" t="s">
        <v>22</v>
      </c>
      <c r="E2202">
        <f>IF(train[[#This Row],[international_plan]]="yes",1,0)</f>
        <v>0</v>
      </c>
      <c r="F2202" t="s">
        <v>22</v>
      </c>
      <c r="G2202">
        <f>IF(train[[#This Row],[voice_mail_plan]]="yes",1,0)</f>
        <v>0</v>
      </c>
      <c r="H2202">
        <v>0</v>
      </c>
      <c r="I2202">
        <v>202.9</v>
      </c>
      <c r="J2202">
        <v>100</v>
      </c>
      <c r="K2202">
        <v>34.49</v>
      </c>
      <c r="L2202">
        <v>178.6</v>
      </c>
      <c r="M2202">
        <v>46</v>
      </c>
      <c r="N2202">
        <v>15.18</v>
      </c>
      <c r="O2202">
        <v>203.8</v>
      </c>
      <c r="P2202">
        <v>116</v>
      </c>
      <c r="Q2202">
        <v>9.17</v>
      </c>
      <c r="R2202">
        <v>12.8</v>
      </c>
      <c r="S2202">
        <v>3</v>
      </c>
      <c r="T2202">
        <v>3.46</v>
      </c>
      <c r="U2202">
        <v>5</v>
      </c>
      <c r="V2202" t="s">
        <v>22</v>
      </c>
      <c r="W2202">
        <f t="shared" si="272"/>
        <v>0</v>
      </c>
      <c r="X2202" t="str">
        <f t="shared" si="273"/>
        <v>More than 3 calls</v>
      </c>
      <c r="Y2202" t="str">
        <f t="shared" si="274"/>
        <v>Medium</v>
      </c>
      <c r="Z2202" t="str">
        <f t="shared" si="275"/>
        <v>Light_usage</v>
      </c>
      <c r="AA2202" t="str">
        <f t="shared" si="276"/>
        <v>Medium_user</v>
      </c>
      <c r="AB2202" t="str">
        <f t="shared" si="277"/>
        <v>Medium Usage</v>
      </c>
      <c r="AC2202" t="str">
        <f t="shared" si="278"/>
        <v>None</v>
      </c>
      <c r="AD2202" t="str">
        <f t="shared" si="279"/>
        <v>Medium Intl Calls</v>
      </c>
    </row>
    <row r="2203" spans="1:30" x14ac:dyDescent="0.25">
      <c r="A2203" t="s">
        <v>64</v>
      </c>
      <c r="B2203">
        <v>93</v>
      </c>
      <c r="C2203" t="s">
        <v>25</v>
      </c>
      <c r="D2203" t="s">
        <v>22</v>
      </c>
      <c r="E2203">
        <f>IF(train[[#This Row],[international_plan]]="yes",1,0)</f>
        <v>0</v>
      </c>
      <c r="F2203" t="s">
        <v>22</v>
      </c>
      <c r="G2203">
        <f>IF(train[[#This Row],[voice_mail_plan]]="yes",1,0)</f>
        <v>0</v>
      </c>
      <c r="H2203">
        <v>0</v>
      </c>
      <c r="I2203">
        <v>149.6</v>
      </c>
      <c r="J2203">
        <v>120</v>
      </c>
      <c r="K2203">
        <v>25.43</v>
      </c>
      <c r="L2203">
        <v>200.7</v>
      </c>
      <c r="M2203">
        <v>85</v>
      </c>
      <c r="N2203">
        <v>17.059999999999999</v>
      </c>
      <c r="O2203">
        <v>181.2</v>
      </c>
      <c r="P2203">
        <v>107</v>
      </c>
      <c r="Q2203">
        <v>8.15</v>
      </c>
      <c r="R2203">
        <v>14.3</v>
      </c>
      <c r="S2203">
        <v>9</v>
      </c>
      <c r="T2203">
        <v>3.86</v>
      </c>
      <c r="U2203">
        <v>0</v>
      </c>
      <c r="V2203" t="s">
        <v>22</v>
      </c>
      <c r="W2203">
        <f t="shared" si="272"/>
        <v>0</v>
      </c>
      <c r="X2203" t="str">
        <f t="shared" si="273"/>
        <v>3 or fewer calls</v>
      </c>
      <c r="Y2203" t="str">
        <f t="shared" si="274"/>
        <v>Medium</v>
      </c>
      <c r="Z2203" t="str">
        <f t="shared" si="275"/>
        <v>Medium_user</v>
      </c>
      <c r="AA2203" t="str">
        <f t="shared" si="276"/>
        <v>Medium_user</v>
      </c>
      <c r="AB2203" t="str">
        <f t="shared" si="277"/>
        <v>Medium Usage</v>
      </c>
      <c r="AC2203" t="str">
        <f t="shared" si="278"/>
        <v>None</v>
      </c>
      <c r="AD2203" t="str">
        <f t="shared" si="279"/>
        <v>Medium Intl Calls</v>
      </c>
    </row>
    <row r="2204" spans="1:30" x14ac:dyDescent="0.25">
      <c r="A2204" t="s">
        <v>20</v>
      </c>
      <c r="B2204">
        <v>115</v>
      </c>
      <c r="C2204" t="s">
        <v>28</v>
      </c>
      <c r="D2204" t="s">
        <v>23</v>
      </c>
      <c r="E2204">
        <f>IF(train[[#This Row],[international_plan]]="yes",1,0)</f>
        <v>1</v>
      </c>
      <c r="F2204" t="s">
        <v>22</v>
      </c>
      <c r="G2204">
        <f>IF(train[[#This Row],[voice_mail_plan]]="yes",1,0)</f>
        <v>0</v>
      </c>
      <c r="H2204">
        <v>0</v>
      </c>
      <c r="I2204">
        <v>345.3</v>
      </c>
      <c r="J2204">
        <v>81</v>
      </c>
      <c r="K2204">
        <v>58.7</v>
      </c>
      <c r="L2204">
        <v>203.4</v>
      </c>
      <c r="M2204">
        <v>106</v>
      </c>
      <c r="N2204">
        <v>17.29</v>
      </c>
      <c r="O2204">
        <v>217.5</v>
      </c>
      <c r="P2204">
        <v>107</v>
      </c>
      <c r="Q2204">
        <v>9.7899999999999991</v>
      </c>
      <c r="R2204">
        <v>11.8</v>
      </c>
      <c r="S2204">
        <v>8</v>
      </c>
      <c r="T2204">
        <v>3.19</v>
      </c>
      <c r="U2204">
        <v>1</v>
      </c>
      <c r="V2204" t="s">
        <v>23</v>
      </c>
      <c r="W2204">
        <f t="shared" si="272"/>
        <v>1</v>
      </c>
      <c r="X2204" t="str">
        <f t="shared" si="273"/>
        <v>3 or fewer calls</v>
      </c>
      <c r="Y2204" t="str">
        <f t="shared" si="274"/>
        <v>Medium</v>
      </c>
      <c r="Z2204" t="str">
        <f t="shared" si="275"/>
        <v>Medium_user</v>
      </c>
      <c r="AA2204" t="str">
        <f t="shared" si="276"/>
        <v>Medium_user</v>
      </c>
      <c r="AB2204" t="str">
        <f t="shared" si="277"/>
        <v>Medium Usage</v>
      </c>
      <c r="AC2204" t="str">
        <f t="shared" si="278"/>
        <v>None</v>
      </c>
      <c r="AD2204" t="str">
        <f t="shared" si="279"/>
        <v>Medium Intl Calls</v>
      </c>
    </row>
    <row r="2205" spans="1:30" x14ac:dyDescent="0.25">
      <c r="A2205" t="s">
        <v>68</v>
      </c>
      <c r="B2205">
        <v>25</v>
      </c>
      <c r="C2205" t="s">
        <v>25</v>
      </c>
      <c r="D2205" t="s">
        <v>22</v>
      </c>
      <c r="E2205">
        <f>IF(train[[#This Row],[international_plan]]="yes",1,0)</f>
        <v>0</v>
      </c>
      <c r="F2205" t="s">
        <v>22</v>
      </c>
      <c r="G2205">
        <f>IF(train[[#This Row],[voice_mail_plan]]="yes",1,0)</f>
        <v>0</v>
      </c>
      <c r="H2205">
        <v>0</v>
      </c>
      <c r="I2205">
        <v>264.89999999999998</v>
      </c>
      <c r="J2205">
        <v>80</v>
      </c>
      <c r="K2205">
        <v>45.03</v>
      </c>
      <c r="L2205">
        <v>281.2</v>
      </c>
      <c r="M2205">
        <v>66</v>
      </c>
      <c r="N2205">
        <v>23.9</v>
      </c>
      <c r="O2205">
        <v>166.1</v>
      </c>
      <c r="P2205">
        <v>80</v>
      </c>
      <c r="Q2205">
        <v>7.47</v>
      </c>
      <c r="R2205">
        <v>8.4</v>
      </c>
      <c r="S2205">
        <v>4</v>
      </c>
      <c r="T2205">
        <v>2.27</v>
      </c>
      <c r="U2205">
        <v>1</v>
      </c>
      <c r="V2205" t="s">
        <v>23</v>
      </c>
      <c r="W2205">
        <f t="shared" si="272"/>
        <v>1</v>
      </c>
      <c r="X2205" t="str">
        <f t="shared" si="273"/>
        <v>3 or fewer calls</v>
      </c>
      <c r="Y2205" t="str">
        <f t="shared" si="274"/>
        <v>Medium</v>
      </c>
      <c r="Z2205" t="str">
        <f t="shared" si="275"/>
        <v>Light_usage</v>
      </c>
      <c r="AA2205" t="str">
        <f t="shared" si="276"/>
        <v>Heavy_user</v>
      </c>
      <c r="AB2205" t="str">
        <f t="shared" si="277"/>
        <v>Medium Usage</v>
      </c>
      <c r="AC2205" t="str">
        <f t="shared" si="278"/>
        <v>None</v>
      </c>
      <c r="AD2205" t="str">
        <f t="shared" si="279"/>
        <v>Medium Intl Calls</v>
      </c>
    </row>
    <row r="2206" spans="1:30" x14ac:dyDescent="0.25">
      <c r="A2206" t="s">
        <v>63</v>
      </c>
      <c r="B2206">
        <v>73</v>
      </c>
      <c r="C2206" t="s">
        <v>25</v>
      </c>
      <c r="D2206" t="s">
        <v>22</v>
      </c>
      <c r="E2206">
        <f>IF(train[[#This Row],[international_plan]]="yes",1,0)</f>
        <v>0</v>
      </c>
      <c r="F2206" t="s">
        <v>22</v>
      </c>
      <c r="G2206">
        <f>IF(train[[#This Row],[voice_mail_plan]]="yes",1,0)</f>
        <v>0</v>
      </c>
      <c r="H2206">
        <v>0</v>
      </c>
      <c r="I2206">
        <v>122</v>
      </c>
      <c r="J2206">
        <v>92</v>
      </c>
      <c r="K2206">
        <v>20.74</v>
      </c>
      <c r="L2206">
        <v>138.30000000000001</v>
      </c>
      <c r="M2206">
        <v>114</v>
      </c>
      <c r="N2206">
        <v>11.76</v>
      </c>
      <c r="O2206">
        <v>224.2</v>
      </c>
      <c r="P2206">
        <v>128</v>
      </c>
      <c r="Q2206">
        <v>10.09</v>
      </c>
      <c r="R2206">
        <v>5.8</v>
      </c>
      <c r="S2206">
        <v>5</v>
      </c>
      <c r="T2206">
        <v>1.57</v>
      </c>
      <c r="U2206">
        <v>1</v>
      </c>
      <c r="V2206" t="s">
        <v>22</v>
      </c>
      <c r="W2206">
        <f t="shared" si="272"/>
        <v>0</v>
      </c>
      <c r="X2206" t="str">
        <f t="shared" si="273"/>
        <v>3 or fewer calls</v>
      </c>
      <c r="Y2206" t="str">
        <f t="shared" si="274"/>
        <v>Low</v>
      </c>
      <c r="Z2206" t="str">
        <f t="shared" si="275"/>
        <v>Medium_user</v>
      </c>
      <c r="AA2206" t="str">
        <f t="shared" si="276"/>
        <v>Medium_user</v>
      </c>
      <c r="AB2206" t="str">
        <f t="shared" si="277"/>
        <v>Medium Usage</v>
      </c>
      <c r="AC2206" t="str">
        <f t="shared" si="278"/>
        <v>None</v>
      </c>
      <c r="AD2206" t="str">
        <f t="shared" si="279"/>
        <v>Low Intl Calls</v>
      </c>
    </row>
    <row r="2207" spans="1:30" x14ac:dyDescent="0.25">
      <c r="A2207" t="s">
        <v>75</v>
      </c>
      <c r="B2207">
        <v>120</v>
      </c>
      <c r="C2207" t="s">
        <v>21</v>
      </c>
      <c r="D2207" t="s">
        <v>22</v>
      </c>
      <c r="E2207">
        <f>IF(train[[#This Row],[international_plan]]="yes",1,0)</f>
        <v>0</v>
      </c>
      <c r="F2207" t="s">
        <v>22</v>
      </c>
      <c r="G2207">
        <f>IF(train[[#This Row],[voice_mail_plan]]="yes",1,0)</f>
        <v>0</v>
      </c>
      <c r="H2207">
        <v>0</v>
      </c>
      <c r="I2207">
        <v>177.2</v>
      </c>
      <c r="J2207">
        <v>88</v>
      </c>
      <c r="K2207">
        <v>30.12</v>
      </c>
      <c r="L2207">
        <v>270.39999999999998</v>
      </c>
      <c r="M2207">
        <v>99</v>
      </c>
      <c r="N2207">
        <v>22.98</v>
      </c>
      <c r="O2207">
        <v>231.5</v>
      </c>
      <c r="P2207">
        <v>90</v>
      </c>
      <c r="Q2207">
        <v>10.42</v>
      </c>
      <c r="R2207">
        <v>14</v>
      </c>
      <c r="S2207">
        <v>2</v>
      </c>
      <c r="T2207">
        <v>3.78</v>
      </c>
      <c r="U2207">
        <v>2</v>
      </c>
      <c r="V2207" t="s">
        <v>22</v>
      </c>
      <c r="W2207">
        <f t="shared" si="272"/>
        <v>0</v>
      </c>
      <c r="X2207" t="str">
        <f t="shared" si="273"/>
        <v>3 or fewer calls</v>
      </c>
      <c r="Y2207" t="str">
        <f t="shared" si="274"/>
        <v>Medium</v>
      </c>
      <c r="Z2207" t="str">
        <f t="shared" si="275"/>
        <v>Medium_user</v>
      </c>
      <c r="AA2207" t="str">
        <f t="shared" si="276"/>
        <v>Heavy_user</v>
      </c>
      <c r="AB2207" t="str">
        <f t="shared" si="277"/>
        <v>Medium Usage</v>
      </c>
      <c r="AC2207" t="str">
        <f t="shared" si="278"/>
        <v>None</v>
      </c>
      <c r="AD2207" t="str">
        <f t="shared" si="279"/>
        <v>Medium Intl Calls</v>
      </c>
    </row>
    <row r="2208" spans="1:30" x14ac:dyDescent="0.25">
      <c r="A2208" t="s">
        <v>71</v>
      </c>
      <c r="B2208">
        <v>196</v>
      </c>
      <c r="C2208" t="s">
        <v>21</v>
      </c>
      <c r="D2208" t="s">
        <v>22</v>
      </c>
      <c r="E2208">
        <f>IF(train[[#This Row],[international_plan]]="yes",1,0)</f>
        <v>0</v>
      </c>
      <c r="F2208" t="s">
        <v>22</v>
      </c>
      <c r="G2208">
        <f>IF(train[[#This Row],[voice_mail_plan]]="yes",1,0)</f>
        <v>0</v>
      </c>
      <c r="H2208">
        <v>0</v>
      </c>
      <c r="I2208">
        <v>133.1</v>
      </c>
      <c r="J2208">
        <v>80</v>
      </c>
      <c r="K2208">
        <v>22.63</v>
      </c>
      <c r="L2208">
        <v>206.5</v>
      </c>
      <c r="M2208">
        <v>120</v>
      </c>
      <c r="N2208">
        <v>17.55</v>
      </c>
      <c r="O2208">
        <v>221.6</v>
      </c>
      <c r="P2208">
        <v>96</v>
      </c>
      <c r="Q2208">
        <v>9.9700000000000006</v>
      </c>
      <c r="R2208">
        <v>10.3</v>
      </c>
      <c r="S2208">
        <v>8</v>
      </c>
      <c r="T2208">
        <v>2.78</v>
      </c>
      <c r="U2208">
        <v>1</v>
      </c>
      <c r="V2208" t="s">
        <v>22</v>
      </c>
      <c r="W2208">
        <f t="shared" si="272"/>
        <v>0</v>
      </c>
      <c r="X2208" t="str">
        <f t="shared" si="273"/>
        <v>3 or fewer calls</v>
      </c>
      <c r="Y2208" t="str">
        <f t="shared" si="274"/>
        <v>Medium</v>
      </c>
      <c r="Z2208" t="str">
        <f t="shared" si="275"/>
        <v>Heavy_user</v>
      </c>
      <c r="AA2208" t="str">
        <f t="shared" si="276"/>
        <v>Medium_user</v>
      </c>
      <c r="AB2208" t="str">
        <f t="shared" si="277"/>
        <v>Medium Usage</v>
      </c>
      <c r="AC2208" t="str">
        <f t="shared" si="278"/>
        <v>None</v>
      </c>
      <c r="AD2208" t="str">
        <f t="shared" si="279"/>
        <v>Medium Intl Calls</v>
      </c>
    </row>
    <row r="2209" spans="1:30" x14ac:dyDescent="0.25">
      <c r="A2209" t="s">
        <v>54</v>
      </c>
      <c r="B2209">
        <v>97</v>
      </c>
      <c r="C2209" t="s">
        <v>28</v>
      </c>
      <c r="D2209" t="s">
        <v>22</v>
      </c>
      <c r="E2209">
        <f>IF(train[[#This Row],[international_plan]]="yes",1,0)</f>
        <v>0</v>
      </c>
      <c r="F2209" t="s">
        <v>22</v>
      </c>
      <c r="G2209">
        <f>IF(train[[#This Row],[voice_mail_plan]]="yes",1,0)</f>
        <v>0</v>
      </c>
      <c r="H2209">
        <v>0</v>
      </c>
      <c r="I2209">
        <v>225.1</v>
      </c>
      <c r="J2209">
        <v>90</v>
      </c>
      <c r="K2209">
        <v>38.270000000000003</v>
      </c>
      <c r="L2209">
        <v>279.5</v>
      </c>
      <c r="M2209">
        <v>127</v>
      </c>
      <c r="N2209">
        <v>23.76</v>
      </c>
      <c r="O2209">
        <v>233.8</v>
      </c>
      <c r="P2209">
        <v>103</v>
      </c>
      <c r="Q2209">
        <v>10.52</v>
      </c>
      <c r="R2209">
        <v>8.8000000000000007</v>
      </c>
      <c r="S2209">
        <v>4</v>
      </c>
      <c r="T2209">
        <v>2.38</v>
      </c>
      <c r="U2209">
        <v>0</v>
      </c>
      <c r="V2209" t="s">
        <v>23</v>
      </c>
      <c r="W2209">
        <f t="shared" si="272"/>
        <v>1</v>
      </c>
      <c r="X2209" t="str">
        <f t="shared" si="273"/>
        <v>3 or fewer calls</v>
      </c>
      <c r="Y2209" t="str">
        <f t="shared" si="274"/>
        <v>Medium</v>
      </c>
      <c r="Z2209" t="str">
        <f t="shared" si="275"/>
        <v>Heavy_user</v>
      </c>
      <c r="AA2209" t="str">
        <f t="shared" si="276"/>
        <v>Heavy_user</v>
      </c>
      <c r="AB2209" t="str">
        <f t="shared" si="277"/>
        <v>Medium Usage</v>
      </c>
      <c r="AC2209" t="str">
        <f t="shared" si="278"/>
        <v>None</v>
      </c>
      <c r="AD2209" t="str">
        <f t="shared" si="279"/>
        <v>Medium Intl Calls</v>
      </c>
    </row>
    <row r="2210" spans="1:30" x14ac:dyDescent="0.25">
      <c r="A2210" t="s">
        <v>36</v>
      </c>
      <c r="B2210">
        <v>148</v>
      </c>
      <c r="C2210" t="s">
        <v>25</v>
      </c>
      <c r="D2210" t="s">
        <v>22</v>
      </c>
      <c r="E2210">
        <f>IF(train[[#This Row],[international_plan]]="yes",1,0)</f>
        <v>0</v>
      </c>
      <c r="F2210" t="s">
        <v>22</v>
      </c>
      <c r="G2210">
        <f>IF(train[[#This Row],[voice_mail_plan]]="yes",1,0)</f>
        <v>0</v>
      </c>
      <c r="H2210">
        <v>0</v>
      </c>
      <c r="I2210">
        <v>208.4</v>
      </c>
      <c r="J2210">
        <v>120</v>
      </c>
      <c r="K2210">
        <v>35.43</v>
      </c>
      <c r="L2210">
        <v>174.4</v>
      </c>
      <c r="M2210">
        <v>99</v>
      </c>
      <c r="N2210">
        <v>14.82</v>
      </c>
      <c r="O2210">
        <v>310.7</v>
      </c>
      <c r="P2210">
        <v>105</v>
      </c>
      <c r="Q2210">
        <v>13.98</v>
      </c>
      <c r="R2210">
        <v>11.2</v>
      </c>
      <c r="S2210">
        <v>4</v>
      </c>
      <c r="T2210">
        <v>3.02</v>
      </c>
      <c r="U2210">
        <v>1</v>
      </c>
      <c r="V2210" t="s">
        <v>22</v>
      </c>
      <c r="W2210">
        <f t="shared" si="272"/>
        <v>0</v>
      </c>
      <c r="X2210" t="str">
        <f t="shared" si="273"/>
        <v>3 or fewer calls</v>
      </c>
      <c r="Y2210" t="str">
        <f t="shared" si="274"/>
        <v>Medium</v>
      </c>
      <c r="Z2210" t="str">
        <f t="shared" si="275"/>
        <v>Medium_user</v>
      </c>
      <c r="AA2210" t="str">
        <f t="shared" si="276"/>
        <v>Medium_user</v>
      </c>
      <c r="AB2210" t="str">
        <f t="shared" si="277"/>
        <v>Medium Usage</v>
      </c>
      <c r="AC2210" t="str">
        <f t="shared" si="278"/>
        <v>None</v>
      </c>
      <c r="AD2210" t="str">
        <f t="shared" si="279"/>
        <v>Medium Intl Calls</v>
      </c>
    </row>
    <row r="2211" spans="1:30" x14ac:dyDescent="0.25">
      <c r="A2211" t="s">
        <v>68</v>
      </c>
      <c r="B2211">
        <v>85</v>
      </c>
      <c r="C2211" t="s">
        <v>25</v>
      </c>
      <c r="D2211" t="s">
        <v>22</v>
      </c>
      <c r="E2211">
        <f>IF(train[[#This Row],[international_plan]]="yes",1,0)</f>
        <v>0</v>
      </c>
      <c r="F2211" t="s">
        <v>23</v>
      </c>
      <c r="G2211">
        <f>IF(train[[#This Row],[voice_mail_plan]]="yes",1,0)</f>
        <v>1</v>
      </c>
      <c r="H2211">
        <v>30</v>
      </c>
      <c r="I2211">
        <v>173.1</v>
      </c>
      <c r="J2211">
        <v>107</v>
      </c>
      <c r="K2211">
        <v>29.43</v>
      </c>
      <c r="L2211">
        <v>247.2</v>
      </c>
      <c r="M2211">
        <v>101</v>
      </c>
      <c r="N2211">
        <v>21.01</v>
      </c>
      <c r="O2211">
        <v>158.69999999999999</v>
      </c>
      <c r="P2211">
        <v>104</v>
      </c>
      <c r="Q2211">
        <v>7.14</v>
      </c>
      <c r="R2211">
        <v>11.5</v>
      </c>
      <c r="S2211">
        <v>5</v>
      </c>
      <c r="T2211">
        <v>3.11</v>
      </c>
      <c r="U2211">
        <v>1</v>
      </c>
      <c r="V2211" t="s">
        <v>22</v>
      </c>
      <c r="W2211">
        <f t="shared" si="272"/>
        <v>0</v>
      </c>
      <c r="X2211" t="str">
        <f t="shared" si="273"/>
        <v>3 or fewer calls</v>
      </c>
      <c r="Y2211" t="str">
        <f t="shared" si="274"/>
        <v>Medium</v>
      </c>
      <c r="Z2211" t="str">
        <f t="shared" si="275"/>
        <v>Medium_user</v>
      </c>
      <c r="AA2211" t="str">
        <f t="shared" si="276"/>
        <v>Heavy_user</v>
      </c>
      <c r="AB2211" t="str">
        <f t="shared" si="277"/>
        <v>Medium Usage</v>
      </c>
      <c r="AC2211" t="str">
        <f t="shared" si="278"/>
        <v>High</v>
      </c>
      <c r="AD2211" t="str">
        <f t="shared" si="279"/>
        <v>Medium Intl Calls</v>
      </c>
    </row>
    <row r="2212" spans="1:30" x14ac:dyDescent="0.25">
      <c r="A2212" t="s">
        <v>26</v>
      </c>
      <c r="B2212">
        <v>86</v>
      </c>
      <c r="C2212" t="s">
        <v>28</v>
      </c>
      <c r="D2212" t="s">
        <v>23</v>
      </c>
      <c r="E2212">
        <f>IF(train[[#This Row],[international_plan]]="yes",1,0)</f>
        <v>1</v>
      </c>
      <c r="F2212" t="s">
        <v>22</v>
      </c>
      <c r="G2212">
        <f>IF(train[[#This Row],[voice_mail_plan]]="yes",1,0)</f>
        <v>0</v>
      </c>
      <c r="H2212">
        <v>0</v>
      </c>
      <c r="I2212">
        <v>162.4</v>
      </c>
      <c r="J2212">
        <v>131</v>
      </c>
      <c r="K2212">
        <v>27.61</v>
      </c>
      <c r="L2212">
        <v>167</v>
      </c>
      <c r="M2212">
        <v>102</v>
      </c>
      <c r="N2212">
        <v>14.2</v>
      </c>
      <c r="O2212">
        <v>128.9</v>
      </c>
      <c r="P2212">
        <v>118</v>
      </c>
      <c r="Q2212">
        <v>5.8</v>
      </c>
      <c r="R2212">
        <v>11.4</v>
      </c>
      <c r="S2212">
        <v>2</v>
      </c>
      <c r="T2212">
        <v>3.08</v>
      </c>
      <c r="U2212">
        <v>2</v>
      </c>
      <c r="V2212" t="s">
        <v>23</v>
      </c>
      <c r="W2212">
        <f t="shared" si="272"/>
        <v>1</v>
      </c>
      <c r="X2212" t="str">
        <f t="shared" si="273"/>
        <v>3 or fewer calls</v>
      </c>
      <c r="Y2212" t="str">
        <f t="shared" si="274"/>
        <v>Medium</v>
      </c>
      <c r="Z2212" t="str">
        <f t="shared" si="275"/>
        <v>Medium_user</v>
      </c>
      <c r="AA2212" t="str">
        <f t="shared" si="276"/>
        <v>Medium_user</v>
      </c>
      <c r="AB2212" t="str">
        <f t="shared" si="277"/>
        <v>Medium Usage</v>
      </c>
      <c r="AC2212" t="str">
        <f t="shared" si="278"/>
        <v>None</v>
      </c>
      <c r="AD2212" t="str">
        <f t="shared" si="279"/>
        <v>Medium Intl Calls</v>
      </c>
    </row>
    <row r="2213" spans="1:30" x14ac:dyDescent="0.25">
      <c r="A2213" t="s">
        <v>69</v>
      </c>
      <c r="B2213">
        <v>147</v>
      </c>
      <c r="C2213" t="s">
        <v>21</v>
      </c>
      <c r="D2213" t="s">
        <v>22</v>
      </c>
      <c r="E2213">
        <f>IF(train[[#This Row],[international_plan]]="yes",1,0)</f>
        <v>0</v>
      </c>
      <c r="F2213" t="s">
        <v>23</v>
      </c>
      <c r="G2213">
        <f>IF(train[[#This Row],[voice_mail_plan]]="yes",1,0)</f>
        <v>1</v>
      </c>
      <c r="H2213">
        <v>38</v>
      </c>
      <c r="I2213">
        <v>243.4</v>
      </c>
      <c r="J2213">
        <v>126</v>
      </c>
      <c r="K2213">
        <v>41.38</v>
      </c>
      <c r="L2213">
        <v>273.8</v>
      </c>
      <c r="M2213">
        <v>109</v>
      </c>
      <c r="N2213">
        <v>23.27</v>
      </c>
      <c r="O2213">
        <v>282.89999999999998</v>
      </c>
      <c r="P2213">
        <v>91</v>
      </c>
      <c r="Q2213">
        <v>12.73</v>
      </c>
      <c r="R2213">
        <v>14.1</v>
      </c>
      <c r="S2213">
        <v>8</v>
      </c>
      <c r="T2213">
        <v>3.81</v>
      </c>
      <c r="U2213">
        <v>2</v>
      </c>
      <c r="V2213" t="s">
        <v>22</v>
      </c>
      <c r="W2213">
        <f t="shared" si="272"/>
        <v>0</v>
      </c>
      <c r="X2213" t="str">
        <f t="shared" si="273"/>
        <v>3 or fewer calls</v>
      </c>
      <c r="Y2213" t="str">
        <f t="shared" si="274"/>
        <v>Medium</v>
      </c>
      <c r="Z2213" t="str">
        <f t="shared" si="275"/>
        <v>Medium_user</v>
      </c>
      <c r="AA2213" t="str">
        <f t="shared" si="276"/>
        <v>Heavy_user</v>
      </c>
      <c r="AB2213" t="str">
        <f t="shared" si="277"/>
        <v>Medium Usage</v>
      </c>
      <c r="AC2213" t="str">
        <f t="shared" si="278"/>
        <v>High</v>
      </c>
      <c r="AD2213" t="str">
        <f t="shared" si="279"/>
        <v>Medium Intl Calls</v>
      </c>
    </row>
    <row r="2214" spans="1:30" x14ac:dyDescent="0.25">
      <c r="A2214" t="s">
        <v>72</v>
      </c>
      <c r="B2214">
        <v>91</v>
      </c>
      <c r="C2214" t="s">
        <v>21</v>
      </c>
      <c r="D2214" t="s">
        <v>22</v>
      </c>
      <c r="E2214">
        <f>IF(train[[#This Row],[international_plan]]="yes",1,0)</f>
        <v>0</v>
      </c>
      <c r="F2214" t="s">
        <v>22</v>
      </c>
      <c r="G2214">
        <f>IF(train[[#This Row],[voice_mail_plan]]="yes",1,0)</f>
        <v>0</v>
      </c>
      <c r="H2214">
        <v>0</v>
      </c>
      <c r="I2214">
        <v>189.3</v>
      </c>
      <c r="J2214">
        <v>100</v>
      </c>
      <c r="K2214">
        <v>32.18</v>
      </c>
      <c r="L2214">
        <v>239.3</v>
      </c>
      <c r="M2214">
        <v>107</v>
      </c>
      <c r="N2214">
        <v>20.34</v>
      </c>
      <c r="O2214">
        <v>89.7</v>
      </c>
      <c r="P2214">
        <v>89</v>
      </c>
      <c r="Q2214">
        <v>4.04</v>
      </c>
      <c r="R2214">
        <v>9.9</v>
      </c>
      <c r="S2214">
        <v>3</v>
      </c>
      <c r="T2214">
        <v>2.67</v>
      </c>
      <c r="U2214">
        <v>3</v>
      </c>
      <c r="V2214" t="s">
        <v>22</v>
      </c>
      <c r="W2214">
        <f t="shared" si="272"/>
        <v>0</v>
      </c>
      <c r="X2214" t="str">
        <f t="shared" si="273"/>
        <v>3 or fewer calls</v>
      </c>
      <c r="Y2214" t="str">
        <f t="shared" si="274"/>
        <v>Medium</v>
      </c>
      <c r="Z2214" t="str">
        <f t="shared" si="275"/>
        <v>Medium_user</v>
      </c>
      <c r="AA2214" t="str">
        <f t="shared" si="276"/>
        <v>Heavy_user</v>
      </c>
      <c r="AB2214" t="str">
        <f t="shared" si="277"/>
        <v>Medium Usage</v>
      </c>
      <c r="AC2214" t="str">
        <f t="shared" si="278"/>
        <v>None</v>
      </c>
      <c r="AD2214" t="str">
        <f t="shared" si="279"/>
        <v>Medium Intl Calls</v>
      </c>
    </row>
    <row r="2215" spans="1:30" x14ac:dyDescent="0.25">
      <c r="A2215" t="s">
        <v>32</v>
      </c>
      <c r="B2215">
        <v>81</v>
      </c>
      <c r="C2215" t="s">
        <v>25</v>
      </c>
      <c r="D2215" t="s">
        <v>22</v>
      </c>
      <c r="E2215">
        <f>IF(train[[#This Row],[international_plan]]="yes",1,0)</f>
        <v>0</v>
      </c>
      <c r="F2215" t="s">
        <v>23</v>
      </c>
      <c r="G2215">
        <f>IF(train[[#This Row],[voice_mail_plan]]="yes",1,0)</f>
        <v>1</v>
      </c>
      <c r="H2215">
        <v>46</v>
      </c>
      <c r="I2215">
        <v>168.3</v>
      </c>
      <c r="J2215">
        <v>124</v>
      </c>
      <c r="K2215">
        <v>28.61</v>
      </c>
      <c r="L2215">
        <v>270.89999999999998</v>
      </c>
      <c r="M2215">
        <v>103</v>
      </c>
      <c r="N2215">
        <v>23.03</v>
      </c>
      <c r="O2215">
        <v>222.5</v>
      </c>
      <c r="P2215">
        <v>98</v>
      </c>
      <c r="Q2215">
        <v>10.01</v>
      </c>
      <c r="R2215">
        <v>6.7</v>
      </c>
      <c r="S2215">
        <v>2</v>
      </c>
      <c r="T2215">
        <v>1.81</v>
      </c>
      <c r="U2215">
        <v>4</v>
      </c>
      <c r="V2215" t="s">
        <v>22</v>
      </c>
      <c r="W2215">
        <f t="shared" si="272"/>
        <v>0</v>
      </c>
      <c r="X2215" t="str">
        <f t="shared" si="273"/>
        <v>More than 3 calls</v>
      </c>
      <c r="Y2215" t="str">
        <f t="shared" si="274"/>
        <v>Low</v>
      </c>
      <c r="Z2215" t="str">
        <f t="shared" si="275"/>
        <v>Medium_user</v>
      </c>
      <c r="AA2215" t="str">
        <f t="shared" si="276"/>
        <v>Heavy_user</v>
      </c>
      <c r="AB2215" t="str">
        <f t="shared" si="277"/>
        <v>Medium Usage</v>
      </c>
      <c r="AC2215" t="str">
        <f t="shared" si="278"/>
        <v>High</v>
      </c>
      <c r="AD2215" t="str">
        <f t="shared" si="279"/>
        <v>Low Intl Calls</v>
      </c>
    </row>
    <row r="2216" spans="1:30" x14ac:dyDescent="0.25">
      <c r="A2216" t="s">
        <v>55</v>
      </c>
      <c r="B2216">
        <v>116</v>
      </c>
      <c r="C2216" t="s">
        <v>21</v>
      </c>
      <c r="D2216" t="s">
        <v>22</v>
      </c>
      <c r="E2216">
        <f>IF(train[[#This Row],[international_plan]]="yes",1,0)</f>
        <v>0</v>
      </c>
      <c r="F2216" t="s">
        <v>23</v>
      </c>
      <c r="G2216">
        <f>IF(train[[#This Row],[voice_mail_plan]]="yes",1,0)</f>
        <v>1</v>
      </c>
      <c r="H2216">
        <v>24</v>
      </c>
      <c r="I2216">
        <v>232.9</v>
      </c>
      <c r="J2216">
        <v>90</v>
      </c>
      <c r="K2216">
        <v>39.590000000000003</v>
      </c>
      <c r="L2216">
        <v>152.1</v>
      </c>
      <c r="M2216">
        <v>94</v>
      </c>
      <c r="N2216">
        <v>12.93</v>
      </c>
      <c r="O2216">
        <v>344.3</v>
      </c>
      <c r="P2216">
        <v>82</v>
      </c>
      <c r="Q2216">
        <v>15.49</v>
      </c>
      <c r="R2216">
        <v>10.7</v>
      </c>
      <c r="S2216">
        <v>6</v>
      </c>
      <c r="T2216">
        <v>2.89</v>
      </c>
      <c r="U2216">
        <v>1</v>
      </c>
      <c r="V2216" t="s">
        <v>22</v>
      </c>
      <c r="W2216">
        <f t="shared" si="272"/>
        <v>0</v>
      </c>
      <c r="X2216" t="str">
        <f t="shared" si="273"/>
        <v>3 or fewer calls</v>
      </c>
      <c r="Y2216" t="str">
        <f t="shared" si="274"/>
        <v>Medium</v>
      </c>
      <c r="Z2216" t="str">
        <f t="shared" si="275"/>
        <v>Medium_user</v>
      </c>
      <c r="AA2216" t="str">
        <f t="shared" si="276"/>
        <v>Medium_user</v>
      </c>
      <c r="AB2216" t="str">
        <f t="shared" si="277"/>
        <v>Medium Usage</v>
      </c>
      <c r="AC2216" t="str">
        <f t="shared" si="278"/>
        <v>Medium</v>
      </c>
      <c r="AD2216" t="str">
        <f t="shared" si="279"/>
        <v>Medium Intl Calls</v>
      </c>
    </row>
    <row r="2217" spans="1:30" x14ac:dyDescent="0.25">
      <c r="A2217" t="s">
        <v>30</v>
      </c>
      <c r="B2217">
        <v>69</v>
      </c>
      <c r="C2217" t="s">
        <v>21</v>
      </c>
      <c r="D2217" t="s">
        <v>22</v>
      </c>
      <c r="E2217">
        <f>IF(train[[#This Row],[international_plan]]="yes",1,0)</f>
        <v>0</v>
      </c>
      <c r="F2217" t="s">
        <v>23</v>
      </c>
      <c r="G2217">
        <f>IF(train[[#This Row],[voice_mail_plan]]="yes",1,0)</f>
        <v>1</v>
      </c>
      <c r="H2217">
        <v>37</v>
      </c>
      <c r="I2217">
        <v>155</v>
      </c>
      <c r="J2217">
        <v>98</v>
      </c>
      <c r="K2217">
        <v>26.35</v>
      </c>
      <c r="L2217">
        <v>142.4</v>
      </c>
      <c r="M2217">
        <v>105</v>
      </c>
      <c r="N2217">
        <v>12.1</v>
      </c>
      <c r="O2217">
        <v>143.69999999999999</v>
      </c>
      <c r="P2217">
        <v>117</v>
      </c>
      <c r="Q2217">
        <v>6.47</v>
      </c>
      <c r="R2217">
        <v>5.9</v>
      </c>
      <c r="S2217">
        <v>4</v>
      </c>
      <c r="T2217">
        <v>1.59</v>
      </c>
      <c r="U2217">
        <v>1</v>
      </c>
      <c r="V2217" t="s">
        <v>22</v>
      </c>
      <c r="W2217">
        <f t="shared" si="272"/>
        <v>0</v>
      </c>
      <c r="X2217" t="str">
        <f t="shared" si="273"/>
        <v>3 or fewer calls</v>
      </c>
      <c r="Y2217" t="str">
        <f t="shared" si="274"/>
        <v>Low</v>
      </c>
      <c r="Z2217" t="str">
        <f t="shared" si="275"/>
        <v>Medium_user</v>
      </c>
      <c r="AA2217" t="str">
        <f t="shared" si="276"/>
        <v>Medium_user</v>
      </c>
      <c r="AB2217" t="str">
        <f t="shared" si="277"/>
        <v>Medium Usage</v>
      </c>
      <c r="AC2217" t="str">
        <f t="shared" si="278"/>
        <v>High</v>
      </c>
      <c r="AD2217" t="str">
        <f t="shared" si="279"/>
        <v>Low Intl Calls</v>
      </c>
    </row>
    <row r="2218" spans="1:30" x14ac:dyDescent="0.25">
      <c r="A2218" t="s">
        <v>37</v>
      </c>
      <c r="B2218">
        <v>135</v>
      </c>
      <c r="C2218" t="s">
        <v>28</v>
      </c>
      <c r="D2218" t="s">
        <v>22</v>
      </c>
      <c r="E2218">
        <f>IF(train[[#This Row],[international_plan]]="yes",1,0)</f>
        <v>0</v>
      </c>
      <c r="F2218" t="s">
        <v>22</v>
      </c>
      <c r="G2218">
        <f>IF(train[[#This Row],[voice_mail_plan]]="yes",1,0)</f>
        <v>0</v>
      </c>
      <c r="H2218">
        <v>0</v>
      </c>
      <c r="I2218">
        <v>154.4</v>
      </c>
      <c r="J2218">
        <v>130</v>
      </c>
      <c r="K2218">
        <v>26.25</v>
      </c>
      <c r="L2218">
        <v>203.8</v>
      </c>
      <c r="M2218">
        <v>90</v>
      </c>
      <c r="N2218">
        <v>17.32</v>
      </c>
      <c r="O2218">
        <v>158.69999999999999</v>
      </c>
      <c r="P2218">
        <v>59</v>
      </c>
      <c r="Q2218">
        <v>7.14</v>
      </c>
      <c r="R2218">
        <v>11.8</v>
      </c>
      <c r="S2218">
        <v>3</v>
      </c>
      <c r="T2218">
        <v>3.19</v>
      </c>
      <c r="U2218">
        <v>0</v>
      </c>
      <c r="V2218" t="s">
        <v>22</v>
      </c>
      <c r="W2218">
        <f t="shared" si="272"/>
        <v>0</v>
      </c>
      <c r="X2218" t="str">
        <f t="shared" si="273"/>
        <v>3 or fewer calls</v>
      </c>
      <c r="Y2218" t="str">
        <f t="shared" si="274"/>
        <v>Medium</v>
      </c>
      <c r="Z2218" t="str">
        <f t="shared" si="275"/>
        <v>Medium_user</v>
      </c>
      <c r="AA2218" t="str">
        <f t="shared" si="276"/>
        <v>Medium_user</v>
      </c>
      <c r="AB2218" t="str">
        <f t="shared" si="277"/>
        <v>Medium Usage</v>
      </c>
      <c r="AC2218" t="str">
        <f t="shared" si="278"/>
        <v>None</v>
      </c>
      <c r="AD2218" t="str">
        <f t="shared" si="279"/>
        <v>Medium Intl Calls</v>
      </c>
    </row>
    <row r="2219" spans="1:30" x14ac:dyDescent="0.25">
      <c r="A2219" t="s">
        <v>65</v>
      </c>
      <c r="B2219">
        <v>73</v>
      </c>
      <c r="C2219" t="s">
        <v>28</v>
      </c>
      <c r="D2219" t="s">
        <v>22</v>
      </c>
      <c r="E2219">
        <f>IF(train[[#This Row],[international_plan]]="yes",1,0)</f>
        <v>0</v>
      </c>
      <c r="F2219" t="s">
        <v>22</v>
      </c>
      <c r="G2219">
        <f>IF(train[[#This Row],[voice_mail_plan]]="yes",1,0)</f>
        <v>0</v>
      </c>
      <c r="H2219">
        <v>0</v>
      </c>
      <c r="I2219">
        <v>234.7</v>
      </c>
      <c r="J2219">
        <v>102</v>
      </c>
      <c r="K2219">
        <v>39.9</v>
      </c>
      <c r="L2219">
        <v>195.7</v>
      </c>
      <c r="M2219">
        <v>110</v>
      </c>
      <c r="N2219">
        <v>16.63</v>
      </c>
      <c r="O2219">
        <v>253.4</v>
      </c>
      <c r="P2219">
        <v>71</v>
      </c>
      <c r="Q2219">
        <v>11.4</v>
      </c>
      <c r="R2219">
        <v>8.4</v>
      </c>
      <c r="S2219">
        <v>8</v>
      </c>
      <c r="T2219">
        <v>2.27</v>
      </c>
      <c r="U2219">
        <v>2</v>
      </c>
      <c r="V2219" t="s">
        <v>22</v>
      </c>
      <c r="W2219">
        <f t="shared" si="272"/>
        <v>0</v>
      </c>
      <c r="X2219" t="str">
        <f t="shared" si="273"/>
        <v>3 or fewer calls</v>
      </c>
      <c r="Y2219" t="str">
        <f t="shared" si="274"/>
        <v>Medium</v>
      </c>
      <c r="Z2219" t="str">
        <f t="shared" si="275"/>
        <v>Medium_user</v>
      </c>
      <c r="AA2219" t="str">
        <f t="shared" si="276"/>
        <v>Medium_user</v>
      </c>
      <c r="AB2219" t="str">
        <f t="shared" si="277"/>
        <v>Medium Usage</v>
      </c>
      <c r="AC2219" t="str">
        <f t="shared" si="278"/>
        <v>None</v>
      </c>
      <c r="AD2219" t="str">
        <f t="shared" si="279"/>
        <v>Medium Intl Calls</v>
      </c>
    </row>
    <row r="2220" spans="1:30" x14ac:dyDescent="0.25">
      <c r="A2220" t="s">
        <v>46</v>
      </c>
      <c r="B2220">
        <v>125</v>
      </c>
      <c r="C2220" t="s">
        <v>21</v>
      </c>
      <c r="D2220" t="s">
        <v>23</v>
      </c>
      <c r="E2220">
        <f>IF(train[[#This Row],[international_plan]]="yes",1,0)</f>
        <v>1</v>
      </c>
      <c r="F2220" t="s">
        <v>22</v>
      </c>
      <c r="G2220">
        <f>IF(train[[#This Row],[voice_mail_plan]]="yes",1,0)</f>
        <v>0</v>
      </c>
      <c r="H2220">
        <v>0</v>
      </c>
      <c r="I2220">
        <v>298.39999999999998</v>
      </c>
      <c r="J2220">
        <v>78</v>
      </c>
      <c r="K2220">
        <v>50.73</v>
      </c>
      <c r="L2220">
        <v>270.5</v>
      </c>
      <c r="M2220">
        <v>142</v>
      </c>
      <c r="N2220">
        <v>22.99</v>
      </c>
      <c r="O2220">
        <v>107.3</v>
      </c>
      <c r="P2220">
        <v>84</v>
      </c>
      <c r="Q2220">
        <v>4.83</v>
      </c>
      <c r="R2220">
        <v>12.2</v>
      </c>
      <c r="S2220">
        <v>2</v>
      </c>
      <c r="T2220">
        <v>3.29</v>
      </c>
      <c r="U2220">
        <v>0</v>
      </c>
      <c r="V2220" t="s">
        <v>23</v>
      </c>
      <c r="W2220">
        <f t="shared" si="272"/>
        <v>1</v>
      </c>
      <c r="X2220" t="str">
        <f t="shared" si="273"/>
        <v>3 or fewer calls</v>
      </c>
      <c r="Y2220" t="str">
        <f t="shared" si="274"/>
        <v>Medium</v>
      </c>
      <c r="Z2220" t="str">
        <f t="shared" si="275"/>
        <v>Heavy_user</v>
      </c>
      <c r="AA2220" t="str">
        <f t="shared" si="276"/>
        <v>Heavy_user</v>
      </c>
      <c r="AB2220" t="str">
        <f t="shared" si="277"/>
        <v>High Usage</v>
      </c>
      <c r="AC2220" t="str">
        <f t="shared" si="278"/>
        <v>None</v>
      </c>
      <c r="AD2220" t="str">
        <f t="shared" si="279"/>
        <v>Medium Intl Calls</v>
      </c>
    </row>
    <row r="2221" spans="1:30" x14ac:dyDescent="0.25">
      <c r="A2221" t="s">
        <v>52</v>
      </c>
      <c r="B2221">
        <v>165</v>
      </c>
      <c r="C2221" t="s">
        <v>21</v>
      </c>
      <c r="D2221" t="s">
        <v>22</v>
      </c>
      <c r="E2221">
        <f>IF(train[[#This Row],[international_plan]]="yes",1,0)</f>
        <v>0</v>
      </c>
      <c r="F2221" t="s">
        <v>23</v>
      </c>
      <c r="G2221">
        <f>IF(train[[#This Row],[voice_mail_plan]]="yes",1,0)</f>
        <v>1</v>
      </c>
      <c r="H2221">
        <v>33</v>
      </c>
      <c r="I2221">
        <v>111.6</v>
      </c>
      <c r="J2221">
        <v>140</v>
      </c>
      <c r="K2221">
        <v>18.97</v>
      </c>
      <c r="L2221">
        <v>213.3</v>
      </c>
      <c r="M2221">
        <v>111</v>
      </c>
      <c r="N2221">
        <v>18.13</v>
      </c>
      <c r="O2221">
        <v>267.60000000000002</v>
      </c>
      <c r="P2221">
        <v>115</v>
      </c>
      <c r="Q2221">
        <v>12.04</v>
      </c>
      <c r="R2221">
        <v>16</v>
      </c>
      <c r="S2221">
        <v>3</v>
      </c>
      <c r="T2221">
        <v>4.32</v>
      </c>
      <c r="U2221">
        <v>0</v>
      </c>
      <c r="V2221" t="s">
        <v>22</v>
      </c>
      <c r="W2221">
        <f t="shared" si="272"/>
        <v>0</v>
      </c>
      <c r="X2221" t="str">
        <f t="shared" si="273"/>
        <v>3 or fewer calls</v>
      </c>
      <c r="Y2221" t="str">
        <f t="shared" si="274"/>
        <v>High</v>
      </c>
      <c r="Z2221" t="str">
        <f t="shared" si="275"/>
        <v>Medium_user</v>
      </c>
      <c r="AA2221" t="str">
        <f t="shared" si="276"/>
        <v>Medium_user</v>
      </c>
      <c r="AB2221" t="str">
        <f t="shared" si="277"/>
        <v>Medium Usage</v>
      </c>
      <c r="AC2221" t="str">
        <f t="shared" si="278"/>
        <v>High</v>
      </c>
      <c r="AD2221" t="str">
        <f t="shared" si="279"/>
        <v>Medium Intl Calls</v>
      </c>
    </row>
    <row r="2222" spans="1:30" x14ac:dyDescent="0.25">
      <c r="A2222" t="s">
        <v>57</v>
      </c>
      <c r="B2222">
        <v>64</v>
      </c>
      <c r="C2222" t="s">
        <v>21</v>
      </c>
      <c r="D2222" t="s">
        <v>22</v>
      </c>
      <c r="E2222">
        <f>IF(train[[#This Row],[international_plan]]="yes",1,0)</f>
        <v>0</v>
      </c>
      <c r="F2222" t="s">
        <v>22</v>
      </c>
      <c r="G2222">
        <f>IF(train[[#This Row],[voice_mail_plan]]="yes",1,0)</f>
        <v>0</v>
      </c>
      <c r="H2222">
        <v>0</v>
      </c>
      <c r="I2222">
        <v>174.5</v>
      </c>
      <c r="J2222">
        <v>98</v>
      </c>
      <c r="K2222">
        <v>29.67</v>
      </c>
      <c r="L2222">
        <v>180.2</v>
      </c>
      <c r="M2222">
        <v>103</v>
      </c>
      <c r="N2222">
        <v>15.32</v>
      </c>
      <c r="O2222">
        <v>179</v>
      </c>
      <c r="P2222">
        <v>89</v>
      </c>
      <c r="Q2222">
        <v>8.06</v>
      </c>
      <c r="R2222">
        <v>10.7</v>
      </c>
      <c r="S2222">
        <v>2</v>
      </c>
      <c r="T2222">
        <v>2.89</v>
      </c>
      <c r="U2222">
        <v>2</v>
      </c>
      <c r="V2222" t="s">
        <v>22</v>
      </c>
      <c r="W2222">
        <f t="shared" si="272"/>
        <v>0</v>
      </c>
      <c r="X2222" t="str">
        <f t="shared" si="273"/>
        <v>3 or fewer calls</v>
      </c>
      <c r="Y2222" t="str">
        <f t="shared" si="274"/>
        <v>Medium</v>
      </c>
      <c r="Z2222" t="str">
        <f t="shared" si="275"/>
        <v>Medium_user</v>
      </c>
      <c r="AA2222" t="str">
        <f t="shared" si="276"/>
        <v>Medium_user</v>
      </c>
      <c r="AB2222" t="str">
        <f t="shared" si="277"/>
        <v>Medium Usage</v>
      </c>
      <c r="AC2222" t="str">
        <f t="shared" si="278"/>
        <v>None</v>
      </c>
      <c r="AD2222" t="str">
        <f t="shared" si="279"/>
        <v>Medium Intl Calls</v>
      </c>
    </row>
    <row r="2223" spans="1:30" x14ac:dyDescent="0.25">
      <c r="A2223" t="s">
        <v>49</v>
      </c>
      <c r="B2223">
        <v>116</v>
      </c>
      <c r="C2223" t="s">
        <v>28</v>
      </c>
      <c r="D2223" t="s">
        <v>23</v>
      </c>
      <c r="E2223">
        <f>IF(train[[#This Row],[international_plan]]="yes",1,0)</f>
        <v>1</v>
      </c>
      <c r="F2223" t="s">
        <v>23</v>
      </c>
      <c r="G2223">
        <f>IF(train[[#This Row],[voice_mail_plan]]="yes",1,0)</f>
        <v>1</v>
      </c>
      <c r="H2223">
        <v>27</v>
      </c>
      <c r="I2223">
        <v>175.5</v>
      </c>
      <c r="J2223">
        <v>137</v>
      </c>
      <c r="K2223">
        <v>29.84</v>
      </c>
      <c r="L2223">
        <v>210.6</v>
      </c>
      <c r="M2223">
        <v>60</v>
      </c>
      <c r="N2223">
        <v>17.899999999999999</v>
      </c>
      <c r="O2223">
        <v>294.8</v>
      </c>
      <c r="P2223">
        <v>121</v>
      </c>
      <c r="Q2223">
        <v>13.27</v>
      </c>
      <c r="R2223">
        <v>6.9</v>
      </c>
      <c r="S2223">
        <v>5</v>
      </c>
      <c r="T2223">
        <v>1.86</v>
      </c>
      <c r="U2223">
        <v>1</v>
      </c>
      <c r="V2223" t="s">
        <v>22</v>
      </c>
      <c r="W2223">
        <f t="shared" si="272"/>
        <v>0</v>
      </c>
      <c r="X2223" t="str">
        <f t="shared" si="273"/>
        <v>3 or fewer calls</v>
      </c>
      <c r="Y2223" t="str">
        <f t="shared" si="274"/>
        <v>Low</v>
      </c>
      <c r="Z2223" t="str">
        <f t="shared" si="275"/>
        <v>Light_usage</v>
      </c>
      <c r="AA2223" t="str">
        <f t="shared" si="276"/>
        <v>Medium_user</v>
      </c>
      <c r="AB2223" t="str">
        <f t="shared" si="277"/>
        <v>Medium Usage</v>
      </c>
      <c r="AC2223" t="str">
        <f t="shared" si="278"/>
        <v>Medium</v>
      </c>
      <c r="AD2223" t="str">
        <f t="shared" si="279"/>
        <v>Low Intl Calls</v>
      </c>
    </row>
    <row r="2224" spans="1:30" x14ac:dyDescent="0.25">
      <c r="A2224" t="s">
        <v>29</v>
      </c>
      <c r="B2224">
        <v>84</v>
      </c>
      <c r="C2224" t="s">
        <v>21</v>
      </c>
      <c r="D2224" t="s">
        <v>22</v>
      </c>
      <c r="E2224">
        <f>IF(train[[#This Row],[international_plan]]="yes",1,0)</f>
        <v>0</v>
      </c>
      <c r="F2224" t="s">
        <v>23</v>
      </c>
      <c r="G2224">
        <f>IF(train[[#This Row],[voice_mail_plan]]="yes",1,0)</f>
        <v>1</v>
      </c>
      <c r="H2224">
        <v>35</v>
      </c>
      <c r="I2224">
        <v>207.5</v>
      </c>
      <c r="J2224">
        <v>138</v>
      </c>
      <c r="K2224">
        <v>35.28</v>
      </c>
      <c r="L2224">
        <v>201</v>
      </c>
      <c r="M2224">
        <v>116</v>
      </c>
      <c r="N2224">
        <v>17.09</v>
      </c>
      <c r="O2224">
        <v>164.5</v>
      </c>
      <c r="P2224">
        <v>107</v>
      </c>
      <c r="Q2224">
        <v>7.4</v>
      </c>
      <c r="R2224">
        <v>7.5</v>
      </c>
      <c r="S2224">
        <v>16</v>
      </c>
      <c r="T2224">
        <v>2.0299999999999998</v>
      </c>
      <c r="U2224">
        <v>4</v>
      </c>
      <c r="V2224" t="s">
        <v>22</v>
      </c>
      <c r="W2224">
        <f t="shared" si="272"/>
        <v>0</v>
      </c>
      <c r="X2224" t="str">
        <f t="shared" si="273"/>
        <v>More than 3 calls</v>
      </c>
      <c r="Y2224" t="str">
        <f t="shared" si="274"/>
        <v>Medium</v>
      </c>
      <c r="Z2224" t="str">
        <f t="shared" si="275"/>
        <v>Medium_user</v>
      </c>
      <c r="AA2224" t="str">
        <f t="shared" si="276"/>
        <v>Medium_user</v>
      </c>
      <c r="AB2224" t="str">
        <f t="shared" si="277"/>
        <v>Medium Usage</v>
      </c>
      <c r="AC2224" t="str">
        <f t="shared" si="278"/>
        <v>High</v>
      </c>
      <c r="AD2224" t="str">
        <f t="shared" si="279"/>
        <v>Medium Intl Calls</v>
      </c>
    </row>
    <row r="2225" spans="1:30" x14ac:dyDescent="0.25">
      <c r="A2225" t="s">
        <v>55</v>
      </c>
      <c r="B2225">
        <v>134</v>
      </c>
      <c r="C2225" t="s">
        <v>21</v>
      </c>
      <c r="D2225" t="s">
        <v>22</v>
      </c>
      <c r="E2225">
        <f>IF(train[[#This Row],[international_plan]]="yes",1,0)</f>
        <v>0</v>
      </c>
      <c r="F2225" t="s">
        <v>22</v>
      </c>
      <c r="G2225">
        <f>IF(train[[#This Row],[voice_mail_plan]]="yes",1,0)</f>
        <v>0</v>
      </c>
      <c r="H2225">
        <v>0</v>
      </c>
      <c r="I2225">
        <v>258.8</v>
      </c>
      <c r="J2225">
        <v>85</v>
      </c>
      <c r="K2225">
        <v>44</v>
      </c>
      <c r="L2225">
        <v>129.5</v>
      </c>
      <c r="M2225">
        <v>114</v>
      </c>
      <c r="N2225">
        <v>11.01</v>
      </c>
      <c r="O2225">
        <v>193.6</v>
      </c>
      <c r="P2225">
        <v>106</v>
      </c>
      <c r="Q2225">
        <v>8.7100000000000009</v>
      </c>
      <c r="R2225">
        <v>10.9</v>
      </c>
      <c r="S2225">
        <v>7</v>
      </c>
      <c r="T2225">
        <v>2.94</v>
      </c>
      <c r="U2225">
        <v>2</v>
      </c>
      <c r="V2225" t="s">
        <v>22</v>
      </c>
      <c r="W2225">
        <f t="shared" si="272"/>
        <v>0</v>
      </c>
      <c r="X2225" t="str">
        <f t="shared" si="273"/>
        <v>3 or fewer calls</v>
      </c>
      <c r="Y2225" t="str">
        <f t="shared" si="274"/>
        <v>Medium</v>
      </c>
      <c r="Z2225" t="str">
        <f t="shared" si="275"/>
        <v>Medium_user</v>
      </c>
      <c r="AA2225" t="str">
        <f t="shared" si="276"/>
        <v>Medium_user</v>
      </c>
      <c r="AB2225" t="str">
        <f t="shared" si="277"/>
        <v>Medium Usage</v>
      </c>
      <c r="AC2225" t="str">
        <f t="shared" si="278"/>
        <v>None</v>
      </c>
      <c r="AD2225" t="str">
        <f t="shared" si="279"/>
        <v>Medium Intl Calls</v>
      </c>
    </row>
    <row r="2226" spans="1:30" x14ac:dyDescent="0.25">
      <c r="A2226" t="s">
        <v>53</v>
      </c>
      <c r="B2226">
        <v>105</v>
      </c>
      <c r="C2226" t="s">
        <v>21</v>
      </c>
      <c r="D2226" t="s">
        <v>22</v>
      </c>
      <c r="E2226">
        <f>IF(train[[#This Row],[international_plan]]="yes",1,0)</f>
        <v>0</v>
      </c>
      <c r="F2226" t="s">
        <v>22</v>
      </c>
      <c r="G2226">
        <f>IF(train[[#This Row],[voice_mail_plan]]="yes",1,0)</f>
        <v>0</v>
      </c>
      <c r="H2226">
        <v>0</v>
      </c>
      <c r="I2226">
        <v>226.9</v>
      </c>
      <c r="J2226">
        <v>106</v>
      </c>
      <c r="K2226">
        <v>38.57</v>
      </c>
      <c r="L2226">
        <v>182.2</v>
      </c>
      <c r="M2226">
        <v>77</v>
      </c>
      <c r="N2226">
        <v>15.49</v>
      </c>
      <c r="O2226">
        <v>203.9</v>
      </c>
      <c r="P2226">
        <v>107</v>
      </c>
      <c r="Q2226">
        <v>9.18</v>
      </c>
      <c r="R2226">
        <v>11.6</v>
      </c>
      <c r="S2226">
        <v>2</v>
      </c>
      <c r="T2226">
        <v>3.13</v>
      </c>
      <c r="U2226">
        <v>0</v>
      </c>
      <c r="V2226" t="s">
        <v>23</v>
      </c>
      <c r="W2226">
        <f t="shared" si="272"/>
        <v>1</v>
      </c>
      <c r="X2226" t="str">
        <f t="shared" si="273"/>
        <v>3 or fewer calls</v>
      </c>
      <c r="Y2226" t="str">
        <f t="shared" si="274"/>
        <v>Medium</v>
      </c>
      <c r="Z2226" t="str">
        <f t="shared" si="275"/>
        <v>Light_usage</v>
      </c>
      <c r="AA2226" t="str">
        <f t="shared" si="276"/>
        <v>Medium_user</v>
      </c>
      <c r="AB2226" t="str">
        <f t="shared" si="277"/>
        <v>Medium Usage</v>
      </c>
      <c r="AC2226" t="str">
        <f t="shared" si="278"/>
        <v>None</v>
      </c>
      <c r="AD2226" t="str">
        <f t="shared" si="279"/>
        <v>Medium Intl Calls</v>
      </c>
    </row>
    <row r="2227" spans="1:30" x14ac:dyDescent="0.25">
      <c r="A2227" t="s">
        <v>50</v>
      </c>
      <c r="B2227">
        <v>88</v>
      </c>
      <c r="C2227" t="s">
        <v>25</v>
      </c>
      <c r="D2227" t="s">
        <v>22</v>
      </c>
      <c r="E2227">
        <f>IF(train[[#This Row],[international_plan]]="yes",1,0)</f>
        <v>0</v>
      </c>
      <c r="F2227" t="s">
        <v>22</v>
      </c>
      <c r="G2227">
        <f>IF(train[[#This Row],[voice_mail_plan]]="yes",1,0)</f>
        <v>0</v>
      </c>
      <c r="H2227">
        <v>0</v>
      </c>
      <c r="I2227">
        <v>152.9</v>
      </c>
      <c r="J2227">
        <v>119</v>
      </c>
      <c r="K2227">
        <v>25.99</v>
      </c>
      <c r="L2227">
        <v>171.2</v>
      </c>
      <c r="M2227">
        <v>107</v>
      </c>
      <c r="N2227">
        <v>14.55</v>
      </c>
      <c r="O2227">
        <v>257</v>
      </c>
      <c r="P2227">
        <v>106</v>
      </c>
      <c r="Q2227">
        <v>11.57</v>
      </c>
      <c r="R2227">
        <v>12</v>
      </c>
      <c r="S2227">
        <v>5</v>
      </c>
      <c r="T2227">
        <v>3.24</v>
      </c>
      <c r="U2227">
        <v>2</v>
      </c>
      <c r="V2227" t="s">
        <v>22</v>
      </c>
      <c r="W2227">
        <f t="shared" si="272"/>
        <v>0</v>
      </c>
      <c r="X2227" t="str">
        <f t="shared" si="273"/>
        <v>3 or fewer calls</v>
      </c>
      <c r="Y2227" t="str">
        <f t="shared" si="274"/>
        <v>Medium</v>
      </c>
      <c r="Z2227" t="str">
        <f t="shared" si="275"/>
        <v>Medium_user</v>
      </c>
      <c r="AA2227" t="str">
        <f t="shared" si="276"/>
        <v>Medium_user</v>
      </c>
      <c r="AB2227" t="str">
        <f t="shared" si="277"/>
        <v>Medium Usage</v>
      </c>
      <c r="AC2227" t="str">
        <f t="shared" si="278"/>
        <v>None</v>
      </c>
      <c r="AD2227" t="str">
        <f t="shared" si="279"/>
        <v>Medium Intl Calls</v>
      </c>
    </row>
    <row r="2228" spans="1:30" x14ac:dyDescent="0.25">
      <c r="A2228" t="s">
        <v>39</v>
      </c>
      <c r="B2228">
        <v>90</v>
      </c>
      <c r="C2228" t="s">
        <v>25</v>
      </c>
      <c r="D2228" t="s">
        <v>22</v>
      </c>
      <c r="E2228">
        <f>IF(train[[#This Row],[international_plan]]="yes",1,0)</f>
        <v>0</v>
      </c>
      <c r="F2228" t="s">
        <v>23</v>
      </c>
      <c r="G2228">
        <f>IF(train[[#This Row],[voice_mail_plan]]="yes",1,0)</f>
        <v>1</v>
      </c>
      <c r="H2228">
        <v>27</v>
      </c>
      <c r="I2228">
        <v>156.69999999999999</v>
      </c>
      <c r="J2228">
        <v>51</v>
      </c>
      <c r="K2228">
        <v>26.64</v>
      </c>
      <c r="L2228">
        <v>236.5</v>
      </c>
      <c r="M2228">
        <v>118</v>
      </c>
      <c r="N2228">
        <v>20.100000000000001</v>
      </c>
      <c r="O2228">
        <v>123.2</v>
      </c>
      <c r="P2228">
        <v>111</v>
      </c>
      <c r="Q2228">
        <v>5.54</v>
      </c>
      <c r="R2228">
        <v>12.6</v>
      </c>
      <c r="S2228">
        <v>6</v>
      </c>
      <c r="T2228">
        <v>3.4</v>
      </c>
      <c r="U2228">
        <v>2</v>
      </c>
      <c r="V2228" t="s">
        <v>22</v>
      </c>
      <c r="W2228">
        <f t="shared" si="272"/>
        <v>0</v>
      </c>
      <c r="X2228" t="str">
        <f t="shared" si="273"/>
        <v>3 or fewer calls</v>
      </c>
      <c r="Y2228" t="str">
        <f t="shared" si="274"/>
        <v>Medium</v>
      </c>
      <c r="Z2228" t="str">
        <f t="shared" si="275"/>
        <v>Medium_user</v>
      </c>
      <c r="AA2228" t="str">
        <f t="shared" si="276"/>
        <v>Heavy_user</v>
      </c>
      <c r="AB2228" t="str">
        <f t="shared" si="277"/>
        <v>Medium Usage</v>
      </c>
      <c r="AC2228" t="str">
        <f t="shared" si="278"/>
        <v>Medium</v>
      </c>
      <c r="AD2228" t="str">
        <f t="shared" si="279"/>
        <v>Medium Intl Calls</v>
      </c>
    </row>
    <row r="2229" spans="1:30" x14ac:dyDescent="0.25">
      <c r="A2229" t="s">
        <v>47</v>
      </c>
      <c r="B2229">
        <v>86</v>
      </c>
      <c r="C2229" t="s">
        <v>25</v>
      </c>
      <c r="D2229" t="s">
        <v>22</v>
      </c>
      <c r="E2229">
        <f>IF(train[[#This Row],[international_plan]]="yes",1,0)</f>
        <v>0</v>
      </c>
      <c r="F2229" t="s">
        <v>22</v>
      </c>
      <c r="G2229">
        <f>IF(train[[#This Row],[voice_mail_plan]]="yes",1,0)</f>
        <v>0</v>
      </c>
      <c r="H2229">
        <v>0</v>
      </c>
      <c r="I2229">
        <v>150.80000000000001</v>
      </c>
      <c r="J2229">
        <v>85</v>
      </c>
      <c r="K2229">
        <v>25.64</v>
      </c>
      <c r="L2229">
        <v>295.89999999999998</v>
      </c>
      <c r="M2229">
        <v>88</v>
      </c>
      <c r="N2229">
        <v>25.15</v>
      </c>
      <c r="O2229">
        <v>247.2</v>
      </c>
      <c r="P2229">
        <v>104</v>
      </c>
      <c r="Q2229">
        <v>11.12</v>
      </c>
      <c r="R2229">
        <v>12.5</v>
      </c>
      <c r="S2229">
        <v>1</v>
      </c>
      <c r="T2229">
        <v>3.38</v>
      </c>
      <c r="U2229">
        <v>1</v>
      </c>
      <c r="V2229" t="s">
        <v>22</v>
      </c>
      <c r="W2229">
        <f t="shared" si="272"/>
        <v>0</v>
      </c>
      <c r="X2229" t="str">
        <f t="shared" si="273"/>
        <v>3 or fewer calls</v>
      </c>
      <c r="Y2229" t="str">
        <f t="shared" si="274"/>
        <v>Medium</v>
      </c>
      <c r="Z2229" t="str">
        <f t="shared" si="275"/>
        <v>Medium_user</v>
      </c>
      <c r="AA2229" t="str">
        <f t="shared" si="276"/>
        <v>Heavy_user</v>
      </c>
      <c r="AB2229" t="str">
        <f t="shared" si="277"/>
        <v>Medium Usage</v>
      </c>
      <c r="AC2229" t="str">
        <f t="shared" si="278"/>
        <v>None</v>
      </c>
      <c r="AD2229" t="str">
        <f t="shared" si="279"/>
        <v>Medium Intl Calls</v>
      </c>
    </row>
    <row r="2230" spans="1:30" x14ac:dyDescent="0.25">
      <c r="A2230" t="s">
        <v>71</v>
      </c>
      <c r="B2230">
        <v>37</v>
      </c>
      <c r="C2230" t="s">
        <v>21</v>
      </c>
      <c r="D2230" t="s">
        <v>22</v>
      </c>
      <c r="E2230">
        <f>IF(train[[#This Row],[international_plan]]="yes",1,0)</f>
        <v>0</v>
      </c>
      <c r="F2230" t="s">
        <v>22</v>
      </c>
      <c r="G2230">
        <f>IF(train[[#This Row],[voice_mail_plan]]="yes",1,0)</f>
        <v>0</v>
      </c>
      <c r="H2230">
        <v>0</v>
      </c>
      <c r="I2230">
        <v>221</v>
      </c>
      <c r="J2230">
        <v>126</v>
      </c>
      <c r="K2230">
        <v>37.57</v>
      </c>
      <c r="L2230">
        <v>204.5</v>
      </c>
      <c r="M2230">
        <v>110</v>
      </c>
      <c r="N2230">
        <v>17.38</v>
      </c>
      <c r="O2230">
        <v>118</v>
      </c>
      <c r="P2230">
        <v>98</v>
      </c>
      <c r="Q2230">
        <v>5.31</v>
      </c>
      <c r="R2230">
        <v>6.8</v>
      </c>
      <c r="S2230">
        <v>3</v>
      </c>
      <c r="T2230">
        <v>1.84</v>
      </c>
      <c r="U2230">
        <v>4</v>
      </c>
      <c r="V2230" t="s">
        <v>22</v>
      </c>
      <c r="W2230">
        <f t="shared" si="272"/>
        <v>0</v>
      </c>
      <c r="X2230" t="str">
        <f t="shared" si="273"/>
        <v>More than 3 calls</v>
      </c>
      <c r="Y2230" t="str">
        <f t="shared" si="274"/>
        <v>Low</v>
      </c>
      <c r="Z2230" t="str">
        <f t="shared" si="275"/>
        <v>Medium_user</v>
      </c>
      <c r="AA2230" t="str">
        <f t="shared" si="276"/>
        <v>Medium_user</v>
      </c>
      <c r="AB2230" t="str">
        <f t="shared" si="277"/>
        <v>Medium Usage</v>
      </c>
      <c r="AC2230" t="str">
        <f t="shared" si="278"/>
        <v>None</v>
      </c>
      <c r="AD2230" t="str">
        <f t="shared" si="279"/>
        <v>Low Intl Calls</v>
      </c>
    </row>
    <row r="2231" spans="1:30" x14ac:dyDescent="0.25">
      <c r="A2231" t="s">
        <v>61</v>
      </c>
      <c r="B2231">
        <v>148</v>
      </c>
      <c r="C2231" t="s">
        <v>25</v>
      </c>
      <c r="D2231" t="s">
        <v>22</v>
      </c>
      <c r="E2231">
        <f>IF(train[[#This Row],[international_plan]]="yes",1,0)</f>
        <v>0</v>
      </c>
      <c r="F2231" t="s">
        <v>22</v>
      </c>
      <c r="G2231">
        <f>IF(train[[#This Row],[voice_mail_plan]]="yes",1,0)</f>
        <v>0</v>
      </c>
      <c r="H2231">
        <v>0</v>
      </c>
      <c r="I2231">
        <v>153.6</v>
      </c>
      <c r="J2231">
        <v>148</v>
      </c>
      <c r="K2231">
        <v>26.11</v>
      </c>
      <c r="L2231">
        <v>262.10000000000002</v>
      </c>
      <c r="M2231">
        <v>87</v>
      </c>
      <c r="N2231">
        <v>22.28</v>
      </c>
      <c r="O2231">
        <v>225.5</v>
      </c>
      <c r="P2231">
        <v>99</v>
      </c>
      <c r="Q2231">
        <v>10.15</v>
      </c>
      <c r="R2231">
        <v>9.8000000000000007</v>
      </c>
      <c r="S2231">
        <v>3</v>
      </c>
      <c r="T2231">
        <v>2.65</v>
      </c>
      <c r="U2231">
        <v>2</v>
      </c>
      <c r="V2231" t="s">
        <v>22</v>
      </c>
      <c r="W2231">
        <f t="shared" si="272"/>
        <v>0</v>
      </c>
      <c r="X2231" t="str">
        <f t="shared" si="273"/>
        <v>3 or fewer calls</v>
      </c>
      <c r="Y2231" t="str">
        <f t="shared" si="274"/>
        <v>Medium</v>
      </c>
      <c r="Z2231" t="str">
        <f t="shared" si="275"/>
        <v>Medium_user</v>
      </c>
      <c r="AA2231" t="str">
        <f t="shared" si="276"/>
        <v>Heavy_user</v>
      </c>
      <c r="AB2231" t="str">
        <f t="shared" si="277"/>
        <v>Medium Usage</v>
      </c>
      <c r="AC2231" t="str">
        <f t="shared" si="278"/>
        <v>None</v>
      </c>
      <c r="AD2231" t="str">
        <f t="shared" si="279"/>
        <v>Medium Intl Calls</v>
      </c>
    </row>
    <row r="2232" spans="1:30" x14ac:dyDescent="0.25">
      <c r="A2232" t="s">
        <v>33</v>
      </c>
      <c r="B2232">
        <v>63</v>
      </c>
      <c r="C2232" t="s">
        <v>21</v>
      </c>
      <c r="D2232" t="s">
        <v>22</v>
      </c>
      <c r="E2232">
        <f>IF(train[[#This Row],[international_plan]]="yes",1,0)</f>
        <v>0</v>
      </c>
      <c r="F2232" t="s">
        <v>22</v>
      </c>
      <c r="G2232">
        <f>IF(train[[#This Row],[voice_mail_plan]]="yes",1,0)</f>
        <v>0</v>
      </c>
      <c r="H2232">
        <v>0</v>
      </c>
      <c r="I2232">
        <v>180.5</v>
      </c>
      <c r="J2232">
        <v>126</v>
      </c>
      <c r="K2232">
        <v>30.69</v>
      </c>
      <c r="L2232">
        <v>230</v>
      </c>
      <c r="M2232">
        <v>98</v>
      </c>
      <c r="N2232">
        <v>19.55</v>
      </c>
      <c r="O2232">
        <v>232.5</v>
      </c>
      <c r="P2232">
        <v>73</v>
      </c>
      <c r="Q2232">
        <v>10.46</v>
      </c>
      <c r="R2232">
        <v>10.6</v>
      </c>
      <c r="S2232">
        <v>3</v>
      </c>
      <c r="T2232">
        <v>2.86</v>
      </c>
      <c r="U2232">
        <v>0</v>
      </c>
      <c r="V2232" t="s">
        <v>22</v>
      </c>
      <c r="W2232">
        <f t="shared" si="272"/>
        <v>0</v>
      </c>
      <c r="X2232" t="str">
        <f t="shared" si="273"/>
        <v>3 or fewer calls</v>
      </c>
      <c r="Y2232" t="str">
        <f t="shared" si="274"/>
        <v>Medium</v>
      </c>
      <c r="Z2232" t="str">
        <f t="shared" si="275"/>
        <v>Medium_user</v>
      </c>
      <c r="AA2232" t="str">
        <f t="shared" si="276"/>
        <v>Medium_user</v>
      </c>
      <c r="AB2232" t="str">
        <f t="shared" si="277"/>
        <v>Medium Usage</v>
      </c>
      <c r="AC2232" t="str">
        <f t="shared" si="278"/>
        <v>None</v>
      </c>
      <c r="AD2232" t="str">
        <f t="shared" si="279"/>
        <v>Medium Intl Calls</v>
      </c>
    </row>
    <row r="2233" spans="1:30" x14ac:dyDescent="0.25">
      <c r="A2233" t="s">
        <v>68</v>
      </c>
      <c r="B2233">
        <v>102</v>
      </c>
      <c r="C2233" t="s">
        <v>21</v>
      </c>
      <c r="D2233" t="s">
        <v>22</v>
      </c>
      <c r="E2233">
        <f>IF(train[[#This Row],[international_plan]]="yes",1,0)</f>
        <v>0</v>
      </c>
      <c r="F2233" t="s">
        <v>22</v>
      </c>
      <c r="G2233">
        <f>IF(train[[#This Row],[voice_mail_plan]]="yes",1,0)</f>
        <v>0</v>
      </c>
      <c r="H2233">
        <v>0</v>
      </c>
      <c r="I2233">
        <v>123.1</v>
      </c>
      <c r="J2233">
        <v>106</v>
      </c>
      <c r="K2233">
        <v>20.93</v>
      </c>
      <c r="L2233">
        <v>182</v>
      </c>
      <c r="M2233">
        <v>102</v>
      </c>
      <c r="N2233">
        <v>15.47</v>
      </c>
      <c r="O2233">
        <v>244.6</v>
      </c>
      <c r="P2233">
        <v>75</v>
      </c>
      <c r="Q2233">
        <v>11.01</v>
      </c>
      <c r="R2233">
        <v>12.6</v>
      </c>
      <c r="S2233">
        <v>7</v>
      </c>
      <c r="T2233">
        <v>3.4</v>
      </c>
      <c r="U2233">
        <v>2</v>
      </c>
      <c r="V2233" t="s">
        <v>22</v>
      </c>
      <c r="W2233">
        <f t="shared" si="272"/>
        <v>0</v>
      </c>
      <c r="X2233" t="str">
        <f t="shared" si="273"/>
        <v>3 or fewer calls</v>
      </c>
      <c r="Y2233" t="str">
        <f t="shared" si="274"/>
        <v>Medium</v>
      </c>
      <c r="Z2233" t="str">
        <f t="shared" si="275"/>
        <v>Medium_user</v>
      </c>
      <c r="AA2233" t="str">
        <f t="shared" si="276"/>
        <v>Medium_user</v>
      </c>
      <c r="AB2233" t="str">
        <f t="shared" si="277"/>
        <v>Medium Usage</v>
      </c>
      <c r="AC2233" t="str">
        <f t="shared" si="278"/>
        <v>None</v>
      </c>
      <c r="AD2233" t="str">
        <f t="shared" si="279"/>
        <v>Medium Intl Calls</v>
      </c>
    </row>
    <row r="2234" spans="1:30" x14ac:dyDescent="0.25">
      <c r="A2234" t="s">
        <v>58</v>
      </c>
      <c r="B2234">
        <v>76</v>
      </c>
      <c r="C2234" t="s">
        <v>28</v>
      </c>
      <c r="D2234" t="s">
        <v>22</v>
      </c>
      <c r="E2234">
        <f>IF(train[[#This Row],[international_plan]]="yes",1,0)</f>
        <v>0</v>
      </c>
      <c r="F2234" t="s">
        <v>22</v>
      </c>
      <c r="G2234">
        <f>IF(train[[#This Row],[voice_mail_plan]]="yes",1,0)</f>
        <v>0</v>
      </c>
      <c r="H2234">
        <v>0</v>
      </c>
      <c r="I2234">
        <v>165.7</v>
      </c>
      <c r="J2234">
        <v>94</v>
      </c>
      <c r="K2234">
        <v>28.17</v>
      </c>
      <c r="L2234">
        <v>257.39999999999998</v>
      </c>
      <c r="M2234">
        <v>80</v>
      </c>
      <c r="N2234">
        <v>21.88</v>
      </c>
      <c r="O2234">
        <v>170.8</v>
      </c>
      <c r="P2234">
        <v>114</v>
      </c>
      <c r="Q2234">
        <v>7.69</v>
      </c>
      <c r="R2234">
        <v>10</v>
      </c>
      <c r="S2234">
        <v>4</v>
      </c>
      <c r="T2234">
        <v>2.7</v>
      </c>
      <c r="U2234">
        <v>1</v>
      </c>
      <c r="V2234" t="s">
        <v>22</v>
      </c>
      <c r="W2234">
        <f t="shared" si="272"/>
        <v>0</v>
      </c>
      <c r="X2234" t="str">
        <f t="shared" si="273"/>
        <v>3 or fewer calls</v>
      </c>
      <c r="Y2234" t="str">
        <f t="shared" si="274"/>
        <v>Medium</v>
      </c>
      <c r="Z2234" t="str">
        <f t="shared" si="275"/>
        <v>Medium_user</v>
      </c>
      <c r="AA2234" t="str">
        <f t="shared" si="276"/>
        <v>Heavy_user</v>
      </c>
      <c r="AB2234" t="str">
        <f t="shared" si="277"/>
        <v>Medium Usage</v>
      </c>
      <c r="AC2234" t="str">
        <f t="shared" si="278"/>
        <v>None</v>
      </c>
      <c r="AD2234" t="str">
        <f t="shared" si="279"/>
        <v>Medium Intl Calls</v>
      </c>
    </row>
    <row r="2235" spans="1:30" x14ac:dyDescent="0.25">
      <c r="A2235" t="s">
        <v>57</v>
      </c>
      <c r="B2235">
        <v>104</v>
      </c>
      <c r="C2235" t="s">
        <v>25</v>
      </c>
      <c r="D2235" t="s">
        <v>22</v>
      </c>
      <c r="E2235">
        <f>IF(train[[#This Row],[international_plan]]="yes",1,0)</f>
        <v>0</v>
      </c>
      <c r="F2235" t="s">
        <v>22</v>
      </c>
      <c r="G2235">
        <f>IF(train[[#This Row],[voice_mail_plan]]="yes",1,0)</f>
        <v>0</v>
      </c>
      <c r="H2235">
        <v>0</v>
      </c>
      <c r="I2235">
        <v>200.2</v>
      </c>
      <c r="J2235">
        <v>92</v>
      </c>
      <c r="K2235">
        <v>34.03</v>
      </c>
      <c r="L2235">
        <v>118.7</v>
      </c>
      <c r="M2235">
        <v>87</v>
      </c>
      <c r="N2235">
        <v>10.09</v>
      </c>
      <c r="O2235">
        <v>236.6</v>
      </c>
      <c r="P2235">
        <v>65</v>
      </c>
      <c r="Q2235">
        <v>10.65</v>
      </c>
      <c r="R2235">
        <v>6</v>
      </c>
      <c r="S2235">
        <v>6</v>
      </c>
      <c r="T2235">
        <v>1.62</v>
      </c>
      <c r="U2235">
        <v>2</v>
      </c>
      <c r="V2235" t="s">
        <v>22</v>
      </c>
      <c r="W2235">
        <f t="shared" si="272"/>
        <v>0</v>
      </c>
      <c r="X2235" t="str">
        <f t="shared" si="273"/>
        <v>3 or fewer calls</v>
      </c>
      <c r="Y2235" t="str">
        <f t="shared" si="274"/>
        <v>Low</v>
      </c>
      <c r="Z2235" t="str">
        <f t="shared" si="275"/>
        <v>Medium_user</v>
      </c>
      <c r="AA2235" t="str">
        <f t="shared" si="276"/>
        <v>Medium_user</v>
      </c>
      <c r="AB2235" t="str">
        <f t="shared" si="277"/>
        <v>Medium Usage</v>
      </c>
      <c r="AC2235" t="str">
        <f t="shared" si="278"/>
        <v>None</v>
      </c>
      <c r="AD2235" t="str">
        <f t="shared" si="279"/>
        <v>Low Intl Calls</v>
      </c>
    </row>
    <row r="2236" spans="1:30" x14ac:dyDescent="0.25">
      <c r="A2236" t="s">
        <v>35</v>
      </c>
      <c r="B2236">
        <v>109</v>
      </c>
      <c r="C2236" t="s">
        <v>28</v>
      </c>
      <c r="D2236" t="s">
        <v>22</v>
      </c>
      <c r="E2236">
        <f>IF(train[[#This Row],[international_plan]]="yes",1,0)</f>
        <v>0</v>
      </c>
      <c r="F2236" t="s">
        <v>22</v>
      </c>
      <c r="G2236">
        <f>IF(train[[#This Row],[voice_mail_plan]]="yes",1,0)</f>
        <v>0</v>
      </c>
      <c r="H2236">
        <v>0</v>
      </c>
      <c r="I2236">
        <v>154.80000000000001</v>
      </c>
      <c r="J2236">
        <v>82</v>
      </c>
      <c r="K2236">
        <v>26.32</v>
      </c>
      <c r="L2236">
        <v>287.7</v>
      </c>
      <c r="M2236">
        <v>109</v>
      </c>
      <c r="N2236">
        <v>24.45</v>
      </c>
      <c r="O2236">
        <v>208.4</v>
      </c>
      <c r="P2236">
        <v>80</v>
      </c>
      <c r="Q2236">
        <v>9.3800000000000008</v>
      </c>
      <c r="R2236">
        <v>5.9</v>
      </c>
      <c r="S2236">
        <v>9</v>
      </c>
      <c r="T2236">
        <v>1.59</v>
      </c>
      <c r="U2236">
        <v>3</v>
      </c>
      <c r="V2236" t="s">
        <v>22</v>
      </c>
      <c r="W2236">
        <f t="shared" si="272"/>
        <v>0</v>
      </c>
      <c r="X2236" t="str">
        <f t="shared" si="273"/>
        <v>3 or fewer calls</v>
      </c>
      <c r="Y2236" t="str">
        <f t="shared" si="274"/>
        <v>Low</v>
      </c>
      <c r="Z2236" t="str">
        <f t="shared" si="275"/>
        <v>Medium_user</v>
      </c>
      <c r="AA2236" t="str">
        <f t="shared" si="276"/>
        <v>Heavy_user</v>
      </c>
      <c r="AB2236" t="str">
        <f t="shared" si="277"/>
        <v>Medium Usage</v>
      </c>
      <c r="AC2236" t="str">
        <f t="shared" si="278"/>
        <v>None</v>
      </c>
      <c r="AD2236" t="str">
        <f t="shared" si="279"/>
        <v>Low Intl Calls</v>
      </c>
    </row>
    <row r="2237" spans="1:30" x14ac:dyDescent="0.25">
      <c r="A2237" t="s">
        <v>45</v>
      </c>
      <c r="B2237">
        <v>105</v>
      </c>
      <c r="C2237" t="s">
        <v>28</v>
      </c>
      <c r="D2237" t="s">
        <v>22</v>
      </c>
      <c r="E2237">
        <f>IF(train[[#This Row],[international_plan]]="yes",1,0)</f>
        <v>0</v>
      </c>
      <c r="F2237" t="s">
        <v>22</v>
      </c>
      <c r="G2237">
        <f>IF(train[[#This Row],[voice_mail_plan]]="yes",1,0)</f>
        <v>0</v>
      </c>
      <c r="H2237">
        <v>0</v>
      </c>
      <c r="I2237">
        <v>125.4</v>
      </c>
      <c r="J2237">
        <v>116</v>
      </c>
      <c r="K2237">
        <v>21.32</v>
      </c>
      <c r="L2237">
        <v>261.5</v>
      </c>
      <c r="M2237">
        <v>95</v>
      </c>
      <c r="N2237">
        <v>22.23</v>
      </c>
      <c r="O2237">
        <v>241.6</v>
      </c>
      <c r="P2237">
        <v>104</v>
      </c>
      <c r="Q2237">
        <v>10.87</v>
      </c>
      <c r="R2237">
        <v>11.4</v>
      </c>
      <c r="S2237">
        <v>9</v>
      </c>
      <c r="T2237">
        <v>3.08</v>
      </c>
      <c r="U2237">
        <v>2</v>
      </c>
      <c r="V2237" t="s">
        <v>22</v>
      </c>
      <c r="W2237">
        <f t="shared" si="272"/>
        <v>0</v>
      </c>
      <c r="X2237" t="str">
        <f t="shared" si="273"/>
        <v>3 or fewer calls</v>
      </c>
      <c r="Y2237" t="str">
        <f t="shared" si="274"/>
        <v>Medium</v>
      </c>
      <c r="Z2237" t="str">
        <f t="shared" si="275"/>
        <v>Medium_user</v>
      </c>
      <c r="AA2237" t="str">
        <f t="shared" si="276"/>
        <v>Heavy_user</v>
      </c>
      <c r="AB2237" t="str">
        <f t="shared" si="277"/>
        <v>Medium Usage</v>
      </c>
      <c r="AC2237" t="str">
        <f t="shared" si="278"/>
        <v>None</v>
      </c>
      <c r="AD2237" t="str">
        <f t="shared" si="279"/>
        <v>Medium Intl Calls</v>
      </c>
    </row>
    <row r="2238" spans="1:30" x14ac:dyDescent="0.25">
      <c r="A2238" t="s">
        <v>35</v>
      </c>
      <c r="B2238">
        <v>63</v>
      </c>
      <c r="C2238" t="s">
        <v>21</v>
      </c>
      <c r="D2238" t="s">
        <v>22</v>
      </c>
      <c r="E2238">
        <f>IF(train[[#This Row],[international_plan]]="yes",1,0)</f>
        <v>0</v>
      </c>
      <c r="F2238" t="s">
        <v>23</v>
      </c>
      <c r="G2238">
        <f>IF(train[[#This Row],[voice_mail_plan]]="yes",1,0)</f>
        <v>1</v>
      </c>
      <c r="H2238">
        <v>33</v>
      </c>
      <c r="I2238">
        <v>184.2</v>
      </c>
      <c r="J2238">
        <v>111</v>
      </c>
      <c r="K2238">
        <v>31.31</v>
      </c>
      <c r="L2238">
        <v>312.60000000000002</v>
      </c>
      <c r="M2238">
        <v>89</v>
      </c>
      <c r="N2238">
        <v>26.57</v>
      </c>
      <c r="O2238">
        <v>264</v>
      </c>
      <c r="P2238">
        <v>55</v>
      </c>
      <c r="Q2238">
        <v>11.88</v>
      </c>
      <c r="R2238">
        <v>12.2</v>
      </c>
      <c r="S2238">
        <v>4</v>
      </c>
      <c r="T2238">
        <v>3.29</v>
      </c>
      <c r="U2238">
        <v>1</v>
      </c>
      <c r="V2238" t="s">
        <v>22</v>
      </c>
      <c r="W2238">
        <f t="shared" si="272"/>
        <v>0</v>
      </c>
      <c r="X2238" t="str">
        <f t="shared" si="273"/>
        <v>3 or fewer calls</v>
      </c>
      <c r="Y2238" t="str">
        <f t="shared" si="274"/>
        <v>Medium</v>
      </c>
      <c r="Z2238" t="str">
        <f t="shared" si="275"/>
        <v>Medium_user</v>
      </c>
      <c r="AA2238" t="str">
        <f t="shared" si="276"/>
        <v>Heavy_user</v>
      </c>
      <c r="AB2238" t="str">
        <f t="shared" si="277"/>
        <v>Medium Usage</v>
      </c>
      <c r="AC2238" t="str">
        <f t="shared" si="278"/>
        <v>High</v>
      </c>
      <c r="AD2238" t="str">
        <f t="shared" si="279"/>
        <v>Medium Intl Calls</v>
      </c>
    </row>
    <row r="2239" spans="1:30" x14ac:dyDescent="0.25">
      <c r="A2239" t="s">
        <v>65</v>
      </c>
      <c r="B2239">
        <v>105</v>
      </c>
      <c r="C2239" t="s">
        <v>21</v>
      </c>
      <c r="D2239" t="s">
        <v>22</v>
      </c>
      <c r="E2239">
        <f>IF(train[[#This Row],[international_plan]]="yes",1,0)</f>
        <v>0</v>
      </c>
      <c r="F2239" t="s">
        <v>23</v>
      </c>
      <c r="G2239">
        <f>IF(train[[#This Row],[voice_mail_plan]]="yes",1,0)</f>
        <v>1</v>
      </c>
      <c r="H2239">
        <v>24</v>
      </c>
      <c r="I2239">
        <v>274.7</v>
      </c>
      <c r="J2239">
        <v>99</v>
      </c>
      <c r="K2239">
        <v>46.7</v>
      </c>
      <c r="L2239">
        <v>193.5</v>
      </c>
      <c r="M2239">
        <v>118</v>
      </c>
      <c r="N2239">
        <v>16.45</v>
      </c>
      <c r="O2239">
        <v>299.60000000000002</v>
      </c>
      <c r="P2239">
        <v>109</v>
      </c>
      <c r="Q2239">
        <v>13.48</v>
      </c>
      <c r="R2239">
        <v>10.8</v>
      </c>
      <c r="S2239">
        <v>3</v>
      </c>
      <c r="T2239">
        <v>2.92</v>
      </c>
      <c r="U2239">
        <v>3</v>
      </c>
      <c r="V2239" t="s">
        <v>22</v>
      </c>
      <c r="W2239">
        <f t="shared" si="272"/>
        <v>0</v>
      </c>
      <c r="X2239" t="str">
        <f t="shared" si="273"/>
        <v>3 or fewer calls</v>
      </c>
      <c r="Y2239" t="str">
        <f t="shared" si="274"/>
        <v>Medium</v>
      </c>
      <c r="Z2239" t="str">
        <f t="shared" si="275"/>
        <v>Medium_user</v>
      </c>
      <c r="AA2239" t="str">
        <f t="shared" si="276"/>
        <v>Medium_user</v>
      </c>
      <c r="AB2239" t="str">
        <f t="shared" si="277"/>
        <v>Medium Usage</v>
      </c>
      <c r="AC2239" t="str">
        <f t="shared" si="278"/>
        <v>Medium</v>
      </c>
      <c r="AD2239" t="str">
        <f t="shared" si="279"/>
        <v>Medium Intl Calls</v>
      </c>
    </row>
    <row r="2240" spans="1:30" x14ac:dyDescent="0.25">
      <c r="A2240" t="s">
        <v>63</v>
      </c>
      <c r="B2240">
        <v>68</v>
      </c>
      <c r="C2240" t="s">
        <v>21</v>
      </c>
      <c r="D2240" t="s">
        <v>23</v>
      </c>
      <c r="E2240">
        <f>IF(train[[#This Row],[international_plan]]="yes",1,0)</f>
        <v>1</v>
      </c>
      <c r="F2240" t="s">
        <v>23</v>
      </c>
      <c r="G2240">
        <f>IF(train[[#This Row],[voice_mail_plan]]="yes",1,0)</f>
        <v>1</v>
      </c>
      <c r="H2240">
        <v>39</v>
      </c>
      <c r="I2240">
        <v>142</v>
      </c>
      <c r="J2240">
        <v>140</v>
      </c>
      <c r="K2240">
        <v>24.14</v>
      </c>
      <c r="L2240">
        <v>241.6</v>
      </c>
      <c r="M2240">
        <v>89</v>
      </c>
      <c r="N2240">
        <v>20.54</v>
      </c>
      <c r="O2240">
        <v>302</v>
      </c>
      <c r="P2240">
        <v>72</v>
      </c>
      <c r="Q2240">
        <v>13.59</v>
      </c>
      <c r="R2240">
        <v>11.3</v>
      </c>
      <c r="S2240">
        <v>5</v>
      </c>
      <c r="T2240">
        <v>3.05</v>
      </c>
      <c r="U2240">
        <v>1</v>
      </c>
      <c r="V2240" t="s">
        <v>22</v>
      </c>
      <c r="W2240">
        <f t="shared" si="272"/>
        <v>0</v>
      </c>
      <c r="X2240" t="str">
        <f t="shared" si="273"/>
        <v>3 or fewer calls</v>
      </c>
      <c r="Y2240" t="str">
        <f t="shared" si="274"/>
        <v>Medium</v>
      </c>
      <c r="Z2240" t="str">
        <f t="shared" si="275"/>
        <v>Medium_user</v>
      </c>
      <c r="AA2240" t="str">
        <f t="shared" si="276"/>
        <v>Heavy_user</v>
      </c>
      <c r="AB2240" t="str">
        <f t="shared" si="277"/>
        <v>Medium Usage</v>
      </c>
      <c r="AC2240" t="str">
        <f t="shared" si="278"/>
        <v>High</v>
      </c>
      <c r="AD2240" t="str">
        <f t="shared" si="279"/>
        <v>Medium Intl Calls</v>
      </c>
    </row>
    <row r="2241" spans="1:30" x14ac:dyDescent="0.25">
      <c r="A2241" t="s">
        <v>41</v>
      </c>
      <c r="B2241">
        <v>63</v>
      </c>
      <c r="C2241" t="s">
        <v>25</v>
      </c>
      <c r="D2241" t="s">
        <v>23</v>
      </c>
      <c r="E2241">
        <f>IF(train[[#This Row],[international_plan]]="yes",1,0)</f>
        <v>1</v>
      </c>
      <c r="F2241" t="s">
        <v>23</v>
      </c>
      <c r="G2241">
        <f>IF(train[[#This Row],[voice_mail_plan]]="yes",1,0)</f>
        <v>1</v>
      </c>
      <c r="H2241">
        <v>21</v>
      </c>
      <c r="I2241">
        <v>151.5</v>
      </c>
      <c r="J2241">
        <v>99</v>
      </c>
      <c r="K2241">
        <v>25.76</v>
      </c>
      <c r="L2241">
        <v>147.80000000000001</v>
      </c>
      <c r="M2241">
        <v>89</v>
      </c>
      <c r="N2241">
        <v>12.56</v>
      </c>
      <c r="O2241">
        <v>210.4</v>
      </c>
      <c r="P2241">
        <v>114</v>
      </c>
      <c r="Q2241">
        <v>9.4700000000000006</v>
      </c>
      <c r="R2241">
        <v>10</v>
      </c>
      <c r="S2241">
        <v>4</v>
      </c>
      <c r="T2241">
        <v>2.7</v>
      </c>
      <c r="U2241">
        <v>1</v>
      </c>
      <c r="V2241" t="s">
        <v>22</v>
      </c>
      <c r="W2241">
        <f t="shared" si="272"/>
        <v>0</v>
      </c>
      <c r="X2241" t="str">
        <f t="shared" si="273"/>
        <v>3 or fewer calls</v>
      </c>
      <c r="Y2241" t="str">
        <f t="shared" si="274"/>
        <v>Medium</v>
      </c>
      <c r="Z2241" t="str">
        <f t="shared" si="275"/>
        <v>Medium_user</v>
      </c>
      <c r="AA2241" t="str">
        <f t="shared" si="276"/>
        <v>Medium_user</v>
      </c>
      <c r="AB2241" t="str">
        <f t="shared" si="277"/>
        <v>Medium Usage</v>
      </c>
      <c r="AC2241" t="str">
        <f t="shared" si="278"/>
        <v>Medium</v>
      </c>
      <c r="AD2241" t="str">
        <f t="shared" si="279"/>
        <v>Medium Intl Calls</v>
      </c>
    </row>
    <row r="2242" spans="1:30" x14ac:dyDescent="0.25">
      <c r="A2242" t="s">
        <v>53</v>
      </c>
      <c r="B2242">
        <v>74</v>
      </c>
      <c r="C2242" t="s">
        <v>21</v>
      </c>
      <c r="D2242" t="s">
        <v>22</v>
      </c>
      <c r="E2242">
        <f>IF(train[[#This Row],[international_plan]]="yes",1,0)</f>
        <v>0</v>
      </c>
      <c r="F2242" t="s">
        <v>22</v>
      </c>
      <c r="G2242">
        <f>IF(train[[#This Row],[voice_mail_plan]]="yes",1,0)</f>
        <v>0</v>
      </c>
      <c r="H2242">
        <v>0</v>
      </c>
      <c r="I2242">
        <v>124.8</v>
      </c>
      <c r="J2242">
        <v>114</v>
      </c>
      <c r="K2242">
        <v>21.22</v>
      </c>
      <c r="L2242">
        <v>133</v>
      </c>
      <c r="M2242">
        <v>121</v>
      </c>
      <c r="N2242">
        <v>11.31</v>
      </c>
      <c r="O2242">
        <v>160.30000000000001</v>
      </c>
      <c r="P2242">
        <v>85</v>
      </c>
      <c r="Q2242">
        <v>7.21</v>
      </c>
      <c r="R2242">
        <v>10.6</v>
      </c>
      <c r="S2242">
        <v>7</v>
      </c>
      <c r="T2242">
        <v>2.86</v>
      </c>
      <c r="U2242">
        <v>3</v>
      </c>
      <c r="V2242" t="s">
        <v>22</v>
      </c>
      <c r="W2242">
        <f t="shared" ref="W2242:W2305" si="280">IF(V2242="yes",1,0)</f>
        <v>0</v>
      </c>
      <c r="X2242" t="str">
        <f t="shared" ref="X2242:X2305" si="281">IF(U2242&gt;3,"More than 3 calls","3 or fewer calls")</f>
        <v>3 or fewer calls</v>
      </c>
      <c r="Y2242" t="str">
        <f t="shared" ref="Y2242:Y2305" si="282">IF(T2242&lt;2,"Low",IF(T2242&lt;4,"Medium","High"))</f>
        <v>Medium</v>
      </c>
      <c r="Z2242" t="str">
        <f t="shared" ref="Z2242:Z2305" si="283">IF(M2242&lt;80,"Light_usage",IF(M2242&lt;120,"Medium_user","Heavy_user"))</f>
        <v>Heavy_user</v>
      </c>
      <c r="AA2242" t="str">
        <f t="shared" ref="AA2242:AA2305" si="284">IF(N2242&lt;10,"Light_user",IF(N2242&lt;20,"Medium_user","Heavy_user"))</f>
        <v>Medium_user</v>
      </c>
      <c r="AB2242" t="str">
        <f t="shared" ref="AB2242:AB2305" si="285">IF(AND(I2242&gt;250,N2242&gt;20,R2242&gt;10),"High Usage",
  IF(AND(I2242&lt;100,N2242&lt;10,R2242&lt;5),"Low Usage","Medium Usage"))</f>
        <v>Medium Usage</v>
      </c>
      <c r="AC2242" t="str">
        <f t="shared" ref="AC2242:AC2305" si="286">IF(H2242=0,"None",IF(H2242&lt;10,"Low",IF(H2242&lt;30,"Medium","High")))</f>
        <v>None</v>
      </c>
      <c r="AD2242" t="str">
        <f t="shared" ref="AD2242:AD2305" si="287">IF(T2242&lt;=2, "Low Intl Calls", IF(T2242&lt;=5, "Medium Intl Calls", "High Intl Calls"))</f>
        <v>Medium Intl Calls</v>
      </c>
    </row>
    <row r="2243" spans="1:30" x14ac:dyDescent="0.25">
      <c r="A2243" t="s">
        <v>58</v>
      </c>
      <c r="B2243">
        <v>101</v>
      </c>
      <c r="C2243" t="s">
        <v>21</v>
      </c>
      <c r="D2243" t="s">
        <v>22</v>
      </c>
      <c r="E2243">
        <f>IF(train[[#This Row],[international_plan]]="yes",1,0)</f>
        <v>0</v>
      </c>
      <c r="F2243" t="s">
        <v>22</v>
      </c>
      <c r="G2243">
        <f>IF(train[[#This Row],[voice_mail_plan]]="yes",1,0)</f>
        <v>0</v>
      </c>
      <c r="H2243">
        <v>0</v>
      </c>
      <c r="I2243">
        <v>232.7</v>
      </c>
      <c r="J2243">
        <v>114</v>
      </c>
      <c r="K2243">
        <v>39.56</v>
      </c>
      <c r="L2243">
        <v>186.4</v>
      </c>
      <c r="M2243">
        <v>123</v>
      </c>
      <c r="N2243">
        <v>15.84</v>
      </c>
      <c r="O2243">
        <v>153.30000000000001</v>
      </c>
      <c r="P2243">
        <v>122</v>
      </c>
      <c r="Q2243">
        <v>6.9</v>
      </c>
      <c r="R2243">
        <v>11.5</v>
      </c>
      <c r="S2243">
        <v>6</v>
      </c>
      <c r="T2243">
        <v>3.11</v>
      </c>
      <c r="U2243">
        <v>5</v>
      </c>
      <c r="V2243" t="s">
        <v>22</v>
      </c>
      <c r="W2243">
        <f t="shared" si="280"/>
        <v>0</v>
      </c>
      <c r="X2243" t="str">
        <f t="shared" si="281"/>
        <v>More than 3 calls</v>
      </c>
      <c r="Y2243" t="str">
        <f t="shared" si="282"/>
        <v>Medium</v>
      </c>
      <c r="Z2243" t="str">
        <f t="shared" si="283"/>
        <v>Heavy_user</v>
      </c>
      <c r="AA2243" t="str">
        <f t="shared" si="284"/>
        <v>Medium_user</v>
      </c>
      <c r="AB2243" t="str">
        <f t="shared" si="285"/>
        <v>Medium Usage</v>
      </c>
      <c r="AC2243" t="str">
        <f t="shared" si="286"/>
        <v>None</v>
      </c>
      <c r="AD2243" t="str">
        <f t="shared" si="287"/>
        <v>Medium Intl Calls</v>
      </c>
    </row>
    <row r="2244" spans="1:30" x14ac:dyDescent="0.25">
      <c r="A2244" t="s">
        <v>43</v>
      </c>
      <c r="B2244">
        <v>116</v>
      </c>
      <c r="C2244" t="s">
        <v>25</v>
      </c>
      <c r="D2244" t="s">
        <v>22</v>
      </c>
      <c r="E2244">
        <f>IF(train[[#This Row],[international_plan]]="yes",1,0)</f>
        <v>0</v>
      </c>
      <c r="F2244" t="s">
        <v>22</v>
      </c>
      <c r="G2244">
        <f>IF(train[[#This Row],[voice_mail_plan]]="yes",1,0)</f>
        <v>0</v>
      </c>
      <c r="H2244">
        <v>0</v>
      </c>
      <c r="I2244">
        <v>288</v>
      </c>
      <c r="J2244">
        <v>120</v>
      </c>
      <c r="K2244">
        <v>48.96</v>
      </c>
      <c r="L2244">
        <v>255.8</v>
      </c>
      <c r="M2244">
        <v>90</v>
      </c>
      <c r="N2244">
        <v>21.74</v>
      </c>
      <c r="O2244">
        <v>233.4</v>
      </c>
      <c r="P2244">
        <v>99</v>
      </c>
      <c r="Q2244">
        <v>10.5</v>
      </c>
      <c r="R2244">
        <v>13.4</v>
      </c>
      <c r="S2244">
        <v>4</v>
      </c>
      <c r="T2244">
        <v>3.62</v>
      </c>
      <c r="U2244">
        <v>0</v>
      </c>
      <c r="V2244" t="s">
        <v>23</v>
      </c>
      <c r="W2244">
        <f t="shared" si="280"/>
        <v>1</v>
      </c>
      <c r="X2244" t="str">
        <f t="shared" si="281"/>
        <v>3 or fewer calls</v>
      </c>
      <c r="Y2244" t="str">
        <f t="shared" si="282"/>
        <v>Medium</v>
      </c>
      <c r="Z2244" t="str">
        <f t="shared" si="283"/>
        <v>Medium_user</v>
      </c>
      <c r="AA2244" t="str">
        <f t="shared" si="284"/>
        <v>Heavy_user</v>
      </c>
      <c r="AB2244" t="str">
        <f t="shared" si="285"/>
        <v>High Usage</v>
      </c>
      <c r="AC2244" t="str">
        <f t="shared" si="286"/>
        <v>None</v>
      </c>
      <c r="AD2244" t="str">
        <f t="shared" si="287"/>
        <v>Medium Intl Calls</v>
      </c>
    </row>
    <row r="2245" spans="1:30" x14ac:dyDescent="0.25">
      <c r="A2245" t="s">
        <v>41</v>
      </c>
      <c r="B2245">
        <v>131</v>
      </c>
      <c r="C2245" t="s">
        <v>21</v>
      </c>
      <c r="D2245" t="s">
        <v>22</v>
      </c>
      <c r="E2245">
        <f>IF(train[[#This Row],[international_plan]]="yes",1,0)</f>
        <v>0</v>
      </c>
      <c r="F2245" t="s">
        <v>23</v>
      </c>
      <c r="G2245">
        <f>IF(train[[#This Row],[voice_mail_plan]]="yes",1,0)</f>
        <v>1</v>
      </c>
      <c r="H2245">
        <v>23</v>
      </c>
      <c r="I2245">
        <v>170.8</v>
      </c>
      <c r="J2245">
        <v>145</v>
      </c>
      <c r="K2245">
        <v>29.04</v>
      </c>
      <c r="L2245">
        <v>236.7</v>
      </c>
      <c r="M2245">
        <v>93</v>
      </c>
      <c r="N2245">
        <v>20.12</v>
      </c>
      <c r="O2245">
        <v>294.5</v>
      </c>
      <c r="P2245">
        <v>100</v>
      </c>
      <c r="Q2245">
        <v>13.25</v>
      </c>
      <c r="R2245">
        <v>12.7</v>
      </c>
      <c r="S2245">
        <v>1</v>
      </c>
      <c r="T2245">
        <v>3.43</v>
      </c>
      <c r="U2245">
        <v>1</v>
      </c>
      <c r="V2245" t="s">
        <v>22</v>
      </c>
      <c r="W2245">
        <f t="shared" si="280"/>
        <v>0</v>
      </c>
      <c r="X2245" t="str">
        <f t="shared" si="281"/>
        <v>3 or fewer calls</v>
      </c>
      <c r="Y2245" t="str">
        <f t="shared" si="282"/>
        <v>Medium</v>
      </c>
      <c r="Z2245" t="str">
        <f t="shared" si="283"/>
        <v>Medium_user</v>
      </c>
      <c r="AA2245" t="str">
        <f t="shared" si="284"/>
        <v>Heavy_user</v>
      </c>
      <c r="AB2245" t="str">
        <f t="shared" si="285"/>
        <v>Medium Usage</v>
      </c>
      <c r="AC2245" t="str">
        <f t="shared" si="286"/>
        <v>Medium</v>
      </c>
      <c r="AD2245" t="str">
        <f t="shared" si="287"/>
        <v>Medium Intl Calls</v>
      </c>
    </row>
    <row r="2246" spans="1:30" x14ac:dyDescent="0.25">
      <c r="A2246" t="s">
        <v>60</v>
      </c>
      <c r="B2246">
        <v>84</v>
      </c>
      <c r="C2246" t="s">
        <v>21</v>
      </c>
      <c r="D2246" t="s">
        <v>22</v>
      </c>
      <c r="E2246">
        <f>IF(train[[#This Row],[international_plan]]="yes",1,0)</f>
        <v>0</v>
      </c>
      <c r="F2246" t="s">
        <v>22</v>
      </c>
      <c r="G2246">
        <f>IF(train[[#This Row],[voice_mail_plan]]="yes",1,0)</f>
        <v>0</v>
      </c>
      <c r="H2246">
        <v>0</v>
      </c>
      <c r="I2246">
        <v>216.1</v>
      </c>
      <c r="J2246">
        <v>114</v>
      </c>
      <c r="K2246">
        <v>36.74</v>
      </c>
      <c r="L2246">
        <v>197.5</v>
      </c>
      <c r="M2246">
        <v>107</v>
      </c>
      <c r="N2246">
        <v>16.79</v>
      </c>
      <c r="O2246">
        <v>217.8</v>
      </c>
      <c r="P2246">
        <v>104</v>
      </c>
      <c r="Q2246">
        <v>9.8000000000000007</v>
      </c>
      <c r="R2246">
        <v>9.8000000000000007</v>
      </c>
      <c r="S2246">
        <v>3</v>
      </c>
      <c r="T2246">
        <v>2.65</v>
      </c>
      <c r="U2246">
        <v>1</v>
      </c>
      <c r="V2246" t="s">
        <v>22</v>
      </c>
      <c r="W2246">
        <f t="shared" si="280"/>
        <v>0</v>
      </c>
      <c r="X2246" t="str">
        <f t="shared" si="281"/>
        <v>3 or fewer calls</v>
      </c>
      <c r="Y2246" t="str">
        <f t="shared" si="282"/>
        <v>Medium</v>
      </c>
      <c r="Z2246" t="str">
        <f t="shared" si="283"/>
        <v>Medium_user</v>
      </c>
      <c r="AA2246" t="str">
        <f t="shared" si="284"/>
        <v>Medium_user</v>
      </c>
      <c r="AB2246" t="str">
        <f t="shared" si="285"/>
        <v>Medium Usage</v>
      </c>
      <c r="AC2246" t="str">
        <f t="shared" si="286"/>
        <v>None</v>
      </c>
      <c r="AD2246" t="str">
        <f t="shared" si="287"/>
        <v>Medium Intl Calls</v>
      </c>
    </row>
    <row r="2247" spans="1:30" x14ac:dyDescent="0.25">
      <c r="A2247" t="s">
        <v>44</v>
      </c>
      <c r="B2247">
        <v>104</v>
      </c>
      <c r="C2247" t="s">
        <v>21</v>
      </c>
      <c r="D2247" t="s">
        <v>22</v>
      </c>
      <c r="E2247">
        <f>IF(train[[#This Row],[international_plan]]="yes",1,0)</f>
        <v>0</v>
      </c>
      <c r="F2247" t="s">
        <v>22</v>
      </c>
      <c r="G2247">
        <f>IF(train[[#This Row],[voice_mail_plan]]="yes",1,0)</f>
        <v>0</v>
      </c>
      <c r="H2247">
        <v>0</v>
      </c>
      <c r="I2247">
        <v>138.69999999999999</v>
      </c>
      <c r="J2247">
        <v>100</v>
      </c>
      <c r="K2247">
        <v>23.58</v>
      </c>
      <c r="L2247">
        <v>215.4</v>
      </c>
      <c r="M2247">
        <v>58</v>
      </c>
      <c r="N2247">
        <v>18.309999999999999</v>
      </c>
      <c r="O2247">
        <v>164.3</v>
      </c>
      <c r="P2247">
        <v>98</v>
      </c>
      <c r="Q2247">
        <v>7.39</v>
      </c>
      <c r="R2247">
        <v>4.9000000000000004</v>
      </c>
      <c r="S2247">
        <v>4</v>
      </c>
      <c r="T2247">
        <v>1.32</v>
      </c>
      <c r="U2247">
        <v>2</v>
      </c>
      <c r="V2247" t="s">
        <v>22</v>
      </c>
      <c r="W2247">
        <f t="shared" si="280"/>
        <v>0</v>
      </c>
      <c r="X2247" t="str">
        <f t="shared" si="281"/>
        <v>3 or fewer calls</v>
      </c>
      <c r="Y2247" t="str">
        <f t="shared" si="282"/>
        <v>Low</v>
      </c>
      <c r="Z2247" t="str">
        <f t="shared" si="283"/>
        <v>Light_usage</v>
      </c>
      <c r="AA2247" t="str">
        <f t="shared" si="284"/>
        <v>Medium_user</v>
      </c>
      <c r="AB2247" t="str">
        <f t="shared" si="285"/>
        <v>Medium Usage</v>
      </c>
      <c r="AC2247" t="str">
        <f t="shared" si="286"/>
        <v>None</v>
      </c>
      <c r="AD2247" t="str">
        <f t="shared" si="287"/>
        <v>Low Intl Calls</v>
      </c>
    </row>
    <row r="2248" spans="1:30" x14ac:dyDescent="0.25">
      <c r="A2248" t="s">
        <v>40</v>
      </c>
      <c r="B2248">
        <v>108</v>
      </c>
      <c r="C2248" t="s">
        <v>28</v>
      </c>
      <c r="D2248" t="s">
        <v>22</v>
      </c>
      <c r="E2248">
        <f>IF(train[[#This Row],[international_plan]]="yes",1,0)</f>
        <v>0</v>
      </c>
      <c r="F2248" t="s">
        <v>22</v>
      </c>
      <c r="G2248">
        <f>IF(train[[#This Row],[voice_mail_plan]]="yes",1,0)</f>
        <v>0</v>
      </c>
      <c r="H2248">
        <v>0</v>
      </c>
      <c r="I2248">
        <v>210.7</v>
      </c>
      <c r="J2248">
        <v>112</v>
      </c>
      <c r="K2248">
        <v>35.82</v>
      </c>
      <c r="L2248">
        <v>238.7</v>
      </c>
      <c r="M2248">
        <v>73</v>
      </c>
      <c r="N2248">
        <v>20.29</v>
      </c>
      <c r="O2248">
        <v>253.6</v>
      </c>
      <c r="P2248">
        <v>90</v>
      </c>
      <c r="Q2248">
        <v>11.41</v>
      </c>
      <c r="R2248">
        <v>9.1999999999999993</v>
      </c>
      <c r="S2248">
        <v>5</v>
      </c>
      <c r="T2248">
        <v>2.48</v>
      </c>
      <c r="U2248">
        <v>3</v>
      </c>
      <c r="V2248" t="s">
        <v>22</v>
      </c>
      <c r="W2248">
        <f t="shared" si="280"/>
        <v>0</v>
      </c>
      <c r="X2248" t="str">
        <f t="shared" si="281"/>
        <v>3 or fewer calls</v>
      </c>
      <c r="Y2248" t="str">
        <f t="shared" si="282"/>
        <v>Medium</v>
      </c>
      <c r="Z2248" t="str">
        <f t="shared" si="283"/>
        <v>Light_usage</v>
      </c>
      <c r="AA2248" t="str">
        <f t="shared" si="284"/>
        <v>Heavy_user</v>
      </c>
      <c r="AB2248" t="str">
        <f t="shared" si="285"/>
        <v>Medium Usage</v>
      </c>
      <c r="AC2248" t="str">
        <f t="shared" si="286"/>
        <v>None</v>
      </c>
      <c r="AD2248" t="str">
        <f t="shared" si="287"/>
        <v>Medium Intl Calls</v>
      </c>
    </row>
    <row r="2249" spans="1:30" x14ac:dyDescent="0.25">
      <c r="A2249" t="s">
        <v>36</v>
      </c>
      <c r="B2249">
        <v>111</v>
      </c>
      <c r="C2249" t="s">
        <v>21</v>
      </c>
      <c r="D2249" t="s">
        <v>22</v>
      </c>
      <c r="E2249">
        <f>IF(train[[#This Row],[international_plan]]="yes",1,0)</f>
        <v>0</v>
      </c>
      <c r="F2249" t="s">
        <v>22</v>
      </c>
      <c r="G2249">
        <f>IF(train[[#This Row],[voice_mail_plan]]="yes",1,0)</f>
        <v>0</v>
      </c>
      <c r="H2249">
        <v>0</v>
      </c>
      <c r="I2249">
        <v>181.8</v>
      </c>
      <c r="J2249">
        <v>117</v>
      </c>
      <c r="K2249">
        <v>30.91</v>
      </c>
      <c r="L2249">
        <v>158.1</v>
      </c>
      <c r="M2249">
        <v>91</v>
      </c>
      <c r="N2249">
        <v>13.44</v>
      </c>
      <c r="O2249">
        <v>266.2</v>
      </c>
      <c r="P2249">
        <v>123</v>
      </c>
      <c r="Q2249">
        <v>11.98</v>
      </c>
      <c r="R2249">
        <v>9.6999999999999993</v>
      </c>
      <c r="S2249">
        <v>9</v>
      </c>
      <c r="T2249">
        <v>2.62</v>
      </c>
      <c r="U2249">
        <v>0</v>
      </c>
      <c r="V2249" t="s">
        <v>22</v>
      </c>
      <c r="W2249">
        <f t="shared" si="280"/>
        <v>0</v>
      </c>
      <c r="X2249" t="str">
        <f t="shared" si="281"/>
        <v>3 or fewer calls</v>
      </c>
      <c r="Y2249" t="str">
        <f t="shared" si="282"/>
        <v>Medium</v>
      </c>
      <c r="Z2249" t="str">
        <f t="shared" si="283"/>
        <v>Medium_user</v>
      </c>
      <c r="AA2249" t="str">
        <f t="shared" si="284"/>
        <v>Medium_user</v>
      </c>
      <c r="AB2249" t="str">
        <f t="shared" si="285"/>
        <v>Medium Usage</v>
      </c>
      <c r="AC2249" t="str">
        <f t="shared" si="286"/>
        <v>None</v>
      </c>
      <c r="AD2249" t="str">
        <f t="shared" si="287"/>
        <v>Medium Intl Calls</v>
      </c>
    </row>
    <row r="2250" spans="1:30" x14ac:dyDescent="0.25">
      <c r="A2250" t="s">
        <v>26</v>
      </c>
      <c r="B2250">
        <v>155</v>
      </c>
      <c r="C2250" t="s">
        <v>25</v>
      </c>
      <c r="D2250" t="s">
        <v>22</v>
      </c>
      <c r="E2250">
        <f>IF(train[[#This Row],[international_plan]]="yes",1,0)</f>
        <v>0</v>
      </c>
      <c r="F2250" t="s">
        <v>23</v>
      </c>
      <c r="G2250">
        <f>IF(train[[#This Row],[voice_mail_plan]]="yes",1,0)</f>
        <v>1</v>
      </c>
      <c r="H2250">
        <v>30</v>
      </c>
      <c r="I2250">
        <v>61.6</v>
      </c>
      <c r="J2250">
        <v>103</v>
      </c>
      <c r="K2250">
        <v>10.47</v>
      </c>
      <c r="L2250">
        <v>255.1</v>
      </c>
      <c r="M2250">
        <v>110</v>
      </c>
      <c r="N2250">
        <v>21.68</v>
      </c>
      <c r="O2250">
        <v>225.9</v>
      </c>
      <c r="P2250">
        <v>96</v>
      </c>
      <c r="Q2250">
        <v>10.17</v>
      </c>
      <c r="R2250">
        <v>12.4</v>
      </c>
      <c r="S2250">
        <v>5</v>
      </c>
      <c r="T2250">
        <v>3.35</v>
      </c>
      <c r="U2250">
        <v>1</v>
      </c>
      <c r="V2250" t="s">
        <v>22</v>
      </c>
      <c r="W2250">
        <f t="shared" si="280"/>
        <v>0</v>
      </c>
      <c r="X2250" t="str">
        <f t="shared" si="281"/>
        <v>3 or fewer calls</v>
      </c>
      <c r="Y2250" t="str">
        <f t="shared" si="282"/>
        <v>Medium</v>
      </c>
      <c r="Z2250" t="str">
        <f t="shared" si="283"/>
        <v>Medium_user</v>
      </c>
      <c r="AA2250" t="str">
        <f t="shared" si="284"/>
        <v>Heavy_user</v>
      </c>
      <c r="AB2250" t="str">
        <f t="shared" si="285"/>
        <v>Medium Usage</v>
      </c>
      <c r="AC2250" t="str">
        <f t="shared" si="286"/>
        <v>High</v>
      </c>
      <c r="AD2250" t="str">
        <f t="shared" si="287"/>
        <v>Medium Intl Calls</v>
      </c>
    </row>
    <row r="2251" spans="1:30" x14ac:dyDescent="0.25">
      <c r="A2251" t="s">
        <v>66</v>
      </c>
      <c r="B2251">
        <v>66</v>
      </c>
      <c r="C2251" t="s">
        <v>28</v>
      </c>
      <c r="D2251" t="s">
        <v>22</v>
      </c>
      <c r="E2251">
        <f>IF(train[[#This Row],[international_plan]]="yes",1,0)</f>
        <v>0</v>
      </c>
      <c r="F2251" t="s">
        <v>22</v>
      </c>
      <c r="G2251">
        <f>IF(train[[#This Row],[voice_mail_plan]]="yes",1,0)</f>
        <v>0</v>
      </c>
      <c r="H2251">
        <v>0</v>
      </c>
      <c r="I2251">
        <v>207.7</v>
      </c>
      <c r="J2251">
        <v>85</v>
      </c>
      <c r="K2251">
        <v>35.31</v>
      </c>
      <c r="L2251">
        <v>196.7</v>
      </c>
      <c r="M2251">
        <v>112</v>
      </c>
      <c r="N2251">
        <v>16.72</v>
      </c>
      <c r="O2251">
        <v>261.7</v>
      </c>
      <c r="P2251">
        <v>83</v>
      </c>
      <c r="Q2251">
        <v>11.78</v>
      </c>
      <c r="R2251">
        <v>6.8</v>
      </c>
      <c r="S2251">
        <v>3</v>
      </c>
      <c r="T2251">
        <v>1.84</v>
      </c>
      <c r="U2251">
        <v>1</v>
      </c>
      <c r="V2251" t="s">
        <v>22</v>
      </c>
      <c r="W2251">
        <f t="shared" si="280"/>
        <v>0</v>
      </c>
      <c r="X2251" t="str">
        <f t="shared" si="281"/>
        <v>3 or fewer calls</v>
      </c>
      <c r="Y2251" t="str">
        <f t="shared" si="282"/>
        <v>Low</v>
      </c>
      <c r="Z2251" t="str">
        <f t="shared" si="283"/>
        <v>Medium_user</v>
      </c>
      <c r="AA2251" t="str">
        <f t="shared" si="284"/>
        <v>Medium_user</v>
      </c>
      <c r="AB2251" t="str">
        <f t="shared" si="285"/>
        <v>Medium Usage</v>
      </c>
      <c r="AC2251" t="str">
        <f t="shared" si="286"/>
        <v>None</v>
      </c>
      <c r="AD2251" t="str">
        <f t="shared" si="287"/>
        <v>Low Intl Calls</v>
      </c>
    </row>
    <row r="2252" spans="1:30" x14ac:dyDescent="0.25">
      <c r="A2252" t="s">
        <v>69</v>
      </c>
      <c r="B2252">
        <v>64</v>
      </c>
      <c r="C2252" t="s">
        <v>28</v>
      </c>
      <c r="D2252" t="s">
        <v>22</v>
      </c>
      <c r="E2252">
        <f>IF(train[[#This Row],[international_plan]]="yes",1,0)</f>
        <v>0</v>
      </c>
      <c r="F2252" t="s">
        <v>22</v>
      </c>
      <c r="G2252">
        <f>IF(train[[#This Row],[voice_mail_plan]]="yes",1,0)</f>
        <v>0</v>
      </c>
      <c r="H2252">
        <v>0</v>
      </c>
      <c r="I2252">
        <v>219.2</v>
      </c>
      <c r="J2252">
        <v>73</v>
      </c>
      <c r="K2252">
        <v>37.26</v>
      </c>
      <c r="L2252">
        <v>167</v>
      </c>
      <c r="M2252">
        <v>65</v>
      </c>
      <c r="N2252">
        <v>14.2</v>
      </c>
      <c r="O2252">
        <v>161.4</v>
      </c>
      <c r="P2252">
        <v>119</v>
      </c>
      <c r="Q2252">
        <v>7.26</v>
      </c>
      <c r="R2252">
        <v>10</v>
      </c>
      <c r="S2252">
        <v>5</v>
      </c>
      <c r="T2252">
        <v>2.7</v>
      </c>
      <c r="U2252">
        <v>1</v>
      </c>
      <c r="V2252" t="s">
        <v>22</v>
      </c>
      <c r="W2252">
        <f t="shared" si="280"/>
        <v>0</v>
      </c>
      <c r="X2252" t="str">
        <f t="shared" si="281"/>
        <v>3 or fewer calls</v>
      </c>
      <c r="Y2252" t="str">
        <f t="shared" si="282"/>
        <v>Medium</v>
      </c>
      <c r="Z2252" t="str">
        <f t="shared" si="283"/>
        <v>Light_usage</v>
      </c>
      <c r="AA2252" t="str">
        <f t="shared" si="284"/>
        <v>Medium_user</v>
      </c>
      <c r="AB2252" t="str">
        <f t="shared" si="285"/>
        <v>Medium Usage</v>
      </c>
      <c r="AC2252" t="str">
        <f t="shared" si="286"/>
        <v>None</v>
      </c>
      <c r="AD2252" t="str">
        <f t="shared" si="287"/>
        <v>Medium Intl Calls</v>
      </c>
    </row>
    <row r="2253" spans="1:30" x14ac:dyDescent="0.25">
      <c r="A2253" t="s">
        <v>74</v>
      </c>
      <c r="B2253">
        <v>116</v>
      </c>
      <c r="C2253" t="s">
        <v>21</v>
      </c>
      <c r="D2253" t="s">
        <v>22</v>
      </c>
      <c r="E2253">
        <f>IF(train[[#This Row],[international_plan]]="yes",1,0)</f>
        <v>0</v>
      </c>
      <c r="F2253" t="s">
        <v>22</v>
      </c>
      <c r="G2253">
        <f>IF(train[[#This Row],[voice_mail_plan]]="yes",1,0)</f>
        <v>0</v>
      </c>
      <c r="H2253">
        <v>0</v>
      </c>
      <c r="I2253">
        <v>245.9</v>
      </c>
      <c r="J2253">
        <v>73</v>
      </c>
      <c r="K2253">
        <v>41.8</v>
      </c>
      <c r="L2253">
        <v>240.1</v>
      </c>
      <c r="M2253">
        <v>87</v>
      </c>
      <c r="N2253">
        <v>20.41</v>
      </c>
      <c r="O2253">
        <v>158.69999999999999</v>
      </c>
      <c r="P2253">
        <v>89</v>
      </c>
      <c r="Q2253">
        <v>7.14</v>
      </c>
      <c r="R2253">
        <v>8.9</v>
      </c>
      <c r="S2253">
        <v>5</v>
      </c>
      <c r="T2253">
        <v>2.4</v>
      </c>
      <c r="U2253">
        <v>3</v>
      </c>
      <c r="V2253" t="s">
        <v>22</v>
      </c>
      <c r="W2253">
        <f t="shared" si="280"/>
        <v>0</v>
      </c>
      <c r="X2253" t="str">
        <f t="shared" si="281"/>
        <v>3 or fewer calls</v>
      </c>
      <c r="Y2253" t="str">
        <f t="shared" si="282"/>
        <v>Medium</v>
      </c>
      <c r="Z2253" t="str">
        <f t="shared" si="283"/>
        <v>Medium_user</v>
      </c>
      <c r="AA2253" t="str">
        <f t="shared" si="284"/>
        <v>Heavy_user</v>
      </c>
      <c r="AB2253" t="str">
        <f t="shared" si="285"/>
        <v>Medium Usage</v>
      </c>
      <c r="AC2253" t="str">
        <f t="shared" si="286"/>
        <v>None</v>
      </c>
      <c r="AD2253" t="str">
        <f t="shared" si="287"/>
        <v>Medium Intl Calls</v>
      </c>
    </row>
    <row r="2254" spans="1:30" x14ac:dyDescent="0.25">
      <c r="A2254" t="s">
        <v>63</v>
      </c>
      <c r="B2254">
        <v>101</v>
      </c>
      <c r="C2254" t="s">
        <v>21</v>
      </c>
      <c r="D2254" t="s">
        <v>22</v>
      </c>
      <c r="E2254">
        <f>IF(train[[#This Row],[international_plan]]="yes",1,0)</f>
        <v>0</v>
      </c>
      <c r="F2254" t="s">
        <v>22</v>
      </c>
      <c r="G2254">
        <f>IF(train[[#This Row],[voice_mail_plan]]="yes",1,0)</f>
        <v>0</v>
      </c>
      <c r="H2254">
        <v>0</v>
      </c>
      <c r="I2254">
        <v>257.3</v>
      </c>
      <c r="J2254">
        <v>84</v>
      </c>
      <c r="K2254">
        <v>43.74</v>
      </c>
      <c r="L2254">
        <v>184.8</v>
      </c>
      <c r="M2254">
        <v>115</v>
      </c>
      <c r="N2254">
        <v>15.71</v>
      </c>
      <c r="O2254">
        <v>108.9</v>
      </c>
      <c r="P2254">
        <v>109</v>
      </c>
      <c r="Q2254">
        <v>4.9000000000000004</v>
      </c>
      <c r="R2254">
        <v>13.5</v>
      </c>
      <c r="S2254">
        <v>7</v>
      </c>
      <c r="T2254">
        <v>3.65</v>
      </c>
      <c r="U2254">
        <v>0</v>
      </c>
      <c r="V2254" t="s">
        <v>22</v>
      </c>
      <c r="W2254">
        <f t="shared" si="280"/>
        <v>0</v>
      </c>
      <c r="X2254" t="str">
        <f t="shared" si="281"/>
        <v>3 or fewer calls</v>
      </c>
      <c r="Y2254" t="str">
        <f t="shared" si="282"/>
        <v>Medium</v>
      </c>
      <c r="Z2254" t="str">
        <f t="shared" si="283"/>
        <v>Medium_user</v>
      </c>
      <c r="AA2254" t="str">
        <f t="shared" si="284"/>
        <v>Medium_user</v>
      </c>
      <c r="AB2254" t="str">
        <f t="shared" si="285"/>
        <v>Medium Usage</v>
      </c>
      <c r="AC2254" t="str">
        <f t="shared" si="286"/>
        <v>None</v>
      </c>
      <c r="AD2254" t="str">
        <f t="shared" si="287"/>
        <v>Medium Intl Calls</v>
      </c>
    </row>
    <row r="2255" spans="1:30" x14ac:dyDescent="0.25">
      <c r="A2255" t="s">
        <v>26</v>
      </c>
      <c r="B2255">
        <v>15</v>
      </c>
      <c r="C2255" t="s">
        <v>21</v>
      </c>
      <c r="D2255" t="s">
        <v>22</v>
      </c>
      <c r="E2255">
        <f>IF(train[[#This Row],[international_plan]]="yes",1,0)</f>
        <v>0</v>
      </c>
      <c r="F2255" t="s">
        <v>22</v>
      </c>
      <c r="G2255">
        <f>IF(train[[#This Row],[voice_mail_plan]]="yes",1,0)</f>
        <v>0</v>
      </c>
      <c r="H2255">
        <v>0</v>
      </c>
      <c r="I2255">
        <v>121.1</v>
      </c>
      <c r="J2255">
        <v>130</v>
      </c>
      <c r="K2255">
        <v>20.59</v>
      </c>
      <c r="L2255">
        <v>216</v>
      </c>
      <c r="M2255">
        <v>86</v>
      </c>
      <c r="N2255">
        <v>18.36</v>
      </c>
      <c r="O2255">
        <v>235.1</v>
      </c>
      <c r="P2255">
        <v>33</v>
      </c>
      <c r="Q2255">
        <v>10.58</v>
      </c>
      <c r="R2255">
        <v>16.100000000000001</v>
      </c>
      <c r="S2255">
        <v>5</v>
      </c>
      <c r="T2255">
        <v>4.3499999999999996</v>
      </c>
      <c r="U2255">
        <v>2</v>
      </c>
      <c r="V2255" t="s">
        <v>22</v>
      </c>
      <c r="W2255">
        <f t="shared" si="280"/>
        <v>0</v>
      </c>
      <c r="X2255" t="str">
        <f t="shared" si="281"/>
        <v>3 or fewer calls</v>
      </c>
      <c r="Y2255" t="str">
        <f t="shared" si="282"/>
        <v>High</v>
      </c>
      <c r="Z2255" t="str">
        <f t="shared" si="283"/>
        <v>Medium_user</v>
      </c>
      <c r="AA2255" t="str">
        <f t="shared" si="284"/>
        <v>Medium_user</v>
      </c>
      <c r="AB2255" t="str">
        <f t="shared" si="285"/>
        <v>Medium Usage</v>
      </c>
      <c r="AC2255" t="str">
        <f t="shared" si="286"/>
        <v>None</v>
      </c>
      <c r="AD2255" t="str">
        <f t="shared" si="287"/>
        <v>Medium Intl Calls</v>
      </c>
    </row>
    <row r="2256" spans="1:30" x14ac:dyDescent="0.25">
      <c r="A2256" t="s">
        <v>24</v>
      </c>
      <c r="B2256">
        <v>88</v>
      </c>
      <c r="C2256" t="s">
        <v>21</v>
      </c>
      <c r="D2256" t="s">
        <v>22</v>
      </c>
      <c r="E2256">
        <f>IF(train[[#This Row],[international_plan]]="yes",1,0)</f>
        <v>0</v>
      </c>
      <c r="F2256" t="s">
        <v>22</v>
      </c>
      <c r="G2256">
        <f>IF(train[[#This Row],[voice_mail_plan]]="yes",1,0)</f>
        <v>0</v>
      </c>
      <c r="H2256">
        <v>0</v>
      </c>
      <c r="I2256">
        <v>301.5</v>
      </c>
      <c r="J2256">
        <v>136</v>
      </c>
      <c r="K2256">
        <v>51.26</v>
      </c>
      <c r="L2256">
        <v>257.7</v>
      </c>
      <c r="M2256">
        <v>72</v>
      </c>
      <c r="N2256">
        <v>21.9</v>
      </c>
      <c r="O2256">
        <v>132.9</v>
      </c>
      <c r="P2256">
        <v>118</v>
      </c>
      <c r="Q2256">
        <v>5.98</v>
      </c>
      <c r="R2256">
        <v>13.4</v>
      </c>
      <c r="S2256">
        <v>2</v>
      </c>
      <c r="T2256">
        <v>3.62</v>
      </c>
      <c r="U2256">
        <v>4</v>
      </c>
      <c r="V2256" t="s">
        <v>23</v>
      </c>
      <c r="W2256">
        <f t="shared" si="280"/>
        <v>1</v>
      </c>
      <c r="X2256" t="str">
        <f t="shared" si="281"/>
        <v>More than 3 calls</v>
      </c>
      <c r="Y2256" t="str">
        <f t="shared" si="282"/>
        <v>Medium</v>
      </c>
      <c r="Z2256" t="str">
        <f t="shared" si="283"/>
        <v>Light_usage</v>
      </c>
      <c r="AA2256" t="str">
        <f t="shared" si="284"/>
        <v>Heavy_user</v>
      </c>
      <c r="AB2256" t="str">
        <f t="shared" si="285"/>
        <v>High Usage</v>
      </c>
      <c r="AC2256" t="str">
        <f t="shared" si="286"/>
        <v>None</v>
      </c>
      <c r="AD2256" t="str">
        <f t="shared" si="287"/>
        <v>Medium Intl Calls</v>
      </c>
    </row>
    <row r="2257" spans="1:30" x14ac:dyDescent="0.25">
      <c r="A2257" t="s">
        <v>34</v>
      </c>
      <c r="B2257">
        <v>197</v>
      </c>
      <c r="C2257" t="s">
        <v>21</v>
      </c>
      <c r="D2257" t="s">
        <v>22</v>
      </c>
      <c r="E2257">
        <f>IF(train[[#This Row],[international_plan]]="yes",1,0)</f>
        <v>0</v>
      </c>
      <c r="F2257" t="s">
        <v>22</v>
      </c>
      <c r="G2257">
        <f>IF(train[[#This Row],[voice_mail_plan]]="yes",1,0)</f>
        <v>0</v>
      </c>
      <c r="H2257">
        <v>0</v>
      </c>
      <c r="I2257">
        <v>233.9</v>
      </c>
      <c r="J2257">
        <v>96</v>
      </c>
      <c r="K2257">
        <v>39.76</v>
      </c>
      <c r="L2257">
        <v>218.9</v>
      </c>
      <c r="M2257">
        <v>111</v>
      </c>
      <c r="N2257">
        <v>18.61</v>
      </c>
      <c r="O2257">
        <v>182.9</v>
      </c>
      <c r="P2257">
        <v>109</v>
      </c>
      <c r="Q2257">
        <v>8.23</v>
      </c>
      <c r="R2257">
        <v>9.5</v>
      </c>
      <c r="S2257">
        <v>3</v>
      </c>
      <c r="T2257">
        <v>2.57</v>
      </c>
      <c r="U2257">
        <v>0</v>
      </c>
      <c r="V2257" t="s">
        <v>22</v>
      </c>
      <c r="W2257">
        <f t="shared" si="280"/>
        <v>0</v>
      </c>
      <c r="X2257" t="str">
        <f t="shared" si="281"/>
        <v>3 or fewer calls</v>
      </c>
      <c r="Y2257" t="str">
        <f t="shared" si="282"/>
        <v>Medium</v>
      </c>
      <c r="Z2257" t="str">
        <f t="shared" si="283"/>
        <v>Medium_user</v>
      </c>
      <c r="AA2257" t="str">
        <f t="shared" si="284"/>
        <v>Medium_user</v>
      </c>
      <c r="AB2257" t="str">
        <f t="shared" si="285"/>
        <v>Medium Usage</v>
      </c>
      <c r="AC2257" t="str">
        <f t="shared" si="286"/>
        <v>None</v>
      </c>
      <c r="AD2257" t="str">
        <f t="shared" si="287"/>
        <v>Medium Intl Calls</v>
      </c>
    </row>
    <row r="2258" spans="1:30" x14ac:dyDescent="0.25">
      <c r="A2258" t="s">
        <v>38</v>
      </c>
      <c r="B2258">
        <v>50</v>
      </c>
      <c r="C2258" t="s">
        <v>21</v>
      </c>
      <c r="D2258" t="s">
        <v>23</v>
      </c>
      <c r="E2258">
        <f>IF(train[[#This Row],[international_plan]]="yes",1,0)</f>
        <v>1</v>
      </c>
      <c r="F2258" t="s">
        <v>22</v>
      </c>
      <c r="G2258">
        <f>IF(train[[#This Row],[voice_mail_plan]]="yes",1,0)</f>
        <v>0</v>
      </c>
      <c r="H2258">
        <v>0</v>
      </c>
      <c r="I2258">
        <v>99.6</v>
      </c>
      <c r="J2258">
        <v>108</v>
      </c>
      <c r="K2258">
        <v>16.93</v>
      </c>
      <c r="L2258">
        <v>308.7</v>
      </c>
      <c r="M2258">
        <v>102</v>
      </c>
      <c r="N2258">
        <v>26.24</v>
      </c>
      <c r="O2258">
        <v>161.19999999999999</v>
      </c>
      <c r="P2258">
        <v>62</v>
      </c>
      <c r="Q2258">
        <v>7.25</v>
      </c>
      <c r="R2258">
        <v>13.7</v>
      </c>
      <c r="S2258">
        <v>6</v>
      </c>
      <c r="T2258">
        <v>3.7</v>
      </c>
      <c r="U2258">
        <v>2</v>
      </c>
      <c r="V2258" t="s">
        <v>23</v>
      </c>
      <c r="W2258">
        <f t="shared" si="280"/>
        <v>1</v>
      </c>
      <c r="X2258" t="str">
        <f t="shared" si="281"/>
        <v>3 or fewer calls</v>
      </c>
      <c r="Y2258" t="str">
        <f t="shared" si="282"/>
        <v>Medium</v>
      </c>
      <c r="Z2258" t="str">
        <f t="shared" si="283"/>
        <v>Medium_user</v>
      </c>
      <c r="AA2258" t="str">
        <f t="shared" si="284"/>
        <v>Heavy_user</v>
      </c>
      <c r="AB2258" t="str">
        <f t="shared" si="285"/>
        <v>Medium Usage</v>
      </c>
      <c r="AC2258" t="str">
        <f t="shared" si="286"/>
        <v>None</v>
      </c>
      <c r="AD2258" t="str">
        <f t="shared" si="287"/>
        <v>Medium Intl Calls</v>
      </c>
    </row>
    <row r="2259" spans="1:30" x14ac:dyDescent="0.25">
      <c r="A2259" t="s">
        <v>38</v>
      </c>
      <c r="B2259">
        <v>172</v>
      </c>
      <c r="C2259" t="s">
        <v>28</v>
      </c>
      <c r="D2259" t="s">
        <v>22</v>
      </c>
      <c r="E2259">
        <f>IF(train[[#This Row],[international_plan]]="yes",1,0)</f>
        <v>0</v>
      </c>
      <c r="F2259" t="s">
        <v>22</v>
      </c>
      <c r="G2259">
        <f>IF(train[[#This Row],[voice_mail_plan]]="yes",1,0)</f>
        <v>0</v>
      </c>
      <c r="H2259">
        <v>0</v>
      </c>
      <c r="I2259">
        <v>169.8</v>
      </c>
      <c r="J2259">
        <v>123</v>
      </c>
      <c r="K2259">
        <v>28.87</v>
      </c>
      <c r="L2259">
        <v>183.1</v>
      </c>
      <c r="M2259">
        <v>94</v>
      </c>
      <c r="N2259">
        <v>15.56</v>
      </c>
      <c r="O2259">
        <v>395</v>
      </c>
      <c r="P2259">
        <v>72</v>
      </c>
      <c r="Q2259">
        <v>17.77</v>
      </c>
      <c r="R2259">
        <v>12.7</v>
      </c>
      <c r="S2259">
        <v>7</v>
      </c>
      <c r="T2259">
        <v>3.43</v>
      </c>
      <c r="U2259">
        <v>2</v>
      </c>
      <c r="V2259" t="s">
        <v>22</v>
      </c>
      <c r="W2259">
        <f t="shared" si="280"/>
        <v>0</v>
      </c>
      <c r="X2259" t="str">
        <f t="shared" si="281"/>
        <v>3 or fewer calls</v>
      </c>
      <c r="Y2259" t="str">
        <f t="shared" si="282"/>
        <v>Medium</v>
      </c>
      <c r="Z2259" t="str">
        <f t="shared" si="283"/>
        <v>Medium_user</v>
      </c>
      <c r="AA2259" t="str">
        <f t="shared" si="284"/>
        <v>Medium_user</v>
      </c>
      <c r="AB2259" t="str">
        <f t="shared" si="285"/>
        <v>Medium Usage</v>
      </c>
      <c r="AC2259" t="str">
        <f t="shared" si="286"/>
        <v>None</v>
      </c>
      <c r="AD2259" t="str">
        <f t="shared" si="287"/>
        <v>Medium Intl Calls</v>
      </c>
    </row>
    <row r="2260" spans="1:30" x14ac:dyDescent="0.25">
      <c r="A2260" t="s">
        <v>61</v>
      </c>
      <c r="B2260">
        <v>188</v>
      </c>
      <c r="C2260" t="s">
        <v>21</v>
      </c>
      <c r="D2260" t="s">
        <v>23</v>
      </c>
      <c r="E2260">
        <f>IF(train[[#This Row],[international_plan]]="yes",1,0)</f>
        <v>1</v>
      </c>
      <c r="F2260" t="s">
        <v>23</v>
      </c>
      <c r="G2260">
        <f>IF(train[[#This Row],[voice_mail_plan]]="yes",1,0)</f>
        <v>1</v>
      </c>
      <c r="H2260">
        <v>26</v>
      </c>
      <c r="I2260">
        <v>198.8</v>
      </c>
      <c r="J2260">
        <v>115</v>
      </c>
      <c r="K2260">
        <v>33.799999999999997</v>
      </c>
      <c r="L2260">
        <v>166.6</v>
      </c>
      <c r="M2260">
        <v>67</v>
      </c>
      <c r="N2260">
        <v>14.16</v>
      </c>
      <c r="O2260">
        <v>198.5</v>
      </c>
      <c r="P2260">
        <v>118</v>
      </c>
      <c r="Q2260">
        <v>8.93</v>
      </c>
      <c r="R2260">
        <v>14.4</v>
      </c>
      <c r="S2260">
        <v>3</v>
      </c>
      <c r="T2260">
        <v>3.89</v>
      </c>
      <c r="U2260">
        <v>1</v>
      </c>
      <c r="V2260" t="s">
        <v>23</v>
      </c>
      <c r="W2260">
        <f t="shared" si="280"/>
        <v>1</v>
      </c>
      <c r="X2260" t="str">
        <f t="shared" si="281"/>
        <v>3 or fewer calls</v>
      </c>
      <c r="Y2260" t="str">
        <f t="shared" si="282"/>
        <v>Medium</v>
      </c>
      <c r="Z2260" t="str">
        <f t="shared" si="283"/>
        <v>Light_usage</v>
      </c>
      <c r="AA2260" t="str">
        <f t="shared" si="284"/>
        <v>Medium_user</v>
      </c>
      <c r="AB2260" t="str">
        <f t="shared" si="285"/>
        <v>Medium Usage</v>
      </c>
      <c r="AC2260" t="str">
        <f t="shared" si="286"/>
        <v>Medium</v>
      </c>
      <c r="AD2260" t="str">
        <f t="shared" si="287"/>
        <v>Medium Intl Calls</v>
      </c>
    </row>
    <row r="2261" spans="1:30" x14ac:dyDescent="0.25">
      <c r="A2261" t="s">
        <v>40</v>
      </c>
      <c r="B2261">
        <v>85</v>
      </c>
      <c r="C2261" t="s">
        <v>25</v>
      </c>
      <c r="D2261" t="s">
        <v>23</v>
      </c>
      <c r="E2261">
        <f>IF(train[[#This Row],[international_plan]]="yes",1,0)</f>
        <v>1</v>
      </c>
      <c r="F2261" t="s">
        <v>22</v>
      </c>
      <c r="G2261">
        <f>IF(train[[#This Row],[voice_mail_plan]]="yes",1,0)</f>
        <v>0</v>
      </c>
      <c r="H2261">
        <v>0</v>
      </c>
      <c r="I2261">
        <v>116.2</v>
      </c>
      <c r="J2261">
        <v>86</v>
      </c>
      <c r="K2261">
        <v>19.75</v>
      </c>
      <c r="L2261">
        <v>229.7</v>
      </c>
      <c r="M2261">
        <v>127</v>
      </c>
      <c r="N2261">
        <v>19.52</v>
      </c>
      <c r="O2261">
        <v>204.2</v>
      </c>
      <c r="P2261">
        <v>109</v>
      </c>
      <c r="Q2261">
        <v>9.19</v>
      </c>
      <c r="R2261">
        <v>10.1</v>
      </c>
      <c r="S2261">
        <v>3</v>
      </c>
      <c r="T2261">
        <v>2.73</v>
      </c>
      <c r="U2261">
        <v>3</v>
      </c>
      <c r="V2261" t="s">
        <v>22</v>
      </c>
      <c r="W2261">
        <f t="shared" si="280"/>
        <v>0</v>
      </c>
      <c r="X2261" t="str">
        <f t="shared" si="281"/>
        <v>3 or fewer calls</v>
      </c>
      <c r="Y2261" t="str">
        <f t="shared" si="282"/>
        <v>Medium</v>
      </c>
      <c r="Z2261" t="str">
        <f t="shared" si="283"/>
        <v>Heavy_user</v>
      </c>
      <c r="AA2261" t="str">
        <f t="shared" si="284"/>
        <v>Medium_user</v>
      </c>
      <c r="AB2261" t="str">
        <f t="shared" si="285"/>
        <v>Medium Usage</v>
      </c>
      <c r="AC2261" t="str">
        <f t="shared" si="286"/>
        <v>None</v>
      </c>
      <c r="AD2261" t="str">
        <f t="shared" si="287"/>
        <v>Medium Intl Calls</v>
      </c>
    </row>
    <row r="2262" spans="1:30" x14ac:dyDescent="0.25">
      <c r="A2262" t="s">
        <v>33</v>
      </c>
      <c r="B2262">
        <v>103</v>
      </c>
      <c r="C2262" t="s">
        <v>28</v>
      </c>
      <c r="D2262" t="s">
        <v>23</v>
      </c>
      <c r="E2262">
        <f>IF(train[[#This Row],[international_plan]]="yes",1,0)</f>
        <v>1</v>
      </c>
      <c r="F2262" t="s">
        <v>22</v>
      </c>
      <c r="G2262">
        <f>IF(train[[#This Row],[voice_mail_plan]]="yes",1,0)</f>
        <v>0</v>
      </c>
      <c r="H2262">
        <v>0</v>
      </c>
      <c r="I2262">
        <v>255.9</v>
      </c>
      <c r="J2262">
        <v>128</v>
      </c>
      <c r="K2262">
        <v>43.5</v>
      </c>
      <c r="L2262">
        <v>140.9</v>
      </c>
      <c r="M2262">
        <v>92</v>
      </c>
      <c r="N2262">
        <v>11.98</v>
      </c>
      <c r="O2262">
        <v>308.89999999999998</v>
      </c>
      <c r="P2262">
        <v>130</v>
      </c>
      <c r="Q2262">
        <v>13.9</v>
      </c>
      <c r="R2262">
        <v>12.1</v>
      </c>
      <c r="S2262">
        <v>2</v>
      </c>
      <c r="T2262">
        <v>3.27</v>
      </c>
      <c r="U2262">
        <v>1</v>
      </c>
      <c r="V2262" t="s">
        <v>23</v>
      </c>
      <c r="W2262">
        <f t="shared" si="280"/>
        <v>1</v>
      </c>
      <c r="X2262" t="str">
        <f t="shared" si="281"/>
        <v>3 or fewer calls</v>
      </c>
      <c r="Y2262" t="str">
        <f t="shared" si="282"/>
        <v>Medium</v>
      </c>
      <c r="Z2262" t="str">
        <f t="shared" si="283"/>
        <v>Medium_user</v>
      </c>
      <c r="AA2262" t="str">
        <f t="shared" si="284"/>
        <v>Medium_user</v>
      </c>
      <c r="AB2262" t="str">
        <f t="shared" si="285"/>
        <v>Medium Usage</v>
      </c>
      <c r="AC2262" t="str">
        <f t="shared" si="286"/>
        <v>None</v>
      </c>
      <c r="AD2262" t="str">
        <f t="shared" si="287"/>
        <v>Medium Intl Calls</v>
      </c>
    </row>
    <row r="2263" spans="1:30" x14ac:dyDescent="0.25">
      <c r="A2263" t="s">
        <v>24</v>
      </c>
      <c r="B2263">
        <v>136</v>
      </c>
      <c r="C2263" t="s">
        <v>25</v>
      </c>
      <c r="D2263" t="s">
        <v>22</v>
      </c>
      <c r="E2263">
        <f>IF(train[[#This Row],[international_plan]]="yes",1,0)</f>
        <v>0</v>
      </c>
      <c r="F2263" t="s">
        <v>23</v>
      </c>
      <c r="G2263">
        <f>IF(train[[#This Row],[voice_mail_plan]]="yes",1,0)</f>
        <v>1</v>
      </c>
      <c r="H2263">
        <v>27</v>
      </c>
      <c r="I2263">
        <v>187.7</v>
      </c>
      <c r="J2263">
        <v>84</v>
      </c>
      <c r="K2263">
        <v>31.91</v>
      </c>
      <c r="L2263">
        <v>221</v>
      </c>
      <c r="M2263">
        <v>147</v>
      </c>
      <c r="N2263">
        <v>18.79</v>
      </c>
      <c r="O2263">
        <v>145.69999999999999</v>
      </c>
      <c r="P2263">
        <v>110</v>
      </c>
      <c r="Q2263">
        <v>6.56</v>
      </c>
      <c r="R2263">
        <v>10</v>
      </c>
      <c r="S2263">
        <v>4</v>
      </c>
      <c r="T2263">
        <v>2.7</v>
      </c>
      <c r="U2263">
        <v>3</v>
      </c>
      <c r="V2263" t="s">
        <v>22</v>
      </c>
      <c r="W2263">
        <f t="shared" si="280"/>
        <v>0</v>
      </c>
      <c r="X2263" t="str">
        <f t="shared" si="281"/>
        <v>3 or fewer calls</v>
      </c>
      <c r="Y2263" t="str">
        <f t="shared" si="282"/>
        <v>Medium</v>
      </c>
      <c r="Z2263" t="str">
        <f t="shared" si="283"/>
        <v>Heavy_user</v>
      </c>
      <c r="AA2263" t="str">
        <f t="shared" si="284"/>
        <v>Medium_user</v>
      </c>
      <c r="AB2263" t="str">
        <f t="shared" si="285"/>
        <v>Medium Usage</v>
      </c>
      <c r="AC2263" t="str">
        <f t="shared" si="286"/>
        <v>Medium</v>
      </c>
      <c r="AD2263" t="str">
        <f t="shared" si="287"/>
        <v>Medium Intl Calls</v>
      </c>
    </row>
    <row r="2264" spans="1:30" x14ac:dyDescent="0.25">
      <c r="A2264" t="s">
        <v>69</v>
      </c>
      <c r="B2264">
        <v>155</v>
      </c>
      <c r="C2264" t="s">
        <v>25</v>
      </c>
      <c r="D2264" t="s">
        <v>22</v>
      </c>
      <c r="E2264">
        <f>IF(train[[#This Row],[international_plan]]="yes",1,0)</f>
        <v>0</v>
      </c>
      <c r="F2264" t="s">
        <v>23</v>
      </c>
      <c r="G2264">
        <f>IF(train[[#This Row],[voice_mail_plan]]="yes",1,0)</f>
        <v>1</v>
      </c>
      <c r="H2264">
        <v>21</v>
      </c>
      <c r="I2264">
        <v>195.9</v>
      </c>
      <c r="J2264">
        <v>91</v>
      </c>
      <c r="K2264">
        <v>33.299999999999997</v>
      </c>
      <c r="L2264">
        <v>213.9</v>
      </c>
      <c r="M2264">
        <v>84</v>
      </c>
      <c r="N2264">
        <v>18.18</v>
      </c>
      <c r="O2264">
        <v>88.2</v>
      </c>
      <c r="P2264">
        <v>111</v>
      </c>
      <c r="Q2264">
        <v>3.97</v>
      </c>
      <c r="R2264">
        <v>8.6</v>
      </c>
      <c r="S2264">
        <v>4</v>
      </c>
      <c r="T2264">
        <v>2.3199999999999998</v>
      </c>
      <c r="U2264">
        <v>0</v>
      </c>
      <c r="V2264" t="s">
        <v>22</v>
      </c>
      <c r="W2264">
        <f t="shared" si="280"/>
        <v>0</v>
      </c>
      <c r="X2264" t="str">
        <f t="shared" si="281"/>
        <v>3 or fewer calls</v>
      </c>
      <c r="Y2264" t="str">
        <f t="shared" si="282"/>
        <v>Medium</v>
      </c>
      <c r="Z2264" t="str">
        <f t="shared" si="283"/>
        <v>Medium_user</v>
      </c>
      <c r="AA2264" t="str">
        <f t="shared" si="284"/>
        <v>Medium_user</v>
      </c>
      <c r="AB2264" t="str">
        <f t="shared" si="285"/>
        <v>Medium Usage</v>
      </c>
      <c r="AC2264" t="str">
        <f t="shared" si="286"/>
        <v>Medium</v>
      </c>
      <c r="AD2264" t="str">
        <f t="shared" si="287"/>
        <v>Medium Intl Calls</v>
      </c>
    </row>
    <row r="2265" spans="1:30" x14ac:dyDescent="0.25">
      <c r="A2265" t="s">
        <v>31</v>
      </c>
      <c r="B2265">
        <v>145</v>
      </c>
      <c r="C2265" t="s">
        <v>21</v>
      </c>
      <c r="D2265" t="s">
        <v>22</v>
      </c>
      <c r="E2265">
        <f>IF(train[[#This Row],[international_plan]]="yes",1,0)</f>
        <v>0</v>
      </c>
      <c r="F2265" t="s">
        <v>22</v>
      </c>
      <c r="G2265">
        <f>IF(train[[#This Row],[voice_mail_plan]]="yes",1,0)</f>
        <v>0</v>
      </c>
      <c r="H2265">
        <v>0</v>
      </c>
      <c r="I2265">
        <v>129.4</v>
      </c>
      <c r="J2265">
        <v>97</v>
      </c>
      <c r="K2265">
        <v>22</v>
      </c>
      <c r="L2265">
        <v>185.4</v>
      </c>
      <c r="M2265">
        <v>101</v>
      </c>
      <c r="N2265">
        <v>15.76</v>
      </c>
      <c r="O2265">
        <v>204.7</v>
      </c>
      <c r="P2265">
        <v>106</v>
      </c>
      <c r="Q2265">
        <v>9.2100000000000009</v>
      </c>
      <c r="R2265">
        <v>1.1000000000000001</v>
      </c>
      <c r="S2265">
        <v>2</v>
      </c>
      <c r="T2265">
        <v>0.3</v>
      </c>
      <c r="U2265">
        <v>2</v>
      </c>
      <c r="V2265" t="s">
        <v>22</v>
      </c>
      <c r="W2265">
        <f t="shared" si="280"/>
        <v>0</v>
      </c>
      <c r="X2265" t="str">
        <f t="shared" si="281"/>
        <v>3 or fewer calls</v>
      </c>
      <c r="Y2265" t="str">
        <f t="shared" si="282"/>
        <v>Low</v>
      </c>
      <c r="Z2265" t="str">
        <f t="shared" si="283"/>
        <v>Medium_user</v>
      </c>
      <c r="AA2265" t="str">
        <f t="shared" si="284"/>
        <v>Medium_user</v>
      </c>
      <c r="AB2265" t="str">
        <f t="shared" si="285"/>
        <v>Medium Usage</v>
      </c>
      <c r="AC2265" t="str">
        <f t="shared" si="286"/>
        <v>None</v>
      </c>
      <c r="AD2265" t="str">
        <f t="shared" si="287"/>
        <v>Low Intl Calls</v>
      </c>
    </row>
    <row r="2266" spans="1:30" x14ac:dyDescent="0.25">
      <c r="A2266" t="s">
        <v>44</v>
      </c>
      <c r="B2266">
        <v>116</v>
      </c>
      <c r="C2266" t="s">
        <v>28</v>
      </c>
      <c r="D2266" t="s">
        <v>22</v>
      </c>
      <c r="E2266">
        <f>IF(train[[#This Row],[international_plan]]="yes",1,0)</f>
        <v>0</v>
      </c>
      <c r="F2266" t="s">
        <v>23</v>
      </c>
      <c r="G2266">
        <f>IF(train[[#This Row],[voice_mail_plan]]="yes",1,0)</f>
        <v>1</v>
      </c>
      <c r="H2266">
        <v>12</v>
      </c>
      <c r="I2266">
        <v>221</v>
      </c>
      <c r="J2266">
        <v>108</v>
      </c>
      <c r="K2266">
        <v>37.57</v>
      </c>
      <c r="L2266">
        <v>151</v>
      </c>
      <c r="M2266">
        <v>118</v>
      </c>
      <c r="N2266">
        <v>12.84</v>
      </c>
      <c r="O2266">
        <v>179</v>
      </c>
      <c r="P2266">
        <v>80</v>
      </c>
      <c r="Q2266">
        <v>8.06</v>
      </c>
      <c r="R2266">
        <v>9</v>
      </c>
      <c r="S2266">
        <v>6</v>
      </c>
      <c r="T2266">
        <v>2.4300000000000002</v>
      </c>
      <c r="U2266">
        <v>2</v>
      </c>
      <c r="V2266" t="s">
        <v>22</v>
      </c>
      <c r="W2266">
        <f t="shared" si="280"/>
        <v>0</v>
      </c>
      <c r="X2266" t="str">
        <f t="shared" si="281"/>
        <v>3 or fewer calls</v>
      </c>
      <c r="Y2266" t="str">
        <f t="shared" si="282"/>
        <v>Medium</v>
      </c>
      <c r="Z2266" t="str">
        <f t="shared" si="283"/>
        <v>Medium_user</v>
      </c>
      <c r="AA2266" t="str">
        <f t="shared" si="284"/>
        <v>Medium_user</v>
      </c>
      <c r="AB2266" t="str">
        <f t="shared" si="285"/>
        <v>Medium Usage</v>
      </c>
      <c r="AC2266" t="str">
        <f t="shared" si="286"/>
        <v>Medium</v>
      </c>
      <c r="AD2266" t="str">
        <f t="shared" si="287"/>
        <v>Medium Intl Calls</v>
      </c>
    </row>
    <row r="2267" spans="1:30" x14ac:dyDescent="0.25">
      <c r="A2267" t="s">
        <v>43</v>
      </c>
      <c r="B2267">
        <v>152</v>
      </c>
      <c r="C2267" t="s">
        <v>25</v>
      </c>
      <c r="D2267" t="s">
        <v>22</v>
      </c>
      <c r="E2267">
        <f>IF(train[[#This Row],[international_plan]]="yes",1,0)</f>
        <v>0</v>
      </c>
      <c r="F2267" t="s">
        <v>22</v>
      </c>
      <c r="G2267">
        <f>IF(train[[#This Row],[voice_mail_plan]]="yes",1,0)</f>
        <v>0</v>
      </c>
      <c r="H2267">
        <v>0</v>
      </c>
      <c r="I2267">
        <v>140.5</v>
      </c>
      <c r="J2267">
        <v>92</v>
      </c>
      <c r="K2267">
        <v>23.89</v>
      </c>
      <c r="L2267">
        <v>186.8</v>
      </c>
      <c r="M2267">
        <v>96</v>
      </c>
      <c r="N2267">
        <v>15.88</v>
      </c>
      <c r="O2267">
        <v>227</v>
      </c>
      <c r="P2267">
        <v>89</v>
      </c>
      <c r="Q2267">
        <v>10.220000000000001</v>
      </c>
      <c r="R2267">
        <v>9.5</v>
      </c>
      <c r="S2267">
        <v>5</v>
      </c>
      <c r="T2267">
        <v>2.57</v>
      </c>
      <c r="U2267">
        <v>2</v>
      </c>
      <c r="V2267" t="s">
        <v>22</v>
      </c>
      <c r="W2267">
        <f t="shared" si="280"/>
        <v>0</v>
      </c>
      <c r="X2267" t="str">
        <f t="shared" si="281"/>
        <v>3 or fewer calls</v>
      </c>
      <c r="Y2267" t="str">
        <f t="shared" si="282"/>
        <v>Medium</v>
      </c>
      <c r="Z2267" t="str">
        <f t="shared" si="283"/>
        <v>Medium_user</v>
      </c>
      <c r="AA2267" t="str">
        <f t="shared" si="284"/>
        <v>Medium_user</v>
      </c>
      <c r="AB2267" t="str">
        <f t="shared" si="285"/>
        <v>Medium Usage</v>
      </c>
      <c r="AC2267" t="str">
        <f t="shared" si="286"/>
        <v>None</v>
      </c>
      <c r="AD2267" t="str">
        <f t="shared" si="287"/>
        <v>Medium Intl Calls</v>
      </c>
    </row>
    <row r="2268" spans="1:30" x14ac:dyDescent="0.25">
      <c r="A2268" t="s">
        <v>67</v>
      </c>
      <c r="B2268">
        <v>65</v>
      </c>
      <c r="C2268" t="s">
        <v>21</v>
      </c>
      <c r="D2268" t="s">
        <v>23</v>
      </c>
      <c r="E2268">
        <f>IF(train[[#This Row],[international_plan]]="yes",1,0)</f>
        <v>1</v>
      </c>
      <c r="F2268" t="s">
        <v>22</v>
      </c>
      <c r="G2268">
        <f>IF(train[[#This Row],[voice_mail_plan]]="yes",1,0)</f>
        <v>0</v>
      </c>
      <c r="H2268">
        <v>0</v>
      </c>
      <c r="I2268">
        <v>277.89999999999998</v>
      </c>
      <c r="J2268">
        <v>123</v>
      </c>
      <c r="K2268">
        <v>47.24</v>
      </c>
      <c r="L2268">
        <v>155.80000000000001</v>
      </c>
      <c r="M2268">
        <v>112</v>
      </c>
      <c r="N2268">
        <v>13.24</v>
      </c>
      <c r="O2268">
        <v>256.89999999999998</v>
      </c>
      <c r="P2268">
        <v>71</v>
      </c>
      <c r="Q2268">
        <v>11.56</v>
      </c>
      <c r="R2268">
        <v>9.1999999999999993</v>
      </c>
      <c r="S2268">
        <v>10</v>
      </c>
      <c r="T2268">
        <v>2.48</v>
      </c>
      <c r="U2268">
        <v>0</v>
      </c>
      <c r="V2268" t="s">
        <v>23</v>
      </c>
      <c r="W2268">
        <f t="shared" si="280"/>
        <v>1</v>
      </c>
      <c r="X2268" t="str">
        <f t="shared" si="281"/>
        <v>3 or fewer calls</v>
      </c>
      <c r="Y2268" t="str">
        <f t="shared" si="282"/>
        <v>Medium</v>
      </c>
      <c r="Z2268" t="str">
        <f t="shared" si="283"/>
        <v>Medium_user</v>
      </c>
      <c r="AA2268" t="str">
        <f t="shared" si="284"/>
        <v>Medium_user</v>
      </c>
      <c r="AB2268" t="str">
        <f t="shared" si="285"/>
        <v>Medium Usage</v>
      </c>
      <c r="AC2268" t="str">
        <f t="shared" si="286"/>
        <v>None</v>
      </c>
      <c r="AD2268" t="str">
        <f t="shared" si="287"/>
        <v>Medium Intl Calls</v>
      </c>
    </row>
    <row r="2269" spans="1:30" x14ac:dyDescent="0.25">
      <c r="A2269" t="s">
        <v>72</v>
      </c>
      <c r="B2269">
        <v>67</v>
      </c>
      <c r="C2269" t="s">
        <v>21</v>
      </c>
      <c r="D2269" t="s">
        <v>22</v>
      </c>
      <c r="E2269">
        <f>IF(train[[#This Row],[international_plan]]="yes",1,0)</f>
        <v>0</v>
      </c>
      <c r="F2269" t="s">
        <v>22</v>
      </c>
      <c r="G2269">
        <f>IF(train[[#This Row],[voice_mail_plan]]="yes",1,0)</f>
        <v>0</v>
      </c>
      <c r="H2269">
        <v>0</v>
      </c>
      <c r="I2269">
        <v>109.1</v>
      </c>
      <c r="J2269">
        <v>117</v>
      </c>
      <c r="K2269">
        <v>18.55</v>
      </c>
      <c r="L2269">
        <v>217.4</v>
      </c>
      <c r="M2269">
        <v>124</v>
      </c>
      <c r="N2269">
        <v>18.48</v>
      </c>
      <c r="O2269">
        <v>188.4</v>
      </c>
      <c r="P2269">
        <v>141</v>
      </c>
      <c r="Q2269">
        <v>8.48</v>
      </c>
      <c r="R2269">
        <v>12.8</v>
      </c>
      <c r="S2269">
        <v>6</v>
      </c>
      <c r="T2269">
        <v>3.46</v>
      </c>
      <c r="U2269">
        <v>0</v>
      </c>
      <c r="V2269" t="s">
        <v>22</v>
      </c>
      <c r="W2269">
        <f t="shared" si="280"/>
        <v>0</v>
      </c>
      <c r="X2269" t="str">
        <f t="shared" si="281"/>
        <v>3 or fewer calls</v>
      </c>
      <c r="Y2269" t="str">
        <f t="shared" si="282"/>
        <v>Medium</v>
      </c>
      <c r="Z2269" t="str">
        <f t="shared" si="283"/>
        <v>Heavy_user</v>
      </c>
      <c r="AA2269" t="str">
        <f t="shared" si="284"/>
        <v>Medium_user</v>
      </c>
      <c r="AB2269" t="str">
        <f t="shared" si="285"/>
        <v>Medium Usage</v>
      </c>
      <c r="AC2269" t="str">
        <f t="shared" si="286"/>
        <v>None</v>
      </c>
      <c r="AD2269" t="str">
        <f t="shared" si="287"/>
        <v>Medium Intl Calls</v>
      </c>
    </row>
    <row r="2270" spans="1:30" x14ac:dyDescent="0.25">
      <c r="A2270" t="s">
        <v>52</v>
      </c>
      <c r="B2270">
        <v>60</v>
      </c>
      <c r="C2270" t="s">
        <v>21</v>
      </c>
      <c r="D2270" t="s">
        <v>22</v>
      </c>
      <c r="E2270">
        <f>IF(train[[#This Row],[international_plan]]="yes",1,0)</f>
        <v>0</v>
      </c>
      <c r="F2270" t="s">
        <v>22</v>
      </c>
      <c r="G2270">
        <f>IF(train[[#This Row],[voice_mail_plan]]="yes",1,0)</f>
        <v>0</v>
      </c>
      <c r="H2270">
        <v>0</v>
      </c>
      <c r="I2270">
        <v>207.8</v>
      </c>
      <c r="J2270">
        <v>109</v>
      </c>
      <c r="K2270">
        <v>35.33</v>
      </c>
      <c r="L2270">
        <v>123.5</v>
      </c>
      <c r="M2270">
        <v>112</v>
      </c>
      <c r="N2270">
        <v>10.5</v>
      </c>
      <c r="O2270">
        <v>291.60000000000002</v>
      </c>
      <c r="P2270">
        <v>115</v>
      </c>
      <c r="Q2270">
        <v>13.12</v>
      </c>
      <c r="R2270">
        <v>5.7</v>
      </c>
      <c r="S2270">
        <v>9</v>
      </c>
      <c r="T2270">
        <v>1.54</v>
      </c>
      <c r="U2270">
        <v>0</v>
      </c>
      <c r="V2270" t="s">
        <v>22</v>
      </c>
      <c r="W2270">
        <f t="shared" si="280"/>
        <v>0</v>
      </c>
      <c r="X2270" t="str">
        <f t="shared" si="281"/>
        <v>3 or fewer calls</v>
      </c>
      <c r="Y2270" t="str">
        <f t="shared" si="282"/>
        <v>Low</v>
      </c>
      <c r="Z2270" t="str">
        <f t="shared" si="283"/>
        <v>Medium_user</v>
      </c>
      <c r="AA2270" t="str">
        <f t="shared" si="284"/>
        <v>Medium_user</v>
      </c>
      <c r="AB2270" t="str">
        <f t="shared" si="285"/>
        <v>Medium Usage</v>
      </c>
      <c r="AC2270" t="str">
        <f t="shared" si="286"/>
        <v>None</v>
      </c>
      <c r="AD2270" t="str">
        <f t="shared" si="287"/>
        <v>Low Intl Calls</v>
      </c>
    </row>
    <row r="2271" spans="1:30" x14ac:dyDescent="0.25">
      <c r="A2271" t="s">
        <v>55</v>
      </c>
      <c r="B2271">
        <v>138</v>
      </c>
      <c r="C2271" t="s">
        <v>28</v>
      </c>
      <c r="D2271" t="s">
        <v>22</v>
      </c>
      <c r="E2271">
        <f>IF(train[[#This Row],[international_plan]]="yes",1,0)</f>
        <v>0</v>
      </c>
      <c r="F2271" t="s">
        <v>22</v>
      </c>
      <c r="G2271">
        <f>IF(train[[#This Row],[voice_mail_plan]]="yes",1,0)</f>
        <v>0</v>
      </c>
      <c r="H2271">
        <v>0</v>
      </c>
      <c r="I2271">
        <v>205.9</v>
      </c>
      <c r="J2271">
        <v>96</v>
      </c>
      <c r="K2271">
        <v>35</v>
      </c>
      <c r="L2271">
        <v>257.10000000000002</v>
      </c>
      <c r="M2271">
        <v>94</v>
      </c>
      <c r="N2271">
        <v>21.85</v>
      </c>
      <c r="O2271">
        <v>209</v>
      </c>
      <c r="P2271">
        <v>63</v>
      </c>
      <c r="Q2271">
        <v>9.4</v>
      </c>
      <c r="R2271">
        <v>12.1</v>
      </c>
      <c r="S2271">
        <v>8</v>
      </c>
      <c r="T2271">
        <v>3.27</v>
      </c>
      <c r="U2271">
        <v>0</v>
      </c>
      <c r="V2271" t="s">
        <v>22</v>
      </c>
      <c r="W2271">
        <f t="shared" si="280"/>
        <v>0</v>
      </c>
      <c r="X2271" t="str">
        <f t="shared" si="281"/>
        <v>3 or fewer calls</v>
      </c>
      <c r="Y2271" t="str">
        <f t="shared" si="282"/>
        <v>Medium</v>
      </c>
      <c r="Z2271" t="str">
        <f t="shared" si="283"/>
        <v>Medium_user</v>
      </c>
      <c r="AA2271" t="str">
        <f t="shared" si="284"/>
        <v>Heavy_user</v>
      </c>
      <c r="AB2271" t="str">
        <f t="shared" si="285"/>
        <v>Medium Usage</v>
      </c>
      <c r="AC2271" t="str">
        <f t="shared" si="286"/>
        <v>None</v>
      </c>
      <c r="AD2271" t="str">
        <f t="shared" si="287"/>
        <v>Medium Intl Calls</v>
      </c>
    </row>
    <row r="2272" spans="1:30" x14ac:dyDescent="0.25">
      <c r="A2272" t="s">
        <v>34</v>
      </c>
      <c r="B2272">
        <v>44</v>
      </c>
      <c r="C2272" t="s">
        <v>21</v>
      </c>
      <c r="D2272" t="s">
        <v>22</v>
      </c>
      <c r="E2272">
        <f>IF(train[[#This Row],[international_plan]]="yes",1,0)</f>
        <v>0</v>
      </c>
      <c r="F2272" t="s">
        <v>22</v>
      </c>
      <c r="G2272">
        <f>IF(train[[#This Row],[voice_mail_plan]]="yes",1,0)</f>
        <v>0</v>
      </c>
      <c r="H2272">
        <v>0</v>
      </c>
      <c r="I2272">
        <v>308.60000000000002</v>
      </c>
      <c r="J2272">
        <v>139</v>
      </c>
      <c r="K2272">
        <v>52.46</v>
      </c>
      <c r="L2272">
        <v>150.80000000000001</v>
      </c>
      <c r="M2272">
        <v>94</v>
      </c>
      <c r="N2272">
        <v>12.82</v>
      </c>
      <c r="O2272">
        <v>198.7</v>
      </c>
      <c r="P2272">
        <v>66</v>
      </c>
      <c r="Q2272">
        <v>8.94</v>
      </c>
      <c r="R2272">
        <v>7.3</v>
      </c>
      <c r="S2272">
        <v>3</v>
      </c>
      <c r="T2272">
        <v>1.97</v>
      </c>
      <c r="U2272">
        <v>4</v>
      </c>
      <c r="V2272" t="s">
        <v>23</v>
      </c>
      <c r="W2272">
        <f t="shared" si="280"/>
        <v>1</v>
      </c>
      <c r="X2272" t="str">
        <f t="shared" si="281"/>
        <v>More than 3 calls</v>
      </c>
      <c r="Y2272" t="str">
        <f t="shared" si="282"/>
        <v>Low</v>
      </c>
      <c r="Z2272" t="str">
        <f t="shared" si="283"/>
        <v>Medium_user</v>
      </c>
      <c r="AA2272" t="str">
        <f t="shared" si="284"/>
        <v>Medium_user</v>
      </c>
      <c r="AB2272" t="str">
        <f t="shared" si="285"/>
        <v>Medium Usage</v>
      </c>
      <c r="AC2272" t="str">
        <f t="shared" si="286"/>
        <v>None</v>
      </c>
      <c r="AD2272" t="str">
        <f t="shared" si="287"/>
        <v>Low Intl Calls</v>
      </c>
    </row>
    <row r="2273" spans="1:30" x14ac:dyDescent="0.25">
      <c r="A2273" t="s">
        <v>66</v>
      </c>
      <c r="B2273">
        <v>25</v>
      </c>
      <c r="C2273" t="s">
        <v>28</v>
      </c>
      <c r="D2273" t="s">
        <v>22</v>
      </c>
      <c r="E2273">
        <f>IF(train[[#This Row],[international_plan]]="yes",1,0)</f>
        <v>0</v>
      </c>
      <c r="F2273" t="s">
        <v>22</v>
      </c>
      <c r="G2273">
        <f>IF(train[[#This Row],[voice_mail_plan]]="yes",1,0)</f>
        <v>0</v>
      </c>
      <c r="H2273">
        <v>0</v>
      </c>
      <c r="I2273">
        <v>242.6</v>
      </c>
      <c r="J2273">
        <v>69</v>
      </c>
      <c r="K2273">
        <v>41.24</v>
      </c>
      <c r="L2273">
        <v>209</v>
      </c>
      <c r="M2273">
        <v>117</v>
      </c>
      <c r="N2273">
        <v>17.77</v>
      </c>
      <c r="O2273">
        <v>219.7</v>
      </c>
      <c r="P2273">
        <v>82</v>
      </c>
      <c r="Q2273">
        <v>9.89</v>
      </c>
      <c r="R2273">
        <v>14.4</v>
      </c>
      <c r="S2273">
        <v>6</v>
      </c>
      <c r="T2273">
        <v>3.89</v>
      </c>
      <c r="U2273">
        <v>2</v>
      </c>
      <c r="V2273" t="s">
        <v>22</v>
      </c>
      <c r="W2273">
        <f t="shared" si="280"/>
        <v>0</v>
      </c>
      <c r="X2273" t="str">
        <f t="shared" si="281"/>
        <v>3 or fewer calls</v>
      </c>
      <c r="Y2273" t="str">
        <f t="shared" si="282"/>
        <v>Medium</v>
      </c>
      <c r="Z2273" t="str">
        <f t="shared" si="283"/>
        <v>Medium_user</v>
      </c>
      <c r="AA2273" t="str">
        <f t="shared" si="284"/>
        <v>Medium_user</v>
      </c>
      <c r="AB2273" t="str">
        <f t="shared" si="285"/>
        <v>Medium Usage</v>
      </c>
      <c r="AC2273" t="str">
        <f t="shared" si="286"/>
        <v>None</v>
      </c>
      <c r="AD2273" t="str">
        <f t="shared" si="287"/>
        <v>Medium Intl Calls</v>
      </c>
    </row>
    <row r="2274" spans="1:30" x14ac:dyDescent="0.25">
      <c r="A2274" t="s">
        <v>44</v>
      </c>
      <c r="B2274">
        <v>145</v>
      </c>
      <c r="C2274" t="s">
        <v>25</v>
      </c>
      <c r="D2274" t="s">
        <v>22</v>
      </c>
      <c r="E2274">
        <f>IF(train[[#This Row],[international_plan]]="yes",1,0)</f>
        <v>0</v>
      </c>
      <c r="F2274" t="s">
        <v>22</v>
      </c>
      <c r="G2274">
        <f>IF(train[[#This Row],[voice_mail_plan]]="yes",1,0)</f>
        <v>0</v>
      </c>
      <c r="H2274">
        <v>0</v>
      </c>
      <c r="I2274">
        <v>229.6</v>
      </c>
      <c r="J2274">
        <v>82</v>
      </c>
      <c r="K2274">
        <v>39.03</v>
      </c>
      <c r="L2274">
        <v>138.1</v>
      </c>
      <c r="M2274">
        <v>103</v>
      </c>
      <c r="N2274">
        <v>11.74</v>
      </c>
      <c r="O2274">
        <v>250.8</v>
      </c>
      <c r="P2274">
        <v>109</v>
      </c>
      <c r="Q2274">
        <v>11.29</v>
      </c>
      <c r="R2274">
        <v>3.3</v>
      </c>
      <c r="S2274">
        <v>3</v>
      </c>
      <c r="T2274">
        <v>0.89</v>
      </c>
      <c r="U2274">
        <v>1</v>
      </c>
      <c r="V2274" t="s">
        <v>22</v>
      </c>
      <c r="W2274">
        <f t="shared" si="280"/>
        <v>0</v>
      </c>
      <c r="X2274" t="str">
        <f t="shared" si="281"/>
        <v>3 or fewer calls</v>
      </c>
      <c r="Y2274" t="str">
        <f t="shared" si="282"/>
        <v>Low</v>
      </c>
      <c r="Z2274" t="str">
        <f t="shared" si="283"/>
        <v>Medium_user</v>
      </c>
      <c r="AA2274" t="str">
        <f t="shared" si="284"/>
        <v>Medium_user</v>
      </c>
      <c r="AB2274" t="str">
        <f t="shared" si="285"/>
        <v>Medium Usage</v>
      </c>
      <c r="AC2274" t="str">
        <f t="shared" si="286"/>
        <v>None</v>
      </c>
      <c r="AD2274" t="str">
        <f t="shared" si="287"/>
        <v>Low Intl Calls</v>
      </c>
    </row>
    <row r="2275" spans="1:30" x14ac:dyDescent="0.25">
      <c r="A2275" t="s">
        <v>51</v>
      </c>
      <c r="B2275">
        <v>122</v>
      </c>
      <c r="C2275" t="s">
        <v>28</v>
      </c>
      <c r="D2275" t="s">
        <v>22</v>
      </c>
      <c r="E2275">
        <f>IF(train[[#This Row],[international_plan]]="yes",1,0)</f>
        <v>0</v>
      </c>
      <c r="F2275" t="s">
        <v>23</v>
      </c>
      <c r="G2275">
        <f>IF(train[[#This Row],[voice_mail_plan]]="yes",1,0)</f>
        <v>1</v>
      </c>
      <c r="H2275">
        <v>28</v>
      </c>
      <c r="I2275">
        <v>166</v>
      </c>
      <c r="J2275">
        <v>62</v>
      </c>
      <c r="K2275">
        <v>28.22</v>
      </c>
      <c r="L2275">
        <v>233.9</v>
      </c>
      <c r="M2275">
        <v>88</v>
      </c>
      <c r="N2275">
        <v>19.88</v>
      </c>
      <c r="O2275">
        <v>170.1</v>
      </c>
      <c r="P2275">
        <v>84</v>
      </c>
      <c r="Q2275">
        <v>7.65</v>
      </c>
      <c r="R2275">
        <v>7.7</v>
      </c>
      <c r="S2275">
        <v>3</v>
      </c>
      <c r="T2275">
        <v>2.08</v>
      </c>
      <c r="U2275">
        <v>2</v>
      </c>
      <c r="V2275" t="s">
        <v>22</v>
      </c>
      <c r="W2275">
        <f t="shared" si="280"/>
        <v>0</v>
      </c>
      <c r="X2275" t="str">
        <f t="shared" si="281"/>
        <v>3 or fewer calls</v>
      </c>
      <c r="Y2275" t="str">
        <f t="shared" si="282"/>
        <v>Medium</v>
      </c>
      <c r="Z2275" t="str">
        <f t="shared" si="283"/>
        <v>Medium_user</v>
      </c>
      <c r="AA2275" t="str">
        <f t="shared" si="284"/>
        <v>Medium_user</v>
      </c>
      <c r="AB2275" t="str">
        <f t="shared" si="285"/>
        <v>Medium Usage</v>
      </c>
      <c r="AC2275" t="str">
        <f t="shared" si="286"/>
        <v>Medium</v>
      </c>
      <c r="AD2275" t="str">
        <f t="shared" si="287"/>
        <v>Medium Intl Calls</v>
      </c>
    </row>
    <row r="2276" spans="1:30" x14ac:dyDescent="0.25">
      <c r="A2276" t="s">
        <v>43</v>
      </c>
      <c r="B2276">
        <v>121</v>
      </c>
      <c r="C2276" t="s">
        <v>21</v>
      </c>
      <c r="D2276" t="s">
        <v>22</v>
      </c>
      <c r="E2276">
        <f>IF(train[[#This Row],[international_plan]]="yes",1,0)</f>
        <v>0</v>
      </c>
      <c r="F2276" t="s">
        <v>22</v>
      </c>
      <c r="G2276">
        <f>IF(train[[#This Row],[voice_mail_plan]]="yes",1,0)</f>
        <v>0</v>
      </c>
      <c r="H2276">
        <v>0</v>
      </c>
      <c r="I2276">
        <v>144.80000000000001</v>
      </c>
      <c r="J2276">
        <v>126</v>
      </c>
      <c r="K2276">
        <v>24.62</v>
      </c>
      <c r="L2276">
        <v>200.6</v>
      </c>
      <c r="M2276">
        <v>82</v>
      </c>
      <c r="N2276">
        <v>17.05</v>
      </c>
      <c r="O2276">
        <v>208.8</v>
      </c>
      <c r="P2276">
        <v>81</v>
      </c>
      <c r="Q2276">
        <v>9.4</v>
      </c>
      <c r="R2276">
        <v>13.3</v>
      </c>
      <c r="S2276">
        <v>9</v>
      </c>
      <c r="T2276">
        <v>3.59</v>
      </c>
      <c r="U2276">
        <v>0</v>
      </c>
      <c r="V2276" t="s">
        <v>23</v>
      </c>
      <c r="W2276">
        <f t="shared" si="280"/>
        <v>1</v>
      </c>
      <c r="X2276" t="str">
        <f t="shared" si="281"/>
        <v>3 or fewer calls</v>
      </c>
      <c r="Y2276" t="str">
        <f t="shared" si="282"/>
        <v>Medium</v>
      </c>
      <c r="Z2276" t="str">
        <f t="shared" si="283"/>
        <v>Medium_user</v>
      </c>
      <c r="AA2276" t="str">
        <f t="shared" si="284"/>
        <v>Medium_user</v>
      </c>
      <c r="AB2276" t="str">
        <f t="shared" si="285"/>
        <v>Medium Usage</v>
      </c>
      <c r="AC2276" t="str">
        <f t="shared" si="286"/>
        <v>None</v>
      </c>
      <c r="AD2276" t="str">
        <f t="shared" si="287"/>
        <v>Medium Intl Calls</v>
      </c>
    </row>
    <row r="2277" spans="1:30" x14ac:dyDescent="0.25">
      <c r="A2277" t="s">
        <v>63</v>
      </c>
      <c r="B2277">
        <v>55</v>
      </c>
      <c r="C2277" t="s">
        <v>28</v>
      </c>
      <c r="D2277" t="s">
        <v>23</v>
      </c>
      <c r="E2277">
        <f>IF(train[[#This Row],[international_plan]]="yes",1,0)</f>
        <v>1</v>
      </c>
      <c r="F2277" t="s">
        <v>22</v>
      </c>
      <c r="G2277">
        <f>IF(train[[#This Row],[voice_mail_plan]]="yes",1,0)</f>
        <v>0</v>
      </c>
      <c r="H2277">
        <v>0</v>
      </c>
      <c r="I2277">
        <v>106.1</v>
      </c>
      <c r="J2277">
        <v>77</v>
      </c>
      <c r="K2277">
        <v>18.04</v>
      </c>
      <c r="L2277">
        <v>123.5</v>
      </c>
      <c r="M2277">
        <v>100</v>
      </c>
      <c r="N2277">
        <v>10.5</v>
      </c>
      <c r="O2277">
        <v>96.4</v>
      </c>
      <c r="P2277">
        <v>92</v>
      </c>
      <c r="Q2277">
        <v>4.34</v>
      </c>
      <c r="R2277">
        <v>12.9</v>
      </c>
      <c r="S2277">
        <v>3</v>
      </c>
      <c r="T2277">
        <v>3.48</v>
      </c>
      <c r="U2277">
        <v>0</v>
      </c>
      <c r="V2277" t="s">
        <v>22</v>
      </c>
      <c r="W2277">
        <f t="shared" si="280"/>
        <v>0</v>
      </c>
      <c r="X2277" t="str">
        <f t="shared" si="281"/>
        <v>3 or fewer calls</v>
      </c>
      <c r="Y2277" t="str">
        <f t="shared" si="282"/>
        <v>Medium</v>
      </c>
      <c r="Z2277" t="str">
        <f t="shared" si="283"/>
        <v>Medium_user</v>
      </c>
      <c r="AA2277" t="str">
        <f t="shared" si="284"/>
        <v>Medium_user</v>
      </c>
      <c r="AB2277" t="str">
        <f t="shared" si="285"/>
        <v>Medium Usage</v>
      </c>
      <c r="AC2277" t="str">
        <f t="shared" si="286"/>
        <v>None</v>
      </c>
      <c r="AD2277" t="str">
        <f t="shared" si="287"/>
        <v>Medium Intl Calls</v>
      </c>
    </row>
    <row r="2278" spans="1:30" x14ac:dyDescent="0.25">
      <c r="A2278" t="s">
        <v>74</v>
      </c>
      <c r="B2278">
        <v>77</v>
      </c>
      <c r="C2278" t="s">
        <v>21</v>
      </c>
      <c r="D2278" t="s">
        <v>22</v>
      </c>
      <c r="E2278">
        <f>IF(train[[#This Row],[international_plan]]="yes",1,0)</f>
        <v>0</v>
      </c>
      <c r="F2278" t="s">
        <v>22</v>
      </c>
      <c r="G2278">
        <f>IF(train[[#This Row],[voice_mail_plan]]="yes",1,0)</f>
        <v>0</v>
      </c>
      <c r="H2278">
        <v>0</v>
      </c>
      <c r="I2278">
        <v>221.8</v>
      </c>
      <c r="J2278">
        <v>84</v>
      </c>
      <c r="K2278">
        <v>37.71</v>
      </c>
      <c r="L2278">
        <v>166</v>
      </c>
      <c r="M2278">
        <v>125</v>
      </c>
      <c r="N2278">
        <v>14.11</v>
      </c>
      <c r="O2278">
        <v>210.2</v>
      </c>
      <c r="P2278">
        <v>72</v>
      </c>
      <c r="Q2278">
        <v>9.4600000000000009</v>
      </c>
      <c r="R2278">
        <v>13.2</v>
      </c>
      <c r="S2278">
        <v>4</v>
      </c>
      <c r="T2278">
        <v>3.56</v>
      </c>
      <c r="U2278">
        <v>1</v>
      </c>
      <c r="V2278" t="s">
        <v>22</v>
      </c>
      <c r="W2278">
        <f t="shared" si="280"/>
        <v>0</v>
      </c>
      <c r="X2278" t="str">
        <f t="shared" si="281"/>
        <v>3 or fewer calls</v>
      </c>
      <c r="Y2278" t="str">
        <f t="shared" si="282"/>
        <v>Medium</v>
      </c>
      <c r="Z2278" t="str">
        <f t="shared" si="283"/>
        <v>Heavy_user</v>
      </c>
      <c r="AA2278" t="str">
        <f t="shared" si="284"/>
        <v>Medium_user</v>
      </c>
      <c r="AB2278" t="str">
        <f t="shared" si="285"/>
        <v>Medium Usage</v>
      </c>
      <c r="AC2278" t="str">
        <f t="shared" si="286"/>
        <v>None</v>
      </c>
      <c r="AD2278" t="str">
        <f t="shared" si="287"/>
        <v>Medium Intl Calls</v>
      </c>
    </row>
    <row r="2279" spans="1:30" x14ac:dyDescent="0.25">
      <c r="A2279" t="s">
        <v>52</v>
      </c>
      <c r="B2279">
        <v>12</v>
      </c>
      <c r="C2279" t="s">
        <v>21</v>
      </c>
      <c r="D2279" t="s">
        <v>22</v>
      </c>
      <c r="E2279">
        <f>IF(train[[#This Row],[international_plan]]="yes",1,0)</f>
        <v>0</v>
      </c>
      <c r="F2279" t="s">
        <v>22</v>
      </c>
      <c r="G2279">
        <f>IF(train[[#This Row],[voice_mail_plan]]="yes",1,0)</f>
        <v>0</v>
      </c>
      <c r="H2279">
        <v>0</v>
      </c>
      <c r="I2279">
        <v>204.6</v>
      </c>
      <c r="J2279">
        <v>98</v>
      </c>
      <c r="K2279">
        <v>34.78</v>
      </c>
      <c r="L2279">
        <v>212.5</v>
      </c>
      <c r="M2279">
        <v>90</v>
      </c>
      <c r="N2279">
        <v>18.059999999999999</v>
      </c>
      <c r="O2279">
        <v>182.1</v>
      </c>
      <c r="P2279">
        <v>95</v>
      </c>
      <c r="Q2279">
        <v>8.19</v>
      </c>
      <c r="R2279">
        <v>9.8000000000000007</v>
      </c>
      <c r="S2279">
        <v>7</v>
      </c>
      <c r="T2279">
        <v>2.65</v>
      </c>
      <c r="U2279">
        <v>2</v>
      </c>
      <c r="V2279" t="s">
        <v>22</v>
      </c>
      <c r="W2279">
        <f t="shared" si="280"/>
        <v>0</v>
      </c>
      <c r="X2279" t="str">
        <f t="shared" si="281"/>
        <v>3 or fewer calls</v>
      </c>
      <c r="Y2279" t="str">
        <f t="shared" si="282"/>
        <v>Medium</v>
      </c>
      <c r="Z2279" t="str">
        <f t="shared" si="283"/>
        <v>Medium_user</v>
      </c>
      <c r="AA2279" t="str">
        <f t="shared" si="284"/>
        <v>Medium_user</v>
      </c>
      <c r="AB2279" t="str">
        <f t="shared" si="285"/>
        <v>Medium Usage</v>
      </c>
      <c r="AC2279" t="str">
        <f t="shared" si="286"/>
        <v>None</v>
      </c>
      <c r="AD2279" t="str">
        <f t="shared" si="287"/>
        <v>Medium Intl Calls</v>
      </c>
    </row>
    <row r="2280" spans="1:30" x14ac:dyDescent="0.25">
      <c r="A2280" t="s">
        <v>62</v>
      </c>
      <c r="B2280">
        <v>92</v>
      </c>
      <c r="C2280" t="s">
        <v>21</v>
      </c>
      <c r="D2280" t="s">
        <v>22</v>
      </c>
      <c r="E2280">
        <f>IF(train[[#This Row],[international_plan]]="yes",1,0)</f>
        <v>0</v>
      </c>
      <c r="F2280" t="s">
        <v>23</v>
      </c>
      <c r="G2280">
        <f>IF(train[[#This Row],[voice_mail_plan]]="yes",1,0)</f>
        <v>1</v>
      </c>
      <c r="H2280">
        <v>44</v>
      </c>
      <c r="I2280">
        <v>152</v>
      </c>
      <c r="J2280">
        <v>95</v>
      </c>
      <c r="K2280">
        <v>25.84</v>
      </c>
      <c r="L2280">
        <v>274.89999999999998</v>
      </c>
      <c r="M2280">
        <v>73</v>
      </c>
      <c r="N2280">
        <v>23.37</v>
      </c>
      <c r="O2280">
        <v>162.4</v>
      </c>
      <c r="P2280">
        <v>121</v>
      </c>
      <c r="Q2280">
        <v>7.31</v>
      </c>
      <c r="R2280">
        <v>10</v>
      </c>
      <c r="S2280">
        <v>1</v>
      </c>
      <c r="T2280">
        <v>2.7</v>
      </c>
      <c r="U2280">
        <v>2</v>
      </c>
      <c r="V2280" t="s">
        <v>22</v>
      </c>
      <c r="W2280">
        <f t="shared" si="280"/>
        <v>0</v>
      </c>
      <c r="X2280" t="str">
        <f t="shared" si="281"/>
        <v>3 or fewer calls</v>
      </c>
      <c r="Y2280" t="str">
        <f t="shared" si="282"/>
        <v>Medium</v>
      </c>
      <c r="Z2280" t="str">
        <f t="shared" si="283"/>
        <v>Light_usage</v>
      </c>
      <c r="AA2280" t="str">
        <f t="shared" si="284"/>
        <v>Heavy_user</v>
      </c>
      <c r="AB2280" t="str">
        <f t="shared" si="285"/>
        <v>Medium Usage</v>
      </c>
      <c r="AC2280" t="str">
        <f t="shared" si="286"/>
        <v>High</v>
      </c>
      <c r="AD2280" t="str">
        <f t="shared" si="287"/>
        <v>Medium Intl Calls</v>
      </c>
    </row>
    <row r="2281" spans="1:30" x14ac:dyDescent="0.25">
      <c r="A2281" t="s">
        <v>60</v>
      </c>
      <c r="B2281">
        <v>125</v>
      </c>
      <c r="C2281" t="s">
        <v>21</v>
      </c>
      <c r="D2281" t="s">
        <v>23</v>
      </c>
      <c r="E2281">
        <f>IF(train[[#This Row],[international_plan]]="yes",1,0)</f>
        <v>1</v>
      </c>
      <c r="F2281" t="s">
        <v>23</v>
      </c>
      <c r="G2281">
        <f>IF(train[[#This Row],[voice_mail_plan]]="yes",1,0)</f>
        <v>1</v>
      </c>
      <c r="H2281">
        <v>29</v>
      </c>
      <c r="I2281">
        <v>260.8</v>
      </c>
      <c r="J2281">
        <v>81</v>
      </c>
      <c r="K2281">
        <v>44.34</v>
      </c>
      <c r="L2281">
        <v>163.69999999999999</v>
      </c>
      <c r="M2281">
        <v>112</v>
      </c>
      <c r="N2281">
        <v>13.91</v>
      </c>
      <c r="O2281">
        <v>271.7</v>
      </c>
      <c r="P2281">
        <v>117</v>
      </c>
      <c r="Q2281">
        <v>12.23</v>
      </c>
      <c r="R2281">
        <v>17</v>
      </c>
      <c r="S2281">
        <v>6</v>
      </c>
      <c r="T2281">
        <v>4.59</v>
      </c>
      <c r="U2281">
        <v>1</v>
      </c>
      <c r="V2281" t="s">
        <v>23</v>
      </c>
      <c r="W2281">
        <f t="shared" si="280"/>
        <v>1</v>
      </c>
      <c r="X2281" t="str">
        <f t="shared" si="281"/>
        <v>3 or fewer calls</v>
      </c>
      <c r="Y2281" t="str">
        <f t="shared" si="282"/>
        <v>High</v>
      </c>
      <c r="Z2281" t="str">
        <f t="shared" si="283"/>
        <v>Medium_user</v>
      </c>
      <c r="AA2281" t="str">
        <f t="shared" si="284"/>
        <v>Medium_user</v>
      </c>
      <c r="AB2281" t="str">
        <f t="shared" si="285"/>
        <v>Medium Usage</v>
      </c>
      <c r="AC2281" t="str">
        <f t="shared" si="286"/>
        <v>Medium</v>
      </c>
      <c r="AD2281" t="str">
        <f t="shared" si="287"/>
        <v>Medium Intl Calls</v>
      </c>
    </row>
    <row r="2282" spans="1:30" x14ac:dyDescent="0.25">
      <c r="A2282" t="s">
        <v>70</v>
      </c>
      <c r="B2282">
        <v>79</v>
      </c>
      <c r="C2282" t="s">
        <v>21</v>
      </c>
      <c r="D2282" t="s">
        <v>22</v>
      </c>
      <c r="E2282">
        <f>IF(train[[#This Row],[international_plan]]="yes",1,0)</f>
        <v>0</v>
      </c>
      <c r="F2282" t="s">
        <v>22</v>
      </c>
      <c r="G2282">
        <f>IF(train[[#This Row],[voice_mail_plan]]="yes",1,0)</f>
        <v>0</v>
      </c>
      <c r="H2282">
        <v>0</v>
      </c>
      <c r="I2282">
        <v>177.9</v>
      </c>
      <c r="J2282">
        <v>83</v>
      </c>
      <c r="K2282">
        <v>30.24</v>
      </c>
      <c r="L2282">
        <v>167.3</v>
      </c>
      <c r="M2282">
        <v>84</v>
      </c>
      <c r="N2282">
        <v>14.22</v>
      </c>
      <c r="O2282">
        <v>223.7</v>
      </c>
      <c r="P2282">
        <v>142</v>
      </c>
      <c r="Q2282">
        <v>10.07</v>
      </c>
      <c r="R2282">
        <v>15.2</v>
      </c>
      <c r="S2282">
        <v>8</v>
      </c>
      <c r="T2282">
        <v>4.0999999999999996</v>
      </c>
      <c r="U2282">
        <v>0</v>
      </c>
      <c r="V2282" t="s">
        <v>22</v>
      </c>
      <c r="W2282">
        <f t="shared" si="280"/>
        <v>0</v>
      </c>
      <c r="X2282" t="str">
        <f t="shared" si="281"/>
        <v>3 or fewer calls</v>
      </c>
      <c r="Y2282" t="str">
        <f t="shared" si="282"/>
        <v>High</v>
      </c>
      <c r="Z2282" t="str">
        <f t="shared" si="283"/>
        <v>Medium_user</v>
      </c>
      <c r="AA2282" t="str">
        <f t="shared" si="284"/>
        <v>Medium_user</v>
      </c>
      <c r="AB2282" t="str">
        <f t="shared" si="285"/>
        <v>Medium Usage</v>
      </c>
      <c r="AC2282" t="str">
        <f t="shared" si="286"/>
        <v>None</v>
      </c>
      <c r="AD2282" t="str">
        <f t="shared" si="287"/>
        <v>Medium Intl Calls</v>
      </c>
    </row>
    <row r="2283" spans="1:30" x14ac:dyDescent="0.25">
      <c r="A2283" t="s">
        <v>33</v>
      </c>
      <c r="B2283">
        <v>36</v>
      </c>
      <c r="C2283" t="s">
        <v>21</v>
      </c>
      <c r="D2283" t="s">
        <v>22</v>
      </c>
      <c r="E2283">
        <f>IF(train[[#This Row],[international_plan]]="yes",1,0)</f>
        <v>0</v>
      </c>
      <c r="F2283" t="s">
        <v>22</v>
      </c>
      <c r="G2283">
        <f>IF(train[[#This Row],[voice_mail_plan]]="yes",1,0)</f>
        <v>0</v>
      </c>
      <c r="H2283">
        <v>0</v>
      </c>
      <c r="I2283">
        <v>235.1</v>
      </c>
      <c r="J2283">
        <v>97</v>
      </c>
      <c r="K2283">
        <v>39.97</v>
      </c>
      <c r="L2283">
        <v>196.8</v>
      </c>
      <c r="M2283">
        <v>104</v>
      </c>
      <c r="N2283">
        <v>16.73</v>
      </c>
      <c r="O2283">
        <v>259.7</v>
      </c>
      <c r="P2283">
        <v>110</v>
      </c>
      <c r="Q2283">
        <v>11.69</v>
      </c>
      <c r="R2283">
        <v>7</v>
      </c>
      <c r="S2283">
        <v>7</v>
      </c>
      <c r="T2283">
        <v>1.89</v>
      </c>
      <c r="U2283">
        <v>3</v>
      </c>
      <c r="V2283" t="s">
        <v>22</v>
      </c>
      <c r="W2283">
        <f t="shared" si="280"/>
        <v>0</v>
      </c>
      <c r="X2283" t="str">
        <f t="shared" si="281"/>
        <v>3 or fewer calls</v>
      </c>
      <c r="Y2283" t="str">
        <f t="shared" si="282"/>
        <v>Low</v>
      </c>
      <c r="Z2283" t="str">
        <f t="shared" si="283"/>
        <v>Medium_user</v>
      </c>
      <c r="AA2283" t="str">
        <f t="shared" si="284"/>
        <v>Medium_user</v>
      </c>
      <c r="AB2283" t="str">
        <f t="shared" si="285"/>
        <v>Medium Usage</v>
      </c>
      <c r="AC2283" t="str">
        <f t="shared" si="286"/>
        <v>None</v>
      </c>
      <c r="AD2283" t="str">
        <f t="shared" si="287"/>
        <v>Low Intl Calls</v>
      </c>
    </row>
    <row r="2284" spans="1:30" x14ac:dyDescent="0.25">
      <c r="A2284" t="s">
        <v>63</v>
      </c>
      <c r="B2284">
        <v>102</v>
      </c>
      <c r="C2284" t="s">
        <v>21</v>
      </c>
      <c r="D2284" t="s">
        <v>22</v>
      </c>
      <c r="E2284">
        <f>IF(train[[#This Row],[international_plan]]="yes",1,0)</f>
        <v>0</v>
      </c>
      <c r="F2284" t="s">
        <v>22</v>
      </c>
      <c r="G2284">
        <f>IF(train[[#This Row],[voice_mail_plan]]="yes",1,0)</f>
        <v>0</v>
      </c>
      <c r="H2284">
        <v>0</v>
      </c>
      <c r="I2284">
        <v>186.8</v>
      </c>
      <c r="J2284">
        <v>92</v>
      </c>
      <c r="K2284">
        <v>31.76</v>
      </c>
      <c r="L2284">
        <v>173.7</v>
      </c>
      <c r="M2284">
        <v>123</v>
      </c>
      <c r="N2284">
        <v>14.76</v>
      </c>
      <c r="O2284">
        <v>250.9</v>
      </c>
      <c r="P2284">
        <v>131</v>
      </c>
      <c r="Q2284">
        <v>11.29</v>
      </c>
      <c r="R2284">
        <v>9.6999999999999993</v>
      </c>
      <c r="S2284">
        <v>4</v>
      </c>
      <c r="T2284">
        <v>2.62</v>
      </c>
      <c r="U2284">
        <v>2</v>
      </c>
      <c r="V2284" t="s">
        <v>22</v>
      </c>
      <c r="W2284">
        <f t="shared" si="280"/>
        <v>0</v>
      </c>
      <c r="X2284" t="str">
        <f t="shared" si="281"/>
        <v>3 or fewer calls</v>
      </c>
      <c r="Y2284" t="str">
        <f t="shared" si="282"/>
        <v>Medium</v>
      </c>
      <c r="Z2284" t="str">
        <f t="shared" si="283"/>
        <v>Heavy_user</v>
      </c>
      <c r="AA2284" t="str">
        <f t="shared" si="284"/>
        <v>Medium_user</v>
      </c>
      <c r="AB2284" t="str">
        <f t="shared" si="285"/>
        <v>Medium Usage</v>
      </c>
      <c r="AC2284" t="str">
        <f t="shared" si="286"/>
        <v>None</v>
      </c>
      <c r="AD2284" t="str">
        <f t="shared" si="287"/>
        <v>Medium Intl Calls</v>
      </c>
    </row>
    <row r="2285" spans="1:30" x14ac:dyDescent="0.25">
      <c r="A2285" t="s">
        <v>72</v>
      </c>
      <c r="B2285">
        <v>138</v>
      </c>
      <c r="C2285" t="s">
        <v>25</v>
      </c>
      <c r="D2285" t="s">
        <v>23</v>
      </c>
      <c r="E2285">
        <f>IF(train[[#This Row],[international_plan]]="yes",1,0)</f>
        <v>1</v>
      </c>
      <c r="F2285" t="s">
        <v>22</v>
      </c>
      <c r="G2285">
        <f>IF(train[[#This Row],[voice_mail_plan]]="yes",1,0)</f>
        <v>0</v>
      </c>
      <c r="H2285">
        <v>0</v>
      </c>
      <c r="I2285">
        <v>268.39999999999998</v>
      </c>
      <c r="J2285">
        <v>81</v>
      </c>
      <c r="K2285">
        <v>45.63</v>
      </c>
      <c r="L2285">
        <v>174.4</v>
      </c>
      <c r="M2285">
        <v>115</v>
      </c>
      <c r="N2285">
        <v>14.82</v>
      </c>
      <c r="O2285">
        <v>193.5</v>
      </c>
      <c r="P2285">
        <v>96</v>
      </c>
      <c r="Q2285">
        <v>8.7100000000000009</v>
      </c>
      <c r="R2285">
        <v>11.6</v>
      </c>
      <c r="S2285">
        <v>4</v>
      </c>
      <c r="T2285">
        <v>3.13</v>
      </c>
      <c r="U2285">
        <v>1</v>
      </c>
      <c r="V2285" t="s">
        <v>22</v>
      </c>
      <c r="W2285">
        <f t="shared" si="280"/>
        <v>0</v>
      </c>
      <c r="X2285" t="str">
        <f t="shared" si="281"/>
        <v>3 or fewer calls</v>
      </c>
      <c r="Y2285" t="str">
        <f t="shared" si="282"/>
        <v>Medium</v>
      </c>
      <c r="Z2285" t="str">
        <f t="shared" si="283"/>
        <v>Medium_user</v>
      </c>
      <c r="AA2285" t="str">
        <f t="shared" si="284"/>
        <v>Medium_user</v>
      </c>
      <c r="AB2285" t="str">
        <f t="shared" si="285"/>
        <v>Medium Usage</v>
      </c>
      <c r="AC2285" t="str">
        <f t="shared" si="286"/>
        <v>None</v>
      </c>
      <c r="AD2285" t="str">
        <f t="shared" si="287"/>
        <v>Medium Intl Calls</v>
      </c>
    </row>
    <row r="2286" spans="1:30" x14ac:dyDescent="0.25">
      <c r="A2286" t="s">
        <v>55</v>
      </c>
      <c r="B2286">
        <v>164</v>
      </c>
      <c r="C2286" t="s">
        <v>28</v>
      </c>
      <c r="D2286" t="s">
        <v>22</v>
      </c>
      <c r="E2286">
        <f>IF(train[[#This Row],[international_plan]]="yes",1,0)</f>
        <v>0</v>
      </c>
      <c r="F2286" t="s">
        <v>22</v>
      </c>
      <c r="G2286">
        <f>IF(train[[#This Row],[voice_mail_plan]]="yes",1,0)</f>
        <v>0</v>
      </c>
      <c r="H2286">
        <v>0</v>
      </c>
      <c r="I2286">
        <v>192.1</v>
      </c>
      <c r="J2286">
        <v>95</v>
      </c>
      <c r="K2286">
        <v>32.659999999999997</v>
      </c>
      <c r="L2286">
        <v>249.8</v>
      </c>
      <c r="M2286">
        <v>94</v>
      </c>
      <c r="N2286">
        <v>21.23</v>
      </c>
      <c r="O2286">
        <v>132.6</v>
      </c>
      <c r="P2286">
        <v>100</v>
      </c>
      <c r="Q2286">
        <v>5.97</v>
      </c>
      <c r="R2286">
        <v>7.3</v>
      </c>
      <c r="S2286">
        <v>3</v>
      </c>
      <c r="T2286">
        <v>1.97</v>
      </c>
      <c r="U2286">
        <v>3</v>
      </c>
      <c r="V2286" t="s">
        <v>22</v>
      </c>
      <c r="W2286">
        <f t="shared" si="280"/>
        <v>0</v>
      </c>
      <c r="X2286" t="str">
        <f t="shared" si="281"/>
        <v>3 or fewer calls</v>
      </c>
      <c r="Y2286" t="str">
        <f t="shared" si="282"/>
        <v>Low</v>
      </c>
      <c r="Z2286" t="str">
        <f t="shared" si="283"/>
        <v>Medium_user</v>
      </c>
      <c r="AA2286" t="str">
        <f t="shared" si="284"/>
        <v>Heavy_user</v>
      </c>
      <c r="AB2286" t="str">
        <f t="shared" si="285"/>
        <v>Medium Usage</v>
      </c>
      <c r="AC2286" t="str">
        <f t="shared" si="286"/>
        <v>None</v>
      </c>
      <c r="AD2286" t="str">
        <f t="shared" si="287"/>
        <v>Low Intl Calls</v>
      </c>
    </row>
    <row r="2287" spans="1:30" x14ac:dyDescent="0.25">
      <c r="A2287" t="s">
        <v>60</v>
      </c>
      <c r="B2287">
        <v>125</v>
      </c>
      <c r="C2287" t="s">
        <v>21</v>
      </c>
      <c r="D2287" t="s">
        <v>22</v>
      </c>
      <c r="E2287">
        <f>IF(train[[#This Row],[international_plan]]="yes",1,0)</f>
        <v>0</v>
      </c>
      <c r="F2287" t="s">
        <v>22</v>
      </c>
      <c r="G2287">
        <f>IF(train[[#This Row],[voice_mail_plan]]="yes",1,0)</f>
        <v>0</v>
      </c>
      <c r="H2287">
        <v>0</v>
      </c>
      <c r="I2287">
        <v>240.7</v>
      </c>
      <c r="J2287">
        <v>82</v>
      </c>
      <c r="K2287">
        <v>40.92</v>
      </c>
      <c r="L2287">
        <v>269.39999999999998</v>
      </c>
      <c r="M2287">
        <v>85</v>
      </c>
      <c r="N2287">
        <v>22.9</v>
      </c>
      <c r="O2287">
        <v>187.1</v>
      </c>
      <c r="P2287">
        <v>74</v>
      </c>
      <c r="Q2287">
        <v>8.42</v>
      </c>
      <c r="R2287">
        <v>10.1</v>
      </c>
      <c r="S2287">
        <v>3</v>
      </c>
      <c r="T2287">
        <v>2.73</v>
      </c>
      <c r="U2287">
        <v>0</v>
      </c>
      <c r="V2287" t="s">
        <v>23</v>
      </c>
      <c r="W2287">
        <f t="shared" si="280"/>
        <v>1</v>
      </c>
      <c r="X2287" t="str">
        <f t="shared" si="281"/>
        <v>3 or fewer calls</v>
      </c>
      <c r="Y2287" t="str">
        <f t="shared" si="282"/>
        <v>Medium</v>
      </c>
      <c r="Z2287" t="str">
        <f t="shared" si="283"/>
        <v>Medium_user</v>
      </c>
      <c r="AA2287" t="str">
        <f t="shared" si="284"/>
        <v>Heavy_user</v>
      </c>
      <c r="AB2287" t="str">
        <f t="shared" si="285"/>
        <v>Medium Usage</v>
      </c>
      <c r="AC2287" t="str">
        <f t="shared" si="286"/>
        <v>None</v>
      </c>
      <c r="AD2287" t="str">
        <f t="shared" si="287"/>
        <v>Medium Intl Calls</v>
      </c>
    </row>
    <row r="2288" spans="1:30" x14ac:dyDescent="0.25">
      <c r="A2288" t="s">
        <v>51</v>
      </c>
      <c r="B2288">
        <v>72</v>
      </c>
      <c r="C2288" t="s">
        <v>25</v>
      </c>
      <c r="D2288" t="s">
        <v>22</v>
      </c>
      <c r="E2288">
        <f>IF(train[[#This Row],[international_plan]]="yes",1,0)</f>
        <v>0</v>
      </c>
      <c r="F2288" t="s">
        <v>22</v>
      </c>
      <c r="G2288">
        <f>IF(train[[#This Row],[voice_mail_plan]]="yes",1,0)</f>
        <v>0</v>
      </c>
      <c r="H2288">
        <v>0</v>
      </c>
      <c r="I2288">
        <v>179.9</v>
      </c>
      <c r="J2288">
        <v>113</v>
      </c>
      <c r="K2288">
        <v>30.58</v>
      </c>
      <c r="L2288">
        <v>149.80000000000001</v>
      </c>
      <c r="M2288">
        <v>112</v>
      </c>
      <c r="N2288">
        <v>12.73</v>
      </c>
      <c r="O2288">
        <v>168.2</v>
      </c>
      <c r="P2288">
        <v>79</v>
      </c>
      <c r="Q2288">
        <v>7.57</v>
      </c>
      <c r="R2288">
        <v>9.8000000000000007</v>
      </c>
      <c r="S2288">
        <v>7</v>
      </c>
      <c r="T2288">
        <v>2.65</v>
      </c>
      <c r="U2288">
        <v>2</v>
      </c>
      <c r="V2288" t="s">
        <v>22</v>
      </c>
      <c r="W2288">
        <f t="shared" si="280"/>
        <v>0</v>
      </c>
      <c r="X2288" t="str">
        <f t="shared" si="281"/>
        <v>3 or fewer calls</v>
      </c>
      <c r="Y2288" t="str">
        <f t="shared" si="282"/>
        <v>Medium</v>
      </c>
      <c r="Z2288" t="str">
        <f t="shared" si="283"/>
        <v>Medium_user</v>
      </c>
      <c r="AA2288" t="str">
        <f t="shared" si="284"/>
        <v>Medium_user</v>
      </c>
      <c r="AB2288" t="str">
        <f t="shared" si="285"/>
        <v>Medium Usage</v>
      </c>
      <c r="AC2288" t="str">
        <f t="shared" si="286"/>
        <v>None</v>
      </c>
      <c r="AD2288" t="str">
        <f t="shared" si="287"/>
        <v>Medium Intl Calls</v>
      </c>
    </row>
    <row r="2289" spans="1:30" x14ac:dyDescent="0.25">
      <c r="A2289" t="s">
        <v>27</v>
      </c>
      <c r="B2289">
        <v>145</v>
      </c>
      <c r="C2289" t="s">
        <v>21</v>
      </c>
      <c r="D2289" t="s">
        <v>22</v>
      </c>
      <c r="E2289">
        <f>IF(train[[#This Row],[international_plan]]="yes",1,0)</f>
        <v>0</v>
      </c>
      <c r="F2289" t="s">
        <v>22</v>
      </c>
      <c r="G2289">
        <f>IF(train[[#This Row],[voice_mail_plan]]="yes",1,0)</f>
        <v>0</v>
      </c>
      <c r="H2289">
        <v>0</v>
      </c>
      <c r="I2289">
        <v>175.8</v>
      </c>
      <c r="J2289">
        <v>89</v>
      </c>
      <c r="K2289">
        <v>29.89</v>
      </c>
      <c r="L2289">
        <v>274.3</v>
      </c>
      <c r="M2289">
        <v>119</v>
      </c>
      <c r="N2289">
        <v>23.32</v>
      </c>
      <c r="O2289">
        <v>226.6</v>
      </c>
      <c r="P2289">
        <v>69</v>
      </c>
      <c r="Q2289">
        <v>10.199999999999999</v>
      </c>
      <c r="R2289">
        <v>12.4</v>
      </c>
      <c r="S2289">
        <v>4</v>
      </c>
      <c r="T2289">
        <v>3.35</v>
      </c>
      <c r="U2289">
        <v>1</v>
      </c>
      <c r="V2289" t="s">
        <v>22</v>
      </c>
      <c r="W2289">
        <f t="shared" si="280"/>
        <v>0</v>
      </c>
      <c r="X2289" t="str">
        <f t="shared" si="281"/>
        <v>3 or fewer calls</v>
      </c>
      <c r="Y2289" t="str">
        <f t="shared" si="282"/>
        <v>Medium</v>
      </c>
      <c r="Z2289" t="str">
        <f t="shared" si="283"/>
        <v>Medium_user</v>
      </c>
      <c r="AA2289" t="str">
        <f t="shared" si="284"/>
        <v>Heavy_user</v>
      </c>
      <c r="AB2289" t="str">
        <f t="shared" si="285"/>
        <v>Medium Usage</v>
      </c>
      <c r="AC2289" t="str">
        <f t="shared" si="286"/>
        <v>None</v>
      </c>
      <c r="AD2289" t="str">
        <f t="shared" si="287"/>
        <v>Medium Intl Calls</v>
      </c>
    </row>
    <row r="2290" spans="1:30" x14ac:dyDescent="0.25">
      <c r="A2290" t="s">
        <v>68</v>
      </c>
      <c r="B2290">
        <v>136</v>
      </c>
      <c r="C2290" t="s">
        <v>28</v>
      </c>
      <c r="D2290" t="s">
        <v>22</v>
      </c>
      <c r="E2290">
        <f>IF(train[[#This Row],[international_plan]]="yes",1,0)</f>
        <v>0</v>
      </c>
      <c r="F2290" t="s">
        <v>22</v>
      </c>
      <c r="G2290">
        <f>IF(train[[#This Row],[voice_mail_plan]]="yes",1,0)</f>
        <v>0</v>
      </c>
      <c r="H2290">
        <v>0</v>
      </c>
      <c r="I2290">
        <v>109.4</v>
      </c>
      <c r="J2290">
        <v>91</v>
      </c>
      <c r="K2290">
        <v>18.600000000000001</v>
      </c>
      <c r="L2290">
        <v>207.5</v>
      </c>
      <c r="M2290">
        <v>111</v>
      </c>
      <c r="N2290">
        <v>17.64</v>
      </c>
      <c r="O2290">
        <v>135</v>
      </c>
      <c r="P2290">
        <v>107</v>
      </c>
      <c r="Q2290">
        <v>6.08</v>
      </c>
      <c r="R2290">
        <v>11.6</v>
      </c>
      <c r="S2290">
        <v>5</v>
      </c>
      <c r="T2290">
        <v>3.13</v>
      </c>
      <c r="U2290">
        <v>0</v>
      </c>
      <c r="V2290" t="s">
        <v>22</v>
      </c>
      <c r="W2290">
        <f t="shared" si="280"/>
        <v>0</v>
      </c>
      <c r="X2290" t="str">
        <f t="shared" si="281"/>
        <v>3 or fewer calls</v>
      </c>
      <c r="Y2290" t="str">
        <f t="shared" si="282"/>
        <v>Medium</v>
      </c>
      <c r="Z2290" t="str">
        <f t="shared" si="283"/>
        <v>Medium_user</v>
      </c>
      <c r="AA2290" t="str">
        <f t="shared" si="284"/>
        <v>Medium_user</v>
      </c>
      <c r="AB2290" t="str">
        <f t="shared" si="285"/>
        <v>Medium Usage</v>
      </c>
      <c r="AC2290" t="str">
        <f t="shared" si="286"/>
        <v>None</v>
      </c>
      <c r="AD2290" t="str">
        <f t="shared" si="287"/>
        <v>Medium Intl Calls</v>
      </c>
    </row>
    <row r="2291" spans="1:30" x14ac:dyDescent="0.25">
      <c r="A2291" t="s">
        <v>43</v>
      </c>
      <c r="B2291">
        <v>209</v>
      </c>
      <c r="C2291" t="s">
        <v>28</v>
      </c>
      <c r="D2291" t="s">
        <v>22</v>
      </c>
      <c r="E2291">
        <f>IF(train[[#This Row],[international_plan]]="yes",1,0)</f>
        <v>0</v>
      </c>
      <c r="F2291" t="s">
        <v>22</v>
      </c>
      <c r="G2291">
        <f>IF(train[[#This Row],[voice_mail_plan]]="yes",1,0)</f>
        <v>0</v>
      </c>
      <c r="H2291">
        <v>0</v>
      </c>
      <c r="I2291">
        <v>255.1</v>
      </c>
      <c r="J2291">
        <v>124</v>
      </c>
      <c r="K2291">
        <v>43.37</v>
      </c>
      <c r="L2291">
        <v>230.6</v>
      </c>
      <c r="M2291">
        <v>110</v>
      </c>
      <c r="N2291">
        <v>19.600000000000001</v>
      </c>
      <c r="O2291">
        <v>218</v>
      </c>
      <c r="P2291">
        <v>69</v>
      </c>
      <c r="Q2291">
        <v>9.81</v>
      </c>
      <c r="R2291">
        <v>8.5</v>
      </c>
      <c r="S2291">
        <v>5</v>
      </c>
      <c r="T2291">
        <v>2.2999999999999998</v>
      </c>
      <c r="U2291">
        <v>3</v>
      </c>
      <c r="V2291" t="s">
        <v>23</v>
      </c>
      <c r="W2291">
        <f t="shared" si="280"/>
        <v>1</v>
      </c>
      <c r="X2291" t="str">
        <f t="shared" si="281"/>
        <v>3 or fewer calls</v>
      </c>
      <c r="Y2291" t="str">
        <f t="shared" si="282"/>
        <v>Medium</v>
      </c>
      <c r="Z2291" t="str">
        <f t="shared" si="283"/>
        <v>Medium_user</v>
      </c>
      <c r="AA2291" t="str">
        <f t="shared" si="284"/>
        <v>Medium_user</v>
      </c>
      <c r="AB2291" t="str">
        <f t="shared" si="285"/>
        <v>Medium Usage</v>
      </c>
      <c r="AC2291" t="str">
        <f t="shared" si="286"/>
        <v>None</v>
      </c>
      <c r="AD2291" t="str">
        <f t="shared" si="287"/>
        <v>Medium Intl Calls</v>
      </c>
    </row>
    <row r="2292" spans="1:30" x14ac:dyDescent="0.25">
      <c r="A2292" t="s">
        <v>51</v>
      </c>
      <c r="B2292">
        <v>66</v>
      </c>
      <c r="C2292" t="s">
        <v>21</v>
      </c>
      <c r="D2292" t="s">
        <v>23</v>
      </c>
      <c r="E2292">
        <f>IF(train[[#This Row],[international_plan]]="yes",1,0)</f>
        <v>1</v>
      </c>
      <c r="F2292" t="s">
        <v>22</v>
      </c>
      <c r="G2292">
        <f>IF(train[[#This Row],[voice_mail_plan]]="yes",1,0)</f>
        <v>0</v>
      </c>
      <c r="H2292">
        <v>0</v>
      </c>
      <c r="I2292">
        <v>208.7</v>
      </c>
      <c r="J2292">
        <v>84</v>
      </c>
      <c r="K2292">
        <v>35.479999999999997</v>
      </c>
      <c r="L2292">
        <v>173.3</v>
      </c>
      <c r="M2292">
        <v>88</v>
      </c>
      <c r="N2292">
        <v>14.73</v>
      </c>
      <c r="O2292">
        <v>264.7</v>
      </c>
      <c r="P2292">
        <v>107</v>
      </c>
      <c r="Q2292">
        <v>11.91</v>
      </c>
      <c r="R2292">
        <v>8.3000000000000007</v>
      </c>
      <c r="S2292">
        <v>3</v>
      </c>
      <c r="T2292">
        <v>2.2400000000000002</v>
      </c>
      <c r="U2292">
        <v>3</v>
      </c>
      <c r="V2292" t="s">
        <v>22</v>
      </c>
      <c r="W2292">
        <f t="shared" si="280"/>
        <v>0</v>
      </c>
      <c r="X2292" t="str">
        <f t="shared" si="281"/>
        <v>3 or fewer calls</v>
      </c>
      <c r="Y2292" t="str">
        <f t="shared" si="282"/>
        <v>Medium</v>
      </c>
      <c r="Z2292" t="str">
        <f t="shared" si="283"/>
        <v>Medium_user</v>
      </c>
      <c r="AA2292" t="str">
        <f t="shared" si="284"/>
        <v>Medium_user</v>
      </c>
      <c r="AB2292" t="str">
        <f t="shared" si="285"/>
        <v>Medium Usage</v>
      </c>
      <c r="AC2292" t="str">
        <f t="shared" si="286"/>
        <v>None</v>
      </c>
      <c r="AD2292" t="str">
        <f t="shared" si="287"/>
        <v>Medium Intl Calls</v>
      </c>
    </row>
    <row r="2293" spans="1:30" x14ac:dyDescent="0.25">
      <c r="A2293" t="s">
        <v>64</v>
      </c>
      <c r="B2293">
        <v>152</v>
      </c>
      <c r="C2293" t="s">
        <v>28</v>
      </c>
      <c r="D2293" t="s">
        <v>22</v>
      </c>
      <c r="E2293">
        <f>IF(train[[#This Row],[international_plan]]="yes",1,0)</f>
        <v>0</v>
      </c>
      <c r="F2293" t="s">
        <v>23</v>
      </c>
      <c r="G2293">
        <f>IF(train[[#This Row],[voice_mail_plan]]="yes",1,0)</f>
        <v>1</v>
      </c>
      <c r="H2293">
        <v>20</v>
      </c>
      <c r="I2293">
        <v>214.6</v>
      </c>
      <c r="J2293">
        <v>108</v>
      </c>
      <c r="K2293">
        <v>36.479999999999997</v>
      </c>
      <c r="L2293">
        <v>96.6</v>
      </c>
      <c r="M2293">
        <v>82</v>
      </c>
      <c r="N2293">
        <v>8.2100000000000009</v>
      </c>
      <c r="O2293">
        <v>170.7</v>
      </c>
      <c r="P2293">
        <v>145</v>
      </c>
      <c r="Q2293">
        <v>7.68</v>
      </c>
      <c r="R2293">
        <v>7.9</v>
      </c>
      <c r="S2293">
        <v>5</v>
      </c>
      <c r="T2293">
        <v>2.13</v>
      </c>
      <c r="U2293">
        <v>1</v>
      </c>
      <c r="V2293" t="s">
        <v>22</v>
      </c>
      <c r="W2293">
        <f t="shared" si="280"/>
        <v>0</v>
      </c>
      <c r="X2293" t="str">
        <f t="shared" si="281"/>
        <v>3 or fewer calls</v>
      </c>
      <c r="Y2293" t="str">
        <f t="shared" si="282"/>
        <v>Medium</v>
      </c>
      <c r="Z2293" t="str">
        <f t="shared" si="283"/>
        <v>Medium_user</v>
      </c>
      <c r="AA2293" t="str">
        <f t="shared" si="284"/>
        <v>Light_user</v>
      </c>
      <c r="AB2293" t="str">
        <f t="shared" si="285"/>
        <v>Medium Usage</v>
      </c>
      <c r="AC2293" t="str">
        <f t="shared" si="286"/>
        <v>Medium</v>
      </c>
      <c r="AD2293" t="str">
        <f t="shared" si="287"/>
        <v>Medium Intl Calls</v>
      </c>
    </row>
    <row r="2294" spans="1:30" x14ac:dyDescent="0.25">
      <c r="A2294" t="s">
        <v>74</v>
      </c>
      <c r="B2294">
        <v>162</v>
      </c>
      <c r="C2294" t="s">
        <v>25</v>
      </c>
      <c r="D2294" t="s">
        <v>22</v>
      </c>
      <c r="E2294">
        <f>IF(train[[#This Row],[international_plan]]="yes",1,0)</f>
        <v>0</v>
      </c>
      <c r="F2294" t="s">
        <v>22</v>
      </c>
      <c r="G2294">
        <f>IF(train[[#This Row],[voice_mail_plan]]="yes",1,0)</f>
        <v>0</v>
      </c>
      <c r="H2294">
        <v>0</v>
      </c>
      <c r="I2294">
        <v>49.2</v>
      </c>
      <c r="J2294">
        <v>121</v>
      </c>
      <c r="K2294">
        <v>8.36</v>
      </c>
      <c r="L2294">
        <v>143.9</v>
      </c>
      <c r="M2294">
        <v>136</v>
      </c>
      <c r="N2294">
        <v>12.23</v>
      </c>
      <c r="O2294">
        <v>203</v>
      </c>
      <c r="P2294">
        <v>97</v>
      </c>
      <c r="Q2294">
        <v>9.14</v>
      </c>
      <c r="R2294">
        <v>12.1</v>
      </c>
      <c r="S2294">
        <v>13</v>
      </c>
      <c r="T2294">
        <v>3.27</v>
      </c>
      <c r="U2294">
        <v>1</v>
      </c>
      <c r="V2294" t="s">
        <v>22</v>
      </c>
      <c r="W2294">
        <f t="shared" si="280"/>
        <v>0</v>
      </c>
      <c r="X2294" t="str">
        <f t="shared" si="281"/>
        <v>3 or fewer calls</v>
      </c>
      <c r="Y2294" t="str">
        <f t="shared" si="282"/>
        <v>Medium</v>
      </c>
      <c r="Z2294" t="str">
        <f t="shared" si="283"/>
        <v>Heavy_user</v>
      </c>
      <c r="AA2294" t="str">
        <f t="shared" si="284"/>
        <v>Medium_user</v>
      </c>
      <c r="AB2294" t="str">
        <f t="shared" si="285"/>
        <v>Medium Usage</v>
      </c>
      <c r="AC2294" t="str">
        <f t="shared" si="286"/>
        <v>None</v>
      </c>
      <c r="AD2294" t="str">
        <f t="shared" si="287"/>
        <v>Medium Intl Calls</v>
      </c>
    </row>
    <row r="2295" spans="1:30" x14ac:dyDescent="0.25">
      <c r="A2295" t="s">
        <v>52</v>
      </c>
      <c r="B2295">
        <v>72</v>
      </c>
      <c r="C2295" t="s">
        <v>28</v>
      </c>
      <c r="D2295" t="s">
        <v>22</v>
      </c>
      <c r="E2295">
        <f>IF(train[[#This Row],[international_plan]]="yes",1,0)</f>
        <v>0</v>
      </c>
      <c r="F2295" t="s">
        <v>22</v>
      </c>
      <c r="G2295">
        <f>IF(train[[#This Row],[voice_mail_plan]]="yes",1,0)</f>
        <v>0</v>
      </c>
      <c r="H2295">
        <v>0</v>
      </c>
      <c r="I2295">
        <v>141.30000000000001</v>
      </c>
      <c r="J2295">
        <v>133</v>
      </c>
      <c r="K2295">
        <v>24.02</v>
      </c>
      <c r="L2295">
        <v>134.9</v>
      </c>
      <c r="M2295">
        <v>96</v>
      </c>
      <c r="N2295">
        <v>11.47</v>
      </c>
      <c r="O2295">
        <v>227.5</v>
      </c>
      <c r="P2295">
        <v>97</v>
      </c>
      <c r="Q2295">
        <v>10.24</v>
      </c>
      <c r="R2295">
        <v>11.2</v>
      </c>
      <c r="S2295">
        <v>3</v>
      </c>
      <c r="T2295">
        <v>3.02</v>
      </c>
      <c r="U2295">
        <v>2</v>
      </c>
      <c r="V2295" t="s">
        <v>22</v>
      </c>
      <c r="W2295">
        <f t="shared" si="280"/>
        <v>0</v>
      </c>
      <c r="X2295" t="str">
        <f t="shared" si="281"/>
        <v>3 or fewer calls</v>
      </c>
      <c r="Y2295" t="str">
        <f t="shared" si="282"/>
        <v>Medium</v>
      </c>
      <c r="Z2295" t="str">
        <f t="shared" si="283"/>
        <v>Medium_user</v>
      </c>
      <c r="AA2295" t="str">
        <f t="shared" si="284"/>
        <v>Medium_user</v>
      </c>
      <c r="AB2295" t="str">
        <f t="shared" si="285"/>
        <v>Medium Usage</v>
      </c>
      <c r="AC2295" t="str">
        <f t="shared" si="286"/>
        <v>None</v>
      </c>
      <c r="AD2295" t="str">
        <f t="shared" si="287"/>
        <v>Medium Intl Calls</v>
      </c>
    </row>
    <row r="2296" spans="1:30" x14ac:dyDescent="0.25">
      <c r="A2296" t="s">
        <v>45</v>
      </c>
      <c r="B2296">
        <v>101</v>
      </c>
      <c r="C2296" t="s">
        <v>21</v>
      </c>
      <c r="D2296" t="s">
        <v>22</v>
      </c>
      <c r="E2296">
        <f>IF(train[[#This Row],[international_plan]]="yes",1,0)</f>
        <v>0</v>
      </c>
      <c r="F2296" t="s">
        <v>22</v>
      </c>
      <c r="G2296">
        <f>IF(train[[#This Row],[voice_mail_plan]]="yes",1,0)</f>
        <v>0</v>
      </c>
      <c r="H2296">
        <v>0</v>
      </c>
      <c r="I2296">
        <v>253.2</v>
      </c>
      <c r="J2296">
        <v>89</v>
      </c>
      <c r="K2296">
        <v>43.04</v>
      </c>
      <c r="L2296">
        <v>237.9</v>
      </c>
      <c r="M2296">
        <v>114</v>
      </c>
      <c r="N2296">
        <v>20.22</v>
      </c>
      <c r="O2296">
        <v>154.30000000000001</v>
      </c>
      <c r="P2296">
        <v>85</v>
      </c>
      <c r="Q2296">
        <v>6.94</v>
      </c>
      <c r="R2296">
        <v>9.6999999999999993</v>
      </c>
      <c r="S2296">
        <v>7</v>
      </c>
      <c r="T2296">
        <v>2.62</v>
      </c>
      <c r="U2296">
        <v>4</v>
      </c>
      <c r="V2296" t="s">
        <v>22</v>
      </c>
      <c r="W2296">
        <f t="shared" si="280"/>
        <v>0</v>
      </c>
      <c r="X2296" t="str">
        <f t="shared" si="281"/>
        <v>More than 3 calls</v>
      </c>
      <c r="Y2296" t="str">
        <f t="shared" si="282"/>
        <v>Medium</v>
      </c>
      <c r="Z2296" t="str">
        <f t="shared" si="283"/>
        <v>Medium_user</v>
      </c>
      <c r="AA2296" t="str">
        <f t="shared" si="284"/>
        <v>Heavy_user</v>
      </c>
      <c r="AB2296" t="str">
        <f t="shared" si="285"/>
        <v>Medium Usage</v>
      </c>
      <c r="AC2296" t="str">
        <f t="shared" si="286"/>
        <v>None</v>
      </c>
      <c r="AD2296" t="str">
        <f t="shared" si="287"/>
        <v>Medium Intl Calls</v>
      </c>
    </row>
    <row r="2297" spans="1:30" x14ac:dyDescent="0.25">
      <c r="A2297" t="s">
        <v>31</v>
      </c>
      <c r="B2297">
        <v>125</v>
      </c>
      <c r="C2297" t="s">
        <v>21</v>
      </c>
      <c r="D2297" t="s">
        <v>22</v>
      </c>
      <c r="E2297">
        <f>IF(train[[#This Row],[international_plan]]="yes",1,0)</f>
        <v>0</v>
      </c>
      <c r="F2297" t="s">
        <v>22</v>
      </c>
      <c r="G2297">
        <f>IF(train[[#This Row],[voice_mail_plan]]="yes",1,0)</f>
        <v>0</v>
      </c>
      <c r="H2297">
        <v>0</v>
      </c>
      <c r="I2297">
        <v>206</v>
      </c>
      <c r="J2297">
        <v>128</v>
      </c>
      <c r="K2297">
        <v>35.020000000000003</v>
      </c>
      <c r="L2297">
        <v>198.1</v>
      </c>
      <c r="M2297">
        <v>71</v>
      </c>
      <c r="N2297">
        <v>16.84</v>
      </c>
      <c r="O2297">
        <v>135.9</v>
      </c>
      <c r="P2297">
        <v>116</v>
      </c>
      <c r="Q2297">
        <v>6.12</v>
      </c>
      <c r="R2297">
        <v>13.2</v>
      </c>
      <c r="S2297">
        <v>3</v>
      </c>
      <c r="T2297">
        <v>3.56</v>
      </c>
      <c r="U2297">
        <v>0</v>
      </c>
      <c r="V2297" t="s">
        <v>22</v>
      </c>
      <c r="W2297">
        <f t="shared" si="280"/>
        <v>0</v>
      </c>
      <c r="X2297" t="str">
        <f t="shared" si="281"/>
        <v>3 or fewer calls</v>
      </c>
      <c r="Y2297" t="str">
        <f t="shared" si="282"/>
        <v>Medium</v>
      </c>
      <c r="Z2297" t="str">
        <f t="shared" si="283"/>
        <v>Light_usage</v>
      </c>
      <c r="AA2297" t="str">
        <f t="shared" si="284"/>
        <v>Medium_user</v>
      </c>
      <c r="AB2297" t="str">
        <f t="shared" si="285"/>
        <v>Medium Usage</v>
      </c>
      <c r="AC2297" t="str">
        <f t="shared" si="286"/>
        <v>None</v>
      </c>
      <c r="AD2297" t="str">
        <f t="shared" si="287"/>
        <v>Medium Intl Calls</v>
      </c>
    </row>
    <row r="2298" spans="1:30" x14ac:dyDescent="0.25">
      <c r="A2298" t="s">
        <v>66</v>
      </c>
      <c r="B2298">
        <v>193</v>
      </c>
      <c r="C2298" t="s">
        <v>21</v>
      </c>
      <c r="D2298" t="s">
        <v>22</v>
      </c>
      <c r="E2298">
        <f>IF(train[[#This Row],[international_plan]]="yes",1,0)</f>
        <v>0</v>
      </c>
      <c r="F2298" t="s">
        <v>23</v>
      </c>
      <c r="G2298">
        <f>IF(train[[#This Row],[voice_mail_plan]]="yes",1,0)</f>
        <v>1</v>
      </c>
      <c r="H2298">
        <v>31</v>
      </c>
      <c r="I2298">
        <v>71.2</v>
      </c>
      <c r="J2298">
        <v>58</v>
      </c>
      <c r="K2298">
        <v>12.1</v>
      </c>
      <c r="L2298">
        <v>124.7</v>
      </c>
      <c r="M2298">
        <v>105</v>
      </c>
      <c r="N2298">
        <v>10.6</v>
      </c>
      <c r="O2298">
        <v>155.5</v>
      </c>
      <c r="P2298">
        <v>108</v>
      </c>
      <c r="Q2298">
        <v>7</v>
      </c>
      <c r="R2298">
        <v>11.7</v>
      </c>
      <c r="S2298">
        <v>3</v>
      </c>
      <c r="T2298">
        <v>3.16</v>
      </c>
      <c r="U2298">
        <v>0</v>
      </c>
      <c r="V2298" t="s">
        <v>22</v>
      </c>
      <c r="W2298">
        <f t="shared" si="280"/>
        <v>0</v>
      </c>
      <c r="X2298" t="str">
        <f t="shared" si="281"/>
        <v>3 or fewer calls</v>
      </c>
      <c r="Y2298" t="str">
        <f t="shared" si="282"/>
        <v>Medium</v>
      </c>
      <c r="Z2298" t="str">
        <f t="shared" si="283"/>
        <v>Medium_user</v>
      </c>
      <c r="AA2298" t="str">
        <f t="shared" si="284"/>
        <v>Medium_user</v>
      </c>
      <c r="AB2298" t="str">
        <f t="shared" si="285"/>
        <v>Medium Usage</v>
      </c>
      <c r="AC2298" t="str">
        <f t="shared" si="286"/>
        <v>High</v>
      </c>
      <c r="AD2298" t="str">
        <f t="shared" si="287"/>
        <v>Medium Intl Calls</v>
      </c>
    </row>
    <row r="2299" spans="1:30" x14ac:dyDescent="0.25">
      <c r="A2299" t="s">
        <v>31</v>
      </c>
      <c r="B2299">
        <v>63</v>
      </c>
      <c r="C2299" t="s">
        <v>28</v>
      </c>
      <c r="D2299" t="s">
        <v>22</v>
      </c>
      <c r="E2299">
        <f>IF(train[[#This Row],[international_plan]]="yes",1,0)</f>
        <v>0</v>
      </c>
      <c r="F2299" t="s">
        <v>22</v>
      </c>
      <c r="G2299">
        <f>IF(train[[#This Row],[voice_mail_plan]]="yes",1,0)</f>
        <v>0</v>
      </c>
      <c r="H2299">
        <v>0</v>
      </c>
      <c r="I2299">
        <v>261.8</v>
      </c>
      <c r="J2299">
        <v>69</v>
      </c>
      <c r="K2299">
        <v>44.51</v>
      </c>
      <c r="L2299">
        <v>245</v>
      </c>
      <c r="M2299">
        <v>135</v>
      </c>
      <c r="N2299">
        <v>20.83</v>
      </c>
      <c r="O2299">
        <v>202.1</v>
      </c>
      <c r="P2299">
        <v>94</v>
      </c>
      <c r="Q2299">
        <v>9.09</v>
      </c>
      <c r="R2299">
        <v>14.7</v>
      </c>
      <c r="S2299">
        <v>4</v>
      </c>
      <c r="T2299">
        <v>3.97</v>
      </c>
      <c r="U2299">
        <v>0</v>
      </c>
      <c r="V2299" t="s">
        <v>23</v>
      </c>
      <c r="W2299">
        <f t="shared" si="280"/>
        <v>1</v>
      </c>
      <c r="X2299" t="str">
        <f t="shared" si="281"/>
        <v>3 or fewer calls</v>
      </c>
      <c r="Y2299" t="str">
        <f t="shared" si="282"/>
        <v>Medium</v>
      </c>
      <c r="Z2299" t="str">
        <f t="shared" si="283"/>
        <v>Heavy_user</v>
      </c>
      <c r="AA2299" t="str">
        <f t="shared" si="284"/>
        <v>Heavy_user</v>
      </c>
      <c r="AB2299" t="str">
        <f t="shared" si="285"/>
        <v>High Usage</v>
      </c>
      <c r="AC2299" t="str">
        <f t="shared" si="286"/>
        <v>None</v>
      </c>
      <c r="AD2299" t="str">
        <f t="shared" si="287"/>
        <v>Medium Intl Calls</v>
      </c>
    </row>
    <row r="2300" spans="1:30" x14ac:dyDescent="0.25">
      <c r="A2300" t="s">
        <v>69</v>
      </c>
      <c r="B2300">
        <v>124</v>
      </c>
      <c r="C2300" t="s">
        <v>28</v>
      </c>
      <c r="D2300" t="s">
        <v>22</v>
      </c>
      <c r="E2300">
        <f>IF(train[[#This Row],[international_plan]]="yes",1,0)</f>
        <v>0</v>
      </c>
      <c r="F2300" t="s">
        <v>22</v>
      </c>
      <c r="G2300">
        <f>IF(train[[#This Row],[voice_mail_plan]]="yes",1,0)</f>
        <v>0</v>
      </c>
      <c r="H2300">
        <v>0</v>
      </c>
      <c r="I2300">
        <v>191.3</v>
      </c>
      <c r="J2300">
        <v>134</v>
      </c>
      <c r="K2300">
        <v>32.520000000000003</v>
      </c>
      <c r="L2300">
        <v>261.5</v>
      </c>
      <c r="M2300">
        <v>113</v>
      </c>
      <c r="N2300">
        <v>22.23</v>
      </c>
      <c r="O2300">
        <v>182.3</v>
      </c>
      <c r="P2300">
        <v>111</v>
      </c>
      <c r="Q2300">
        <v>8.1999999999999993</v>
      </c>
      <c r="R2300">
        <v>10</v>
      </c>
      <c r="S2300">
        <v>3</v>
      </c>
      <c r="T2300">
        <v>2.7</v>
      </c>
      <c r="U2300">
        <v>1</v>
      </c>
      <c r="V2300" t="s">
        <v>22</v>
      </c>
      <c r="W2300">
        <f t="shared" si="280"/>
        <v>0</v>
      </c>
      <c r="X2300" t="str">
        <f t="shared" si="281"/>
        <v>3 or fewer calls</v>
      </c>
      <c r="Y2300" t="str">
        <f t="shared" si="282"/>
        <v>Medium</v>
      </c>
      <c r="Z2300" t="str">
        <f t="shared" si="283"/>
        <v>Medium_user</v>
      </c>
      <c r="AA2300" t="str">
        <f t="shared" si="284"/>
        <v>Heavy_user</v>
      </c>
      <c r="AB2300" t="str">
        <f t="shared" si="285"/>
        <v>Medium Usage</v>
      </c>
      <c r="AC2300" t="str">
        <f t="shared" si="286"/>
        <v>None</v>
      </c>
      <c r="AD2300" t="str">
        <f t="shared" si="287"/>
        <v>Medium Intl Calls</v>
      </c>
    </row>
    <row r="2301" spans="1:30" x14ac:dyDescent="0.25">
      <c r="A2301" t="s">
        <v>63</v>
      </c>
      <c r="B2301">
        <v>144</v>
      </c>
      <c r="C2301" t="s">
        <v>21</v>
      </c>
      <c r="D2301" t="s">
        <v>22</v>
      </c>
      <c r="E2301">
        <f>IF(train[[#This Row],[international_plan]]="yes",1,0)</f>
        <v>0</v>
      </c>
      <c r="F2301" t="s">
        <v>22</v>
      </c>
      <c r="G2301">
        <f>IF(train[[#This Row],[voice_mail_plan]]="yes",1,0)</f>
        <v>0</v>
      </c>
      <c r="H2301">
        <v>0</v>
      </c>
      <c r="I2301">
        <v>133.30000000000001</v>
      </c>
      <c r="J2301">
        <v>101</v>
      </c>
      <c r="K2301">
        <v>22.66</v>
      </c>
      <c r="L2301">
        <v>255.5</v>
      </c>
      <c r="M2301">
        <v>127</v>
      </c>
      <c r="N2301">
        <v>21.72</v>
      </c>
      <c r="O2301">
        <v>228.6</v>
      </c>
      <c r="P2301">
        <v>68</v>
      </c>
      <c r="Q2301">
        <v>10.29</v>
      </c>
      <c r="R2301">
        <v>11.6</v>
      </c>
      <c r="S2301">
        <v>2</v>
      </c>
      <c r="T2301">
        <v>3.13</v>
      </c>
      <c r="U2301">
        <v>0</v>
      </c>
      <c r="V2301" t="s">
        <v>22</v>
      </c>
      <c r="W2301">
        <f t="shared" si="280"/>
        <v>0</v>
      </c>
      <c r="X2301" t="str">
        <f t="shared" si="281"/>
        <v>3 or fewer calls</v>
      </c>
      <c r="Y2301" t="str">
        <f t="shared" si="282"/>
        <v>Medium</v>
      </c>
      <c r="Z2301" t="str">
        <f t="shared" si="283"/>
        <v>Heavy_user</v>
      </c>
      <c r="AA2301" t="str">
        <f t="shared" si="284"/>
        <v>Heavy_user</v>
      </c>
      <c r="AB2301" t="str">
        <f t="shared" si="285"/>
        <v>Medium Usage</v>
      </c>
      <c r="AC2301" t="str">
        <f t="shared" si="286"/>
        <v>None</v>
      </c>
      <c r="AD2301" t="str">
        <f t="shared" si="287"/>
        <v>Medium Intl Calls</v>
      </c>
    </row>
    <row r="2302" spans="1:30" x14ac:dyDescent="0.25">
      <c r="A2302" t="s">
        <v>46</v>
      </c>
      <c r="B2302">
        <v>116</v>
      </c>
      <c r="C2302" t="s">
        <v>25</v>
      </c>
      <c r="D2302" t="s">
        <v>22</v>
      </c>
      <c r="E2302">
        <f>IF(train[[#This Row],[international_plan]]="yes",1,0)</f>
        <v>0</v>
      </c>
      <c r="F2302" t="s">
        <v>23</v>
      </c>
      <c r="G2302">
        <f>IF(train[[#This Row],[voice_mail_plan]]="yes",1,0)</f>
        <v>1</v>
      </c>
      <c r="H2302">
        <v>24</v>
      </c>
      <c r="I2302">
        <v>183.6</v>
      </c>
      <c r="J2302">
        <v>138</v>
      </c>
      <c r="K2302">
        <v>31.21</v>
      </c>
      <c r="L2302">
        <v>203.8</v>
      </c>
      <c r="M2302">
        <v>90</v>
      </c>
      <c r="N2302">
        <v>17.32</v>
      </c>
      <c r="O2302">
        <v>166.9</v>
      </c>
      <c r="P2302">
        <v>89</v>
      </c>
      <c r="Q2302">
        <v>7.51</v>
      </c>
      <c r="R2302">
        <v>6</v>
      </c>
      <c r="S2302">
        <v>3</v>
      </c>
      <c r="T2302">
        <v>1.62</v>
      </c>
      <c r="U2302">
        <v>2</v>
      </c>
      <c r="V2302" t="s">
        <v>22</v>
      </c>
      <c r="W2302">
        <f t="shared" si="280"/>
        <v>0</v>
      </c>
      <c r="X2302" t="str">
        <f t="shared" si="281"/>
        <v>3 or fewer calls</v>
      </c>
      <c r="Y2302" t="str">
        <f t="shared" si="282"/>
        <v>Low</v>
      </c>
      <c r="Z2302" t="str">
        <f t="shared" si="283"/>
        <v>Medium_user</v>
      </c>
      <c r="AA2302" t="str">
        <f t="shared" si="284"/>
        <v>Medium_user</v>
      </c>
      <c r="AB2302" t="str">
        <f t="shared" si="285"/>
        <v>Medium Usage</v>
      </c>
      <c r="AC2302" t="str">
        <f t="shared" si="286"/>
        <v>Medium</v>
      </c>
      <c r="AD2302" t="str">
        <f t="shared" si="287"/>
        <v>Low Intl Calls</v>
      </c>
    </row>
    <row r="2303" spans="1:30" x14ac:dyDescent="0.25">
      <c r="A2303" t="s">
        <v>49</v>
      </c>
      <c r="B2303">
        <v>189</v>
      </c>
      <c r="C2303" t="s">
        <v>21</v>
      </c>
      <c r="D2303" t="s">
        <v>22</v>
      </c>
      <c r="E2303">
        <f>IF(train[[#This Row],[international_plan]]="yes",1,0)</f>
        <v>0</v>
      </c>
      <c r="F2303" t="s">
        <v>23</v>
      </c>
      <c r="G2303">
        <f>IF(train[[#This Row],[voice_mail_plan]]="yes",1,0)</f>
        <v>1</v>
      </c>
      <c r="H2303">
        <v>30</v>
      </c>
      <c r="I2303">
        <v>155.19999999999999</v>
      </c>
      <c r="J2303">
        <v>116</v>
      </c>
      <c r="K2303">
        <v>26.38</v>
      </c>
      <c r="L2303">
        <v>195.5</v>
      </c>
      <c r="M2303">
        <v>50</v>
      </c>
      <c r="N2303">
        <v>16.62</v>
      </c>
      <c r="O2303">
        <v>170.1</v>
      </c>
      <c r="P2303">
        <v>108</v>
      </c>
      <c r="Q2303">
        <v>7.65</v>
      </c>
      <c r="R2303">
        <v>15.4</v>
      </c>
      <c r="S2303">
        <v>6</v>
      </c>
      <c r="T2303">
        <v>4.16</v>
      </c>
      <c r="U2303">
        <v>1</v>
      </c>
      <c r="V2303" t="s">
        <v>22</v>
      </c>
      <c r="W2303">
        <f t="shared" si="280"/>
        <v>0</v>
      </c>
      <c r="X2303" t="str">
        <f t="shared" si="281"/>
        <v>3 or fewer calls</v>
      </c>
      <c r="Y2303" t="str">
        <f t="shared" si="282"/>
        <v>High</v>
      </c>
      <c r="Z2303" t="str">
        <f t="shared" si="283"/>
        <v>Light_usage</v>
      </c>
      <c r="AA2303" t="str">
        <f t="shared" si="284"/>
        <v>Medium_user</v>
      </c>
      <c r="AB2303" t="str">
        <f t="shared" si="285"/>
        <v>Medium Usage</v>
      </c>
      <c r="AC2303" t="str">
        <f t="shared" si="286"/>
        <v>High</v>
      </c>
      <c r="AD2303" t="str">
        <f t="shared" si="287"/>
        <v>Medium Intl Calls</v>
      </c>
    </row>
    <row r="2304" spans="1:30" x14ac:dyDescent="0.25">
      <c r="A2304" t="s">
        <v>46</v>
      </c>
      <c r="B2304">
        <v>97</v>
      </c>
      <c r="C2304" t="s">
        <v>25</v>
      </c>
      <c r="D2304" t="s">
        <v>22</v>
      </c>
      <c r="E2304">
        <f>IF(train[[#This Row],[international_plan]]="yes",1,0)</f>
        <v>0</v>
      </c>
      <c r="F2304" t="s">
        <v>23</v>
      </c>
      <c r="G2304">
        <f>IF(train[[#This Row],[voice_mail_plan]]="yes",1,0)</f>
        <v>1</v>
      </c>
      <c r="H2304">
        <v>28</v>
      </c>
      <c r="I2304">
        <v>283.10000000000002</v>
      </c>
      <c r="J2304">
        <v>93</v>
      </c>
      <c r="K2304">
        <v>48.13</v>
      </c>
      <c r="L2304">
        <v>185.4</v>
      </c>
      <c r="M2304">
        <v>98</v>
      </c>
      <c r="N2304">
        <v>15.76</v>
      </c>
      <c r="O2304">
        <v>312.8</v>
      </c>
      <c r="P2304">
        <v>78</v>
      </c>
      <c r="Q2304">
        <v>14.08</v>
      </c>
      <c r="R2304">
        <v>6.1</v>
      </c>
      <c r="S2304">
        <v>8</v>
      </c>
      <c r="T2304">
        <v>1.65</v>
      </c>
      <c r="U2304">
        <v>1</v>
      </c>
      <c r="V2304" t="s">
        <v>22</v>
      </c>
      <c r="W2304">
        <f t="shared" si="280"/>
        <v>0</v>
      </c>
      <c r="X2304" t="str">
        <f t="shared" si="281"/>
        <v>3 or fewer calls</v>
      </c>
      <c r="Y2304" t="str">
        <f t="shared" si="282"/>
        <v>Low</v>
      </c>
      <c r="Z2304" t="str">
        <f t="shared" si="283"/>
        <v>Medium_user</v>
      </c>
      <c r="AA2304" t="str">
        <f t="shared" si="284"/>
        <v>Medium_user</v>
      </c>
      <c r="AB2304" t="str">
        <f t="shared" si="285"/>
        <v>Medium Usage</v>
      </c>
      <c r="AC2304" t="str">
        <f t="shared" si="286"/>
        <v>Medium</v>
      </c>
      <c r="AD2304" t="str">
        <f t="shared" si="287"/>
        <v>Low Intl Calls</v>
      </c>
    </row>
    <row r="2305" spans="1:30" x14ac:dyDescent="0.25">
      <c r="A2305" t="s">
        <v>31</v>
      </c>
      <c r="B2305">
        <v>137</v>
      </c>
      <c r="C2305" t="s">
        <v>28</v>
      </c>
      <c r="D2305" t="s">
        <v>22</v>
      </c>
      <c r="E2305">
        <f>IF(train[[#This Row],[international_plan]]="yes",1,0)</f>
        <v>0</v>
      </c>
      <c r="F2305" t="s">
        <v>23</v>
      </c>
      <c r="G2305">
        <f>IF(train[[#This Row],[voice_mail_plan]]="yes",1,0)</f>
        <v>1</v>
      </c>
      <c r="H2305">
        <v>50</v>
      </c>
      <c r="I2305">
        <v>186.5</v>
      </c>
      <c r="J2305">
        <v>94</v>
      </c>
      <c r="K2305">
        <v>31.71</v>
      </c>
      <c r="L2305">
        <v>178</v>
      </c>
      <c r="M2305">
        <v>106</v>
      </c>
      <c r="N2305">
        <v>15.13</v>
      </c>
      <c r="O2305">
        <v>215.6</v>
      </c>
      <c r="P2305">
        <v>100</v>
      </c>
      <c r="Q2305">
        <v>9.6999999999999993</v>
      </c>
      <c r="R2305">
        <v>12.1</v>
      </c>
      <c r="S2305">
        <v>4</v>
      </c>
      <c r="T2305">
        <v>3.27</v>
      </c>
      <c r="U2305">
        <v>2</v>
      </c>
      <c r="V2305" t="s">
        <v>22</v>
      </c>
      <c r="W2305">
        <f t="shared" si="280"/>
        <v>0</v>
      </c>
      <c r="X2305" t="str">
        <f t="shared" si="281"/>
        <v>3 or fewer calls</v>
      </c>
      <c r="Y2305" t="str">
        <f t="shared" si="282"/>
        <v>Medium</v>
      </c>
      <c r="Z2305" t="str">
        <f t="shared" si="283"/>
        <v>Medium_user</v>
      </c>
      <c r="AA2305" t="str">
        <f t="shared" si="284"/>
        <v>Medium_user</v>
      </c>
      <c r="AB2305" t="str">
        <f t="shared" si="285"/>
        <v>Medium Usage</v>
      </c>
      <c r="AC2305" t="str">
        <f t="shared" si="286"/>
        <v>High</v>
      </c>
      <c r="AD2305" t="str">
        <f t="shared" si="287"/>
        <v>Medium Intl Calls</v>
      </c>
    </row>
    <row r="2306" spans="1:30" x14ac:dyDescent="0.25">
      <c r="A2306" t="s">
        <v>72</v>
      </c>
      <c r="B2306">
        <v>142</v>
      </c>
      <c r="C2306" t="s">
        <v>21</v>
      </c>
      <c r="D2306" t="s">
        <v>22</v>
      </c>
      <c r="E2306">
        <f>IF(train[[#This Row],[international_plan]]="yes",1,0)</f>
        <v>0</v>
      </c>
      <c r="F2306" t="s">
        <v>23</v>
      </c>
      <c r="G2306">
        <f>IF(train[[#This Row],[voice_mail_plan]]="yes",1,0)</f>
        <v>1</v>
      </c>
      <c r="H2306">
        <v>38</v>
      </c>
      <c r="I2306">
        <v>163.30000000000001</v>
      </c>
      <c r="J2306">
        <v>104</v>
      </c>
      <c r="K2306">
        <v>27.76</v>
      </c>
      <c r="L2306">
        <v>136</v>
      </c>
      <c r="M2306">
        <v>114</v>
      </c>
      <c r="N2306">
        <v>11.56</v>
      </c>
      <c r="O2306">
        <v>249.1</v>
      </c>
      <c r="P2306">
        <v>127</v>
      </c>
      <c r="Q2306">
        <v>11.21</v>
      </c>
      <c r="R2306">
        <v>4.3</v>
      </c>
      <c r="S2306">
        <v>6</v>
      </c>
      <c r="T2306">
        <v>1.1599999999999999</v>
      </c>
      <c r="U2306">
        <v>0</v>
      </c>
      <c r="V2306" t="s">
        <v>22</v>
      </c>
      <c r="W2306">
        <f t="shared" ref="W2306:W2369" si="288">IF(V2306="yes",1,0)</f>
        <v>0</v>
      </c>
      <c r="X2306" t="str">
        <f t="shared" ref="X2306:X2369" si="289">IF(U2306&gt;3,"More than 3 calls","3 or fewer calls")</f>
        <v>3 or fewer calls</v>
      </c>
      <c r="Y2306" t="str">
        <f t="shared" ref="Y2306:Y2369" si="290">IF(T2306&lt;2,"Low",IF(T2306&lt;4,"Medium","High"))</f>
        <v>Low</v>
      </c>
      <c r="Z2306" t="str">
        <f t="shared" ref="Z2306:Z2369" si="291">IF(M2306&lt;80,"Light_usage",IF(M2306&lt;120,"Medium_user","Heavy_user"))</f>
        <v>Medium_user</v>
      </c>
      <c r="AA2306" t="str">
        <f t="shared" ref="AA2306:AA2369" si="292">IF(N2306&lt;10,"Light_user",IF(N2306&lt;20,"Medium_user","Heavy_user"))</f>
        <v>Medium_user</v>
      </c>
      <c r="AB2306" t="str">
        <f t="shared" ref="AB2306:AB2369" si="293">IF(AND(I2306&gt;250,N2306&gt;20,R2306&gt;10),"High Usage",
  IF(AND(I2306&lt;100,N2306&lt;10,R2306&lt;5),"Low Usage","Medium Usage"))</f>
        <v>Medium Usage</v>
      </c>
      <c r="AC2306" t="str">
        <f t="shared" ref="AC2306:AC2369" si="294">IF(H2306=0,"None",IF(H2306&lt;10,"Low",IF(H2306&lt;30,"Medium","High")))</f>
        <v>High</v>
      </c>
      <c r="AD2306" t="str">
        <f t="shared" ref="AD2306:AD2369" si="295">IF(T2306&lt;=2, "Low Intl Calls", IF(T2306&lt;=5, "Medium Intl Calls", "High Intl Calls"))</f>
        <v>Low Intl Calls</v>
      </c>
    </row>
    <row r="2307" spans="1:30" x14ac:dyDescent="0.25">
      <c r="A2307" t="s">
        <v>26</v>
      </c>
      <c r="B2307">
        <v>84</v>
      </c>
      <c r="C2307" t="s">
        <v>28</v>
      </c>
      <c r="D2307" t="s">
        <v>22</v>
      </c>
      <c r="E2307">
        <f>IF(train[[#This Row],[international_plan]]="yes",1,0)</f>
        <v>0</v>
      </c>
      <c r="F2307" t="s">
        <v>22</v>
      </c>
      <c r="G2307">
        <f>IF(train[[#This Row],[voice_mail_plan]]="yes",1,0)</f>
        <v>0</v>
      </c>
      <c r="H2307">
        <v>0</v>
      </c>
      <c r="I2307">
        <v>203.4</v>
      </c>
      <c r="J2307">
        <v>125</v>
      </c>
      <c r="K2307">
        <v>34.58</v>
      </c>
      <c r="L2307">
        <v>182.9</v>
      </c>
      <c r="M2307">
        <v>88</v>
      </c>
      <c r="N2307">
        <v>15.55</v>
      </c>
      <c r="O2307">
        <v>213.7</v>
      </c>
      <c r="P2307">
        <v>121</v>
      </c>
      <c r="Q2307">
        <v>9.6199999999999992</v>
      </c>
      <c r="R2307">
        <v>13.8</v>
      </c>
      <c r="S2307">
        <v>2</v>
      </c>
      <c r="T2307">
        <v>3.73</v>
      </c>
      <c r="U2307">
        <v>1</v>
      </c>
      <c r="V2307" t="s">
        <v>22</v>
      </c>
      <c r="W2307">
        <f t="shared" si="288"/>
        <v>0</v>
      </c>
      <c r="X2307" t="str">
        <f t="shared" si="289"/>
        <v>3 or fewer calls</v>
      </c>
      <c r="Y2307" t="str">
        <f t="shared" si="290"/>
        <v>Medium</v>
      </c>
      <c r="Z2307" t="str">
        <f t="shared" si="291"/>
        <v>Medium_user</v>
      </c>
      <c r="AA2307" t="str">
        <f t="shared" si="292"/>
        <v>Medium_user</v>
      </c>
      <c r="AB2307" t="str">
        <f t="shared" si="293"/>
        <v>Medium Usage</v>
      </c>
      <c r="AC2307" t="str">
        <f t="shared" si="294"/>
        <v>None</v>
      </c>
      <c r="AD2307" t="str">
        <f t="shared" si="295"/>
        <v>Medium Intl Calls</v>
      </c>
    </row>
    <row r="2308" spans="1:30" x14ac:dyDescent="0.25">
      <c r="A2308" t="s">
        <v>46</v>
      </c>
      <c r="B2308">
        <v>119</v>
      </c>
      <c r="C2308" t="s">
        <v>21</v>
      </c>
      <c r="D2308" t="s">
        <v>22</v>
      </c>
      <c r="E2308">
        <f>IF(train[[#This Row],[international_plan]]="yes",1,0)</f>
        <v>0</v>
      </c>
      <c r="F2308" t="s">
        <v>23</v>
      </c>
      <c r="G2308">
        <f>IF(train[[#This Row],[voice_mail_plan]]="yes",1,0)</f>
        <v>1</v>
      </c>
      <c r="H2308">
        <v>19</v>
      </c>
      <c r="I2308">
        <v>178.1</v>
      </c>
      <c r="J2308">
        <v>110</v>
      </c>
      <c r="K2308">
        <v>30.28</v>
      </c>
      <c r="L2308">
        <v>212.8</v>
      </c>
      <c r="M2308">
        <v>100</v>
      </c>
      <c r="N2308">
        <v>18.09</v>
      </c>
      <c r="O2308">
        <v>226.3</v>
      </c>
      <c r="P2308">
        <v>123</v>
      </c>
      <c r="Q2308">
        <v>10.18</v>
      </c>
      <c r="R2308">
        <v>10</v>
      </c>
      <c r="S2308">
        <v>6</v>
      </c>
      <c r="T2308">
        <v>2.7</v>
      </c>
      <c r="U2308">
        <v>1</v>
      </c>
      <c r="V2308" t="s">
        <v>22</v>
      </c>
      <c r="W2308">
        <f t="shared" si="288"/>
        <v>0</v>
      </c>
      <c r="X2308" t="str">
        <f t="shared" si="289"/>
        <v>3 or fewer calls</v>
      </c>
      <c r="Y2308" t="str">
        <f t="shared" si="290"/>
        <v>Medium</v>
      </c>
      <c r="Z2308" t="str">
        <f t="shared" si="291"/>
        <v>Medium_user</v>
      </c>
      <c r="AA2308" t="str">
        <f t="shared" si="292"/>
        <v>Medium_user</v>
      </c>
      <c r="AB2308" t="str">
        <f t="shared" si="293"/>
        <v>Medium Usage</v>
      </c>
      <c r="AC2308" t="str">
        <f t="shared" si="294"/>
        <v>Medium</v>
      </c>
      <c r="AD2308" t="str">
        <f t="shared" si="295"/>
        <v>Medium Intl Calls</v>
      </c>
    </row>
    <row r="2309" spans="1:30" x14ac:dyDescent="0.25">
      <c r="A2309" t="s">
        <v>53</v>
      </c>
      <c r="B2309">
        <v>158</v>
      </c>
      <c r="C2309" t="s">
        <v>21</v>
      </c>
      <c r="D2309" t="s">
        <v>22</v>
      </c>
      <c r="E2309">
        <f>IF(train[[#This Row],[international_plan]]="yes",1,0)</f>
        <v>0</v>
      </c>
      <c r="F2309" t="s">
        <v>22</v>
      </c>
      <c r="G2309">
        <f>IF(train[[#This Row],[voice_mail_plan]]="yes",1,0)</f>
        <v>0</v>
      </c>
      <c r="H2309">
        <v>0</v>
      </c>
      <c r="I2309">
        <v>195.9</v>
      </c>
      <c r="J2309">
        <v>103</v>
      </c>
      <c r="K2309">
        <v>33.299999999999997</v>
      </c>
      <c r="L2309">
        <v>89.1</v>
      </c>
      <c r="M2309">
        <v>95</v>
      </c>
      <c r="N2309">
        <v>7.57</v>
      </c>
      <c r="O2309">
        <v>302.2</v>
      </c>
      <c r="P2309">
        <v>82</v>
      </c>
      <c r="Q2309">
        <v>13.6</v>
      </c>
      <c r="R2309">
        <v>10.3</v>
      </c>
      <c r="S2309">
        <v>3</v>
      </c>
      <c r="T2309">
        <v>2.78</v>
      </c>
      <c r="U2309">
        <v>1</v>
      </c>
      <c r="V2309" t="s">
        <v>22</v>
      </c>
      <c r="W2309">
        <f t="shared" si="288"/>
        <v>0</v>
      </c>
      <c r="X2309" t="str">
        <f t="shared" si="289"/>
        <v>3 or fewer calls</v>
      </c>
      <c r="Y2309" t="str">
        <f t="shared" si="290"/>
        <v>Medium</v>
      </c>
      <c r="Z2309" t="str">
        <f t="shared" si="291"/>
        <v>Medium_user</v>
      </c>
      <c r="AA2309" t="str">
        <f t="shared" si="292"/>
        <v>Light_user</v>
      </c>
      <c r="AB2309" t="str">
        <f t="shared" si="293"/>
        <v>Medium Usage</v>
      </c>
      <c r="AC2309" t="str">
        <f t="shared" si="294"/>
        <v>None</v>
      </c>
      <c r="AD2309" t="str">
        <f t="shared" si="295"/>
        <v>Medium Intl Calls</v>
      </c>
    </row>
    <row r="2310" spans="1:30" x14ac:dyDescent="0.25">
      <c r="A2310" t="s">
        <v>45</v>
      </c>
      <c r="B2310">
        <v>101</v>
      </c>
      <c r="C2310" t="s">
        <v>21</v>
      </c>
      <c r="D2310" t="s">
        <v>22</v>
      </c>
      <c r="E2310">
        <f>IF(train[[#This Row],[international_plan]]="yes",1,0)</f>
        <v>0</v>
      </c>
      <c r="F2310" t="s">
        <v>23</v>
      </c>
      <c r="G2310">
        <f>IF(train[[#This Row],[voice_mail_plan]]="yes",1,0)</f>
        <v>1</v>
      </c>
      <c r="H2310">
        <v>24</v>
      </c>
      <c r="I2310">
        <v>114.1</v>
      </c>
      <c r="J2310">
        <v>95</v>
      </c>
      <c r="K2310">
        <v>19.399999999999999</v>
      </c>
      <c r="L2310">
        <v>161.5</v>
      </c>
      <c r="M2310">
        <v>86</v>
      </c>
      <c r="N2310">
        <v>13.73</v>
      </c>
      <c r="O2310">
        <v>176.3</v>
      </c>
      <c r="P2310">
        <v>90</v>
      </c>
      <c r="Q2310">
        <v>7.93</v>
      </c>
      <c r="R2310">
        <v>13</v>
      </c>
      <c r="S2310">
        <v>9</v>
      </c>
      <c r="T2310">
        <v>3.51</v>
      </c>
      <c r="U2310">
        <v>2</v>
      </c>
      <c r="V2310" t="s">
        <v>22</v>
      </c>
      <c r="W2310">
        <f t="shared" si="288"/>
        <v>0</v>
      </c>
      <c r="X2310" t="str">
        <f t="shared" si="289"/>
        <v>3 or fewer calls</v>
      </c>
      <c r="Y2310" t="str">
        <f t="shared" si="290"/>
        <v>Medium</v>
      </c>
      <c r="Z2310" t="str">
        <f t="shared" si="291"/>
        <v>Medium_user</v>
      </c>
      <c r="AA2310" t="str">
        <f t="shared" si="292"/>
        <v>Medium_user</v>
      </c>
      <c r="AB2310" t="str">
        <f t="shared" si="293"/>
        <v>Medium Usage</v>
      </c>
      <c r="AC2310" t="str">
        <f t="shared" si="294"/>
        <v>Medium</v>
      </c>
      <c r="AD2310" t="str">
        <f t="shared" si="295"/>
        <v>Medium Intl Calls</v>
      </c>
    </row>
    <row r="2311" spans="1:30" x14ac:dyDescent="0.25">
      <c r="A2311" t="s">
        <v>24</v>
      </c>
      <c r="B2311">
        <v>182</v>
      </c>
      <c r="C2311" t="s">
        <v>21</v>
      </c>
      <c r="D2311" t="s">
        <v>22</v>
      </c>
      <c r="E2311">
        <f>IF(train[[#This Row],[international_plan]]="yes",1,0)</f>
        <v>0</v>
      </c>
      <c r="F2311" t="s">
        <v>22</v>
      </c>
      <c r="G2311">
        <f>IF(train[[#This Row],[voice_mail_plan]]="yes",1,0)</f>
        <v>0</v>
      </c>
      <c r="H2311">
        <v>0</v>
      </c>
      <c r="I2311">
        <v>279.10000000000002</v>
      </c>
      <c r="J2311">
        <v>124</v>
      </c>
      <c r="K2311">
        <v>47.45</v>
      </c>
      <c r="L2311">
        <v>180.5</v>
      </c>
      <c r="M2311">
        <v>108</v>
      </c>
      <c r="N2311">
        <v>15.34</v>
      </c>
      <c r="O2311">
        <v>217.5</v>
      </c>
      <c r="P2311">
        <v>104</v>
      </c>
      <c r="Q2311">
        <v>9.7899999999999991</v>
      </c>
      <c r="R2311">
        <v>9.5</v>
      </c>
      <c r="S2311">
        <v>11</v>
      </c>
      <c r="T2311">
        <v>2.57</v>
      </c>
      <c r="U2311">
        <v>2</v>
      </c>
      <c r="V2311" t="s">
        <v>23</v>
      </c>
      <c r="W2311">
        <f t="shared" si="288"/>
        <v>1</v>
      </c>
      <c r="X2311" t="str">
        <f t="shared" si="289"/>
        <v>3 or fewer calls</v>
      </c>
      <c r="Y2311" t="str">
        <f t="shared" si="290"/>
        <v>Medium</v>
      </c>
      <c r="Z2311" t="str">
        <f t="shared" si="291"/>
        <v>Medium_user</v>
      </c>
      <c r="AA2311" t="str">
        <f t="shared" si="292"/>
        <v>Medium_user</v>
      </c>
      <c r="AB2311" t="str">
        <f t="shared" si="293"/>
        <v>Medium Usage</v>
      </c>
      <c r="AC2311" t="str">
        <f t="shared" si="294"/>
        <v>None</v>
      </c>
      <c r="AD2311" t="str">
        <f t="shared" si="295"/>
        <v>Medium Intl Calls</v>
      </c>
    </row>
    <row r="2312" spans="1:30" x14ac:dyDescent="0.25">
      <c r="A2312" t="s">
        <v>31</v>
      </c>
      <c r="B2312">
        <v>51</v>
      </c>
      <c r="C2312" t="s">
        <v>25</v>
      </c>
      <c r="D2312" t="s">
        <v>22</v>
      </c>
      <c r="E2312">
        <f>IF(train[[#This Row],[international_plan]]="yes",1,0)</f>
        <v>0</v>
      </c>
      <c r="F2312" t="s">
        <v>22</v>
      </c>
      <c r="G2312">
        <f>IF(train[[#This Row],[voice_mail_plan]]="yes",1,0)</f>
        <v>0</v>
      </c>
      <c r="H2312">
        <v>0</v>
      </c>
      <c r="I2312">
        <v>169.3</v>
      </c>
      <c r="J2312">
        <v>111</v>
      </c>
      <c r="K2312">
        <v>28.78</v>
      </c>
      <c r="L2312">
        <v>139.5</v>
      </c>
      <c r="M2312">
        <v>69</v>
      </c>
      <c r="N2312">
        <v>11.86</v>
      </c>
      <c r="O2312">
        <v>197</v>
      </c>
      <c r="P2312">
        <v>87</v>
      </c>
      <c r="Q2312">
        <v>8.8699999999999992</v>
      </c>
      <c r="R2312">
        <v>12</v>
      </c>
      <c r="S2312">
        <v>3</v>
      </c>
      <c r="T2312">
        <v>3.24</v>
      </c>
      <c r="U2312">
        <v>0</v>
      </c>
      <c r="V2312" t="s">
        <v>22</v>
      </c>
      <c r="W2312">
        <f t="shared" si="288"/>
        <v>0</v>
      </c>
      <c r="X2312" t="str">
        <f t="shared" si="289"/>
        <v>3 or fewer calls</v>
      </c>
      <c r="Y2312" t="str">
        <f t="shared" si="290"/>
        <v>Medium</v>
      </c>
      <c r="Z2312" t="str">
        <f t="shared" si="291"/>
        <v>Light_usage</v>
      </c>
      <c r="AA2312" t="str">
        <f t="shared" si="292"/>
        <v>Medium_user</v>
      </c>
      <c r="AB2312" t="str">
        <f t="shared" si="293"/>
        <v>Medium Usage</v>
      </c>
      <c r="AC2312" t="str">
        <f t="shared" si="294"/>
        <v>None</v>
      </c>
      <c r="AD2312" t="str">
        <f t="shared" si="295"/>
        <v>Medium Intl Calls</v>
      </c>
    </row>
    <row r="2313" spans="1:30" x14ac:dyDescent="0.25">
      <c r="A2313" t="s">
        <v>58</v>
      </c>
      <c r="B2313">
        <v>117</v>
      </c>
      <c r="C2313" t="s">
        <v>28</v>
      </c>
      <c r="D2313" t="s">
        <v>22</v>
      </c>
      <c r="E2313">
        <f>IF(train[[#This Row],[international_plan]]="yes",1,0)</f>
        <v>0</v>
      </c>
      <c r="F2313" t="s">
        <v>22</v>
      </c>
      <c r="G2313">
        <f>IF(train[[#This Row],[voice_mail_plan]]="yes",1,0)</f>
        <v>0</v>
      </c>
      <c r="H2313">
        <v>0</v>
      </c>
      <c r="I2313">
        <v>214.4</v>
      </c>
      <c r="J2313">
        <v>94</v>
      </c>
      <c r="K2313">
        <v>36.450000000000003</v>
      </c>
      <c r="L2313">
        <v>138</v>
      </c>
      <c r="M2313">
        <v>149</v>
      </c>
      <c r="N2313">
        <v>11.73</v>
      </c>
      <c r="O2313">
        <v>148.69999999999999</v>
      </c>
      <c r="P2313">
        <v>102</v>
      </c>
      <c r="Q2313">
        <v>6.69</v>
      </c>
      <c r="R2313">
        <v>9.9</v>
      </c>
      <c r="S2313">
        <v>1</v>
      </c>
      <c r="T2313">
        <v>2.67</v>
      </c>
      <c r="U2313">
        <v>2</v>
      </c>
      <c r="V2313" t="s">
        <v>22</v>
      </c>
      <c r="W2313">
        <f t="shared" si="288"/>
        <v>0</v>
      </c>
      <c r="X2313" t="str">
        <f t="shared" si="289"/>
        <v>3 or fewer calls</v>
      </c>
      <c r="Y2313" t="str">
        <f t="shared" si="290"/>
        <v>Medium</v>
      </c>
      <c r="Z2313" t="str">
        <f t="shared" si="291"/>
        <v>Heavy_user</v>
      </c>
      <c r="AA2313" t="str">
        <f t="shared" si="292"/>
        <v>Medium_user</v>
      </c>
      <c r="AB2313" t="str">
        <f t="shared" si="293"/>
        <v>Medium Usage</v>
      </c>
      <c r="AC2313" t="str">
        <f t="shared" si="294"/>
        <v>None</v>
      </c>
      <c r="AD2313" t="str">
        <f t="shared" si="295"/>
        <v>Medium Intl Calls</v>
      </c>
    </row>
    <row r="2314" spans="1:30" x14ac:dyDescent="0.25">
      <c r="A2314" t="s">
        <v>73</v>
      </c>
      <c r="B2314">
        <v>92</v>
      </c>
      <c r="C2314" t="s">
        <v>21</v>
      </c>
      <c r="D2314" t="s">
        <v>23</v>
      </c>
      <c r="E2314">
        <f>IF(train[[#This Row],[international_plan]]="yes",1,0)</f>
        <v>1</v>
      </c>
      <c r="F2314" t="s">
        <v>22</v>
      </c>
      <c r="G2314">
        <f>IF(train[[#This Row],[voice_mail_plan]]="yes",1,0)</f>
        <v>0</v>
      </c>
      <c r="H2314">
        <v>0</v>
      </c>
      <c r="I2314">
        <v>255.8</v>
      </c>
      <c r="J2314">
        <v>125</v>
      </c>
      <c r="K2314">
        <v>43.49</v>
      </c>
      <c r="L2314">
        <v>142.69999999999999</v>
      </c>
      <c r="M2314">
        <v>111</v>
      </c>
      <c r="N2314">
        <v>12.13</v>
      </c>
      <c r="O2314">
        <v>181.2</v>
      </c>
      <c r="P2314">
        <v>101</v>
      </c>
      <c r="Q2314">
        <v>8.15</v>
      </c>
      <c r="R2314">
        <v>11.7</v>
      </c>
      <c r="S2314">
        <v>3</v>
      </c>
      <c r="T2314">
        <v>3.16</v>
      </c>
      <c r="U2314">
        <v>0</v>
      </c>
      <c r="V2314" t="s">
        <v>22</v>
      </c>
      <c r="W2314">
        <f t="shared" si="288"/>
        <v>0</v>
      </c>
      <c r="X2314" t="str">
        <f t="shared" si="289"/>
        <v>3 or fewer calls</v>
      </c>
      <c r="Y2314" t="str">
        <f t="shared" si="290"/>
        <v>Medium</v>
      </c>
      <c r="Z2314" t="str">
        <f t="shared" si="291"/>
        <v>Medium_user</v>
      </c>
      <c r="AA2314" t="str">
        <f t="shared" si="292"/>
        <v>Medium_user</v>
      </c>
      <c r="AB2314" t="str">
        <f t="shared" si="293"/>
        <v>Medium Usage</v>
      </c>
      <c r="AC2314" t="str">
        <f t="shared" si="294"/>
        <v>None</v>
      </c>
      <c r="AD2314" t="str">
        <f t="shared" si="295"/>
        <v>Medium Intl Calls</v>
      </c>
    </row>
    <row r="2315" spans="1:30" x14ac:dyDescent="0.25">
      <c r="A2315" t="s">
        <v>53</v>
      </c>
      <c r="B2315">
        <v>86</v>
      </c>
      <c r="C2315" t="s">
        <v>25</v>
      </c>
      <c r="D2315" t="s">
        <v>22</v>
      </c>
      <c r="E2315">
        <f>IF(train[[#This Row],[international_plan]]="yes",1,0)</f>
        <v>0</v>
      </c>
      <c r="F2315" t="s">
        <v>22</v>
      </c>
      <c r="G2315">
        <f>IF(train[[#This Row],[voice_mail_plan]]="yes",1,0)</f>
        <v>0</v>
      </c>
      <c r="H2315">
        <v>0</v>
      </c>
      <c r="I2315">
        <v>148.19999999999999</v>
      </c>
      <c r="J2315">
        <v>71</v>
      </c>
      <c r="K2315">
        <v>25.19</v>
      </c>
      <c r="L2315">
        <v>285.10000000000002</v>
      </c>
      <c r="M2315">
        <v>91</v>
      </c>
      <c r="N2315">
        <v>24.23</v>
      </c>
      <c r="O2315">
        <v>166.4</v>
      </c>
      <c r="P2315">
        <v>155</v>
      </c>
      <c r="Q2315">
        <v>7.49</v>
      </c>
      <c r="R2315">
        <v>6.2</v>
      </c>
      <c r="S2315">
        <v>3</v>
      </c>
      <c r="T2315">
        <v>1.67</v>
      </c>
      <c r="U2315">
        <v>2</v>
      </c>
      <c r="V2315" t="s">
        <v>22</v>
      </c>
      <c r="W2315">
        <f t="shared" si="288"/>
        <v>0</v>
      </c>
      <c r="X2315" t="str">
        <f t="shared" si="289"/>
        <v>3 or fewer calls</v>
      </c>
      <c r="Y2315" t="str">
        <f t="shared" si="290"/>
        <v>Low</v>
      </c>
      <c r="Z2315" t="str">
        <f t="shared" si="291"/>
        <v>Medium_user</v>
      </c>
      <c r="AA2315" t="str">
        <f t="shared" si="292"/>
        <v>Heavy_user</v>
      </c>
      <c r="AB2315" t="str">
        <f t="shared" si="293"/>
        <v>Medium Usage</v>
      </c>
      <c r="AC2315" t="str">
        <f t="shared" si="294"/>
        <v>None</v>
      </c>
      <c r="AD2315" t="str">
        <f t="shared" si="295"/>
        <v>Low Intl Calls</v>
      </c>
    </row>
    <row r="2316" spans="1:30" x14ac:dyDescent="0.25">
      <c r="A2316" t="s">
        <v>44</v>
      </c>
      <c r="B2316">
        <v>122</v>
      </c>
      <c r="C2316" t="s">
        <v>21</v>
      </c>
      <c r="D2316" t="s">
        <v>22</v>
      </c>
      <c r="E2316">
        <f>IF(train[[#This Row],[international_plan]]="yes",1,0)</f>
        <v>0</v>
      </c>
      <c r="F2316" t="s">
        <v>22</v>
      </c>
      <c r="G2316">
        <f>IF(train[[#This Row],[voice_mail_plan]]="yes",1,0)</f>
        <v>0</v>
      </c>
      <c r="H2316">
        <v>0</v>
      </c>
      <c r="I2316">
        <v>119.3</v>
      </c>
      <c r="J2316">
        <v>93</v>
      </c>
      <c r="K2316">
        <v>20.28</v>
      </c>
      <c r="L2316">
        <v>223.9</v>
      </c>
      <c r="M2316">
        <v>103</v>
      </c>
      <c r="N2316">
        <v>19.03</v>
      </c>
      <c r="O2316">
        <v>211.9</v>
      </c>
      <c r="P2316">
        <v>122</v>
      </c>
      <c r="Q2316">
        <v>9.5399999999999991</v>
      </c>
      <c r="R2316">
        <v>8.6999999999999993</v>
      </c>
      <c r="S2316">
        <v>4</v>
      </c>
      <c r="T2316">
        <v>2.35</v>
      </c>
      <c r="U2316">
        <v>2</v>
      </c>
      <c r="V2316" t="s">
        <v>22</v>
      </c>
      <c r="W2316">
        <f t="shared" si="288"/>
        <v>0</v>
      </c>
      <c r="X2316" t="str">
        <f t="shared" si="289"/>
        <v>3 or fewer calls</v>
      </c>
      <c r="Y2316" t="str">
        <f t="shared" si="290"/>
        <v>Medium</v>
      </c>
      <c r="Z2316" t="str">
        <f t="shared" si="291"/>
        <v>Medium_user</v>
      </c>
      <c r="AA2316" t="str">
        <f t="shared" si="292"/>
        <v>Medium_user</v>
      </c>
      <c r="AB2316" t="str">
        <f t="shared" si="293"/>
        <v>Medium Usage</v>
      </c>
      <c r="AC2316" t="str">
        <f t="shared" si="294"/>
        <v>None</v>
      </c>
      <c r="AD2316" t="str">
        <f t="shared" si="295"/>
        <v>Medium Intl Calls</v>
      </c>
    </row>
    <row r="2317" spans="1:30" x14ac:dyDescent="0.25">
      <c r="A2317" t="s">
        <v>24</v>
      </c>
      <c r="B2317">
        <v>127</v>
      </c>
      <c r="C2317" t="s">
        <v>28</v>
      </c>
      <c r="D2317" t="s">
        <v>22</v>
      </c>
      <c r="E2317">
        <f>IF(train[[#This Row],[international_plan]]="yes",1,0)</f>
        <v>0</v>
      </c>
      <c r="F2317" t="s">
        <v>22</v>
      </c>
      <c r="G2317">
        <f>IF(train[[#This Row],[voice_mail_plan]]="yes",1,0)</f>
        <v>0</v>
      </c>
      <c r="H2317">
        <v>0</v>
      </c>
      <c r="I2317">
        <v>245.2</v>
      </c>
      <c r="J2317">
        <v>91</v>
      </c>
      <c r="K2317">
        <v>41.68</v>
      </c>
      <c r="L2317">
        <v>217.2</v>
      </c>
      <c r="M2317">
        <v>92</v>
      </c>
      <c r="N2317">
        <v>18.46</v>
      </c>
      <c r="O2317">
        <v>243.1</v>
      </c>
      <c r="P2317">
        <v>128</v>
      </c>
      <c r="Q2317">
        <v>10.94</v>
      </c>
      <c r="R2317">
        <v>13.9</v>
      </c>
      <c r="S2317">
        <v>6</v>
      </c>
      <c r="T2317">
        <v>3.75</v>
      </c>
      <c r="U2317">
        <v>0</v>
      </c>
      <c r="V2317" t="s">
        <v>23</v>
      </c>
      <c r="W2317">
        <f t="shared" si="288"/>
        <v>1</v>
      </c>
      <c r="X2317" t="str">
        <f t="shared" si="289"/>
        <v>3 or fewer calls</v>
      </c>
      <c r="Y2317" t="str">
        <f t="shared" si="290"/>
        <v>Medium</v>
      </c>
      <c r="Z2317" t="str">
        <f t="shared" si="291"/>
        <v>Medium_user</v>
      </c>
      <c r="AA2317" t="str">
        <f t="shared" si="292"/>
        <v>Medium_user</v>
      </c>
      <c r="AB2317" t="str">
        <f t="shared" si="293"/>
        <v>Medium Usage</v>
      </c>
      <c r="AC2317" t="str">
        <f t="shared" si="294"/>
        <v>None</v>
      </c>
      <c r="AD2317" t="str">
        <f t="shared" si="295"/>
        <v>Medium Intl Calls</v>
      </c>
    </row>
    <row r="2318" spans="1:30" x14ac:dyDescent="0.25">
      <c r="A2318" t="s">
        <v>61</v>
      </c>
      <c r="B2318">
        <v>158</v>
      </c>
      <c r="C2318" t="s">
        <v>25</v>
      </c>
      <c r="D2318" t="s">
        <v>22</v>
      </c>
      <c r="E2318">
        <f>IF(train[[#This Row],[international_plan]]="yes",1,0)</f>
        <v>0</v>
      </c>
      <c r="F2318" t="s">
        <v>22</v>
      </c>
      <c r="G2318">
        <f>IF(train[[#This Row],[voice_mail_plan]]="yes",1,0)</f>
        <v>0</v>
      </c>
      <c r="H2318">
        <v>0</v>
      </c>
      <c r="I2318">
        <v>172.4</v>
      </c>
      <c r="J2318">
        <v>114</v>
      </c>
      <c r="K2318">
        <v>29.31</v>
      </c>
      <c r="L2318">
        <v>256.60000000000002</v>
      </c>
      <c r="M2318">
        <v>69</v>
      </c>
      <c r="N2318">
        <v>21.81</v>
      </c>
      <c r="O2318">
        <v>235.3</v>
      </c>
      <c r="P2318">
        <v>104</v>
      </c>
      <c r="Q2318">
        <v>10.59</v>
      </c>
      <c r="R2318">
        <v>0</v>
      </c>
      <c r="S2318">
        <v>0</v>
      </c>
      <c r="T2318">
        <v>0</v>
      </c>
      <c r="U2318">
        <v>2</v>
      </c>
      <c r="V2318" t="s">
        <v>22</v>
      </c>
      <c r="W2318">
        <f t="shared" si="288"/>
        <v>0</v>
      </c>
      <c r="X2318" t="str">
        <f t="shared" si="289"/>
        <v>3 or fewer calls</v>
      </c>
      <c r="Y2318" t="str">
        <f t="shared" si="290"/>
        <v>Low</v>
      </c>
      <c r="Z2318" t="str">
        <f t="shared" si="291"/>
        <v>Light_usage</v>
      </c>
      <c r="AA2318" t="str">
        <f t="shared" si="292"/>
        <v>Heavy_user</v>
      </c>
      <c r="AB2318" t="str">
        <f t="shared" si="293"/>
        <v>Medium Usage</v>
      </c>
      <c r="AC2318" t="str">
        <f t="shared" si="294"/>
        <v>None</v>
      </c>
      <c r="AD2318" t="str">
        <f t="shared" si="295"/>
        <v>Low Intl Calls</v>
      </c>
    </row>
    <row r="2319" spans="1:30" x14ac:dyDescent="0.25">
      <c r="A2319" t="s">
        <v>67</v>
      </c>
      <c r="B2319">
        <v>145</v>
      </c>
      <c r="C2319" t="s">
        <v>28</v>
      </c>
      <c r="D2319" t="s">
        <v>23</v>
      </c>
      <c r="E2319">
        <f>IF(train[[#This Row],[international_plan]]="yes",1,0)</f>
        <v>1</v>
      </c>
      <c r="F2319" t="s">
        <v>23</v>
      </c>
      <c r="G2319">
        <f>IF(train[[#This Row],[voice_mail_plan]]="yes",1,0)</f>
        <v>1</v>
      </c>
      <c r="H2319">
        <v>30</v>
      </c>
      <c r="I2319">
        <v>175.3</v>
      </c>
      <c r="J2319">
        <v>107</v>
      </c>
      <c r="K2319">
        <v>29.8</v>
      </c>
      <c r="L2319">
        <v>153.30000000000001</v>
      </c>
      <c r="M2319">
        <v>116</v>
      </c>
      <c r="N2319">
        <v>13.03</v>
      </c>
      <c r="O2319">
        <v>233.6</v>
      </c>
      <c r="P2319">
        <v>85</v>
      </c>
      <c r="Q2319">
        <v>10.51</v>
      </c>
      <c r="R2319">
        <v>11.1</v>
      </c>
      <c r="S2319">
        <v>3</v>
      </c>
      <c r="T2319">
        <v>3</v>
      </c>
      <c r="U2319">
        <v>1</v>
      </c>
      <c r="V2319" t="s">
        <v>22</v>
      </c>
      <c r="W2319">
        <f t="shared" si="288"/>
        <v>0</v>
      </c>
      <c r="X2319" t="str">
        <f t="shared" si="289"/>
        <v>3 or fewer calls</v>
      </c>
      <c r="Y2319" t="str">
        <f t="shared" si="290"/>
        <v>Medium</v>
      </c>
      <c r="Z2319" t="str">
        <f t="shared" si="291"/>
        <v>Medium_user</v>
      </c>
      <c r="AA2319" t="str">
        <f t="shared" si="292"/>
        <v>Medium_user</v>
      </c>
      <c r="AB2319" t="str">
        <f t="shared" si="293"/>
        <v>Medium Usage</v>
      </c>
      <c r="AC2319" t="str">
        <f t="shared" si="294"/>
        <v>High</v>
      </c>
      <c r="AD2319" t="str">
        <f t="shared" si="295"/>
        <v>Medium Intl Calls</v>
      </c>
    </row>
    <row r="2320" spans="1:30" x14ac:dyDescent="0.25">
      <c r="A2320" t="s">
        <v>26</v>
      </c>
      <c r="B2320">
        <v>127</v>
      </c>
      <c r="C2320" t="s">
        <v>28</v>
      </c>
      <c r="D2320" t="s">
        <v>22</v>
      </c>
      <c r="E2320">
        <f>IF(train[[#This Row],[international_plan]]="yes",1,0)</f>
        <v>0</v>
      </c>
      <c r="F2320" t="s">
        <v>23</v>
      </c>
      <c r="G2320">
        <f>IF(train[[#This Row],[voice_mail_plan]]="yes",1,0)</f>
        <v>1</v>
      </c>
      <c r="H2320">
        <v>27</v>
      </c>
      <c r="I2320">
        <v>2.6</v>
      </c>
      <c r="J2320">
        <v>113</v>
      </c>
      <c r="K2320">
        <v>0.44</v>
      </c>
      <c r="L2320">
        <v>254</v>
      </c>
      <c r="M2320">
        <v>102</v>
      </c>
      <c r="N2320">
        <v>21.59</v>
      </c>
      <c r="O2320">
        <v>242.7</v>
      </c>
      <c r="P2320">
        <v>156</v>
      </c>
      <c r="Q2320">
        <v>10.92</v>
      </c>
      <c r="R2320">
        <v>9.1999999999999993</v>
      </c>
      <c r="S2320">
        <v>5</v>
      </c>
      <c r="T2320">
        <v>2.48</v>
      </c>
      <c r="U2320">
        <v>3</v>
      </c>
      <c r="V2320" t="s">
        <v>22</v>
      </c>
      <c r="W2320">
        <f t="shared" si="288"/>
        <v>0</v>
      </c>
      <c r="X2320" t="str">
        <f t="shared" si="289"/>
        <v>3 or fewer calls</v>
      </c>
      <c r="Y2320" t="str">
        <f t="shared" si="290"/>
        <v>Medium</v>
      </c>
      <c r="Z2320" t="str">
        <f t="shared" si="291"/>
        <v>Medium_user</v>
      </c>
      <c r="AA2320" t="str">
        <f t="shared" si="292"/>
        <v>Heavy_user</v>
      </c>
      <c r="AB2320" t="str">
        <f t="shared" si="293"/>
        <v>Medium Usage</v>
      </c>
      <c r="AC2320" t="str">
        <f t="shared" si="294"/>
        <v>Medium</v>
      </c>
      <c r="AD2320" t="str">
        <f t="shared" si="295"/>
        <v>Medium Intl Calls</v>
      </c>
    </row>
    <row r="2321" spans="1:30" x14ac:dyDescent="0.25">
      <c r="A2321" t="s">
        <v>37</v>
      </c>
      <c r="B2321">
        <v>109</v>
      </c>
      <c r="C2321" t="s">
        <v>21</v>
      </c>
      <c r="D2321" t="s">
        <v>22</v>
      </c>
      <c r="E2321">
        <f>IF(train[[#This Row],[international_plan]]="yes",1,0)</f>
        <v>0</v>
      </c>
      <c r="F2321" t="s">
        <v>22</v>
      </c>
      <c r="G2321">
        <f>IF(train[[#This Row],[voice_mail_plan]]="yes",1,0)</f>
        <v>0</v>
      </c>
      <c r="H2321">
        <v>0</v>
      </c>
      <c r="I2321">
        <v>184.1</v>
      </c>
      <c r="J2321">
        <v>143</v>
      </c>
      <c r="K2321">
        <v>31.3</v>
      </c>
      <c r="L2321">
        <v>211.7</v>
      </c>
      <c r="M2321">
        <v>105</v>
      </c>
      <c r="N2321">
        <v>17.989999999999998</v>
      </c>
      <c r="O2321">
        <v>243</v>
      </c>
      <c r="P2321">
        <v>116</v>
      </c>
      <c r="Q2321">
        <v>10.93</v>
      </c>
      <c r="R2321">
        <v>9.9</v>
      </c>
      <c r="S2321">
        <v>2</v>
      </c>
      <c r="T2321">
        <v>2.67</v>
      </c>
      <c r="U2321">
        <v>1</v>
      </c>
      <c r="V2321" t="s">
        <v>22</v>
      </c>
      <c r="W2321">
        <f t="shared" si="288"/>
        <v>0</v>
      </c>
      <c r="X2321" t="str">
        <f t="shared" si="289"/>
        <v>3 or fewer calls</v>
      </c>
      <c r="Y2321" t="str">
        <f t="shared" si="290"/>
        <v>Medium</v>
      </c>
      <c r="Z2321" t="str">
        <f t="shared" si="291"/>
        <v>Medium_user</v>
      </c>
      <c r="AA2321" t="str">
        <f t="shared" si="292"/>
        <v>Medium_user</v>
      </c>
      <c r="AB2321" t="str">
        <f t="shared" si="293"/>
        <v>Medium Usage</v>
      </c>
      <c r="AC2321" t="str">
        <f t="shared" si="294"/>
        <v>None</v>
      </c>
      <c r="AD2321" t="str">
        <f t="shared" si="295"/>
        <v>Medium Intl Calls</v>
      </c>
    </row>
    <row r="2322" spans="1:30" x14ac:dyDescent="0.25">
      <c r="A2322" t="s">
        <v>68</v>
      </c>
      <c r="B2322">
        <v>88</v>
      </c>
      <c r="C2322" t="s">
        <v>21</v>
      </c>
      <c r="D2322" t="s">
        <v>22</v>
      </c>
      <c r="E2322">
        <f>IF(train[[#This Row],[international_plan]]="yes",1,0)</f>
        <v>0</v>
      </c>
      <c r="F2322" t="s">
        <v>22</v>
      </c>
      <c r="G2322">
        <f>IF(train[[#This Row],[voice_mail_plan]]="yes",1,0)</f>
        <v>0</v>
      </c>
      <c r="H2322">
        <v>0</v>
      </c>
      <c r="I2322">
        <v>181.9</v>
      </c>
      <c r="J2322">
        <v>90</v>
      </c>
      <c r="K2322">
        <v>30.92</v>
      </c>
      <c r="L2322">
        <v>151.5</v>
      </c>
      <c r="M2322">
        <v>87</v>
      </c>
      <c r="N2322">
        <v>12.88</v>
      </c>
      <c r="O2322">
        <v>143</v>
      </c>
      <c r="P2322">
        <v>100</v>
      </c>
      <c r="Q2322">
        <v>6.44</v>
      </c>
      <c r="R2322">
        <v>7.5</v>
      </c>
      <c r="S2322">
        <v>3</v>
      </c>
      <c r="T2322">
        <v>2.0299999999999998</v>
      </c>
      <c r="U2322">
        <v>1</v>
      </c>
      <c r="V2322" t="s">
        <v>22</v>
      </c>
      <c r="W2322">
        <f t="shared" si="288"/>
        <v>0</v>
      </c>
      <c r="X2322" t="str">
        <f t="shared" si="289"/>
        <v>3 or fewer calls</v>
      </c>
      <c r="Y2322" t="str">
        <f t="shared" si="290"/>
        <v>Medium</v>
      </c>
      <c r="Z2322" t="str">
        <f t="shared" si="291"/>
        <v>Medium_user</v>
      </c>
      <c r="AA2322" t="str">
        <f t="shared" si="292"/>
        <v>Medium_user</v>
      </c>
      <c r="AB2322" t="str">
        <f t="shared" si="293"/>
        <v>Medium Usage</v>
      </c>
      <c r="AC2322" t="str">
        <f t="shared" si="294"/>
        <v>None</v>
      </c>
      <c r="AD2322" t="str">
        <f t="shared" si="295"/>
        <v>Medium Intl Calls</v>
      </c>
    </row>
    <row r="2323" spans="1:30" x14ac:dyDescent="0.25">
      <c r="A2323" t="s">
        <v>45</v>
      </c>
      <c r="B2323">
        <v>171</v>
      </c>
      <c r="C2323" t="s">
        <v>28</v>
      </c>
      <c r="D2323" t="s">
        <v>22</v>
      </c>
      <c r="E2323">
        <f>IF(train[[#This Row],[international_plan]]="yes",1,0)</f>
        <v>0</v>
      </c>
      <c r="F2323" t="s">
        <v>22</v>
      </c>
      <c r="G2323">
        <f>IF(train[[#This Row],[voice_mail_plan]]="yes",1,0)</f>
        <v>0</v>
      </c>
      <c r="H2323">
        <v>0</v>
      </c>
      <c r="I2323">
        <v>189.8</v>
      </c>
      <c r="J2323">
        <v>122</v>
      </c>
      <c r="K2323">
        <v>32.270000000000003</v>
      </c>
      <c r="L2323">
        <v>173.7</v>
      </c>
      <c r="M2323">
        <v>85</v>
      </c>
      <c r="N2323">
        <v>14.76</v>
      </c>
      <c r="O2323">
        <v>257.10000000000002</v>
      </c>
      <c r="P2323">
        <v>84</v>
      </c>
      <c r="Q2323">
        <v>11.57</v>
      </c>
      <c r="R2323">
        <v>10.3</v>
      </c>
      <c r="S2323">
        <v>1</v>
      </c>
      <c r="T2323">
        <v>2.78</v>
      </c>
      <c r="U2323">
        <v>0</v>
      </c>
      <c r="V2323" t="s">
        <v>22</v>
      </c>
      <c r="W2323">
        <f t="shared" si="288"/>
        <v>0</v>
      </c>
      <c r="X2323" t="str">
        <f t="shared" si="289"/>
        <v>3 or fewer calls</v>
      </c>
      <c r="Y2323" t="str">
        <f t="shared" si="290"/>
        <v>Medium</v>
      </c>
      <c r="Z2323" t="str">
        <f t="shared" si="291"/>
        <v>Medium_user</v>
      </c>
      <c r="AA2323" t="str">
        <f t="shared" si="292"/>
        <v>Medium_user</v>
      </c>
      <c r="AB2323" t="str">
        <f t="shared" si="293"/>
        <v>Medium Usage</v>
      </c>
      <c r="AC2323" t="str">
        <f t="shared" si="294"/>
        <v>None</v>
      </c>
      <c r="AD2323" t="str">
        <f t="shared" si="295"/>
        <v>Medium Intl Calls</v>
      </c>
    </row>
    <row r="2324" spans="1:30" x14ac:dyDescent="0.25">
      <c r="A2324" t="s">
        <v>38</v>
      </c>
      <c r="B2324">
        <v>21</v>
      </c>
      <c r="C2324" t="s">
        <v>21</v>
      </c>
      <c r="D2324" t="s">
        <v>22</v>
      </c>
      <c r="E2324">
        <f>IF(train[[#This Row],[international_plan]]="yes",1,0)</f>
        <v>0</v>
      </c>
      <c r="F2324" t="s">
        <v>22</v>
      </c>
      <c r="G2324">
        <f>IF(train[[#This Row],[voice_mail_plan]]="yes",1,0)</f>
        <v>0</v>
      </c>
      <c r="H2324">
        <v>0</v>
      </c>
      <c r="I2324">
        <v>223.2</v>
      </c>
      <c r="J2324">
        <v>142</v>
      </c>
      <c r="K2324">
        <v>37.94</v>
      </c>
      <c r="L2324">
        <v>216.5</v>
      </c>
      <c r="M2324">
        <v>114</v>
      </c>
      <c r="N2324">
        <v>18.399999999999999</v>
      </c>
      <c r="O2324">
        <v>214.7</v>
      </c>
      <c r="P2324">
        <v>111</v>
      </c>
      <c r="Q2324">
        <v>9.66</v>
      </c>
      <c r="R2324">
        <v>12.4</v>
      </c>
      <c r="S2324">
        <v>2</v>
      </c>
      <c r="T2324">
        <v>3.35</v>
      </c>
      <c r="U2324">
        <v>1</v>
      </c>
      <c r="V2324" t="s">
        <v>22</v>
      </c>
      <c r="W2324">
        <f t="shared" si="288"/>
        <v>0</v>
      </c>
      <c r="X2324" t="str">
        <f t="shared" si="289"/>
        <v>3 or fewer calls</v>
      </c>
      <c r="Y2324" t="str">
        <f t="shared" si="290"/>
        <v>Medium</v>
      </c>
      <c r="Z2324" t="str">
        <f t="shared" si="291"/>
        <v>Medium_user</v>
      </c>
      <c r="AA2324" t="str">
        <f t="shared" si="292"/>
        <v>Medium_user</v>
      </c>
      <c r="AB2324" t="str">
        <f t="shared" si="293"/>
        <v>Medium Usage</v>
      </c>
      <c r="AC2324" t="str">
        <f t="shared" si="294"/>
        <v>None</v>
      </c>
      <c r="AD2324" t="str">
        <f t="shared" si="295"/>
        <v>Medium Intl Calls</v>
      </c>
    </row>
    <row r="2325" spans="1:30" x14ac:dyDescent="0.25">
      <c r="A2325" t="s">
        <v>31</v>
      </c>
      <c r="B2325">
        <v>145</v>
      </c>
      <c r="C2325" t="s">
        <v>25</v>
      </c>
      <c r="D2325" t="s">
        <v>22</v>
      </c>
      <c r="E2325">
        <f>IF(train[[#This Row],[international_plan]]="yes",1,0)</f>
        <v>0</v>
      </c>
      <c r="F2325" t="s">
        <v>23</v>
      </c>
      <c r="G2325">
        <f>IF(train[[#This Row],[voice_mail_plan]]="yes",1,0)</f>
        <v>1</v>
      </c>
      <c r="H2325">
        <v>31</v>
      </c>
      <c r="I2325">
        <v>216</v>
      </c>
      <c r="J2325">
        <v>94</v>
      </c>
      <c r="K2325">
        <v>36.72</v>
      </c>
      <c r="L2325">
        <v>225.1</v>
      </c>
      <c r="M2325">
        <v>123</v>
      </c>
      <c r="N2325">
        <v>19.13</v>
      </c>
      <c r="O2325">
        <v>234.7</v>
      </c>
      <c r="P2325">
        <v>109</v>
      </c>
      <c r="Q2325">
        <v>10.56</v>
      </c>
      <c r="R2325">
        <v>10.7</v>
      </c>
      <c r="S2325">
        <v>1</v>
      </c>
      <c r="T2325">
        <v>2.89</v>
      </c>
      <c r="U2325">
        <v>2</v>
      </c>
      <c r="V2325" t="s">
        <v>22</v>
      </c>
      <c r="W2325">
        <f t="shared" si="288"/>
        <v>0</v>
      </c>
      <c r="X2325" t="str">
        <f t="shared" si="289"/>
        <v>3 or fewer calls</v>
      </c>
      <c r="Y2325" t="str">
        <f t="shared" si="290"/>
        <v>Medium</v>
      </c>
      <c r="Z2325" t="str">
        <f t="shared" si="291"/>
        <v>Heavy_user</v>
      </c>
      <c r="AA2325" t="str">
        <f t="shared" si="292"/>
        <v>Medium_user</v>
      </c>
      <c r="AB2325" t="str">
        <f t="shared" si="293"/>
        <v>Medium Usage</v>
      </c>
      <c r="AC2325" t="str">
        <f t="shared" si="294"/>
        <v>High</v>
      </c>
      <c r="AD2325" t="str">
        <f t="shared" si="295"/>
        <v>Medium Intl Calls</v>
      </c>
    </row>
    <row r="2326" spans="1:30" x14ac:dyDescent="0.25">
      <c r="A2326" t="s">
        <v>54</v>
      </c>
      <c r="B2326">
        <v>90</v>
      </c>
      <c r="C2326" t="s">
        <v>21</v>
      </c>
      <c r="D2326" t="s">
        <v>22</v>
      </c>
      <c r="E2326">
        <f>IF(train[[#This Row],[international_plan]]="yes",1,0)</f>
        <v>0</v>
      </c>
      <c r="F2326" t="s">
        <v>22</v>
      </c>
      <c r="G2326">
        <f>IF(train[[#This Row],[voice_mail_plan]]="yes",1,0)</f>
        <v>0</v>
      </c>
      <c r="H2326">
        <v>0</v>
      </c>
      <c r="I2326">
        <v>198.5</v>
      </c>
      <c r="J2326">
        <v>124</v>
      </c>
      <c r="K2326">
        <v>33.75</v>
      </c>
      <c r="L2326">
        <v>266.60000000000002</v>
      </c>
      <c r="M2326">
        <v>100</v>
      </c>
      <c r="N2326">
        <v>22.66</v>
      </c>
      <c r="O2326">
        <v>243.3</v>
      </c>
      <c r="P2326">
        <v>80</v>
      </c>
      <c r="Q2326">
        <v>10.95</v>
      </c>
      <c r="R2326">
        <v>8</v>
      </c>
      <c r="S2326">
        <v>7</v>
      </c>
      <c r="T2326">
        <v>2.16</v>
      </c>
      <c r="U2326">
        <v>2</v>
      </c>
      <c r="V2326" t="s">
        <v>22</v>
      </c>
      <c r="W2326">
        <f t="shared" si="288"/>
        <v>0</v>
      </c>
      <c r="X2326" t="str">
        <f t="shared" si="289"/>
        <v>3 or fewer calls</v>
      </c>
      <c r="Y2326" t="str">
        <f t="shared" si="290"/>
        <v>Medium</v>
      </c>
      <c r="Z2326" t="str">
        <f t="shared" si="291"/>
        <v>Medium_user</v>
      </c>
      <c r="AA2326" t="str">
        <f t="shared" si="292"/>
        <v>Heavy_user</v>
      </c>
      <c r="AB2326" t="str">
        <f t="shared" si="293"/>
        <v>Medium Usage</v>
      </c>
      <c r="AC2326" t="str">
        <f t="shared" si="294"/>
        <v>None</v>
      </c>
      <c r="AD2326" t="str">
        <f t="shared" si="295"/>
        <v>Medium Intl Calls</v>
      </c>
    </row>
    <row r="2327" spans="1:30" x14ac:dyDescent="0.25">
      <c r="A2327" t="s">
        <v>56</v>
      </c>
      <c r="B2327">
        <v>33</v>
      </c>
      <c r="C2327" t="s">
        <v>25</v>
      </c>
      <c r="D2327" t="s">
        <v>22</v>
      </c>
      <c r="E2327">
        <f>IF(train[[#This Row],[international_plan]]="yes",1,0)</f>
        <v>0</v>
      </c>
      <c r="F2327" t="s">
        <v>22</v>
      </c>
      <c r="G2327">
        <f>IF(train[[#This Row],[voice_mail_plan]]="yes",1,0)</f>
        <v>0</v>
      </c>
      <c r="H2327">
        <v>0</v>
      </c>
      <c r="I2327">
        <v>159.5</v>
      </c>
      <c r="J2327">
        <v>115</v>
      </c>
      <c r="K2327">
        <v>27.12</v>
      </c>
      <c r="L2327">
        <v>195.4</v>
      </c>
      <c r="M2327">
        <v>118</v>
      </c>
      <c r="N2327">
        <v>16.61</v>
      </c>
      <c r="O2327">
        <v>102.4</v>
      </c>
      <c r="P2327">
        <v>86</v>
      </c>
      <c r="Q2327">
        <v>4.6100000000000003</v>
      </c>
      <c r="R2327">
        <v>7.1</v>
      </c>
      <c r="S2327">
        <v>7</v>
      </c>
      <c r="T2327">
        <v>1.92</v>
      </c>
      <c r="U2327">
        <v>1</v>
      </c>
      <c r="V2327" t="s">
        <v>22</v>
      </c>
      <c r="W2327">
        <f t="shared" si="288"/>
        <v>0</v>
      </c>
      <c r="X2327" t="str">
        <f t="shared" si="289"/>
        <v>3 or fewer calls</v>
      </c>
      <c r="Y2327" t="str">
        <f t="shared" si="290"/>
        <v>Low</v>
      </c>
      <c r="Z2327" t="str">
        <f t="shared" si="291"/>
        <v>Medium_user</v>
      </c>
      <c r="AA2327" t="str">
        <f t="shared" si="292"/>
        <v>Medium_user</v>
      </c>
      <c r="AB2327" t="str">
        <f t="shared" si="293"/>
        <v>Medium Usage</v>
      </c>
      <c r="AC2327" t="str">
        <f t="shared" si="294"/>
        <v>None</v>
      </c>
      <c r="AD2327" t="str">
        <f t="shared" si="295"/>
        <v>Low Intl Calls</v>
      </c>
    </row>
    <row r="2328" spans="1:30" x14ac:dyDescent="0.25">
      <c r="A2328" t="s">
        <v>73</v>
      </c>
      <c r="B2328">
        <v>61</v>
      </c>
      <c r="C2328" t="s">
        <v>25</v>
      </c>
      <c r="D2328" t="s">
        <v>22</v>
      </c>
      <c r="E2328">
        <f>IF(train[[#This Row],[international_plan]]="yes",1,0)</f>
        <v>0</v>
      </c>
      <c r="F2328" t="s">
        <v>23</v>
      </c>
      <c r="G2328">
        <f>IF(train[[#This Row],[voice_mail_plan]]="yes",1,0)</f>
        <v>1</v>
      </c>
      <c r="H2328">
        <v>40</v>
      </c>
      <c r="I2328">
        <v>105</v>
      </c>
      <c r="J2328">
        <v>78</v>
      </c>
      <c r="K2328">
        <v>17.850000000000001</v>
      </c>
      <c r="L2328">
        <v>180.6</v>
      </c>
      <c r="M2328">
        <v>100</v>
      </c>
      <c r="N2328">
        <v>15.35</v>
      </c>
      <c r="O2328">
        <v>174.1</v>
      </c>
      <c r="P2328">
        <v>115</v>
      </c>
      <c r="Q2328">
        <v>7.83</v>
      </c>
      <c r="R2328">
        <v>10.199999999999999</v>
      </c>
      <c r="S2328">
        <v>2</v>
      </c>
      <c r="T2328">
        <v>2.75</v>
      </c>
      <c r="U2328">
        <v>2</v>
      </c>
      <c r="V2328" t="s">
        <v>23</v>
      </c>
      <c r="W2328">
        <f t="shared" si="288"/>
        <v>1</v>
      </c>
      <c r="X2328" t="str">
        <f t="shared" si="289"/>
        <v>3 or fewer calls</v>
      </c>
      <c r="Y2328" t="str">
        <f t="shared" si="290"/>
        <v>Medium</v>
      </c>
      <c r="Z2328" t="str">
        <f t="shared" si="291"/>
        <v>Medium_user</v>
      </c>
      <c r="AA2328" t="str">
        <f t="shared" si="292"/>
        <v>Medium_user</v>
      </c>
      <c r="AB2328" t="str">
        <f t="shared" si="293"/>
        <v>Medium Usage</v>
      </c>
      <c r="AC2328" t="str">
        <f t="shared" si="294"/>
        <v>High</v>
      </c>
      <c r="AD2328" t="str">
        <f t="shared" si="295"/>
        <v>Medium Intl Calls</v>
      </c>
    </row>
    <row r="2329" spans="1:30" x14ac:dyDescent="0.25">
      <c r="A2329" t="s">
        <v>41</v>
      </c>
      <c r="B2329">
        <v>107</v>
      </c>
      <c r="C2329" t="s">
        <v>21</v>
      </c>
      <c r="D2329" t="s">
        <v>22</v>
      </c>
      <c r="E2329">
        <f>IF(train[[#This Row],[international_plan]]="yes",1,0)</f>
        <v>0</v>
      </c>
      <c r="F2329" t="s">
        <v>22</v>
      </c>
      <c r="G2329">
        <f>IF(train[[#This Row],[voice_mail_plan]]="yes",1,0)</f>
        <v>0</v>
      </c>
      <c r="H2329">
        <v>0</v>
      </c>
      <c r="I2329">
        <v>204.5</v>
      </c>
      <c r="J2329">
        <v>108</v>
      </c>
      <c r="K2329">
        <v>34.770000000000003</v>
      </c>
      <c r="L2329">
        <v>162.4</v>
      </c>
      <c r="M2329">
        <v>110</v>
      </c>
      <c r="N2329">
        <v>13.8</v>
      </c>
      <c r="O2329">
        <v>155</v>
      </c>
      <c r="P2329">
        <v>102</v>
      </c>
      <c r="Q2329">
        <v>6.98</v>
      </c>
      <c r="R2329">
        <v>13.4</v>
      </c>
      <c r="S2329">
        <v>1</v>
      </c>
      <c r="T2329">
        <v>3.62</v>
      </c>
      <c r="U2329">
        <v>3</v>
      </c>
      <c r="V2329" t="s">
        <v>22</v>
      </c>
      <c r="W2329">
        <f t="shared" si="288"/>
        <v>0</v>
      </c>
      <c r="X2329" t="str">
        <f t="shared" si="289"/>
        <v>3 or fewer calls</v>
      </c>
      <c r="Y2329" t="str">
        <f t="shared" si="290"/>
        <v>Medium</v>
      </c>
      <c r="Z2329" t="str">
        <f t="shared" si="291"/>
        <v>Medium_user</v>
      </c>
      <c r="AA2329" t="str">
        <f t="shared" si="292"/>
        <v>Medium_user</v>
      </c>
      <c r="AB2329" t="str">
        <f t="shared" si="293"/>
        <v>Medium Usage</v>
      </c>
      <c r="AC2329" t="str">
        <f t="shared" si="294"/>
        <v>None</v>
      </c>
      <c r="AD2329" t="str">
        <f t="shared" si="295"/>
        <v>Medium Intl Calls</v>
      </c>
    </row>
    <row r="2330" spans="1:30" x14ac:dyDescent="0.25">
      <c r="A2330" t="s">
        <v>49</v>
      </c>
      <c r="B2330">
        <v>147</v>
      </c>
      <c r="C2330" t="s">
        <v>25</v>
      </c>
      <c r="D2330" t="s">
        <v>22</v>
      </c>
      <c r="E2330">
        <f>IF(train[[#This Row],[international_plan]]="yes",1,0)</f>
        <v>0</v>
      </c>
      <c r="F2330" t="s">
        <v>22</v>
      </c>
      <c r="G2330">
        <f>IF(train[[#This Row],[voice_mail_plan]]="yes",1,0)</f>
        <v>0</v>
      </c>
      <c r="H2330">
        <v>0</v>
      </c>
      <c r="I2330">
        <v>274</v>
      </c>
      <c r="J2330">
        <v>92</v>
      </c>
      <c r="K2330">
        <v>46.58</v>
      </c>
      <c r="L2330">
        <v>231.8</v>
      </c>
      <c r="M2330">
        <v>82</v>
      </c>
      <c r="N2330">
        <v>19.7</v>
      </c>
      <c r="O2330">
        <v>283.60000000000002</v>
      </c>
      <c r="P2330">
        <v>83</v>
      </c>
      <c r="Q2330">
        <v>12.76</v>
      </c>
      <c r="R2330">
        <v>6.2</v>
      </c>
      <c r="S2330">
        <v>1</v>
      </c>
      <c r="T2330">
        <v>1.67</v>
      </c>
      <c r="U2330">
        <v>0</v>
      </c>
      <c r="V2330" t="s">
        <v>23</v>
      </c>
      <c r="W2330">
        <f t="shared" si="288"/>
        <v>1</v>
      </c>
      <c r="X2330" t="str">
        <f t="shared" si="289"/>
        <v>3 or fewer calls</v>
      </c>
      <c r="Y2330" t="str">
        <f t="shared" si="290"/>
        <v>Low</v>
      </c>
      <c r="Z2330" t="str">
        <f t="shared" si="291"/>
        <v>Medium_user</v>
      </c>
      <c r="AA2330" t="str">
        <f t="shared" si="292"/>
        <v>Medium_user</v>
      </c>
      <c r="AB2330" t="str">
        <f t="shared" si="293"/>
        <v>Medium Usage</v>
      </c>
      <c r="AC2330" t="str">
        <f t="shared" si="294"/>
        <v>None</v>
      </c>
      <c r="AD2330" t="str">
        <f t="shared" si="295"/>
        <v>Low Intl Calls</v>
      </c>
    </row>
    <row r="2331" spans="1:30" x14ac:dyDescent="0.25">
      <c r="A2331" t="s">
        <v>70</v>
      </c>
      <c r="B2331">
        <v>186</v>
      </c>
      <c r="C2331" t="s">
        <v>28</v>
      </c>
      <c r="D2331" t="s">
        <v>22</v>
      </c>
      <c r="E2331">
        <f>IF(train[[#This Row],[international_plan]]="yes",1,0)</f>
        <v>0</v>
      </c>
      <c r="F2331" t="s">
        <v>22</v>
      </c>
      <c r="G2331">
        <f>IF(train[[#This Row],[voice_mail_plan]]="yes",1,0)</f>
        <v>0</v>
      </c>
      <c r="H2331">
        <v>0</v>
      </c>
      <c r="I2331">
        <v>137.80000000000001</v>
      </c>
      <c r="J2331">
        <v>97</v>
      </c>
      <c r="K2331">
        <v>23.43</v>
      </c>
      <c r="L2331">
        <v>187.7</v>
      </c>
      <c r="M2331">
        <v>118</v>
      </c>
      <c r="N2331">
        <v>15.95</v>
      </c>
      <c r="O2331">
        <v>146.4</v>
      </c>
      <c r="P2331">
        <v>85</v>
      </c>
      <c r="Q2331">
        <v>6.59</v>
      </c>
      <c r="R2331">
        <v>8.6999999999999993</v>
      </c>
      <c r="S2331">
        <v>6</v>
      </c>
      <c r="T2331">
        <v>2.35</v>
      </c>
      <c r="U2331">
        <v>1</v>
      </c>
      <c r="V2331" t="s">
        <v>22</v>
      </c>
      <c r="W2331">
        <f t="shared" si="288"/>
        <v>0</v>
      </c>
      <c r="X2331" t="str">
        <f t="shared" si="289"/>
        <v>3 or fewer calls</v>
      </c>
      <c r="Y2331" t="str">
        <f t="shared" si="290"/>
        <v>Medium</v>
      </c>
      <c r="Z2331" t="str">
        <f t="shared" si="291"/>
        <v>Medium_user</v>
      </c>
      <c r="AA2331" t="str">
        <f t="shared" si="292"/>
        <v>Medium_user</v>
      </c>
      <c r="AB2331" t="str">
        <f t="shared" si="293"/>
        <v>Medium Usage</v>
      </c>
      <c r="AC2331" t="str">
        <f t="shared" si="294"/>
        <v>None</v>
      </c>
      <c r="AD2331" t="str">
        <f t="shared" si="295"/>
        <v>Medium Intl Calls</v>
      </c>
    </row>
    <row r="2332" spans="1:30" x14ac:dyDescent="0.25">
      <c r="A2332" t="s">
        <v>53</v>
      </c>
      <c r="B2332">
        <v>128</v>
      </c>
      <c r="C2332" t="s">
        <v>21</v>
      </c>
      <c r="D2332" t="s">
        <v>22</v>
      </c>
      <c r="E2332">
        <f>IF(train[[#This Row],[international_plan]]="yes",1,0)</f>
        <v>0</v>
      </c>
      <c r="F2332" t="s">
        <v>22</v>
      </c>
      <c r="G2332">
        <f>IF(train[[#This Row],[voice_mail_plan]]="yes",1,0)</f>
        <v>0</v>
      </c>
      <c r="H2332">
        <v>0</v>
      </c>
      <c r="I2332">
        <v>179.4</v>
      </c>
      <c r="J2332">
        <v>94</v>
      </c>
      <c r="K2332">
        <v>30.5</v>
      </c>
      <c r="L2332">
        <v>270.39999999999998</v>
      </c>
      <c r="M2332">
        <v>92</v>
      </c>
      <c r="N2332">
        <v>22.98</v>
      </c>
      <c r="O2332">
        <v>191</v>
      </c>
      <c r="P2332">
        <v>88</v>
      </c>
      <c r="Q2332">
        <v>8.59</v>
      </c>
      <c r="R2332">
        <v>7.9</v>
      </c>
      <c r="S2332">
        <v>4</v>
      </c>
      <c r="T2332">
        <v>2.13</v>
      </c>
      <c r="U2332">
        <v>0</v>
      </c>
      <c r="V2332" t="s">
        <v>22</v>
      </c>
      <c r="W2332">
        <f t="shared" si="288"/>
        <v>0</v>
      </c>
      <c r="X2332" t="str">
        <f t="shared" si="289"/>
        <v>3 or fewer calls</v>
      </c>
      <c r="Y2332" t="str">
        <f t="shared" si="290"/>
        <v>Medium</v>
      </c>
      <c r="Z2332" t="str">
        <f t="shared" si="291"/>
        <v>Medium_user</v>
      </c>
      <c r="AA2332" t="str">
        <f t="shared" si="292"/>
        <v>Heavy_user</v>
      </c>
      <c r="AB2332" t="str">
        <f t="shared" si="293"/>
        <v>Medium Usage</v>
      </c>
      <c r="AC2332" t="str">
        <f t="shared" si="294"/>
        <v>None</v>
      </c>
      <c r="AD2332" t="str">
        <f t="shared" si="295"/>
        <v>Medium Intl Calls</v>
      </c>
    </row>
    <row r="2333" spans="1:30" x14ac:dyDescent="0.25">
      <c r="A2333" t="s">
        <v>47</v>
      </c>
      <c r="B2333">
        <v>55</v>
      </c>
      <c r="C2333" t="s">
        <v>25</v>
      </c>
      <c r="D2333" t="s">
        <v>22</v>
      </c>
      <c r="E2333">
        <f>IF(train[[#This Row],[international_plan]]="yes",1,0)</f>
        <v>0</v>
      </c>
      <c r="F2333" t="s">
        <v>23</v>
      </c>
      <c r="G2333">
        <f>IF(train[[#This Row],[voice_mail_plan]]="yes",1,0)</f>
        <v>1</v>
      </c>
      <c r="H2333">
        <v>39</v>
      </c>
      <c r="I2333">
        <v>139.30000000000001</v>
      </c>
      <c r="J2333">
        <v>101</v>
      </c>
      <c r="K2333">
        <v>23.68</v>
      </c>
      <c r="L2333">
        <v>178.3</v>
      </c>
      <c r="M2333">
        <v>117</v>
      </c>
      <c r="N2333">
        <v>15.16</v>
      </c>
      <c r="O2333">
        <v>246.5</v>
      </c>
      <c r="P2333">
        <v>104</v>
      </c>
      <c r="Q2333">
        <v>11.09</v>
      </c>
      <c r="R2333">
        <v>8.1</v>
      </c>
      <c r="S2333">
        <v>1</v>
      </c>
      <c r="T2333">
        <v>2.19</v>
      </c>
      <c r="U2333">
        <v>3</v>
      </c>
      <c r="V2333" t="s">
        <v>22</v>
      </c>
      <c r="W2333">
        <f t="shared" si="288"/>
        <v>0</v>
      </c>
      <c r="X2333" t="str">
        <f t="shared" si="289"/>
        <v>3 or fewer calls</v>
      </c>
      <c r="Y2333" t="str">
        <f t="shared" si="290"/>
        <v>Medium</v>
      </c>
      <c r="Z2333" t="str">
        <f t="shared" si="291"/>
        <v>Medium_user</v>
      </c>
      <c r="AA2333" t="str">
        <f t="shared" si="292"/>
        <v>Medium_user</v>
      </c>
      <c r="AB2333" t="str">
        <f t="shared" si="293"/>
        <v>Medium Usage</v>
      </c>
      <c r="AC2333" t="str">
        <f t="shared" si="294"/>
        <v>High</v>
      </c>
      <c r="AD2333" t="str">
        <f t="shared" si="295"/>
        <v>Medium Intl Calls</v>
      </c>
    </row>
    <row r="2334" spans="1:30" x14ac:dyDescent="0.25">
      <c r="A2334" t="s">
        <v>20</v>
      </c>
      <c r="B2334">
        <v>134</v>
      </c>
      <c r="C2334" t="s">
        <v>21</v>
      </c>
      <c r="D2334" t="s">
        <v>22</v>
      </c>
      <c r="E2334">
        <f>IF(train[[#This Row],[international_plan]]="yes",1,0)</f>
        <v>0</v>
      </c>
      <c r="F2334" t="s">
        <v>22</v>
      </c>
      <c r="G2334">
        <f>IF(train[[#This Row],[voice_mail_plan]]="yes",1,0)</f>
        <v>0</v>
      </c>
      <c r="H2334">
        <v>0</v>
      </c>
      <c r="I2334">
        <v>7.8</v>
      </c>
      <c r="J2334">
        <v>86</v>
      </c>
      <c r="K2334">
        <v>1.33</v>
      </c>
      <c r="L2334">
        <v>171.4</v>
      </c>
      <c r="M2334">
        <v>100</v>
      </c>
      <c r="N2334">
        <v>14.57</v>
      </c>
      <c r="O2334">
        <v>186.5</v>
      </c>
      <c r="P2334">
        <v>80</v>
      </c>
      <c r="Q2334">
        <v>8.39</v>
      </c>
      <c r="R2334">
        <v>12.9</v>
      </c>
      <c r="S2334">
        <v>2</v>
      </c>
      <c r="T2334">
        <v>3.48</v>
      </c>
      <c r="U2334">
        <v>2</v>
      </c>
      <c r="V2334" t="s">
        <v>22</v>
      </c>
      <c r="W2334">
        <f t="shared" si="288"/>
        <v>0</v>
      </c>
      <c r="X2334" t="str">
        <f t="shared" si="289"/>
        <v>3 or fewer calls</v>
      </c>
      <c r="Y2334" t="str">
        <f t="shared" si="290"/>
        <v>Medium</v>
      </c>
      <c r="Z2334" t="str">
        <f t="shared" si="291"/>
        <v>Medium_user</v>
      </c>
      <c r="AA2334" t="str">
        <f t="shared" si="292"/>
        <v>Medium_user</v>
      </c>
      <c r="AB2334" t="str">
        <f t="shared" si="293"/>
        <v>Medium Usage</v>
      </c>
      <c r="AC2334" t="str">
        <f t="shared" si="294"/>
        <v>None</v>
      </c>
      <c r="AD2334" t="str">
        <f t="shared" si="295"/>
        <v>Medium Intl Calls</v>
      </c>
    </row>
    <row r="2335" spans="1:30" x14ac:dyDescent="0.25">
      <c r="A2335" t="s">
        <v>32</v>
      </c>
      <c r="B2335">
        <v>96</v>
      </c>
      <c r="C2335" t="s">
        <v>21</v>
      </c>
      <c r="D2335" t="s">
        <v>22</v>
      </c>
      <c r="E2335">
        <f>IF(train[[#This Row],[international_plan]]="yes",1,0)</f>
        <v>0</v>
      </c>
      <c r="F2335" t="s">
        <v>23</v>
      </c>
      <c r="G2335">
        <f>IF(train[[#This Row],[voice_mail_plan]]="yes",1,0)</f>
        <v>1</v>
      </c>
      <c r="H2335">
        <v>23</v>
      </c>
      <c r="I2335">
        <v>183.1</v>
      </c>
      <c r="J2335">
        <v>88</v>
      </c>
      <c r="K2335">
        <v>31.13</v>
      </c>
      <c r="L2335">
        <v>147.4</v>
      </c>
      <c r="M2335">
        <v>89</v>
      </c>
      <c r="N2335">
        <v>12.53</v>
      </c>
      <c r="O2335">
        <v>350.2</v>
      </c>
      <c r="P2335">
        <v>108</v>
      </c>
      <c r="Q2335">
        <v>15.76</v>
      </c>
      <c r="R2335">
        <v>11.3</v>
      </c>
      <c r="S2335">
        <v>7</v>
      </c>
      <c r="T2335">
        <v>3.05</v>
      </c>
      <c r="U2335">
        <v>1</v>
      </c>
      <c r="V2335" t="s">
        <v>22</v>
      </c>
      <c r="W2335">
        <f t="shared" si="288"/>
        <v>0</v>
      </c>
      <c r="X2335" t="str">
        <f t="shared" si="289"/>
        <v>3 or fewer calls</v>
      </c>
      <c r="Y2335" t="str">
        <f t="shared" si="290"/>
        <v>Medium</v>
      </c>
      <c r="Z2335" t="str">
        <f t="shared" si="291"/>
        <v>Medium_user</v>
      </c>
      <c r="AA2335" t="str">
        <f t="shared" si="292"/>
        <v>Medium_user</v>
      </c>
      <c r="AB2335" t="str">
        <f t="shared" si="293"/>
        <v>Medium Usage</v>
      </c>
      <c r="AC2335" t="str">
        <f t="shared" si="294"/>
        <v>Medium</v>
      </c>
      <c r="AD2335" t="str">
        <f t="shared" si="295"/>
        <v>Medium Intl Calls</v>
      </c>
    </row>
    <row r="2336" spans="1:30" x14ac:dyDescent="0.25">
      <c r="A2336" t="s">
        <v>70</v>
      </c>
      <c r="B2336">
        <v>123</v>
      </c>
      <c r="C2336" t="s">
        <v>21</v>
      </c>
      <c r="D2336" t="s">
        <v>22</v>
      </c>
      <c r="E2336">
        <f>IF(train[[#This Row],[international_plan]]="yes",1,0)</f>
        <v>0</v>
      </c>
      <c r="F2336" t="s">
        <v>22</v>
      </c>
      <c r="G2336">
        <f>IF(train[[#This Row],[voice_mail_plan]]="yes",1,0)</f>
        <v>0</v>
      </c>
      <c r="H2336">
        <v>0</v>
      </c>
      <c r="I2336">
        <v>140</v>
      </c>
      <c r="J2336">
        <v>106</v>
      </c>
      <c r="K2336">
        <v>23.8</v>
      </c>
      <c r="L2336">
        <v>153.69999999999999</v>
      </c>
      <c r="M2336">
        <v>101</v>
      </c>
      <c r="N2336">
        <v>13.06</v>
      </c>
      <c r="O2336">
        <v>50.1</v>
      </c>
      <c r="P2336">
        <v>87</v>
      </c>
      <c r="Q2336">
        <v>2.25</v>
      </c>
      <c r="R2336">
        <v>12.5</v>
      </c>
      <c r="S2336">
        <v>1</v>
      </c>
      <c r="T2336">
        <v>3.38</v>
      </c>
      <c r="U2336">
        <v>2</v>
      </c>
      <c r="V2336" t="s">
        <v>22</v>
      </c>
      <c r="W2336">
        <f t="shared" si="288"/>
        <v>0</v>
      </c>
      <c r="X2336" t="str">
        <f t="shared" si="289"/>
        <v>3 or fewer calls</v>
      </c>
      <c r="Y2336" t="str">
        <f t="shared" si="290"/>
        <v>Medium</v>
      </c>
      <c r="Z2336" t="str">
        <f t="shared" si="291"/>
        <v>Medium_user</v>
      </c>
      <c r="AA2336" t="str">
        <f t="shared" si="292"/>
        <v>Medium_user</v>
      </c>
      <c r="AB2336" t="str">
        <f t="shared" si="293"/>
        <v>Medium Usage</v>
      </c>
      <c r="AC2336" t="str">
        <f t="shared" si="294"/>
        <v>None</v>
      </c>
      <c r="AD2336" t="str">
        <f t="shared" si="295"/>
        <v>Medium Intl Calls</v>
      </c>
    </row>
    <row r="2337" spans="1:30" x14ac:dyDescent="0.25">
      <c r="A2337" t="s">
        <v>26</v>
      </c>
      <c r="B2337">
        <v>35</v>
      </c>
      <c r="C2337" t="s">
        <v>21</v>
      </c>
      <c r="D2337" t="s">
        <v>22</v>
      </c>
      <c r="E2337">
        <f>IF(train[[#This Row],[international_plan]]="yes",1,0)</f>
        <v>0</v>
      </c>
      <c r="F2337" t="s">
        <v>22</v>
      </c>
      <c r="G2337">
        <f>IF(train[[#This Row],[voice_mail_plan]]="yes",1,0)</f>
        <v>0</v>
      </c>
      <c r="H2337">
        <v>0</v>
      </c>
      <c r="I2337">
        <v>179.2</v>
      </c>
      <c r="J2337">
        <v>59</v>
      </c>
      <c r="K2337">
        <v>30.46</v>
      </c>
      <c r="L2337">
        <v>283.3</v>
      </c>
      <c r="M2337">
        <v>101</v>
      </c>
      <c r="N2337">
        <v>24.08</v>
      </c>
      <c r="O2337">
        <v>285.39999999999998</v>
      </c>
      <c r="P2337">
        <v>83</v>
      </c>
      <c r="Q2337">
        <v>12.84</v>
      </c>
      <c r="R2337">
        <v>5.8</v>
      </c>
      <c r="S2337">
        <v>7</v>
      </c>
      <c r="T2337">
        <v>1.57</v>
      </c>
      <c r="U2337">
        <v>2</v>
      </c>
      <c r="V2337" t="s">
        <v>22</v>
      </c>
      <c r="W2337">
        <f t="shared" si="288"/>
        <v>0</v>
      </c>
      <c r="X2337" t="str">
        <f t="shared" si="289"/>
        <v>3 or fewer calls</v>
      </c>
      <c r="Y2337" t="str">
        <f t="shared" si="290"/>
        <v>Low</v>
      </c>
      <c r="Z2337" t="str">
        <f t="shared" si="291"/>
        <v>Medium_user</v>
      </c>
      <c r="AA2337" t="str">
        <f t="shared" si="292"/>
        <v>Heavy_user</v>
      </c>
      <c r="AB2337" t="str">
        <f t="shared" si="293"/>
        <v>Medium Usage</v>
      </c>
      <c r="AC2337" t="str">
        <f t="shared" si="294"/>
        <v>None</v>
      </c>
      <c r="AD2337" t="str">
        <f t="shared" si="295"/>
        <v>Low Intl Calls</v>
      </c>
    </row>
    <row r="2338" spans="1:30" x14ac:dyDescent="0.25">
      <c r="A2338" t="s">
        <v>51</v>
      </c>
      <c r="B2338">
        <v>74</v>
      </c>
      <c r="C2338" t="s">
        <v>25</v>
      </c>
      <c r="D2338" t="s">
        <v>22</v>
      </c>
      <c r="E2338">
        <f>IF(train[[#This Row],[international_plan]]="yes",1,0)</f>
        <v>0</v>
      </c>
      <c r="F2338" t="s">
        <v>22</v>
      </c>
      <c r="G2338">
        <f>IF(train[[#This Row],[voice_mail_plan]]="yes",1,0)</f>
        <v>0</v>
      </c>
      <c r="H2338">
        <v>0</v>
      </c>
      <c r="I2338">
        <v>177.4</v>
      </c>
      <c r="J2338">
        <v>136</v>
      </c>
      <c r="K2338">
        <v>30.16</v>
      </c>
      <c r="L2338">
        <v>240.3</v>
      </c>
      <c r="M2338">
        <v>104</v>
      </c>
      <c r="N2338">
        <v>20.43</v>
      </c>
      <c r="O2338">
        <v>237.3</v>
      </c>
      <c r="P2338">
        <v>133</v>
      </c>
      <c r="Q2338">
        <v>10.68</v>
      </c>
      <c r="R2338">
        <v>12</v>
      </c>
      <c r="S2338">
        <v>3</v>
      </c>
      <c r="T2338">
        <v>3.24</v>
      </c>
      <c r="U2338">
        <v>0</v>
      </c>
      <c r="V2338" t="s">
        <v>22</v>
      </c>
      <c r="W2338">
        <f t="shared" si="288"/>
        <v>0</v>
      </c>
      <c r="X2338" t="str">
        <f t="shared" si="289"/>
        <v>3 or fewer calls</v>
      </c>
      <c r="Y2338" t="str">
        <f t="shared" si="290"/>
        <v>Medium</v>
      </c>
      <c r="Z2338" t="str">
        <f t="shared" si="291"/>
        <v>Medium_user</v>
      </c>
      <c r="AA2338" t="str">
        <f t="shared" si="292"/>
        <v>Heavy_user</v>
      </c>
      <c r="AB2338" t="str">
        <f t="shared" si="293"/>
        <v>Medium Usage</v>
      </c>
      <c r="AC2338" t="str">
        <f t="shared" si="294"/>
        <v>None</v>
      </c>
      <c r="AD2338" t="str">
        <f t="shared" si="295"/>
        <v>Medium Intl Calls</v>
      </c>
    </row>
    <row r="2339" spans="1:30" x14ac:dyDescent="0.25">
      <c r="A2339" t="s">
        <v>32</v>
      </c>
      <c r="B2339">
        <v>130</v>
      </c>
      <c r="C2339" t="s">
        <v>25</v>
      </c>
      <c r="D2339" t="s">
        <v>22</v>
      </c>
      <c r="E2339">
        <f>IF(train[[#This Row],[international_plan]]="yes",1,0)</f>
        <v>0</v>
      </c>
      <c r="F2339" t="s">
        <v>22</v>
      </c>
      <c r="G2339">
        <f>IF(train[[#This Row],[voice_mail_plan]]="yes",1,0)</f>
        <v>0</v>
      </c>
      <c r="H2339">
        <v>0</v>
      </c>
      <c r="I2339">
        <v>115.6</v>
      </c>
      <c r="J2339">
        <v>129</v>
      </c>
      <c r="K2339">
        <v>19.649999999999999</v>
      </c>
      <c r="L2339">
        <v>167.8</v>
      </c>
      <c r="M2339">
        <v>104</v>
      </c>
      <c r="N2339">
        <v>14.26</v>
      </c>
      <c r="O2339">
        <v>141.80000000000001</v>
      </c>
      <c r="P2339">
        <v>124</v>
      </c>
      <c r="Q2339">
        <v>6.38</v>
      </c>
      <c r="R2339">
        <v>12.6</v>
      </c>
      <c r="S2339">
        <v>9</v>
      </c>
      <c r="T2339">
        <v>3.4</v>
      </c>
      <c r="U2339">
        <v>1</v>
      </c>
      <c r="V2339" t="s">
        <v>22</v>
      </c>
      <c r="W2339">
        <f t="shared" si="288"/>
        <v>0</v>
      </c>
      <c r="X2339" t="str">
        <f t="shared" si="289"/>
        <v>3 or fewer calls</v>
      </c>
      <c r="Y2339" t="str">
        <f t="shared" si="290"/>
        <v>Medium</v>
      </c>
      <c r="Z2339" t="str">
        <f t="shared" si="291"/>
        <v>Medium_user</v>
      </c>
      <c r="AA2339" t="str">
        <f t="shared" si="292"/>
        <v>Medium_user</v>
      </c>
      <c r="AB2339" t="str">
        <f t="shared" si="293"/>
        <v>Medium Usage</v>
      </c>
      <c r="AC2339" t="str">
        <f t="shared" si="294"/>
        <v>None</v>
      </c>
      <c r="AD2339" t="str">
        <f t="shared" si="295"/>
        <v>Medium Intl Calls</v>
      </c>
    </row>
    <row r="2340" spans="1:30" x14ac:dyDescent="0.25">
      <c r="A2340" t="s">
        <v>72</v>
      </c>
      <c r="B2340">
        <v>137</v>
      </c>
      <c r="C2340" t="s">
        <v>25</v>
      </c>
      <c r="D2340" t="s">
        <v>23</v>
      </c>
      <c r="E2340">
        <f>IF(train[[#This Row],[international_plan]]="yes",1,0)</f>
        <v>1</v>
      </c>
      <c r="F2340" t="s">
        <v>22</v>
      </c>
      <c r="G2340">
        <f>IF(train[[#This Row],[voice_mail_plan]]="yes",1,0)</f>
        <v>0</v>
      </c>
      <c r="H2340">
        <v>0</v>
      </c>
      <c r="I2340">
        <v>237.3</v>
      </c>
      <c r="J2340">
        <v>103</v>
      </c>
      <c r="K2340">
        <v>40.340000000000003</v>
      </c>
      <c r="L2340">
        <v>176.7</v>
      </c>
      <c r="M2340">
        <v>84</v>
      </c>
      <c r="N2340">
        <v>15.02</v>
      </c>
      <c r="O2340">
        <v>263.39999999999998</v>
      </c>
      <c r="P2340">
        <v>81</v>
      </c>
      <c r="Q2340">
        <v>11.85</v>
      </c>
      <c r="R2340">
        <v>14.2</v>
      </c>
      <c r="S2340">
        <v>4</v>
      </c>
      <c r="T2340">
        <v>3.83</v>
      </c>
      <c r="U2340">
        <v>0</v>
      </c>
      <c r="V2340" t="s">
        <v>23</v>
      </c>
      <c r="W2340">
        <f t="shared" si="288"/>
        <v>1</v>
      </c>
      <c r="X2340" t="str">
        <f t="shared" si="289"/>
        <v>3 or fewer calls</v>
      </c>
      <c r="Y2340" t="str">
        <f t="shared" si="290"/>
        <v>Medium</v>
      </c>
      <c r="Z2340" t="str">
        <f t="shared" si="291"/>
        <v>Medium_user</v>
      </c>
      <c r="AA2340" t="str">
        <f t="shared" si="292"/>
        <v>Medium_user</v>
      </c>
      <c r="AB2340" t="str">
        <f t="shared" si="293"/>
        <v>Medium Usage</v>
      </c>
      <c r="AC2340" t="str">
        <f t="shared" si="294"/>
        <v>None</v>
      </c>
      <c r="AD2340" t="str">
        <f t="shared" si="295"/>
        <v>Medium Intl Calls</v>
      </c>
    </row>
    <row r="2341" spans="1:30" x14ac:dyDescent="0.25">
      <c r="A2341" t="s">
        <v>63</v>
      </c>
      <c r="B2341">
        <v>80</v>
      </c>
      <c r="C2341" t="s">
        <v>25</v>
      </c>
      <c r="D2341" t="s">
        <v>22</v>
      </c>
      <c r="E2341">
        <f>IF(train[[#This Row],[international_plan]]="yes",1,0)</f>
        <v>0</v>
      </c>
      <c r="F2341" t="s">
        <v>22</v>
      </c>
      <c r="G2341">
        <f>IF(train[[#This Row],[voice_mail_plan]]="yes",1,0)</f>
        <v>0</v>
      </c>
      <c r="H2341">
        <v>0</v>
      </c>
      <c r="I2341">
        <v>51.5</v>
      </c>
      <c r="J2341">
        <v>90</v>
      </c>
      <c r="K2341">
        <v>8.76</v>
      </c>
      <c r="L2341">
        <v>164</v>
      </c>
      <c r="M2341">
        <v>98</v>
      </c>
      <c r="N2341">
        <v>13.94</v>
      </c>
      <c r="O2341">
        <v>169.4</v>
      </c>
      <c r="P2341">
        <v>80</v>
      </c>
      <c r="Q2341">
        <v>7.62</v>
      </c>
      <c r="R2341">
        <v>9.5</v>
      </c>
      <c r="S2341">
        <v>4</v>
      </c>
      <c r="T2341">
        <v>2.57</v>
      </c>
      <c r="U2341">
        <v>3</v>
      </c>
      <c r="V2341" t="s">
        <v>22</v>
      </c>
      <c r="W2341">
        <f t="shared" si="288"/>
        <v>0</v>
      </c>
      <c r="X2341" t="str">
        <f t="shared" si="289"/>
        <v>3 or fewer calls</v>
      </c>
      <c r="Y2341" t="str">
        <f t="shared" si="290"/>
        <v>Medium</v>
      </c>
      <c r="Z2341" t="str">
        <f t="shared" si="291"/>
        <v>Medium_user</v>
      </c>
      <c r="AA2341" t="str">
        <f t="shared" si="292"/>
        <v>Medium_user</v>
      </c>
      <c r="AB2341" t="str">
        <f t="shared" si="293"/>
        <v>Medium Usage</v>
      </c>
      <c r="AC2341" t="str">
        <f t="shared" si="294"/>
        <v>None</v>
      </c>
      <c r="AD2341" t="str">
        <f t="shared" si="295"/>
        <v>Medium Intl Calls</v>
      </c>
    </row>
    <row r="2342" spans="1:30" x14ac:dyDescent="0.25">
      <c r="A2342" t="s">
        <v>58</v>
      </c>
      <c r="B2342">
        <v>116</v>
      </c>
      <c r="C2342" t="s">
        <v>25</v>
      </c>
      <c r="D2342" t="s">
        <v>22</v>
      </c>
      <c r="E2342">
        <f>IF(train[[#This Row],[international_plan]]="yes",1,0)</f>
        <v>0</v>
      </c>
      <c r="F2342" t="s">
        <v>23</v>
      </c>
      <c r="G2342">
        <f>IF(train[[#This Row],[voice_mail_plan]]="yes",1,0)</f>
        <v>1</v>
      </c>
      <c r="H2342">
        <v>19</v>
      </c>
      <c r="I2342">
        <v>155.69999999999999</v>
      </c>
      <c r="J2342">
        <v>104</v>
      </c>
      <c r="K2342">
        <v>26.47</v>
      </c>
      <c r="L2342">
        <v>185.4</v>
      </c>
      <c r="M2342">
        <v>118</v>
      </c>
      <c r="N2342">
        <v>15.76</v>
      </c>
      <c r="O2342">
        <v>192.7</v>
      </c>
      <c r="P2342">
        <v>116</v>
      </c>
      <c r="Q2342">
        <v>8.67</v>
      </c>
      <c r="R2342">
        <v>8.1999999999999993</v>
      </c>
      <c r="S2342">
        <v>2</v>
      </c>
      <c r="T2342">
        <v>2.21</v>
      </c>
      <c r="U2342">
        <v>3</v>
      </c>
      <c r="V2342" t="s">
        <v>22</v>
      </c>
      <c r="W2342">
        <f t="shared" si="288"/>
        <v>0</v>
      </c>
      <c r="X2342" t="str">
        <f t="shared" si="289"/>
        <v>3 or fewer calls</v>
      </c>
      <c r="Y2342" t="str">
        <f t="shared" si="290"/>
        <v>Medium</v>
      </c>
      <c r="Z2342" t="str">
        <f t="shared" si="291"/>
        <v>Medium_user</v>
      </c>
      <c r="AA2342" t="str">
        <f t="shared" si="292"/>
        <v>Medium_user</v>
      </c>
      <c r="AB2342" t="str">
        <f t="shared" si="293"/>
        <v>Medium Usage</v>
      </c>
      <c r="AC2342" t="str">
        <f t="shared" si="294"/>
        <v>Medium</v>
      </c>
      <c r="AD2342" t="str">
        <f t="shared" si="295"/>
        <v>Medium Intl Calls</v>
      </c>
    </row>
    <row r="2343" spans="1:30" x14ac:dyDescent="0.25">
      <c r="A2343" t="s">
        <v>33</v>
      </c>
      <c r="B2343">
        <v>123</v>
      </c>
      <c r="C2343" t="s">
        <v>28</v>
      </c>
      <c r="D2343" t="s">
        <v>22</v>
      </c>
      <c r="E2343">
        <f>IF(train[[#This Row],[international_plan]]="yes",1,0)</f>
        <v>0</v>
      </c>
      <c r="F2343" t="s">
        <v>23</v>
      </c>
      <c r="G2343">
        <f>IF(train[[#This Row],[voice_mail_plan]]="yes",1,0)</f>
        <v>1</v>
      </c>
      <c r="H2343">
        <v>23</v>
      </c>
      <c r="I2343">
        <v>245</v>
      </c>
      <c r="J2343">
        <v>88</v>
      </c>
      <c r="K2343">
        <v>41.65</v>
      </c>
      <c r="L2343">
        <v>265</v>
      </c>
      <c r="M2343">
        <v>105</v>
      </c>
      <c r="N2343">
        <v>22.53</v>
      </c>
      <c r="O2343">
        <v>239.7</v>
      </c>
      <c r="P2343">
        <v>108</v>
      </c>
      <c r="Q2343">
        <v>10.79</v>
      </c>
      <c r="R2343">
        <v>14.9</v>
      </c>
      <c r="S2343">
        <v>3</v>
      </c>
      <c r="T2343">
        <v>4.0199999999999996</v>
      </c>
      <c r="U2343">
        <v>2</v>
      </c>
      <c r="V2343" t="s">
        <v>22</v>
      </c>
      <c r="W2343">
        <f t="shared" si="288"/>
        <v>0</v>
      </c>
      <c r="X2343" t="str">
        <f t="shared" si="289"/>
        <v>3 or fewer calls</v>
      </c>
      <c r="Y2343" t="str">
        <f t="shared" si="290"/>
        <v>High</v>
      </c>
      <c r="Z2343" t="str">
        <f t="shared" si="291"/>
        <v>Medium_user</v>
      </c>
      <c r="AA2343" t="str">
        <f t="shared" si="292"/>
        <v>Heavy_user</v>
      </c>
      <c r="AB2343" t="str">
        <f t="shared" si="293"/>
        <v>Medium Usage</v>
      </c>
      <c r="AC2343" t="str">
        <f t="shared" si="294"/>
        <v>Medium</v>
      </c>
      <c r="AD2343" t="str">
        <f t="shared" si="295"/>
        <v>Medium Intl Calls</v>
      </c>
    </row>
    <row r="2344" spans="1:30" x14ac:dyDescent="0.25">
      <c r="A2344" t="s">
        <v>38</v>
      </c>
      <c r="B2344">
        <v>146</v>
      </c>
      <c r="C2344" t="s">
        <v>21</v>
      </c>
      <c r="D2344" t="s">
        <v>23</v>
      </c>
      <c r="E2344">
        <f>IF(train[[#This Row],[international_plan]]="yes",1,0)</f>
        <v>1</v>
      </c>
      <c r="F2344" t="s">
        <v>22</v>
      </c>
      <c r="G2344">
        <f>IF(train[[#This Row],[voice_mail_plan]]="yes",1,0)</f>
        <v>0</v>
      </c>
      <c r="H2344">
        <v>0</v>
      </c>
      <c r="I2344">
        <v>111.1</v>
      </c>
      <c r="J2344">
        <v>126</v>
      </c>
      <c r="K2344">
        <v>18.89</v>
      </c>
      <c r="L2344">
        <v>313.39999999999998</v>
      </c>
      <c r="M2344">
        <v>95</v>
      </c>
      <c r="N2344">
        <v>26.64</v>
      </c>
      <c r="O2344">
        <v>215.7</v>
      </c>
      <c r="P2344">
        <v>82</v>
      </c>
      <c r="Q2344">
        <v>9.7100000000000009</v>
      </c>
      <c r="R2344">
        <v>10.5</v>
      </c>
      <c r="S2344">
        <v>6</v>
      </c>
      <c r="T2344">
        <v>2.84</v>
      </c>
      <c r="U2344">
        <v>1</v>
      </c>
      <c r="V2344" t="s">
        <v>22</v>
      </c>
      <c r="W2344">
        <f t="shared" si="288"/>
        <v>0</v>
      </c>
      <c r="X2344" t="str">
        <f t="shared" si="289"/>
        <v>3 or fewer calls</v>
      </c>
      <c r="Y2344" t="str">
        <f t="shared" si="290"/>
        <v>Medium</v>
      </c>
      <c r="Z2344" t="str">
        <f t="shared" si="291"/>
        <v>Medium_user</v>
      </c>
      <c r="AA2344" t="str">
        <f t="shared" si="292"/>
        <v>Heavy_user</v>
      </c>
      <c r="AB2344" t="str">
        <f t="shared" si="293"/>
        <v>Medium Usage</v>
      </c>
      <c r="AC2344" t="str">
        <f t="shared" si="294"/>
        <v>None</v>
      </c>
      <c r="AD2344" t="str">
        <f t="shared" si="295"/>
        <v>Medium Intl Calls</v>
      </c>
    </row>
    <row r="2345" spans="1:30" x14ac:dyDescent="0.25">
      <c r="A2345" t="s">
        <v>62</v>
      </c>
      <c r="B2345">
        <v>121</v>
      </c>
      <c r="C2345" t="s">
        <v>25</v>
      </c>
      <c r="D2345" t="s">
        <v>22</v>
      </c>
      <c r="E2345">
        <f>IF(train[[#This Row],[international_plan]]="yes",1,0)</f>
        <v>0</v>
      </c>
      <c r="F2345" t="s">
        <v>23</v>
      </c>
      <c r="G2345">
        <f>IF(train[[#This Row],[voice_mail_plan]]="yes",1,0)</f>
        <v>1</v>
      </c>
      <c r="H2345">
        <v>44</v>
      </c>
      <c r="I2345">
        <v>116</v>
      </c>
      <c r="J2345">
        <v>85</v>
      </c>
      <c r="K2345">
        <v>19.72</v>
      </c>
      <c r="L2345">
        <v>150.1</v>
      </c>
      <c r="M2345">
        <v>120</v>
      </c>
      <c r="N2345">
        <v>12.76</v>
      </c>
      <c r="O2345">
        <v>246.8</v>
      </c>
      <c r="P2345">
        <v>98</v>
      </c>
      <c r="Q2345">
        <v>11.11</v>
      </c>
      <c r="R2345">
        <v>12</v>
      </c>
      <c r="S2345">
        <v>2</v>
      </c>
      <c r="T2345">
        <v>3.24</v>
      </c>
      <c r="U2345">
        <v>1</v>
      </c>
      <c r="V2345" t="s">
        <v>22</v>
      </c>
      <c r="W2345">
        <f t="shared" si="288"/>
        <v>0</v>
      </c>
      <c r="X2345" t="str">
        <f t="shared" si="289"/>
        <v>3 or fewer calls</v>
      </c>
      <c r="Y2345" t="str">
        <f t="shared" si="290"/>
        <v>Medium</v>
      </c>
      <c r="Z2345" t="str">
        <f t="shared" si="291"/>
        <v>Heavy_user</v>
      </c>
      <c r="AA2345" t="str">
        <f t="shared" si="292"/>
        <v>Medium_user</v>
      </c>
      <c r="AB2345" t="str">
        <f t="shared" si="293"/>
        <v>Medium Usage</v>
      </c>
      <c r="AC2345" t="str">
        <f t="shared" si="294"/>
        <v>High</v>
      </c>
      <c r="AD2345" t="str">
        <f t="shared" si="295"/>
        <v>Medium Intl Calls</v>
      </c>
    </row>
    <row r="2346" spans="1:30" x14ac:dyDescent="0.25">
      <c r="A2346" t="s">
        <v>51</v>
      </c>
      <c r="B2346">
        <v>137</v>
      </c>
      <c r="C2346" t="s">
        <v>28</v>
      </c>
      <c r="D2346" t="s">
        <v>22</v>
      </c>
      <c r="E2346">
        <f>IF(train[[#This Row],[international_plan]]="yes",1,0)</f>
        <v>0</v>
      </c>
      <c r="F2346" t="s">
        <v>22</v>
      </c>
      <c r="G2346">
        <f>IF(train[[#This Row],[voice_mail_plan]]="yes",1,0)</f>
        <v>0</v>
      </c>
      <c r="H2346">
        <v>0</v>
      </c>
      <c r="I2346">
        <v>155.5</v>
      </c>
      <c r="J2346">
        <v>81</v>
      </c>
      <c r="K2346">
        <v>26.44</v>
      </c>
      <c r="L2346">
        <v>133.1</v>
      </c>
      <c r="M2346">
        <v>94</v>
      </c>
      <c r="N2346">
        <v>11.31</v>
      </c>
      <c r="O2346">
        <v>253.1</v>
      </c>
      <c r="P2346">
        <v>77</v>
      </c>
      <c r="Q2346">
        <v>11.39</v>
      </c>
      <c r="R2346">
        <v>9.1</v>
      </c>
      <c r="S2346">
        <v>2</v>
      </c>
      <c r="T2346">
        <v>2.46</v>
      </c>
      <c r="U2346">
        <v>1</v>
      </c>
      <c r="V2346" t="s">
        <v>22</v>
      </c>
      <c r="W2346">
        <f t="shared" si="288"/>
        <v>0</v>
      </c>
      <c r="X2346" t="str">
        <f t="shared" si="289"/>
        <v>3 or fewer calls</v>
      </c>
      <c r="Y2346" t="str">
        <f t="shared" si="290"/>
        <v>Medium</v>
      </c>
      <c r="Z2346" t="str">
        <f t="shared" si="291"/>
        <v>Medium_user</v>
      </c>
      <c r="AA2346" t="str">
        <f t="shared" si="292"/>
        <v>Medium_user</v>
      </c>
      <c r="AB2346" t="str">
        <f t="shared" si="293"/>
        <v>Medium Usage</v>
      </c>
      <c r="AC2346" t="str">
        <f t="shared" si="294"/>
        <v>None</v>
      </c>
      <c r="AD2346" t="str">
        <f t="shared" si="295"/>
        <v>Medium Intl Calls</v>
      </c>
    </row>
    <row r="2347" spans="1:30" x14ac:dyDescent="0.25">
      <c r="A2347" t="s">
        <v>69</v>
      </c>
      <c r="B2347">
        <v>67</v>
      </c>
      <c r="C2347" t="s">
        <v>28</v>
      </c>
      <c r="D2347" t="s">
        <v>22</v>
      </c>
      <c r="E2347">
        <f>IF(train[[#This Row],[international_plan]]="yes",1,0)</f>
        <v>0</v>
      </c>
      <c r="F2347" t="s">
        <v>23</v>
      </c>
      <c r="G2347">
        <f>IF(train[[#This Row],[voice_mail_plan]]="yes",1,0)</f>
        <v>1</v>
      </c>
      <c r="H2347">
        <v>31</v>
      </c>
      <c r="I2347">
        <v>175.2</v>
      </c>
      <c r="J2347">
        <v>68</v>
      </c>
      <c r="K2347">
        <v>29.78</v>
      </c>
      <c r="L2347">
        <v>199.2</v>
      </c>
      <c r="M2347">
        <v>73</v>
      </c>
      <c r="N2347">
        <v>16.93</v>
      </c>
      <c r="O2347">
        <v>219.8</v>
      </c>
      <c r="P2347">
        <v>99</v>
      </c>
      <c r="Q2347">
        <v>9.89</v>
      </c>
      <c r="R2347">
        <v>13.2</v>
      </c>
      <c r="S2347">
        <v>6</v>
      </c>
      <c r="T2347">
        <v>3.56</v>
      </c>
      <c r="U2347">
        <v>1</v>
      </c>
      <c r="V2347" t="s">
        <v>22</v>
      </c>
      <c r="W2347">
        <f t="shared" si="288"/>
        <v>0</v>
      </c>
      <c r="X2347" t="str">
        <f t="shared" si="289"/>
        <v>3 or fewer calls</v>
      </c>
      <c r="Y2347" t="str">
        <f t="shared" si="290"/>
        <v>Medium</v>
      </c>
      <c r="Z2347" t="str">
        <f t="shared" si="291"/>
        <v>Light_usage</v>
      </c>
      <c r="AA2347" t="str">
        <f t="shared" si="292"/>
        <v>Medium_user</v>
      </c>
      <c r="AB2347" t="str">
        <f t="shared" si="293"/>
        <v>Medium Usage</v>
      </c>
      <c r="AC2347" t="str">
        <f t="shared" si="294"/>
        <v>High</v>
      </c>
      <c r="AD2347" t="str">
        <f t="shared" si="295"/>
        <v>Medium Intl Calls</v>
      </c>
    </row>
    <row r="2348" spans="1:30" x14ac:dyDescent="0.25">
      <c r="A2348" t="s">
        <v>51</v>
      </c>
      <c r="B2348">
        <v>161</v>
      </c>
      <c r="C2348" t="s">
        <v>25</v>
      </c>
      <c r="D2348" t="s">
        <v>22</v>
      </c>
      <c r="E2348">
        <f>IF(train[[#This Row],[international_plan]]="yes",1,0)</f>
        <v>0</v>
      </c>
      <c r="F2348" t="s">
        <v>22</v>
      </c>
      <c r="G2348">
        <f>IF(train[[#This Row],[voice_mail_plan]]="yes",1,0)</f>
        <v>0</v>
      </c>
      <c r="H2348">
        <v>0</v>
      </c>
      <c r="I2348">
        <v>154.69999999999999</v>
      </c>
      <c r="J2348">
        <v>84</v>
      </c>
      <c r="K2348">
        <v>26.3</v>
      </c>
      <c r="L2348">
        <v>177.8</v>
      </c>
      <c r="M2348">
        <v>125</v>
      </c>
      <c r="N2348">
        <v>15.11</v>
      </c>
      <c r="O2348">
        <v>172.9</v>
      </c>
      <c r="P2348">
        <v>90</v>
      </c>
      <c r="Q2348">
        <v>7.78</v>
      </c>
      <c r="R2348">
        <v>5.9</v>
      </c>
      <c r="S2348">
        <v>2</v>
      </c>
      <c r="T2348">
        <v>1.59</v>
      </c>
      <c r="U2348">
        <v>4</v>
      </c>
      <c r="V2348" t="s">
        <v>23</v>
      </c>
      <c r="W2348">
        <f t="shared" si="288"/>
        <v>1</v>
      </c>
      <c r="X2348" t="str">
        <f t="shared" si="289"/>
        <v>More than 3 calls</v>
      </c>
      <c r="Y2348" t="str">
        <f t="shared" si="290"/>
        <v>Low</v>
      </c>
      <c r="Z2348" t="str">
        <f t="shared" si="291"/>
        <v>Heavy_user</v>
      </c>
      <c r="AA2348" t="str">
        <f t="shared" si="292"/>
        <v>Medium_user</v>
      </c>
      <c r="AB2348" t="str">
        <f t="shared" si="293"/>
        <v>Medium Usage</v>
      </c>
      <c r="AC2348" t="str">
        <f t="shared" si="294"/>
        <v>None</v>
      </c>
      <c r="AD2348" t="str">
        <f t="shared" si="295"/>
        <v>Low Intl Calls</v>
      </c>
    </row>
    <row r="2349" spans="1:30" x14ac:dyDescent="0.25">
      <c r="A2349" t="s">
        <v>24</v>
      </c>
      <c r="B2349">
        <v>134</v>
      </c>
      <c r="C2349" t="s">
        <v>28</v>
      </c>
      <c r="D2349" t="s">
        <v>22</v>
      </c>
      <c r="E2349">
        <f>IF(train[[#This Row],[international_plan]]="yes",1,0)</f>
        <v>0</v>
      </c>
      <c r="F2349" t="s">
        <v>23</v>
      </c>
      <c r="G2349">
        <f>IF(train[[#This Row],[voice_mail_plan]]="yes",1,0)</f>
        <v>1</v>
      </c>
      <c r="H2349">
        <v>34</v>
      </c>
      <c r="I2349">
        <v>247.2</v>
      </c>
      <c r="J2349">
        <v>105</v>
      </c>
      <c r="K2349">
        <v>42.02</v>
      </c>
      <c r="L2349">
        <v>225.5</v>
      </c>
      <c r="M2349">
        <v>133</v>
      </c>
      <c r="N2349">
        <v>19.170000000000002</v>
      </c>
      <c r="O2349">
        <v>186.3</v>
      </c>
      <c r="P2349">
        <v>76</v>
      </c>
      <c r="Q2349">
        <v>8.3800000000000008</v>
      </c>
      <c r="R2349">
        <v>6.1</v>
      </c>
      <c r="S2349">
        <v>5</v>
      </c>
      <c r="T2349">
        <v>1.65</v>
      </c>
      <c r="U2349">
        <v>2</v>
      </c>
      <c r="V2349" t="s">
        <v>23</v>
      </c>
      <c r="W2349">
        <f t="shared" si="288"/>
        <v>1</v>
      </c>
      <c r="X2349" t="str">
        <f t="shared" si="289"/>
        <v>3 or fewer calls</v>
      </c>
      <c r="Y2349" t="str">
        <f t="shared" si="290"/>
        <v>Low</v>
      </c>
      <c r="Z2349" t="str">
        <f t="shared" si="291"/>
        <v>Heavy_user</v>
      </c>
      <c r="AA2349" t="str">
        <f t="shared" si="292"/>
        <v>Medium_user</v>
      </c>
      <c r="AB2349" t="str">
        <f t="shared" si="293"/>
        <v>Medium Usage</v>
      </c>
      <c r="AC2349" t="str">
        <f t="shared" si="294"/>
        <v>High</v>
      </c>
      <c r="AD2349" t="str">
        <f t="shared" si="295"/>
        <v>Low Intl Calls</v>
      </c>
    </row>
    <row r="2350" spans="1:30" x14ac:dyDescent="0.25">
      <c r="A2350" t="s">
        <v>44</v>
      </c>
      <c r="B2350">
        <v>120</v>
      </c>
      <c r="C2350" t="s">
        <v>21</v>
      </c>
      <c r="D2350" t="s">
        <v>22</v>
      </c>
      <c r="E2350">
        <f>IF(train[[#This Row],[international_plan]]="yes",1,0)</f>
        <v>0</v>
      </c>
      <c r="F2350" t="s">
        <v>23</v>
      </c>
      <c r="G2350">
        <f>IF(train[[#This Row],[voice_mail_plan]]="yes",1,0)</f>
        <v>1</v>
      </c>
      <c r="H2350">
        <v>24</v>
      </c>
      <c r="I2350">
        <v>227.5</v>
      </c>
      <c r="J2350">
        <v>81</v>
      </c>
      <c r="K2350">
        <v>38.68</v>
      </c>
      <c r="L2350">
        <v>234.9</v>
      </c>
      <c r="M2350">
        <v>71</v>
      </c>
      <c r="N2350">
        <v>19.97</v>
      </c>
      <c r="O2350">
        <v>166.4</v>
      </c>
      <c r="P2350">
        <v>128</v>
      </c>
      <c r="Q2350">
        <v>7.49</v>
      </c>
      <c r="R2350">
        <v>9</v>
      </c>
      <c r="S2350">
        <v>13</v>
      </c>
      <c r="T2350">
        <v>2.4300000000000002</v>
      </c>
      <c r="U2350">
        <v>1</v>
      </c>
      <c r="V2350" t="s">
        <v>22</v>
      </c>
      <c r="W2350">
        <f t="shared" si="288"/>
        <v>0</v>
      </c>
      <c r="X2350" t="str">
        <f t="shared" si="289"/>
        <v>3 or fewer calls</v>
      </c>
      <c r="Y2350" t="str">
        <f t="shared" si="290"/>
        <v>Medium</v>
      </c>
      <c r="Z2350" t="str">
        <f t="shared" si="291"/>
        <v>Light_usage</v>
      </c>
      <c r="AA2350" t="str">
        <f t="shared" si="292"/>
        <v>Medium_user</v>
      </c>
      <c r="AB2350" t="str">
        <f t="shared" si="293"/>
        <v>Medium Usage</v>
      </c>
      <c r="AC2350" t="str">
        <f t="shared" si="294"/>
        <v>Medium</v>
      </c>
      <c r="AD2350" t="str">
        <f t="shared" si="295"/>
        <v>Medium Intl Calls</v>
      </c>
    </row>
    <row r="2351" spans="1:30" x14ac:dyDescent="0.25">
      <c r="A2351" t="s">
        <v>32</v>
      </c>
      <c r="B2351">
        <v>130</v>
      </c>
      <c r="C2351" t="s">
        <v>25</v>
      </c>
      <c r="D2351" t="s">
        <v>22</v>
      </c>
      <c r="E2351">
        <f>IF(train[[#This Row],[international_plan]]="yes",1,0)</f>
        <v>0</v>
      </c>
      <c r="F2351" t="s">
        <v>23</v>
      </c>
      <c r="G2351">
        <f>IF(train[[#This Row],[voice_mail_plan]]="yes",1,0)</f>
        <v>1</v>
      </c>
      <c r="H2351">
        <v>30</v>
      </c>
      <c r="I2351">
        <v>185</v>
      </c>
      <c r="J2351">
        <v>117</v>
      </c>
      <c r="K2351">
        <v>31.45</v>
      </c>
      <c r="L2351">
        <v>249.5</v>
      </c>
      <c r="M2351">
        <v>141</v>
      </c>
      <c r="N2351">
        <v>21.21</v>
      </c>
      <c r="O2351">
        <v>157.80000000000001</v>
      </c>
      <c r="P2351">
        <v>103</v>
      </c>
      <c r="Q2351">
        <v>7.1</v>
      </c>
      <c r="R2351">
        <v>7.4</v>
      </c>
      <c r="S2351">
        <v>7</v>
      </c>
      <c r="T2351">
        <v>2</v>
      </c>
      <c r="U2351">
        <v>0</v>
      </c>
      <c r="V2351" t="s">
        <v>22</v>
      </c>
      <c r="W2351">
        <f t="shared" si="288"/>
        <v>0</v>
      </c>
      <c r="X2351" t="str">
        <f t="shared" si="289"/>
        <v>3 or fewer calls</v>
      </c>
      <c r="Y2351" t="str">
        <f t="shared" si="290"/>
        <v>Medium</v>
      </c>
      <c r="Z2351" t="str">
        <f t="shared" si="291"/>
        <v>Heavy_user</v>
      </c>
      <c r="AA2351" t="str">
        <f t="shared" si="292"/>
        <v>Heavy_user</v>
      </c>
      <c r="AB2351" t="str">
        <f t="shared" si="293"/>
        <v>Medium Usage</v>
      </c>
      <c r="AC2351" t="str">
        <f t="shared" si="294"/>
        <v>High</v>
      </c>
      <c r="AD2351" t="str">
        <f t="shared" si="295"/>
        <v>Low Intl Calls</v>
      </c>
    </row>
    <row r="2352" spans="1:30" x14ac:dyDescent="0.25">
      <c r="A2352" t="s">
        <v>64</v>
      </c>
      <c r="B2352">
        <v>68</v>
      </c>
      <c r="C2352" t="s">
        <v>21</v>
      </c>
      <c r="D2352" t="s">
        <v>22</v>
      </c>
      <c r="E2352">
        <f>IF(train[[#This Row],[international_plan]]="yes",1,0)</f>
        <v>0</v>
      </c>
      <c r="F2352" t="s">
        <v>22</v>
      </c>
      <c r="G2352">
        <f>IF(train[[#This Row],[voice_mail_plan]]="yes",1,0)</f>
        <v>0</v>
      </c>
      <c r="H2352">
        <v>0</v>
      </c>
      <c r="I2352">
        <v>158.80000000000001</v>
      </c>
      <c r="J2352">
        <v>119</v>
      </c>
      <c r="K2352">
        <v>27</v>
      </c>
      <c r="L2352">
        <v>211.8</v>
      </c>
      <c r="M2352">
        <v>105</v>
      </c>
      <c r="N2352">
        <v>18</v>
      </c>
      <c r="O2352">
        <v>198.1</v>
      </c>
      <c r="P2352">
        <v>101</v>
      </c>
      <c r="Q2352">
        <v>8.91</v>
      </c>
      <c r="R2352">
        <v>10.3</v>
      </c>
      <c r="S2352">
        <v>3</v>
      </c>
      <c r="T2352">
        <v>2.78</v>
      </c>
      <c r="U2352">
        <v>1</v>
      </c>
      <c r="V2352" t="s">
        <v>22</v>
      </c>
      <c r="W2352">
        <f t="shared" si="288"/>
        <v>0</v>
      </c>
      <c r="X2352" t="str">
        <f t="shared" si="289"/>
        <v>3 or fewer calls</v>
      </c>
      <c r="Y2352" t="str">
        <f t="shared" si="290"/>
        <v>Medium</v>
      </c>
      <c r="Z2352" t="str">
        <f t="shared" si="291"/>
        <v>Medium_user</v>
      </c>
      <c r="AA2352" t="str">
        <f t="shared" si="292"/>
        <v>Medium_user</v>
      </c>
      <c r="AB2352" t="str">
        <f t="shared" si="293"/>
        <v>Medium Usage</v>
      </c>
      <c r="AC2352" t="str">
        <f t="shared" si="294"/>
        <v>None</v>
      </c>
      <c r="AD2352" t="str">
        <f t="shared" si="295"/>
        <v>Medium Intl Calls</v>
      </c>
    </row>
    <row r="2353" spans="1:30" x14ac:dyDescent="0.25">
      <c r="A2353" t="s">
        <v>32</v>
      </c>
      <c r="B2353">
        <v>77</v>
      </c>
      <c r="C2353" t="s">
        <v>25</v>
      </c>
      <c r="D2353" t="s">
        <v>22</v>
      </c>
      <c r="E2353">
        <f>IF(train[[#This Row],[international_plan]]="yes",1,0)</f>
        <v>0</v>
      </c>
      <c r="F2353" t="s">
        <v>22</v>
      </c>
      <c r="G2353">
        <f>IF(train[[#This Row],[voice_mail_plan]]="yes",1,0)</f>
        <v>0</v>
      </c>
      <c r="H2353">
        <v>0</v>
      </c>
      <c r="I2353">
        <v>185.9</v>
      </c>
      <c r="J2353">
        <v>95</v>
      </c>
      <c r="K2353">
        <v>31.6</v>
      </c>
      <c r="L2353">
        <v>212</v>
      </c>
      <c r="M2353">
        <v>98</v>
      </c>
      <c r="N2353">
        <v>18.02</v>
      </c>
      <c r="O2353">
        <v>282.3</v>
      </c>
      <c r="P2353">
        <v>81</v>
      </c>
      <c r="Q2353">
        <v>12.7</v>
      </c>
      <c r="R2353">
        <v>11.3</v>
      </c>
      <c r="S2353">
        <v>4</v>
      </c>
      <c r="T2353">
        <v>3.05</v>
      </c>
      <c r="U2353">
        <v>3</v>
      </c>
      <c r="V2353" t="s">
        <v>22</v>
      </c>
      <c r="W2353">
        <f t="shared" si="288"/>
        <v>0</v>
      </c>
      <c r="X2353" t="str">
        <f t="shared" si="289"/>
        <v>3 or fewer calls</v>
      </c>
      <c r="Y2353" t="str">
        <f t="shared" si="290"/>
        <v>Medium</v>
      </c>
      <c r="Z2353" t="str">
        <f t="shared" si="291"/>
        <v>Medium_user</v>
      </c>
      <c r="AA2353" t="str">
        <f t="shared" si="292"/>
        <v>Medium_user</v>
      </c>
      <c r="AB2353" t="str">
        <f t="shared" si="293"/>
        <v>Medium Usage</v>
      </c>
      <c r="AC2353" t="str">
        <f t="shared" si="294"/>
        <v>None</v>
      </c>
      <c r="AD2353" t="str">
        <f t="shared" si="295"/>
        <v>Medium Intl Calls</v>
      </c>
    </row>
    <row r="2354" spans="1:30" x14ac:dyDescent="0.25">
      <c r="A2354" t="s">
        <v>43</v>
      </c>
      <c r="B2354">
        <v>109</v>
      </c>
      <c r="C2354" t="s">
        <v>21</v>
      </c>
      <c r="D2354" t="s">
        <v>22</v>
      </c>
      <c r="E2354">
        <f>IF(train[[#This Row],[international_plan]]="yes",1,0)</f>
        <v>0</v>
      </c>
      <c r="F2354" t="s">
        <v>22</v>
      </c>
      <c r="G2354">
        <f>IF(train[[#This Row],[voice_mail_plan]]="yes",1,0)</f>
        <v>0</v>
      </c>
      <c r="H2354">
        <v>0</v>
      </c>
      <c r="I2354">
        <v>222.5</v>
      </c>
      <c r="J2354">
        <v>74</v>
      </c>
      <c r="K2354">
        <v>37.83</v>
      </c>
      <c r="L2354">
        <v>169.7</v>
      </c>
      <c r="M2354">
        <v>75</v>
      </c>
      <c r="N2354">
        <v>14.42</v>
      </c>
      <c r="O2354">
        <v>264.3</v>
      </c>
      <c r="P2354">
        <v>94</v>
      </c>
      <c r="Q2354">
        <v>11.89</v>
      </c>
      <c r="R2354">
        <v>9</v>
      </c>
      <c r="S2354">
        <v>3</v>
      </c>
      <c r="T2354">
        <v>2.4300000000000002</v>
      </c>
      <c r="U2354">
        <v>2</v>
      </c>
      <c r="V2354" t="s">
        <v>22</v>
      </c>
      <c r="W2354">
        <f t="shared" si="288"/>
        <v>0</v>
      </c>
      <c r="X2354" t="str">
        <f t="shared" si="289"/>
        <v>3 or fewer calls</v>
      </c>
      <c r="Y2354" t="str">
        <f t="shared" si="290"/>
        <v>Medium</v>
      </c>
      <c r="Z2354" t="str">
        <f t="shared" si="291"/>
        <v>Light_usage</v>
      </c>
      <c r="AA2354" t="str">
        <f t="shared" si="292"/>
        <v>Medium_user</v>
      </c>
      <c r="AB2354" t="str">
        <f t="shared" si="293"/>
        <v>Medium Usage</v>
      </c>
      <c r="AC2354" t="str">
        <f t="shared" si="294"/>
        <v>None</v>
      </c>
      <c r="AD2354" t="str">
        <f t="shared" si="295"/>
        <v>Medium Intl Calls</v>
      </c>
    </row>
    <row r="2355" spans="1:30" x14ac:dyDescent="0.25">
      <c r="A2355" t="s">
        <v>32</v>
      </c>
      <c r="B2355">
        <v>108</v>
      </c>
      <c r="C2355" t="s">
        <v>21</v>
      </c>
      <c r="D2355" t="s">
        <v>22</v>
      </c>
      <c r="E2355">
        <f>IF(train[[#This Row],[international_plan]]="yes",1,0)</f>
        <v>0</v>
      </c>
      <c r="F2355" t="s">
        <v>22</v>
      </c>
      <c r="G2355">
        <f>IF(train[[#This Row],[voice_mail_plan]]="yes",1,0)</f>
        <v>0</v>
      </c>
      <c r="H2355">
        <v>0</v>
      </c>
      <c r="I2355">
        <v>201.1</v>
      </c>
      <c r="J2355">
        <v>101</v>
      </c>
      <c r="K2355">
        <v>34.19</v>
      </c>
      <c r="L2355">
        <v>170.7</v>
      </c>
      <c r="M2355">
        <v>86</v>
      </c>
      <c r="N2355">
        <v>14.51</v>
      </c>
      <c r="O2355">
        <v>237.4</v>
      </c>
      <c r="P2355">
        <v>113</v>
      </c>
      <c r="Q2355">
        <v>10.68</v>
      </c>
      <c r="R2355">
        <v>11.6</v>
      </c>
      <c r="S2355">
        <v>3</v>
      </c>
      <c r="T2355">
        <v>3.13</v>
      </c>
      <c r="U2355">
        <v>3</v>
      </c>
      <c r="V2355" t="s">
        <v>22</v>
      </c>
      <c r="W2355">
        <f t="shared" si="288"/>
        <v>0</v>
      </c>
      <c r="X2355" t="str">
        <f t="shared" si="289"/>
        <v>3 or fewer calls</v>
      </c>
      <c r="Y2355" t="str">
        <f t="shared" si="290"/>
        <v>Medium</v>
      </c>
      <c r="Z2355" t="str">
        <f t="shared" si="291"/>
        <v>Medium_user</v>
      </c>
      <c r="AA2355" t="str">
        <f t="shared" si="292"/>
        <v>Medium_user</v>
      </c>
      <c r="AB2355" t="str">
        <f t="shared" si="293"/>
        <v>Medium Usage</v>
      </c>
      <c r="AC2355" t="str">
        <f t="shared" si="294"/>
        <v>None</v>
      </c>
      <c r="AD2355" t="str">
        <f t="shared" si="295"/>
        <v>Medium Intl Calls</v>
      </c>
    </row>
    <row r="2356" spans="1:30" x14ac:dyDescent="0.25">
      <c r="A2356" t="s">
        <v>34</v>
      </c>
      <c r="B2356">
        <v>79</v>
      </c>
      <c r="C2356" t="s">
        <v>21</v>
      </c>
      <c r="D2356" t="s">
        <v>22</v>
      </c>
      <c r="E2356">
        <f>IF(train[[#This Row],[international_plan]]="yes",1,0)</f>
        <v>0</v>
      </c>
      <c r="F2356" t="s">
        <v>23</v>
      </c>
      <c r="G2356">
        <f>IF(train[[#This Row],[voice_mail_plan]]="yes",1,0)</f>
        <v>1</v>
      </c>
      <c r="H2356">
        <v>17</v>
      </c>
      <c r="I2356">
        <v>167.9</v>
      </c>
      <c r="J2356">
        <v>114</v>
      </c>
      <c r="K2356">
        <v>28.54</v>
      </c>
      <c r="L2356">
        <v>243.7</v>
      </c>
      <c r="M2356">
        <v>93</v>
      </c>
      <c r="N2356">
        <v>20.71</v>
      </c>
      <c r="O2356">
        <v>211.9</v>
      </c>
      <c r="P2356">
        <v>114</v>
      </c>
      <c r="Q2356">
        <v>9.5399999999999991</v>
      </c>
      <c r="R2356">
        <v>9.1</v>
      </c>
      <c r="S2356">
        <v>2</v>
      </c>
      <c r="T2356">
        <v>2.46</v>
      </c>
      <c r="U2356">
        <v>1</v>
      </c>
      <c r="V2356" t="s">
        <v>22</v>
      </c>
      <c r="W2356">
        <f t="shared" si="288"/>
        <v>0</v>
      </c>
      <c r="X2356" t="str">
        <f t="shared" si="289"/>
        <v>3 or fewer calls</v>
      </c>
      <c r="Y2356" t="str">
        <f t="shared" si="290"/>
        <v>Medium</v>
      </c>
      <c r="Z2356" t="str">
        <f t="shared" si="291"/>
        <v>Medium_user</v>
      </c>
      <c r="AA2356" t="str">
        <f t="shared" si="292"/>
        <v>Heavy_user</v>
      </c>
      <c r="AB2356" t="str">
        <f t="shared" si="293"/>
        <v>Medium Usage</v>
      </c>
      <c r="AC2356" t="str">
        <f t="shared" si="294"/>
        <v>Medium</v>
      </c>
      <c r="AD2356" t="str">
        <f t="shared" si="295"/>
        <v>Medium Intl Calls</v>
      </c>
    </row>
    <row r="2357" spans="1:30" x14ac:dyDescent="0.25">
      <c r="A2357" t="s">
        <v>49</v>
      </c>
      <c r="B2357">
        <v>119</v>
      </c>
      <c r="C2357" t="s">
        <v>25</v>
      </c>
      <c r="D2357" t="s">
        <v>22</v>
      </c>
      <c r="E2357">
        <f>IF(train[[#This Row],[international_plan]]="yes",1,0)</f>
        <v>0</v>
      </c>
      <c r="F2357" t="s">
        <v>22</v>
      </c>
      <c r="G2357">
        <f>IF(train[[#This Row],[voice_mail_plan]]="yes",1,0)</f>
        <v>0</v>
      </c>
      <c r="H2357">
        <v>0</v>
      </c>
      <c r="I2357">
        <v>239.1</v>
      </c>
      <c r="J2357">
        <v>88</v>
      </c>
      <c r="K2357">
        <v>40.65</v>
      </c>
      <c r="L2357">
        <v>243.5</v>
      </c>
      <c r="M2357">
        <v>79</v>
      </c>
      <c r="N2357">
        <v>20.7</v>
      </c>
      <c r="O2357">
        <v>230.9</v>
      </c>
      <c r="P2357">
        <v>92</v>
      </c>
      <c r="Q2357">
        <v>10.39</v>
      </c>
      <c r="R2357">
        <v>10.9</v>
      </c>
      <c r="S2357">
        <v>3</v>
      </c>
      <c r="T2357">
        <v>2.94</v>
      </c>
      <c r="U2357">
        <v>3</v>
      </c>
      <c r="V2357" t="s">
        <v>23</v>
      </c>
      <c r="W2357">
        <f t="shared" si="288"/>
        <v>1</v>
      </c>
      <c r="X2357" t="str">
        <f t="shared" si="289"/>
        <v>3 or fewer calls</v>
      </c>
      <c r="Y2357" t="str">
        <f t="shared" si="290"/>
        <v>Medium</v>
      </c>
      <c r="Z2357" t="str">
        <f t="shared" si="291"/>
        <v>Light_usage</v>
      </c>
      <c r="AA2357" t="str">
        <f t="shared" si="292"/>
        <v>Heavy_user</v>
      </c>
      <c r="AB2357" t="str">
        <f t="shared" si="293"/>
        <v>Medium Usage</v>
      </c>
      <c r="AC2357" t="str">
        <f t="shared" si="294"/>
        <v>None</v>
      </c>
      <c r="AD2357" t="str">
        <f t="shared" si="295"/>
        <v>Medium Intl Calls</v>
      </c>
    </row>
    <row r="2358" spans="1:30" x14ac:dyDescent="0.25">
      <c r="A2358" t="s">
        <v>60</v>
      </c>
      <c r="B2358">
        <v>38</v>
      </c>
      <c r="C2358" t="s">
        <v>28</v>
      </c>
      <c r="D2358" t="s">
        <v>22</v>
      </c>
      <c r="E2358">
        <f>IF(train[[#This Row],[international_plan]]="yes",1,0)</f>
        <v>0</v>
      </c>
      <c r="F2358" t="s">
        <v>22</v>
      </c>
      <c r="G2358">
        <f>IF(train[[#This Row],[voice_mail_plan]]="yes",1,0)</f>
        <v>0</v>
      </c>
      <c r="H2358">
        <v>0</v>
      </c>
      <c r="I2358">
        <v>175.7</v>
      </c>
      <c r="J2358">
        <v>109</v>
      </c>
      <c r="K2358">
        <v>29.87</v>
      </c>
      <c r="L2358">
        <v>211.8</v>
      </c>
      <c r="M2358">
        <v>97</v>
      </c>
      <c r="N2358">
        <v>18</v>
      </c>
      <c r="O2358">
        <v>137.9</v>
      </c>
      <c r="P2358">
        <v>109</v>
      </c>
      <c r="Q2358">
        <v>6.21</v>
      </c>
      <c r="R2358">
        <v>9.1999999999999993</v>
      </c>
      <c r="S2358">
        <v>3</v>
      </c>
      <c r="T2358">
        <v>2.48</v>
      </c>
      <c r="U2358">
        <v>5</v>
      </c>
      <c r="V2358" t="s">
        <v>23</v>
      </c>
      <c r="W2358">
        <f t="shared" si="288"/>
        <v>1</v>
      </c>
      <c r="X2358" t="str">
        <f t="shared" si="289"/>
        <v>More than 3 calls</v>
      </c>
      <c r="Y2358" t="str">
        <f t="shared" si="290"/>
        <v>Medium</v>
      </c>
      <c r="Z2358" t="str">
        <f t="shared" si="291"/>
        <v>Medium_user</v>
      </c>
      <c r="AA2358" t="str">
        <f t="shared" si="292"/>
        <v>Medium_user</v>
      </c>
      <c r="AB2358" t="str">
        <f t="shared" si="293"/>
        <v>Medium Usage</v>
      </c>
      <c r="AC2358" t="str">
        <f t="shared" si="294"/>
        <v>None</v>
      </c>
      <c r="AD2358" t="str">
        <f t="shared" si="295"/>
        <v>Medium Intl Calls</v>
      </c>
    </row>
    <row r="2359" spans="1:30" x14ac:dyDescent="0.25">
      <c r="A2359" t="s">
        <v>50</v>
      </c>
      <c r="B2359">
        <v>109</v>
      </c>
      <c r="C2359" t="s">
        <v>21</v>
      </c>
      <c r="D2359" t="s">
        <v>22</v>
      </c>
      <c r="E2359">
        <f>IF(train[[#This Row],[international_plan]]="yes",1,0)</f>
        <v>0</v>
      </c>
      <c r="F2359" t="s">
        <v>23</v>
      </c>
      <c r="G2359">
        <f>IF(train[[#This Row],[voice_mail_plan]]="yes",1,0)</f>
        <v>1</v>
      </c>
      <c r="H2359">
        <v>29</v>
      </c>
      <c r="I2359">
        <v>111.2</v>
      </c>
      <c r="J2359">
        <v>90</v>
      </c>
      <c r="K2359">
        <v>18.899999999999999</v>
      </c>
      <c r="L2359">
        <v>263.5</v>
      </c>
      <c r="M2359">
        <v>98</v>
      </c>
      <c r="N2359">
        <v>22.4</v>
      </c>
      <c r="O2359">
        <v>224.7</v>
      </c>
      <c r="P2359">
        <v>128</v>
      </c>
      <c r="Q2359">
        <v>10.11</v>
      </c>
      <c r="R2359">
        <v>9</v>
      </c>
      <c r="S2359">
        <v>6</v>
      </c>
      <c r="T2359">
        <v>2.4300000000000002</v>
      </c>
      <c r="U2359">
        <v>6</v>
      </c>
      <c r="V2359" t="s">
        <v>23</v>
      </c>
      <c r="W2359">
        <f t="shared" si="288"/>
        <v>1</v>
      </c>
      <c r="X2359" t="str">
        <f t="shared" si="289"/>
        <v>More than 3 calls</v>
      </c>
      <c r="Y2359" t="str">
        <f t="shared" si="290"/>
        <v>Medium</v>
      </c>
      <c r="Z2359" t="str">
        <f t="shared" si="291"/>
        <v>Medium_user</v>
      </c>
      <c r="AA2359" t="str">
        <f t="shared" si="292"/>
        <v>Heavy_user</v>
      </c>
      <c r="AB2359" t="str">
        <f t="shared" si="293"/>
        <v>Medium Usage</v>
      </c>
      <c r="AC2359" t="str">
        <f t="shared" si="294"/>
        <v>Medium</v>
      </c>
      <c r="AD2359" t="str">
        <f t="shared" si="295"/>
        <v>Medium Intl Calls</v>
      </c>
    </row>
    <row r="2360" spans="1:30" x14ac:dyDescent="0.25">
      <c r="A2360" t="s">
        <v>67</v>
      </c>
      <c r="B2360">
        <v>78</v>
      </c>
      <c r="C2360" t="s">
        <v>21</v>
      </c>
      <c r="D2360" t="s">
        <v>22</v>
      </c>
      <c r="E2360">
        <f>IF(train[[#This Row],[international_plan]]="yes",1,0)</f>
        <v>0</v>
      </c>
      <c r="F2360" t="s">
        <v>22</v>
      </c>
      <c r="G2360">
        <f>IF(train[[#This Row],[voice_mail_plan]]="yes",1,0)</f>
        <v>0</v>
      </c>
      <c r="H2360">
        <v>0</v>
      </c>
      <c r="I2360">
        <v>87.7</v>
      </c>
      <c r="J2360">
        <v>74</v>
      </c>
      <c r="K2360">
        <v>14.91</v>
      </c>
      <c r="L2360">
        <v>214.8</v>
      </c>
      <c r="M2360">
        <v>58</v>
      </c>
      <c r="N2360">
        <v>18.260000000000002</v>
      </c>
      <c r="O2360">
        <v>201.3</v>
      </c>
      <c r="P2360">
        <v>147</v>
      </c>
      <c r="Q2360">
        <v>9.06</v>
      </c>
      <c r="R2360">
        <v>10.8</v>
      </c>
      <c r="S2360">
        <v>6</v>
      </c>
      <c r="T2360">
        <v>2.92</v>
      </c>
      <c r="U2360">
        <v>1</v>
      </c>
      <c r="V2360" t="s">
        <v>22</v>
      </c>
      <c r="W2360">
        <f t="shared" si="288"/>
        <v>0</v>
      </c>
      <c r="X2360" t="str">
        <f t="shared" si="289"/>
        <v>3 or fewer calls</v>
      </c>
      <c r="Y2360" t="str">
        <f t="shared" si="290"/>
        <v>Medium</v>
      </c>
      <c r="Z2360" t="str">
        <f t="shared" si="291"/>
        <v>Light_usage</v>
      </c>
      <c r="AA2360" t="str">
        <f t="shared" si="292"/>
        <v>Medium_user</v>
      </c>
      <c r="AB2360" t="str">
        <f t="shared" si="293"/>
        <v>Medium Usage</v>
      </c>
      <c r="AC2360" t="str">
        <f t="shared" si="294"/>
        <v>None</v>
      </c>
      <c r="AD2360" t="str">
        <f t="shared" si="295"/>
        <v>Medium Intl Calls</v>
      </c>
    </row>
    <row r="2361" spans="1:30" x14ac:dyDescent="0.25">
      <c r="A2361" t="s">
        <v>60</v>
      </c>
      <c r="B2361">
        <v>134</v>
      </c>
      <c r="C2361" t="s">
        <v>21</v>
      </c>
      <c r="D2361" t="s">
        <v>22</v>
      </c>
      <c r="E2361">
        <f>IF(train[[#This Row],[international_plan]]="yes",1,0)</f>
        <v>0</v>
      </c>
      <c r="F2361" t="s">
        <v>22</v>
      </c>
      <c r="G2361">
        <f>IF(train[[#This Row],[voice_mail_plan]]="yes",1,0)</f>
        <v>0</v>
      </c>
      <c r="H2361">
        <v>0</v>
      </c>
      <c r="I2361">
        <v>244.1</v>
      </c>
      <c r="J2361">
        <v>99</v>
      </c>
      <c r="K2361">
        <v>41.5</v>
      </c>
      <c r="L2361">
        <v>246.9</v>
      </c>
      <c r="M2361">
        <v>111</v>
      </c>
      <c r="N2361">
        <v>20.99</v>
      </c>
      <c r="O2361">
        <v>200</v>
      </c>
      <c r="P2361">
        <v>133</v>
      </c>
      <c r="Q2361">
        <v>9</v>
      </c>
      <c r="R2361">
        <v>7.2</v>
      </c>
      <c r="S2361">
        <v>2</v>
      </c>
      <c r="T2361">
        <v>1.94</v>
      </c>
      <c r="U2361">
        <v>0</v>
      </c>
      <c r="V2361" t="s">
        <v>22</v>
      </c>
      <c r="W2361">
        <f t="shared" si="288"/>
        <v>0</v>
      </c>
      <c r="X2361" t="str">
        <f t="shared" si="289"/>
        <v>3 or fewer calls</v>
      </c>
      <c r="Y2361" t="str">
        <f t="shared" si="290"/>
        <v>Low</v>
      </c>
      <c r="Z2361" t="str">
        <f t="shared" si="291"/>
        <v>Medium_user</v>
      </c>
      <c r="AA2361" t="str">
        <f t="shared" si="292"/>
        <v>Heavy_user</v>
      </c>
      <c r="AB2361" t="str">
        <f t="shared" si="293"/>
        <v>Medium Usage</v>
      </c>
      <c r="AC2361" t="str">
        <f t="shared" si="294"/>
        <v>None</v>
      </c>
      <c r="AD2361" t="str">
        <f t="shared" si="295"/>
        <v>Low Intl Calls</v>
      </c>
    </row>
    <row r="2362" spans="1:30" x14ac:dyDescent="0.25">
      <c r="A2362" t="s">
        <v>59</v>
      </c>
      <c r="B2362">
        <v>47</v>
      </c>
      <c r="C2362" t="s">
        <v>21</v>
      </c>
      <c r="D2362" t="s">
        <v>22</v>
      </c>
      <c r="E2362">
        <f>IF(train[[#This Row],[international_plan]]="yes",1,0)</f>
        <v>0</v>
      </c>
      <c r="F2362" t="s">
        <v>23</v>
      </c>
      <c r="G2362">
        <f>IF(train[[#This Row],[voice_mail_plan]]="yes",1,0)</f>
        <v>1</v>
      </c>
      <c r="H2362">
        <v>27</v>
      </c>
      <c r="I2362">
        <v>165</v>
      </c>
      <c r="J2362">
        <v>89</v>
      </c>
      <c r="K2362">
        <v>28.05</v>
      </c>
      <c r="L2362">
        <v>127.3</v>
      </c>
      <c r="M2362">
        <v>118</v>
      </c>
      <c r="N2362">
        <v>10.82</v>
      </c>
      <c r="O2362">
        <v>284.39999999999998</v>
      </c>
      <c r="P2362">
        <v>95</v>
      </c>
      <c r="Q2362">
        <v>12.8</v>
      </c>
      <c r="R2362">
        <v>7.7</v>
      </c>
      <c r="S2362">
        <v>4</v>
      </c>
      <c r="T2362">
        <v>2.08</v>
      </c>
      <c r="U2362">
        <v>2</v>
      </c>
      <c r="V2362" t="s">
        <v>22</v>
      </c>
      <c r="W2362">
        <f t="shared" si="288"/>
        <v>0</v>
      </c>
      <c r="X2362" t="str">
        <f t="shared" si="289"/>
        <v>3 or fewer calls</v>
      </c>
      <c r="Y2362" t="str">
        <f t="shared" si="290"/>
        <v>Medium</v>
      </c>
      <c r="Z2362" t="str">
        <f t="shared" si="291"/>
        <v>Medium_user</v>
      </c>
      <c r="AA2362" t="str">
        <f t="shared" si="292"/>
        <v>Medium_user</v>
      </c>
      <c r="AB2362" t="str">
        <f t="shared" si="293"/>
        <v>Medium Usage</v>
      </c>
      <c r="AC2362" t="str">
        <f t="shared" si="294"/>
        <v>Medium</v>
      </c>
      <c r="AD2362" t="str">
        <f t="shared" si="295"/>
        <v>Medium Intl Calls</v>
      </c>
    </row>
    <row r="2363" spans="1:30" x14ac:dyDescent="0.25">
      <c r="A2363" t="s">
        <v>67</v>
      </c>
      <c r="B2363">
        <v>59</v>
      </c>
      <c r="C2363" t="s">
        <v>25</v>
      </c>
      <c r="D2363" t="s">
        <v>22</v>
      </c>
      <c r="E2363">
        <f>IF(train[[#This Row],[international_plan]]="yes",1,0)</f>
        <v>0</v>
      </c>
      <c r="F2363" t="s">
        <v>23</v>
      </c>
      <c r="G2363">
        <f>IF(train[[#This Row],[voice_mail_plan]]="yes",1,0)</f>
        <v>1</v>
      </c>
      <c r="H2363">
        <v>27</v>
      </c>
      <c r="I2363">
        <v>127.4</v>
      </c>
      <c r="J2363">
        <v>110</v>
      </c>
      <c r="K2363">
        <v>21.66</v>
      </c>
      <c r="L2363">
        <v>103.3</v>
      </c>
      <c r="M2363">
        <v>99</v>
      </c>
      <c r="N2363">
        <v>8.7799999999999994</v>
      </c>
      <c r="O2363">
        <v>164.2</v>
      </c>
      <c r="P2363">
        <v>73</v>
      </c>
      <c r="Q2363">
        <v>7.39</v>
      </c>
      <c r="R2363">
        <v>9.1</v>
      </c>
      <c r="S2363">
        <v>3</v>
      </c>
      <c r="T2363">
        <v>2.46</v>
      </c>
      <c r="U2363">
        <v>0</v>
      </c>
      <c r="V2363" t="s">
        <v>22</v>
      </c>
      <c r="W2363">
        <f t="shared" si="288"/>
        <v>0</v>
      </c>
      <c r="X2363" t="str">
        <f t="shared" si="289"/>
        <v>3 or fewer calls</v>
      </c>
      <c r="Y2363" t="str">
        <f t="shared" si="290"/>
        <v>Medium</v>
      </c>
      <c r="Z2363" t="str">
        <f t="shared" si="291"/>
        <v>Medium_user</v>
      </c>
      <c r="AA2363" t="str">
        <f t="shared" si="292"/>
        <v>Light_user</v>
      </c>
      <c r="AB2363" t="str">
        <f t="shared" si="293"/>
        <v>Medium Usage</v>
      </c>
      <c r="AC2363" t="str">
        <f t="shared" si="294"/>
        <v>Medium</v>
      </c>
      <c r="AD2363" t="str">
        <f t="shared" si="295"/>
        <v>Medium Intl Calls</v>
      </c>
    </row>
    <row r="2364" spans="1:30" x14ac:dyDescent="0.25">
      <c r="A2364" t="s">
        <v>37</v>
      </c>
      <c r="B2364">
        <v>151</v>
      </c>
      <c r="C2364" t="s">
        <v>21</v>
      </c>
      <c r="D2364" t="s">
        <v>22</v>
      </c>
      <c r="E2364">
        <f>IF(train[[#This Row],[international_plan]]="yes",1,0)</f>
        <v>0</v>
      </c>
      <c r="F2364" t="s">
        <v>22</v>
      </c>
      <c r="G2364">
        <f>IF(train[[#This Row],[voice_mail_plan]]="yes",1,0)</f>
        <v>0</v>
      </c>
      <c r="H2364">
        <v>0</v>
      </c>
      <c r="I2364">
        <v>194.8</v>
      </c>
      <c r="J2364">
        <v>106</v>
      </c>
      <c r="K2364">
        <v>33.119999999999997</v>
      </c>
      <c r="L2364">
        <v>292.7</v>
      </c>
      <c r="M2364">
        <v>103</v>
      </c>
      <c r="N2364">
        <v>24.88</v>
      </c>
      <c r="O2364">
        <v>224.6</v>
      </c>
      <c r="P2364">
        <v>82</v>
      </c>
      <c r="Q2364">
        <v>10.11</v>
      </c>
      <c r="R2364">
        <v>5.5</v>
      </c>
      <c r="S2364">
        <v>3</v>
      </c>
      <c r="T2364">
        <v>1.49</v>
      </c>
      <c r="U2364">
        <v>0</v>
      </c>
      <c r="V2364" t="s">
        <v>22</v>
      </c>
      <c r="W2364">
        <f t="shared" si="288"/>
        <v>0</v>
      </c>
      <c r="X2364" t="str">
        <f t="shared" si="289"/>
        <v>3 or fewer calls</v>
      </c>
      <c r="Y2364" t="str">
        <f t="shared" si="290"/>
        <v>Low</v>
      </c>
      <c r="Z2364" t="str">
        <f t="shared" si="291"/>
        <v>Medium_user</v>
      </c>
      <c r="AA2364" t="str">
        <f t="shared" si="292"/>
        <v>Heavy_user</v>
      </c>
      <c r="AB2364" t="str">
        <f t="shared" si="293"/>
        <v>Medium Usage</v>
      </c>
      <c r="AC2364" t="str">
        <f t="shared" si="294"/>
        <v>None</v>
      </c>
      <c r="AD2364" t="str">
        <f t="shared" si="295"/>
        <v>Low Intl Calls</v>
      </c>
    </row>
    <row r="2365" spans="1:30" x14ac:dyDescent="0.25">
      <c r="A2365" t="s">
        <v>58</v>
      </c>
      <c r="B2365">
        <v>129</v>
      </c>
      <c r="C2365" t="s">
        <v>21</v>
      </c>
      <c r="D2365" t="s">
        <v>22</v>
      </c>
      <c r="E2365">
        <f>IF(train[[#This Row],[international_plan]]="yes",1,0)</f>
        <v>0</v>
      </c>
      <c r="F2365" t="s">
        <v>22</v>
      </c>
      <c r="G2365">
        <f>IF(train[[#This Row],[voice_mail_plan]]="yes",1,0)</f>
        <v>0</v>
      </c>
      <c r="H2365">
        <v>0</v>
      </c>
      <c r="I2365">
        <v>54.7</v>
      </c>
      <c r="J2365">
        <v>131</v>
      </c>
      <c r="K2365">
        <v>9.3000000000000007</v>
      </c>
      <c r="L2365">
        <v>256.10000000000002</v>
      </c>
      <c r="M2365">
        <v>105</v>
      </c>
      <c r="N2365">
        <v>21.77</v>
      </c>
      <c r="O2365">
        <v>176.6</v>
      </c>
      <c r="P2365">
        <v>135</v>
      </c>
      <c r="Q2365">
        <v>7.95</v>
      </c>
      <c r="R2365">
        <v>11.1</v>
      </c>
      <c r="S2365">
        <v>4</v>
      </c>
      <c r="T2365">
        <v>3</v>
      </c>
      <c r="U2365">
        <v>1</v>
      </c>
      <c r="V2365" t="s">
        <v>22</v>
      </c>
      <c r="W2365">
        <f t="shared" si="288"/>
        <v>0</v>
      </c>
      <c r="X2365" t="str">
        <f t="shared" si="289"/>
        <v>3 or fewer calls</v>
      </c>
      <c r="Y2365" t="str">
        <f t="shared" si="290"/>
        <v>Medium</v>
      </c>
      <c r="Z2365" t="str">
        <f t="shared" si="291"/>
        <v>Medium_user</v>
      </c>
      <c r="AA2365" t="str">
        <f t="shared" si="292"/>
        <v>Heavy_user</v>
      </c>
      <c r="AB2365" t="str">
        <f t="shared" si="293"/>
        <v>Medium Usage</v>
      </c>
      <c r="AC2365" t="str">
        <f t="shared" si="294"/>
        <v>None</v>
      </c>
      <c r="AD2365" t="str">
        <f t="shared" si="295"/>
        <v>Medium Intl Calls</v>
      </c>
    </row>
    <row r="2366" spans="1:30" x14ac:dyDescent="0.25">
      <c r="A2366" t="s">
        <v>53</v>
      </c>
      <c r="B2366">
        <v>76</v>
      </c>
      <c r="C2366" t="s">
        <v>28</v>
      </c>
      <c r="D2366" t="s">
        <v>22</v>
      </c>
      <c r="E2366">
        <f>IF(train[[#This Row],[international_plan]]="yes",1,0)</f>
        <v>0</v>
      </c>
      <c r="F2366" t="s">
        <v>22</v>
      </c>
      <c r="G2366">
        <f>IF(train[[#This Row],[voice_mail_plan]]="yes",1,0)</f>
        <v>0</v>
      </c>
      <c r="H2366">
        <v>0</v>
      </c>
      <c r="I2366">
        <v>90.5</v>
      </c>
      <c r="J2366">
        <v>142</v>
      </c>
      <c r="K2366">
        <v>15.39</v>
      </c>
      <c r="L2366">
        <v>211.7</v>
      </c>
      <c r="M2366">
        <v>75</v>
      </c>
      <c r="N2366">
        <v>17.989999999999998</v>
      </c>
      <c r="O2366">
        <v>194.9</v>
      </c>
      <c r="P2366">
        <v>76</v>
      </c>
      <c r="Q2366">
        <v>8.77</v>
      </c>
      <c r="R2366">
        <v>9.3000000000000007</v>
      </c>
      <c r="S2366">
        <v>2</v>
      </c>
      <c r="T2366">
        <v>2.5099999999999998</v>
      </c>
      <c r="U2366">
        <v>1</v>
      </c>
      <c r="V2366" t="s">
        <v>22</v>
      </c>
      <c r="W2366">
        <f t="shared" si="288"/>
        <v>0</v>
      </c>
      <c r="X2366" t="str">
        <f t="shared" si="289"/>
        <v>3 or fewer calls</v>
      </c>
      <c r="Y2366" t="str">
        <f t="shared" si="290"/>
        <v>Medium</v>
      </c>
      <c r="Z2366" t="str">
        <f t="shared" si="291"/>
        <v>Light_usage</v>
      </c>
      <c r="AA2366" t="str">
        <f t="shared" si="292"/>
        <v>Medium_user</v>
      </c>
      <c r="AB2366" t="str">
        <f t="shared" si="293"/>
        <v>Medium Usage</v>
      </c>
      <c r="AC2366" t="str">
        <f t="shared" si="294"/>
        <v>None</v>
      </c>
      <c r="AD2366" t="str">
        <f t="shared" si="295"/>
        <v>Medium Intl Calls</v>
      </c>
    </row>
    <row r="2367" spans="1:30" x14ac:dyDescent="0.25">
      <c r="A2367" t="s">
        <v>45</v>
      </c>
      <c r="B2367">
        <v>24</v>
      </c>
      <c r="C2367" t="s">
        <v>21</v>
      </c>
      <c r="D2367" t="s">
        <v>22</v>
      </c>
      <c r="E2367">
        <f>IF(train[[#This Row],[international_plan]]="yes",1,0)</f>
        <v>0</v>
      </c>
      <c r="F2367" t="s">
        <v>22</v>
      </c>
      <c r="G2367">
        <f>IF(train[[#This Row],[voice_mail_plan]]="yes",1,0)</f>
        <v>0</v>
      </c>
      <c r="H2367">
        <v>0</v>
      </c>
      <c r="I2367">
        <v>235.6</v>
      </c>
      <c r="J2367">
        <v>132</v>
      </c>
      <c r="K2367">
        <v>40.049999999999997</v>
      </c>
      <c r="L2367">
        <v>115.9</v>
      </c>
      <c r="M2367">
        <v>129</v>
      </c>
      <c r="N2367">
        <v>9.85</v>
      </c>
      <c r="O2367">
        <v>185.4</v>
      </c>
      <c r="P2367">
        <v>136</v>
      </c>
      <c r="Q2367">
        <v>8.34</v>
      </c>
      <c r="R2367">
        <v>16.2</v>
      </c>
      <c r="S2367">
        <v>2</v>
      </c>
      <c r="T2367">
        <v>4.37</v>
      </c>
      <c r="U2367">
        <v>0</v>
      </c>
      <c r="V2367" t="s">
        <v>22</v>
      </c>
      <c r="W2367">
        <f t="shared" si="288"/>
        <v>0</v>
      </c>
      <c r="X2367" t="str">
        <f t="shared" si="289"/>
        <v>3 or fewer calls</v>
      </c>
      <c r="Y2367" t="str">
        <f t="shared" si="290"/>
        <v>High</v>
      </c>
      <c r="Z2367" t="str">
        <f t="shared" si="291"/>
        <v>Heavy_user</v>
      </c>
      <c r="AA2367" t="str">
        <f t="shared" si="292"/>
        <v>Light_user</v>
      </c>
      <c r="AB2367" t="str">
        <f t="shared" si="293"/>
        <v>Medium Usage</v>
      </c>
      <c r="AC2367" t="str">
        <f t="shared" si="294"/>
        <v>None</v>
      </c>
      <c r="AD2367" t="str">
        <f t="shared" si="295"/>
        <v>Medium Intl Calls</v>
      </c>
    </row>
    <row r="2368" spans="1:30" x14ac:dyDescent="0.25">
      <c r="A2368" t="s">
        <v>58</v>
      </c>
      <c r="B2368">
        <v>169</v>
      </c>
      <c r="C2368" t="s">
        <v>25</v>
      </c>
      <c r="D2368" t="s">
        <v>22</v>
      </c>
      <c r="E2368">
        <f>IF(train[[#This Row],[international_plan]]="yes",1,0)</f>
        <v>0</v>
      </c>
      <c r="F2368" t="s">
        <v>22</v>
      </c>
      <c r="G2368">
        <f>IF(train[[#This Row],[voice_mail_plan]]="yes",1,0)</f>
        <v>0</v>
      </c>
      <c r="H2368">
        <v>0</v>
      </c>
      <c r="I2368">
        <v>142.5</v>
      </c>
      <c r="J2368">
        <v>82</v>
      </c>
      <c r="K2368">
        <v>24.23</v>
      </c>
      <c r="L2368">
        <v>231.4</v>
      </c>
      <c r="M2368">
        <v>110</v>
      </c>
      <c r="N2368">
        <v>19.670000000000002</v>
      </c>
      <c r="O2368">
        <v>131.19999999999999</v>
      </c>
      <c r="P2368">
        <v>67</v>
      </c>
      <c r="Q2368">
        <v>5.9</v>
      </c>
      <c r="R2368">
        <v>10</v>
      </c>
      <c r="S2368">
        <v>4</v>
      </c>
      <c r="T2368">
        <v>2.7</v>
      </c>
      <c r="U2368">
        <v>2</v>
      </c>
      <c r="V2368" t="s">
        <v>22</v>
      </c>
      <c r="W2368">
        <f t="shared" si="288"/>
        <v>0</v>
      </c>
      <c r="X2368" t="str">
        <f t="shared" si="289"/>
        <v>3 or fewer calls</v>
      </c>
      <c r="Y2368" t="str">
        <f t="shared" si="290"/>
        <v>Medium</v>
      </c>
      <c r="Z2368" t="str">
        <f t="shared" si="291"/>
        <v>Medium_user</v>
      </c>
      <c r="AA2368" t="str">
        <f t="shared" si="292"/>
        <v>Medium_user</v>
      </c>
      <c r="AB2368" t="str">
        <f t="shared" si="293"/>
        <v>Medium Usage</v>
      </c>
      <c r="AC2368" t="str">
        <f t="shared" si="294"/>
        <v>None</v>
      </c>
      <c r="AD2368" t="str">
        <f t="shared" si="295"/>
        <v>Medium Intl Calls</v>
      </c>
    </row>
    <row r="2369" spans="1:30" x14ac:dyDescent="0.25">
      <c r="A2369" t="s">
        <v>60</v>
      </c>
      <c r="B2369">
        <v>30</v>
      </c>
      <c r="C2369" t="s">
        <v>25</v>
      </c>
      <c r="D2369" t="s">
        <v>22</v>
      </c>
      <c r="E2369">
        <f>IF(train[[#This Row],[international_plan]]="yes",1,0)</f>
        <v>0</v>
      </c>
      <c r="F2369" t="s">
        <v>22</v>
      </c>
      <c r="G2369">
        <f>IF(train[[#This Row],[voice_mail_plan]]="yes",1,0)</f>
        <v>0</v>
      </c>
      <c r="H2369">
        <v>0</v>
      </c>
      <c r="I2369">
        <v>54</v>
      </c>
      <c r="J2369">
        <v>68</v>
      </c>
      <c r="K2369">
        <v>9.18</v>
      </c>
      <c r="L2369">
        <v>179.3</v>
      </c>
      <c r="M2369">
        <v>96</v>
      </c>
      <c r="N2369">
        <v>15.24</v>
      </c>
      <c r="O2369">
        <v>247.2</v>
      </c>
      <c r="P2369">
        <v>101</v>
      </c>
      <c r="Q2369">
        <v>11.12</v>
      </c>
      <c r="R2369">
        <v>10.199999999999999</v>
      </c>
      <c r="S2369">
        <v>8</v>
      </c>
      <c r="T2369">
        <v>2.75</v>
      </c>
      <c r="U2369">
        <v>1</v>
      </c>
      <c r="V2369" t="s">
        <v>22</v>
      </c>
      <c r="W2369">
        <f t="shared" si="288"/>
        <v>0</v>
      </c>
      <c r="X2369" t="str">
        <f t="shared" si="289"/>
        <v>3 or fewer calls</v>
      </c>
      <c r="Y2369" t="str">
        <f t="shared" si="290"/>
        <v>Medium</v>
      </c>
      <c r="Z2369" t="str">
        <f t="shared" si="291"/>
        <v>Medium_user</v>
      </c>
      <c r="AA2369" t="str">
        <f t="shared" si="292"/>
        <v>Medium_user</v>
      </c>
      <c r="AB2369" t="str">
        <f t="shared" si="293"/>
        <v>Medium Usage</v>
      </c>
      <c r="AC2369" t="str">
        <f t="shared" si="294"/>
        <v>None</v>
      </c>
      <c r="AD2369" t="str">
        <f t="shared" si="295"/>
        <v>Medium Intl Calls</v>
      </c>
    </row>
    <row r="2370" spans="1:30" x14ac:dyDescent="0.25">
      <c r="A2370" t="s">
        <v>31</v>
      </c>
      <c r="B2370">
        <v>70</v>
      </c>
      <c r="C2370" t="s">
        <v>21</v>
      </c>
      <c r="D2370" t="s">
        <v>22</v>
      </c>
      <c r="E2370">
        <f>IF(train[[#This Row],[international_plan]]="yes",1,0)</f>
        <v>0</v>
      </c>
      <c r="F2370" t="s">
        <v>22</v>
      </c>
      <c r="G2370">
        <f>IF(train[[#This Row],[voice_mail_plan]]="yes",1,0)</f>
        <v>0</v>
      </c>
      <c r="H2370">
        <v>0</v>
      </c>
      <c r="I2370">
        <v>214.8</v>
      </c>
      <c r="J2370">
        <v>87</v>
      </c>
      <c r="K2370">
        <v>36.520000000000003</v>
      </c>
      <c r="L2370">
        <v>131</v>
      </c>
      <c r="M2370">
        <v>114</v>
      </c>
      <c r="N2370">
        <v>11.14</v>
      </c>
      <c r="O2370">
        <v>216.9</v>
      </c>
      <c r="P2370">
        <v>104</v>
      </c>
      <c r="Q2370">
        <v>9.76</v>
      </c>
      <c r="R2370">
        <v>9.4</v>
      </c>
      <c r="S2370">
        <v>3</v>
      </c>
      <c r="T2370">
        <v>2.54</v>
      </c>
      <c r="U2370">
        <v>3</v>
      </c>
      <c r="V2370" t="s">
        <v>22</v>
      </c>
      <c r="W2370">
        <f t="shared" ref="W2370:W2433" si="296">IF(V2370="yes",1,0)</f>
        <v>0</v>
      </c>
      <c r="X2370" t="str">
        <f t="shared" ref="X2370:X2433" si="297">IF(U2370&gt;3,"More than 3 calls","3 or fewer calls")</f>
        <v>3 or fewer calls</v>
      </c>
      <c r="Y2370" t="str">
        <f t="shared" ref="Y2370:Y2433" si="298">IF(T2370&lt;2,"Low",IF(T2370&lt;4,"Medium","High"))</f>
        <v>Medium</v>
      </c>
      <c r="Z2370" t="str">
        <f t="shared" ref="Z2370:Z2433" si="299">IF(M2370&lt;80,"Light_usage",IF(M2370&lt;120,"Medium_user","Heavy_user"))</f>
        <v>Medium_user</v>
      </c>
      <c r="AA2370" t="str">
        <f t="shared" ref="AA2370:AA2433" si="300">IF(N2370&lt;10,"Light_user",IF(N2370&lt;20,"Medium_user","Heavy_user"))</f>
        <v>Medium_user</v>
      </c>
      <c r="AB2370" t="str">
        <f t="shared" ref="AB2370:AB2433" si="301">IF(AND(I2370&gt;250,N2370&gt;20,R2370&gt;10),"High Usage",
  IF(AND(I2370&lt;100,N2370&lt;10,R2370&lt;5),"Low Usage","Medium Usage"))</f>
        <v>Medium Usage</v>
      </c>
      <c r="AC2370" t="str">
        <f t="shared" ref="AC2370:AC2433" si="302">IF(H2370=0,"None",IF(H2370&lt;10,"Low",IF(H2370&lt;30,"Medium","High")))</f>
        <v>None</v>
      </c>
      <c r="AD2370" t="str">
        <f t="shared" ref="AD2370:AD2433" si="303">IF(T2370&lt;=2, "Low Intl Calls", IF(T2370&lt;=5, "Medium Intl Calls", "High Intl Calls"))</f>
        <v>Medium Intl Calls</v>
      </c>
    </row>
    <row r="2371" spans="1:30" x14ac:dyDescent="0.25">
      <c r="A2371" t="s">
        <v>57</v>
      </c>
      <c r="B2371">
        <v>52</v>
      </c>
      <c r="C2371" t="s">
        <v>28</v>
      </c>
      <c r="D2371" t="s">
        <v>23</v>
      </c>
      <c r="E2371">
        <f>IF(train[[#This Row],[international_plan]]="yes",1,0)</f>
        <v>1</v>
      </c>
      <c r="F2371" t="s">
        <v>22</v>
      </c>
      <c r="G2371">
        <f>IF(train[[#This Row],[voice_mail_plan]]="yes",1,0)</f>
        <v>0</v>
      </c>
      <c r="H2371">
        <v>0</v>
      </c>
      <c r="I2371">
        <v>251.4</v>
      </c>
      <c r="J2371">
        <v>118</v>
      </c>
      <c r="K2371">
        <v>42.74</v>
      </c>
      <c r="L2371">
        <v>196.6</v>
      </c>
      <c r="M2371">
        <v>80</v>
      </c>
      <c r="N2371">
        <v>16.71</v>
      </c>
      <c r="O2371">
        <v>192</v>
      </c>
      <c r="P2371">
        <v>53</v>
      </c>
      <c r="Q2371">
        <v>8.64</v>
      </c>
      <c r="R2371">
        <v>11</v>
      </c>
      <c r="S2371">
        <v>2</v>
      </c>
      <c r="T2371">
        <v>2.97</v>
      </c>
      <c r="U2371">
        <v>0</v>
      </c>
      <c r="V2371" t="s">
        <v>23</v>
      </c>
      <c r="W2371">
        <f t="shared" si="296"/>
        <v>1</v>
      </c>
      <c r="X2371" t="str">
        <f t="shared" si="297"/>
        <v>3 or fewer calls</v>
      </c>
      <c r="Y2371" t="str">
        <f t="shared" si="298"/>
        <v>Medium</v>
      </c>
      <c r="Z2371" t="str">
        <f t="shared" si="299"/>
        <v>Medium_user</v>
      </c>
      <c r="AA2371" t="str">
        <f t="shared" si="300"/>
        <v>Medium_user</v>
      </c>
      <c r="AB2371" t="str">
        <f t="shared" si="301"/>
        <v>Medium Usage</v>
      </c>
      <c r="AC2371" t="str">
        <f t="shared" si="302"/>
        <v>None</v>
      </c>
      <c r="AD2371" t="str">
        <f t="shared" si="303"/>
        <v>Medium Intl Calls</v>
      </c>
    </row>
    <row r="2372" spans="1:30" x14ac:dyDescent="0.25">
      <c r="A2372" t="s">
        <v>45</v>
      </c>
      <c r="B2372">
        <v>3</v>
      </c>
      <c r="C2372" t="s">
        <v>25</v>
      </c>
      <c r="D2372" t="s">
        <v>22</v>
      </c>
      <c r="E2372">
        <f>IF(train[[#This Row],[international_plan]]="yes",1,0)</f>
        <v>0</v>
      </c>
      <c r="F2372" t="s">
        <v>22</v>
      </c>
      <c r="G2372">
        <f>IF(train[[#This Row],[voice_mail_plan]]="yes",1,0)</f>
        <v>0</v>
      </c>
      <c r="H2372">
        <v>0</v>
      </c>
      <c r="I2372">
        <v>139</v>
      </c>
      <c r="J2372">
        <v>99</v>
      </c>
      <c r="K2372">
        <v>23.63</v>
      </c>
      <c r="L2372">
        <v>250.7</v>
      </c>
      <c r="M2372">
        <v>108</v>
      </c>
      <c r="N2372">
        <v>21.31</v>
      </c>
      <c r="O2372">
        <v>286.2</v>
      </c>
      <c r="P2372">
        <v>87</v>
      </c>
      <c r="Q2372">
        <v>12.88</v>
      </c>
      <c r="R2372">
        <v>6.1</v>
      </c>
      <c r="S2372">
        <v>3</v>
      </c>
      <c r="T2372">
        <v>1.65</v>
      </c>
      <c r="U2372">
        <v>4</v>
      </c>
      <c r="V2372" t="s">
        <v>22</v>
      </c>
      <c r="W2372">
        <f t="shared" si="296"/>
        <v>0</v>
      </c>
      <c r="X2372" t="str">
        <f t="shared" si="297"/>
        <v>More than 3 calls</v>
      </c>
      <c r="Y2372" t="str">
        <f t="shared" si="298"/>
        <v>Low</v>
      </c>
      <c r="Z2372" t="str">
        <f t="shared" si="299"/>
        <v>Medium_user</v>
      </c>
      <c r="AA2372" t="str">
        <f t="shared" si="300"/>
        <v>Heavy_user</v>
      </c>
      <c r="AB2372" t="str">
        <f t="shared" si="301"/>
        <v>Medium Usage</v>
      </c>
      <c r="AC2372" t="str">
        <f t="shared" si="302"/>
        <v>None</v>
      </c>
      <c r="AD2372" t="str">
        <f t="shared" si="303"/>
        <v>Low Intl Calls</v>
      </c>
    </row>
    <row r="2373" spans="1:30" x14ac:dyDescent="0.25">
      <c r="A2373" t="s">
        <v>67</v>
      </c>
      <c r="B2373">
        <v>38</v>
      </c>
      <c r="C2373" t="s">
        <v>21</v>
      </c>
      <c r="D2373" t="s">
        <v>22</v>
      </c>
      <c r="E2373">
        <f>IF(train[[#This Row],[international_plan]]="yes",1,0)</f>
        <v>0</v>
      </c>
      <c r="F2373" t="s">
        <v>22</v>
      </c>
      <c r="G2373">
        <f>IF(train[[#This Row],[voice_mail_plan]]="yes",1,0)</f>
        <v>0</v>
      </c>
      <c r="H2373">
        <v>0</v>
      </c>
      <c r="I2373">
        <v>117.3</v>
      </c>
      <c r="J2373">
        <v>114</v>
      </c>
      <c r="K2373">
        <v>19.940000000000001</v>
      </c>
      <c r="L2373">
        <v>208.7</v>
      </c>
      <c r="M2373">
        <v>105</v>
      </c>
      <c r="N2373">
        <v>17.739999999999998</v>
      </c>
      <c r="O2373">
        <v>203.4</v>
      </c>
      <c r="P2373">
        <v>98</v>
      </c>
      <c r="Q2373">
        <v>9.15</v>
      </c>
      <c r="R2373">
        <v>14.4</v>
      </c>
      <c r="S2373">
        <v>2</v>
      </c>
      <c r="T2373">
        <v>3.89</v>
      </c>
      <c r="U2373">
        <v>2</v>
      </c>
      <c r="V2373" t="s">
        <v>22</v>
      </c>
      <c r="W2373">
        <f t="shared" si="296"/>
        <v>0</v>
      </c>
      <c r="X2373" t="str">
        <f t="shared" si="297"/>
        <v>3 or fewer calls</v>
      </c>
      <c r="Y2373" t="str">
        <f t="shared" si="298"/>
        <v>Medium</v>
      </c>
      <c r="Z2373" t="str">
        <f t="shared" si="299"/>
        <v>Medium_user</v>
      </c>
      <c r="AA2373" t="str">
        <f t="shared" si="300"/>
        <v>Medium_user</v>
      </c>
      <c r="AB2373" t="str">
        <f t="shared" si="301"/>
        <v>Medium Usage</v>
      </c>
      <c r="AC2373" t="str">
        <f t="shared" si="302"/>
        <v>None</v>
      </c>
      <c r="AD2373" t="str">
        <f t="shared" si="303"/>
        <v>Medium Intl Calls</v>
      </c>
    </row>
    <row r="2374" spans="1:30" x14ac:dyDescent="0.25">
      <c r="A2374" t="s">
        <v>36</v>
      </c>
      <c r="B2374">
        <v>104</v>
      </c>
      <c r="C2374" t="s">
        <v>21</v>
      </c>
      <c r="D2374" t="s">
        <v>22</v>
      </c>
      <c r="E2374">
        <f>IF(train[[#This Row],[international_plan]]="yes",1,0)</f>
        <v>0</v>
      </c>
      <c r="F2374" t="s">
        <v>22</v>
      </c>
      <c r="G2374">
        <f>IF(train[[#This Row],[voice_mail_plan]]="yes",1,0)</f>
        <v>0</v>
      </c>
      <c r="H2374">
        <v>0</v>
      </c>
      <c r="I2374">
        <v>264</v>
      </c>
      <c r="J2374">
        <v>108</v>
      </c>
      <c r="K2374">
        <v>44.88</v>
      </c>
      <c r="L2374">
        <v>132.19999999999999</v>
      </c>
      <c r="M2374">
        <v>75</v>
      </c>
      <c r="N2374">
        <v>11.24</v>
      </c>
      <c r="O2374">
        <v>177.7</v>
      </c>
      <c r="P2374">
        <v>91</v>
      </c>
      <c r="Q2374">
        <v>8</v>
      </c>
      <c r="R2374">
        <v>10.6</v>
      </c>
      <c r="S2374">
        <v>8</v>
      </c>
      <c r="T2374">
        <v>2.86</v>
      </c>
      <c r="U2374">
        <v>3</v>
      </c>
      <c r="V2374" t="s">
        <v>22</v>
      </c>
      <c r="W2374">
        <f t="shared" si="296"/>
        <v>0</v>
      </c>
      <c r="X2374" t="str">
        <f t="shared" si="297"/>
        <v>3 or fewer calls</v>
      </c>
      <c r="Y2374" t="str">
        <f t="shared" si="298"/>
        <v>Medium</v>
      </c>
      <c r="Z2374" t="str">
        <f t="shared" si="299"/>
        <v>Light_usage</v>
      </c>
      <c r="AA2374" t="str">
        <f t="shared" si="300"/>
        <v>Medium_user</v>
      </c>
      <c r="AB2374" t="str">
        <f t="shared" si="301"/>
        <v>Medium Usage</v>
      </c>
      <c r="AC2374" t="str">
        <f t="shared" si="302"/>
        <v>None</v>
      </c>
      <c r="AD2374" t="str">
        <f t="shared" si="303"/>
        <v>Medium Intl Calls</v>
      </c>
    </row>
    <row r="2375" spans="1:30" x14ac:dyDescent="0.25">
      <c r="A2375" t="s">
        <v>30</v>
      </c>
      <c r="B2375">
        <v>27</v>
      </c>
      <c r="C2375" t="s">
        <v>25</v>
      </c>
      <c r="D2375" t="s">
        <v>22</v>
      </c>
      <c r="E2375">
        <f>IF(train[[#This Row],[international_plan]]="yes",1,0)</f>
        <v>0</v>
      </c>
      <c r="F2375" t="s">
        <v>22</v>
      </c>
      <c r="G2375">
        <f>IF(train[[#This Row],[voice_mail_plan]]="yes",1,0)</f>
        <v>0</v>
      </c>
      <c r="H2375">
        <v>0</v>
      </c>
      <c r="I2375">
        <v>82.6</v>
      </c>
      <c r="J2375">
        <v>105</v>
      </c>
      <c r="K2375">
        <v>14.04</v>
      </c>
      <c r="L2375">
        <v>204</v>
      </c>
      <c r="M2375">
        <v>99</v>
      </c>
      <c r="N2375">
        <v>17.34</v>
      </c>
      <c r="O2375">
        <v>224.2</v>
      </c>
      <c r="P2375">
        <v>122</v>
      </c>
      <c r="Q2375">
        <v>10.09</v>
      </c>
      <c r="R2375">
        <v>9.1</v>
      </c>
      <c r="S2375">
        <v>4</v>
      </c>
      <c r="T2375">
        <v>2.46</v>
      </c>
      <c r="U2375">
        <v>1</v>
      </c>
      <c r="V2375" t="s">
        <v>22</v>
      </c>
      <c r="W2375">
        <f t="shared" si="296"/>
        <v>0</v>
      </c>
      <c r="X2375" t="str">
        <f t="shared" si="297"/>
        <v>3 or fewer calls</v>
      </c>
      <c r="Y2375" t="str">
        <f t="shared" si="298"/>
        <v>Medium</v>
      </c>
      <c r="Z2375" t="str">
        <f t="shared" si="299"/>
        <v>Medium_user</v>
      </c>
      <c r="AA2375" t="str">
        <f t="shared" si="300"/>
        <v>Medium_user</v>
      </c>
      <c r="AB2375" t="str">
        <f t="shared" si="301"/>
        <v>Medium Usage</v>
      </c>
      <c r="AC2375" t="str">
        <f t="shared" si="302"/>
        <v>None</v>
      </c>
      <c r="AD2375" t="str">
        <f t="shared" si="303"/>
        <v>Medium Intl Calls</v>
      </c>
    </row>
    <row r="2376" spans="1:30" x14ac:dyDescent="0.25">
      <c r="A2376" t="s">
        <v>70</v>
      </c>
      <c r="B2376">
        <v>166</v>
      </c>
      <c r="C2376" t="s">
        <v>21</v>
      </c>
      <c r="D2376" t="s">
        <v>23</v>
      </c>
      <c r="E2376">
        <f>IF(train[[#This Row],[international_plan]]="yes",1,0)</f>
        <v>1</v>
      </c>
      <c r="F2376" t="s">
        <v>23</v>
      </c>
      <c r="G2376">
        <f>IF(train[[#This Row],[voice_mail_plan]]="yes",1,0)</f>
        <v>1</v>
      </c>
      <c r="H2376">
        <v>28</v>
      </c>
      <c r="I2376">
        <v>175.8</v>
      </c>
      <c r="J2376">
        <v>126</v>
      </c>
      <c r="K2376">
        <v>29.89</v>
      </c>
      <c r="L2376">
        <v>253.6</v>
      </c>
      <c r="M2376">
        <v>76</v>
      </c>
      <c r="N2376">
        <v>21.56</v>
      </c>
      <c r="O2376">
        <v>128.5</v>
      </c>
      <c r="P2376">
        <v>72</v>
      </c>
      <c r="Q2376">
        <v>5.78</v>
      </c>
      <c r="R2376">
        <v>11.4</v>
      </c>
      <c r="S2376">
        <v>5</v>
      </c>
      <c r="T2376">
        <v>3.08</v>
      </c>
      <c r="U2376">
        <v>1</v>
      </c>
      <c r="V2376" t="s">
        <v>22</v>
      </c>
      <c r="W2376">
        <f t="shared" si="296"/>
        <v>0</v>
      </c>
      <c r="X2376" t="str">
        <f t="shared" si="297"/>
        <v>3 or fewer calls</v>
      </c>
      <c r="Y2376" t="str">
        <f t="shared" si="298"/>
        <v>Medium</v>
      </c>
      <c r="Z2376" t="str">
        <f t="shared" si="299"/>
        <v>Light_usage</v>
      </c>
      <c r="AA2376" t="str">
        <f t="shared" si="300"/>
        <v>Heavy_user</v>
      </c>
      <c r="AB2376" t="str">
        <f t="shared" si="301"/>
        <v>Medium Usage</v>
      </c>
      <c r="AC2376" t="str">
        <f t="shared" si="302"/>
        <v>Medium</v>
      </c>
      <c r="AD2376" t="str">
        <f t="shared" si="303"/>
        <v>Medium Intl Calls</v>
      </c>
    </row>
    <row r="2377" spans="1:30" x14ac:dyDescent="0.25">
      <c r="A2377" t="s">
        <v>27</v>
      </c>
      <c r="B2377">
        <v>13</v>
      </c>
      <c r="C2377" t="s">
        <v>25</v>
      </c>
      <c r="D2377" t="s">
        <v>22</v>
      </c>
      <c r="E2377">
        <f>IF(train[[#This Row],[international_plan]]="yes",1,0)</f>
        <v>0</v>
      </c>
      <c r="F2377" t="s">
        <v>22</v>
      </c>
      <c r="G2377">
        <f>IF(train[[#This Row],[voice_mail_plan]]="yes",1,0)</f>
        <v>0</v>
      </c>
      <c r="H2377">
        <v>0</v>
      </c>
      <c r="I2377">
        <v>220.4</v>
      </c>
      <c r="J2377">
        <v>100</v>
      </c>
      <c r="K2377">
        <v>37.47</v>
      </c>
      <c r="L2377">
        <v>211.2</v>
      </c>
      <c r="M2377">
        <v>79</v>
      </c>
      <c r="N2377">
        <v>17.95</v>
      </c>
      <c r="O2377">
        <v>259.3</v>
      </c>
      <c r="P2377">
        <v>112</v>
      </c>
      <c r="Q2377">
        <v>11.67</v>
      </c>
      <c r="R2377">
        <v>13.6</v>
      </c>
      <c r="S2377">
        <v>8</v>
      </c>
      <c r="T2377">
        <v>3.67</v>
      </c>
      <c r="U2377">
        <v>2</v>
      </c>
      <c r="V2377" t="s">
        <v>22</v>
      </c>
      <c r="W2377">
        <f t="shared" si="296"/>
        <v>0</v>
      </c>
      <c r="X2377" t="str">
        <f t="shared" si="297"/>
        <v>3 or fewer calls</v>
      </c>
      <c r="Y2377" t="str">
        <f t="shared" si="298"/>
        <v>Medium</v>
      </c>
      <c r="Z2377" t="str">
        <f t="shared" si="299"/>
        <v>Light_usage</v>
      </c>
      <c r="AA2377" t="str">
        <f t="shared" si="300"/>
        <v>Medium_user</v>
      </c>
      <c r="AB2377" t="str">
        <f t="shared" si="301"/>
        <v>Medium Usage</v>
      </c>
      <c r="AC2377" t="str">
        <f t="shared" si="302"/>
        <v>None</v>
      </c>
      <c r="AD2377" t="str">
        <f t="shared" si="303"/>
        <v>Medium Intl Calls</v>
      </c>
    </row>
    <row r="2378" spans="1:30" x14ac:dyDescent="0.25">
      <c r="A2378" t="s">
        <v>47</v>
      </c>
      <c r="B2378">
        <v>52</v>
      </c>
      <c r="C2378" t="s">
        <v>25</v>
      </c>
      <c r="D2378" t="s">
        <v>22</v>
      </c>
      <c r="E2378">
        <f>IF(train[[#This Row],[international_plan]]="yes",1,0)</f>
        <v>0</v>
      </c>
      <c r="F2378" t="s">
        <v>22</v>
      </c>
      <c r="G2378">
        <f>IF(train[[#This Row],[voice_mail_plan]]="yes",1,0)</f>
        <v>0</v>
      </c>
      <c r="H2378">
        <v>0</v>
      </c>
      <c r="I2378">
        <v>217</v>
      </c>
      <c r="J2378">
        <v>104</v>
      </c>
      <c r="K2378">
        <v>36.89</v>
      </c>
      <c r="L2378">
        <v>152.30000000000001</v>
      </c>
      <c r="M2378">
        <v>83</v>
      </c>
      <c r="N2378">
        <v>12.95</v>
      </c>
      <c r="O2378">
        <v>134.30000000000001</v>
      </c>
      <c r="P2378">
        <v>109</v>
      </c>
      <c r="Q2378">
        <v>6.04</v>
      </c>
      <c r="R2378">
        <v>11.8</v>
      </c>
      <c r="S2378">
        <v>4</v>
      </c>
      <c r="T2378">
        <v>3.19</v>
      </c>
      <c r="U2378">
        <v>2</v>
      </c>
      <c r="V2378" t="s">
        <v>22</v>
      </c>
      <c r="W2378">
        <f t="shared" si="296"/>
        <v>0</v>
      </c>
      <c r="X2378" t="str">
        <f t="shared" si="297"/>
        <v>3 or fewer calls</v>
      </c>
      <c r="Y2378" t="str">
        <f t="shared" si="298"/>
        <v>Medium</v>
      </c>
      <c r="Z2378" t="str">
        <f t="shared" si="299"/>
        <v>Medium_user</v>
      </c>
      <c r="AA2378" t="str">
        <f t="shared" si="300"/>
        <v>Medium_user</v>
      </c>
      <c r="AB2378" t="str">
        <f t="shared" si="301"/>
        <v>Medium Usage</v>
      </c>
      <c r="AC2378" t="str">
        <f t="shared" si="302"/>
        <v>None</v>
      </c>
      <c r="AD2378" t="str">
        <f t="shared" si="303"/>
        <v>Medium Intl Calls</v>
      </c>
    </row>
    <row r="2379" spans="1:30" x14ac:dyDescent="0.25">
      <c r="A2379" t="s">
        <v>57</v>
      </c>
      <c r="B2379">
        <v>114</v>
      </c>
      <c r="C2379" t="s">
        <v>21</v>
      </c>
      <c r="D2379" t="s">
        <v>22</v>
      </c>
      <c r="E2379">
        <f>IF(train[[#This Row],[international_plan]]="yes",1,0)</f>
        <v>0</v>
      </c>
      <c r="F2379" t="s">
        <v>23</v>
      </c>
      <c r="G2379">
        <f>IF(train[[#This Row],[voice_mail_plan]]="yes",1,0)</f>
        <v>1</v>
      </c>
      <c r="H2379">
        <v>25</v>
      </c>
      <c r="I2379">
        <v>129</v>
      </c>
      <c r="J2379">
        <v>77</v>
      </c>
      <c r="K2379">
        <v>21.93</v>
      </c>
      <c r="L2379">
        <v>290</v>
      </c>
      <c r="M2379">
        <v>110</v>
      </c>
      <c r="N2379">
        <v>24.65</v>
      </c>
      <c r="O2379">
        <v>177.1</v>
      </c>
      <c r="P2379">
        <v>110</v>
      </c>
      <c r="Q2379">
        <v>7.97</v>
      </c>
      <c r="R2379">
        <v>11.6</v>
      </c>
      <c r="S2379">
        <v>5</v>
      </c>
      <c r="T2379">
        <v>3.13</v>
      </c>
      <c r="U2379">
        <v>1</v>
      </c>
      <c r="V2379" t="s">
        <v>22</v>
      </c>
      <c r="W2379">
        <f t="shared" si="296"/>
        <v>0</v>
      </c>
      <c r="X2379" t="str">
        <f t="shared" si="297"/>
        <v>3 or fewer calls</v>
      </c>
      <c r="Y2379" t="str">
        <f t="shared" si="298"/>
        <v>Medium</v>
      </c>
      <c r="Z2379" t="str">
        <f t="shared" si="299"/>
        <v>Medium_user</v>
      </c>
      <c r="AA2379" t="str">
        <f t="shared" si="300"/>
        <v>Heavy_user</v>
      </c>
      <c r="AB2379" t="str">
        <f t="shared" si="301"/>
        <v>Medium Usage</v>
      </c>
      <c r="AC2379" t="str">
        <f t="shared" si="302"/>
        <v>Medium</v>
      </c>
      <c r="AD2379" t="str">
        <f t="shared" si="303"/>
        <v>Medium Intl Calls</v>
      </c>
    </row>
    <row r="2380" spans="1:30" x14ac:dyDescent="0.25">
      <c r="A2380" t="s">
        <v>41</v>
      </c>
      <c r="B2380">
        <v>156</v>
      </c>
      <c r="C2380" t="s">
        <v>25</v>
      </c>
      <c r="D2380" t="s">
        <v>22</v>
      </c>
      <c r="E2380">
        <f>IF(train[[#This Row],[international_plan]]="yes",1,0)</f>
        <v>0</v>
      </c>
      <c r="F2380" t="s">
        <v>22</v>
      </c>
      <c r="G2380">
        <f>IF(train[[#This Row],[voice_mail_plan]]="yes",1,0)</f>
        <v>0</v>
      </c>
      <c r="H2380">
        <v>0</v>
      </c>
      <c r="I2380">
        <v>150.5</v>
      </c>
      <c r="J2380">
        <v>106</v>
      </c>
      <c r="K2380">
        <v>25.59</v>
      </c>
      <c r="L2380">
        <v>152.9</v>
      </c>
      <c r="M2380">
        <v>112</v>
      </c>
      <c r="N2380">
        <v>13</v>
      </c>
      <c r="O2380">
        <v>215.9</v>
      </c>
      <c r="P2380">
        <v>86</v>
      </c>
      <c r="Q2380">
        <v>9.7200000000000006</v>
      </c>
      <c r="R2380">
        <v>3.5</v>
      </c>
      <c r="S2380">
        <v>3</v>
      </c>
      <c r="T2380">
        <v>0.95</v>
      </c>
      <c r="U2380">
        <v>1</v>
      </c>
      <c r="V2380" t="s">
        <v>22</v>
      </c>
      <c r="W2380">
        <f t="shared" si="296"/>
        <v>0</v>
      </c>
      <c r="X2380" t="str">
        <f t="shared" si="297"/>
        <v>3 or fewer calls</v>
      </c>
      <c r="Y2380" t="str">
        <f t="shared" si="298"/>
        <v>Low</v>
      </c>
      <c r="Z2380" t="str">
        <f t="shared" si="299"/>
        <v>Medium_user</v>
      </c>
      <c r="AA2380" t="str">
        <f t="shared" si="300"/>
        <v>Medium_user</v>
      </c>
      <c r="AB2380" t="str">
        <f t="shared" si="301"/>
        <v>Medium Usage</v>
      </c>
      <c r="AC2380" t="str">
        <f t="shared" si="302"/>
        <v>None</v>
      </c>
      <c r="AD2380" t="str">
        <f t="shared" si="303"/>
        <v>Low Intl Calls</v>
      </c>
    </row>
    <row r="2381" spans="1:30" x14ac:dyDescent="0.25">
      <c r="A2381" t="s">
        <v>31</v>
      </c>
      <c r="B2381">
        <v>62</v>
      </c>
      <c r="C2381" t="s">
        <v>21</v>
      </c>
      <c r="D2381" t="s">
        <v>22</v>
      </c>
      <c r="E2381">
        <f>IF(train[[#This Row],[international_plan]]="yes",1,0)</f>
        <v>0</v>
      </c>
      <c r="F2381" t="s">
        <v>22</v>
      </c>
      <c r="G2381">
        <f>IF(train[[#This Row],[voice_mail_plan]]="yes",1,0)</f>
        <v>0</v>
      </c>
      <c r="H2381">
        <v>0</v>
      </c>
      <c r="I2381">
        <v>189.5</v>
      </c>
      <c r="J2381">
        <v>122</v>
      </c>
      <c r="K2381">
        <v>32.22</v>
      </c>
      <c r="L2381">
        <v>103.8</v>
      </c>
      <c r="M2381">
        <v>95</v>
      </c>
      <c r="N2381">
        <v>8.82</v>
      </c>
      <c r="O2381">
        <v>180.6</v>
      </c>
      <c r="P2381">
        <v>106</v>
      </c>
      <c r="Q2381">
        <v>8.1300000000000008</v>
      </c>
      <c r="R2381">
        <v>10.8</v>
      </c>
      <c r="S2381">
        <v>5</v>
      </c>
      <c r="T2381">
        <v>2.92</v>
      </c>
      <c r="U2381">
        <v>2</v>
      </c>
      <c r="V2381" t="s">
        <v>22</v>
      </c>
      <c r="W2381">
        <f t="shared" si="296"/>
        <v>0</v>
      </c>
      <c r="X2381" t="str">
        <f t="shared" si="297"/>
        <v>3 or fewer calls</v>
      </c>
      <c r="Y2381" t="str">
        <f t="shared" si="298"/>
        <v>Medium</v>
      </c>
      <c r="Z2381" t="str">
        <f t="shared" si="299"/>
        <v>Medium_user</v>
      </c>
      <c r="AA2381" t="str">
        <f t="shared" si="300"/>
        <v>Light_user</v>
      </c>
      <c r="AB2381" t="str">
        <f t="shared" si="301"/>
        <v>Medium Usage</v>
      </c>
      <c r="AC2381" t="str">
        <f t="shared" si="302"/>
        <v>None</v>
      </c>
      <c r="AD2381" t="str">
        <f t="shared" si="303"/>
        <v>Medium Intl Calls</v>
      </c>
    </row>
    <row r="2382" spans="1:30" x14ac:dyDescent="0.25">
      <c r="A2382" t="s">
        <v>42</v>
      </c>
      <c r="B2382">
        <v>82</v>
      </c>
      <c r="C2382" t="s">
        <v>21</v>
      </c>
      <c r="D2382" t="s">
        <v>22</v>
      </c>
      <c r="E2382">
        <f>IF(train[[#This Row],[international_plan]]="yes",1,0)</f>
        <v>0</v>
      </c>
      <c r="F2382" t="s">
        <v>23</v>
      </c>
      <c r="G2382">
        <f>IF(train[[#This Row],[voice_mail_plan]]="yes",1,0)</f>
        <v>1</v>
      </c>
      <c r="H2382">
        <v>33</v>
      </c>
      <c r="I2382">
        <v>137.80000000000001</v>
      </c>
      <c r="J2382">
        <v>95</v>
      </c>
      <c r="K2382">
        <v>23.43</v>
      </c>
      <c r="L2382">
        <v>235.5</v>
      </c>
      <c r="M2382">
        <v>128</v>
      </c>
      <c r="N2382">
        <v>20.02</v>
      </c>
      <c r="O2382">
        <v>268.10000000000002</v>
      </c>
      <c r="P2382">
        <v>70</v>
      </c>
      <c r="Q2382">
        <v>12.06</v>
      </c>
      <c r="R2382">
        <v>11</v>
      </c>
      <c r="S2382">
        <v>6</v>
      </c>
      <c r="T2382">
        <v>2.97</v>
      </c>
      <c r="U2382">
        <v>2</v>
      </c>
      <c r="V2382" t="s">
        <v>22</v>
      </c>
      <c r="W2382">
        <f t="shared" si="296"/>
        <v>0</v>
      </c>
      <c r="X2382" t="str">
        <f t="shared" si="297"/>
        <v>3 or fewer calls</v>
      </c>
      <c r="Y2382" t="str">
        <f t="shared" si="298"/>
        <v>Medium</v>
      </c>
      <c r="Z2382" t="str">
        <f t="shared" si="299"/>
        <v>Heavy_user</v>
      </c>
      <c r="AA2382" t="str">
        <f t="shared" si="300"/>
        <v>Heavy_user</v>
      </c>
      <c r="AB2382" t="str">
        <f t="shared" si="301"/>
        <v>Medium Usage</v>
      </c>
      <c r="AC2382" t="str">
        <f t="shared" si="302"/>
        <v>High</v>
      </c>
      <c r="AD2382" t="str">
        <f t="shared" si="303"/>
        <v>Medium Intl Calls</v>
      </c>
    </row>
    <row r="2383" spans="1:30" x14ac:dyDescent="0.25">
      <c r="A2383" t="s">
        <v>66</v>
      </c>
      <c r="B2383">
        <v>52</v>
      </c>
      <c r="C2383" t="s">
        <v>28</v>
      </c>
      <c r="D2383" t="s">
        <v>22</v>
      </c>
      <c r="E2383">
        <f>IF(train[[#This Row],[international_plan]]="yes",1,0)</f>
        <v>0</v>
      </c>
      <c r="F2383" t="s">
        <v>22</v>
      </c>
      <c r="G2383">
        <f>IF(train[[#This Row],[voice_mail_plan]]="yes",1,0)</f>
        <v>0</v>
      </c>
      <c r="H2383">
        <v>0</v>
      </c>
      <c r="I2383">
        <v>129.30000000000001</v>
      </c>
      <c r="J2383">
        <v>80</v>
      </c>
      <c r="K2383">
        <v>21.98</v>
      </c>
      <c r="L2383">
        <v>142.69999999999999</v>
      </c>
      <c r="M2383">
        <v>101</v>
      </c>
      <c r="N2383">
        <v>12.13</v>
      </c>
      <c r="O2383">
        <v>258.3</v>
      </c>
      <c r="P2383">
        <v>89</v>
      </c>
      <c r="Q2383">
        <v>11.62</v>
      </c>
      <c r="R2383">
        <v>12.3</v>
      </c>
      <c r="S2383">
        <v>4</v>
      </c>
      <c r="T2383">
        <v>3.32</v>
      </c>
      <c r="U2383">
        <v>3</v>
      </c>
      <c r="V2383" t="s">
        <v>22</v>
      </c>
      <c r="W2383">
        <f t="shared" si="296"/>
        <v>0</v>
      </c>
      <c r="X2383" t="str">
        <f t="shared" si="297"/>
        <v>3 or fewer calls</v>
      </c>
      <c r="Y2383" t="str">
        <f t="shared" si="298"/>
        <v>Medium</v>
      </c>
      <c r="Z2383" t="str">
        <f t="shared" si="299"/>
        <v>Medium_user</v>
      </c>
      <c r="AA2383" t="str">
        <f t="shared" si="300"/>
        <v>Medium_user</v>
      </c>
      <c r="AB2383" t="str">
        <f t="shared" si="301"/>
        <v>Medium Usage</v>
      </c>
      <c r="AC2383" t="str">
        <f t="shared" si="302"/>
        <v>None</v>
      </c>
      <c r="AD2383" t="str">
        <f t="shared" si="303"/>
        <v>Medium Intl Calls</v>
      </c>
    </row>
    <row r="2384" spans="1:30" x14ac:dyDescent="0.25">
      <c r="A2384" t="s">
        <v>46</v>
      </c>
      <c r="B2384">
        <v>146</v>
      </c>
      <c r="C2384" t="s">
        <v>28</v>
      </c>
      <c r="D2384" t="s">
        <v>22</v>
      </c>
      <c r="E2384">
        <f>IF(train[[#This Row],[international_plan]]="yes",1,0)</f>
        <v>0</v>
      </c>
      <c r="F2384" t="s">
        <v>22</v>
      </c>
      <c r="G2384">
        <f>IF(train[[#This Row],[voice_mail_plan]]="yes",1,0)</f>
        <v>0</v>
      </c>
      <c r="H2384">
        <v>0</v>
      </c>
      <c r="I2384">
        <v>115.6</v>
      </c>
      <c r="J2384">
        <v>77</v>
      </c>
      <c r="K2384">
        <v>19.649999999999999</v>
      </c>
      <c r="L2384">
        <v>213.6</v>
      </c>
      <c r="M2384">
        <v>100</v>
      </c>
      <c r="N2384">
        <v>18.16</v>
      </c>
      <c r="O2384">
        <v>218.4</v>
      </c>
      <c r="P2384">
        <v>72</v>
      </c>
      <c r="Q2384">
        <v>9.83</v>
      </c>
      <c r="R2384">
        <v>10.7</v>
      </c>
      <c r="S2384">
        <v>6</v>
      </c>
      <c r="T2384">
        <v>2.89</v>
      </c>
      <c r="U2384">
        <v>1</v>
      </c>
      <c r="V2384" t="s">
        <v>22</v>
      </c>
      <c r="W2384">
        <f t="shared" si="296"/>
        <v>0</v>
      </c>
      <c r="X2384" t="str">
        <f t="shared" si="297"/>
        <v>3 or fewer calls</v>
      </c>
      <c r="Y2384" t="str">
        <f t="shared" si="298"/>
        <v>Medium</v>
      </c>
      <c r="Z2384" t="str">
        <f t="shared" si="299"/>
        <v>Medium_user</v>
      </c>
      <c r="AA2384" t="str">
        <f t="shared" si="300"/>
        <v>Medium_user</v>
      </c>
      <c r="AB2384" t="str">
        <f t="shared" si="301"/>
        <v>Medium Usage</v>
      </c>
      <c r="AC2384" t="str">
        <f t="shared" si="302"/>
        <v>None</v>
      </c>
      <c r="AD2384" t="str">
        <f t="shared" si="303"/>
        <v>Medium Intl Calls</v>
      </c>
    </row>
    <row r="2385" spans="1:30" x14ac:dyDescent="0.25">
      <c r="A2385" t="s">
        <v>33</v>
      </c>
      <c r="B2385">
        <v>120</v>
      </c>
      <c r="C2385" t="s">
        <v>21</v>
      </c>
      <c r="D2385" t="s">
        <v>22</v>
      </c>
      <c r="E2385">
        <f>IF(train[[#This Row],[international_plan]]="yes",1,0)</f>
        <v>0</v>
      </c>
      <c r="F2385" t="s">
        <v>23</v>
      </c>
      <c r="G2385">
        <f>IF(train[[#This Row],[voice_mail_plan]]="yes",1,0)</f>
        <v>1</v>
      </c>
      <c r="H2385">
        <v>23</v>
      </c>
      <c r="I2385">
        <v>221.9</v>
      </c>
      <c r="J2385">
        <v>114</v>
      </c>
      <c r="K2385">
        <v>37.72</v>
      </c>
      <c r="L2385">
        <v>254.7</v>
      </c>
      <c r="M2385">
        <v>84</v>
      </c>
      <c r="N2385">
        <v>21.65</v>
      </c>
      <c r="O2385">
        <v>250.5</v>
      </c>
      <c r="P2385">
        <v>117</v>
      </c>
      <c r="Q2385">
        <v>11.27</v>
      </c>
      <c r="R2385">
        <v>7.2</v>
      </c>
      <c r="S2385">
        <v>5</v>
      </c>
      <c r="T2385">
        <v>1.94</v>
      </c>
      <c r="U2385">
        <v>2</v>
      </c>
      <c r="V2385" t="s">
        <v>22</v>
      </c>
      <c r="W2385">
        <f t="shared" si="296"/>
        <v>0</v>
      </c>
      <c r="X2385" t="str">
        <f t="shared" si="297"/>
        <v>3 or fewer calls</v>
      </c>
      <c r="Y2385" t="str">
        <f t="shared" si="298"/>
        <v>Low</v>
      </c>
      <c r="Z2385" t="str">
        <f t="shared" si="299"/>
        <v>Medium_user</v>
      </c>
      <c r="AA2385" t="str">
        <f t="shared" si="300"/>
        <v>Heavy_user</v>
      </c>
      <c r="AB2385" t="str">
        <f t="shared" si="301"/>
        <v>Medium Usage</v>
      </c>
      <c r="AC2385" t="str">
        <f t="shared" si="302"/>
        <v>Medium</v>
      </c>
      <c r="AD2385" t="str">
        <f t="shared" si="303"/>
        <v>Low Intl Calls</v>
      </c>
    </row>
    <row r="2386" spans="1:30" x14ac:dyDescent="0.25">
      <c r="A2386" t="s">
        <v>37</v>
      </c>
      <c r="B2386">
        <v>130</v>
      </c>
      <c r="C2386" t="s">
        <v>21</v>
      </c>
      <c r="D2386" t="s">
        <v>22</v>
      </c>
      <c r="E2386">
        <f>IF(train[[#This Row],[international_plan]]="yes",1,0)</f>
        <v>0</v>
      </c>
      <c r="F2386" t="s">
        <v>22</v>
      </c>
      <c r="G2386">
        <f>IF(train[[#This Row],[voice_mail_plan]]="yes",1,0)</f>
        <v>0</v>
      </c>
      <c r="H2386">
        <v>0</v>
      </c>
      <c r="I2386">
        <v>263.7</v>
      </c>
      <c r="J2386">
        <v>113</v>
      </c>
      <c r="K2386">
        <v>44.83</v>
      </c>
      <c r="L2386">
        <v>186.5</v>
      </c>
      <c r="M2386">
        <v>103</v>
      </c>
      <c r="N2386">
        <v>15.85</v>
      </c>
      <c r="O2386">
        <v>195.3</v>
      </c>
      <c r="P2386">
        <v>99</v>
      </c>
      <c r="Q2386">
        <v>8.7899999999999991</v>
      </c>
      <c r="R2386">
        <v>18.3</v>
      </c>
      <c r="S2386">
        <v>6</v>
      </c>
      <c r="T2386">
        <v>4.9400000000000004</v>
      </c>
      <c r="U2386">
        <v>1</v>
      </c>
      <c r="V2386" t="s">
        <v>23</v>
      </c>
      <c r="W2386">
        <f t="shared" si="296"/>
        <v>1</v>
      </c>
      <c r="X2386" t="str">
        <f t="shared" si="297"/>
        <v>3 or fewer calls</v>
      </c>
      <c r="Y2386" t="str">
        <f t="shared" si="298"/>
        <v>High</v>
      </c>
      <c r="Z2386" t="str">
        <f t="shared" si="299"/>
        <v>Medium_user</v>
      </c>
      <c r="AA2386" t="str">
        <f t="shared" si="300"/>
        <v>Medium_user</v>
      </c>
      <c r="AB2386" t="str">
        <f t="shared" si="301"/>
        <v>Medium Usage</v>
      </c>
      <c r="AC2386" t="str">
        <f t="shared" si="302"/>
        <v>None</v>
      </c>
      <c r="AD2386" t="str">
        <f t="shared" si="303"/>
        <v>Medium Intl Calls</v>
      </c>
    </row>
    <row r="2387" spans="1:30" x14ac:dyDescent="0.25">
      <c r="A2387" t="s">
        <v>51</v>
      </c>
      <c r="B2387">
        <v>90</v>
      </c>
      <c r="C2387" t="s">
        <v>25</v>
      </c>
      <c r="D2387" t="s">
        <v>22</v>
      </c>
      <c r="E2387">
        <f>IF(train[[#This Row],[international_plan]]="yes",1,0)</f>
        <v>0</v>
      </c>
      <c r="F2387" t="s">
        <v>22</v>
      </c>
      <c r="G2387">
        <f>IF(train[[#This Row],[voice_mail_plan]]="yes",1,0)</f>
        <v>0</v>
      </c>
      <c r="H2387">
        <v>0</v>
      </c>
      <c r="I2387">
        <v>61.3</v>
      </c>
      <c r="J2387">
        <v>91</v>
      </c>
      <c r="K2387">
        <v>10.42</v>
      </c>
      <c r="L2387">
        <v>194.4</v>
      </c>
      <c r="M2387">
        <v>94</v>
      </c>
      <c r="N2387">
        <v>16.52</v>
      </c>
      <c r="O2387">
        <v>143.1</v>
      </c>
      <c r="P2387">
        <v>80</v>
      </c>
      <c r="Q2387">
        <v>6.44</v>
      </c>
      <c r="R2387">
        <v>11.4</v>
      </c>
      <c r="S2387">
        <v>9</v>
      </c>
      <c r="T2387">
        <v>3.08</v>
      </c>
      <c r="U2387">
        <v>1</v>
      </c>
      <c r="V2387" t="s">
        <v>22</v>
      </c>
      <c r="W2387">
        <f t="shared" si="296"/>
        <v>0</v>
      </c>
      <c r="X2387" t="str">
        <f t="shared" si="297"/>
        <v>3 or fewer calls</v>
      </c>
      <c r="Y2387" t="str">
        <f t="shared" si="298"/>
        <v>Medium</v>
      </c>
      <c r="Z2387" t="str">
        <f t="shared" si="299"/>
        <v>Medium_user</v>
      </c>
      <c r="AA2387" t="str">
        <f t="shared" si="300"/>
        <v>Medium_user</v>
      </c>
      <c r="AB2387" t="str">
        <f t="shared" si="301"/>
        <v>Medium Usage</v>
      </c>
      <c r="AC2387" t="str">
        <f t="shared" si="302"/>
        <v>None</v>
      </c>
      <c r="AD2387" t="str">
        <f t="shared" si="303"/>
        <v>Medium Intl Calls</v>
      </c>
    </row>
    <row r="2388" spans="1:30" x14ac:dyDescent="0.25">
      <c r="A2388" t="s">
        <v>61</v>
      </c>
      <c r="B2388">
        <v>147</v>
      </c>
      <c r="C2388" t="s">
        <v>25</v>
      </c>
      <c r="D2388" t="s">
        <v>23</v>
      </c>
      <c r="E2388">
        <f>IF(train[[#This Row],[international_plan]]="yes",1,0)</f>
        <v>1</v>
      </c>
      <c r="F2388" t="s">
        <v>22</v>
      </c>
      <c r="G2388">
        <f>IF(train[[#This Row],[voice_mail_plan]]="yes",1,0)</f>
        <v>0</v>
      </c>
      <c r="H2388">
        <v>0</v>
      </c>
      <c r="I2388">
        <v>183.8</v>
      </c>
      <c r="J2388">
        <v>113</v>
      </c>
      <c r="K2388">
        <v>31.25</v>
      </c>
      <c r="L2388">
        <v>164.7</v>
      </c>
      <c r="M2388">
        <v>110</v>
      </c>
      <c r="N2388">
        <v>14</v>
      </c>
      <c r="O2388">
        <v>111</v>
      </c>
      <c r="P2388">
        <v>87</v>
      </c>
      <c r="Q2388">
        <v>5</v>
      </c>
      <c r="R2388">
        <v>10.1</v>
      </c>
      <c r="S2388">
        <v>4</v>
      </c>
      <c r="T2388">
        <v>2.73</v>
      </c>
      <c r="U2388">
        <v>1</v>
      </c>
      <c r="V2388" t="s">
        <v>22</v>
      </c>
      <c r="W2388">
        <f t="shared" si="296"/>
        <v>0</v>
      </c>
      <c r="X2388" t="str">
        <f t="shared" si="297"/>
        <v>3 or fewer calls</v>
      </c>
      <c r="Y2388" t="str">
        <f t="shared" si="298"/>
        <v>Medium</v>
      </c>
      <c r="Z2388" t="str">
        <f t="shared" si="299"/>
        <v>Medium_user</v>
      </c>
      <c r="AA2388" t="str">
        <f t="shared" si="300"/>
        <v>Medium_user</v>
      </c>
      <c r="AB2388" t="str">
        <f t="shared" si="301"/>
        <v>Medium Usage</v>
      </c>
      <c r="AC2388" t="str">
        <f t="shared" si="302"/>
        <v>None</v>
      </c>
      <c r="AD2388" t="str">
        <f t="shared" si="303"/>
        <v>Medium Intl Calls</v>
      </c>
    </row>
    <row r="2389" spans="1:30" x14ac:dyDescent="0.25">
      <c r="A2389" t="s">
        <v>44</v>
      </c>
      <c r="B2389">
        <v>159</v>
      </c>
      <c r="C2389" t="s">
        <v>21</v>
      </c>
      <c r="D2389" t="s">
        <v>22</v>
      </c>
      <c r="E2389">
        <f>IF(train[[#This Row],[international_plan]]="yes",1,0)</f>
        <v>0</v>
      </c>
      <c r="F2389" t="s">
        <v>22</v>
      </c>
      <c r="G2389">
        <f>IF(train[[#This Row],[voice_mail_plan]]="yes",1,0)</f>
        <v>0</v>
      </c>
      <c r="H2389">
        <v>0</v>
      </c>
      <c r="I2389">
        <v>167.4</v>
      </c>
      <c r="J2389">
        <v>68</v>
      </c>
      <c r="K2389">
        <v>28.46</v>
      </c>
      <c r="L2389">
        <v>143.80000000000001</v>
      </c>
      <c r="M2389">
        <v>74</v>
      </c>
      <c r="N2389">
        <v>12.22</v>
      </c>
      <c r="O2389">
        <v>140.1</v>
      </c>
      <c r="P2389">
        <v>111</v>
      </c>
      <c r="Q2389">
        <v>6.3</v>
      </c>
      <c r="R2389">
        <v>10.3</v>
      </c>
      <c r="S2389">
        <v>3</v>
      </c>
      <c r="T2389">
        <v>2.78</v>
      </c>
      <c r="U2389">
        <v>0</v>
      </c>
      <c r="V2389" t="s">
        <v>23</v>
      </c>
      <c r="W2389">
        <f t="shared" si="296"/>
        <v>1</v>
      </c>
      <c r="X2389" t="str">
        <f t="shared" si="297"/>
        <v>3 or fewer calls</v>
      </c>
      <c r="Y2389" t="str">
        <f t="shared" si="298"/>
        <v>Medium</v>
      </c>
      <c r="Z2389" t="str">
        <f t="shared" si="299"/>
        <v>Light_usage</v>
      </c>
      <c r="AA2389" t="str">
        <f t="shared" si="300"/>
        <v>Medium_user</v>
      </c>
      <c r="AB2389" t="str">
        <f t="shared" si="301"/>
        <v>Medium Usage</v>
      </c>
      <c r="AC2389" t="str">
        <f t="shared" si="302"/>
        <v>None</v>
      </c>
      <c r="AD2389" t="str">
        <f t="shared" si="303"/>
        <v>Medium Intl Calls</v>
      </c>
    </row>
    <row r="2390" spans="1:30" x14ac:dyDescent="0.25">
      <c r="A2390" t="s">
        <v>72</v>
      </c>
      <c r="B2390">
        <v>74</v>
      </c>
      <c r="C2390" t="s">
        <v>28</v>
      </c>
      <c r="D2390" t="s">
        <v>22</v>
      </c>
      <c r="E2390">
        <f>IF(train[[#This Row],[international_plan]]="yes",1,0)</f>
        <v>0</v>
      </c>
      <c r="F2390" t="s">
        <v>23</v>
      </c>
      <c r="G2390">
        <f>IF(train[[#This Row],[voice_mail_plan]]="yes",1,0)</f>
        <v>1</v>
      </c>
      <c r="H2390">
        <v>27</v>
      </c>
      <c r="I2390">
        <v>154.1</v>
      </c>
      <c r="J2390">
        <v>122</v>
      </c>
      <c r="K2390">
        <v>26.2</v>
      </c>
      <c r="L2390">
        <v>195.3</v>
      </c>
      <c r="M2390">
        <v>150</v>
      </c>
      <c r="N2390">
        <v>16.600000000000001</v>
      </c>
      <c r="O2390">
        <v>276.7</v>
      </c>
      <c r="P2390">
        <v>86</v>
      </c>
      <c r="Q2390">
        <v>12.45</v>
      </c>
      <c r="R2390">
        <v>13.2</v>
      </c>
      <c r="S2390">
        <v>2</v>
      </c>
      <c r="T2390">
        <v>3.56</v>
      </c>
      <c r="U2390">
        <v>4</v>
      </c>
      <c r="V2390" t="s">
        <v>22</v>
      </c>
      <c r="W2390">
        <f t="shared" si="296"/>
        <v>0</v>
      </c>
      <c r="X2390" t="str">
        <f t="shared" si="297"/>
        <v>More than 3 calls</v>
      </c>
      <c r="Y2390" t="str">
        <f t="shared" si="298"/>
        <v>Medium</v>
      </c>
      <c r="Z2390" t="str">
        <f t="shared" si="299"/>
        <v>Heavy_user</v>
      </c>
      <c r="AA2390" t="str">
        <f t="shared" si="300"/>
        <v>Medium_user</v>
      </c>
      <c r="AB2390" t="str">
        <f t="shared" si="301"/>
        <v>Medium Usage</v>
      </c>
      <c r="AC2390" t="str">
        <f t="shared" si="302"/>
        <v>Medium</v>
      </c>
      <c r="AD2390" t="str">
        <f t="shared" si="303"/>
        <v>Medium Intl Calls</v>
      </c>
    </row>
    <row r="2391" spans="1:30" x14ac:dyDescent="0.25">
      <c r="A2391" t="s">
        <v>39</v>
      </c>
      <c r="B2391">
        <v>130</v>
      </c>
      <c r="C2391" t="s">
        <v>25</v>
      </c>
      <c r="D2391" t="s">
        <v>22</v>
      </c>
      <c r="E2391">
        <f>IF(train[[#This Row],[international_plan]]="yes",1,0)</f>
        <v>0</v>
      </c>
      <c r="F2391" t="s">
        <v>22</v>
      </c>
      <c r="G2391">
        <f>IF(train[[#This Row],[voice_mail_plan]]="yes",1,0)</f>
        <v>0</v>
      </c>
      <c r="H2391">
        <v>0</v>
      </c>
      <c r="I2391">
        <v>252</v>
      </c>
      <c r="J2391">
        <v>101</v>
      </c>
      <c r="K2391">
        <v>42.84</v>
      </c>
      <c r="L2391">
        <v>170.2</v>
      </c>
      <c r="M2391">
        <v>105</v>
      </c>
      <c r="N2391">
        <v>14.47</v>
      </c>
      <c r="O2391">
        <v>209.2</v>
      </c>
      <c r="P2391">
        <v>64</v>
      </c>
      <c r="Q2391">
        <v>9.41</v>
      </c>
      <c r="R2391">
        <v>5.7</v>
      </c>
      <c r="S2391">
        <v>5</v>
      </c>
      <c r="T2391">
        <v>1.54</v>
      </c>
      <c r="U2391">
        <v>0</v>
      </c>
      <c r="V2391" t="s">
        <v>22</v>
      </c>
      <c r="W2391">
        <f t="shared" si="296"/>
        <v>0</v>
      </c>
      <c r="X2391" t="str">
        <f t="shared" si="297"/>
        <v>3 or fewer calls</v>
      </c>
      <c r="Y2391" t="str">
        <f t="shared" si="298"/>
        <v>Low</v>
      </c>
      <c r="Z2391" t="str">
        <f t="shared" si="299"/>
        <v>Medium_user</v>
      </c>
      <c r="AA2391" t="str">
        <f t="shared" si="300"/>
        <v>Medium_user</v>
      </c>
      <c r="AB2391" t="str">
        <f t="shared" si="301"/>
        <v>Medium Usage</v>
      </c>
      <c r="AC2391" t="str">
        <f t="shared" si="302"/>
        <v>None</v>
      </c>
      <c r="AD2391" t="str">
        <f t="shared" si="303"/>
        <v>Low Intl Calls</v>
      </c>
    </row>
    <row r="2392" spans="1:30" x14ac:dyDescent="0.25">
      <c r="A2392" t="s">
        <v>33</v>
      </c>
      <c r="B2392">
        <v>155</v>
      </c>
      <c r="C2392" t="s">
        <v>25</v>
      </c>
      <c r="D2392" t="s">
        <v>23</v>
      </c>
      <c r="E2392">
        <f>IF(train[[#This Row],[international_plan]]="yes",1,0)</f>
        <v>1</v>
      </c>
      <c r="F2392" t="s">
        <v>22</v>
      </c>
      <c r="G2392">
        <f>IF(train[[#This Row],[voice_mail_plan]]="yes",1,0)</f>
        <v>0</v>
      </c>
      <c r="H2392">
        <v>0</v>
      </c>
      <c r="I2392">
        <v>163.1</v>
      </c>
      <c r="J2392">
        <v>94</v>
      </c>
      <c r="K2392">
        <v>27.73</v>
      </c>
      <c r="L2392">
        <v>291.7</v>
      </c>
      <c r="M2392">
        <v>108</v>
      </c>
      <c r="N2392">
        <v>24.79</v>
      </c>
      <c r="O2392">
        <v>96.4</v>
      </c>
      <c r="P2392">
        <v>111</v>
      </c>
      <c r="Q2392">
        <v>4.34</v>
      </c>
      <c r="R2392">
        <v>11.2</v>
      </c>
      <c r="S2392">
        <v>3</v>
      </c>
      <c r="T2392">
        <v>3.02</v>
      </c>
      <c r="U2392">
        <v>0</v>
      </c>
      <c r="V2392" t="s">
        <v>22</v>
      </c>
      <c r="W2392">
        <f t="shared" si="296"/>
        <v>0</v>
      </c>
      <c r="X2392" t="str">
        <f t="shared" si="297"/>
        <v>3 or fewer calls</v>
      </c>
      <c r="Y2392" t="str">
        <f t="shared" si="298"/>
        <v>Medium</v>
      </c>
      <c r="Z2392" t="str">
        <f t="shared" si="299"/>
        <v>Medium_user</v>
      </c>
      <c r="AA2392" t="str">
        <f t="shared" si="300"/>
        <v>Heavy_user</v>
      </c>
      <c r="AB2392" t="str">
        <f t="shared" si="301"/>
        <v>Medium Usage</v>
      </c>
      <c r="AC2392" t="str">
        <f t="shared" si="302"/>
        <v>None</v>
      </c>
      <c r="AD2392" t="str">
        <f t="shared" si="303"/>
        <v>Medium Intl Calls</v>
      </c>
    </row>
    <row r="2393" spans="1:30" x14ac:dyDescent="0.25">
      <c r="A2393" t="s">
        <v>53</v>
      </c>
      <c r="B2393">
        <v>87</v>
      </c>
      <c r="C2393" t="s">
        <v>21</v>
      </c>
      <c r="D2393" t="s">
        <v>22</v>
      </c>
      <c r="E2393">
        <f>IF(train[[#This Row],[international_plan]]="yes",1,0)</f>
        <v>0</v>
      </c>
      <c r="F2393" t="s">
        <v>22</v>
      </c>
      <c r="G2393">
        <f>IF(train[[#This Row],[voice_mail_plan]]="yes",1,0)</f>
        <v>0</v>
      </c>
      <c r="H2393">
        <v>0</v>
      </c>
      <c r="I2393">
        <v>198.3</v>
      </c>
      <c r="J2393">
        <v>80</v>
      </c>
      <c r="K2393">
        <v>33.71</v>
      </c>
      <c r="L2393">
        <v>187</v>
      </c>
      <c r="M2393">
        <v>89</v>
      </c>
      <c r="N2393">
        <v>15.9</v>
      </c>
      <c r="O2393">
        <v>133.5</v>
      </c>
      <c r="P2393">
        <v>96</v>
      </c>
      <c r="Q2393">
        <v>6.01</v>
      </c>
      <c r="R2393">
        <v>16.600000000000001</v>
      </c>
      <c r="S2393">
        <v>4</v>
      </c>
      <c r="T2393">
        <v>4.4800000000000004</v>
      </c>
      <c r="U2393">
        <v>2</v>
      </c>
      <c r="V2393" t="s">
        <v>22</v>
      </c>
      <c r="W2393">
        <f t="shared" si="296"/>
        <v>0</v>
      </c>
      <c r="X2393" t="str">
        <f t="shared" si="297"/>
        <v>3 or fewer calls</v>
      </c>
      <c r="Y2393" t="str">
        <f t="shared" si="298"/>
        <v>High</v>
      </c>
      <c r="Z2393" t="str">
        <f t="shared" si="299"/>
        <v>Medium_user</v>
      </c>
      <c r="AA2393" t="str">
        <f t="shared" si="300"/>
        <v>Medium_user</v>
      </c>
      <c r="AB2393" t="str">
        <f t="shared" si="301"/>
        <v>Medium Usage</v>
      </c>
      <c r="AC2393" t="str">
        <f t="shared" si="302"/>
        <v>None</v>
      </c>
      <c r="AD2393" t="str">
        <f t="shared" si="303"/>
        <v>Medium Intl Calls</v>
      </c>
    </row>
    <row r="2394" spans="1:30" x14ac:dyDescent="0.25">
      <c r="A2394" t="s">
        <v>52</v>
      </c>
      <c r="B2394">
        <v>81</v>
      </c>
      <c r="C2394" t="s">
        <v>21</v>
      </c>
      <c r="D2394" t="s">
        <v>22</v>
      </c>
      <c r="E2394">
        <f>IF(train[[#This Row],[international_plan]]="yes",1,0)</f>
        <v>0</v>
      </c>
      <c r="F2394" t="s">
        <v>22</v>
      </c>
      <c r="G2394">
        <f>IF(train[[#This Row],[voice_mail_plan]]="yes",1,0)</f>
        <v>0</v>
      </c>
      <c r="H2394">
        <v>0</v>
      </c>
      <c r="I2394">
        <v>324.7</v>
      </c>
      <c r="J2394">
        <v>48</v>
      </c>
      <c r="K2394">
        <v>55.2</v>
      </c>
      <c r="L2394">
        <v>236.4</v>
      </c>
      <c r="M2394">
        <v>82</v>
      </c>
      <c r="N2394">
        <v>20.09</v>
      </c>
      <c r="O2394">
        <v>187.6</v>
      </c>
      <c r="P2394">
        <v>78</v>
      </c>
      <c r="Q2394">
        <v>8.44</v>
      </c>
      <c r="R2394">
        <v>13.1</v>
      </c>
      <c r="S2394">
        <v>5</v>
      </c>
      <c r="T2394">
        <v>3.54</v>
      </c>
      <c r="U2394">
        <v>0</v>
      </c>
      <c r="V2394" t="s">
        <v>23</v>
      </c>
      <c r="W2394">
        <f t="shared" si="296"/>
        <v>1</v>
      </c>
      <c r="X2394" t="str">
        <f t="shared" si="297"/>
        <v>3 or fewer calls</v>
      </c>
      <c r="Y2394" t="str">
        <f t="shared" si="298"/>
        <v>Medium</v>
      </c>
      <c r="Z2394" t="str">
        <f t="shared" si="299"/>
        <v>Medium_user</v>
      </c>
      <c r="AA2394" t="str">
        <f t="shared" si="300"/>
        <v>Heavy_user</v>
      </c>
      <c r="AB2394" t="str">
        <f t="shared" si="301"/>
        <v>High Usage</v>
      </c>
      <c r="AC2394" t="str">
        <f t="shared" si="302"/>
        <v>None</v>
      </c>
      <c r="AD2394" t="str">
        <f t="shared" si="303"/>
        <v>Medium Intl Calls</v>
      </c>
    </row>
    <row r="2395" spans="1:30" x14ac:dyDescent="0.25">
      <c r="A2395" t="s">
        <v>38</v>
      </c>
      <c r="B2395">
        <v>99</v>
      </c>
      <c r="C2395" t="s">
        <v>28</v>
      </c>
      <c r="D2395" t="s">
        <v>22</v>
      </c>
      <c r="E2395">
        <f>IF(train[[#This Row],[international_plan]]="yes",1,0)</f>
        <v>0</v>
      </c>
      <c r="F2395" t="s">
        <v>22</v>
      </c>
      <c r="G2395">
        <f>IF(train[[#This Row],[voice_mail_plan]]="yes",1,0)</f>
        <v>0</v>
      </c>
      <c r="H2395">
        <v>0</v>
      </c>
      <c r="I2395">
        <v>128.30000000000001</v>
      </c>
      <c r="J2395">
        <v>78</v>
      </c>
      <c r="K2395">
        <v>21.81</v>
      </c>
      <c r="L2395">
        <v>215.3</v>
      </c>
      <c r="M2395">
        <v>120</v>
      </c>
      <c r="N2395">
        <v>18.3</v>
      </c>
      <c r="O2395">
        <v>143.69999999999999</v>
      </c>
      <c r="P2395">
        <v>140</v>
      </c>
      <c r="Q2395">
        <v>6.47</v>
      </c>
      <c r="R2395">
        <v>14.3</v>
      </c>
      <c r="S2395">
        <v>9</v>
      </c>
      <c r="T2395">
        <v>3.86</v>
      </c>
      <c r="U2395">
        <v>2</v>
      </c>
      <c r="V2395" t="s">
        <v>22</v>
      </c>
      <c r="W2395">
        <f t="shared" si="296"/>
        <v>0</v>
      </c>
      <c r="X2395" t="str">
        <f t="shared" si="297"/>
        <v>3 or fewer calls</v>
      </c>
      <c r="Y2395" t="str">
        <f t="shared" si="298"/>
        <v>Medium</v>
      </c>
      <c r="Z2395" t="str">
        <f t="shared" si="299"/>
        <v>Heavy_user</v>
      </c>
      <c r="AA2395" t="str">
        <f t="shared" si="300"/>
        <v>Medium_user</v>
      </c>
      <c r="AB2395" t="str">
        <f t="shared" si="301"/>
        <v>Medium Usage</v>
      </c>
      <c r="AC2395" t="str">
        <f t="shared" si="302"/>
        <v>None</v>
      </c>
      <c r="AD2395" t="str">
        <f t="shared" si="303"/>
        <v>Medium Intl Calls</v>
      </c>
    </row>
    <row r="2396" spans="1:30" x14ac:dyDescent="0.25">
      <c r="A2396" t="s">
        <v>57</v>
      </c>
      <c r="B2396">
        <v>131</v>
      </c>
      <c r="C2396" t="s">
        <v>28</v>
      </c>
      <c r="D2396" t="s">
        <v>22</v>
      </c>
      <c r="E2396">
        <f>IF(train[[#This Row],[international_plan]]="yes",1,0)</f>
        <v>0</v>
      </c>
      <c r="F2396" t="s">
        <v>22</v>
      </c>
      <c r="G2396">
        <f>IF(train[[#This Row],[voice_mail_plan]]="yes",1,0)</f>
        <v>0</v>
      </c>
      <c r="H2396">
        <v>0</v>
      </c>
      <c r="I2396">
        <v>187.9</v>
      </c>
      <c r="J2396">
        <v>110</v>
      </c>
      <c r="K2396">
        <v>31.94</v>
      </c>
      <c r="L2396">
        <v>200.5</v>
      </c>
      <c r="M2396">
        <v>101</v>
      </c>
      <c r="N2396">
        <v>17.04</v>
      </c>
      <c r="O2396">
        <v>202.6</v>
      </c>
      <c r="P2396">
        <v>125</v>
      </c>
      <c r="Q2396">
        <v>9.1199999999999992</v>
      </c>
      <c r="R2396">
        <v>10.199999999999999</v>
      </c>
      <c r="S2396">
        <v>11</v>
      </c>
      <c r="T2396">
        <v>2.75</v>
      </c>
      <c r="U2396">
        <v>2</v>
      </c>
      <c r="V2396" t="s">
        <v>22</v>
      </c>
      <c r="W2396">
        <f t="shared" si="296"/>
        <v>0</v>
      </c>
      <c r="X2396" t="str">
        <f t="shared" si="297"/>
        <v>3 or fewer calls</v>
      </c>
      <c r="Y2396" t="str">
        <f t="shared" si="298"/>
        <v>Medium</v>
      </c>
      <c r="Z2396" t="str">
        <f t="shared" si="299"/>
        <v>Medium_user</v>
      </c>
      <c r="AA2396" t="str">
        <f t="shared" si="300"/>
        <v>Medium_user</v>
      </c>
      <c r="AB2396" t="str">
        <f t="shared" si="301"/>
        <v>Medium Usage</v>
      </c>
      <c r="AC2396" t="str">
        <f t="shared" si="302"/>
        <v>None</v>
      </c>
      <c r="AD2396" t="str">
        <f t="shared" si="303"/>
        <v>Medium Intl Calls</v>
      </c>
    </row>
    <row r="2397" spans="1:30" x14ac:dyDescent="0.25">
      <c r="A2397" t="s">
        <v>68</v>
      </c>
      <c r="B2397">
        <v>89</v>
      </c>
      <c r="C2397" t="s">
        <v>28</v>
      </c>
      <c r="D2397" t="s">
        <v>22</v>
      </c>
      <c r="E2397">
        <f>IF(train[[#This Row],[international_plan]]="yes",1,0)</f>
        <v>0</v>
      </c>
      <c r="F2397" t="s">
        <v>22</v>
      </c>
      <c r="G2397">
        <f>IF(train[[#This Row],[voice_mail_plan]]="yes",1,0)</f>
        <v>0</v>
      </c>
      <c r="H2397">
        <v>0</v>
      </c>
      <c r="I2397">
        <v>129.19999999999999</v>
      </c>
      <c r="J2397">
        <v>71</v>
      </c>
      <c r="K2397">
        <v>21.96</v>
      </c>
      <c r="L2397">
        <v>214.1</v>
      </c>
      <c r="M2397">
        <v>68</v>
      </c>
      <c r="N2397">
        <v>18.2</v>
      </c>
      <c r="O2397">
        <v>214.9</v>
      </c>
      <c r="P2397">
        <v>100</v>
      </c>
      <c r="Q2397">
        <v>9.67</v>
      </c>
      <c r="R2397">
        <v>10.3</v>
      </c>
      <c r="S2397">
        <v>4</v>
      </c>
      <c r="T2397">
        <v>2.78</v>
      </c>
      <c r="U2397">
        <v>5</v>
      </c>
      <c r="V2397" t="s">
        <v>23</v>
      </c>
      <c r="W2397">
        <f t="shared" si="296"/>
        <v>1</v>
      </c>
      <c r="X2397" t="str">
        <f t="shared" si="297"/>
        <v>More than 3 calls</v>
      </c>
      <c r="Y2397" t="str">
        <f t="shared" si="298"/>
        <v>Medium</v>
      </c>
      <c r="Z2397" t="str">
        <f t="shared" si="299"/>
        <v>Light_usage</v>
      </c>
      <c r="AA2397" t="str">
        <f t="shared" si="300"/>
        <v>Medium_user</v>
      </c>
      <c r="AB2397" t="str">
        <f t="shared" si="301"/>
        <v>Medium Usage</v>
      </c>
      <c r="AC2397" t="str">
        <f t="shared" si="302"/>
        <v>None</v>
      </c>
      <c r="AD2397" t="str">
        <f t="shared" si="303"/>
        <v>Medium Intl Calls</v>
      </c>
    </row>
    <row r="2398" spans="1:30" x14ac:dyDescent="0.25">
      <c r="A2398" t="s">
        <v>67</v>
      </c>
      <c r="B2398">
        <v>123</v>
      </c>
      <c r="C2398" t="s">
        <v>21</v>
      </c>
      <c r="D2398" t="s">
        <v>23</v>
      </c>
      <c r="E2398">
        <f>IF(train[[#This Row],[international_plan]]="yes",1,0)</f>
        <v>1</v>
      </c>
      <c r="F2398" t="s">
        <v>22</v>
      </c>
      <c r="G2398">
        <f>IF(train[[#This Row],[voice_mail_plan]]="yes",1,0)</f>
        <v>0</v>
      </c>
      <c r="H2398">
        <v>0</v>
      </c>
      <c r="I2398">
        <v>125.5</v>
      </c>
      <c r="J2398">
        <v>106</v>
      </c>
      <c r="K2398">
        <v>21.34</v>
      </c>
      <c r="L2398">
        <v>128.9</v>
      </c>
      <c r="M2398">
        <v>96</v>
      </c>
      <c r="N2398">
        <v>10.96</v>
      </c>
      <c r="O2398">
        <v>251.9</v>
      </c>
      <c r="P2398">
        <v>129</v>
      </c>
      <c r="Q2398">
        <v>11.34</v>
      </c>
      <c r="R2398">
        <v>6.3</v>
      </c>
      <c r="S2398">
        <v>6</v>
      </c>
      <c r="T2398">
        <v>1.7</v>
      </c>
      <c r="U2398">
        <v>4</v>
      </c>
      <c r="V2398" t="s">
        <v>23</v>
      </c>
      <c r="W2398">
        <f t="shared" si="296"/>
        <v>1</v>
      </c>
      <c r="X2398" t="str">
        <f t="shared" si="297"/>
        <v>More than 3 calls</v>
      </c>
      <c r="Y2398" t="str">
        <f t="shared" si="298"/>
        <v>Low</v>
      </c>
      <c r="Z2398" t="str">
        <f t="shared" si="299"/>
        <v>Medium_user</v>
      </c>
      <c r="AA2398" t="str">
        <f t="shared" si="300"/>
        <v>Medium_user</v>
      </c>
      <c r="AB2398" t="str">
        <f t="shared" si="301"/>
        <v>Medium Usage</v>
      </c>
      <c r="AC2398" t="str">
        <f t="shared" si="302"/>
        <v>None</v>
      </c>
      <c r="AD2398" t="str">
        <f t="shared" si="303"/>
        <v>Low Intl Calls</v>
      </c>
    </row>
    <row r="2399" spans="1:30" x14ac:dyDescent="0.25">
      <c r="A2399" t="s">
        <v>67</v>
      </c>
      <c r="B2399">
        <v>130</v>
      </c>
      <c r="C2399" t="s">
        <v>28</v>
      </c>
      <c r="D2399" t="s">
        <v>22</v>
      </c>
      <c r="E2399">
        <f>IF(train[[#This Row],[international_plan]]="yes",1,0)</f>
        <v>0</v>
      </c>
      <c r="F2399" t="s">
        <v>23</v>
      </c>
      <c r="G2399">
        <f>IF(train[[#This Row],[voice_mail_plan]]="yes",1,0)</f>
        <v>1</v>
      </c>
      <c r="H2399">
        <v>26</v>
      </c>
      <c r="I2399">
        <v>257.2</v>
      </c>
      <c r="J2399">
        <v>108</v>
      </c>
      <c r="K2399">
        <v>43.72</v>
      </c>
      <c r="L2399">
        <v>224.3</v>
      </c>
      <c r="M2399">
        <v>122</v>
      </c>
      <c r="N2399">
        <v>19.07</v>
      </c>
      <c r="O2399">
        <v>204</v>
      </c>
      <c r="P2399">
        <v>118</v>
      </c>
      <c r="Q2399">
        <v>9.18</v>
      </c>
      <c r="R2399">
        <v>12.6</v>
      </c>
      <c r="S2399">
        <v>4</v>
      </c>
      <c r="T2399">
        <v>3.4</v>
      </c>
      <c r="U2399">
        <v>1</v>
      </c>
      <c r="V2399" t="s">
        <v>22</v>
      </c>
      <c r="W2399">
        <f t="shared" si="296"/>
        <v>0</v>
      </c>
      <c r="X2399" t="str">
        <f t="shared" si="297"/>
        <v>3 or fewer calls</v>
      </c>
      <c r="Y2399" t="str">
        <f t="shared" si="298"/>
        <v>Medium</v>
      </c>
      <c r="Z2399" t="str">
        <f t="shared" si="299"/>
        <v>Heavy_user</v>
      </c>
      <c r="AA2399" t="str">
        <f t="shared" si="300"/>
        <v>Medium_user</v>
      </c>
      <c r="AB2399" t="str">
        <f t="shared" si="301"/>
        <v>Medium Usage</v>
      </c>
      <c r="AC2399" t="str">
        <f t="shared" si="302"/>
        <v>Medium</v>
      </c>
      <c r="AD2399" t="str">
        <f t="shared" si="303"/>
        <v>Medium Intl Calls</v>
      </c>
    </row>
    <row r="2400" spans="1:30" x14ac:dyDescent="0.25">
      <c r="A2400" t="s">
        <v>45</v>
      </c>
      <c r="B2400">
        <v>99</v>
      </c>
      <c r="C2400" t="s">
        <v>21</v>
      </c>
      <c r="D2400" t="s">
        <v>22</v>
      </c>
      <c r="E2400">
        <f>IF(train[[#This Row],[international_plan]]="yes",1,0)</f>
        <v>0</v>
      </c>
      <c r="F2400" t="s">
        <v>22</v>
      </c>
      <c r="G2400">
        <f>IF(train[[#This Row],[voice_mail_plan]]="yes",1,0)</f>
        <v>0</v>
      </c>
      <c r="H2400">
        <v>0</v>
      </c>
      <c r="I2400">
        <v>124.6</v>
      </c>
      <c r="J2400">
        <v>90</v>
      </c>
      <c r="K2400">
        <v>21.18</v>
      </c>
      <c r="L2400">
        <v>146.4</v>
      </c>
      <c r="M2400">
        <v>70</v>
      </c>
      <c r="N2400">
        <v>12.44</v>
      </c>
      <c r="O2400">
        <v>169.4</v>
      </c>
      <c r="P2400">
        <v>95</v>
      </c>
      <c r="Q2400">
        <v>7.62</v>
      </c>
      <c r="R2400">
        <v>10.5</v>
      </c>
      <c r="S2400">
        <v>6</v>
      </c>
      <c r="T2400">
        <v>2.84</v>
      </c>
      <c r="U2400">
        <v>1</v>
      </c>
      <c r="V2400" t="s">
        <v>22</v>
      </c>
      <c r="W2400">
        <f t="shared" si="296"/>
        <v>0</v>
      </c>
      <c r="X2400" t="str">
        <f t="shared" si="297"/>
        <v>3 or fewer calls</v>
      </c>
      <c r="Y2400" t="str">
        <f t="shared" si="298"/>
        <v>Medium</v>
      </c>
      <c r="Z2400" t="str">
        <f t="shared" si="299"/>
        <v>Light_usage</v>
      </c>
      <c r="AA2400" t="str">
        <f t="shared" si="300"/>
        <v>Medium_user</v>
      </c>
      <c r="AB2400" t="str">
        <f t="shared" si="301"/>
        <v>Medium Usage</v>
      </c>
      <c r="AC2400" t="str">
        <f t="shared" si="302"/>
        <v>None</v>
      </c>
      <c r="AD2400" t="str">
        <f t="shared" si="303"/>
        <v>Medium Intl Calls</v>
      </c>
    </row>
    <row r="2401" spans="1:30" x14ac:dyDescent="0.25">
      <c r="A2401" t="s">
        <v>31</v>
      </c>
      <c r="B2401">
        <v>36</v>
      </c>
      <c r="C2401" t="s">
        <v>25</v>
      </c>
      <c r="D2401" t="s">
        <v>22</v>
      </c>
      <c r="E2401">
        <f>IF(train[[#This Row],[international_plan]]="yes",1,0)</f>
        <v>0</v>
      </c>
      <c r="F2401" t="s">
        <v>22</v>
      </c>
      <c r="G2401">
        <f>IF(train[[#This Row],[voice_mail_plan]]="yes",1,0)</f>
        <v>0</v>
      </c>
      <c r="H2401">
        <v>0</v>
      </c>
      <c r="I2401">
        <v>175.1</v>
      </c>
      <c r="J2401">
        <v>144</v>
      </c>
      <c r="K2401">
        <v>29.77</v>
      </c>
      <c r="L2401">
        <v>216.9</v>
      </c>
      <c r="M2401">
        <v>69</v>
      </c>
      <c r="N2401">
        <v>18.440000000000001</v>
      </c>
      <c r="O2401">
        <v>243.7</v>
      </c>
      <c r="P2401">
        <v>146</v>
      </c>
      <c r="Q2401">
        <v>10.97</v>
      </c>
      <c r="R2401">
        <v>9.9</v>
      </c>
      <c r="S2401">
        <v>3</v>
      </c>
      <c r="T2401">
        <v>2.67</v>
      </c>
      <c r="U2401">
        <v>1</v>
      </c>
      <c r="V2401" t="s">
        <v>22</v>
      </c>
      <c r="W2401">
        <f t="shared" si="296"/>
        <v>0</v>
      </c>
      <c r="X2401" t="str">
        <f t="shared" si="297"/>
        <v>3 or fewer calls</v>
      </c>
      <c r="Y2401" t="str">
        <f t="shared" si="298"/>
        <v>Medium</v>
      </c>
      <c r="Z2401" t="str">
        <f t="shared" si="299"/>
        <v>Light_usage</v>
      </c>
      <c r="AA2401" t="str">
        <f t="shared" si="300"/>
        <v>Medium_user</v>
      </c>
      <c r="AB2401" t="str">
        <f t="shared" si="301"/>
        <v>Medium Usage</v>
      </c>
      <c r="AC2401" t="str">
        <f t="shared" si="302"/>
        <v>None</v>
      </c>
      <c r="AD2401" t="str">
        <f t="shared" si="303"/>
        <v>Medium Intl Calls</v>
      </c>
    </row>
    <row r="2402" spans="1:30" x14ac:dyDescent="0.25">
      <c r="A2402" t="s">
        <v>31</v>
      </c>
      <c r="B2402">
        <v>87</v>
      </c>
      <c r="C2402" t="s">
        <v>21</v>
      </c>
      <c r="D2402" t="s">
        <v>22</v>
      </c>
      <c r="E2402">
        <f>IF(train[[#This Row],[international_plan]]="yes",1,0)</f>
        <v>0</v>
      </c>
      <c r="F2402" t="s">
        <v>22</v>
      </c>
      <c r="G2402">
        <f>IF(train[[#This Row],[voice_mail_plan]]="yes",1,0)</f>
        <v>0</v>
      </c>
      <c r="H2402">
        <v>0</v>
      </c>
      <c r="I2402">
        <v>124.3</v>
      </c>
      <c r="J2402">
        <v>91</v>
      </c>
      <c r="K2402">
        <v>21.13</v>
      </c>
      <c r="L2402">
        <v>173.4</v>
      </c>
      <c r="M2402">
        <v>105</v>
      </c>
      <c r="N2402">
        <v>14.74</v>
      </c>
      <c r="O2402">
        <v>256.3</v>
      </c>
      <c r="P2402">
        <v>109</v>
      </c>
      <c r="Q2402">
        <v>11.53</v>
      </c>
      <c r="R2402">
        <v>7.5</v>
      </c>
      <c r="S2402">
        <v>5</v>
      </c>
      <c r="T2402">
        <v>2.0299999999999998</v>
      </c>
      <c r="U2402">
        <v>3</v>
      </c>
      <c r="V2402" t="s">
        <v>22</v>
      </c>
      <c r="W2402">
        <f t="shared" si="296"/>
        <v>0</v>
      </c>
      <c r="X2402" t="str">
        <f t="shared" si="297"/>
        <v>3 or fewer calls</v>
      </c>
      <c r="Y2402" t="str">
        <f t="shared" si="298"/>
        <v>Medium</v>
      </c>
      <c r="Z2402" t="str">
        <f t="shared" si="299"/>
        <v>Medium_user</v>
      </c>
      <c r="AA2402" t="str">
        <f t="shared" si="300"/>
        <v>Medium_user</v>
      </c>
      <c r="AB2402" t="str">
        <f t="shared" si="301"/>
        <v>Medium Usage</v>
      </c>
      <c r="AC2402" t="str">
        <f t="shared" si="302"/>
        <v>None</v>
      </c>
      <c r="AD2402" t="str">
        <f t="shared" si="303"/>
        <v>Medium Intl Calls</v>
      </c>
    </row>
    <row r="2403" spans="1:30" x14ac:dyDescent="0.25">
      <c r="A2403" t="s">
        <v>31</v>
      </c>
      <c r="B2403">
        <v>139</v>
      </c>
      <c r="C2403" t="s">
        <v>21</v>
      </c>
      <c r="D2403" t="s">
        <v>22</v>
      </c>
      <c r="E2403">
        <f>IF(train[[#This Row],[international_plan]]="yes",1,0)</f>
        <v>0</v>
      </c>
      <c r="F2403" t="s">
        <v>22</v>
      </c>
      <c r="G2403">
        <f>IF(train[[#This Row],[voice_mail_plan]]="yes",1,0)</f>
        <v>0</v>
      </c>
      <c r="H2403">
        <v>0</v>
      </c>
      <c r="I2403">
        <v>271.60000000000002</v>
      </c>
      <c r="J2403">
        <v>130</v>
      </c>
      <c r="K2403">
        <v>46.17</v>
      </c>
      <c r="L2403">
        <v>156</v>
      </c>
      <c r="M2403">
        <v>131</v>
      </c>
      <c r="N2403">
        <v>13.26</v>
      </c>
      <c r="O2403">
        <v>136.30000000000001</v>
      </c>
      <c r="P2403">
        <v>108</v>
      </c>
      <c r="Q2403">
        <v>6.13</v>
      </c>
      <c r="R2403">
        <v>11.6</v>
      </c>
      <c r="S2403">
        <v>9</v>
      </c>
      <c r="T2403">
        <v>3.13</v>
      </c>
      <c r="U2403">
        <v>2</v>
      </c>
      <c r="V2403" t="s">
        <v>22</v>
      </c>
      <c r="W2403">
        <f t="shared" si="296"/>
        <v>0</v>
      </c>
      <c r="X2403" t="str">
        <f t="shared" si="297"/>
        <v>3 or fewer calls</v>
      </c>
      <c r="Y2403" t="str">
        <f t="shared" si="298"/>
        <v>Medium</v>
      </c>
      <c r="Z2403" t="str">
        <f t="shared" si="299"/>
        <v>Heavy_user</v>
      </c>
      <c r="AA2403" t="str">
        <f t="shared" si="300"/>
        <v>Medium_user</v>
      </c>
      <c r="AB2403" t="str">
        <f t="shared" si="301"/>
        <v>Medium Usage</v>
      </c>
      <c r="AC2403" t="str">
        <f t="shared" si="302"/>
        <v>None</v>
      </c>
      <c r="AD2403" t="str">
        <f t="shared" si="303"/>
        <v>Medium Intl Calls</v>
      </c>
    </row>
    <row r="2404" spans="1:30" x14ac:dyDescent="0.25">
      <c r="A2404" t="s">
        <v>61</v>
      </c>
      <c r="B2404">
        <v>96</v>
      </c>
      <c r="C2404" t="s">
        <v>21</v>
      </c>
      <c r="D2404" t="s">
        <v>22</v>
      </c>
      <c r="E2404">
        <f>IF(train[[#This Row],[international_plan]]="yes",1,0)</f>
        <v>0</v>
      </c>
      <c r="F2404" t="s">
        <v>23</v>
      </c>
      <c r="G2404">
        <f>IF(train[[#This Row],[voice_mail_plan]]="yes",1,0)</f>
        <v>1</v>
      </c>
      <c r="H2404">
        <v>33</v>
      </c>
      <c r="I2404">
        <v>183.3</v>
      </c>
      <c r="J2404">
        <v>115</v>
      </c>
      <c r="K2404">
        <v>31.16</v>
      </c>
      <c r="L2404">
        <v>201.4</v>
      </c>
      <c r="M2404">
        <v>87</v>
      </c>
      <c r="N2404">
        <v>17.12</v>
      </c>
      <c r="O2404">
        <v>177.4</v>
      </c>
      <c r="P2404">
        <v>84</v>
      </c>
      <c r="Q2404">
        <v>7.98</v>
      </c>
      <c r="R2404">
        <v>10.4</v>
      </c>
      <c r="S2404">
        <v>15</v>
      </c>
      <c r="T2404">
        <v>2.81</v>
      </c>
      <c r="U2404">
        <v>3</v>
      </c>
      <c r="V2404" t="s">
        <v>22</v>
      </c>
      <c r="W2404">
        <f t="shared" si="296"/>
        <v>0</v>
      </c>
      <c r="X2404" t="str">
        <f t="shared" si="297"/>
        <v>3 or fewer calls</v>
      </c>
      <c r="Y2404" t="str">
        <f t="shared" si="298"/>
        <v>Medium</v>
      </c>
      <c r="Z2404" t="str">
        <f t="shared" si="299"/>
        <v>Medium_user</v>
      </c>
      <c r="AA2404" t="str">
        <f t="shared" si="300"/>
        <v>Medium_user</v>
      </c>
      <c r="AB2404" t="str">
        <f t="shared" si="301"/>
        <v>Medium Usage</v>
      </c>
      <c r="AC2404" t="str">
        <f t="shared" si="302"/>
        <v>High</v>
      </c>
      <c r="AD2404" t="str">
        <f t="shared" si="303"/>
        <v>Medium Intl Calls</v>
      </c>
    </row>
    <row r="2405" spans="1:30" x14ac:dyDescent="0.25">
      <c r="A2405" t="s">
        <v>54</v>
      </c>
      <c r="B2405">
        <v>112</v>
      </c>
      <c r="C2405" t="s">
        <v>25</v>
      </c>
      <c r="D2405" t="s">
        <v>22</v>
      </c>
      <c r="E2405">
        <f>IF(train[[#This Row],[international_plan]]="yes",1,0)</f>
        <v>0</v>
      </c>
      <c r="F2405" t="s">
        <v>22</v>
      </c>
      <c r="G2405">
        <f>IF(train[[#This Row],[voice_mail_plan]]="yes",1,0)</f>
        <v>0</v>
      </c>
      <c r="H2405">
        <v>0</v>
      </c>
      <c r="I2405">
        <v>101.1</v>
      </c>
      <c r="J2405">
        <v>119</v>
      </c>
      <c r="K2405">
        <v>17.190000000000001</v>
      </c>
      <c r="L2405">
        <v>214.4</v>
      </c>
      <c r="M2405">
        <v>67</v>
      </c>
      <c r="N2405">
        <v>18.22</v>
      </c>
      <c r="O2405">
        <v>179.5</v>
      </c>
      <c r="P2405">
        <v>112</v>
      </c>
      <c r="Q2405">
        <v>8.08</v>
      </c>
      <c r="R2405">
        <v>10.3</v>
      </c>
      <c r="S2405">
        <v>5</v>
      </c>
      <c r="T2405">
        <v>2.78</v>
      </c>
      <c r="U2405">
        <v>2</v>
      </c>
      <c r="V2405" t="s">
        <v>22</v>
      </c>
      <c r="W2405">
        <f t="shared" si="296"/>
        <v>0</v>
      </c>
      <c r="X2405" t="str">
        <f t="shared" si="297"/>
        <v>3 or fewer calls</v>
      </c>
      <c r="Y2405" t="str">
        <f t="shared" si="298"/>
        <v>Medium</v>
      </c>
      <c r="Z2405" t="str">
        <f t="shared" si="299"/>
        <v>Light_usage</v>
      </c>
      <c r="AA2405" t="str">
        <f t="shared" si="300"/>
        <v>Medium_user</v>
      </c>
      <c r="AB2405" t="str">
        <f t="shared" si="301"/>
        <v>Medium Usage</v>
      </c>
      <c r="AC2405" t="str">
        <f t="shared" si="302"/>
        <v>None</v>
      </c>
      <c r="AD2405" t="str">
        <f t="shared" si="303"/>
        <v>Medium Intl Calls</v>
      </c>
    </row>
    <row r="2406" spans="1:30" x14ac:dyDescent="0.25">
      <c r="A2406" t="s">
        <v>58</v>
      </c>
      <c r="B2406">
        <v>75</v>
      </c>
      <c r="C2406" t="s">
        <v>25</v>
      </c>
      <c r="D2406" t="s">
        <v>22</v>
      </c>
      <c r="E2406">
        <f>IF(train[[#This Row],[international_plan]]="yes",1,0)</f>
        <v>0</v>
      </c>
      <c r="F2406" t="s">
        <v>22</v>
      </c>
      <c r="G2406">
        <f>IF(train[[#This Row],[voice_mail_plan]]="yes",1,0)</f>
        <v>0</v>
      </c>
      <c r="H2406">
        <v>0</v>
      </c>
      <c r="I2406">
        <v>203.3</v>
      </c>
      <c r="J2406">
        <v>70</v>
      </c>
      <c r="K2406">
        <v>34.56</v>
      </c>
      <c r="L2406">
        <v>228.9</v>
      </c>
      <c r="M2406">
        <v>97</v>
      </c>
      <c r="N2406">
        <v>19.46</v>
      </c>
      <c r="O2406">
        <v>222.2</v>
      </c>
      <c r="P2406">
        <v>118</v>
      </c>
      <c r="Q2406">
        <v>10</v>
      </c>
      <c r="R2406">
        <v>14.3</v>
      </c>
      <c r="S2406">
        <v>3</v>
      </c>
      <c r="T2406">
        <v>3.86</v>
      </c>
      <c r="U2406">
        <v>1</v>
      </c>
      <c r="V2406" t="s">
        <v>22</v>
      </c>
      <c r="W2406">
        <f t="shared" si="296"/>
        <v>0</v>
      </c>
      <c r="X2406" t="str">
        <f t="shared" si="297"/>
        <v>3 or fewer calls</v>
      </c>
      <c r="Y2406" t="str">
        <f t="shared" si="298"/>
        <v>Medium</v>
      </c>
      <c r="Z2406" t="str">
        <f t="shared" si="299"/>
        <v>Medium_user</v>
      </c>
      <c r="AA2406" t="str">
        <f t="shared" si="300"/>
        <v>Medium_user</v>
      </c>
      <c r="AB2406" t="str">
        <f t="shared" si="301"/>
        <v>Medium Usage</v>
      </c>
      <c r="AC2406" t="str">
        <f t="shared" si="302"/>
        <v>None</v>
      </c>
      <c r="AD2406" t="str">
        <f t="shared" si="303"/>
        <v>Medium Intl Calls</v>
      </c>
    </row>
    <row r="2407" spans="1:30" x14ac:dyDescent="0.25">
      <c r="A2407" t="s">
        <v>61</v>
      </c>
      <c r="B2407">
        <v>178</v>
      </c>
      <c r="C2407" t="s">
        <v>21</v>
      </c>
      <c r="D2407" t="s">
        <v>22</v>
      </c>
      <c r="E2407">
        <f>IF(train[[#This Row],[international_plan]]="yes",1,0)</f>
        <v>0</v>
      </c>
      <c r="F2407" t="s">
        <v>23</v>
      </c>
      <c r="G2407">
        <f>IF(train[[#This Row],[voice_mail_plan]]="yes",1,0)</f>
        <v>1</v>
      </c>
      <c r="H2407">
        <v>35</v>
      </c>
      <c r="I2407">
        <v>175.4</v>
      </c>
      <c r="J2407">
        <v>88</v>
      </c>
      <c r="K2407">
        <v>29.82</v>
      </c>
      <c r="L2407">
        <v>190</v>
      </c>
      <c r="M2407">
        <v>65</v>
      </c>
      <c r="N2407">
        <v>16.149999999999999</v>
      </c>
      <c r="O2407">
        <v>138.69999999999999</v>
      </c>
      <c r="P2407">
        <v>94</v>
      </c>
      <c r="Q2407">
        <v>6.24</v>
      </c>
      <c r="R2407">
        <v>10.5</v>
      </c>
      <c r="S2407">
        <v>3</v>
      </c>
      <c r="T2407">
        <v>2.84</v>
      </c>
      <c r="U2407">
        <v>2</v>
      </c>
      <c r="V2407" t="s">
        <v>22</v>
      </c>
      <c r="W2407">
        <f t="shared" si="296"/>
        <v>0</v>
      </c>
      <c r="X2407" t="str">
        <f t="shared" si="297"/>
        <v>3 or fewer calls</v>
      </c>
      <c r="Y2407" t="str">
        <f t="shared" si="298"/>
        <v>Medium</v>
      </c>
      <c r="Z2407" t="str">
        <f t="shared" si="299"/>
        <v>Light_usage</v>
      </c>
      <c r="AA2407" t="str">
        <f t="shared" si="300"/>
        <v>Medium_user</v>
      </c>
      <c r="AB2407" t="str">
        <f t="shared" si="301"/>
        <v>Medium Usage</v>
      </c>
      <c r="AC2407" t="str">
        <f t="shared" si="302"/>
        <v>High</v>
      </c>
      <c r="AD2407" t="str">
        <f t="shared" si="303"/>
        <v>Medium Intl Calls</v>
      </c>
    </row>
    <row r="2408" spans="1:30" x14ac:dyDescent="0.25">
      <c r="A2408" t="s">
        <v>43</v>
      </c>
      <c r="B2408">
        <v>112</v>
      </c>
      <c r="C2408" t="s">
        <v>21</v>
      </c>
      <c r="D2408" t="s">
        <v>22</v>
      </c>
      <c r="E2408">
        <f>IF(train[[#This Row],[international_plan]]="yes",1,0)</f>
        <v>0</v>
      </c>
      <c r="F2408" t="s">
        <v>22</v>
      </c>
      <c r="G2408">
        <f>IF(train[[#This Row],[voice_mail_plan]]="yes",1,0)</f>
        <v>0</v>
      </c>
      <c r="H2408">
        <v>0</v>
      </c>
      <c r="I2408">
        <v>266</v>
      </c>
      <c r="J2408">
        <v>97</v>
      </c>
      <c r="K2408">
        <v>45.22</v>
      </c>
      <c r="L2408">
        <v>214.6</v>
      </c>
      <c r="M2408">
        <v>94</v>
      </c>
      <c r="N2408">
        <v>18.239999999999998</v>
      </c>
      <c r="O2408">
        <v>306.2</v>
      </c>
      <c r="P2408">
        <v>100</v>
      </c>
      <c r="Q2408">
        <v>13.78</v>
      </c>
      <c r="R2408">
        <v>14.2</v>
      </c>
      <c r="S2408">
        <v>2</v>
      </c>
      <c r="T2408">
        <v>3.83</v>
      </c>
      <c r="U2408">
        <v>2</v>
      </c>
      <c r="V2408" t="s">
        <v>23</v>
      </c>
      <c r="W2408">
        <f t="shared" si="296"/>
        <v>1</v>
      </c>
      <c r="X2408" t="str">
        <f t="shared" si="297"/>
        <v>3 or fewer calls</v>
      </c>
      <c r="Y2408" t="str">
        <f t="shared" si="298"/>
        <v>Medium</v>
      </c>
      <c r="Z2408" t="str">
        <f t="shared" si="299"/>
        <v>Medium_user</v>
      </c>
      <c r="AA2408" t="str">
        <f t="shared" si="300"/>
        <v>Medium_user</v>
      </c>
      <c r="AB2408" t="str">
        <f t="shared" si="301"/>
        <v>Medium Usage</v>
      </c>
      <c r="AC2408" t="str">
        <f t="shared" si="302"/>
        <v>None</v>
      </c>
      <c r="AD2408" t="str">
        <f t="shared" si="303"/>
        <v>Medium Intl Calls</v>
      </c>
    </row>
    <row r="2409" spans="1:30" x14ac:dyDescent="0.25">
      <c r="A2409" t="s">
        <v>24</v>
      </c>
      <c r="B2409">
        <v>108</v>
      </c>
      <c r="C2409" t="s">
        <v>21</v>
      </c>
      <c r="D2409" t="s">
        <v>22</v>
      </c>
      <c r="E2409">
        <f>IF(train[[#This Row],[international_plan]]="yes",1,0)</f>
        <v>0</v>
      </c>
      <c r="F2409" t="s">
        <v>23</v>
      </c>
      <c r="G2409">
        <f>IF(train[[#This Row],[voice_mail_plan]]="yes",1,0)</f>
        <v>1</v>
      </c>
      <c r="H2409">
        <v>41</v>
      </c>
      <c r="I2409">
        <v>171.6</v>
      </c>
      <c r="J2409">
        <v>110</v>
      </c>
      <c r="K2409">
        <v>29.17</v>
      </c>
      <c r="L2409">
        <v>136.1</v>
      </c>
      <c r="M2409">
        <v>78</v>
      </c>
      <c r="N2409">
        <v>11.57</v>
      </c>
      <c r="O2409">
        <v>183.4</v>
      </c>
      <c r="P2409">
        <v>103</v>
      </c>
      <c r="Q2409">
        <v>8.25</v>
      </c>
      <c r="R2409">
        <v>10.8</v>
      </c>
      <c r="S2409">
        <v>7</v>
      </c>
      <c r="T2409">
        <v>2.92</v>
      </c>
      <c r="U2409">
        <v>0</v>
      </c>
      <c r="V2409" t="s">
        <v>22</v>
      </c>
      <c r="W2409">
        <f t="shared" si="296"/>
        <v>0</v>
      </c>
      <c r="X2409" t="str">
        <f t="shared" si="297"/>
        <v>3 or fewer calls</v>
      </c>
      <c r="Y2409" t="str">
        <f t="shared" si="298"/>
        <v>Medium</v>
      </c>
      <c r="Z2409" t="str">
        <f t="shared" si="299"/>
        <v>Light_usage</v>
      </c>
      <c r="AA2409" t="str">
        <f t="shared" si="300"/>
        <v>Medium_user</v>
      </c>
      <c r="AB2409" t="str">
        <f t="shared" si="301"/>
        <v>Medium Usage</v>
      </c>
      <c r="AC2409" t="str">
        <f t="shared" si="302"/>
        <v>High</v>
      </c>
      <c r="AD2409" t="str">
        <f t="shared" si="303"/>
        <v>Medium Intl Calls</v>
      </c>
    </row>
    <row r="2410" spans="1:30" x14ac:dyDescent="0.25">
      <c r="A2410" t="s">
        <v>42</v>
      </c>
      <c r="B2410">
        <v>100</v>
      </c>
      <c r="C2410" t="s">
        <v>28</v>
      </c>
      <c r="D2410" t="s">
        <v>22</v>
      </c>
      <c r="E2410">
        <f>IF(train[[#This Row],[international_plan]]="yes",1,0)</f>
        <v>0</v>
      </c>
      <c r="F2410" t="s">
        <v>22</v>
      </c>
      <c r="G2410">
        <f>IF(train[[#This Row],[voice_mail_plan]]="yes",1,0)</f>
        <v>0</v>
      </c>
      <c r="H2410">
        <v>0</v>
      </c>
      <c r="I2410">
        <v>78.7</v>
      </c>
      <c r="J2410">
        <v>98</v>
      </c>
      <c r="K2410">
        <v>13.38</v>
      </c>
      <c r="L2410">
        <v>225.6</v>
      </c>
      <c r="M2410">
        <v>102</v>
      </c>
      <c r="N2410">
        <v>19.18</v>
      </c>
      <c r="O2410">
        <v>150.4</v>
      </c>
      <c r="P2410">
        <v>106</v>
      </c>
      <c r="Q2410">
        <v>6.77</v>
      </c>
      <c r="R2410">
        <v>14</v>
      </c>
      <c r="S2410">
        <v>8</v>
      </c>
      <c r="T2410">
        <v>3.78</v>
      </c>
      <c r="U2410">
        <v>0</v>
      </c>
      <c r="V2410" t="s">
        <v>22</v>
      </c>
      <c r="W2410">
        <f t="shared" si="296"/>
        <v>0</v>
      </c>
      <c r="X2410" t="str">
        <f t="shared" si="297"/>
        <v>3 or fewer calls</v>
      </c>
      <c r="Y2410" t="str">
        <f t="shared" si="298"/>
        <v>Medium</v>
      </c>
      <c r="Z2410" t="str">
        <f t="shared" si="299"/>
        <v>Medium_user</v>
      </c>
      <c r="AA2410" t="str">
        <f t="shared" si="300"/>
        <v>Medium_user</v>
      </c>
      <c r="AB2410" t="str">
        <f t="shared" si="301"/>
        <v>Medium Usage</v>
      </c>
      <c r="AC2410" t="str">
        <f t="shared" si="302"/>
        <v>None</v>
      </c>
      <c r="AD2410" t="str">
        <f t="shared" si="303"/>
        <v>Medium Intl Calls</v>
      </c>
    </row>
    <row r="2411" spans="1:30" x14ac:dyDescent="0.25">
      <c r="A2411" t="s">
        <v>33</v>
      </c>
      <c r="B2411">
        <v>121</v>
      </c>
      <c r="C2411" t="s">
        <v>28</v>
      </c>
      <c r="D2411" t="s">
        <v>22</v>
      </c>
      <c r="E2411">
        <f>IF(train[[#This Row],[international_plan]]="yes",1,0)</f>
        <v>0</v>
      </c>
      <c r="F2411" t="s">
        <v>23</v>
      </c>
      <c r="G2411">
        <f>IF(train[[#This Row],[voice_mail_plan]]="yes",1,0)</f>
        <v>1</v>
      </c>
      <c r="H2411">
        <v>20</v>
      </c>
      <c r="I2411">
        <v>211.9</v>
      </c>
      <c r="J2411">
        <v>110</v>
      </c>
      <c r="K2411">
        <v>36.020000000000003</v>
      </c>
      <c r="L2411">
        <v>215.1</v>
      </c>
      <c r="M2411">
        <v>120</v>
      </c>
      <c r="N2411">
        <v>18.28</v>
      </c>
      <c r="O2411">
        <v>238.5</v>
      </c>
      <c r="P2411">
        <v>107</v>
      </c>
      <c r="Q2411">
        <v>10.73</v>
      </c>
      <c r="R2411">
        <v>9.4</v>
      </c>
      <c r="S2411">
        <v>2</v>
      </c>
      <c r="T2411">
        <v>2.54</v>
      </c>
      <c r="U2411">
        <v>0</v>
      </c>
      <c r="V2411" t="s">
        <v>22</v>
      </c>
      <c r="W2411">
        <f t="shared" si="296"/>
        <v>0</v>
      </c>
      <c r="X2411" t="str">
        <f t="shared" si="297"/>
        <v>3 or fewer calls</v>
      </c>
      <c r="Y2411" t="str">
        <f t="shared" si="298"/>
        <v>Medium</v>
      </c>
      <c r="Z2411" t="str">
        <f t="shared" si="299"/>
        <v>Heavy_user</v>
      </c>
      <c r="AA2411" t="str">
        <f t="shared" si="300"/>
        <v>Medium_user</v>
      </c>
      <c r="AB2411" t="str">
        <f t="shared" si="301"/>
        <v>Medium Usage</v>
      </c>
      <c r="AC2411" t="str">
        <f t="shared" si="302"/>
        <v>Medium</v>
      </c>
      <c r="AD2411" t="str">
        <f t="shared" si="303"/>
        <v>Medium Intl Calls</v>
      </c>
    </row>
    <row r="2412" spans="1:30" x14ac:dyDescent="0.25">
      <c r="A2412" t="s">
        <v>57</v>
      </c>
      <c r="B2412">
        <v>116</v>
      </c>
      <c r="C2412" t="s">
        <v>21</v>
      </c>
      <c r="D2412" t="s">
        <v>22</v>
      </c>
      <c r="E2412">
        <f>IF(train[[#This Row],[international_plan]]="yes",1,0)</f>
        <v>0</v>
      </c>
      <c r="F2412" t="s">
        <v>22</v>
      </c>
      <c r="G2412">
        <f>IF(train[[#This Row],[voice_mail_plan]]="yes",1,0)</f>
        <v>0</v>
      </c>
      <c r="H2412">
        <v>0</v>
      </c>
      <c r="I2412">
        <v>63.7</v>
      </c>
      <c r="J2412">
        <v>101</v>
      </c>
      <c r="K2412">
        <v>10.83</v>
      </c>
      <c r="L2412">
        <v>195.8</v>
      </c>
      <c r="M2412">
        <v>95</v>
      </c>
      <c r="N2412">
        <v>16.64</v>
      </c>
      <c r="O2412">
        <v>210.1</v>
      </c>
      <c r="P2412">
        <v>87</v>
      </c>
      <c r="Q2412">
        <v>9.4499999999999993</v>
      </c>
      <c r="R2412">
        <v>10</v>
      </c>
      <c r="S2412">
        <v>6</v>
      </c>
      <c r="T2412">
        <v>2.7</v>
      </c>
      <c r="U2412">
        <v>1</v>
      </c>
      <c r="V2412" t="s">
        <v>22</v>
      </c>
      <c r="W2412">
        <f t="shared" si="296"/>
        <v>0</v>
      </c>
      <c r="X2412" t="str">
        <f t="shared" si="297"/>
        <v>3 or fewer calls</v>
      </c>
      <c r="Y2412" t="str">
        <f t="shared" si="298"/>
        <v>Medium</v>
      </c>
      <c r="Z2412" t="str">
        <f t="shared" si="299"/>
        <v>Medium_user</v>
      </c>
      <c r="AA2412" t="str">
        <f t="shared" si="300"/>
        <v>Medium_user</v>
      </c>
      <c r="AB2412" t="str">
        <f t="shared" si="301"/>
        <v>Medium Usage</v>
      </c>
      <c r="AC2412" t="str">
        <f t="shared" si="302"/>
        <v>None</v>
      </c>
      <c r="AD2412" t="str">
        <f t="shared" si="303"/>
        <v>Medium Intl Calls</v>
      </c>
    </row>
    <row r="2413" spans="1:30" x14ac:dyDescent="0.25">
      <c r="A2413" t="s">
        <v>46</v>
      </c>
      <c r="B2413">
        <v>161</v>
      </c>
      <c r="C2413" t="s">
        <v>21</v>
      </c>
      <c r="D2413" t="s">
        <v>22</v>
      </c>
      <c r="E2413">
        <f>IF(train[[#This Row],[international_plan]]="yes",1,0)</f>
        <v>0</v>
      </c>
      <c r="F2413" t="s">
        <v>22</v>
      </c>
      <c r="G2413">
        <f>IF(train[[#This Row],[voice_mail_plan]]="yes",1,0)</f>
        <v>0</v>
      </c>
      <c r="H2413">
        <v>0</v>
      </c>
      <c r="I2413">
        <v>173.4</v>
      </c>
      <c r="J2413">
        <v>100</v>
      </c>
      <c r="K2413">
        <v>29.48</v>
      </c>
      <c r="L2413">
        <v>213.7</v>
      </c>
      <c r="M2413">
        <v>74</v>
      </c>
      <c r="N2413">
        <v>18.16</v>
      </c>
      <c r="O2413">
        <v>141.5</v>
      </c>
      <c r="P2413">
        <v>69</v>
      </c>
      <c r="Q2413">
        <v>6.37</v>
      </c>
      <c r="R2413">
        <v>11.5</v>
      </c>
      <c r="S2413">
        <v>4</v>
      </c>
      <c r="T2413">
        <v>3.11</v>
      </c>
      <c r="U2413">
        <v>1</v>
      </c>
      <c r="V2413" t="s">
        <v>22</v>
      </c>
      <c r="W2413">
        <f t="shared" si="296"/>
        <v>0</v>
      </c>
      <c r="X2413" t="str">
        <f t="shared" si="297"/>
        <v>3 or fewer calls</v>
      </c>
      <c r="Y2413" t="str">
        <f t="shared" si="298"/>
        <v>Medium</v>
      </c>
      <c r="Z2413" t="str">
        <f t="shared" si="299"/>
        <v>Light_usage</v>
      </c>
      <c r="AA2413" t="str">
        <f t="shared" si="300"/>
        <v>Medium_user</v>
      </c>
      <c r="AB2413" t="str">
        <f t="shared" si="301"/>
        <v>Medium Usage</v>
      </c>
      <c r="AC2413" t="str">
        <f t="shared" si="302"/>
        <v>None</v>
      </c>
      <c r="AD2413" t="str">
        <f t="shared" si="303"/>
        <v>Medium Intl Calls</v>
      </c>
    </row>
    <row r="2414" spans="1:30" x14ac:dyDescent="0.25">
      <c r="A2414" t="s">
        <v>31</v>
      </c>
      <c r="B2414">
        <v>104</v>
      </c>
      <c r="C2414" t="s">
        <v>21</v>
      </c>
      <c r="D2414" t="s">
        <v>22</v>
      </c>
      <c r="E2414">
        <f>IF(train[[#This Row],[international_plan]]="yes",1,0)</f>
        <v>0</v>
      </c>
      <c r="F2414" t="s">
        <v>22</v>
      </c>
      <c r="G2414">
        <f>IF(train[[#This Row],[voice_mail_plan]]="yes",1,0)</f>
        <v>0</v>
      </c>
      <c r="H2414">
        <v>0</v>
      </c>
      <c r="I2414">
        <v>225.9</v>
      </c>
      <c r="J2414">
        <v>123</v>
      </c>
      <c r="K2414">
        <v>38.4</v>
      </c>
      <c r="L2414">
        <v>162.80000000000001</v>
      </c>
      <c r="M2414">
        <v>106</v>
      </c>
      <c r="N2414">
        <v>13.84</v>
      </c>
      <c r="O2414">
        <v>272.10000000000002</v>
      </c>
      <c r="P2414">
        <v>85</v>
      </c>
      <c r="Q2414">
        <v>12.24</v>
      </c>
      <c r="R2414">
        <v>10.1</v>
      </c>
      <c r="S2414">
        <v>4</v>
      </c>
      <c r="T2414">
        <v>2.73</v>
      </c>
      <c r="U2414">
        <v>1</v>
      </c>
      <c r="V2414" t="s">
        <v>22</v>
      </c>
      <c r="W2414">
        <f t="shared" si="296"/>
        <v>0</v>
      </c>
      <c r="X2414" t="str">
        <f t="shared" si="297"/>
        <v>3 or fewer calls</v>
      </c>
      <c r="Y2414" t="str">
        <f t="shared" si="298"/>
        <v>Medium</v>
      </c>
      <c r="Z2414" t="str">
        <f t="shared" si="299"/>
        <v>Medium_user</v>
      </c>
      <c r="AA2414" t="str">
        <f t="shared" si="300"/>
        <v>Medium_user</v>
      </c>
      <c r="AB2414" t="str">
        <f t="shared" si="301"/>
        <v>Medium Usage</v>
      </c>
      <c r="AC2414" t="str">
        <f t="shared" si="302"/>
        <v>None</v>
      </c>
      <c r="AD2414" t="str">
        <f t="shared" si="303"/>
        <v>Medium Intl Calls</v>
      </c>
    </row>
    <row r="2415" spans="1:30" x14ac:dyDescent="0.25">
      <c r="A2415" t="s">
        <v>37</v>
      </c>
      <c r="B2415">
        <v>119</v>
      </c>
      <c r="C2415" t="s">
        <v>21</v>
      </c>
      <c r="D2415" t="s">
        <v>23</v>
      </c>
      <c r="E2415">
        <f>IF(train[[#This Row],[international_plan]]="yes",1,0)</f>
        <v>1</v>
      </c>
      <c r="F2415" t="s">
        <v>23</v>
      </c>
      <c r="G2415">
        <f>IF(train[[#This Row],[voice_mail_plan]]="yes",1,0)</f>
        <v>1</v>
      </c>
      <c r="H2415">
        <v>32</v>
      </c>
      <c r="I2415">
        <v>173</v>
      </c>
      <c r="J2415">
        <v>101</v>
      </c>
      <c r="K2415">
        <v>29.41</v>
      </c>
      <c r="L2415">
        <v>209.4</v>
      </c>
      <c r="M2415">
        <v>93</v>
      </c>
      <c r="N2415">
        <v>17.8</v>
      </c>
      <c r="O2415">
        <v>231.1</v>
      </c>
      <c r="P2415">
        <v>91</v>
      </c>
      <c r="Q2415">
        <v>10.4</v>
      </c>
      <c r="R2415">
        <v>12.2</v>
      </c>
      <c r="S2415">
        <v>4</v>
      </c>
      <c r="T2415">
        <v>3.29</v>
      </c>
      <c r="U2415">
        <v>0</v>
      </c>
      <c r="V2415" t="s">
        <v>22</v>
      </c>
      <c r="W2415">
        <f t="shared" si="296"/>
        <v>0</v>
      </c>
      <c r="X2415" t="str">
        <f t="shared" si="297"/>
        <v>3 or fewer calls</v>
      </c>
      <c r="Y2415" t="str">
        <f t="shared" si="298"/>
        <v>Medium</v>
      </c>
      <c r="Z2415" t="str">
        <f t="shared" si="299"/>
        <v>Medium_user</v>
      </c>
      <c r="AA2415" t="str">
        <f t="shared" si="300"/>
        <v>Medium_user</v>
      </c>
      <c r="AB2415" t="str">
        <f t="shared" si="301"/>
        <v>Medium Usage</v>
      </c>
      <c r="AC2415" t="str">
        <f t="shared" si="302"/>
        <v>High</v>
      </c>
      <c r="AD2415" t="str">
        <f t="shared" si="303"/>
        <v>Medium Intl Calls</v>
      </c>
    </row>
    <row r="2416" spans="1:30" x14ac:dyDescent="0.25">
      <c r="A2416" t="s">
        <v>49</v>
      </c>
      <c r="B2416">
        <v>125</v>
      </c>
      <c r="C2416" t="s">
        <v>21</v>
      </c>
      <c r="D2416" t="s">
        <v>22</v>
      </c>
      <c r="E2416">
        <f>IF(train[[#This Row],[international_plan]]="yes",1,0)</f>
        <v>0</v>
      </c>
      <c r="F2416" t="s">
        <v>22</v>
      </c>
      <c r="G2416">
        <f>IF(train[[#This Row],[voice_mail_plan]]="yes",1,0)</f>
        <v>0</v>
      </c>
      <c r="H2416">
        <v>0</v>
      </c>
      <c r="I2416">
        <v>224.9</v>
      </c>
      <c r="J2416">
        <v>102</v>
      </c>
      <c r="K2416">
        <v>38.229999999999997</v>
      </c>
      <c r="L2416">
        <v>143.80000000000001</v>
      </c>
      <c r="M2416">
        <v>87</v>
      </c>
      <c r="N2416">
        <v>12.22</v>
      </c>
      <c r="O2416">
        <v>198.9</v>
      </c>
      <c r="P2416">
        <v>105</v>
      </c>
      <c r="Q2416">
        <v>8.9499999999999993</v>
      </c>
      <c r="R2416">
        <v>8</v>
      </c>
      <c r="S2416">
        <v>2</v>
      </c>
      <c r="T2416">
        <v>2.16</v>
      </c>
      <c r="U2416">
        <v>0</v>
      </c>
      <c r="V2416" t="s">
        <v>22</v>
      </c>
      <c r="W2416">
        <f t="shared" si="296"/>
        <v>0</v>
      </c>
      <c r="X2416" t="str">
        <f t="shared" si="297"/>
        <v>3 or fewer calls</v>
      </c>
      <c r="Y2416" t="str">
        <f t="shared" si="298"/>
        <v>Medium</v>
      </c>
      <c r="Z2416" t="str">
        <f t="shared" si="299"/>
        <v>Medium_user</v>
      </c>
      <c r="AA2416" t="str">
        <f t="shared" si="300"/>
        <v>Medium_user</v>
      </c>
      <c r="AB2416" t="str">
        <f t="shared" si="301"/>
        <v>Medium Usage</v>
      </c>
      <c r="AC2416" t="str">
        <f t="shared" si="302"/>
        <v>None</v>
      </c>
      <c r="AD2416" t="str">
        <f t="shared" si="303"/>
        <v>Medium Intl Calls</v>
      </c>
    </row>
    <row r="2417" spans="1:30" x14ac:dyDescent="0.25">
      <c r="A2417" t="s">
        <v>44</v>
      </c>
      <c r="B2417">
        <v>109</v>
      </c>
      <c r="C2417" t="s">
        <v>21</v>
      </c>
      <c r="D2417" t="s">
        <v>22</v>
      </c>
      <c r="E2417">
        <f>IF(train[[#This Row],[international_plan]]="yes",1,0)</f>
        <v>0</v>
      </c>
      <c r="F2417" t="s">
        <v>22</v>
      </c>
      <c r="G2417">
        <f>IF(train[[#This Row],[voice_mail_plan]]="yes",1,0)</f>
        <v>0</v>
      </c>
      <c r="H2417">
        <v>0</v>
      </c>
      <c r="I2417">
        <v>137</v>
      </c>
      <c r="J2417">
        <v>128</v>
      </c>
      <c r="K2417">
        <v>23.29</v>
      </c>
      <c r="L2417">
        <v>217</v>
      </c>
      <c r="M2417">
        <v>116</v>
      </c>
      <c r="N2417">
        <v>18.45</v>
      </c>
      <c r="O2417">
        <v>182.1</v>
      </c>
      <c r="P2417">
        <v>86</v>
      </c>
      <c r="Q2417">
        <v>8.19</v>
      </c>
      <c r="R2417">
        <v>10</v>
      </c>
      <c r="S2417">
        <v>5</v>
      </c>
      <c r="T2417">
        <v>2.7</v>
      </c>
      <c r="U2417">
        <v>2</v>
      </c>
      <c r="V2417" t="s">
        <v>22</v>
      </c>
      <c r="W2417">
        <f t="shared" si="296"/>
        <v>0</v>
      </c>
      <c r="X2417" t="str">
        <f t="shared" si="297"/>
        <v>3 or fewer calls</v>
      </c>
      <c r="Y2417" t="str">
        <f t="shared" si="298"/>
        <v>Medium</v>
      </c>
      <c r="Z2417" t="str">
        <f t="shared" si="299"/>
        <v>Medium_user</v>
      </c>
      <c r="AA2417" t="str">
        <f t="shared" si="300"/>
        <v>Medium_user</v>
      </c>
      <c r="AB2417" t="str">
        <f t="shared" si="301"/>
        <v>Medium Usage</v>
      </c>
      <c r="AC2417" t="str">
        <f t="shared" si="302"/>
        <v>None</v>
      </c>
      <c r="AD2417" t="str">
        <f t="shared" si="303"/>
        <v>Medium Intl Calls</v>
      </c>
    </row>
    <row r="2418" spans="1:30" x14ac:dyDescent="0.25">
      <c r="A2418" t="s">
        <v>46</v>
      </c>
      <c r="B2418">
        <v>95</v>
      </c>
      <c r="C2418" t="s">
        <v>28</v>
      </c>
      <c r="D2418" t="s">
        <v>22</v>
      </c>
      <c r="E2418">
        <f>IF(train[[#This Row],[international_plan]]="yes",1,0)</f>
        <v>0</v>
      </c>
      <c r="F2418" t="s">
        <v>22</v>
      </c>
      <c r="G2418">
        <f>IF(train[[#This Row],[voice_mail_plan]]="yes",1,0)</f>
        <v>0</v>
      </c>
      <c r="H2418">
        <v>0</v>
      </c>
      <c r="I2418">
        <v>142.5</v>
      </c>
      <c r="J2418">
        <v>109</v>
      </c>
      <c r="K2418">
        <v>24.23</v>
      </c>
      <c r="L2418">
        <v>176.1</v>
      </c>
      <c r="M2418">
        <v>107</v>
      </c>
      <c r="N2418">
        <v>14.97</v>
      </c>
      <c r="O2418">
        <v>189.6</v>
      </c>
      <c r="P2418">
        <v>88</v>
      </c>
      <c r="Q2418">
        <v>8.5299999999999994</v>
      </c>
      <c r="R2418">
        <v>8.1999999999999993</v>
      </c>
      <c r="S2418">
        <v>3</v>
      </c>
      <c r="T2418">
        <v>2.21</v>
      </c>
      <c r="U2418">
        <v>2</v>
      </c>
      <c r="V2418" t="s">
        <v>22</v>
      </c>
      <c r="W2418">
        <f t="shared" si="296"/>
        <v>0</v>
      </c>
      <c r="X2418" t="str">
        <f t="shared" si="297"/>
        <v>3 or fewer calls</v>
      </c>
      <c r="Y2418" t="str">
        <f t="shared" si="298"/>
        <v>Medium</v>
      </c>
      <c r="Z2418" t="str">
        <f t="shared" si="299"/>
        <v>Medium_user</v>
      </c>
      <c r="AA2418" t="str">
        <f t="shared" si="300"/>
        <v>Medium_user</v>
      </c>
      <c r="AB2418" t="str">
        <f t="shared" si="301"/>
        <v>Medium Usage</v>
      </c>
      <c r="AC2418" t="str">
        <f t="shared" si="302"/>
        <v>None</v>
      </c>
      <c r="AD2418" t="str">
        <f t="shared" si="303"/>
        <v>Medium Intl Calls</v>
      </c>
    </row>
    <row r="2419" spans="1:30" x14ac:dyDescent="0.25">
      <c r="A2419" t="s">
        <v>60</v>
      </c>
      <c r="B2419">
        <v>90</v>
      </c>
      <c r="C2419" t="s">
        <v>25</v>
      </c>
      <c r="D2419" t="s">
        <v>22</v>
      </c>
      <c r="E2419">
        <f>IF(train[[#This Row],[international_plan]]="yes",1,0)</f>
        <v>0</v>
      </c>
      <c r="F2419" t="s">
        <v>22</v>
      </c>
      <c r="G2419">
        <f>IF(train[[#This Row],[voice_mail_plan]]="yes",1,0)</f>
        <v>0</v>
      </c>
      <c r="H2419">
        <v>0</v>
      </c>
      <c r="I2419">
        <v>142.4</v>
      </c>
      <c r="J2419">
        <v>126</v>
      </c>
      <c r="K2419">
        <v>24.21</v>
      </c>
      <c r="L2419">
        <v>126.2</v>
      </c>
      <c r="M2419">
        <v>118</v>
      </c>
      <c r="N2419">
        <v>10.73</v>
      </c>
      <c r="O2419">
        <v>274.2</v>
      </c>
      <c r="P2419">
        <v>71</v>
      </c>
      <c r="Q2419">
        <v>12.34</v>
      </c>
      <c r="R2419">
        <v>4.5999999999999996</v>
      </c>
      <c r="S2419">
        <v>4</v>
      </c>
      <c r="T2419">
        <v>1.24</v>
      </c>
      <c r="U2419">
        <v>1</v>
      </c>
      <c r="V2419" t="s">
        <v>22</v>
      </c>
      <c r="W2419">
        <f t="shared" si="296"/>
        <v>0</v>
      </c>
      <c r="X2419" t="str">
        <f t="shared" si="297"/>
        <v>3 or fewer calls</v>
      </c>
      <c r="Y2419" t="str">
        <f t="shared" si="298"/>
        <v>Low</v>
      </c>
      <c r="Z2419" t="str">
        <f t="shared" si="299"/>
        <v>Medium_user</v>
      </c>
      <c r="AA2419" t="str">
        <f t="shared" si="300"/>
        <v>Medium_user</v>
      </c>
      <c r="AB2419" t="str">
        <f t="shared" si="301"/>
        <v>Medium Usage</v>
      </c>
      <c r="AC2419" t="str">
        <f t="shared" si="302"/>
        <v>None</v>
      </c>
      <c r="AD2419" t="str">
        <f t="shared" si="303"/>
        <v>Low Intl Calls</v>
      </c>
    </row>
    <row r="2420" spans="1:30" x14ac:dyDescent="0.25">
      <c r="A2420" t="s">
        <v>27</v>
      </c>
      <c r="B2420">
        <v>105</v>
      </c>
      <c r="C2420" t="s">
        <v>21</v>
      </c>
      <c r="D2420" t="s">
        <v>22</v>
      </c>
      <c r="E2420">
        <f>IF(train[[#This Row],[international_plan]]="yes",1,0)</f>
        <v>0</v>
      </c>
      <c r="F2420" t="s">
        <v>23</v>
      </c>
      <c r="G2420">
        <f>IF(train[[#This Row],[voice_mail_plan]]="yes",1,0)</f>
        <v>1</v>
      </c>
      <c r="H2420">
        <v>21</v>
      </c>
      <c r="I2420">
        <v>147</v>
      </c>
      <c r="J2420">
        <v>112</v>
      </c>
      <c r="K2420">
        <v>24.99</v>
      </c>
      <c r="L2420">
        <v>197.3</v>
      </c>
      <c r="M2420">
        <v>43</v>
      </c>
      <c r="N2420">
        <v>16.77</v>
      </c>
      <c r="O2420">
        <v>267.39999999999998</v>
      </c>
      <c r="P2420">
        <v>93</v>
      </c>
      <c r="Q2420">
        <v>12.03</v>
      </c>
      <c r="R2420">
        <v>8.6999999999999993</v>
      </c>
      <c r="S2420">
        <v>3</v>
      </c>
      <c r="T2420">
        <v>2.35</v>
      </c>
      <c r="U2420">
        <v>2</v>
      </c>
      <c r="V2420" t="s">
        <v>22</v>
      </c>
      <c r="W2420">
        <f t="shared" si="296"/>
        <v>0</v>
      </c>
      <c r="X2420" t="str">
        <f t="shared" si="297"/>
        <v>3 or fewer calls</v>
      </c>
      <c r="Y2420" t="str">
        <f t="shared" si="298"/>
        <v>Medium</v>
      </c>
      <c r="Z2420" t="str">
        <f t="shared" si="299"/>
        <v>Light_usage</v>
      </c>
      <c r="AA2420" t="str">
        <f t="shared" si="300"/>
        <v>Medium_user</v>
      </c>
      <c r="AB2420" t="str">
        <f t="shared" si="301"/>
        <v>Medium Usage</v>
      </c>
      <c r="AC2420" t="str">
        <f t="shared" si="302"/>
        <v>Medium</v>
      </c>
      <c r="AD2420" t="str">
        <f t="shared" si="303"/>
        <v>Medium Intl Calls</v>
      </c>
    </row>
    <row r="2421" spans="1:30" x14ac:dyDescent="0.25">
      <c r="A2421" t="s">
        <v>60</v>
      </c>
      <c r="B2421">
        <v>95</v>
      </c>
      <c r="C2421" t="s">
        <v>21</v>
      </c>
      <c r="D2421" t="s">
        <v>22</v>
      </c>
      <c r="E2421">
        <f>IF(train[[#This Row],[international_plan]]="yes",1,0)</f>
        <v>0</v>
      </c>
      <c r="F2421" t="s">
        <v>22</v>
      </c>
      <c r="G2421">
        <f>IF(train[[#This Row],[voice_mail_plan]]="yes",1,0)</f>
        <v>0</v>
      </c>
      <c r="H2421">
        <v>0</v>
      </c>
      <c r="I2421">
        <v>149.19999999999999</v>
      </c>
      <c r="J2421">
        <v>96</v>
      </c>
      <c r="K2421">
        <v>25.36</v>
      </c>
      <c r="L2421">
        <v>260.7</v>
      </c>
      <c r="M2421">
        <v>116</v>
      </c>
      <c r="N2421">
        <v>22.16</v>
      </c>
      <c r="O2421">
        <v>201</v>
      </c>
      <c r="P2421">
        <v>120</v>
      </c>
      <c r="Q2421">
        <v>9.0500000000000007</v>
      </c>
      <c r="R2421">
        <v>8.1</v>
      </c>
      <c r="S2421">
        <v>2</v>
      </c>
      <c r="T2421">
        <v>2.19</v>
      </c>
      <c r="U2421">
        <v>1</v>
      </c>
      <c r="V2421" t="s">
        <v>22</v>
      </c>
      <c r="W2421">
        <f t="shared" si="296"/>
        <v>0</v>
      </c>
      <c r="X2421" t="str">
        <f t="shared" si="297"/>
        <v>3 or fewer calls</v>
      </c>
      <c r="Y2421" t="str">
        <f t="shared" si="298"/>
        <v>Medium</v>
      </c>
      <c r="Z2421" t="str">
        <f t="shared" si="299"/>
        <v>Medium_user</v>
      </c>
      <c r="AA2421" t="str">
        <f t="shared" si="300"/>
        <v>Heavy_user</v>
      </c>
      <c r="AB2421" t="str">
        <f t="shared" si="301"/>
        <v>Medium Usage</v>
      </c>
      <c r="AC2421" t="str">
        <f t="shared" si="302"/>
        <v>None</v>
      </c>
      <c r="AD2421" t="str">
        <f t="shared" si="303"/>
        <v>Medium Intl Calls</v>
      </c>
    </row>
    <row r="2422" spans="1:30" x14ac:dyDescent="0.25">
      <c r="A2422" t="s">
        <v>36</v>
      </c>
      <c r="B2422">
        <v>160</v>
      </c>
      <c r="C2422" t="s">
        <v>25</v>
      </c>
      <c r="D2422" t="s">
        <v>22</v>
      </c>
      <c r="E2422">
        <f>IF(train[[#This Row],[international_plan]]="yes",1,0)</f>
        <v>0</v>
      </c>
      <c r="F2422" t="s">
        <v>22</v>
      </c>
      <c r="G2422">
        <f>IF(train[[#This Row],[voice_mail_plan]]="yes",1,0)</f>
        <v>0</v>
      </c>
      <c r="H2422">
        <v>0</v>
      </c>
      <c r="I2422">
        <v>216.8</v>
      </c>
      <c r="J2422">
        <v>77</v>
      </c>
      <c r="K2422">
        <v>36.86</v>
      </c>
      <c r="L2422">
        <v>207.3</v>
      </c>
      <c r="M2422">
        <v>117</v>
      </c>
      <c r="N2422">
        <v>17.62</v>
      </c>
      <c r="O2422">
        <v>228.6</v>
      </c>
      <c r="P2422">
        <v>117</v>
      </c>
      <c r="Q2422">
        <v>10.29</v>
      </c>
      <c r="R2422">
        <v>5.6</v>
      </c>
      <c r="S2422">
        <v>2</v>
      </c>
      <c r="T2422">
        <v>1.51</v>
      </c>
      <c r="U2422">
        <v>1</v>
      </c>
      <c r="V2422" t="s">
        <v>22</v>
      </c>
      <c r="W2422">
        <f t="shared" si="296"/>
        <v>0</v>
      </c>
      <c r="X2422" t="str">
        <f t="shared" si="297"/>
        <v>3 or fewer calls</v>
      </c>
      <c r="Y2422" t="str">
        <f t="shared" si="298"/>
        <v>Low</v>
      </c>
      <c r="Z2422" t="str">
        <f t="shared" si="299"/>
        <v>Medium_user</v>
      </c>
      <c r="AA2422" t="str">
        <f t="shared" si="300"/>
        <v>Medium_user</v>
      </c>
      <c r="AB2422" t="str">
        <f t="shared" si="301"/>
        <v>Medium Usage</v>
      </c>
      <c r="AC2422" t="str">
        <f t="shared" si="302"/>
        <v>None</v>
      </c>
      <c r="AD2422" t="str">
        <f t="shared" si="303"/>
        <v>Low Intl Calls</v>
      </c>
    </row>
    <row r="2423" spans="1:30" x14ac:dyDescent="0.25">
      <c r="A2423" t="s">
        <v>68</v>
      </c>
      <c r="B2423">
        <v>141</v>
      </c>
      <c r="C2423" t="s">
        <v>28</v>
      </c>
      <c r="D2423" t="s">
        <v>22</v>
      </c>
      <c r="E2423">
        <f>IF(train[[#This Row],[international_plan]]="yes",1,0)</f>
        <v>0</v>
      </c>
      <c r="F2423" t="s">
        <v>23</v>
      </c>
      <c r="G2423">
        <f>IF(train[[#This Row],[voice_mail_plan]]="yes",1,0)</f>
        <v>1</v>
      </c>
      <c r="H2423">
        <v>28</v>
      </c>
      <c r="I2423">
        <v>308</v>
      </c>
      <c r="J2423">
        <v>123</v>
      </c>
      <c r="K2423">
        <v>52.36</v>
      </c>
      <c r="L2423">
        <v>247.8</v>
      </c>
      <c r="M2423">
        <v>128</v>
      </c>
      <c r="N2423">
        <v>21.06</v>
      </c>
      <c r="O2423">
        <v>152.9</v>
      </c>
      <c r="P2423">
        <v>103</v>
      </c>
      <c r="Q2423">
        <v>6.88</v>
      </c>
      <c r="R2423">
        <v>7.4</v>
      </c>
      <c r="S2423">
        <v>3</v>
      </c>
      <c r="T2423">
        <v>2</v>
      </c>
      <c r="U2423">
        <v>1</v>
      </c>
      <c r="V2423" t="s">
        <v>22</v>
      </c>
      <c r="W2423">
        <f t="shared" si="296"/>
        <v>0</v>
      </c>
      <c r="X2423" t="str">
        <f t="shared" si="297"/>
        <v>3 or fewer calls</v>
      </c>
      <c r="Y2423" t="str">
        <f t="shared" si="298"/>
        <v>Medium</v>
      </c>
      <c r="Z2423" t="str">
        <f t="shared" si="299"/>
        <v>Heavy_user</v>
      </c>
      <c r="AA2423" t="str">
        <f t="shared" si="300"/>
        <v>Heavy_user</v>
      </c>
      <c r="AB2423" t="str">
        <f t="shared" si="301"/>
        <v>Medium Usage</v>
      </c>
      <c r="AC2423" t="str">
        <f t="shared" si="302"/>
        <v>Medium</v>
      </c>
      <c r="AD2423" t="str">
        <f t="shared" si="303"/>
        <v>Low Intl Calls</v>
      </c>
    </row>
    <row r="2424" spans="1:30" x14ac:dyDescent="0.25">
      <c r="A2424" t="s">
        <v>31</v>
      </c>
      <c r="B2424">
        <v>87</v>
      </c>
      <c r="C2424" t="s">
        <v>21</v>
      </c>
      <c r="D2424" t="s">
        <v>22</v>
      </c>
      <c r="E2424">
        <f>IF(train[[#This Row],[international_plan]]="yes",1,0)</f>
        <v>0</v>
      </c>
      <c r="F2424" t="s">
        <v>22</v>
      </c>
      <c r="G2424">
        <f>IF(train[[#This Row],[voice_mail_plan]]="yes",1,0)</f>
        <v>0</v>
      </c>
      <c r="H2424">
        <v>0</v>
      </c>
      <c r="I2424">
        <v>58</v>
      </c>
      <c r="J2424">
        <v>125</v>
      </c>
      <c r="K2424">
        <v>9.86</v>
      </c>
      <c r="L2424">
        <v>67.5</v>
      </c>
      <c r="M2424">
        <v>116</v>
      </c>
      <c r="N2424">
        <v>5.74</v>
      </c>
      <c r="O2424">
        <v>185.9</v>
      </c>
      <c r="P2424">
        <v>136</v>
      </c>
      <c r="Q2424">
        <v>8.3699999999999992</v>
      </c>
      <c r="R2424">
        <v>11.5</v>
      </c>
      <c r="S2424">
        <v>3</v>
      </c>
      <c r="T2424">
        <v>3.11</v>
      </c>
      <c r="U2424">
        <v>0</v>
      </c>
      <c r="V2424" t="s">
        <v>22</v>
      </c>
      <c r="W2424">
        <f t="shared" si="296"/>
        <v>0</v>
      </c>
      <c r="X2424" t="str">
        <f t="shared" si="297"/>
        <v>3 or fewer calls</v>
      </c>
      <c r="Y2424" t="str">
        <f t="shared" si="298"/>
        <v>Medium</v>
      </c>
      <c r="Z2424" t="str">
        <f t="shared" si="299"/>
        <v>Medium_user</v>
      </c>
      <c r="AA2424" t="str">
        <f t="shared" si="300"/>
        <v>Light_user</v>
      </c>
      <c r="AB2424" t="str">
        <f t="shared" si="301"/>
        <v>Medium Usage</v>
      </c>
      <c r="AC2424" t="str">
        <f t="shared" si="302"/>
        <v>None</v>
      </c>
      <c r="AD2424" t="str">
        <f t="shared" si="303"/>
        <v>Medium Intl Calls</v>
      </c>
    </row>
    <row r="2425" spans="1:30" x14ac:dyDescent="0.25">
      <c r="A2425" t="s">
        <v>61</v>
      </c>
      <c r="B2425">
        <v>81</v>
      </c>
      <c r="C2425" t="s">
        <v>21</v>
      </c>
      <c r="D2425" t="s">
        <v>22</v>
      </c>
      <c r="E2425">
        <f>IF(train[[#This Row],[international_plan]]="yes",1,0)</f>
        <v>0</v>
      </c>
      <c r="F2425" t="s">
        <v>22</v>
      </c>
      <c r="G2425">
        <f>IF(train[[#This Row],[voice_mail_plan]]="yes",1,0)</f>
        <v>0</v>
      </c>
      <c r="H2425">
        <v>0</v>
      </c>
      <c r="I2425">
        <v>173.2</v>
      </c>
      <c r="J2425">
        <v>80</v>
      </c>
      <c r="K2425">
        <v>29.44</v>
      </c>
      <c r="L2425">
        <v>236.2</v>
      </c>
      <c r="M2425">
        <v>94</v>
      </c>
      <c r="N2425">
        <v>20.079999999999998</v>
      </c>
      <c r="O2425">
        <v>240.2</v>
      </c>
      <c r="P2425">
        <v>84</v>
      </c>
      <c r="Q2425">
        <v>10.81</v>
      </c>
      <c r="R2425">
        <v>11.8</v>
      </c>
      <c r="S2425">
        <v>6</v>
      </c>
      <c r="T2425">
        <v>3.19</v>
      </c>
      <c r="U2425">
        <v>2</v>
      </c>
      <c r="V2425" t="s">
        <v>22</v>
      </c>
      <c r="W2425">
        <f t="shared" si="296"/>
        <v>0</v>
      </c>
      <c r="X2425" t="str">
        <f t="shared" si="297"/>
        <v>3 or fewer calls</v>
      </c>
      <c r="Y2425" t="str">
        <f t="shared" si="298"/>
        <v>Medium</v>
      </c>
      <c r="Z2425" t="str">
        <f t="shared" si="299"/>
        <v>Medium_user</v>
      </c>
      <c r="AA2425" t="str">
        <f t="shared" si="300"/>
        <v>Heavy_user</v>
      </c>
      <c r="AB2425" t="str">
        <f t="shared" si="301"/>
        <v>Medium Usage</v>
      </c>
      <c r="AC2425" t="str">
        <f t="shared" si="302"/>
        <v>None</v>
      </c>
      <c r="AD2425" t="str">
        <f t="shared" si="303"/>
        <v>Medium Intl Calls</v>
      </c>
    </row>
    <row r="2426" spans="1:30" x14ac:dyDescent="0.25">
      <c r="A2426" t="s">
        <v>56</v>
      </c>
      <c r="B2426">
        <v>75</v>
      </c>
      <c r="C2426" t="s">
        <v>21</v>
      </c>
      <c r="D2426" t="s">
        <v>22</v>
      </c>
      <c r="E2426">
        <f>IF(train[[#This Row],[international_plan]]="yes",1,0)</f>
        <v>0</v>
      </c>
      <c r="F2426" t="s">
        <v>23</v>
      </c>
      <c r="G2426">
        <f>IF(train[[#This Row],[voice_mail_plan]]="yes",1,0)</f>
        <v>1</v>
      </c>
      <c r="H2426">
        <v>19</v>
      </c>
      <c r="I2426">
        <v>210.3</v>
      </c>
      <c r="J2426">
        <v>90</v>
      </c>
      <c r="K2426">
        <v>35.75</v>
      </c>
      <c r="L2426">
        <v>241.8</v>
      </c>
      <c r="M2426">
        <v>87</v>
      </c>
      <c r="N2426">
        <v>20.55</v>
      </c>
      <c r="O2426">
        <v>215.7</v>
      </c>
      <c r="P2426">
        <v>102</v>
      </c>
      <c r="Q2426">
        <v>9.7100000000000009</v>
      </c>
      <c r="R2426">
        <v>13.1</v>
      </c>
      <c r="S2426">
        <v>3</v>
      </c>
      <c r="T2426">
        <v>3.54</v>
      </c>
      <c r="U2426">
        <v>4</v>
      </c>
      <c r="V2426" t="s">
        <v>22</v>
      </c>
      <c r="W2426">
        <f t="shared" si="296"/>
        <v>0</v>
      </c>
      <c r="X2426" t="str">
        <f t="shared" si="297"/>
        <v>More than 3 calls</v>
      </c>
      <c r="Y2426" t="str">
        <f t="shared" si="298"/>
        <v>Medium</v>
      </c>
      <c r="Z2426" t="str">
        <f t="shared" si="299"/>
        <v>Medium_user</v>
      </c>
      <c r="AA2426" t="str">
        <f t="shared" si="300"/>
        <v>Heavy_user</v>
      </c>
      <c r="AB2426" t="str">
        <f t="shared" si="301"/>
        <v>Medium Usage</v>
      </c>
      <c r="AC2426" t="str">
        <f t="shared" si="302"/>
        <v>Medium</v>
      </c>
      <c r="AD2426" t="str">
        <f t="shared" si="303"/>
        <v>Medium Intl Calls</v>
      </c>
    </row>
    <row r="2427" spans="1:30" x14ac:dyDescent="0.25">
      <c r="A2427" t="s">
        <v>27</v>
      </c>
      <c r="B2427">
        <v>126</v>
      </c>
      <c r="C2427" t="s">
        <v>25</v>
      </c>
      <c r="D2427" t="s">
        <v>22</v>
      </c>
      <c r="E2427">
        <f>IF(train[[#This Row],[international_plan]]="yes",1,0)</f>
        <v>0</v>
      </c>
      <c r="F2427" t="s">
        <v>23</v>
      </c>
      <c r="G2427">
        <f>IF(train[[#This Row],[voice_mail_plan]]="yes",1,0)</f>
        <v>1</v>
      </c>
      <c r="H2427">
        <v>24</v>
      </c>
      <c r="I2427">
        <v>58.9</v>
      </c>
      <c r="J2427">
        <v>125</v>
      </c>
      <c r="K2427">
        <v>10.01</v>
      </c>
      <c r="L2427">
        <v>305.5</v>
      </c>
      <c r="M2427">
        <v>90</v>
      </c>
      <c r="N2427">
        <v>25.97</v>
      </c>
      <c r="O2427">
        <v>158.9</v>
      </c>
      <c r="P2427">
        <v>73</v>
      </c>
      <c r="Q2427">
        <v>7.15</v>
      </c>
      <c r="R2427">
        <v>12.1</v>
      </c>
      <c r="S2427">
        <v>6</v>
      </c>
      <c r="T2427">
        <v>3.27</v>
      </c>
      <c r="U2427">
        <v>0</v>
      </c>
      <c r="V2427" t="s">
        <v>22</v>
      </c>
      <c r="W2427">
        <f t="shared" si="296"/>
        <v>0</v>
      </c>
      <c r="X2427" t="str">
        <f t="shared" si="297"/>
        <v>3 or fewer calls</v>
      </c>
      <c r="Y2427" t="str">
        <f t="shared" si="298"/>
        <v>Medium</v>
      </c>
      <c r="Z2427" t="str">
        <f t="shared" si="299"/>
        <v>Medium_user</v>
      </c>
      <c r="AA2427" t="str">
        <f t="shared" si="300"/>
        <v>Heavy_user</v>
      </c>
      <c r="AB2427" t="str">
        <f t="shared" si="301"/>
        <v>Medium Usage</v>
      </c>
      <c r="AC2427" t="str">
        <f t="shared" si="302"/>
        <v>Medium</v>
      </c>
      <c r="AD2427" t="str">
        <f t="shared" si="303"/>
        <v>Medium Intl Calls</v>
      </c>
    </row>
    <row r="2428" spans="1:30" x14ac:dyDescent="0.25">
      <c r="A2428" t="s">
        <v>66</v>
      </c>
      <c r="B2428">
        <v>28</v>
      </c>
      <c r="C2428" t="s">
        <v>21</v>
      </c>
      <c r="D2428" t="s">
        <v>22</v>
      </c>
      <c r="E2428">
        <f>IF(train[[#This Row],[international_plan]]="yes",1,0)</f>
        <v>0</v>
      </c>
      <c r="F2428" t="s">
        <v>22</v>
      </c>
      <c r="G2428">
        <f>IF(train[[#This Row],[voice_mail_plan]]="yes",1,0)</f>
        <v>0</v>
      </c>
      <c r="H2428">
        <v>0</v>
      </c>
      <c r="I2428">
        <v>236.8</v>
      </c>
      <c r="J2428">
        <v>102</v>
      </c>
      <c r="K2428">
        <v>40.26</v>
      </c>
      <c r="L2428">
        <v>167.1</v>
      </c>
      <c r="M2428">
        <v>87</v>
      </c>
      <c r="N2428">
        <v>14.2</v>
      </c>
      <c r="O2428">
        <v>280.2</v>
      </c>
      <c r="P2428">
        <v>115</v>
      </c>
      <c r="Q2428">
        <v>12.61</v>
      </c>
      <c r="R2428">
        <v>9.6999999999999993</v>
      </c>
      <c r="S2428">
        <v>3</v>
      </c>
      <c r="T2428">
        <v>2.62</v>
      </c>
      <c r="U2428">
        <v>3</v>
      </c>
      <c r="V2428" t="s">
        <v>22</v>
      </c>
      <c r="W2428">
        <f t="shared" si="296"/>
        <v>0</v>
      </c>
      <c r="X2428" t="str">
        <f t="shared" si="297"/>
        <v>3 or fewer calls</v>
      </c>
      <c r="Y2428" t="str">
        <f t="shared" si="298"/>
        <v>Medium</v>
      </c>
      <c r="Z2428" t="str">
        <f t="shared" si="299"/>
        <v>Medium_user</v>
      </c>
      <c r="AA2428" t="str">
        <f t="shared" si="300"/>
        <v>Medium_user</v>
      </c>
      <c r="AB2428" t="str">
        <f t="shared" si="301"/>
        <v>Medium Usage</v>
      </c>
      <c r="AC2428" t="str">
        <f t="shared" si="302"/>
        <v>None</v>
      </c>
      <c r="AD2428" t="str">
        <f t="shared" si="303"/>
        <v>Medium Intl Calls</v>
      </c>
    </row>
    <row r="2429" spans="1:30" x14ac:dyDescent="0.25">
      <c r="A2429" t="s">
        <v>40</v>
      </c>
      <c r="B2429">
        <v>153</v>
      </c>
      <c r="C2429" t="s">
        <v>21</v>
      </c>
      <c r="D2429" t="s">
        <v>22</v>
      </c>
      <c r="E2429">
        <f>IF(train[[#This Row],[international_plan]]="yes",1,0)</f>
        <v>0</v>
      </c>
      <c r="F2429" t="s">
        <v>22</v>
      </c>
      <c r="G2429">
        <f>IF(train[[#This Row],[voice_mail_plan]]="yes",1,0)</f>
        <v>0</v>
      </c>
      <c r="H2429">
        <v>0</v>
      </c>
      <c r="I2429">
        <v>228.9</v>
      </c>
      <c r="J2429">
        <v>102</v>
      </c>
      <c r="K2429">
        <v>38.909999999999997</v>
      </c>
      <c r="L2429">
        <v>160.69999999999999</v>
      </c>
      <c r="M2429">
        <v>136</v>
      </c>
      <c r="N2429">
        <v>13.66</v>
      </c>
      <c r="O2429">
        <v>203.1</v>
      </c>
      <c r="P2429">
        <v>109</v>
      </c>
      <c r="Q2429">
        <v>9.14</v>
      </c>
      <c r="R2429">
        <v>12.5</v>
      </c>
      <c r="S2429">
        <v>2</v>
      </c>
      <c r="T2429">
        <v>3.38</v>
      </c>
      <c r="U2429">
        <v>0</v>
      </c>
      <c r="V2429" t="s">
        <v>22</v>
      </c>
      <c r="W2429">
        <f t="shared" si="296"/>
        <v>0</v>
      </c>
      <c r="X2429" t="str">
        <f t="shared" si="297"/>
        <v>3 or fewer calls</v>
      </c>
      <c r="Y2429" t="str">
        <f t="shared" si="298"/>
        <v>Medium</v>
      </c>
      <c r="Z2429" t="str">
        <f t="shared" si="299"/>
        <v>Heavy_user</v>
      </c>
      <c r="AA2429" t="str">
        <f t="shared" si="300"/>
        <v>Medium_user</v>
      </c>
      <c r="AB2429" t="str">
        <f t="shared" si="301"/>
        <v>Medium Usage</v>
      </c>
      <c r="AC2429" t="str">
        <f t="shared" si="302"/>
        <v>None</v>
      </c>
      <c r="AD2429" t="str">
        <f t="shared" si="303"/>
        <v>Medium Intl Calls</v>
      </c>
    </row>
    <row r="2430" spans="1:30" x14ac:dyDescent="0.25">
      <c r="A2430" t="s">
        <v>27</v>
      </c>
      <c r="B2430">
        <v>17</v>
      </c>
      <c r="C2430" t="s">
        <v>21</v>
      </c>
      <c r="D2430" t="s">
        <v>23</v>
      </c>
      <c r="E2430">
        <f>IF(train[[#This Row],[international_plan]]="yes",1,0)</f>
        <v>1</v>
      </c>
      <c r="F2430" t="s">
        <v>22</v>
      </c>
      <c r="G2430">
        <f>IF(train[[#This Row],[voice_mail_plan]]="yes",1,0)</f>
        <v>0</v>
      </c>
      <c r="H2430">
        <v>0</v>
      </c>
      <c r="I2430">
        <v>162.80000000000001</v>
      </c>
      <c r="J2430">
        <v>118</v>
      </c>
      <c r="K2430">
        <v>27.68</v>
      </c>
      <c r="L2430">
        <v>229.6</v>
      </c>
      <c r="M2430">
        <v>91</v>
      </c>
      <c r="N2430">
        <v>19.52</v>
      </c>
      <c r="O2430">
        <v>332.7</v>
      </c>
      <c r="P2430">
        <v>94</v>
      </c>
      <c r="Q2430">
        <v>14.97</v>
      </c>
      <c r="R2430">
        <v>13.6</v>
      </c>
      <c r="S2430">
        <v>3</v>
      </c>
      <c r="T2430">
        <v>3.67</v>
      </c>
      <c r="U2430">
        <v>0</v>
      </c>
      <c r="V2430" t="s">
        <v>23</v>
      </c>
      <c r="W2430">
        <f t="shared" si="296"/>
        <v>1</v>
      </c>
      <c r="X2430" t="str">
        <f t="shared" si="297"/>
        <v>3 or fewer calls</v>
      </c>
      <c r="Y2430" t="str">
        <f t="shared" si="298"/>
        <v>Medium</v>
      </c>
      <c r="Z2430" t="str">
        <f t="shared" si="299"/>
        <v>Medium_user</v>
      </c>
      <c r="AA2430" t="str">
        <f t="shared" si="300"/>
        <v>Medium_user</v>
      </c>
      <c r="AB2430" t="str">
        <f t="shared" si="301"/>
        <v>Medium Usage</v>
      </c>
      <c r="AC2430" t="str">
        <f t="shared" si="302"/>
        <v>None</v>
      </c>
      <c r="AD2430" t="str">
        <f t="shared" si="303"/>
        <v>Medium Intl Calls</v>
      </c>
    </row>
    <row r="2431" spans="1:30" x14ac:dyDescent="0.25">
      <c r="A2431" t="s">
        <v>39</v>
      </c>
      <c r="B2431">
        <v>121</v>
      </c>
      <c r="C2431" t="s">
        <v>21</v>
      </c>
      <c r="D2431" t="s">
        <v>22</v>
      </c>
      <c r="E2431">
        <f>IF(train[[#This Row],[international_plan]]="yes",1,0)</f>
        <v>0</v>
      </c>
      <c r="F2431" t="s">
        <v>22</v>
      </c>
      <c r="G2431">
        <f>IF(train[[#This Row],[voice_mail_plan]]="yes",1,0)</f>
        <v>0</v>
      </c>
      <c r="H2431">
        <v>0</v>
      </c>
      <c r="I2431">
        <v>86.1</v>
      </c>
      <c r="J2431">
        <v>100</v>
      </c>
      <c r="K2431">
        <v>14.64</v>
      </c>
      <c r="L2431">
        <v>259.8</v>
      </c>
      <c r="M2431">
        <v>113</v>
      </c>
      <c r="N2431">
        <v>22.08</v>
      </c>
      <c r="O2431">
        <v>148</v>
      </c>
      <c r="P2431">
        <v>79</v>
      </c>
      <c r="Q2431">
        <v>6.66</v>
      </c>
      <c r="R2431">
        <v>9.1</v>
      </c>
      <c r="S2431">
        <v>9</v>
      </c>
      <c r="T2431">
        <v>2.46</v>
      </c>
      <c r="U2431">
        <v>2</v>
      </c>
      <c r="V2431" t="s">
        <v>22</v>
      </c>
      <c r="W2431">
        <f t="shared" si="296"/>
        <v>0</v>
      </c>
      <c r="X2431" t="str">
        <f t="shared" si="297"/>
        <v>3 or fewer calls</v>
      </c>
      <c r="Y2431" t="str">
        <f t="shared" si="298"/>
        <v>Medium</v>
      </c>
      <c r="Z2431" t="str">
        <f t="shared" si="299"/>
        <v>Medium_user</v>
      </c>
      <c r="AA2431" t="str">
        <f t="shared" si="300"/>
        <v>Heavy_user</v>
      </c>
      <c r="AB2431" t="str">
        <f t="shared" si="301"/>
        <v>Medium Usage</v>
      </c>
      <c r="AC2431" t="str">
        <f t="shared" si="302"/>
        <v>None</v>
      </c>
      <c r="AD2431" t="str">
        <f t="shared" si="303"/>
        <v>Medium Intl Calls</v>
      </c>
    </row>
    <row r="2432" spans="1:30" x14ac:dyDescent="0.25">
      <c r="A2432" t="s">
        <v>58</v>
      </c>
      <c r="B2432">
        <v>125</v>
      </c>
      <c r="C2432" t="s">
        <v>25</v>
      </c>
      <c r="D2432" t="s">
        <v>22</v>
      </c>
      <c r="E2432">
        <f>IF(train[[#This Row],[international_plan]]="yes",1,0)</f>
        <v>0</v>
      </c>
      <c r="F2432" t="s">
        <v>22</v>
      </c>
      <c r="G2432">
        <f>IF(train[[#This Row],[voice_mail_plan]]="yes",1,0)</f>
        <v>0</v>
      </c>
      <c r="H2432">
        <v>0</v>
      </c>
      <c r="I2432">
        <v>212.3</v>
      </c>
      <c r="J2432">
        <v>89</v>
      </c>
      <c r="K2432">
        <v>36.090000000000003</v>
      </c>
      <c r="L2432">
        <v>215.4</v>
      </c>
      <c r="M2432">
        <v>127</v>
      </c>
      <c r="N2432">
        <v>18.309999999999999</v>
      </c>
      <c r="O2432">
        <v>186.8</v>
      </c>
      <c r="P2432">
        <v>73</v>
      </c>
      <c r="Q2432">
        <v>8.41</v>
      </c>
      <c r="R2432">
        <v>11.3</v>
      </c>
      <c r="S2432">
        <v>2</v>
      </c>
      <c r="T2432">
        <v>3.05</v>
      </c>
      <c r="U2432">
        <v>2</v>
      </c>
      <c r="V2432" t="s">
        <v>22</v>
      </c>
      <c r="W2432">
        <f t="shared" si="296"/>
        <v>0</v>
      </c>
      <c r="X2432" t="str">
        <f t="shared" si="297"/>
        <v>3 or fewer calls</v>
      </c>
      <c r="Y2432" t="str">
        <f t="shared" si="298"/>
        <v>Medium</v>
      </c>
      <c r="Z2432" t="str">
        <f t="shared" si="299"/>
        <v>Heavy_user</v>
      </c>
      <c r="AA2432" t="str">
        <f t="shared" si="300"/>
        <v>Medium_user</v>
      </c>
      <c r="AB2432" t="str">
        <f t="shared" si="301"/>
        <v>Medium Usage</v>
      </c>
      <c r="AC2432" t="str">
        <f t="shared" si="302"/>
        <v>None</v>
      </c>
      <c r="AD2432" t="str">
        <f t="shared" si="303"/>
        <v>Medium Intl Calls</v>
      </c>
    </row>
    <row r="2433" spans="1:30" x14ac:dyDescent="0.25">
      <c r="A2433" t="s">
        <v>74</v>
      </c>
      <c r="B2433">
        <v>124</v>
      </c>
      <c r="C2433" t="s">
        <v>21</v>
      </c>
      <c r="D2433" t="s">
        <v>22</v>
      </c>
      <c r="E2433">
        <f>IF(train[[#This Row],[international_plan]]="yes",1,0)</f>
        <v>0</v>
      </c>
      <c r="F2433" t="s">
        <v>22</v>
      </c>
      <c r="G2433">
        <f>IF(train[[#This Row],[voice_mail_plan]]="yes",1,0)</f>
        <v>0</v>
      </c>
      <c r="H2433">
        <v>0</v>
      </c>
      <c r="I2433">
        <v>151</v>
      </c>
      <c r="J2433">
        <v>98</v>
      </c>
      <c r="K2433">
        <v>25.67</v>
      </c>
      <c r="L2433">
        <v>120.6</v>
      </c>
      <c r="M2433">
        <v>119</v>
      </c>
      <c r="N2433">
        <v>10.25</v>
      </c>
      <c r="O2433">
        <v>152.80000000000001</v>
      </c>
      <c r="P2433">
        <v>81</v>
      </c>
      <c r="Q2433">
        <v>6.88</v>
      </c>
      <c r="R2433">
        <v>9.1999999999999993</v>
      </c>
      <c r="S2433">
        <v>2</v>
      </c>
      <c r="T2433">
        <v>2.48</v>
      </c>
      <c r="U2433">
        <v>2</v>
      </c>
      <c r="V2433" t="s">
        <v>22</v>
      </c>
      <c r="W2433">
        <f t="shared" si="296"/>
        <v>0</v>
      </c>
      <c r="X2433" t="str">
        <f t="shared" si="297"/>
        <v>3 or fewer calls</v>
      </c>
      <c r="Y2433" t="str">
        <f t="shared" si="298"/>
        <v>Medium</v>
      </c>
      <c r="Z2433" t="str">
        <f t="shared" si="299"/>
        <v>Medium_user</v>
      </c>
      <c r="AA2433" t="str">
        <f t="shared" si="300"/>
        <v>Medium_user</v>
      </c>
      <c r="AB2433" t="str">
        <f t="shared" si="301"/>
        <v>Medium Usage</v>
      </c>
      <c r="AC2433" t="str">
        <f t="shared" si="302"/>
        <v>None</v>
      </c>
      <c r="AD2433" t="str">
        <f t="shared" si="303"/>
        <v>Medium Intl Calls</v>
      </c>
    </row>
    <row r="2434" spans="1:30" x14ac:dyDescent="0.25">
      <c r="A2434" t="s">
        <v>24</v>
      </c>
      <c r="B2434">
        <v>35</v>
      </c>
      <c r="C2434" t="s">
        <v>25</v>
      </c>
      <c r="D2434" t="s">
        <v>22</v>
      </c>
      <c r="E2434">
        <f>IF(train[[#This Row],[international_plan]]="yes",1,0)</f>
        <v>0</v>
      </c>
      <c r="F2434" t="s">
        <v>22</v>
      </c>
      <c r="G2434">
        <f>IF(train[[#This Row],[voice_mail_plan]]="yes",1,0)</f>
        <v>0</v>
      </c>
      <c r="H2434">
        <v>0</v>
      </c>
      <c r="I2434">
        <v>158.6</v>
      </c>
      <c r="J2434">
        <v>67</v>
      </c>
      <c r="K2434">
        <v>26.96</v>
      </c>
      <c r="L2434">
        <v>130.4</v>
      </c>
      <c r="M2434">
        <v>96</v>
      </c>
      <c r="N2434">
        <v>11.08</v>
      </c>
      <c r="O2434">
        <v>229.8</v>
      </c>
      <c r="P2434">
        <v>80</v>
      </c>
      <c r="Q2434">
        <v>10.34</v>
      </c>
      <c r="R2434">
        <v>6.9</v>
      </c>
      <c r="S2434">
        <v>5</v>
      </c>
      <c r="T2434">
        <v>1.86</v>
      </c>
      <c r="U2434">
        <v>2</v>
      </c>
      <c r="V2434" t="s">
        <v>22</v>
      </c>
      <c r="W2434">
        <f t="shared" ref="W2434:W2497" si="304">IF(V2434="yes",1,0)</f>
        <v>0</v>
      </c>
      <c r="X2434" t="str">
        <f t="shared" ref="X2434:X2497" si="305">IF(U2434&gt;3,"More than 3 calls","3 or fewer calls")</f>
        <v>3 or fewer calls</v>
      </c>
      <c r="Y2434" t="str">
        <f t="shared" ref="Y2434:Y2497" si="306">IF(T2434&lt;2,"Low",IF(T2434&lt;4,"Medium","High"))</f>
        <v>Low</v>
      </c>
      <c r="Z2434" t="str">
        <f t="shared" ref="Z2434:Z2497" si="307">IF(M2434&lt;80,"Light_usage",IF(M2434&lt;120,"Medium_user","Heavy_user"))</f>
        <v>Medium_user</v>
      </c>
      <c r="AA2434" t="str">
        <f t="shared" ref="AA2434:AA2497" si="308">IF(N2434&lt;10,"Light_user",IF(N2434&lt;20,"Medium_user","Heavy_user"))</f>
        <v>Medium_user</v>
      </c>
      <c r="AB2434" t="str">
        <f t="shared" ref="AB2434:AB2497" si="309">IF(AND(I2434&gt;250,N2434&gt;20,R2434&gt;10),"High Usage",
  IF(AND(I2434&lt;100,N2434&lt;10,R2434&lt;5),"Low Usage","Medium Usage"))</f>
        <v>Medium Usage</v>
      </c>
      <c r="AC2434" t="str">
        <f t="shared" ref="AC2434:AC2497" si="310">IF(H2434=0,"None",IF(H2434&lt;10,"Low",IF(H2434&lt;30,"Medium","High")))</f>
        <v>None</v>
      </c>
      <c r="AD2434" t="str">
        <f t="shared" ref="AD2434:AD2497" si="311">IF(T2434&lt;=2, "Low Intl Calls", IF(T2434&lt;=5, "Medium Intl Calls", "High Intl Calls"))</f>
        <v>Low Intl Calls</v>
      </c>
    </row>
    <row r="2435" spans="1:30" x14ac:dyDescent="0.25">
      <c r="A2435" t="s">
        <v>44</v>
      </c>
      <c r="B2435">
        <v>134</v>
      </c>
      <c r="C2435" t="s">
        <v>28</v>
      </c>
      <c r="D2435" t="s">
        <v>22</v>
      </c>
      <c r="E2435">
        <f>IF(train[[#This Row],[international_plan]]="yes",1,0)</f>
        <v>0</v>
      </c>
      <c r="F2435" t="s">
        <v>22</v>
      </c>
      <c r="G2435">
        <f>IF(train[[#This Row],[voice_mail_plan]]="yes",1,0)</f>
        <v>0</v>
      </c>
      <c r="H2435">
        <v>0</v>
      </c>
      <c r="I2435">
        <v>296</v>
      </c>
      <c r="J2435">
        <v>93</v>
      </c>
      <c r="K2435">
        <v>50.32</v>
      </c>
      <c r="L2435">
        <v>226.4</v>
      </c>
      <c r="M2435">
        <v>117</v>
      </c>
      <c r="N2435">
        <v>19.239999999999998</v>
      </c>
      <c r="O2435">
        <v>246.8</v>
      </c>
      <c r="P2435">
        <v>98</v>
      </c>
      <c r="Q2435">
        <v>11.11</v>
      </c>
      <c r="R2435">
        <v>12.3</v>
      </c>
      <c r="S2435">
        <v>10</v>
      </c>
      <c r="T2435">
        <v>3.32</v>
      </c>
      <c r="U2435">
        <v>0</v>
      </c>
      <c r="V2435" t="s">
        <v>23</v>
      </c>
      <c r="W2435">
        <f t="shared" si="304"/>
        <v>1</v>
      </c>
      <c r="X2435" t="str">
        <f t="shared" si="305"/>
        <v>3 or fewer calls</v>
      </c>
      <c r="Y2435" t="str">
        <f t="shared" si="306"/>
        <v>Medium</v>
      </c>
      <c r="Z2435" t="str">
        <f t="shared" si="307"/>
        <v>Medium_user</v>
      </c>
      <c r="AA2435" t="str">
        <f t="shared" si="308"/>
        <v>Medium_user</v>
      </c>
      <c r="AB2435" t="str">
        <f t="shared" si="309"/>
        <v>Medium Usage</v>
      </c>
      <c r="AC2435" t="str">
        <f t="shared" si="310"/>
        <v>None</v>
      </c>
      <c r="AD2435" t="str">
        <f t="shared" si="311"/>
        <v>Medium Intl Calls</v>
      </c>
    </row>
    <row r="2436" spans="1:30" x14ac:dyDescent="0.25">
      <c r="A2436" t="s">
        <v>30</v>
      </c>
      <c r="B2436">
        <v>123</v>
      </c>
      <c r="C2436" t="s">
        <v>28</v>
      </c>
      <c r="D2436" t="s">
        <v>22</v>
      </c>
      <c r="E2436">
        <f>IF(train[[#This Row],[international_plan]]="yes",1,0)</f>
        <v>0</v>
      </c>
      <c r="F2436" t="s">
        <v>23</v>
      </c>
      <c r="G2436">
        <f>IF(train[[#This Row],[voice_mail_plan]]="yes",1,0)</f>
        <v>1</v>
      </c>
      <c r="H2436">
        <v>32</v>
      </c>
      <c r="I2436">
        <v>212.3</v>
      </c>
      <c r="J2436">
        <v>77</v>
      </c>
      <c r="K2436">
        <v>36.090000000000003</v>
      </c>
      <c r="L2436">
        <v>251.5</v>
      </c>
      <c r="M2436">
        <v>78</v>
      </c>
      <c r="N2436">
        <v>21.38</v>
      </c>
      <c r="O2436">
        <v>208.7</v>
      </c>
      <c r="P2436">
        <v>85</v>
      </c>
      <c r="Q2436">
        <v>9.39</v>
      </c>
      <c r="R2436">
        <v>6.6</v>
      </c>
      <c r="S2436">
        <v>2</v>
      </c>
      <c r="T2436">
        <v>1.78</v>
      </c>
      <c r="U2436">
        <v>3</v>
      </c>
      <c r="V2436" t="s">
        <v>22</v>
      </c>
      <c r="W2436">
        <f t="shared" si="304"/>
        <v>0</v>
      </c>
      <c r="X2436" t="str">
        <f t="shared" si="305"/>
        <v>3 or fewer calls</v>
      </c>
      <c r="Y2436" t="str">
        <f t="shared" si="306"/>
        <v>Low</v>
      </c>
      <c r="Z2436" t="str">
        <f t="shared" si="307"/>
        <v>Light_usage</v>
      </c>
      <c r="AA2436" t="str">
        <f t="shared" si="308"/>
        <v>Heavy_user</v>
      </c>
      <c r="AB2436" t="str">
        <f t="shared" si="309"/>
        <v>Medium Usage</v>
      </c>
      <c r="AC2436" t="str">
        <f t="shared" si="310"/>
        <v>High</v>
      </c>
      <c r="AD2436" t="str">
        <f t="shared" si="311"/>
        <v>Low Intl Calls</v>
      </c>
    </row>
    <row r="2437" spans="1:30" x14ac:dyDescent="0.25">
      <c r="A2437" t="s">
        <v>62</v>
      </c>
      <c r="B2437">
        <v>124</v>
      </c>
      <c r="C2437" t="s">
        <v>21</v>
      </c>
      <c r="D2437" t="s">
        <v>22</v>
      </c>
      <c r="E2437">
        <f>IF(train[[#This Row],[international_plan]]="yes",1,0)</f>
        <v>0</v>
      </c>
      <c r="F2437" t="s">
        <v>22</v>
      </c>
      <c r="G2437">
        <f>IF(train[[#This Row],[voice_mail_plan]]="yes",1,0)</f>
        <v>0</v>
      </c>
      <c r="H2437">
        <v>0</v>
      </c>
      <c r="I2437">
        <v>234.4</v>
      </c>
      <c r="J2437">
        <v>61</v>
      </c>
      <c r="K2437">
        <v>39.85</v>
      </c>
      <c r="L2437">
        <v>179.3</v>
      </c>
      <c r="M2437">
        <v>111</v>
      </c>
      <c r="N2437">
        <v>15.24</v>
      </c>
      <c r="O2437">
        <v>285.5</v>
      </c>
      <c r="P2437">
        <v>117</v>
      </c>
      <c r="Q2437">
        <v>12.85</v>
      </c>
      <c r="R2437">
        <v>10.4</v>
      </c>
      <c r="S2437">
        <v>6</v>
      </c>
      <c r="T2437">
        <v>2.81</v>
      </c>
      <c r="U2437">
        <v>3</v>
      </c>
      <c r="V2437" t="s">
        <v>22</v>
      </c>
      <c r="W2437">
        <f t="shared" si="304"/>
        <v>0</v>
      </c>
      <c r="X2437" t="str">
        <f t="shared" si="305"/>
        <v>3 or fewer calls</v>
      </c>
      <c r="Y2437" t="str">
        <f t="shared" si="306"/>
        <v>Medium</v>
      </c>
      <c r="Z2437" t="str">
        <f t="shared" si="307"/>
        <v>Medium_user</v>
      </c>
      <c r="AA2437" t="str">
        <f t="shared" si="308"/>
        <v>Medium_user</v>
      </c>
      <c r="AB2437" t="str">
        <f t="shared" si="309"/>
        <v>Medium Usage</v>
      </c>
      <c r="AC2437" t="str">
        <f t="shared" si="310"/>
        <v>None</v>
      </c>
      <c r="AD2437" t="str">
        <f t="shared" si="311"/>
        <v>Medium Intl Calls</v>
      </c>
    </row>
    <row r="2438" spans="1:30" x14ac:dyDescent="0.25">
      <c r="A2438" t="s">
        <v>31</v>
      </c>
      <c r="B2438">
        <v>133</v>
      </c>
      <c r="C2438" t="s">
        <v>28</v>
      </c>
      <c r="D2438" t="s">
        <v>22</v>
      </c>
      <c r="E2438">
        <f>IF(train[[#This Row],[international_plan]]="yes",1,0)</f>
        <v>0</v>
      </c>
      <c r="F2438" t="s">
        <v>22</v>
      </c>
      <c r="G2438">
        <f>IF(train[[#This Row],[voice_mail_plan]]="yes",1,0)</f>
        <v>0</v>
      </c>
      <c r="H2438">
        <v>0</v>
      </c>
      <c r="I2438">
        <v>176.8</v>
      </c>
      <c r="J2438">
        <v>92</v>
      </c>
      <c r="K2438">
        <v>30.06</v>
      </c>
      <c r="L2438">
        <v>187.5</v>
      </c>
      <c r="M2438">
        <v>97</v>
      </c>
      <c r="N2438">
        <v>15.94</v>
      </c>
      <c r="O2438">
        <v>196.8</v>
      </c>
      <c r="P2438">
        <v>88</v>
      </c>
      <c r="Q2438">
        <v>8.86</v>
      </c>
      <c r="R2438">
        <v>6.5</v>
      </c>
      <c r="S2438">
        <v>3</v>
      </c>
      <c r="T2438">
        <v>1.76</v>
      </c>
      <c r="U2438">
        <v>2</v>
      </c>
      <c r="V2438" t="s">
        <v>22</v>
      </c>
      <c r="W2438">
        <f t="shared" si="304"/>
        <v>0</v>
      </c>
      <c r="X2438" t="str">
        <f t="shared" si="305"/>
        <v>3 or fewer calls</v>
      </c>
      <c r="Y2438" t="str">
        <f t="shared" si="306"/>
        <v>Low</v>
      </c>
      <c r="Z2438" t="str">
        <f t="shared" si="307"/>
        <v>Medium_user</v>
      </c>
      <c r="AA2438" t="str">
        <f t="shared" si="308"/>
        <v>Medium_user</v>
      </c>
      <c r="AB2438" t="str">
        <f t="shared" si="309"/>
        <v>Medium Usage</v>
      </c>
      <c r="AC2438" t="str">
        <f t="shared" si="310"/>
        <v>None</v>
      </c>
      <c r="AD2438" t="str">
        <f t="shared" si="311"/>
        <v>Low Intl Calls</v>
      </c>
    </row>
    <row r="2439" spans="1:30" x14ac:dyDescent="0.25">
      <c r="A2439" t="s">
        <v>50</v>
      </c>
      <c r="B2439">
        <v>185</v>
      </c>
      <c r="C2439" t="s">
        <v>21</v>
      </c>
      <c r="D2439" t="s">
        <v>22</v>
      </c>
      <c r="E2439">
        <f>IF(train[[#This Row],[international_plan]]="yes",1,0)</f>
        <v>0</v>
      </c>
      <c r="F2439" t="s">
        <v>23</v>
      </c>
      <c r="G2439">
        <f>IF(train[[#This Row],[voice_mail_plan]]="yes",1,0)</f>
        <v>1</v>
      </c>
      <c r="H2439">
        <v>19</v>
      </c>
      <c r="I2439">
        <v>157.30000000000001</v>
      </c>
      <c r="J2439">
        <v>123</v>
      </c>
      <c r="K2439">
        <v>26.74</v>
      </c>
      <c r="L2439">
        <v>257.7</v>
      </c>
      <c r="M2439">
        <v>94</v>
      </c>
      <c r="N2439">
        <v>21.9</v>
      </c>
      <c r="O2439">
        <v>190.4</v>
      </c>
      <c r="P2439">
        <v>107</v>
      </c>
      <c r="Q2439">
        <v>8.57</v>
      </c>
      <c r="R2439">
        <v>9.6</v>
      </c>
      <c r="S2439">
        <v>6</v>
      </c>
      <c r="T2439">
        <v>2.59</v>
      </c>
      <c r="U2439">
        <v>0</v>
      </c>
      <c r="V2439" t="s">
        <v>22</v>
      </c>
      <c r="W2439">
        <f t="shared" si="304"/>
        <v>0</v>
      </c>
      <c r="X2439" t="str">
        <f t="shared" si="305"/>
        <v>3 or fewer calls</v>
      </c>
      <c r="Y2439" t="str">
        <f t="shared" si="306"/>
        <v>Medium</v>
      </c>
      <c r="Z2439" t="str">
        <f t="shared" si="307"/>
        <v>Medium_user</v>
      </c>
      <c r="AA2439" t="str">
        <f t="shared" si="308"/>
        <v>Heavy_user</v>
      </c>
      <c r="AB2439" t="str">
        <f t="shared" si="309"/>
        <v>Medium Usage</v>
      </c>
      <c r="AC2439" t="str">
        <f t="shared" si="310"/>
        <v>Medium</v>
      </c>
      <c r="AD2439" t="str">
        <f t="shared" si="311"/>
        <v>Medium Intl Calls</v>
      </c>
    </row>
    <row r="2440" spans="1:30" x14ac:dyDescent="0.25">
      <c r="A2440" t="s">
        <v>70</v>
      </c>
      <c r="B2440">
        <v>107</v>
      </c>
      <c r="C2440" t="s">
        <v>21</v>
      </c>
      <c r="D2440" t="s">
        <v>22</v>
      </c>
      <c r="E2440">
        <f>IF(train[[#This Row],[international_plan]]="yes",1,0)</f>
        <v>0</v>
      </c>
      <c r="F2440" t="s">
        <v>22</v>
      </c>
      <c r="G2440">
        <f>IF(train[[#This Row],[voice_mail_plan]]="yes",1,0)</f>
        <v>0</v>
      </c>
      <c r="H2440">
        <v>0</v>
      </c>
      <c r="I2440">
        <v>260.5</v>
      </c>
      <c r="J2440">
        <v>108</v>
      </c>
      <c r="K2440">
        <v>44.29</v>
      </c>
      <c r="L2440">
        <v>102.4</v>
      </c>
      <c r="M2440">
        <v>110</v>
      </c>
      <c r="N2440">
        <v>8.6999999999999993</v>
      </c>
      <c r="O2440">
        <v>129.69999999999999</v>
      </c>
      <c r="P2440">
        <v>148</v>
      </c>
      <c r="Q2440">
        <v>5.84</v>
      </c>
      <c r="R2440">
        <v>9.8000000000000007</v>
      </c>
      <c r="S2440">
        <v>5</v>
      </c>
      <c r="T2440">
        <v>2.65</v>
      </c>
      <c r="U2440">
        <v>1</v>
      </c>
      <c r="V2440" t="s">
        <v>22</v>
      </c>
      <c r="W2440">
        <f t="shared" si="304"/>
        <v>0</v>
      </c>
      <c r="X2440" t="str">
        <f t="shared" si="305"/>
        <v>3 or fewer calls</v>
      </c>
      <c r="Y2440" t="str">
        <f t="shared" si="306"/>
        <v>Medium</v>
      </c>
      <c r="Z2440" t="str">
        <f t="shared" si="307"/>
        <v>Medium_user</v>
      </c>
      <c r="AA2440" t="str">
        <f t="shared" si="308"/>
        <v>Light_user</v>
      </c>
      <c r="AB2440" t="str">
        <f t="shared" si="309"/>
        <v>Medium Usage</v>
      </c>
      <c r="AC2440" t="str">
        <f t="shared" si="310"/>
        <v>None</v>
      </c>
      <c r="AD2440" t="str">
        <f t="shared" si="311"/>
        <v>Medium Intl Calls</v>
      </c>
    </row>
    <row r="2441" spans="1:30" x14ac:dyDescent="0.25">
      <c r="A2441" t="s">
        <v>53</v>
      </c>
      <c r="B2441">
        <v>178</v>
      </c>
      <c r="C2441" t="s">
        <v>25</v>
      </c>
      <c r="D2441" t="s">
        <v>23</v>
      </c>
      <c r="E2441">
        <f>IF(train[[#This Row],[international_plan]]="yes",1,0)</f>
        <v>1</v>
      </c>
      <c r="F2441" t="s">
        <v>22</v>
      </c>
      <c r="G2441">
        <f>IF(train[[#This Row],[voice_mail_plan]]="yes",1,0)</f>
        <v>0</v>
      </c>
      <c r="H2441">
        <v>0</v>
      </c>
      <c r="I2441">
        <v>124.5</v>
      </c>
      <c r="J2441">
        <v>134</v>
      </c>
      <c r="K2441">
        <v>21.17</v>
      </c>
      <c r="L2441">
        <v>141.19999999999999</v>
      </c>
      <c r="M2441">
        <v>78</v>
      </c>
      <c r="N2441">
        <v>12</v>
      </c>
      <c r="O2441">
        <v>268.2</v>
      </c>
      <c r="P2441">
        <v>113</v>
      </c>
      <c r="Q2441">
        <v>12.07</v>
      </c>
      <c r="R2441">
        <v>11.4</v>
      </c>
      <c r="S2441">
        <v>2</v>
      </c>
      <c r="T2441">
        <v>3.08</v>
      </c>
      <c r="U2441">
        <v>2</v>
      </c>
      <c r="V2441" t="s">
        <v>23</v>
      </c>
      <c r="W2441">
        <f t="shared" si="304"/>
        <v>1</v>
      </c>
      <c r="X2441" t="str">
        <f t="shared" si="305"/>
        <v>3 or fewer calls</v>
      </c>
      <c r="Y2441" t="str">
        <f t="shared" si="306"/>
        <v>Medium</v>
      </c>
      <c r="Z2441" t="str">
        <f t="shared" si="307"/>
        <v>Light_usage</v>
      </c>
      <c r="AA2441" t="str">
        <f t="shared" si="308"/>
        <v>Medium_user</v>
      </c>
      <c r="AB2441" t="str">
        <f t="shared" si="309"/>
        <v>Medium Usage</v>
      </c>
      <c r="AC2441" t="str">
        <f t="shared" si="310"/>
        <v>None</v>
      </c>
      <c r="AD2441" t="str">
        <f t="shared" si="311"/>
        <v>Medium Intl Calls</v>
      </c>
    </row>
    <row r="2442" spans="1:30" x14ac:dyDescent="0.25">
      <c r="A2442" t="s">
        <v>27</v>
      </c>
      <c r="B2442">
        <v>123</v>
      </c>
      <c r="C2442" t="s">
        <v>21</v>
      </c>
      <c r="D2442" t="s">
        <v>22</v>
      </c>
      <c r="E2442">
        <f>IF(train[[#This Row],[international_plan]]="yes",1,0)</f>
        <v>0</v>
      </c>
      <c r="F2442" t="s">
        <v>22</v>
      </c>
      <c r="G2442">
        <f>IF(train[[#This Row],[voice_mail_plan]]="yes",1,0)</f>
        <v>0</v>
      </c>
      <c r="H2442">
        <v>0</v>
      </c>
      <c r="I2442">
        <v>209.4</v>
      </c>
      <c r="J2442">
        <v>49</v>
      </c>
      <c r="K2442">
        <v>35.6</v>
      </c>
      <c r="L2442">
        <v>237.4</v>
      </c>
      <c r="M2442">
        <v>117</v>
      </c>
      <c r="N2442">
        <v>20.18</v>
      </c>
      <c r="O2442">
        <v>239.2</v>
      </c>
      <c r="P2442">
        <v>98</v>
      </c>
      <c r="Q2442">
        <v>10.76</v>
      </c>
      <c r="R2442">
        <v>9.8000000000000007</v>
      </c>
      <c r="S2442">
        <v>11</v>
      </c>
      <c r="T2442">
        <v>2.65</v>
      </c>
      <c r="U2442">
        <v>1</v>
      </c>
      <c r="V2442" t="s">
        <v>22</v>
      </c>
      <c r="W2442">
        <f t="shared" si="304"/>
        <v>0</v>
      </c>
      <c r="X2442" t="str">
        <f t="shared" si="305"/>
        <v>3 or fewer calls</v>
      </c>
      <c r="Y2442" t="str">
        <f t="shared" si="306"/>
        <v>Medium</v>
      </c>
      <c r="Z2442" t="str">
        <f t="shared" si="307"/>
        <v>Medium_user</v>
      </c>
      <c r="AA2442" t="str">
        <f t="shared" si="308"/>
        <v>Heavy_user</v>
      </c>
      <c r="AB2442" t="str">
        <f t="shared" si="309"/>
        <v>Medium Usage</v>
      </c>
      <c r="AC2442" t="str">
        <f t="shared" si="310"/>
        <v>None</v>
      </c>
      <c r="AD2442" t="str">
        <f t="shared" si="311"/>
        <v>Medium Intl Calls</v>
      </c>
    </row>
    <row r="2443" spans="1:30" x14ac:dyDescent="0.25">
      <c r="A2443" t="s">
        <v>55</v>
      </c>
      <c r="B2443">
        <v>170</v>
      </c>
      <c r="C2443" t="s">
        <v>21</v>
      </c>
      <c r="D2443" t="s">
        <v>22</v>
      </c>
      <c r="E2443">
        <f>IF(train[[#This Row],[international_plan]]="yes",1,0)</f>
        <v>0</v>
      </c>
      <c r="F2443" t="s">
        <v>22</v>
      </c>
      <c r="G2443">
        <f>IF(train[[#This Row],[voice_mail_plan]]="yes",1,0)</f>
        <v>0</v>
      </c>
      <c r="H2443">
        <v>0</v>
      </c>
      <c r="I2443">
        <v>285.7</v>
      </c>
      <c r="J2443">
        <v>44</v>
      </c>
      <c r="K2443">
        <v>48.57</v>
      </c>
      <c r="L2443">
        <v>167.5</v>
      </c>
      <c r="M2443">
        <v>144</v>
      </c>
      <c r="N2443">
        <v>14.24</v>
      </c>
      <c r="O2443">
        <v>260</v>
      </c>
      <c r="P2443">
        <v>97</v>
      </c>
      <c r="Q2443">
        <v>11.7</v>
      </c>
      <c r="R2443">
        <v>8.6999999999999993</v>
      </c>
      <c r="S2443">
        <v>4</v>
      </c>
      <c r="T2443">
        <v>2.35</v>
      </c>
      <c r="U2443">
        <v>1</v>
      </c>
      <c r="V2443" t="s">
        <v>23</v>
      </c>
      <c r="W2443">
        <f t="shared" si="304"/>
        <v>1</v>
      </c>
      <c r="X2443" t="str">
        <f t="shared" si="305"/>
        <v>3 or fewer calls</v>
      </c>
      <c r="Y2443" t="str">
        <f t="shared" si="306"/>
        <v>Medium</v>
      </c>
      <c r="Z2443" t="str">
        <f t="shared" si="307"/>
        <v>Heavy_user</v>
      </c>
      <c r="AA2443" t="str">
        <f t="shared" si="308"/>
        <v>Medium_user</v>
      </c>
      <c r="AB2443" t="str">
        <f t="shared" si="309"/>
        <v>Medium Usage</v>
      </c>
      <c r="AC2443" t="str">
        <f t="shared" si="310"/>
        <v>None</v>
      </c>
      <c r="AD2443" t="str">
        <f t="shared" si="311"/>
        <v>Medium Intl Calls</v>
      </c>
    </row>
    <row r="2444" spans="1:30" x14ac:dyDescent="0.25">
      <c r="A2444" t="s">
        <v>45</v>
      </c>
      <c r="B2444">
        <v>135</v>
      </c>
      <c r="C2444" t="s">
        <v>21</v>
      </c>
      <c r="D2444" t="s">
        <v>22</v>
      </c>
      <c r="E2444">
        <f>IF(train[[#This Row],[international_plan]]="yes",1,0)</f>
        <v>0</v>
      </c>
      <c r="F2444" t="s">
        <v>22</v>
      </c>
      <c r="G2444">
        <f>IF(train[[#This Row],[voice_mail_plan]]="yes",1,0)</f>
        <v>0</v>
      </c>
      <c r="H2444">
        <v>0</v>
      </c>
      <c r="I2444">
        <v>190.9</v>
      </c>
      <c r="J2444">
        <v>44</v>
      </c>
      <c r="K2444">
        <v>32.450000000000003</v>
      </c>
      <c r="L2444">
        <v>161.4</v>
      </c>
      <c r="M2444">
        <v>109</v>
      </c>
      <c r="N2444">
        <v>13.72</v>
      </c>
      <c r="O2444">
        <v>231.9</v>
      </c>
      <c r="P2444">
        <v>100</v>
      </c>
      <c r="Q2444">
        <v>10.44</v>
      </c>
      <c r="R2444">
        <v>8.4</v>
      </c>
      <c r="S2444">
        <v>2</v>
      </c>
      <c r="T2444">
        <v>2.27</v>
      </c>
      <c r="U2444">
        <v>1</v>
      </c>
      <c r="V2444" t="s">
        <v>22</v>
      </c>
      <c r="W2444">
        <f t="shared" si="304"/>
        <v>0</v>
      </c>
      <c r="X2444" t="str">
        <f t="shared" si="305"/>
        <v>3 or fewer calls</v>
      </c>
      <c r="Y2444" t="str">
        <f t="shared" si="306"/>
        <v>Medium</v>
      </c>
      <c r="Z2444" t="str">
        <f t="shared" si="307"/>
        <v>Medium_user</v>
      </c>
      <c r="AA2444" t="str">
        <f t="shared" si="308"/>
        <v>Medium_user</v>
      </c>
      <c r="AB2444" t="str">
        <f t="shared" si="309"/>
        <v>Medium Usage</v>
      </c>
      <c r="AC2444" t="str">
        <f t="shared" si="310"/>
        <v>None</v>
      </c>
      <c r="AD2444" t="str">
        <f t="shared" si="311"/>
        <v>Medium Intl Calls</v>
      </c>
    </row>
    <row r="2445" spans="1:30" x14ac:dyDescent="0.25">
      <c r="A2445" t="s">
        <v>52</v>
      </c>
      <c r="B2445">
        <v>134</v>
      </c>
      <c r="C2445" t="s">
        <v>21</v>
      </c>
      <c r="D2445" t="s">
        <v>22</v>
      </c>
      <c r="E2445">
        <f>IF(train[[#This Row],[international_plan]]="yes",1,0)</f>
        <v>0</v>
      </c>
      <c r="F2445" t="s">
        <v>23</v>
      </c>
      <c r="G2445">
        <f>IF(train[[#This Row],[voice_mail_plan]]="yes",1,0)</f>
        <v>1</v>
      </c>
      <c r="H2445">
        <v>50</v>
      </c>
      <c r="I2445">
        <v>208.8</v>
      </c>
      <c r="J2445">
        <v>130</v>
      </c>
      <c r="K2445">
        <v>35.5</v>
      </c>
      <c r="L2445">
        <v>132.9</v>
      </c>
      <c r="M2445">
        <v>104</v>
      </c>
      <c r="N2445">
        <v>11.3</v>
      </c>
      <c r="O2445">
        <v>136.69999999999999</v>
      </c>
      <c r="P2445">
        <v>107</v>
      </c>
      <c r="Q2445">
        <v>6.15</v>
      </c>
      <c r="R2445">
        <v>11.1</v>
      </c>
      <c r="S2445">
        <v>4</v>
      </c>
      <c r="T2445">
        <v>3</v>
      </c>
      <c r="U2445">
        <v>2</v>
      </c>
      <c r="V2445" t="s">
        <v>22</v>
      </c>
      <c r="W2445">
        <f t="shared" si="304"/>
        <v>0</v>
      </c>
      <c r="X2445" t="str">
        <f t="shared" si="305"/>
        <v>3 or fewer calls</v>
      </c>
      <c r="Y2445" t="str">
        <f t="shared" si="306"/>
        <v>Medium</v>
      </c>
      <c r="Z2445" t="str">
        <f t="shared" si="307"/>
        <v>Medium_user</v>
      </c>
      <c r="AA2445" t="str">
        <f t="shared" si="308"/>
        <v>Medium_user</v>
      </c>
      <c r="AB2445" t="str">
        <f t="shared" si="309"/>
        <v>Medium Usage</v>
      </c>
      <c r="AC2445" t="str">
        <f t="shared" si="310"/>
        <v>High</v>
      </c>
      <c r="AD2445" t="str">
        <f t="shared" si="311"/>
        <v>Medium Intl Calls</v>
      </c>
    </row>
    <row r="2446" spans="1:30" x14ac:dyDescent="0.25">
      <c r="A2446" t="s">
        <v>71</v>
      </c>
      <c r="B2446">
        <v>148</v>
      </c>
      <c r="C2446" t="s">
        <v>21</v>
      </c>
      <c r="D2446" t="s">
        <v>22</v>
      </c>
      <c r="E2446">
        <f>IF(train[[#This Row],[international_plan]]="yes",1,0)</f>
        <v>0</v>
      </c>
      <c r="F2446" t="s">
        <v>23</v>
      </c>
      <c r="G2446">
        <f>IF(train[[#This Row],[voice_mail_plan]]="yes",1,0)</f>
        <v>1</v>
      </c>
      <c r="H2446">
        <v>36</v>
      </c>
      <c r="I2446">
        <v>77.599999999999994</v>
      </c>
      <c r="J2446">
        <v>141</v>
      </c>
      <c r="K2446">
        <v>13.19</v>
      </c>
      <c r="L2446">
        <v>207</v>
      </c>
      <c r="M2446">
        <v>60</v>
      </c>
      <c r="N2446">
        <v>17.600000000000001</v>
      </c>
      <c r="O2446">
        <v>255.7</v>
      </c>
      <c r="P2446">
        <v>115</v>
      </c>
      <c r="Q2446">
        <v>11.51</v>
      </c>
      <c r="R2446">
        <v>10.9</v>
      </c>
      <c r="S2446">
        <v>2</v>
      </c>
      <c r="T2446">
        <v>2.94</v>
      </c>
      <c r="U2446">
        <v>1</v>
      </c>
      <c r="V2446" t="s">
        <v>22</v>
      </c>
      <c r="W2446">
        <f t="shared" si="304"/>
        <v>0</v>
      </c>
      <c r="X2446" t="str">
        <f t="shared" si="305"/>
        <v>3 or fewer calls</v>
      </c>
      <c r="Y2446" t="str">
        <f t="shared" si="306"/>
        <v>Medium</v>
      </c>
      <c r="Z2446" t="str">
        <f t="shared" si="307"/>
        <v>Light_usage</v>
      </c>
      <c r="AA2446" t="str">
        <f t="shared" si="308"/>
        <v>Medium_user</v>
      </c>
      <c r="AB2446" t="str">
        <f t="shared" si="309"/>
        <v>Medium Usage</v>
      </c>
      <c r="AC2446" t="str">
        <f t="shared" si="310"/>
        <v>High</v>
      </c>
      <c r="AD2446" t="str">
        <f t="shared" si="311"/>
        <v>Medium Intl Calls</v>
      </c>
    </row>
    <row r="2447" spans="1:30" x14ac:dyDescent="0.25">
      <c r="A2447" t="s">
        <v>74</v>
      </c>
      <c r="B2447">
        <v>93</v>
      </c>
      <c r="C2447" t="s">
        <v>21</v>
      </c>
      <c r="D2447" t="s">
        <v>22</v>
      </c>
      <c r="E2447">
        <f>IF(train[[#This Row],[international_plan]]="yes",1,0)</f>
        <v>0</v>
      </c>
      <c r="F2447" t="s">
        <v>22</v>
      </c>
      <c r="G2447">
        <f>IF(train[[#This Row],[voice_mail_plan]]="yes",1,0)</f>
        <v>0</v>
      </c>
      <c r="H2447">
        <v>0</v>
      </c>
      <c r="I2447">
        <v>271.10000000000002</v>
      </c>
      <c r="J2447">
        <v>101</v>
      </c>
      <c r="K2447">
        <v>46.09</v>
      </c>
      <c r="L2447">
        <v>237.4</v>
      </c>
      <c r="M2447">
        <v>133</v>
      </c>
      <c r="N2447">
        <v>20.18</v>
      </c>
      <c r="O2447">
        <v>145.4</v>
      </c>
      <c r="P2447">
        <v>103</v>
      </c>
      <c r="Q2447">
        <v>6.54</v>
      </c>
      <c r="R2447">
        <v>8.4</v>
      </c>
      <c r="S2447">
        <v>6</v>
      </c>
      <c r="T2447">
        <v>2.27</v>
      </c>
      <c r="U2447">
        <v>1</v>
      </c>
      <c r="V2447" t="s">
        <v>23</v>
      </c>
      <c r="W2447">
        <f t="shared" si="304"/>
        <v>1</v>
      </c>
      <c r="X2447" t="str">
        <f t="shared" si="305"/>
        <v>3 or fewer calls</v>
      </c>
      <c r="Y2447" t="str">
        <f t="shared" si="306"/>
        <v>Medium</v>
      </c>
      <c r="Z2447" t="str">
        <f t="shared" si="307"/>
        <v>Heavy_user</v>
      </c>
      <c r="AA2447" t="str">
        <f t="shared" si="308"/>
        <v>Heavy_user</v>
      </c>
      <c r="AB2447" t="str">
        <f t="shared" si="309"/>
        <v>Medium Usage</v>
      </c>
      <c r="AC2447" t="str">
        <f t="shared" si="310"/>
        <v>None</v>
      </c>
      <c r="AD2447" t="str">
        <f t="shared" si="311"/>
        <v>Medium Intl Calls</v>
      </c>
    </row>
    <row r="2448" spans="1:30" x14ac:dyDescent="0.25">
      <c r="A2448" t="s">
        <v>42</v>
      </c>
      <c r="B2448">
        <v>138</v>
      </c>
      <c r="C2448" t="s">
        <v>21</v>
      </c>
      <c r="D2448" t="s">
        <v>22</v>
      </c>
      <c r="E2448">
        <f>IF(train[[#This Row],[international_plan]]="yes",1,0)</f>
        <v>0</v>
      </c>
      <c r="F2448" t="s">
        <v>22</v>
      </c>
      <c r="G2448">
        <f>IF(train[[#This Row],[voice_mail_plan]]="yes",1,0)</f>
        <v>0</v>
      </c>
      <c r="H2448">
        <v>0</v>
      </c>
      <c r="I2448">
        <v>240.8</v>
      </c>
      <c r="J2448">
        <v>104</v>
      </c>
      <c r="K2448">
        <v>40.94</v>
      </c>
      <c r="L2448">
        <v>144.5</v>
      </c>
      <c r="M2448">
        <v>92</v>
      </c>
      <c r="N2448">
        <v>12.28</v>
      </c>
      <c r="O2448">
        <v>125.7</v>
      </c>
      <c r="P2448">
        <v>98</v>
      </c>
      <c r="Q2448">
        <v>5.66</v>
      </c>
      <c r="R2448">
        <v>11.6</v>
      </c>
      <c r="S2448">
        <v>1</v>
      </c>
      <c r="T2448">
        <v>3.13</v>
      </c>
      <c r="U2448">
        <v>0</v>
      </c>
      <c r="V2448" t="s">
        <v>22</v>
      </c>
      <c r="W2448">
        <f t="shared" si="304"/>
        <v>0</v>
      </c>
      <c r="X2448" t="str">
        <f t="shared" si="305"/>
        <v>3 or fewer calls</v>
      </c>
      <c r="Y2448" t="str">
        <f t="shared" si="306"/>
        <v>Medium</v>
      </c>
      <c r="Z2448" t="str">
        <f t="shared" si="307"/>
        <v>Medium_user</v>
      </c>
      <c r="AA2448" t="str">
        <f t="shared" si="308"/>
        <v>Medium_user</v>
      </c>
      <c r="AB2448" t="str">
        <f t="shared" si="309"/>
        <v>Medium Usage</v>
      </c>
      <c r="AC2448" t="str">
        <f t="shared" si="310"/>
        <v>None</v>
      </c>
      <c r="AD2448" t="str">
        <f t="shared" si="311"/>
        <v>Medium Intl Calls</v>
      </c>
    </row>
    <row r="2449" spans="1:30" x14ac:dyDescent="0.25">
      <c r="A2449" t="s">
        <v>52</v>
      </c>
      <c r="B2449">
        <v>159</v>
      </c>
      <c r="C2449" t="s">
        <v>28</v>
      </c>
      <c r="D2449" t="s">
        <v>22</v>
      </c>
      <c r="E2449">
        <f>IF(train[[#This Row],[international_plan]]="yes",1,0)</f>
        <v>0</v>
      </c>
      <c r="F2449" t="s">
        <v>22</v>
      </c>
      <c r="G2449">
        <f>IF(train[[#This Row],[voice_mail_plan]]="yes",1,0)</f>
        <v>0</v>
      </c>
      <c r="H2449">
        <v>0</v>
      </c>
      <c r="I2449">
        <v>114.8</v>
      </c>
      <c r="J2449">
        <v>98</v>
      </c>
      <c r="K2449">
        <v>19.52</v>
      </c>
      <c r="L2449">
        <v>192.6</v>
      </c>
      <c r="M2449">
        <v>101</v>
      </c>
      <c r="N2449">
        <v>16.37</v>
      </c>
      <c r="O2449">
        <v>259</v>
      </c>
      <c r="P2449">
        <v>108</v>
      </c>
      <c r="Q2449">
        <v>11.66</v>
      </c>
      <c r="R2449">
        <v>12.2</v>
      </c>
      <c r="S2449">
        <v>5</v>
      </c>
      <c r="T2449">
        <v>3.29</v>
      </c>
      <c r="U2449">
        <v>0</v>
      </c>
      <c r="V2449" t="s">
        <v>22</v>
      </c>
      <c r="W2449">
        <f t="shared" si="304"/>
        <v>0</v>
      </c>
      <c r="X2449" t="str">
        <f t="shared" si="305"/>
        <v>3 or fewer calls</v>
      </c>
      <c r="Y2449" t="str">
        <f t="shared" si="306"/>
        <v>Medium</v>
      </c>
      <c r="Z2449" t="str">
        <f t="shared" si="307"/>
        <v>Medium_user</v>
      </c>
      <c r="AA2449" t="str">
        <f t="shared" si="308"/>
        <v>Medium_user</v>
      </c>
      <c r="AB2449" t="str">
        <f t="shared" si="309"/>
        <v>Medium Usage</v>
      </c>
      <c r="AC2449" t="str">
        <f t="shared" si="310"/>
        <v>None</v>
      </c>
      <c r="AD2449" t="str">
        <f t="shared" si="311"/>
        <v>Medium Intl Calls</v>
      </c>
    </row>
    <row r="2450" spans="1:30" x14ac:dyDescent="0.25">
      <c r="A2450" t="s">
        <v>54</v>
      </c>
      <c r="B2450">
        <v>103</v>
      </c>
      <c r="C2450" t="s">
        <v>21</v>
      </c>
      <c r="D2450" t="s">
        <v>22</v>
      </c>
      <c r="E2450">
        <f>IF(train[[#This Row],[international_plan]]="yes",1,0)</f>
        <v>0</v>
      </c>
      <c r="F2450" t="s">
        <v>23</v>
      </c>
      <c r="G2450">
        <f>IF(train[[#This Row],[voice_mail_plan]]="yes",1,0)</f>
        <v>1</v>
      </c>
      <c r="H2450">
        <v>34</v>
      </c>
      <c r="I2450">
        <v>138.80000000000001</v>
      </c>
      <c r="J2450">
        <v>80</v>
      </c>
      <c r="K2450">
        <v>23.6</v>
      </c>
      <c r="L2450">
        <v>142</v>
      </c>
      <c r="M2450">
        <v>108</v>
      </c>
      <c r="N2450">
        <v>12.07</v>
      </c>
      <c r="O2450">
        <v>183.8</v>
      </c>
      <c r="P2450">
        <v>77</v>
      </c>
      <c r="Q2450">
        <v>8.27</v>
      </c>
      <c r="R2450">
        <v>11.8</v>
      </c>
      <c r="S2450">
        <v>7</v>
      </c>
      <c r="T2450">
        <v>3.19</v>
      </c>
      <c r="U2450">
        <v>1</v>
      </c>
      <c r="V2450" t="s">
        <v>22</v>
      </c>
      <c r="W2450">
        <f t="shared" si="304"/>
        <v>0</v>
      </c>
      <c r="X2450" t="str">
        <f t="shared" si="305"/>
        <v>3 or fewer calls</v>
      </c>
      <c r="Y2450" t="str">
        <f t="shared" si="306"/>
        <v>Medium</v>
      </c>
      <c r="Z2450" t="str">
        <f t="shared" si="307"/>
        <v>Medium_user</v>
      </c>
      <c r="AA2450" t="str">
        <f t="shared" si="308"/>
        <v>Medium_user</v>
      </c>
      <c r="AB2450" t="str">
        <f t="shared" si="309"/>
        <v>Medium Usage</v>
      </c>
      <c r="AC2450" t="str">
        <f t="shared" si="310"/>
        <v>High</v>
      </c>
      <c r="AD2450" t="str">
        <f t="shared" si="311"/>
        <v>Medium Intl Calls</v>
      </c>
    </row>
    <row r="2451" spans="1:30" x14ac:dyDescent="0.25">
      <c r="A2451" t="s">
        <v>27</v>
      </c>
      <c r="B2451">
        <v>150</v>
      </c>
      <c r="C2451" t="s">
        <v>25</v>
      </c>
      <c r="D2451" t="s">
        <v>22</v>
      </c>
      <c r="E2451">
        <f>IF(train[[#This Row],[international_plan]]="yes",1,0)</f>
        <v>0</v>
      </c>
      <c r="F2451" t="s">
        <v>23</v>
      </c>
      <c r="G2451">
        <f>IF(train[[#This Row],[voice_mail_plan]]="yes",1,0)</f>
        <v>1</v>
      </c>
      <c r="H2451">
        <v>27</v>
      </c>
      <c r="I2451">
        <v>209.8</v>
      </c>
      <c r="J2451">
        <v>112</v>
      </c>
      <c r="K2451">
        <v>35.67</v>
      </c>
      <c r="L2451">
        <v>155</v>
      </c>
      <c r="M2451">
        <v>80</v>
      </c>
      <c r="N2451">
        <v>13.18</v>
      </c>
      <c r="O2451">
        <v>251.5</v>
      </c>
      <c r="P2451">
        <v>111</v>
      </c>
      <c r="Q2451">
        <v>11.32</v>
      </c>
      <c r="R2451">
        <v>7.2</v>
      </c>
      <c r="S2451">
        <v>6</v>
      </c>
      <c r="T2451">
        <v>1.94</v>
      </c>
      <c r="U2451">
        <v>0</v>
      </c>
      <c r="V2451" t="s">
        <v>22</v>
      </c>
      <c r="W2451">
        <f t="shared" si="304"/>
        <v>0</v>
      </c>
      <c r="X2451" t="str">
        <f t="shared" si="305"/>
        <v>3 or fewer calls</v>
      </c>
      <c r="Y2451" t="str">
        <f t="shared" si="306"/>
        <v>Low</v>
      </c>
      <c r="Z2451" t="str">
        <f t="shared" si="307"/>
        <v>Medium_user</v>
      </c>
      <c r="AA2451" t="str">
        <f t="shared" si="308"/>
        <v>Medium_user</v>
      </c>
      <c r="AB2451" t="str">
        <f t="shared" si="309"/>
        <v>Medium Usage</v>
      </c>
      <c r="AC2451" t="str">
        <f t="shared" si="310"/>
        <v>Medium</v>
      </c>
      <c r="AD2451" t="str">
        <f t="shared" si="311"/>
        <v>Low Intl Calls</v>
      </c>
    </row>
    <row r="2452" spans="1:30" x14ac:dyDescent="0.25">
      <c r="A2452" t="s">
        <v>74</v>
      </c>
      <c r="B2452">
        <v>37</v>
      </c>
      <c r="C2452" t="s">
        <v>25</v>
      </c>
      <c r="D2452" t="s">
        <v>22</v>
      </c>
      <c r="E2452">
        <f>IF(train[[#This Row],[international_plan]]="yes",1,0)</f>
        <v>0</v>
      </c>
      <c r="F2452" t="s">
        <v>22</v>
      </c>
      <c r="G2452">
        <f>IF(train[[#This Row],[voice_mail_plan]]="yes",1,0)</f>
        <v>0</v>
      </c>
      <c r="H2452">
        <v>0</v>
      </c>
      <c r="I2452">
        <v>134.9</v>
      </c>
      <c r="J2452">
        <v>98</v>
      </c>
      <c r="K2452">
        <v>22.93</v>
      </c>
      <c r="L2452">
        <v>248.4</v>
      </c>
      <c r="M2452">
        <v>130</v>
      </c>
      <c r="N2452">
        <v>21.11</v>
      </c>
      <c r="O2452">
        <v>236.2</v>
      </c>
      <c r="P2452">
        <v>113</v>
      </c>
      <c r="Q2452">
        <v>10.63</v>
      </c>
      <c r="R2452">
        <v>14.7</v>
      </c>
      <c r="S2452">
        <v>2</v>
      </c>
      <c r="T2452">
        <v>3.97</v>
      </c>
      <c r="U2452">
        <v>3</v>
      </c>
      <c r="V2452" t="s">
        <v>22</v>
      </c>
      <c r="W2452">
        <f t="shared" si="304"/>
        <v>0</v>
      </c>
      <c r="X2452" t="str">
        <f t="shared" si="305"/>
        <v>3 or fewer calls</v>
      </c>
      <c r="Y2452" t="str">
        <f t="shared" si="306"/>
        <v>Medium</v>
      </c>
      <c r="Z2452" t="str">
        <f t="shared" si="307"/>
        <v>Heavy_user</v>
      </c>
      <c r="AA2452" t="str">
        <f t="shared" si="308"/>
        <v>Heavy_user</v>
      </c>
      <c r="AB2452" t="str">
        <f t="shared" si="309"/>
        <v>Medium Usage</v>
      </c>
      <c r="AC2452" t="str">
        <f t="shared" si="310"/>
        <v>None</v>
      </c>
      <c r="AD2452" t="str">
        <f t="shared" si="311"/>
        <v>Medium Intl Calls</v>
      </c>
    </row>
    <row r="2453" spans="1:30" x14ac:dyDescent="0.25">
      <c r="A2453" t="s">
        <v>50</v>
      </c>
      <c r="B2453">
        <v>33</v>
      </c>
      <c r="C2453" t="s">
        <v>21</v>
      </c>
      <c r="D2453" t="s">
        <v>23</v>
      </c>
      <c r="E2453">
        <f>IF(train[[#This Row],[international_plan]]="yes",1,0)</f>
        <v>1</v>
      </c>
      <c r="F2453" t="s">
        <v>22</v>
      </c>
      <c r="G2453">
        <f>IF(train[[#This Row],[voice_mail_plan]]="yes",1,0)</f>
        <v>0</v>
      </c>
      <c r="H2453">
        <v>0</v>
      </c>
      <c r="I2453">
        <v>164</v>
      </c>
      <c r="J2453">
        <v>99</v>
      </c>
      <c r="K2453">
        <v>27.88</v>
      </c>
      <c r="L2453">
        <v>153.1</v>
      </c>
      <c r="M2453">
        <v>102</v>
      </c>
      <c r="N2453">
        <v>13.01</v>
      </c>
      <c r="O2453">
        <v>123.8</v>
      </c>
      <c r="P2453">
        <v>104</v>
      </c>
      <c r="Q2453">
        <v>5.57</v>
      </c>
      <c r="R2453">
        <v>6.4</v>
      </c>
      <c r="S2453">
        <v>4</v>
      </c>
      <c r="T2453">
        <v>1.73</v>
      </c>
      <c r="U2453">
        <v>0</v>
      </c>
      <c r="V2453" t="s">
        <v>22</v>
      </c>
      <c r="W2453">
        <f t="shared" si="304"/>
        <v>0</v>
      </c>
      <c r="X2453" t="str">
        <f t="shared" si="305"/>
        <v>3 or fewer calls</v>
      </c>
      <c r="Y2453" t="str">
        <f t="shared" si="306"/>
        <v>Low</v>
      </c>
      <c r="Z2453" t="str">
        <f t="shared" si="307"/>
        <v>Medium_user</v>
      </c>
      <c r="AA2453" t="str">
        <f t="shared" si="308"/>
        <v>Medium_user</v>
      </c>
      <c r="AB2453" t="str">
        <f t="shared" si="309"/>
        <v>Medium Usage</v>
      </c>
      <c r="AC2453" t="str">
        <f t="shared" si="310"/>
        <v>None</v>
      </c>
      <c r="AD2453" t="str">
        <f t="shared" si="311"/>
        <v>Low Intl Calls</v>
      </c>
    </row>
    <row r="2454" spans="1:30" x14ac:dyDescent="0.25">
      <c r="A2454" t="s">
        <v>57</v>
      </c>
      <c r="B2454">
        <v>55</v>
      </c>
      <c r="C2454" t="s">
        <v>21</v>
      </c>
      <c r="D2454" t="s">
        <v>22</v>
      </c>
      <c r="E2454">
        <f>IF(train[[#This Row],[international_plan]]="yes",1,0)</f>
        <v>0</v>
      </c>
      <c r="F2454" t="s">
        <v>22</v>
      </c>
      <c r="G2454">
        <f>IF(train[[#This Row],[voice_mail_plan]]="yes",1,0)</f>
        <v>0</v>
      </c>
      <c r="H2454">
        <v>0</v>
      </c>
      <c r="I2454">
        <v>245.5</v>
      </c>
      <c r="J2454">
        <v>130</v>
      </c>
      <c r="K2454">
        <v>41.74</v>
      </c>
      <c r="L2454">
        <v>192.7</v>
      </c>
      <c r="M2454">
        <v>54</v>
      </c>
      <c r="N2454">
        <v>16.38</v>
      </c>
      <c r="O2454">
        <v>141.69999999999999</v>
      </c>
      <c r="P2454">
        <v>83</v>
      </c>
      <c r="Q2454">
        <v>6.38</v>
      </c>
      <c r="R2454">
        <v>9.1</v>
      </c>
      <c r="S2454">
        <v>4</v>
      </c>
      <c r="T2454">
        <v>2.46</v>
      </c>
      <c r="U2454">
        <v>1</v>
      </c>
      <c r="V2454" t="s">
        <v>22</v>
      </c>
      <c r="W2454">
        <f t="shared" si="304"/>
        <v>0</v>
      </c>
      <c r="X2454" t="str">
        <f t="shared" si="305"/>
        <v>3 or fewer calls</v>
      </c>
      <c r="Y2454" t="str">
        <f t="shared" si="306"/>
        <v>Medium</v>
      </c>
      <c r="Z2454" t="str">
        <f t="shared" si="307"/>
        <v>Light_usage</v>
      </c>
      <c r="AA2454" t="str">
        <f t="shared" si="308"/>
        <v>Medium_user</v>
      </c>
      <c r="AB2454" t="str">
        <f t="shared" si="309"/>
        <v>Medium Usage</v>
      </c>
      <c r="AC2454" t="str">
        <f t="shared" si="310"/>
        <v>None</v>
      </c>
      <c r="AD2454" t="str">
        <f t="shared" si="311"/>
        <v>Medium Intl Calls</v>
      </c>
    </row>
    <row r="2455" spans="1:30" x14ac:dyDescent="0.25">
      <c r="A2455" t="s">
        <v>74</v>
      </c>
      <c r="B2455">
        <v>134</v>
      </c>
      <c r="C2455" t="s">
        <v>25</v>
      </c>
      <c r="D2455" t="s">
        <v>22</v>
      </c>
      <c r="E2455">
        <f>IF(train[[#This Row],[international_plan]]="yes",1,0)</f>
        <v>0</v>
      </c>
      <c r="F2455" t="s">
        <v>23</v>
      </c>
      <c r="G2455">
        <f>IF(train[[#This Row],[voice_mail_plan]]="yes",1,0)</f>
        <v>1</v>
      </c>
      <c r="H2455">
        <v>32</v>
      </c>
      <c r="I2455">
        <v>80.3</v>
      </c>
      <c r="J2455">
        <v>94</v>
      </c>
      <c r="K2455">
        <v>13.65</v>
      </c>
      <c r="L2455">
        <v>199.9</v>
      </c>
      <c r="M2455">
        <v>124</v>
      </c>
      <c r="N2455">
        <v>16.989999999999998</v>
      </c>
      <c r="O2455">
        <v>170.8</v>
      </c>
      <c r="P2455">
        <v>117</v>
      </c>
      <c r="Q2455">
        <v>7.69</v>
      </c>
      <c r="R2455">
        <v>16.600000000000001</v>
      </c>
      <c r="S2455">
        <v>3</v>
      </c>
      <c r="T2455">
        <v>4.4800000000000004</v>
      </c>
      <c r="U2455">
        <v>0</v>
      </c>
      <c r="V2455" t="s">
        <v>22</v>
      </c>
      <c r="W2455">
        <f t="shared" si="304"/>
        <v>0</v>
      </c>
      <c r="X2455" t="str">
        <f t="shared" si="305"/>
        <v>3 or fewer calls</v>
      </c>
      <c r="Y2455" t="str">
        <f t="shared" si="306"/>
        <v>High</v>
      </c>
      <c r="Z2455" t="str">
        <f t="shared" si="307"/>
        <v>Heavy_user</v>
      </c>
      <c r="AA2455" t="str">
        <f t="shared" si="308"/>
        <v>Medium_user</v>
      </c>
      <c r="AB2455" t="str">
        <f t="shared" si="309"/>
        <v>Medium Usage</v>
      </c>
      <c r="AC2455" t="str">
        <f t="shared" si="310"/>
        <v>High</v>
      </c>
      <c r="AD2455" t="str">
        <f t="shared" si="311"/>
        <v>Medium Intl Calls</v>
      </c>
    </row>
    <row r="2456" spans="1:30" x14ac:dyDescent="0.25">
      <c r="A2456" t="s">
        <v>74</v>
      </c>
      <c r="B2456">
        <v>107</v>
      </c>
      <c r="C2456" t="s">
        <v>25</v>
      </c>
      <c r="D2456" t="s">
        <v>22</v>
      </c>
      <c r="E2456">
        <f>IF(train[[#This Row],[international_plan]]="yes",1,0)</f>
        <v>0</v>
      </c>
      <c r="F2456" t="s">
        <v>22</v>
      </c>
      <c r="G2456">
        <f>IF(train[[#This Row],[voice_mail_plan]]="yes",1,0)</f>
        <v>0</v>
      </c>
      <c r="H2456">
        <v>0</v>
      </c>
      <c r="I2456">
        <v>90.7</v>
      </c>
      <c r="J2456">
        <v>90</v>
      </c>
      <c r="K2456">
        <v>15.42</v>
      </c>
      <c r="L2456">
        <v>207.5</v>
      </c>
      <c r="M2456">
        <v>109</v>
      </c>
      <c r="N2456">
        <v>17.64</v>
      </c>
      <c r="O2456">
        <v>169.4</v>
      </c>
      <c r="P2456">
        <v>96</v>
      </c>
      <c r="Q2456">
        <v>7.62</v>
      </c>
      <c r="R2456">
        <v>5.6</v>
      </c>
      <c r="S2456">
        <v>5</v>
      </c>
      <c r="T2456">
        <v>1.51</v>
      </c>
      <c r="U2456">
        <v>2</v>
      </c>
      <c r="V2456" t="s">
        <v>22</v>
      </c>
      <c r="W2456">
        <f t="shared" si="304"/>
        <v>0</v>
      </c>
      <c r="X2456" t="str">
        <f t="shared" si="305"/>
        <v>3 or fewer calls</v>
      </c>
      <c r="Y2456" t="str">
        <f t="shared" si="306"/>
        <v>Low</v>
      </c>
      <c r="Z2456" t="str">
        <f t="shared" si="307"/>
        <v>Medium_user</v>
      </c>
      <c r="AA2456" t="str">
        <f t="shared" si="308"/>
        <v>Medium_user</v>
      </c>
      <c r="AB2456" t="str">
        <f t="shared" si="309"/>
        <v>Medium Usage</v>
      </c>
      <c r="AC2456" t="str">
        <f t="shared" si="310"/>
        <v>None</v>
      </c>
      <c r="AD2456" t="str">
        <f t="shared" si="311"/>
        <v>Low Intl Calls</v>
      </c>
    </row>
    <row r="2457" spans="1:30" x14ac:dyDescent="0.25">
      <c r="A2457" t="s">
        <v>27</v>
      </c>
      <c r="B2457">
        <v>80</v>
      </c>
      <c r="C2457" t="s">
        <v>25</v>
      </c>
      <c r="D2457" t="s">
        <v>22</v>
      </c>
      <c r="E2457">
        <f>IF(train[[#This Row],[international_plan]]="yes",1,0)</f>
        <v>0</v>
      </c>
      <c r="F2457" t="s">
        <v>23</v>
      </c>
      <c r="G2457">
        <f>IF(train[[#This Row],[voice_mail_plan]]="yes",1,0)</f>
        <v>1</v>
      </c>
      <c r="H2457">
        <v>36</v>
      </c>
      <c r="I2457">
        <v>190.3</v>
      </c>
      <c r="J2457">
        <v>115</v>
      </c>
      <c r="K2457">
        <v>32.35</v>
      </c>
      <c r="L2457">
        <v>256.60000000000002</v>
      </c>
      <c r="M2457">
        <v>78</v>
      </c>
      <c r="N2457">
        <v>21.81</v>
      </c>
      <c r="O2457">
        <v>214.9</v>
      </c>
      <c r="P2457">
        <v>145</v>
      </c>
      <c r="Q2457">
        <v>9.67</v>
      </c>
      <c r="R2457">
        <v>3.8</v>
      </c>
      <c r="S2457">
        <v>4</v>
      </c>
      <c r="T2457">
        <v>1.03</v>
      </c>
      <c r="U2457">
        <v>1</v>
      </c>
      <c r="V2457" t="s">
        <v>22</v>
      </c>
      <c r="W2457">
        <f t="shared" si="304"/>
        <v>0</v>
      </c>
      <c r="X2457" t="str">
        <f t="shared" si="305"/>
        <v>3 or fewer calls</v>
      </c>
      <c r="Y2457" t="str">
        <f t="shared" si="306"/>
        <v>Low</v>
      </c>
      <c r="Z2457" t="str">
        <f t="shared" si="307"/>
        <v>Light_usage</v>
      </c>
      <c r="AA2457" t="str">
        <f t="shared" si="308"/>
        <v>Heavy_user</v>
      </c>
      <c r="AB2457" t="str">
        <f t="shared" si="309"/>
        <v>Medium Usage</v>
      </c>
      <c r="AC2457" t="str">
        <f t="shared" si="310"/>
        <v>High</v>
      </c>
      <c r="AD2457" t="str">
        <f t="shared" si="311"/>
        <v>Low Intl Calls</v>
      </c>
    </row>
    <row r="2458" spans="1:30" x14ac:dyDescent="0.25">
      <c r="A2458" t="s">
        <v>67</v>
      </c>
      <c r="B2458">
        <v>78</v>
      </c>
      <c r="C2458" t="s">
        <v>25</v>
      </c>
      <c r="D2458" t="s">
        <v>22</v>
      </c>
      <c r="E2458">
        <f>IF(train[[#This Row],[international_plan]]="yes",1,0)</f>
        <v>0</v>
      </c>
      <c r="F2458" t="s">
        <v>22</v>
      </c>
      <c r="G2458">
        <f>IF(train[[#This Row],[voice_mail_plan]]="yes",1,0)</f>
        <v>0</v>
      </c>
      <c r="H2458">
        <v>0</v>
      </c>
      <c r="I2458">
        <v>108.6</v>
      </c>
      <c r="J2458">
        <v>108</v>
      </c>
      <c r="K2458">
        <v>18.46</v>
      </c>
      <c r="L2458">
        <v>209.9</v>
      </c>
      <c r="M2458">
        <v>126</v>
      </c>
      <c r="N2458">
        <v>17.84</v>
      </c>
      <c r="O2458">
        <v>222.6</v>
      </c>
      <c r="P2458">
        <v>117</v>
      </c>
      <c r="Q2458">
        <v>10.02</v>
      </c>
      <c r="R2458">
        <v>7.9</v>
      </c>
      <c r="S2458">
        <v>5</v>
      </c>
      <c r="T2458">
        <v>2.13</v>
      </c>
      <c r="U2458">
        <v>1</v>
      </c>
      <c r="V2458" t="s">
        <v>23</v>
      </c>
      <c r="W2458">
        <f t="shared" si="304"/>
        <v>1</v>
      </c>
      <c r="X2458" t="str">
        <f t="shared" si="305"/>
        <v>3 or fewer calls</v>
      </c>
      <c r="Y2458" t="str">
        <f t="shared" si="306"/>
        <v>Medium</v>
      </c>
      <c r="Z2458" t="str">
        <f t="shared" si="307"/>
        <v>Heavy_user</v>
      </c>
      <c r="AA2458" t="str">
        <f t="shared" si="308"/>
        <v>Medium_user</v>
      </c>
      <c r="AB2458" t="str">
        <f t="shared" si="309"/>
        <v>Medium Usage</v>
      </c>
      <c r="AC2458" t="str">
        <f t="shared" si="310"/>
        <v>None</v>
      </c>
      <c r="AD2458" t="str">
        <f t="shared" si="311"/>
        <v>Medium Intl Calls</v>
      </c>
    </row>
    <row r="2459" spans="1:30" x14ac:dyDescent="0.25">
      <c r="A2459" t="s">
        <v>47</v>
      </c>
      <c r="B2459">
        <v>61</v>
      </c>
      <c r="C2459" t="s">
        <v>21</v>
      </c>
      <c r="D2459" t="s">
        <v>22</v>
      </c>
      <c r="E2459">
        <f>IF(train[[#This Row],[international_plan]]="yes",1,0)</f>
        <v>0</v>
      </c>
      <c r="F2459" t="s">
        <v>23</v>
      </c>
      <c r="G2459">
        <f>IF(train[[#This Row],[voice_mail_plan]]="yes",1,0)</f>
        <v>1</v>
      </c>
      <c r="H2459">
        <v>15</v>
      </c>
      <c r="I2459">
        <v>252.4</v>
      </c>
      <c r="J2459">
        <v>106</v>
      </c>
      <c r="K2459">
        <v>42.91</v>
      </c>
      <c r="L2459">
        <v>187.8</v>
      </c>
      <c r="M2459">
        <v>69</v>
      </c>
      <c r="N2459">
        <v>15.96</v>
      </c>
      <c r="O2459">
        <v>259.60000000000002</v>
      </c>
      <c r="P2459">
        <v>137</v>
      </c>
      <c r="Q2459">
        <v>11.68</v>
      </c>
      <c r="R2459">
        <v>10</v>
      </c>
      <c r="S2459">
        <v>3</v>
      </c>
      <c r="T2459">
        <v>2.7</v>
      </c>
      <c r="U2459">
        <v>2</v>
      </c>
      <c r="V2459" t="s">
        <v>22</v>
      </c>
      <c r="W2459">
        <f t="shared" si="304"/>
        <v>0</v>
      </c>
      <c r="X2459" t="str">
        <f t="shared" si="305"/>
        <v>3 or fewer calls</v>
      </c>
      <c r="Y2459" t="str">
        <f t="shared" si="306"/>
        <v>Medium</v>
      </c>
      <c r="Z2459" t="str">
        <f t="shared" si="307"/>
        <v>Light_usage</v>
      </c>
      <c r="AA2459" t="str">
        <f t="shared" si="308"/>
        <v>Medium_user</v>
      </c>
      <c r="AB2459" t="str">
        <f t="shared" si="309"/>
        <v>Medium Usage</v>
      </c>
      <c r="AC2459" t="str">
        <f t="shared" si="310"/>
        <v>Medium</v>
      </c>
      <c r="AD2459" t="str">
        <f t="shared" si="311"/>
        <v>Medium Intl Calls</v>
      </c>
    </row>
    <row r="2460" spans="1:30" x14ac:dyDescent="0.25">
      <c r="A2460" t="s">
        <v>54</v>
      </c>
      <c r="B2460">
        <v>97</v>
      </c>
      <c r="C2460" t="s">
        <v>21</v>
      </c>
      <c r="D2460" t="s">
        <v>22</v>
      </c>
      <c r="E2460">
        <f>IF(train[[#This Row],[international_plan]]="yes",1,0)</f>
        <v>0</v>
      </c>
      <c r="F2460" t="s">
        <v>23</v>
      </c>
      <c r="G2460">
        <f>IF(train[[#This Row],[voice_mail_plan]]="yes",1,0)</f>
        <v>1</v>
      </c>
      <c r="H2460">
        <v>32</v>
      </c>
      <c r="I2460">
        <v>183.4</v>
      </c>
      <c r="J2460">
        <v>94</v>
      </c>
      <c r="K2460">
        <v>31.18</v>
      </c>
      <c r="L2460">
        <v>269.10000000000002</v>
      </c>
      <c r="M2460">
        <v>120</v>
      </c>
      <c r="N2460">
        <v>22.87</v>
      </c>
      <c r="O2460">
        <v>203.5</v>
      </c>
      <c r="P2460">
        <v>38</v>
      </c>
      <c r="Q2460">
        <v>9.16</v>
      </c>
      <c r="R2460">
        <v>6.7</v>
      </c>
      <c r="S2460">
        <v>4</v>
      </c>
      <c r="T2460">
        <v>1.81</v>
      </c>
      <c r="U2460">
        <v>5</v>
      </c>
      <c r="V2460" t="s">
        <v>22</v>
      </c>
      <c r="W2460">
        <f t="shared" si="304"/>
        <v>0</v>
      </c>
      <c r="X2460" t="str">
        <f t="shared" si="305"/>
        <v>More than 3 calls</v>
      </c>
      <c r="Y2460" t="str">
        <f t="shared" si="306"/>
        <v>Low</v>
      </c>
      <c r="Z2460" t="str">
        <f t="shared" si="307"/>
        <v>Heavy_user</v>
      </c>
      <c r="AA2460" t="str">
        <f t="shared" si="308"/>
        <v>Heavy_user</v>
      </c>
      <c r="AB2460" t="str">
        <f t="shared" si="309"/>
        <v>Medium Usage</v>
      </c>
      <c r="AC2460" t="str">
        <f t="shared" si="310"/>
        <v>High</v>
      </c>
      <c r="AD2460" t="str">
        <f t="shared" si="311"/>
        <v>Low Intl Calls</v>
      </c>
    </row>
    <row r="2461" spans="1:30" x14ac:dyDescent="0.25">
      <c r="A2461" t="s">
        <v>20</v>
      </c>
      <c r="B2461">
        <v>136</v>
      </c>
      <c r="C2461" t="s">
        <v>25</v>
      </c>
      <c r="D2461" t="s">
        <v>23</v>
      </c>
      <c r="E2461">
        <f>IF(train[[#This Row],[international_plan]]="yes",1,0)</f>
        <v>1</v>
      </c>
      <c r="F2461" t="s">
        <v>22</v>
      </c>
      <c r="G2461">
        <f>IF(train[[#This Row],[voice_mail_plan]]="yes",1,0)</f>
        <v>0</v>
      </c>
      <c r="H2461">
        <v>0</v>
      </c>
      <c r="I2461">
        <v>183.4</v>
      </c>
      <c r="J2461">
        <v>103</v>
      </c>
      <c r="K2461">
        <v>31.18</v>
      </c>
      <c r="L2461">
        <v>141.9</v>
      </c>
      <c r="M2461">
        <v>113</v>
      </c>
      <c r="N2461">
        <v>12.06</v>
      </c>
      <c r="O2461">
        <v>200.4</v>
      </c>
      <c r="P2461">
        <v>122</v>
      </c>
      <c r="Q2461">
        <v>9.02</v>
      </c>
      <c r="R2461">
        <v>10.4</v>
      </c>
      <c r="S2461">
        <v>9</v>
      </c>
      <c r="T2461">
        <v>2.81</v>
      </c>
      <c r="U2461">
        <v>2</v>
      </c>
      <c r="V2461" t="s">
        <v>22</v>
      </c>
      <c r="W2461">
        <f t="shared" si="304"/>
        <v>0</v>
      </c>
      <c r="X2461" t="str">
        <f t="shared" si="305"/>
        <v>3 or fewer calls</v>
      </c>
      <c r="Y2461" t="str">
        <f t="shared" si="306"/>
        <v>Medium</v>
      </c>
      <c r="Z2461" t="str">
        <f t="shared" si="307"/>
        <v>Medium_user</v>
      </c>
      <c r="AA2461" t="str">
        <f t="shared" si="308"/>
        <v>Medium_user</v>
      </c>
      <c r="AB2461" t="str">
        <f t="shared" si="309"/>
        <v>Medium Usage</v>
      </c>
      <c r="AC2461" t="str">
        <f t="shared" si="310"/>
        <v>None</v>
      </c>
      <c r="AD2461" t="str">
        <f t="shared" si="311"/>
        <v>Medium Intl Calls</v>
      </c>
    </row>
    <row r="2462" spans="1:30" x14ac:dyDescent="0.25">
      <c r="A2462" t="s">
        <v>60</v>
      </c>
      <c r="B2462">
        <v>135</v>
      </c>
      <c r="C2462" t="s">
        <v>25</v>
      </c>
      <c r="D2462" t="s">
        <v>22</v>
      </c>
      <c r="E2462">
        <f>IF(train[[#This Row],[international_plan]]="yes",1,0)</f>
        <v>0</v>
      </c>
      <c r="F2462" t="s">
        <v>22</v>
      </c>
      <c r="G2462">
        <f>IF(train[[#This Row],[voice_mail_plan]]="yes",1,0)</f>
        <v>0</v>
      </c>
      <c r="H2462">
        <v>0</v>
      </c>
      <c r="I2462">
        <v>155.19999999999999</v>
      </c>
      <c r="J2462">
        <v>100</v>
      </c>
      <c r="K2462">
        <v>26.38</v>
      </c>
      <c r="L2462">
        <v>135.9</v>
      </c>
      <c r="M2462">
        <v>84</v>
      </c>
      <c r="N2462">
        <v>11.55</v>
      </c>
      <c r="O2462">
        <v>184.6</v>
      </c>
      <c r="P2462">
        <v>82</v>
      </c>
      <c r="Q2462">
        <v>8.31</v>
      </c>
      <c r="R2462">
        <v>3.8</v>
      </c>
      <c r="S2462">
        <v>9</v>
      </c>
      <c r="T2462">
        <v>1.03</v>
      </c>
      <c r="U2462">
        <v>3</v>
      </c>
      <c r="V2462" t="s">
        <v>22</v>
      </c>
      <c r="W2462">
        <f t="shared" si="304"/>
        <v>0</v>
      </c>
      <c r="X2462" t="str">
        <f t="shared" si="305"/>
        <v>3 or fewer calls</v>
      </c>
      <c r="Y2462" t="str">
        <f t="shared" si="306"/>
        <v>Low</v>
      </c>
      <c r="Z2462" t="str">
        <f t="shared" si="307"/>
        <v>Medium_user</v>
      </c>
      <c r="AA2462" t="str">
        <f t="shared" si="308"/>
        <v>Medium_user</v>
      </c>
      <c r="AB2462" t="str">
        <f t="shared" si="309"/>
        <v>Medium Usage</v>
      </c>
      <c r="AC2462" t="str">
        <f t="shared" si="310"/>
        <v>None</v>
      </c>
      <c r="AD2462" t="str">
        <f t="shared" si="311"/>
        <v>Low Intl Calls</v>
      </c>
    </row>
    <row r="2463" spans="1:30" x14ac:dyDescent="0.25">
      <c r="A2463" t="s">
        <v>56</v>
      </c>
      <c r="B2463">
        <v>87</v>
      </c>
      <c r="C2463" t="s">
        <v>21</v>
      </c>
      <c r="D2463" t="s">
        <v>22</v>
      </c>
      <c r="E2463">
        <f>IF(train[[#This Row],[international_plan]]="yes",1,0)</f>
        <v>0</v>
      </c>
      <c r="F2463" t="s">
        <v>23</v>
      </c>
      <c r="G2463">
        <f>IF(train[[#This Row],[voice_mail_plan]]="yes",1,0)</f>
        <v>1</v>
      </c>
      <c r="H2463">
        <v>19</v>
      </c>
      <c r="I2463">
        <v>165.8</v>
      </c>
      <c r="J2463">
        <v>122</v>
      </c>
      <c r="K2463">
        <v>28.19</v>
      </c>
      <c r="L2463">
        <v>186.9</v>
      </c>
      <c r="M2463">
        <v>89</v>
      </c>
      <c r="N2463">
        <v>15.89</v>
      </c>
      <c r="O2463">
        <v>249.7</v>
      </c>
      <c r="P2463">
        <v>78</v>
      </c>
      <c r="Q2463">
        <v>11.24</v>
      </c>
      <c r="R2463">
        <v>0</v>
      </c>
      <c r="S2463">
        <v>0</v>
      </c>
      <c r="T2463">
        <v>0</v>
      </c>
      <c r="U2463">
        <v>1</v>
      </c>
      <c r="V2463" t="s">
        <v>22</v>
      </c>
      <c r="W2463">
        <f t="shared" si="304"/>
        <v>0</v>
      </c>
      <c r="X2463" t="str">
        <f t="shared" si="305"/>
        <v>3 or fewer calls</v>
      </c>
      <c r="Y2463" t="str">
        <f t="shared" si="306"/>
        <v>Low</v>
      </c>
      <c r="Z2463" t="str">
        <f t="shared" si="307"/>
        <v>Medium_user</v>
      </c>
      <c r="AA2463" t="str">
        <f t="shared" si="308"/>
        <v>Medium_user</v>
      </c>
      <c r="AB2463" t="str">
        <f t="shared" si="309"/>
        <v>Medium Usage</v>
      </c>
      <c r="AC2463" t="str">
        <f t="shared" si="310"/>
        <v>Medium</v>
      </c>
      <c r="AD2463" t="str">
        <f t="shared" si="311"/>
        <v>Low Intl Calls</v>
      </c>
    </row>
    <row r="2464" spans="1:30" x14ac:dyDescent="0.25">
      <c r="A2464" t="s">
        <v>20</v>
      </c>
      <c r="B2464">
        <v>165</v>
      </c>
      <c r="C2464" t="s">
        <v>28</v>
      </c>
      <c r="D2464" t="s">
        <v>22</v>
      </c>
      <c r="E2464">
        <f>IF(train[[#This Row],[international_plan]]="yes",1,0)</f>
        <v>0</v>
      </c>
      <c r="F2464" t="s">
        <v>22</v>
      </c>
      <c r="G2464">
        <f>IF(train[[#This Row],[voice_mail_plan]]="yes",1,0)</f>
        <v>0</v>
      </c>
      <c r="H2464">
        <v>0</v>
      </c>
      <c r="I2464">
        <v>209.4</v>
      </c>
      <c r="J2464">
        <v>67</v>
      </c>
      <c r="K2464">
        <v>35.6</v>
      </c>
      <c r="L2464">
        <v>273.8</v>
      </c>
      <c r="M2464">
        <v>89</v>
      </c>
      <c r="N2464">
        <v>23.27</v>
      </c>
      <c r="O2464">
        <v>150.19999999999999</v>
      </c>
      <c r="P2464">
        <v>88</v>
      </c>
      <c r="Q2464">
        <v>6.76</v>
      </c>
      <c r="R2464">
        <v>12.8</v>
      </c>
      <c r="S2464">
        <v>1</v>
      </c>
      <c r="T2464">
        <v>3.46</v>
      </c>
      <c r="U2464">
        <v>0</v>
      </c>
      <c r="V2464" t="s">
        <v>22</v>
      </c>
      <c r="W2464">
        <f t="shared" si="304"/>
        <v>0</v>
      </c>
      <c r="X2464" t="str">
        <f t="shared" si="305"/>
        <v>3 or fewer calls</v>
      </c>
      <c r="Y2464" t="str">
        <f t="shared" si="306"/>
        <v>Medium</v>
      </c>
      <c r="Z2464" t="str">
        <f t="shared" si="307"/>
        <v>Medium_user</v>
      </c>
      <c r="AA2464" t="str">
        <f t="shared" si="308"/>
        <v>Heavy_user</v>
      </c>
      <c r="AB2464" t="str">
        <f t="shared" si="309"/>
        <v>Medium Usage</v>
      </c>
      <c r="AC2464" t="str">
        <f t="shared" si="310"/>
        <v>None</v>
      </c>
      <c r="AD2464" t="str">
        <f t="shared" si="311"/>
        <v>Medium Intl Calls</v>
      </c>
    </row>
    <row r="2465" spans="1:30" x14ac:dyDescent="0.25">
      <c r="A2465" t="s">
        <v>62</v>
      </c>
      <c r="B2465">
        <v>148</v>
      </c>
      <c r="C2465" t="s">
        <v>21</v>
      </c>
      <c r="D2465" t="s">
        <v>22</v>
      </c>
      <c r="E2465">
        <f>IF(train[[#This Row],[international_plan]]="yes",1,0)</f>
        <v>0</v>
      </c>
      <c r="F2465" t="s">
        <v>22</v>
      </c>
      <c r="G2465">
        <f>IF(train[[#This Row],[voice_mail_plan]]="yes",1,0)</f>
        <v>0</v>
      </c>
      <c r="H2465">
        <v>0</v>
      </c>
      <c r="I2465">
        <v>279.3</v>
      </c>
      <c r="J2465">
        <v>104</v>
      </c>
      <c r="K2465">
        <v>47.48</v>
      </c>
      <c r="L2465">
        <v>201.6</v>
      </c>
      <c r="M2465">
        <v>87</v>
      </c>
      <c r="N2465">
        <v>17.14</v>
      </c>
      <c r="O2465">
        <v>280.8</v>
      </c>
      <c r="P2465">
        <v>99</v>
      </c>
      <c r="Q2465">
        <v>12.64</v>
      </c>
      <c r="R2465">
        <v>7.9</v>
      </c>
      <c r="S2465">
        <v>2</v>
      </c>
      <c r="T2465">
        <v>2.13</v>
      </c>
      <c r="U2465">
        <v>2</v>
      </c>
      <c r="V2465" t="s">
        <v>23</v>
      </c>
      <c r="W2465">
        <f t="shared" si="304"/>
        <v>1</v>
      </c>
      <c r="X2465" t="str">
        <f t="shared" si="305"/>
        <v>3 or fewer calls</v>
      </c>
      <c r="Y2465" t="str">
        <f t="shared" si="306"/>
        <v>Medium</v>
      </c>
      <c r="Z2465" t="str">
        <f t="shared" si="307"/>
        <v>Medium_user</v>
      </c>
      <c r="AA2465" t="str">
        <f t="shared" si="308"/>
        <v>Medium_user</v>
      </c>
      <c r="AB2465" t="str">
        <f t="shared" si="309"/>
        <v>Medium Usage</v>
      </c>
      <c r="AC2465" t="str">
        <f t="shared" si="310"/>
        <v>None</v>
      </c>
      <c r="AD2465" t="str">
        <f t="shared" si="311"/>
        <v>Medium Intl Calls</v>
      </c>
    </row>
    <row r="2466" spans="1:30" x14ac:dyDescent="0.25">
      <c r="A2466" t="s">
        <v>61</v>
      </c>
      <c r="B2466">
        <v>127</v>
      </c>
      <c r="C2466" t="s">
        <v>21</v>
      </c>
      <c r="D2466" t="s">
        <v>23</v>
      </c>
      <c r="E2466">
        <f>IF(train[[#This Row],[international_plan]]="yes",1,0)</f>
        <v>1</v>
      </c>
      <c r="F2466" t="s">
        <v>22</v>
      </c>
      <c r="G2466">
        <f>IF(train[[#This Row],[voice_mail_plan]]="yes",1,0)</f>
        <v>0</v>
      </c>
      <c r="H2466">
        <v>0</v>
      </c>
      <c r="I2466">
        <v>256.5</v>
      </c>
      <c r="J2466">
        <v>87</v>
      </c>
      <c r="K2466">
        <v>43.61</v>
      </c>
      <c r="L2466">
        <v>222.1</v>
      </c>
      <c r="M2466">
        <v>101</v>
      </c>
      <c r="N2466">
        <v>18.88</v>
      </c>
      <c r="O2466">
        <v>156.69999999999999</v>
      </c>
      <c r="P2466">
        <v>122</v>
      </c>
      <c r="Q2466">
        <v>7.05</v>
      </c>
      <c r="R2466">
        <v>13</v>
      </c>
      <c r="S2466">
        <v>3</v>
      </c>
      <c r="T2466">
        <v>3.51</v>
      </c>
      <c r="U2466">
        <v>1</v>
      </c>
      <c r="V2466" t="s">
        <v>22</v>
      </c>
      <c r="W2466">
        <f t="shared" si="304"/>
        <v>0</v>
      </c>
      <c r="X2466" t="str">
        <f t="shared" si="305"/>
        <v>3 or fewer calls</v>
      </c>
      <c r="Y2466" t="str">
        <f t="shared" si="306"/>
        <v>Medium</v>
      </c>
      <c r="Z2466" t="str">
        <f t="shared" si="307"/>
        <v>Medium_user</v>
      </c>
      <c r="AA2466" t="str">
        <f t="shared" si="308"/>
        <v>Medium_user</v>
      </c>
      <c r="AB2466" t="str">
        <f t="shared" si="309"/>
        <v>Medium Usage</v>
      </c>
      <c r="AC2466" t="str">
        <f t="shared" si="310"/>
        <v>None</v>
      </c>
      <c r="AD2466" t="str">
        <f t="shared" si="311"/>
        <v>Medium Intl Calls</v>
      </c>
    </row>
    <row r="2467" spans="1:30" x14ac:dyDescent="0.25">
      <c r="A2467" t="s">
        <v>44</v>
      </c>
      <c r="B2467">
        <v>151</v>
      </c>
      <c r="C2467" t="s">
        <v>21</v>
      </c>
      <c r="D2467" t="s">
        <v>22</v>
      </c>
      <c r="E2467">
        <f>IF(train[[#This Row],[international_plan]]="yes",1,0)</f>
        <v>0</v>
      </c>
      <c r="F2467" t="s">
        <v>22</v>
      </c>
      <c r="G2467">
        <f>IF(train[[#This Row],[voice_mail_plan]]="yes",1,0)</f>
        <v>0</v>
      </c>
      <c r="H2467">
        <v>0</v>
      </c>
      <c r="I2467">
        <v>170.2</v>
      </c>
      <c r="J2467">
        <v>89</v>
      </c>
      <c r="K2467">
        <v>28.93</v>
      </c>
      <c r="L2467">
        <v>187.5</v>
      </c>
      <c r="M2467">
        <v>83</v>
      </c>
      <c r="N2467">
        <v>15.94</v>
      </c>
      <c r="O2467">
        <v>119.5</v>
      </c>
      <c r="P2467">
        <v>100</v>
      </c>
      <c r="Q2467">
        <v>5.38</v>
      </c>
      <c r="R2467">
        <v>4.3</v>
      </c>
      <c r="S2467">
        <v>3</v>
      </c>
      <c r="T2467">
        <v>1.1599999999999999</v>
      </c>
      <c r="U2467">
        <v>0</v>
      </c>
      <c r="V2467" t="s">
        <v>22</v>
      </c>
      <c r="W2467">
        <f t="shared" si="304"/>
        <v>0</v>
      </c>
      <c r="X2467" t="str">
        <f t="shared" si="305"/>
        <v>3 or fewer calls</v>
      </c>
      <c r="Y2467" t="str">
        <f t="shared" si="306"/>
        <v>Low</v>
      </c>
      <c r="Z2467" t="str">
        <f t="shared" si="307"/>
        <v>Medium_user</v>
      </c>
      <c r="AA2467" t="str">
        <f t="shared" si="308"/>
        <v>Medium_user</v>
      </c>
      <c r="AB2467" t="str">
        <f t="shared" si="309"/>
        <v>Medium Usage</v>
      </c>
      <c r="AC2467" t="str">
        <f t="shared" si="310"/>
        <v>None</v>
      </c>
      <c r="AD2467" t="str">
        <f t="shared" si="311"/>
        <v>Low Intl Calls</v>
      </c>
    </row>
    <row r="2468" spans="1:30" x14ac:dyDescent="0.25">
      <c r="A2468" t="s">
        <v>56</v>
      </c>
      <c r="B2468">
        <v>185</v>
      </c>
      <c r="C2468" t="s">
        <v>25</v>
      </c>
      <c r="D2468" t="s">
        <v>22</v>
      </c>
      <c r="E2468">
        <f>IF(train[[#This Row],[international_plan]]="yes",1,0)</f>
        <v>0</v>
      </c>
      <c r="F2468" t="s">
        <v>22</v>
      </c>
      <c r="G2468">
        <f>IF(train[[#This Row],[voice_mail_plan]]="yes",1,0)</f>
        <v>0</v>
      </c>
      <c r="H2468">
        <v>0</v>
      </c>
      <c r="I2468">
        <v>139.6</v>
      </c>
      <c r="J2468">
        <v>92</v>
      </c>
      <c r="K2468">
        <v>23.73</v>
      </c>
      <c r="L2468">
        <v>250.2</v>
      </c>
      <c r="M2468">
        <v>115</v>
      </c>
      <c r="N2468">
        <v>21.27</v>
      </c>
      <c r="O2468">
        <v>158.1</v>
      </c>
      <c r="P2468">
        <v>79</v>
      </c>
      <c r="Q2468">
        <v>7.11</v>
      </c>
      <c r="R2468">
        <v>10.8</v>
      </c>
      <c r="S2468">
        <v>4</v>
      </c>
      <c r="T2468">
        <v>2.92</v>
      </c>
      <c r="U2468">
        <v>1</v>
      </c>
      <c r="V2468" t="s">
        <v>22</v>
      </c>
      <c r="W2468">
        <f t="shared" si="304"/>
        <v>0</v>
      </c>
      <c r="X2468" t="str">
        <f t="shared" si="305"/>
        <v>3 or fewer calls</v>
      </c>
      <c r="Y2468" t="str">
        <f t="shared" si="306"/>
        <v>Medium</v>
      </c>
      <c r="Z2468" t="str">
        <f t="shared" si="307"/>
        <v>Medium_user</v>
      </c>
      <c r="AA2468" t="str">
        <f t="shared" si="308"/>
        <v>Heavy_user</v>
      </c>
      <c r="AB2468" t="str">
        <f t="shared" si="309"/>
        <v>Medium Usage</v>
      </c>
      <c r="AC2468" t="str">
        <f t="shared" si="310"/>
        <v>None</v>
      </c>
      <c r="AD2468" t="str">
        <f t="shared" si="311"/>
        <v>Medium Intl Calls</v>
      </c>
    </row>
    <row r="2469" spans="1:30" x14ac:dyDescent="0.25">
      <c r="A2469" t="s">
        <v>70</v>
      </c>
      <c r="B2469">
        <v>65</v>
      </c>
      <c r="C2469" t="s">
        <v>21</v>
      </c>
      <c r="D2469" t="s">
        <v>22</v>
      </c>
      <c r="E2469">
        <f>IF(train[[#This Row],[international_plan]]="yes",1,0)</f>
        <v>0</v>
      </c>
      <c r="F2469" t="s">
        <v>23</v>
      </c>
      <c r="G2469">
        <f>IF(train[[#This Row],[voice_mail_plan]]="yes",1,0)</f>
        <v>1</v>
      </c>
      <c r="H2469">
        <v>34</v>
      </c>
      <c r="I2469">
        <v>208.8</v>
      </c>
      <c r="J2469">
        <v>119</v>
      </c>
      <c r="K2469">
        <v>35.5</v>
      </c>
      <c r="L2469">
        <v>142.1</v>
      </c>
      <c r="M2469">
        <v>106</v>
      </c>
      <c r="N2469">
        <v>12.08</v>
      </c>
      <c r="O2469">
        <v>214.6</v>
      </c>
      <c r="P2469">
        <v>87</v>
      </c>
      <c r="Q2469">
        <v>9.66</v>
      </c>
      <c r="R2469">
        <v>12.5</v>
      </c>
      <c r="S2469">
        <v>4</v>
      </c>
      <c r="T2469">
        <v>3.38</v>
      </c>
      <c r="U2469">
        <v>4</v>
      </c>
      <c r="V2469" t="s">
        <v>22</v>
      </c>
      <c r="W2469">
        <f t="shared" si="304"/>
        <v>0</v>
      </c>
      <c r="X2469" t="str">
        <f t="shared" si="305"/>
        <v>More than 3 calls</v>
      </c>
      <c r="Y2469" t="str">
        <f t="shared" si="306"/>
        <v>Medium</v>
      </c>
      <c r="Z2469" t="str">
        <f t="shared" si="307"/>
        <v>Medium_user</v>
      </c>
      <c r="AA2469" t="str">
        <f t="shared" si="308"/>
        <v>Medium_user</v>
      </c>
      <c r="AB2469" t="str">
        <f t="shared" si="309"/>
        <v>Medium Usage</v>
      </c>
      <c r="AC2469" t="str">
        <f t="shared" si="310"/>
        <v>High</v>
      </c>
      <c r="AD2469" t="str">
        <f t="shared" si="311"/>
        <v>Medium Intl Calls</v>
      </c>
    </row>
    <row r="2470" spans="1:30" x14ac:dyDescent="0.25">
      <c r="A2470" t="s">
        <v>44</v>
      </c>
      <c r="B2470">
        <v>58</v>
      </c>
      <c r="C2470" t="s">
        <v>28</v>
      </c>
      <c r="D2470" t="s">
        <v>22</v>
      </c>
      <c r="E2470">
        <f>IF(train[[#This Row],[international_plan]]="yes",1,0)</f>
        <v>0</v>
      </c>
      <c r="F2470" t="s">
        <v>22</v>
      </c>
      <c r="G2470">
        <f>IF(train[[#This Row],[voice_mail_plan]]="yes",1,0)</f>
        <v>0</v>
      </c>
      <c r="H2470">
        <v>0</v>
      </c>
      <c r="I2470">
        <v>210.1</v>
      </c>
      <c r="J2470">
        <v>126</v>
      </c>
      <c r="K2470">
        <v>35.72</v>
      </c>
      <c r="L2470">
        <v>248.9</v>
      </c>
      <c r="M2470">
        <v>108</v>
      </c>
      <c r="N2470">
        <v>21.16</v>
      </c>
      <c r="O2470">
        <v>158.6</v>
      </c>
      <c r="P2470">
        <v>88</v>
      </c>
      <c r="Q2470">
        <v>7.14</v>
      </c>
      <c r="R2470">
        <v>14.4</v>
      </c>
      <c r="S2470">
        <v>2</v>
      </c>
      <c r="T2470">
        <v>3.89</v>
      </c>
      <c r="U2470">
        <v>4</v>
      </c>
      <c r="V2470" t="s">
        <v>22</v>
      </c>
      <c r="W2470">
        <f t="shared" si="304"/>
        <v>0</v>
      </c>
      <c r="X2470" t="str">
        <f t="shared" si="305"/>
        <v>More than 3 calls</v>
      </c>
      <c r="Y2470" t="str">
        <f t="shared" si="306"/>
        <v>Medium</v>
      </c>
      <c r="Z2470" t="str">
        <f t="shared" si="307"/>
        <v>Medium_user</v>
      </c>
      <c r="AA2470" t="str">
        <f t="shared" si="308"/>
        <v>Heavy_user</v>
      </c>
      <c r="AB2470" t="str">
        <f t="shared" si="309"/>
        <v>Medium Usage</v>
      </c>
      <c r="AC2470" t="str">
        <f t="shared" si="310"/>
        <v>None</v>
      </c>
      <c r="AD2470" t="str">
        <f t="shared" si="311"/>
        <v>Medium Intl Calls</v>
      </c>
    </row>
    <row r="2471" spans="1:30" x14ac:dyDescent="0.25">
      <c r="A2471" t="s">
        <v>55</v>
      </c>
      <c r="B2471">
        <v>44</v>
      </c>
      <c r="C2471" t="s">
        <v>21</v>
      </c>
      <c r="D2471" t="s">
        <v>22</v>
      </c>
      <c r="E2471">
        <f>IF(train[[#This Row],[international_plan]]="yes",1,0)</f>
        <v>0</v>
      </c>
      <c r="F2471" t="s">
        <v>22</v>
      </c>
      <c r="G2471">
        <f>IF(train[[#This Row],[voice_mail_plan]]="yes",1,0)</f>
        <v>0</v>
      </c>
      <c r="H2471">
        <v>0</v>
      </c>
      <c r="I2471">
        <v>202.6</v>
      </c>
      <c r="J2471">
        <v>89</v>
      </c>
      <c r="K2471">
        <v>34.44</v>
      </c>
      <c r="L2471">
        <v>163</v>
      </c>
      <c r="M2471">
        <v>96</v>
      </c>
      <c r="N2471">
        <v>13.86</v>
      </c>
      <c r="O2471">
        <v>268.10000000000002</v>
      </c>
      <c r="P2471">
        <v>151</v>
      </c>
      <c r="Q2471">
        <v>12.06</v>
      </c>
      <c r="R2471">
        <v>8.3000000000000007</v>
      </c>
      <c r="S2471">
        <v>3</v>
      </c>
      <c r="T2471">
        <v>2.2400000000000002</v>
      </c>
      <c r="U2471">
        <v>0</v>
      </c>
      <c r="V2471" t="s">
        <v>22</v>
      </c>
      <c r="W2471">
        <f t="shared" si="304"/>
        <v>0</v>
      </c>
      <c r="X2471" t="str">
        <f t="shared" si="305"/>
        <v>3 or fewer calls</v>
      </c>
      <c r="Y2471" t="str">
        <f t="shared" si="306"/>
        <v>Medium</v>
      </c>
      <c r="Z2471" t="str">
        <f t="shared" si="307"/>
        <v>Medium_user</v>
      </c>
      <c r="AA2471" t="str">
        <f t="shared" si="308"/>
        <v>Medium_user</v>
      </c>
      <c r="AB2471" t="str">
        <f t="shared" si="309"/>
        <v>Medium Usage</v>
      </c>
      <c r="AC2471" t="str">
        <f t="shared" si="310"/>
        <v>None</v>
      </c>
      <c r="AD2471" t="str">
        <f t="shared" si="311"/>
        <v>Medium Intl Calls</v>
      </c>
    </row>
    <row r="2472" spans="1:30" x14ac:dyDescent="0.25">
      <c r="A2472" t="s">
        <v>27</v>
      </c>
      <c r="B2472">
        <v>58</v>
      </c>
      <c r="C2472" t="s">
        <v>25</v>
      </c>
      <c r="D2472" t="s">
        <v>22</v>
      </c>
      <c r="E2472">
        <f>IF(train[[#This Row],[international_plan]]="yes",1,0)</f>
        <v>0</v>
      </c>
      <c r="F2472" t="s">
        <v>22</v>
      </c>
      <c r="G2472">
        <f>IF(train[[#This Row],[voice_mail_plan]]="yes",1,0)</f>
        <v>0</v>
      </c>
      <c r="H2472">
        <v>0</v>
      </c>
      <c r="I2472">
        <v>174.4</v>
      </c>
      <c r="J2472">
        <v>112</v>
      </c>
      <c r="K2472">
        <v>29.65</v>
      </c>
      <c r="L2472">
        <v>265.8</v>
      </c>
      <c r="M2472">
        <v>122</v>
      </c>
      <c r="N2472">
        <v>22.59</v>
      </c>
      <c r="O2472">
        <v>182.4</v>
      </c>
      <c r="P2472">
        <v>87</v>
      </c>
      <c r="Q2472">
        <v>8.2100000000000009</v>
      </c>
      <c r="R2472">
        <v>0</v>
      </c>
      <c r="S2472">
        <v>0</v>
      </c>
      <c r="T2472">
        <v>0</v>
      </c>
      <c r="U2472">
        <v>4</v>
      </c>
      <c r="V2472" t="s">
        <v>22</v>
      </c>
      <c r="W2472">
        <f t="shared" si="304"/>
        <v>0</v>
      </c>
      <c r="X2472" t="str">
        <f t="shared" si="305"/>
        <v>More than 3 calls</v>
      </c>
      <c r="Y2472" t="str">
        <f t="shared" si="306"/>
        <v>Low</v>
      </c>
      <c r="Z2472" t="str">
        <f t="shared" si="307"/>
        <v>Heavy_user</v>
      </c>
      <c r="AA2472" t="str">
        <f t="shared" si="308"/>
        <v>Heavy_user</v>
      </c>
      <c r="AB2472" t="str">
        <f t="shared" si="309"/>
        <v>Medium Usage</v>
      </c>
      <c r="AC2472" t="str">
        <f t="shared" si="310"/>
        <v>None</v>
      </c>
      <c r="AD2472" t="str">
        <f t="shared" si="311"/>
        <v>Low Intl Calls</v>
      </c>
    </row>
    <row r="2473" spans="1:30" x14ac:dyDescent="0.25">
      <c r="A2473" t="s">
        <v>55</v>
      </c>
      <c r="B2473">
        <v>108</v>
      </c>
      <c r="C2473" t="s">
        <v>21</v>
      </c>
      <c r="D2473" t="s">
        <v>22</v>
      </c>
      <c r="E2473">
        <f>IF(train[[#This Row],[international_plan]]="yes",1,0)</f>
        <v>0</v>
      </c>
      <c r="F2473" t="s">
        <v>22</v>
      </c>
      <c r="G2473">
        <f>IF(train[[#This Row],[voice_mail_plan]]="yes",1,0)</f>
        <v>0</v>
      </c>
      <c r="H2473">
        <v>0</v>
      </c>
      <c r="I2473">
        <v>210.6</v>
      </c>
      <c r="J2473">
        <v>117</v>
      </c>
      <c r="K2473">
        <v>35.799999999999997</v>
      </c>
      <c r="L2473">
        <v>164.2</v>
      </c>
      <c r="M2473">
        <v>103</v>
      </c>
      <c r="N2473">
        <v>13.96</v>
      </c>
      <c r="O2473">
        <v>201.4</v>
      </c>
      <c r="P2473">
        <v>68</v>
      </c>
      <c r="Q2473">
        <v>9.06</v>
      </c>
      <c r="R2473">
        <v>9.4</v>
      </c>
      <c r="S2473">
        <v>5</v>
      </c>
      <c r="T2473">
        <v>2.54</v>
      </c>
      <c r="U2473">
        <v>0</v>
      </c>
      <c r="V2473" t="s">
        <v>22</v>
      </c>
      <c r="W2473">
        <f t="shared" si="304"/>
        <v>0</v>
      </c>
      <c r="X2473" t="str">
        <f t="shared" si="305"/>
        <v>3 or fewer calls</v>
      </c>
      <c r="Y2473" t="str">
        <f t="shared" si="306"/>
        <v>Medium</v>
      </c>
      <c r="Z2473" t="str">
        <f t="shared" si="307"/>
        <v>Medium_user</v>
      </c>
      <c r="AA2473" t="str">
        <f t="shared" si="308"/>
        <v>Medium_user</v>
      </c>
      <c r="AB2473" t="str">
        <f t="shared" si="309"/>
        <v>Medium Usage</v>
      </c>
      <c r="AC2473" t="str">
        <f t="shared" si="310"/>
        <v>None</v>
      </c>
      <c r="AD2473" t="str">
        <f t="shared" si="311"/>
        <v>Medium Intl Calls</v>
      </c>
    </row>
    <row r="2474" spans="1:30" x14ac:dyDescent="0.25">
      <c r="A2474" t="s">
        <v>60</v>
      </c>
      <c r="B2474">
        <v>132</v>
      </c>
      <c r="C2474" t="s">
        <v>28</v>
      </c>
      <c r="D2474" t="s">
        <v>22</v>
      </c>
      <c r="E2474">
        <f>IF(train[[#This Row],[international_plan]]="yes",1,0)</f>
        <v>0</v>
      </c>
      <c r="F2474" t="s">
        <v>22</v>
      </c>
      <c r="G2474">
        <f>IF(train[[#This Row],[voice_mail_plan]]="yes",1,0)</f>
        <v>0</v>
      </c>
      <c r="H2474">
        <v>0</v>
      </c>
      <c r="I2474">
        <v>121.5</v>
      </c>
      <c r="J2474">
        <v>88</v>
      </c>
      <c r="K2474">
        <v>20.66</v>
      </c>
      <c r="L2474">
        <v>253</v>
      </c>
      <c r="M2474">
        <v>124</v>
      </c>
      <c r="N2474">
        <v>21.51</v>
      </c>
      <c r="O2474">
        <v>195.7</v>
      </c>
      <c r="P2474">
        <v>120</v>
      </c>
      <c r="Q2474">
        <v>8.81</v>
      </c>
      <c r="R2474">
        <v>10.7</v>
      </c>
      <c r="S2474">
        <v>4</v>
      </c>
      <c r="T2474">
        <v>2.89</v>
      </c>
      <c r="U2474">
        <v>1</v>
      </c>
      <c r="V2474" t="s">
        <v>22</v>
      </c>
      <c r="W2474">
        <f t="shared" si="304"/>
        <v>0</v>
      </c>
      <c r="X2474" t="str">
        <f t="shared" si="305"/>
        <v>3 or fewer calls</v>
      </c>
      <c r="Y2474" t="str">
        <f t="shared" si="306"/>
        <v>Medium</v>
      </c>
      <c r="Z2474" t="str">
        <f t="shared" si="307"/>
        <v>Heavy_user</v>
      </c>
      <c r="AA2474" t="str">
        <f t="shared" si="308"/>
        <v>Heavy_user</v>
      </c>
      <c r="AB2474" t="str">
        <f t="shared" si="309"/>
        <v>Medium Usage</v>
      </c>
      <c r="AC2474" t="str">
        <f t="shared" si="310"/>
        <v>None</v>
      </c>
      <c r="AD2474" t="str">
        <f t="shared" si="311"/>
        <v>Medium Intl Calls</v>
      </c>
    </row>
    <row r="2475" spans="1:30" x14ac:dyDescent="0.25">
      <c r="A2475" t="s">
        <v>69</v>
      </c>
      <c r="B2475">
        <v>80</v>
      </c>
      <c r="C2475" t="s">
        <v>21</v>
      </c>
      <c r="D2475" t="s">
        <v>22</v>
      </c>
      <c r="E2475">
        <f>IF(train[[#This Row],[international_plan]]="yes",1,0)</f>
        <v>0</v>
      </c>
      <c r="F2475" t="s">
        <v>22</v>
      </c>
      <c r="G2475">
        <f>IF(train[[#This Row],[voice_mail_plan]]="yes",1,0)</f>
        <v>0</v>
      </c>
      <c r="H2475">
        <v>0</v>
      </c>
      <c r="I2475">
        <v>127.8</v>
      </c>
      <c r="J2475">
        <v>67</v>
      </c>
      <c r="K2475">
        <v>21.73</v>
      </c>
      <c r="L2475">
        <v>181.6</v>
      </c>
      <c r="M2475">
        <v>112</v>
      </c>
      <c r="N2475">
        <v>15.44</v>
      </c>
      <c r="O2475">
        <v>197.3</v>
      </c>
      <c r="P2475">
        <v>63</v>
      </c>
      <c r="Q2475">
        <v>8.8800000000000008</v>
      </c>
      <c r="R2475">
        <v>15.9</v>
      </c>
      <c r="S2475">
        <v>2</v>
      </c>
      <c r="T2475">
        <v>4.29</v>
      </c>
      <c r="U2475">
        <v>2</v>
      </c>
      <c r="V2475" t="s">
        <v>22</v>
      </c>
      <c r="W2475">
        <f t="shared" si="304"/>
        <v>0</v>
      </c>
      <c r="X2475" t="str">
        <f t="shared" si="305"/>
        <v>3 or fewer calls</v>
      </c>
      <c r="Y2475" t="str">
        <f t="shared" si="306"/>
        <v>High</v>
      </c>
      <c r="Z2475" t="str">
        <f t="shared" si="307"/>
        <v>Medium_user</v>
      </c>
      <c r="AA2475" t="str">
        <f t="shared" si="308"/>
        <v>Medium_user</v>
      </c>
      <c r="AB2475" t="str">
        <f t="shared" si="309"/>
        <v>Medium Usage</v>
      </c>
      <c r="AC2475" t="str">
        <f t="shared" si="310"/>
        <v>None</v>
      </c>
      <c r="AD2475" t="str">
        <f t="shared" si="311"/>
        <v>Medium Intl Calls</v>
      </c>
    </row>
    <row r="2476" spans="1:30" x14ac:dyDescent="0.25">
      <c r="A2476" t="s">
        <v>20</v>
      </c>
      <c r="B2476">
        <v>162</v>
      </c>
      <c r="C2476" t="s">
        <v>21</v>
      </c>
      <c r="D2476" t="s">
        <v>22</v>
      </c>
      <c r="E2476">
        <f>IF(train[[#This Row],[international_plan]]="yes",1,0)</f>
        <v>0</v>
      </c>
      <c r="F2476" t="s">
        <v>22</v>
      </c>
      <c r="G2476">
        <f>IF(train[[#This Row],[voice_mail_plan]]="yes",1,0)</f>
        <v>0</v>
      </c>
      <c r="H2476">
        <v>0</v>
      </c>
      <c r="I2476">
        <v>135.19999999999999</v>
      </c>
      <c r="J2476">
        <v>98</v>
      </c>
      <c r="K2476">
        <v>22.98</v>
      </c>
      <c r="L2476">
        <v>242</v>
      </c>
      <c r="M2476">
        <v>107</v>
      </c>
      <c r="N2476">
        <v>20.57</v>
      </c>
      <c r="O2476">
        <v>246.9</v>
      </c>
      <c r="P2476">
        <v>96</v>
      </c>
      <c r="Q2476">
        <v>11.11</v>
      </c>
      <c r="R2476">
        <v>10.199999999999999</v>
      </c>
      <c r="S2476">
        <v>2</v>
      </c>
      <c r="T2476">
        <v>2.75</v>
      </c>
      <c r="U2476">
        <v>2</v>
      </c>
      <c r="V2476" t="s">
        <v>22</v>
      </c>
      <c r="W2476">
        <f t="shared" si="304"/>
        <v>0</v>
      </c>
      <c r="X2476" t="str">
        <f t="shared" si="305"/>
        <v>3 or fewer calls</v>
      </c>
      <c r="Y2476" t="str">
        <f t="shared" si="306"/>
        <v>Medium</v>
      </c>
      <c r="Z2476" t="str">
        <f t="shared" si="307"/>
        <v>Medium_user</v>
      </c>
      <c r="AA2476" t="str">
        <f t="shared" si="308"/>
        <v>Heavy_user</v>
      </c>
      <c r="AB2476" t="str">
        <f t="shared" si="309"/>
        <v>Medium Usage</v>
      </c>
      <c r="AC2476" t="str">
        <f t="shared" si="310"/>
        <v>None</v>
      </c>
      <c r="AD2476" t="str">
        <f t="shared" si="311"/>
        <v>Medium Intl Calls</v>
      </c>
    </row>
    <row r="2477" spans="1:30" x14ac:dyDescent="0.25">
      <c r="A2477" t="s">
        <v>65</v>
      </c>
      <c r="B2477">
        <v>110</v>
      </c>
      <c r="C2477" t="s">
        <v>28</v>
      </c>
      <c r="D2477" t="s">
        <v>22</v>
      </c>
      <c r="E2477">
        <f>IF(train[[#This Row],[international_plan]]="yes",1,0)</f>
        <v>0</v>
      </c>
      <c r="F2477" t="s">
        <v>22</v>
      </c>
      <c r="G2477">
        <f>IF(train[[#This Row],[voice_mail_plan]]="yes",1,0)</f>
        <v>0</v>
      </c>
      <c r="H2477">
        <v>0</v>
      </c>
      <c r="I2477">
        <v>99.4</v>
      </c>
      <c r="J2477">
        <v>62</v>
      </c>
      <c r="K2477">
        <v>16.899999999999999</v>
      </c>
      <c r="L2477">
        <v>275</v>
      </c>
      <c r="M2477">
        <v>86</v>
      </c>
      <c r="N2477">
        <v>23.38</v>
      </c>
      <c r="O2477">
        <v>212.1</v>
      </c>
      <c r="P2477">
        <v>94</v>
      </c>
      <c r="Q2477">
        <v>9.5399999999999991</v>
      </c>
      <c r="R2477">
        <v>16.7</v>
      </c>
      <c r="S2477">
        <v>3</v>
      </c>
      <c r="T2477">
        <v>4.51</v>
      </c>
      <c r="U2477">
        <v>2</v>
      </c>
      <c r="V2477" t="s">
        <v>22</v>
      </c>
      <c r="W2477">
        <f t="shared" si="304"/>
        <v>0</v>
      </c>
      <c r="X2477" t="str">
        <f t="shared" si="305"/>
        <v>3 or fewer calls</v>
      </c>
      <c r="Y2477" t="str">
        <f t="shared" si="306"/>
        <v>High</v>
      </c>
      <c r="Z2477" t="str">
        <f t="shared" si="307"/>
        <v>Medium_user</v>
      </c>
      <c r="AA2477" t="str">
        <f t="shared" si="308"/>
        <v>Heavy_user</v>
      </c>
      <c r="AB2477" t="str">
        <f t="shared" si="309"/>
        <v>Medium Usage</v>
      </c>
      <c r="AC2477" t="str">
        <f t="shared" si="310"/>
        <v>None</v>
      </c>
      <c r="AD2477" t="str">
        <f t="shared" si="311"/>
        <v>Medium Intl Calls</v>
      </c>
    </row>
    <row r="2478" spans="1:30" x14ac:dyDescent="0.25">
      <c r="A2478" t="s">
        <v>59</v>
      </c>
      <c r="B2478">
        <v>96</v>
      </c>
      <c r="C2478" t="s">
        <v>21</v>
      </c>
      <c r="D2478" t="s">
        <v>22</v>
      </c>
      <c r="E2478">
        <f>IF(train[[#This Row],[international_plan]]="yes",1,0)</f>
        <v>0</v>
      </c>
      <c r="F2478" t="s">
        <v>22</v>
      </c>
      <c r="G2478">
        <f>IF(train[[#This Row],[voice_mail_plan]]="yes",1,0)</f>
        <v>0</v>
      </c>
      <c r="H2478">
        <v>0</v>
      </c>
      <c r="I2478">
        <v>276.89999999999998</v>
      </c>
      <c r="J2478">
        <v>105</v>
      </c>
      <c r="K2478">
        <v>47.07</v>
      </c>
      <c r="L2478">
        <v>246.9</v>
      </c>
      <c r="M2478">
        <v>94</v>
      </c>
      <c r="N2478">
        <v>20.99</v>
      </c>
      <c r="O2478">
        <v>254.4</v>
      </c>
      <c r="P2478">
        <v>107</v>
      </c>
      <c r="Q2478">
        <v>11.45</v>
      </c>
      <c r="R2478">
        <v>10.3</v>
      </c>
      <c r="S2478">
        <v>3</v>
      </c>
      <c r="T2478">
        <v>2.78</v>
      </c>
      <c r="U2478">
        <v>1</v>
      </c>
      <c r="V2478" t="s">
        <v>23</v>
      </c>
      <c r="W2478">
        <f t="shared" si="304"/>
        <v>1</v>
      </c>
      <c r="X2478" t="str">
        <f t="shared" si="305"/>
        <v>3 or fewer calls</v>
      </c>
      <c r="Y2478" t="str">
        <f t="shared" si="306"/>
        <v>Medium</v>
      </c>
      <c r="Z2478" t="str">
        <f t="shared" si="307"/>
        <v>Medium_user</v>
      </c>
      <c r="AA2478" t="str">
        <f t="shared" si="308"/>
        <v>Heavy_user</v>
      </c>
      <c r="AB2478" t="str">
        <f t="shared" si="309"/>
        <v>High Usage</v>
      </c>
      <c r="AC2478" t="str">
        <f t="shared" si="310"/>
        <v>None</v>
      </c>
      <c r="AD2478" t="str">
        <f t="shared" si="311"/>
        <v>Medium Intl Calls</v>
      </c>
    </row>
    <row r="2479" spans="1:30" x14ac:dyDescent="0.25">
      <c r="A2479" t="s">
        <v>32</v>
      </c>
      <c r="B2479">
        <v>72</v>
      </c>
      <c r="C2479" t="s">
        <v>28</v>
      </c>
      <c r="D2479" t="s">
        <v>22</v>
      </c>
      <c r="E2479">
        <f>IF(train[[#This Row],[international_plan]]="yes",1,0)</f>
        <v>0</v>
      </c>
      <c r="F2479" t="s">
        <v>22</v>
      </c>
      <c r="G2479">
        <f>IF(train[[#This Row],[voice_mail_plan]]="yes",1,0)</f>
        <v>0</v>
      </c>
      <c r="H2479">
        <v>0</v>
      </c>
      <c r="I2479">
        <v>287.39999999999998</v>
      </c>
      <c r="J2479">
        <v>116</v>
      </c>
      <c r="K2479">
        <v>48.86</v>
      </c>
      <c r="L2479">
        <v>235.3</v>
      </c>
      <c r="M2479">
        <v>126</v>
      </c>
      <c r="N2479">
        <v>20</v>
      </c>
      <c r="O2479">
        <v>292.10000000000002</v>
      </c>
      <c r="P2479">
        <v>114</v>
      </c>
      <c r="Q2479">
        <v>13.14</v>
      </c>
      <c r="R2479">
        <v>5</v>
      </c>
      <c r="S2479">
        <v>3</v>
      </c>
      <c r="T2479">
        <v>1.35</v>
      </c>
      <c r="U2479">
        <v>4</v>
      </c>
      <c r="V2479" t="s">
        <v>23</v>
      </c>
      <c r="W2479">
        <f t="shared" si="304"/>
        <v>1</v>
      </c>
      <c r="X2479" t="str">
        <f t="shared" si="305"/>
        <v>More than 3 calls</v>
      </c>
      <c r="Y2479" t="str">
        <f t="shared" si="306"/>
        <v>Low</v>
      </c>
      <c r="Z2479" t="str">
        <f t="shared" si="307"/>
        <v>Heavy_user</v>
      </c>
      <c r="AA2479" t="str">
        <f t="shared" si="308"/>
        <v>Heavy_user</v>
      </c>
      <c r="AB2479" t="str">
        <f t="shared" si="309"/>
        <v>Medium Usage</v>
      </c>
      <c r="AC2479" t="str">
        <f t="shared" si="310"/>
        <v>None</v>
      </c>
      <c r="AD2479" t="str">
        <f t="shared" si="311"/>
        <v>Low Intl Calls</v>
      </c>
    </row>
    <row r="2480" spans="1:30" x14ac:dyDescent="0.25">
      <c r="A2480" t="s">
        <v>41</v>
      </c>
      <c r="B2480">
        <v>125</v>
      </c>
      <c r="C2480" t="s">
        <v>25</v>
      </c>
      <c r="D2480" t="s">
        <v>22</v>
      </c>
      <c r="E2480">
        <f>IF(train[[#This Row],[international_plan]]="yes",1,0)</f>
        <v>0</v>
      </c>
      <c r="F2480" t="s">
        <v>23</v>
      </c>
      <c r="G2480">
        <f>IF(train[[#This Row],[voice_mail_plan]]="yes",1,0)</f>
        <v>1</v>
      </c>
      <c r="H2480">
        <v>23</v>
      </c>
      <c r="I2480">
        <v>120.5</v>
      </c>
      <c r="J2480">
        <v>104</v>
      </c>
      <c r="K2480">
        <v>20.49</v>
      </c>
      <c r="L2480">
        <v>227.8</v>
      </c>
      <c r="M2480">
        <v>115</v>
      </c>
      <c r="N2480">
        <v>19.36</v>
      </c>
      <c r="O2480">
        <v>158.5</v>
      </c>
      <c r="P2480">
        <v>100</v>
      </c>
      <c r="Q2480">
        <v>7.13</v>
      </c>
      <c r="R2480">
        <v>10.199999999999999</v>
      </c>
      <c r="S2480">
        <v>3</v>
      </c>
      <c r="T2480">
        <v>2.75</v>
      </c>
      <c r="U2480">
        <v>1</v>
      </c>
      <c r="V2480" t="s">
        <v>22</v>
      </c>
      <c r="W2480">
        <f t="shared" si="304"/>
        <v>0</v>
      </c>
      <c r="X2480" t="str">
        <f t="shared" si="305"/>
        <v>3 or fewer calls</v>
      </c>
      <c r="Y2480" t="str">
        <f t="shared" si="306"/>
        <v>Medium</v>
      </c>
      <c r="Z2480" t="str">
        <f t="shared" si="307"/>
        <v>Medium_user</v>
      </c>
      <c r="AA2480" t="str">
        <f t="shared" si="308"/>
        <v>Medium_user</v>
      </c>
      <c r="AB2480" t="str">
        <f t="shared" si="309"/>
        <v>Medium Usage</v>
      </c>
      <c r="AC2480" t="str">
        <f t="shared" si="310"/>
        <v>Medium</v>
      </c>
      <c r="AD2480" t="str">
        <f t="shared" si="311"/>
        <v>Medium Intl Calls</v>
      </c>
    </row>
    <row r="2481" spans="1:30" x14ac:dyDescent="0.25">
      <c r="A2481" t="s">
        <v>63</v>
      </c>
      <c r="B2481">
        <v>170</v>
      </c>
      <c r="C2481" t="s">
        <v>28</v>
      </c>
      <c r="D2481" t="s">
        <v>22</v>
      </c>
      <c r="E2481">
        <f>IF(train[[#This Row],[international_plan]]="yes",1,0)</f>
        <v>0</v>
      </c>
      <c r="F2481" t="s">
        <v>22</v>
      </c>
      <c r="G2481">
        <f>IF(train[[#This Row],[voice_mail_plan]]="yes",1,0)</f>
        <v>0</v>
      </c>
      <c r="H2481">
        <v>0</v>
      </c>
      <c r="I2481">
        <v>184.1</v>
      </c>
      <c r="J2481">
        <v>106</v>
      </c>
      <c r="K2481">
        <v>31.3</v>
      </c>
      <c r="L2481">
        <v>204.9</v>
      </c>
      <c r="M2481">
        <v>70</v>
      </c>
      <c r="N2481">
        <v>17.420000000000002</v>
      </c>
      <c r="O2481">
        <v>224.3</v>
      </c>
      <c r="P2481">
        <v>133</v>
      </c>
      <c r="Q2481">
        <v>10.09</v>
      </c>
      <c r="R2481">
        <v>9.8000000000000007</v>
      </c>
      <c r="S2481">
        <v>3</v>
      </c>
      <c r="T2481">
        <v>2.65</v>
      </c>
      <c r="U2481">
        <v>2</v>
      </c>
      <c r="V2481" t="s">
        <v>22</v>
      </c>
      <c r="W2481">
        <f t="shared" si="304"/>
        <v>0</v>
      </c>
      <c r="X2481" t="str">
        <f t="shared" si="305"/>
        <v>3 or fewer calls</v>
      </c>
      <c r="Y2481" t="str">
        <f t="shared" si="306"/>
        <v>Medium</v>
      </c>
      <c r="Z2481" t="str">
        <f t="shared" si="307"/>
        <v>Light_usage</v>
      </c>
      <c r="AA2481" t="str">
        <f t="shared" si="308"/>
        <v>Medium_user</v>
      </c>
      <c r="AB2481" t="str">
        <f t="shared" si="309"/>
        <v>Medium Usage</v>
      </c>
      <c r="AC2481" t="str">
        <f t="shared" si="310"/>
        <v>None</v>
      </c>
      <c r="AD2481" t="str">
        <f t="shared" si="311"/>
        <v>Medium Intl Calls</v>
      </c>
    </row>
    <row r="2482" spans="1:30" x14ac:dyDescent="0.25">
      <c r="A2482" t="s">
        <v>47</v>
      </c>
      <c r="B2482">
        <v>71</v>
      </c>
      <c r="C2482" t="s">
        <v>28</v>
      </c>
      <c r="D2482" t="s">
        <v>22</v>
      </c>
      <c r="E2482">
        <f>IF(train[[#This Row],[international_plan]]="yes",1,0)</f>
        <v>0</v>
      </c>
      <c r="F2482" t="s">
        <v>22</v>
      </c>
      <c r="G2482">
        <f>IF(train[[#This Row],[voice_mail_plan]]="yes",1,0)</f>
        <v>0</v>
      </c>
      <c r="H2482">
        <v>0</v>
      </c>
      <c r="I2482">
        <v>185</v>
      </c>
      <c r="J2482">
        <v>84</v>
      </c>
      <c r="K2482">
        <v>31.45</v>
      </c>
      <c r="L2482">
        <v>232.5</v>
      </c>
      <c r="M2482">
        <v>129</v>
      </c>
      <c r="N2482">
        <v>19.760000000000002</v>
      </c>
      <c r="O2482">
        <v>191.1</v>
      </c>
      <c r="P2482">
        <v>82</v>
      </c>
      <c r="Q2482">
        <v>8.6</v>
      </c>
      <c r="R2482">
        <v>14.9</v>
      </c>
      <c r="S2482">
        <v>4</v>
      </c>
      <c r="T2482">
        <v>4.0199999999999996</v>
      </c>
      <c r="U2482">
        <v>3</v>
      </c>
      <c r="V2482" t="s">
        <v>22</v>
      </c>
      <c r="W2482">
        <f t="shared" si="304"/>
        <v>0</v>
      </c>
      <c r="X2482" t="str">
        <f t="shared" si="305"/>
        <v>3 or fewer calls</v>
      </c>
      <c r="Y2482" t="str">
        <f t="shared" si="306"/>
        <v>High</v>
      </c>
      <c r="Z2482" t="str">
        <f t="shared" si="307"/>
        <v>Heavy_user</v>
      </c>
      <c r="AA2482" t="str">
        <f t="shared" si="308"/>
        <v>Medium_user</v>
      </c>
      <c r="AB2482" t="str">
        <f t="shared" si="309"/>
        <v>Medium Usage</v>
      </c>
      <c r="AC2482" t="str">
        <f t="shared" si="310"/>
        <v>None</v>
      </c>
      <c r="AD2482" t="str">
        <f t="shared" si="311"/>
        <v>Medium Intl Calls</v>
      </c>
    </row>
    <row r="2483" spans="1:30" x14ac:dyDescent="0.25">
      <c r="A2483" t="s">
        <v>43</v>
      </c>
      <c r="B2483">
        <v>124</v>
      </c>
      <c r="C2483" t="s">
        <v>21</v>
      </c>
      <c r="D2483" t="s">
        <v>22</v>
      </c>
      <c r="E2483">
        <f>IF(train[[#This Row],[international_plan]]="yes",1,0)</f>
        <v>0</v>
      </c>
      <c r="F2483" t="s">
        <v>22</v>
      </c>
      <c r="G2483">
        <f>IF(train[[#This Row],[voice_mail_plan]]="yes",1,0)</f>
        <v>0</v>
      </c>
      <c r="H2483">
        <v>0</v>
      </c>
      <c r="I2483">
        <v>160.9</v>
      </c>
      <c r="J2483">
        <v>109</v>
      </c>
      <c r="K2483">
        <v>27.35</v>
      </c>
      <c r="L2483">
        <v>144.19999999999999</v>
      </c>
      <c r="M2483">
        <v>152</v>
      </c>
      <c r="N2483">
        <v>12.26</v>
      </c>
      <c r="O2483">
        <v>120.4</v>
      </c>
      <c r="P2483">
        <v>97</v>
      </c>
      <c r="Q2483">
        <v>5.42</v>
      </c>
      <c r="R2483">
        <v>12.9</v>
      </c>
      <c r="S2483">
        <v>12</v>
      </c>
      <c r="T2483">
        <v>3.48</v>
      </c>
      <c r="U2483">
        <v>1</v>
      </c>
      <c r="V2483" t="s">
        <v>22</v>
      </c>
      <c r="W2483">
        <f t="shared" si="304"/>
        <v>0</v>
      </c>
      <c r="X2483" t="str">
        <f t="shared" si="305"/>
        <v>3 or fewer calls</v>
      </c>
      <c r="Y2483" t="str">
        <f t="shared" si="306"/>
        <v>Medium</v>
      </c>
      <c r="Z2483" t="str">
        <f t="shared" si="307"/>
        <v>Heavy_user</v>
      </c>
      <c r="AA2483" t="str">
        <f t="shared" si="308"/>
        <v>Medium_user</v>
      </c>
      <c r="AB2483" t="str">
        <f t="shared" si="309"/>
        <v>Medium Usage</v>
      </c>
      <c r="AC2483" t="str">
        <f t="shared" si="310"/>
        <v>None</v>
      </c>
      <c r="AD2483" t="str">
        <f t="shared" si="311"/>
        <v>Medium Intl Calls</v>
      </c>
    </row>
    <row r="2484" spans="1:30" x14ac:dyDescent="0.25">
      <c r="A2484" t="s">
        <v>55</v>
      </c>
      <c r="B2484">
        <v>97</v>
      </c>
      <c r="C2484" t="s">
        <v>21</v>
      </c>
      <c r="D2484" t="s">
        <v>22</v>
      </c>
      <c r="E2484">
        <f>IF(train[[#This Row],[international_plan]]="yes",1,0)</f>
        <v>0</v>
      </c>
      <c r="F2484" t="s">
        <v>22</v>
      </c>
      <c r="G2484">
        <f>IF(train[[#This Row],[voice_mail_plan]]="yes",1,0)</f>
        <v>0</v>
      </c>
      <c r="H2484">
        <v>0</v>
      </c>
      <c r="I2484">
        <v>209.2</v>
      </c>
      <c r="J2484">
        <v>134</v>
      </c>
      <c r="K2484">
        <v>35.56</v>
      </c>
      <c r="L2484">
        <v>0</v>
      </c>
      <c r="M2484">
        <v>0</v>
      </c>
      <c r="N2484">
        <v>0</v>
      </c>
      <c r="O2484">
        <v>175.4</v>
      </c>
      <c r="P2484">
        <v>94</v>
      </c>
      <c r="Q2484">
        <v>7.89</v>
      </c>
      <c r="R2484">
        <v>11.8</v>
      </c>
      <c r="S2484">
        <v>6</v>
      </c>
      <c r="T2484">
        <v>3.19</v>
      </c>
      <c r="U2484">
        <v>1</v>
      </c>
      <c r="V2484" t="s">
        <v>22</v>
      </c>
      <c r="W2484">
        <f t="shared" si="304"/>
        <v>0</v>
      </c>
      <c r="X2484" t="str">
        <f t="shared" si="305"/>
        <v>3 or fewer calls</v>
      </c>
      <c r="Y2484" t="str">
        <f t="shared" si="306"/>
        <v>Medium</v>
      </c>
      <c r="Z2484" t="str">
        <f t="shared" si="307"/>
        <v>Light_usage</v>
      </c>
      <c r="AA2484" t="str">
        <f t="shared" si="308"/>
        <v>Light_user</v>
      </c>
      <c r="AB2484" t="str">
        <f t="shared" si="309"/>
        <v>Medium Usage</v>
      </c>
      <c r="AC2484" t="str">
        <f t="shared" si="310"/>
        <v>None</v>
      </c>
      <c r="AD2484" t="str">
        <f t="shared" si="311"/>
        <v>Medium Intl Calls</v>
      </c>
    </row>
    <row r="2485" spans="1:30" x14ac:dyDescent="0.25">
      <c r="A2485" t="s">
        <v>72</v>
      </c>
      <c r="B2485">
        <v>98</v>
      </c>
      <c r="C2485" t="s">
        <v>28</v>
      </c>
      <c r="D2485" t="s">
        <v>23</v>
      </c>
      <c r="E2485">
        <f>IF(train[[#This Row],[international_plan]]="yes",1,0)</f>
        <v>1</v>
      </c>
      <c r="F2485" t="s">
        <v>22</v>
      </c>
      <c r="G2485">
        <f>IF(train[[#This Row],[voice_mail_plan]]="yes",1,0)</f>
        <v>0</v>
      </c>
      <c r="H2485">
        <v>0</v>
      </c>
      <c r="I2485">
        <v>158.4</v>
      </c>
      <c r="J2485">
        <v>71</v>
      </c>
      <c r="K2485">
        <v>26.93</v>
      </c>
      <c r="L2485">
        <v>306.60000000000002</v>
      </c>
      <c r="M2485">
        <v>66</v>
      </c>
      <c r="N2485">
        <v>26.06</v>
      </c>
      <c r="O2485">
        <v>144.19999999999999</v>
      </c>
      <c r="P2485">
        <v>93</v>
      </c>
      <c r="Q2485">
        <v>6.49</v>
      </c>
      <c r="R2485">
        <v>2.1</v>
      </c>
      <c r="S2485">
        <v>4</v>
      </c>
      <c r="T2485">
        <v>0.56999999999999995</v>
      </c>
      <c r="U2485">
        <v>1</v>
      </c>
      <c r="V2485" t="s">
        <v>22</v>
      </c>
      <c r="W2485">
        <f t="shared" si="304"/>
        <v>0</v>
      </c>
      <c r="X2485" t="str">
        <f t="shared" si="305"/>
        <v>3 or fewer calls</v>
      </c>
      <c r="Y2485" t="str">
        <f t="shared" si="306"/>
        <v>Low</v>
      </c>
      <c r="Z2485" t="str">
        <f t="shared" si="307"/>
        <v>Light_usage</v>
      </c>
      <c r="AA2485" t="str">
        <f t="shared" si="308"/>
        <v>Heavy_user</v>
      </c>
      <c r="AB2485" t="str">
        <f t="shared" si="309"/>
        <v>Medium Usage</v>
      </c>
      <c r="AC2485" t="str">
        <f t="shared" si="310"/>
        <v>None</v>
      </c>
      <c r="AD2485" t="str">
        <f t="shared" si="311"/>
        <v>Low Intl Calls</v>
      </c>
    </row>
    <row r="2486" spans="1:30" x14ac:dyDescent="0.25">
      <c r="A2486" t="s">
        <v>63</v>
      </c>
      <c r="B2486">
        <v>24</v>
      </c>
      <c r="C2486" t="s">
        <v>25</v>
      </c>
      <c r="D2486" t="s">
        <v>22</v>
      </c>
      <c r="E2486">
        <f>IF(train[[#This Row],[international_plan]]="yes",1,0)</f>
        <v>0</v>
      </c>
      <c r="F2486" t="s">
        <v>22</v>
      </c>
      <c r="G2486">
        <f>IF(train[[#This Row],[voice_mail_plan]]="yes",1,0)</f>
        <v>0</v>
      </c>
      <c r="H2486">
        <v>0</v>
      </c>
      <c r="I2486">
        <v>149</v>
      </c>
      <c r="J2486">
        <v>73</v>
      </c>
      <c r="K2486">
        <v>25.33</v>
      </c>
      <c r="L2486">
        <v>131</v>
      </c>
      <c r="M2486">
        <v>81</v>
      </c>
      <c r="N2486">
        <v>11.14</v>
      </c>
      <c r="O2486">
        <v>238.6</v>
      </c>
      <c r="P2486">
        <v>69</v>
      </c>
      <c r="Q2486">
        <v>10.74</v>
      </c>
      <c r="R2486">
        <v>8.6</v>
      </c>
      <c r="S2486">
        <v>3</v>
      </c>
      <c r="T2486">
        <v>2.3199999999999998</v>
      </c>
      <c r="U2486">
        <v>2</v>
      </c>
      <c r="V2486" t="s">
        <v>23</v>
      </c>
      <c r="W2486">
        <f t="shared" si="304"/>
        <v>1</v>
      </c>
      <c r="X2486" t="str">
        <f t="shared" si="305"/>
        <v>3 or fewer calls</v>
      </c>
      <c r="Y2486" t="str">
        <f t="shared" si="306"/>
        <v>Medium</v>
      </c>
      <c r="Z2486" t="str">
        <f t="shared" si="307"/>
        <v>Medium_user</v>
      </c>
      <c r="AA2486" t="str">
        <f t="shared" si="308"/>
        <v>Medium_user</v>
      </c>
      <c r="AB2486" t="str">
        <f t="shared" si="309"/>
        <v>Medium Usage</v>
      </c>
      <c r="AC2486" t="str">
        <f t="shared" si="310"/>
        <v>None</v>
      </c>
      <c r="AD2486" t="str">
        <f t="shared" si="311"/>
        <v>Medium Intl Calls</v>
      </c>
    </row>
    <row r="2487" spans="1:30" x14ac:dyDescent="0.25">
      <c r="A2487" t="s">
        <v>63</v>
      </c>
      <c r="B2487">
        <v>136</v>
      </c>
      <c r="C2487" t="s">
        <v>28</v>
      </c>
      <c r="D2487" t="s">
        <v>22</v>
      </c>
      <c r="E2487">
        <f>IF(train[[#This Row],[international_plan]]="yes",1,0)</f>
        <v>0</v>
      </c>
      <c r="F2487" t="s">
        <v>22</v>
      </c>
      <c r="G2487">
        <f>IF(train[[#This Row],[voice_mail_plan]]="yes",1,0)</f>
        <v>0</v>
      </c>
      <c r="H2487">
        <v>0</v>
      </c>
      <c r="I2487">
        <v>204.5</v>
      </c>
      <c r="J2487">
        <v>63</v>
      </c>
      <c r="K2487">
        <v>34.770000000000003</v>
      </c>
      <c r="L2487">
        <v>208.8</v>
      </c>
      <c r="M2487">
        <v>95</v>
      </c>
      <c r="N2487">
        <v>17.75</v>
      </c>
      <c r="O2487">
        <v>224</v>
      </c>
      <c r="P2487">
        <v>119</v>
      </c>
      <c r="Q2487">
        <v>10.08</v>
      </c>
      <c r="R2487">
        <v>9.8000000000000007</v>
      </c>
      <c r="S2487">
        <v>2</v>
      </c>
      <c r="T2487">
        <v>2.65</v>
      </c>
      <c r="U2487">
        <v>0</v>
      </c>
      <c r="V2487" t="s">
        <v>22</v>
      </c>
      <c r="W2487">
        <f t="shared" si="304"/>
        <v>0</v>
      </c>
      <c r="X2487" t="str">
        <f t="shared" si="305"/>
        <v>3 or fewer calls</v>
      </c>
      <c r="Y2487" t="str">
        <f t="shared" si="306"/>
        <v>Medium</v>
      </c>
      <c r="Z2487" t="str">
        <f t="shared" si="307"/>
        <v>Medium_user</v>
      </c>
      <c r="AA2487" t="str">
        <f t="shared" si="308"/>
        <v>Medium_user</v>
      </c>
      <c r="AB2487" t="str">
        <f t="shared" si="309"/>
        <v>Medium Usage</v>
      </c>
      <c r="AC2487" t="str">
        <f t="shared" si="310"/>
        <v>None</v>
      </c>
      <c r="AD2487" t="str">
        <f t="shared" si="311"/>
        <v>Medium Intl Calls</v>
      </c>
    </row>
    <row r="2488" spans="1:30" x14ac:dyDescent="0.25">
      <c r="A2488" t="s">
        <v>26</v>
      </c>
      <c r="B2488">
        <v>44</v>
      </c>
      <c r="C2488" t="s">
        <v>25</v>
      </c>
      <c r="D2488" t="s">
        <v>22</v>
      </c>
      <c r="E2488">
        <f>IF(train[[#This Row],[international_plan]]="yes",1,0)</f>
        <v>0</v>
      </c>
      <c r="F2488" t="s">
        <v>22</v>
      </c>
      <c r="G2488">
        <f>IF(train[[#This Row],[voice_mail_plan]]="yes",1,0)</f>
        <v>0</v>
      </c>
      <c r="H2488">
        <v>0</v>
      </c>
      <c r="I2488">
        <v>288.8</v>
      </c>
      <c r="J2488">
        <v>86</v>
      </c>
      <c r="K2488">
        <v>49.1</v>
      </c>
      <c r="L2488">
        <v>175.9</v>
      </c>
      <c r="M2488">
        <v>87</v>
      </c>
      <c r="N2488">
        <v>14.95</v>
      </c>
      <c r="O2488">
        <v>215.4</v>
      </c>
      <c r="P2488">
        <v>106</v>
      </c>
      <c r="Q2488">
        <v>9.69</v>
      </c>
      <c r="R2488">
        <v>9.5</v>
      </c>
      <c r="S2488">
        <v>2</v>
      </c>
      <c r="T2488">
        <v>2.57</v>
      </c>
      <c r="U2488">
        <v>0</v>
      </c>
      <c r="V2488" t="s">
        <v>23</v>
      </c>
      <c r="W2488">
        <f t="shared" si="304"/>
        <v>1</v>
      </c>
      <c r="X2488" t="str">
        <f t="shared" si="305"/>
        <v>3 or fewer calls</v>
      </c>
      <c r="Y2488" t="str">
        <f t="shared" si="306"/>
        <v>Medium</v>
      </c>
      <c r="Z2488" t="str">
        <f t="shared" si="307"/>
        <v>Medium_user</v>
      </c>
      <c r="AA2488" t="str">
        <f t="shared" si="308"/>
        <v>Medium_user</v>
      </c>
      <c r="AB2488" t="str">
        <f t="shared" si="309"/>
        <v>Medium Usage</v>
      </c>
      <c r="AC2488" t="str">
        <f t="shared" si="310"/>
        <v>None</v>
      </c>
      <c r="AD2488" t="str">
        <f t="shared" si="311"/>
        <v>Medium Intl Calls</v>
      </c>
    </row>
    <row r="2489" spans="1:30" x14ac:dyDescent="0.25">
      <c r="A2489" t="s">
        <v>65</v>
      </c>
      <c r="B2489">
        <v>96</v>
      </c>
      <c r="C2489" t="s">
        <v>21</v>
      </c>
      <c r="D2489" t="s">
        <v>22</v>
      </c>
      <c r="E2489">
        <f>IF(train[[#This Row],[international_plan]]="yes",1,0)</f>
        <v>0</v>
      </c>
      <c r="F2489" t="s">
        <v>23</v>
      </c>
      <c r="G2489">
        <f>IF(train[[#This Row],[voice_mail_plan]]="yes",1,0)</f>
        <v>1</v>
      </c>
      <c r="H2489">
        <v>40</v>
      </c>
      <c r="I2489">
        <v>108.6</v>
      </c>
      <c r="J2489">
        <v>90</v>
      </c>
      <c r="K2489">
        <v>18.46</v>
      </c>
      <c r="L2489">
        <v>206.4</v>
      </c>
      <c r="M2489">
        <v>154</v>
      </c>
      <c r="N2489">
        <v>17.54</v>
      </c>
      <c r="O2489">
        <v>126.3</v>
      </c>
      <c r="P2489">
        <v>118</v>
      </c>
      <c r="Q2489">
        <v>5.68</v>
      </c>
      <c r="R2489">
        <v>13.4</v>
      </c>
      <c r="S2489">
        <v>4</v>
      </c>
      <c r="T2489">
        <v>3.62</v>
      </c>
      <c r="U2489">
        <v>0</v>
      </c>
      <c r="V2489" t="s">
        <v>22</v>
      </c>
      <c r="W2489">
        <f t="shared" si="304"/>
        <v>0</v>
      </c>
      <c r="X2489" t="str">
        <f t="shared" si="305"/>
        <v>3 or fewer calls</v>
      </c>
      <c r="Y2489" t="str">
        <f t="shared" si="306"/>
        <v>Medium</v>
      </c>
      <c r="Z2489" t="str">
        <f t="shared" si="307"/>
        <v>Heavy_user</v>
      </c>
      <c r="AA2489" t="str">
        <f t="shared" si="308"/>
        <v>Medium_user</v>
      </c>
      <c r="AB2489" t="str">
        <f t="shared" si="309"/>
        <v>Medium Usage</v>
      </c>
      <c r="AC2489" t="str">
        <f t="shared" si="310"/>
        <v>High</v>
      </c>
      <c r="AD2489" t="str">
        <f t="shared" si="311"/>
        <v>Medium Intl Calls</v>
      </c>
    </row>
    <row r="2490" spans="1:30" x14ac:dyDescent="0.25">
      <c r="A2490" t="s">
        <v>69</v>
      </c>
      <c r="B2490">
        <v>31</v>
      </c>
      <c r="C2490" t="s">
        <v>21</v>
      </c>
      <c r="D2490" t="s">
        <v>22</v>
      </c>
      <c r="E2490">
        <f>IF(train[[#This Row],[international_plan]]="yes",1,0)</f>
        <v>0</v>
      </c>
      <c r="F2490" t="s">
        <v>22</v>
      </c>
      <c r="G2490">
        <f>IF(train[[#This Row],[voice_mail_plan]]="yes",1,0)</f>
        <v>0</v>
      </c>
      <c r="H2490">
        <v>0</v>
      </c>
      <c r="I2490">
        <v>97.5</v>
      </c>
      <c r="J2490">
        <v>129</v>
      </c>
      <c r="K2490">
        <v>16.579999999999998</v>
      </c>
      <c r="L2490">
        <v>260.39999999999998</v>
      </c>
      <c r="M2490">
        <v>78</v>
      </c>
      <c r="N2490">
        <v>22.13</v>
      </c>
      <c r="O2490">
        <v>88.7</v>
      </c>
      <c r="P2490">
        <v>100</v>
      </c>
      <c r="Q2490">
        <v>3.99</v>
      </c>
      <c r="R2490">
        <v>7</v>
      </c>
      <c r="S2490">
        <v>5</v>
      </c>
      <c r="T2490">
        <v>1.89</v>
      </c>
      <c r="U2490">
        <v>1</v>
      </c>
      <c r="V2490" t="s">
        <v>22</v>
      </c>
      <c r="W2490">
        <f t="shared" si="304"/>
        <v>0</v>
      </c>
      <c r="X2490" t="str">
        <f t="shared" si="305"/>
        <v>3 or fewer calls</v>
      </c>
      <c r="Y2490" t="str">
        <f t="shared" si="306"/>
        <v>Low</v>
      </c>
      <c r="Z2490" t="str">
        <f t="shared" si="307"/>
        <v>Light_usage</v>
      </c>
      <c r="AA2490" t="str">
        <f t="shared" si="308"/>
        <v>Heavy_user</v>
      </c>
      <c r="AB2490" t="str">
        <f t="shared" si="309"/>
        <v>Medium Usage</v>
      </c>
      <c r="AC2490" t="str">
        <f t="shared" si="310"/>
        <v>None</v>
      </c>
      <c r="AD2490" t="str">
        <f t="shared" si="311"/>
        <v>Low Intl Calls</v>
      </c>
    </row>
    <row r="2491" spans="1:30" x14ac:dyDescent="0.25">
      <c r="A2491" t="s">
        <v>68</v>
      </c>
      <c r="B2491">
        <v>72</v>
      </c>
      <c r="C2491" t="s">
        <v>21</v>
      </c>
      <c r="D2491" t="s">
        <v>22</v>
      </c>
      <c r="E2491">
        <f>IF(train[[#This Row],[international_plan]]="yes",1,0)</f>
        <v>0</v>
      </c>
      <c r="F2491" t="s">
        <v>22</v>
      </c>
      <c r="G2491">
        <f>IF(train[[#This Row],[voice_mail_plan]]="yes",1,0)</f>
        <v>0</v>
      </c>
      <c r="H2491">
        <v>0</v>
      </c>
      <c r="I2491">
        <v>166.5</v>
      </c>
      <c r="J2491">
        <v>102</v>
      </c>
      <c r="K2491">
        <v>28.31</v>
      </c>
      <c r="L2491">
        <v>261</v>
      </c>
      <c r="M2491">
        <v>103</v>
      </c>
      <c r="N2491">
        <v>22.19</v>
      </c>
      <c r="O2491">
        <v>262.7</v>
      </c>
      <c r="P2491">
        <v>85</v>
      </c>
      <c r="Q2491">
        <v>11.82</v>
      </c>
      <c r="R2491">
        <v>13.3</v>
      </c>
      <c r="S2491">
        <v>5</v>
      </c>
      <c r="T2491">
        <v>3.59</v>
      </c>
      <c r="U2491">
        <v>0</v>
      </c>
      <c r="V2491" t="s">
        <v>22</v>
      </c>
      <c r="W2491">
        <f t="shared" si="304"/>
        <v>0</v>
      </c>
      <c r="X2491" t="str">
        <f t="shared" si="305"/>
        <v>3 or fewer calls</v>
      </c>
      <c r="Y2491" t="str">
        <f t="shared" si="306"/>
        <v>Medium</v>
      </c>
      <c r="Z2491" t="str">
        <f t="shared" si="307"/>
        <v>Medium_user</v>
      </c>
      <c r="AA2491" t="str">
        <f t="shared" si="308"/>
        <v>Heavy_user</v>
      </c>
      <c r="AB2491" t="str">
        <f t="shared" si="309"/>
        <v>Medium Usage</v>
      </c>
      <c r="AC2491" t="str">
        <f t="shared" si="310"/>
        <v>None</v>
      </c>
      <c r="AD2491" t="str">
        <f t="shared" si="311"/>
        <v>Medium Intl Calls</v>
      </c>
    </row>
    <row r="2492" spans="1:30" x14ac:dyDescent="0.25">
      <c r="A2492" t="s">
        <v>45</v>
      </c>
      <c r="B2492">
        <v>24</v>
      </c>
      <c r="C2492" t="s">
        <v>21</v>
      </c>
      <c r="D2492" t="s">
        <v>22</v>
      </c>
      <c r="E2492">
        <f>IF(train[[#This Row],[international_plan]]="yes",1,0)</f>
        <v>0</v>
      </c>
      <c r="F2492" t="s">
        <v>22</v>
      </c>
      <c r="G2492">
        <f>IF(train[[#This Row],[voice_mail_plan]]="yes",1,0)</f>
        <v>0</v>
      </c>
      <c r="H2492">
        <v>0</v>
      </c>
      <c r="I2492">
        <v>156.19999999999999</v>
      </c>
      <c r="J2492">
        <v>104</v>
      </c>
      <c r="K2492">
        <v>26.55</v>
      </c>
      <c r="L2492">
        <v>90</v>
      </c>
      <c r="M2492">
        <v>101</v>
      </c>
      <c r="N2492">
        <v>7.65</v>
      </c>
      <c r="O2492">
        <v>205.1</v>
      </c>
      <c r="P2492">
        <v>116</v>
      </c>
      <c r="Q2492">
        <v>9.23</v>
      </c>
      <c r="R2492">
        <v>7.3</v>
      </c>
      <c r="S2492">
        <v>5</v>
      </c>
      <c r="T2492">
        <v>1.97</v>
      </c>
      <c r="U2492">
        <v>1</v>
      </c>
      <c r="V2492" t="s">
        <v>22</v>
      </c>
      <c r="W2492">
        <f t="shared" si="304"/>
        <v>0</v>
      </c>
      <c r="X2492" t="str">
        <f t="shared" si="305"/>
        <v>3 or fewer calls</v>
      </c>
      <c r="Y2492" t="str">
        <f t="shared" si="306"/>
        <v>Low</v>
      </c>
      <c r="Z2492" t="str">
        <f t="shared" si="307"/>
        <v>Medium_user</v>
      </c>
      <c r="AA2492" t="str">
        <f t="shared" si="308"/>
        <v>Light_user</v>
      </c>
      <c r="AB2492" t="str">
        <f t="shared" si="309"/>
        <v>Medium Usage</v>
      </c>
      <c r="AC2492" t="str">
        <f t="shared" si="310"/>
        <v>None</v>
      </c>
      <c r="AD2492" t="str">
        <f t="shared" si="311"/>
        <v>Low Intl Calls</v>
      </c>
    </row>
    <row r="2493" spans="1:30" x14ac:dyDescent="0.25">
      <c r="A2493" t="s">
        <v>48</v>
      </c>
      <c r="B2493">
        <v>117</v>
      </c>
      <c r="C2493" t="s">
        <v>21</v>
      </c>
      <c r="D2493" t="s">
        <v>23</v>
      </c>
      <c r="E2493">
        <f>IF(train[[#This Row],[international_plan]]="yes",1,0)</f>
        <v>1</v>
      </c>
      <c r="F2493" t="s">
        <v>22</v>
      </c>
      <c r="G2493">
        <f>IF(train[[#This Row],[voice_mail_plan]]="yes",1,0)</f>
        <v>0</v>
      </c>
      <c r="H2493">
        <v>0</v>
      </c>
      <c r="I2493">
        <v>287.39999999999998</v>
      </c>
      <c r="J2493">
        <v>118</v>
      </c>
      <c r="K2493">
        <v>48.86</v>
      </c>
      <c r="L2493">
        <v>259.60000000000002</v>
      </c>
      <c r="M2493">
        <v>84</v>
      </c>
      <c r="N2493">
        <v>22.07</v>
      </c>
      <c r="O2493">
        <v>153.19999999999999</v>
      </c>
      <c r="P2493">
        <v>86</v>
      </c>
      <c r="Q2493">
        <v>6.89</v>
      </c>
      <c r="R2493">
        <v>10</v>
      </c>
      <c r="S2493">
        <v>3</v>
      </c>
      <c r="T2493">
        <v>2.7</v>
      </c>
      <c r="U2493">
        <v>1</v>
      </c>
      <c r="V2493" t="s">
        <v>23</v>
      </c>
      <c r="W2493">
        <f t="shared" si="304"/>
        <v>1</v>
      </c>
      <c r="X2493" t="str">
        <f t="shared" si="305"/>
        <v>3 or fewer calls</v>
      </c>
      <c r="Y2493" t="str">
        <f t="shared" si="306"/>
        <v>Medium</v>
      </c>
      <c r="Z2493" t="str">
        <f t="shared" si="307"/>
        <v>Medium_user</v>
      </c>
      <c r="AA2493" t="str">
        <f t="shared" si="308"/>
        <v>Heavy_user</v>
      </c>
      <c r="AB2493" t="str">
        <f t="shared" si="309"/>
        <v>Medium Usage</v>
      </c>
      <c r="AC2493" t="str">
        <f t="shared" si="310"/>
        <v>None</v>
      </c>
      <c r="AD2493" t="str">
        <f t="shared" si="311"/>
        <v>Medium Intl Calls</v>
      </c>
    </row>
    <row r="2494" spans="1:30" x14ac:dyDescent="0.25">
      <c r="A2494" t="s">
        <v>70</v>
      </c>
      <c r="B2494">
        <v>137</v>
      </c>
      <c r="C2494" t="s">
        <v>21</v>
      </c>
      <c r="D2494" t="s">
        <v>22</v>
      </c>
      <c r="E2494">
        <f>IF(train[[#This Row],[international_plan]]="yes",1,0)</f>
        <v>0</v>
      </c>
      <c r="F2494" t="s">
        <v>23</v>
      </c>
      <c r="G2494">
        <f>IF(train[[#This Row],[voice_mail_plan]]="yes",1,0)</f>
        <v>1</v>
      </c>
      <c r="H2494">
        <v>19</v>
      </c>
      <c r="I2494">
        <v>175.3</v>
      </c>
      <c r="J2494">
        <v>96</v>
      </c>
      <c r="K2494">
        <v>29.8</v>
      </c>
      <c r="L2494">
        <v>241.3</v>
      </c>
      <c r="M2494">
        <v>146</v>
      </c>
      <c r="N2494">
        <v>20.51</v>
      </c>
      <c r="O2494">
        <v>211.4</v>
      </c>
      <c r="P2494">
        <v>109</v>
      </c>
      <c r="Q2494">
        <v>9.51</v>
      </c>
      <c r="R2494">
        <v>7.8</v>
      </c>
      <c r="S2494">
        <v>2</v>
      </c>
      <c r="T2494">
        <v>2.11</v>
      </c>
      <c r="U2494">
        <v>0</v>
      </c>
      <c r="V2494" t="s">
        <v>22</v>
      </c>
      <c r="W2494">
        <f t="shared" si="304"/>
        <v>0</v>
      </c>
      <c r="X2494" t="str">
        <f t="shared" si="305"/>
        <v>3 or fewer calls</v>
      </c>
      <c r="Y2494" t="str">
        <f t="shared" si="306"/>
        <v>Medium</v>
      </c>
      <c r="Z2494" t="str">
        <f t="shared" si="307"/>
        <v>Heavy_user</v>
      </c>
      <c r="AA2494" t="str">
        <f t="shared" si="308"/>
        <v>Heavy_user</v>
      </c>
      <c r="AB2494" t="str">
        <f t="shared" si="309"/>
        <v>Medium Usage</v>
      </c>
      <c r="AC2494" t="str">
        <f t="shared" si="310"/>
        <v>Medium</v>
      </c>
      <c r="AD2494" t="str">
        <f t="shared" si="311"/>
        <v>Medium Intl Calls</v>
      </c>
    </row>
    <row r="2495" spans="1:30" x14ac:dyDescent="0.25">
      <c r="A2495" t="s">
        <v>73</v>
      </c>
      <c r="B2495">
        <v>136</v>
      </c>
      <c r="C2495" t="s">
        <v>25</v>
      </c>
      <c r="D2495" t="s">
        <v>22</v>
      </c>
      <c r="E2495">
        <f>IF(train[[#This Row],[international_plan]]="yes",1,0)</f>
        <v>0</v>
      </c>
      <c r="F2495" t="s">
        <v>22</v>
      </c>
      <c r="G2495">
        <f>IF(train[[#This Row],[voice_mail_plan]]="yes",1,0)</f>
        <v>0</v>
      </c>
      <c r="H2495">
        <v>0</v>
      </c>
      <c r="I2495">
        <v>102.1</v>
      </c>
      <c r="J2495">
        <v>75</v>
      </c>
      <c r="K2495">
        <v>17.36</v>
      </c>
      <c r="L2495">
        <v>219.5</v>
      </c>
      <c r="M2495">
        <v>97</v>
      </c>
      <c r="N2495">
        <v>18.66</v>
      </c>
      <c r="O2495">
        <v>73.7</v>
      </c>
      <c r="P2495">
        <v>92</v>
      </c>
      <c r="Q2495">
        <v>3.32</v>
      </c>
      <c r="R2495">
        <v>9.8000000000000007</v>
      </c>
      <c r="S2495">
        <v>5</v>
      </c>
      <c r="T2495">
        <v>2.65</v>
      </c>
      <c r="U2495">
        <v>0</v>
      </c>
      <c r="V2495" t="s">
        <v>22</v>
      </c>
      <c r="W2495">
        <f t="shared" si="304"/>
        <v>0</v>
      </c>
      <c r="X2495" t="str">
        <f t="shared" si="305"/>
        <v>3 or fewer calls</v>
      </c>
      <c r="Y2495" t="str">
        <f t="shared" si="306"/>
        <v>Medium</v>
      </c>
      <c r="Z2495" t="str">
        <f t="shared" si="307"/>
        <v>Medium_user</v>
      </c>
      <c r="AA2495" t="str">
        <f t="shared" si="308"/>
        <v>Medium_user</v>
      </c>
      <c r="AB2495" t="str">
        <f t="shared" si="309"/>
        <v>Medium Usage</v>
      </c>
      <c r="AC2495" t="str">
        <f t="shared" si="310"/>
        <v>None</v>
      </c>
      <c r="AD2495" t="str">
        <f t="shared" si="311"/>
        <v>Medium Intl Calls</v>
      </c>
    </row>
    <row r="2496" spans="1:30" x14ac:dyDescent="0.25">
      <c r="A2496" t="s">
        <v>55</v>
      </c>
      <c r="B2496">
        <v>95</v>
      </c>
      <c r="C2496" t="s">
        <v>21</v>
      </c>
      <c r="D2496" t="s">
        <v>22</v>
      </c>
      <c r="E2496">
        <f>IF(train[[#This Row],[international_plan]]="yes",1,0)</f>
        <v>0</v>
      </c>
      <c r="F2496" t="s">
        <v>22</v>
      </c>
      <c r="G2496">
        <f>IF(train[[#This Row],[voice_mail_plan]]="yes",1,0)</f>
        <v>0</v>
      </c>
      <c r="H2496">
        <v>0</v>
      </c>
      <c r="I2496">
        <v>157.9</v>
      </c>
      <c r="J2496">
        <v>103</v>
      </c>
      <c r="K2496">
        <v>26.84</v>
      </c>
      <c r="L2496">
        <v>259.60000000000002</v>
      </c>
      <c r="M2496">
        <v>90</v>
      </c>
      <c r="N2496">
        <v>22.07</v>
      </c>
      <c r="O2496">
        <v>230</v>
      </c>
      <c r="P2496">
        <v>117</v>
      </c>
      <c r="Q2496">
        <v>10.35</v>
      </c>
      <c r="R2496">
        <v>14</v>
      </c>
      <c r="S2496">
        <v>2</v>
      </c>
      <c r="T2496">
        <v>3.78</v>
      </c>
      <c r="U2496">
        <v>0</v>
      </c>
      <c r="V2496" t="s">
        <v>22</v>
      </c>
      <c r="W2496">
        <f t="shared" si="304"/>
        <v>0</v>
      </c>
      <c r="X2496" t="str">
        <f t="shared" si="305"/>
        <v>3 or fewer calls</v>
      </c>
      <c r="Y2496" t="str">
        <f t="shared" si="306"/>
        <v>Medium</v>
      </c>
      <c r="Z2496" t="str">
        <f t="shared" si="307"/>
        <v>Medium_user</v>
      </c>
      <c r="AA2496" t="str">
        <f t="shared" si="308"/>
        <v>Heavy_user</v>
      </c>
      <c r="AB2496" t="str">
        <f t="shared" si="309"/>
        <v>Medium Usage</v>
      </c>
      <c r="AC2496" t="str">
        <f t="shared" si="310"/>
        <v>None</v>
      </c>
      <c r="AD2496" t="str">
        <f t="shared" si="311"/>
        <v>Medium Intl Calls</v>
      </c>
    </row>
    <row r="2497" spans="1:30" x14ac:dyDescent="0.25">
      <c r="A2497" t="s">
        <v>52</v>
      </c>
      <c r="B2497">
        <v>82</v>
      </c>
      <c r="C2497" t="s">
        <v>21</v>
      </c>
      <c r="D2497" t="s">
        <v>22</v>
      </c>
      <c r="E2497">
        <f>IF(train[[#This Row],[international_plan]]="yes",1,0)</f>
        <v>0</v>
      </c>
      <c r="F2497" t="s">
        <v>23</v>
      </c>
      <c r="G2497">
        <f>IF(train[[#This Row],[voice_mail_plan]]="yes",1,0)</f>
        <v>1</v>
      </c>
      <c r="H2497">
        <v>19</v>
      </c>
      <c r="I2497">
        <v>146.5</v>
      </c>
      <c r="J2497">
        <v>73</v>
      </c>
      <c r="K2497">
        <v>24.91</v>
      </c>
      <c r="L2497">
        <v>246.4</v>
      </c>
      <c r="M2497">
        <v>65</v>
      </c>
      <c r="N2497">
        <v>20.94</v>
      </c>
      <c r="O2497">
        <v>199</v>
      </c>
      <c r="P2497">
        <v>114</v>
      </c>
      <c r="Q2497">
        <v>8.9600000000000009</v>
      </c>
      <c r="R2497">
        <v>4.0999999999999996</v>
      </c>
      <c r="S2497">
        <v>4</v>
      </c>
      <c r="T2497">
        <v>1.1100000000000001</v>
      </c>
      <c r="U2497">
        <v>1</v>
      </c>
      <c r="V2497" t="s">
        <v>22</v>
      </c>
      <c r="W2497">
        <f t="shared" si="304"/>
        <v>0</v>
      </c>
      <c r="X2497" t="str">
        <f t="shared" si="305"/>
        <v>3 or fewer calls</v>
      </c>
      <c r="Y2497" t="str">
        <f t="shared" si="306"/>
        <v>Low</v>
      </c>
      <c r="Z2497" t="str">
        <f t="shared" si="307"/>
        <v>Light_usage</v>
      </c>
      <c r="AA2497" t="str">
        <f t="shared" si="308"/>
        <v>Heavy_user</v>
      </c>
      <c r="AB2497" t="str">
        <f t="shared" si="309"/>
        <v>Medium Usage</v>
      </c>
      <c r="AC2497" t="str">
        <f t="shared" si="310"/>
        <v>Medium</v>
      </c>
      <c r="AD2497" t="str">
        <f t="shared" si="311"/>
        <v>Low Intl Calls</v>
      </c>
    </row>
    <row r="2498" spans="1:30" x14ac:dyDescent="0.25">
      <c r="A2498" t="s">
        <v>75</v>
      </c>
      <c r="B2498">
        <v>145</v>
      </c>
      <c r="C2498" t="s">
        <v>21</v>
      </c>
      <c r="D2498" t="s">
        <v>22</v>
      </c>
      <c r="E2498">
        <f>IF(train[[#This Row],[international_plan]]="yes",1,0)</f>
        <v>0</v>
      </c>
      <c r="F2498" t="s">
        <v>22</v>
      </c>
      <c r="G2498">
        <f>IF(train[[#This Row],[voice_mail_plan]]="yes",1,0)</f>
        <v>0</v>
      </c>
      <c r="H2498">
        <v>0</v>
      </c>
      <c r="I2498">
        <v>245.8</v>
      </c>
      <c r="J2498">
        <v>116</v>
      </c>
      <c r="K2498">
        <v>41.79</v>
      </c>
      <c r="L2498">
        <v>286.7</v>
      </c>
      <c r="M2498">
        <v>91</v>
      </c>
      <c r="N2498">
        <v>24.37</v>
      </c>
      <c r="O2498">
        <v>240.7</v>
      </c>
      <c r="P2498">
        <v>115</v>
      </c>
      <c r="Q2498">
        <v>10.83</v>
      </c>
      <c r="R2498">
        <v>9</v>
      </c>
      <c r="S2498">
        <v>13</v>
      </c>
      <c r="T2498">
        <v>2.4300000000000002</v>
      </c>
      <c r="U2498">
        <v>1</v>
      </c>
      <c r="V2498" t="s">
        <v>23</v>
      </c>
      <c r="W2498">
        <f t="shared" ref="W2498:W2561" si="312">IF(V2498="yes",1,0)</f>
        <v>1</v>
      </c>
      <c r="X2498" t="str">
        <f t="shared" ref="X2498:X2561" si="313">IF(U2498&gt;3,"More than 3 calls","3 or fewer calls")</f>
        <v>3 or fewer calls</v>
      </c>
      <c r="Y2498" t="str">
        <f t="shared" ref="Y2498:Y2561" si="314">IF(T2498&lt;2,"Low",IF(T2498&lt;4,"Medium","High"))</f>
        <v>Medium</v>
      </c>
      <c r="Z2498" t="str">
        <f t="shared" ref="Z2498:Z2561" si="315">IF(M2498&lt;80,"Light_usage",IF(M2498&lt;120,"Medium_user","Heavy_user"))</f>
        <v>Medium_user</v>
      </c>
      <c r="AA2498" t="str">
        <f t="shared" ref="AA2498:AA2561" si="316">IF(N2498&lt;10,"Light_user",IF(N2498&lt;20,"Medium_user","Heavy_user"))</f>
        <v>Heavy_user</v>
      </c>
      <c r="AB2498" t="str">
        <f t="shared" ref="AB2498:AB2561" si="317">IF(AND(I2498&gt;250,N2498&gt;20,R2498&gt;10),"High Usage",
  IF(AND(I2498&lt;100,N2498&lt;10,R2498&lt;5),"Low Usage","Medium Usage"))</f>
        <v>Medium Usage</v>
      </c>
      <c r="AC2498" t="str">
        <f t="shared" ref="AC2498:AC2561" si="318">IF(H2498=0,"None",IF(H2498&lt;10,"Low",IF(H2498&lt;30,"Medium","High")))</f>
        <v>None</v>
      </c>
      <c r="AD2498" t="str">
        <f t="shared" ref="AD2498:AD2561" si="319">IF(T2498&lt;=2, "Low Intl Calls", IF(T2498&lt;=5, "Medium Intl Calls", "High Intl Calls"))</f>
        <v>Medium Intl Calls</v>
      </c>
    </row>
    <row r="2499" spans="1:30" x14ac:dyDescent="0.25">
      <c r="A2499" t="s">
        <v>60</v>
      </c>
      <c r="B2499">
        <v>155</v>
      </c>
      <c r="C2499" t="s">
        <v>25</v>
      </c>
      <c r="D2499" t="s">
        <v>23</v>
      </c>
      <c r="E2499">
        <f>IF(train[[#This Row],[international_plan]]="yes",1,0)</f>
        <v>1</v>
      </c>
      <c r="F2499" t="s">
        <v>22</v>
      </c>
      <c r="G2499">
        <f>IF(train[[#This Row],[voice_mail_plan]]="yes",1,0)</f>
        <v>0</v>
      </c>
      <c r="H2499">
        <v>0</v>
      </c>
      <c r="I2499">
        <v>250.8</v>
      </c>
      <c r="J2499">
        <v>146</v>
      </c>
      <c r="K2499">
        <v>42.64</v>
      </c>
      <c r="L2499">
        <v>152.5</v>
      </c>
      <c r="M2499">
        <v>105</v>
      </c>
      <c r="N2499">
        <v>12.96</v>
      </c>
      <c r="O2499">
        <v>148.1</v>
      </c>
      <c r="P2499">
        <v>104</v>
      </c>
      <c r="Q2499">
        <v>6.66</v>
      </c>
      <c r="R2499">
        <v>10</v>
      </c>
      <c r="S2499">
        <v>5</v>
      </c>
      <c r="T2499">
        <v>2.7</v>
      </c>
      <c r="U2499">
        <v>2</v>
      </c>
      <c r="V2499" t="s">
        <v>22</v>
      </c>
      <c r="W2499">
        <f t="shared" si="312"/>
        <v>0</v>
      </c>
      <c r="X2499" t="str">
        <f t="shared" si="313"/>
        <v>3 or fewer calls</v>
      </c>
      <c r="Y2499" t="str">
        <f t="shared" si="314"/>
        <v>Medium</v>
      </c>
      <c r="Z2499" t="str">
        <f t="shared" si="315"/>
        <v>Medium_user</v>
      </c>
      <c r="AA2499" t="str">
        <f t="shared" si="316"/>
        <v>Medium_user</v>
      </c>
      <c r="AB2499" t="str">
        <f t="shared" si="317"/>
        <v>Medium Usage</v>
      </c>
      <c r="AC2499" t="str">
        <f t="shared" si="318"/>
        <v>None</v>
      </c>
      <c r="AD2499" t="str">
        <f t="shared" si="319"/>
        <v>Medium Intl Calls</v>
      </c>
    </row>
    <row r="2500" spans="1:30" x14ac:dyDescent="0.25">
      <c r="A2500" t="s">
        <v>39</v>
      </c>
      <c r="B2500">
        <v>53</v>
      </c>
      <c r="C2500" t="s">
        <v>21</v>
      </c>
      <c r="D2500" t="s">
        <v>22</v>
      </c>
      <c r="E2500">
        <f>IF(train[[#This Row],[international_plan]]="yes",1,0)</f>
        <v>0</v>
      </c>
      <c r="F2500" t="s">
        <v>22</v>
      </c>
      <c r="G2500">
        <f>IF(train[[#This Row],[voice_mail_plan]]="yes",1,0)</f>
        <v>0</v>
      </c>
      <c r="H2500">
        <v>0</v>
      </c>
      <c r="I2500">
        <v>119.7</v>
      </c>
      <c r="J2500">
        <v>113</v>
      </c>
      <c r="K2500">
        <v>20.350000000000001</v>
      </c>
      <c r="L2500">
        <v>189.7</v>
      </c>
      <c r="M2500">
        <v>84</v>
      </c>
      <c r="N2500">
        <v>16.12</v>
      </c>
      <c r="O2500">
        <v>256.2</v>
      </c>
      <c r="P2500">
        <v>108</v>
      </c>
      <c r="Q2500">
        <v>11.53</v>
      </c>
      <c r="R2500">
        <v>12.9</v>
      </c>
      <c r="S2500">
        <v>7</v>
      </c>
      <c r="T2500">
        <v>3.48</v>
      </c>
      <c r="U2500">
        <v>2</v>
      </c>
      <c r="V2500" t="s">
        <v>22</v>
      </c>
      <c r="W2500">
        <f t="shared" si="312"/>
        <v>0</v>
      </c>
      <c r="X2500" t="str">
        <f t="shared" si="313"/>
        <v>3 or fewer calls</v>
      </c>
      <c r="Y2500" t="str">
        <f t="shared" si="314"/>
        <v>Medium</v>
      </c>
      <c r="Z2500" t="str">
        <f t="shared" si="315"/>
        <v>Medium_user</v>
      </c>
      <c r="AA2500" t="str">
        <f t="shared" si="316"/>
        <v>Medium_user</v>
      </c>
      <c r="AB2500" t="str">
        <f t="shared" si="317"/>
        <v>Medium Usage</v>
      </c>
      <c r="AC2500" t="str">
        <f t="shared" si="318"/>
        <v>None</v>
      </c>
      <c r="AD2500" t="str">
        <f t="shared" si="319"/>
        <v>Medium Intl Calls</v>
      </c>
    </row>
    <row r="2501" spans="1:30" x14ac:dyDescent="0.25">
      <c r="A2501" t="s">
        <v>44</v>
      </c>
      <c r="B2501">
        <v>123</v>
      </c>
      <c r="C2501" t="s">
        <v>21</v>
      </c>
      <c r="D2501" t="s">
        <v>22</v>
      </c>
      <c r="E2501">
        <f>IF(train[[#This Row],[international_plan]]="yes",1,0)</f>
        <v>0</v>
      </c>
      <c r="F2501" t="s">
        <v>22</v>
      </c>
      <c r="G2501">
        <f>IF(train[[#This Row],[voice_mail_plan]]="yes",1,0)</f>
        <v>0</v>
      </c>
      <c r="H2501">
        <v>0</v>
      </c>
      <c r="I2501">
        <v>242.2</v>
      </c>
      <c r="J2501">
        <v>87</v>
      </c>
      <c r="K2501">
        <v>41.17</v>
      </c>
      <c r="L2501">
        <v>226.1</v>
      </c>
      <c r="M2501">
        <v>101</v>
      </c>
      <c r="N2501">
        <v>19.22</v>
      </c>
      <c r="O2501">
        <v>268.60000000000002</v>
      </c>
      <c r="P2501">
        <v>121</v>
      </c>
      <c r="Q2501">
        <v>12.09</v>
      </c>
      <c r="R2501">
        <v>8.1999999999999993</v>
      </c>
      <c r="S2501">
        <v>3</v>
      </c>
      <c r="T2501">
        <v>2.21</v>
      </c>
      <c r="U2501">
        <v>5</v>
      </c>
      <c r="V2501" t="s">
        <v>23</v>
      </c>
      <c r="W2501">
        <f t="shared" si="312"/>
        <v>1</v>
      </c>
      <c r="X2501" t="str">
        <f t="shared" si="313"/>
        <v>More than 3 calls</v>
      </c>
      <c r="Y2501" t="str">
        <f t="shared" si="314"/>
        <v>Medium</v>
      </c>
      <c r="Z2501" t="str">
        <f t="shared" si="315"/>
        <v>Medium_user</v>
      </c>
      <c r="AA2501" t="str">
        <f t="shared" si="316"/>
        <v>Medium_user</v>
      </c>
      <c r="AB2501" t="str">
        <f t="shared" si="317"/>
        <v>Medium Usage</v>
      </c>
      <c r="AC2501" t="str">
        <f t="shared" si="318"/>
        <v>None</v>
      </c>
      <c r="AD2501" t="str">
        <f t="shared" si="319"/>
        <v>Medium Intl Calls</v>
      </c>
    </row>
    <row r="2502" spans="1:30" x14ac:dyDescent="0.25">
      <c r="A2502" t="s">
        <v>48</v>
      </c>
      <c r="B2502">
        <v>136</v>
      </c>
      <c r="C2502" t="s">
        <v>21</v>
      </c>
      <c r="D2502" t="s">
        <v>22</v>
      </c>
      <c r="E2502">
        <f>IF(train[[#This Row],[international_plan]]="yes",1,0)</f>
        <v>0</v>
      </c>
      <c r="F2502" t="s">
        <v>22</v>
      </c>
      <c r="G2502">
        <f>IF(train[[#This Row],[voice_mail_plan]]="yes",1,0)</f>
        <v>0</v>
      </c>
      <c r="H2502">
        <v>0</v>
      </c>
      <c r="I2502">
        <v>163.4</v>
      </c>
      <c r="J2502">
        <v>83</v>
      </c>
      <c r="K2502">
        <v>27.78</v>
      </c>
      <c r="L2502">
        <v>249.3</v>
      </c>
      <c r="M2502">
        <v>119</v>
      </c>
      <c r="N2502">
        <v>21.19</v>
      </c>
      <c r="O2502">
        <v>249.7</v>
      </c>
      <c r="P2502">
        <v>90</v>
      </c>
      <c r="Q2502">
        <v>11.24</v>
      </c>
      <c r="R2502">
        <v>9.8000000000000007</v>
      </c>
      <c r="S2502">
        <v>4</v>
      </c>
      <c r="T2502">
        <v>2.65</v>
      </c>
      <c r="U2502">
        <v>7</v>
      </c>
      <c r="V2502" t="s">
        <v>22</v>
      </c>
      <c r="W2502">
        <f t="shared" si="312"/>
        <v>0</v>
      </c>
      <c r="X2502" t="str">
        <f t="shared" si="313"/>
        <v>More than 3 calls</v>
      </c>
      <c r="Y2502" t="str">
        <f t="shared" si="314"/>
        <v>Medium</v>
      </c>
      <c r="Z2502" t="str">
        <f t="shared" si="315"/>
        <v>Medium_user</v>
      </c>
      <c r="AA2502" t="str">
        <f t="shared" si="316"/>
        <v>Heavy_user</v>
      </c>
      <c r="AB2502" t="str">
        <f t="shared" si="317"/>
        <v>Medium Usage</v>
      </c>
      <c r="AC2502" t="str">
        <f t="shared" si="318"/>
        <v>None</v>
      </c>
      <c r="AD2502" t="str">
        <f t="shared" si="319"/>
        <v>Medium Intl Calls</v>
      </c>
    </row>
    <row r="2503" spans="1:30" x14ac:dyDescent="0.25">
      <c r="A2503" t="s">
        <v>39</v>
      </c>
      <c r="B2503">
        <v>57</v>
      </c>
      <c r="C2503" t="s">
        <v>21</v>
      </c>
      <c r="D2503" t="s">
        <v>22</v>
      </c>
      <c r="E2503">
        <f>IF(train[[#This Row],[international_plan]]="yes",1,0)</f>
        <v>0</v>
      </c>
      <c r="F2503" t="s">
        <v>22</v>
      </c>
      <c r="G2503">
        <f>IF(train[[#This Row],[voice_mail_plan]]="yes",1,0)</f>
        <v>0</v>
      </c>
      <c r="H2503">
        <v>0</v>
      </c>
      <c r="I2503">
        <v>161</v>
      </c>
      <c r="J2503">
        <v>113</v>
      </c>
      <c r="K2503">
        <v>27.37</v>
      </c>
      <c r="L2503">
        <v>208</v>
      </c>
      <c r="M2503">
        <v>134</v>
      </c>
      <c r="N2503">
        <v>17.68</v>
      </c>
      <c r="O2503">
        <v>208.1</v>
      </c>
      <c r="P2503">
        <v>81</v>
      </c>
      <c r="Q2503">
        <v>9.36</v>
      </c>
      <c r="R2503">
        <v>8.4</v>
      </c>
      <c r="S2503">
        <v>4</v>
      </c>
      <c r="T2503">
        <v>2.27</v>
      </c>
      <c r="U2503">
        <v>3</v>
      </c>
      <c r="V2503" t="s">
        <v>22</v>
      </c>
      <c r="W2503">
        <f t="shared" si="312"/>
        <v>0</v>
      </c>
      <c r="X2503" t="str">
        <f t="shared" si="313"/>
        <v>3 or fewer calls</v>
      </c>
      <c r="Y2503" t="str">
        <f t="shared" si="314"/>
        <v>Medium</v>
      </c>
      <c r="Z2503" t="str">
        <f t="shared" si="315"/>
        <v>Heavy_user</v>
      </c>
      <c r="AA2503" t="str">
        <f t="shared" si="316"/>
        <v>Medium_user</v>
      </c>
      <c r="AB2503" t="str">
        <f t="shared" si="317"/>
        <v>Medium Usage</v>
      </c>
      <c r="AC2503" t="str">
        <f t="shared" si="318"/>
        <v>None</v>
      </c>
      <c r="AD2503" t="str">
        <f t="shared" si="319"/>
        <v>Medium Intl Calls</v>
      </c>
    </row>
    <row r="2504" spans="1:30" x14ac:dyDescent="0.25">
      <c r="A2504" t="s">
        <v>31</v>
      </c>
      <c r="B2504">
        <v>62</v>
      </c>
      <c r="C2504" t="s">
        <v>25</v>
      </c>
      <c r="D2504" t="s">
        <v>22</v>
      </c>
      <c r="E2504">
        <f>IF(train[[#This Row],[international_plan]]="yes",1,0)</f>
        <v>0</v>
      </c>
      <c r="F2504" t="s">
        <v>22</v>
      </c>
      <c r="G2504">
        <f>IF(train[[#This Row],[voice_mail_plan]]="yes",1,0)</f>
        <v>0</v>
      </c>
      <c r="H2504">
        <v>0</v>
      </c>
      <c r="I2504">
        <v>128.69999999999999</v>
      </c>
      <c r="J2504">
        <v>111</v>
      </c>
      <c r="K2504">
        <v>21.88</v>
      </c>
      <c r="L2504">
        <v>169.5</v>
      </c>
      <c r="M2504">
        <v>104</v>
      </c>
      <c r="N2504">
        <v>14.41</v>
      </c>
      <c r="O2504">
        <v>193.6</v>
      </c>
      <c r="P2504">
        <v>97</v>
      </c>
      <c r="Q2504">
        <v>8.7100000000000009</v>
      </c>
      <c r="R2504">
        <v>10.3</v>
      </c>
      <c r="S2504">
        <v>5</v>
      </c>
      <c r="T2504">
        <v>2.78</v>
      </c>
      <c r="U2504">
        <v>1</v>
      </c>
      <c r="V2504" t="s">
        <v>22</v>
      </c>
      <c r="W2504">
        <f t="shared" si="312"/>
        <v>0</v>
      </c>
      <c r="X2504" t="str">
        <f t="shared" si="313"/>
        <v>3 or fewer calls</v>
      </c>
      <c r="Y2504" t="str">
        <f t="shared" si="314"/>
        <v>Medium</v>
      </c>
      <c r="Z2504" t="str">
        <f t="shared" si="315"/>
        <v>Medium_user</v>
      </c>
      <c r="AA2504" t="str">
        <f t="shared" si="316"/>
        <v>Medium_user</v>
      </c>
      <c r="AB2504" t="str">
        <f t="shared" si="317"/>
        <v>Medium Usage</v>
      </c>
      <c r="AC2504" t="str">
        <f t="shared" si="318"/>
        <v>None</v>
      </c>
      <c r="AD2504" t="str">
        <f t="shared" si="319"/>
        <v>Medium Intl Calls</v>
      </c>
    </row>
    <row r="2505" spans="1:30" x14ac:dyDescent="0.25">
      <c r="A2505" t="s">
        <v>61</v>
      </c>
      <c r="B2505">
        <v>112</v>
      </c>
      <c r="C2505" t="s">
        <v>21</v>
      </c>
      <c r="D2505" t="s">
        <v>22</v>
      </c>
      <c r="E2505">
        <f>IF(train[[#This Row],[international_plan]]="yes",1,0)</f>
        <v>0</v>
      </c>
      <c r="F2505" t="s">
        <v>22</v>
      </c>
      <c r="G2505">
        <f>IF(train[[#This Row],[voice_mail_plan]]="yes",1,0)</f>
        <v>0</v>
      </c>
      <c r="H2505">
        <v>0</v>
      </c>
      <c r="I2505">
        <v>81.599999999999994</v>
      </c>
      <c r="J2505">
        <v>94</v>
      </c>
      <c r="K2505">
        <v>13.87</v>
      </c>
      <c r="L2505">
        <v>268.10000000000002</v>
      </c>
      <c r="M2505">
        <v>112</v>
      </c>
      <c r="N2505">
        <v>22.79</v>
      </c>
      <c r="O2505">
        <v>140.80000000000001</v>
      </c>
      <c r="P2505">
        <v>75</v>
      </c>
      <c r="Q2505">
        <v>6.34</v>
      </c>
      <c r="R2505">
        <v>8.6</v>
      </c>
      <c r="S2505">
        <v>18</v>
      </c>
      <c r="T2505">
        <v>2.3199999999999998</v>
      </c>
      <c r="U2505">
        <v>1</v>
      </c>
      <c r="V2505" t="s">
        <v>22</v>
      </c>
      <c r="W2505">
        <f t="shared" si="312"/>
        <v>0</v>
      </c>
      <c r="X2505" t="str">
        <f t="shared" si="313"/>
        <v>3 or fewer calls</v>
      </c>
      <c r="Y2505" t="str">
        <f t="shared" si="314"/>
        <v>Medium</v>
      </c>
      <c r="Z2505" t="str">
        <f t="shared" si="315"/>
        <v>Medium_user</v>
      </c>
      <c r="AA2505" t="str">
        <f t="shared" si="316"/>
        <v>Heavy_user</v>
      </c>
      <c r="AB2505" t="str">
        <f t="shared" si="317"/>
        <v>Medium Usage</v>
      </c>
      <c r="AC2505" t="str">
        <f t="shared" si="318"/>
        <v>None</v>
      </c>
      <c r="AD2505" t="str">
        <f t="shared" si="319"/>
        <v>Medium Intl Calls</v>
      </c>
    </row>
    <row r="2506" spans="1:30" x14ac:dyDescent="0.25">
      <c r="A2506" t="s">
        <v>53</v>
      </c>
      <c r="B2506">
        <v>55</v>
      </c>
      <c r="C2506" t="s">
        <v>21</v>
      </c>
      <c r="D2506" t="s">
        <v>22</v>
      </c>
      <c r="E2506">
        <f>IF(train[[#This Row],[international_plan]]="yes",1,0)</f>
        <v>0</v>
      </c>
      <c r="F2506" t="s">
        <v>23</v>
      </c>
      <c r="G2506">
        <f>IF(train[[#This Row],[voice_mail_plan]]="yes",1,0)</f>
        <v>1</v>
      </c>
      <c r="H2506">
        <v>20</v>
      </c>
      <c r="I2506">
        <v>207.7</v>
      </c>
      <c r="J2506">
        <v>91</v>
      </c>
      <c r="K2506">
        <v>35.31</v>
      </c>
      <c r="L2506">
        <v>199.7</v>
      </c>
      <c r="M2506">
        <v>113</v>
      </c>
      <c r="N2506">
        <v>16.97</v>
      </c>
      <c r="O2506">
        <v>216.5</v>
      </c>
      <c r="P2506">
        <v>110</v>
      </c>
      <c r="Q2506">
        <v>9.74</v>
      </c>
      <c r="R2506">
        <v>7.3</v>
      </c>
      <c r="S2506">
        <v>1</v>
      </c>
      <c r="T2506">
        <v>1.97</v>
      </c>
      <c r="U2506">
        <v>1</v>
      </c>
      <c r="V2506" t="s">
        <v>22</v>
      </c>
      <c r="W2506">
        <f t="shared" si="312"/>
        <v>0</v>
      </c>
      <c r="X2506" t="str">
        <f t="shared" si="313"/>
        <v>3 or fewer calls</v>
      </c>
      <c r="Y2506" t="str">
        <f t="shared" si="314"/>
        <v>Low</v>
      </c>
      <c r="Z2506" t="str">
        <f t="shared" si="315"/>
        <v>Medium_user</v>
      </c>
      <c r="AA2506" t="str">
        <f t="shared" si="316"/>
        <v>Medium_user</v>
      </c>
      <c r="AB2506" t="str">
        <f t="shared" si="317"/>
        <v>Medium Usage</v>
      </c>
      <c r="AC2506" t="str">
        <f t="shared" si="318"/>
        <v>Medium</v>
      </c>
      <c r="AD2506" t="str">
        <f t="shared" si="319"/>
        <v>Low Intl Calls</v>
      </c>
    </row>
    <row r="2507" spans="1:30" x14ac:dyDescent="0.25">
      <c r="A2507" t="s">
        <v>36</v>
      </c>
      <c r="B2507">
        <v>125</v>
      </c>
      <c r="C2507" t="s">
        <v>21</v>
      </c>
      <c r="D2507" t="s">
        <v>22</v>
      </c>
      <c r="E2507">
        <f>IF(train[[#This Row],[international_plan]]="yes",1,0)</f>
        <v>0</v>
      </c>
      <c r="F2507" t="s">
        <v>22</v>
      </c>
      <c r="G2507">
        <f>IF(train[[#This Row],[voice_mail_plan]]="yes",1,0)</f>
        <v>0</v>
      </c>
      <c r="H2507">
        <v>0</v>
      </c>
      <c r="I2507">
        <v>233.3</v>
      </c>
      <c r="J2507">
        <v>65</v>
      </c>
      <c r="K2507">
        <v>39.659999999999997</v>
      </c>
      <c r="L2507">
        <v>209.8</v>
      </c>
      <c r="M2507">
        <v>93</v>
      </c>
      <c r="N2507">
        <v>17.829999999999998</v>
      </c>
      <c r="O2507">
        <v>210.6</v>
      </c>
      <c r="P2507">
        <v>109</v>
      </c>
      <c r="Q2507">
        <v>9.48</v>
      </c>
      <c r="R2507">
        <v>9.1</v>
      </c>
      <c r="S2507">
        <v>4</v>
      </c>
      <c r="T2507">
        <v>2.46</v>
      </c>
      <c r="U2507">
        <v>1</v>
      </c>
      <c r="V2507" t="s">
        <v>22</v>
      </c>
      <c r="W2507">
        <f t="shared" si="312"/>
        <v>0</v>
      </c>
      <c r="X2507" t="str">
        <f t="shared" si="313"/>
        <v>3 or fewer calls</v>
      </c>
      <c r="Y2507" t="str">
        <f t="shared" si="314"/>
        <v>Medium</v>
      </c>
      <c r="Z2507" t="str">
        <f t="shared" si="315"/>
        <v>Medium_user</v>
      </c>
      <c r="AA2507" t="str">
        <f t="shared" si="316"/>
        <v>Medium_user</v>
      </c>
      <c r="AB2507" t="str">
        <f t="shared" si="317"/>
        <v>Medium Usage</v>
      </c>
      <c r="AC2507" t="str">
        <f t="shared" si="318"/>
        <v>None</v>
      </c>
      <c r="AD2507" t="str">
        <f t="shared" si="319"/>
        <v>Medium Intl Calls</v>
      </c>
    </row>
    <row r="2508" spans="1:30" x14ac:dyDescent="0.25">
      <c r="A2508" t="s">
        <v>65</v>
      </c>
      <c r="B2508">
        <v>98</v>
      </c>
      <c r="C2508" t="s">
        <v>21</v>
      </c>
      <c r="D2508" t="s">
        <v>22</v>
      </c>
      <c r="E2508">
        <f>IF(train[[#This Row],[international_plan]]="yes",1,0)</f>
        <v>0</v>
      </c>
      <c r="F2508" t="s">
        <v>23</v>
      </c>
      <c r="G2508">
        <f>IF(train[[#This Row],[voice_mail_plan]]="yes",1,0)</f>
        <v>1</v>
      </c>
      <c r="H2508">
        <v>36</v>
      </c>
      <c r="I2508">
        <v>168</v>
      </c>
      <c r="J2508">
        <v>81</v>
      </c>
      <c r="K2508">
        <v>28.56</v>
      </c>
      <c r="L2508">
        <v>163.19999999999999</v>
      </c>
      <c r="M2508">
        <v>125</v>
      </c>
      <c r="N2508">
        <v>13.87</v>
      </c>
      <c r="O2508">
        <v>172.7</v>
      </c>
      <c r="P2508">
        <v>120</v>
      </c>
      <c r="Q2508">
        <v>7.77</v>
      </c>
      <c r="R2508">
        <v>8</v>
      </c>
      <c r="S2508">
        <v>2</v>
      </c>
      <c r="T2508">
        <v>2.16</v>
      </c>
      <c r="U2508">
        <v>6</v>
      </c>
      <c r="V2508" t="s">
        <v>23</v>
      </c>
      <c r="W2508">
        <f t="shared" si="312"/>
        <v>1</v>
      </c>
      <c r="X2508" t="str">
        <f t="shared" si="313"/>
        <v>More than 3 calls</v>
      </c>
      <c r="Y2508" t="str">
        <f t="shared" si="314"/>
        <v>Medium</v>
      </c>
      <c r="Z2508" t="str">
        <f t="shared" si="315"/>
        <v>Heavy_user</v>
      </c>
      <c r="AA2508" t="str">
        <f t="shared" si="316"/>
        <v>Medium_user</v>
      </c>
      <c r="AB2508" t="str">
        <f t="shared" si="317"/>
        <v>Medium Usage</v>
      </c>
      <c r="AC2508" t="str">
        <f t="shared" si="318"/>
        <v>High</v>
      </c>
      <c r="AD2508" t="str">
        <f t="shared" si="319"/>
        <v>Medium Intl Calls</v>
      </c>
    </row>
    <row r="2509" spans="1:30" x14ac:dyDescent="0.25">
      <c r="A2509" t="s">
        <v>57</v>
      </c>
      <c r="B2509">
        <v>105</v>
      </c>
      <c r="C2509" t="s">
        <v>21</v>
      </c>
      <c r="D2509" t="s">
        <v>22</v>
      </c>
      <c r="E2509">
        <f>IF(train[[#This Row],[international_plan]]="yes",1,0)</f>
        <v>0</v>
      </c>
      <c r="F2509" t="s">
        <v>22</v>
      </c>
      <c r="G2509">
        <f>IF(train[[#This Row],[voice_mail_plan]]="yes",1,0)</f>
        <v>0</v>
      </c>
      <c r="H2509">
        <v>0</v>
      </c>
      <c r="I2509">
        <v>251.6</v>
      </c>
      <c r="J2509">
        <v>88</v>
      </c>
      <c r="K2509">
        <v>42.77</v>
      </c>
      <c r="L2509">
        <v>175.1</v>
      </c>
      <c r="M2509">
        <v>103</v>
      </c>
      <c r="N2509">
        <v>14.88</v>
      </c>
      <c r="O2509">
        <v>184.4</v>
      </c>
      <c r="P2509">
        <v>112</v>
      </c>
      <c r="Q2509">
        <v>8.3000000000000007</v>
      </c>
      <c r="R2509">
        <v>5.4</v>
      </c>
      <c r="S2509">
        <v>5</v>
      </c>
      <c r="T2509">
        <v>1.46</v>
      </c>
      <c r="U2509">
        <v>1</v>
      </c>
      <c r="V2509" t="s">
        <v>22</v>
      </c>
      <c r="W2509">
        <f t="shared" si="312"/>
        <v>0</v>
      </c>
      <c r="X2509" t="str">
        <f t="shared" si="313"/>
        <v>3 or fewer calls</v>
      </c>
      <c r="Y2509" t="str">
        <f t="shared" si="314"/>
        <v>Low</v>
      </c>
      <c r="Z2509" t="str">
        <f t="shared" si="315"/>
        <v>Medium_user</v>
      </c>
      <c r="AA2509" t="str">
        <f t="shared" si="316"/>
        <v>Medium_user</v>
      </c>
      <c r="AB2509" t="str">
        <f t="shared" si="317"/>
        <v>Medium Usage</v>
      </c>
      <c r="AC2509" t="str">
        <f t="shared" si="318"/>
        <v>None</v>
      </c>
      <c r="AD2509" t="str">
        <f t="shared" si="319"/>
        <v>Low Intl Calls</v>
      </c>
    </row>
    <row r="2510" spans="1:30" x14ac:dyDescent="0.25">
      <c r="A2510" t="s">
        <v>37</v>
      </c>
      <c r="B2510">
        <v>113</v>
      </c>
      <c r="C2510" t="s">
        <v>21</v>
      </c>
      <c r="D2510" t="s">
        <v>22</v>
      </c>
      <c r="E2510">
        <f>IF(train[[#This Row],[international_plan]]="yes",1,0)</f>
        <v>0</v>
      </c>
      <c r="F2510" t="s">
        <v>23</v>
      </c>
      <c r="G2510">
        <f>IF(train[[#This Row],[voice_mail_plan]]="yes",1,0)</f>
        <v>1</v>
      </c>
      <c r="H2510">
        <v>30</v>
      </c>
      <c r="I2510">
        <v>183.8</v>
      </c>
      <c r="J2510">
        <v>102</v>
      </c>
      <c r="K2510">
        <v>31.25</v>
      </c>
      <c r="L2510">
        <v>183.4</v>
      </c>
      <c r="M2510">
        <v>123</v>
      </c>
      <c r="N2510">
        <v>15.59</v>
      </c>
      <c r="O2510">
        <v>235</v>
      </c>
      <c r="P2510">
        <v>52</v>
      </c>
      <c r="Q2510">
        <v>10.58</v>
      </c>
      <c r="R2510">
        <v>11.6</v>
      </c>
      <c r="S2510">
        <v>7</v>
      </c>
      <c r="T2510">
        <v>3.13</v>
      </c>
      <c r="U2510">
        <v>0</v>
      </c>
      <c r="V2510" t="s">
        <v>22</v>
      </c>
      <c r="W2510">
        <f t="shared" si="312"/>
        <v>0</v>
      </c>
      <c r="X2510" t="str">
        <f t="shared" si="313"/>
        <v>3 or fewer calls</v>
      </c>
      <c r="Y2510" t="str">
        <f t="shared" si="314"/>
        <v>Medium</v>
      </c>
      <c r="Z2510" t="str">
        <f t="shared" si="315"/>
        <v>Heavy_user</v>
      </c>
      <c r="AA2510" t="str">
        <f t="shared" si="316"/>
        <v>Medium_user</v>
      </c>
      <c r="AB2510" t="str">
        <f t="shared" si="317"/>
        <v>Medium Usage</v>
      </c>
      <c r="AC2510" t="str">
        <f t="shared" si="318"/>
        <v>High</v>
      </c>
      <c r="AD2510" t="str">
        <f t="shared" si="319"/>
        <v>Medium Intl Calls</v>
      </c>
    </row>
    <row r="2511" spans="1:30" x14ac:dyDescent="0.25">
      <c r="A2511" t="s">
        <v>52</v>
      </c>
      <c r="B2511">
        <v>99</v>
      </c>
      <c r="C2511" t="s">
        <v>25</v>
      </c>
      <c r="D2511" t="s">
        <v>22</v>
      </c>
      <c r="E2511">
        <f>IF(train[[#This Row],[international_plan]]="yes",1,0)</f>
        <v>0</v>
      </c>
      <c r="F2511" t="s">
        <v>22</v>
      </c>
      <c r="G2511">
        <f>IF(train[[#This Row],[voice_mail_plan]]="yes",1,0)</f>
        <v>0</v>
      </c>
      <c r="H2511">
        <v>0</v>
      </c>
      <c r="I2511">
        <v>256.39999999999998</v>
      </c>
      <c r="J2511">
        <v>44</v>
      </c>
      <c r="K2511">
        <v>43.59</v>
      </c>
      <c r="L2511">
        <v>214.5</v>
      </c>
      <c r="M2511">
        <v>105</v>
      </c>
      <c r="N2511">
        <v>18.23</v>
      </c>
      <c r="O2511">
        <v>233.7</v>
      </c>
      <c r="P2511">
        <v>75</v>
      </c>
      <c r="Q2511">
        <v>10.52</v>
      </c>
      <c r="R2511">
        <v>7.9</v>
      </c>
      <c r="S2511">
        <v>1</v>
      </c>
      <c r="T2511">
        <v>2.13</v>
      </c>
      <c r="U2511">
        <v>3</v>
      </c>
      <c r="V2511" t="s">
        <v>23</v>
      </c>
      <c r="W2511">
        <f t="shared" si="312"/>
        <v>1</v>
      </c>
      <c r="X2511" t="str">
        <f t="shared" si="313"/>
        <v>3 or fewer calls</v>
      </c>
      <c r="Y2511" t="str">
        <f t="shared" si="314"/>
        <v>Medium</v>
      </c>
      <c r="Z2511" t="str">
        <f t="shared" si="315"/>
        <v>Medium_user</v>
      </c>
      <c r="AA2511" t="str">
        <f t="shared" si="316"/>
        <v>Medium_user</v>
      </c>
      <c r="AB2511" t="str">
        <f t="shared" si="317"/>
        <v>Medium Usage</v>
      </c>
      <c r="AC2511" t="str">
        <f t="shared" si="318"/>
        <v>None</v>
      </c>
      <c r="AD2511" t="str">
        <f t="shared" si="319"/>
        <v>Medium Intl Calls</v>
      </c>
    </row>
    <row r="2512" spans="1:30" x14ac:dyDescent="0.25">
      <c r="A2512" t="s">
        <v>51</v>
      </c>
      <c r="B2512">
        <v>103</v>
      </c>
      <c r="C2512" t="s">
        <v>21</v>
      </c>
      <c r="D2512" t="s">
        <v>22</v>
      </c>
      <c r="E2512">
        <f>IF(train[[#This Row],[international_plan]]="yes",1,0)</f>
        <v>0</v>
      </c>
      <c r="F2512" t="s">
        <v>22</v>
      </c>
      <c r="G2512">
        <f>IF(train[[#This Row],[voice_mail_plan]]="yes",1,0)</f>
        <v>0</v>
      </c>
      <c r="H2512">
        <v>0</v>
      </c>
      <c r="I2512">
        <v>180.2</v>
      </c>
      <c r="J2512">
        <v>134</v>
      </c>
      <c r="K2512">
        <v>30.63</v>
      </c>
      <c r="L2512">
        <v>97.7</v>
      </c>
      <c r="M2512">
        <v>85</v>
      </c>
      <c r="N2512">
        <v>8.3000000000000007</v>
      </c>
      <c r="O2512">
        <v>181.7</v>
      </c>
      <c r="P2512">
        <v>134</v>
      </c>
      <c r="Q2512">
        <v>8.18</v>
      </c>
      <c r="R2512">
        <v>8.4</v>
      </c>
      <c r="S2512">
        <v>3</v>
      </c>
      <c r="T2512">
        <v>2.27</v>
      </c>
      <c r="U2512">
        <v>1</v>
      </c>
      <c r="V2512" t="s">
        <v>22</v>
      </c>
      <c r="W2512">
        <f t="shared" si="312"/>
        <v>0</v>
      </c>
      <c r="X2512" t="str">
        <f t="shared" si="313"/>
        <v>3 or fewer calls</v>
      </c>
      <c r="Y2512" t="str">
        <f t="shared" si="314"/>
        <v>Medium</v>
      </c>
      <c r="Z2512" t="str">
        <f t="shared" si="315"/>
        <v>Medium_user</v>
      </c>
      <c r="AA2512" t="str">
        <f t="shared" si="316"/>
        <v>Light_user</v>
      </c>
      <c r="AB2512" t="str">
        <f t="shared" si="317"/>
        <v>Medium Usage</v>
      </c>
      <c r="AC2512" t="str">
        <f t="shared" si="318"/>
        <v>None</v>
      </c>
      <c r="AD2512" t="str">
        <f t="shared" si="319"/>
        <v>Medium Intl Calls</v>
      </c>
    </row>
    <row r="2513" spans="1:30" x14ac:dyDescent="0.25">
      <c r="A2513" t="s">
        <v>31</v>
      </c>
      <c r="B2513">
        <v>177</v>
      </c>
      <c r="C2513" t="s">
        <v>25</v>
      </c>
      <c r="D2513" t="s">
        <v>22</v>
      </c>
      <c r="E2513">
        <f>IF(train[[#This Row],[international_plan]]="yes",1,0)</f>
        <v>0</v>
      </c>
      <c r="F2513" t="s">
        <v>22</v>
      </c>
      <c r="G2513">
        <f>IF(train[[#This Row],[voice_mail_plan]]="yes",1,0)</f>
        <v>0</v>
      </c>
      <c r="H2513">
        <v>0</v>
      </c>
      <c r="I2513">
        <v>227.8</v>
      </c>
      <c r="J2513">
        <v>81</v>
      </c>
      <c r="K2513">
        <v>38.729999999999997</v>
      </c>
      <c r="L2513">
        <v>161.80000000000001</v>
      </c>
      <c r="M2513">
        <v>97</v>
      </c>
      <c r="N2513">
        <v>13.75</v>
      </c>
      <c r="O2513">
        <v>217</v>
      </c>
      <c r="P2513">
        <v>106</v>
      </c>
      <c r="Q2513">
        <v>9.76</v>
      </c>
      <c r="R2513">
        <v>8</v>
      </c>
      <c r="S2513">
        <v>5</v>
      </c>
      <c r="T2513">
        <v>2.16</v>
      </c>
      <c r="U2513">
        <v>1</v>
      </c>
      <c r="V2513" t="s">
        <v>22</v>
      </c>
      <c r="W2513">
        <f t="shared" si="312"/>
        <v>0</v>
      </c>
      <c r="X2513" t="str">
        <f t="shared" si="313"/>
        <v>3 or fewer calls</v>
      </c>
      <c r="Y2513" t="str">
        <f t="shared" si="314"/>
        <v>Medium</v>
      </c>
      <c r="Z2513" t="str">
        <f t="shared" si="315"/>
        <v>Medium_user</v>
      </c>
      <c r="AA2513" t="str">
        <f t="shared" si="316"/>
        <v>Medium_user</v>
      </c>
      <c r="AB2513" t="str">
        <f t="shared" si="317"/>
        <v>Medium Usage</v>
      </c>
      <c r="AC2513" t="str">
        <f t="shared" si="318"/>
        <v>None</v>
      </c>
      <c r="AD2513" t="str">
        <f t="shared" si="319"/>
        <v>Medium Intl Calls</v>
      </c>
    </row>
    <row r="2514" spans="1:30" x14ac:dyDescent="0.25">
      <c r="A2514" t="s">
        <v>43</v>
      </c>
      <c r="B2514">
        <v>149</v>
      </c>
      <c r="C2514" t="s">
        <v>21</v>
      </c>
      <c r="D2514" t="s">
        <v>22</v>
      </c>
      <c r="E2514">
        <f>IF(train[[#This Row],[international_plan]]="yes",1,0)</f>
        <v>0</v>
      </c>
      <c r="F2514" t="s">
        <v>23</v>
      </c>
      <c r="G2514">
        <f>IF(train[[#This Row],[voice_mail_plan]]="yes",1,0)</f>
        <v>1</v>
      </c>
      <c r="H2514">
        <v>20</v>
      </c>
      <c r="I2514">
        <v>147.80000000000001</v>
      </c>
      <c r="J2514">
        <v>132</v>
      </c>
      <c r="K2514">
        <v>25.13</v>
      </c>
      <c r="L2514">
        <v>276.8</v>
      </c>
      <c r="M2514">
        <v>94</v>
      </c>
      <c r="N2514">
        <v>23.53</v>
      </c>
      <c r="O2514">
        <v>149.9</v>
      </c>
      <c r="P2514">
        <v>110</v>
      </c>
      <c r="Q2514">
        <v>6.75</v>
      </c>
      <c r="R2514">
        <v>10.199999999999999</v>
      </c>
      <c r="S2514">
        <v>6</v>
      </c>
      <c r="T2514">
        <v>2.75</v>
      </c>
      <c r="U2514">
        <v>0</v>
      </c>
      <c r="V2514" t="s">
        <v>22</v>
      </c>
      <c r="W2514">
        <f t="shared" si="312"/>
        <v>0</v>
      </c>
      <c r="X2514" t="str">
        <f t="shared" si="313"/>
        <v>3 or fewer calls</v>
      </c>
      <c r="Y2514" t="str">
        <f t="shared" si="314"/>
        <v>Medium</v>
      </c>
      <c r="Z2514" t="str">
        <f t="shared" si="315"/>
        <v>Medium_user</v>
      </c>
      <c r="AA2514" t="str">
        <f t="shared" si="316"/>
        <v>Heavy_user</v>
      </c>
      <c r="AB2514" t="str">
        <f t="shared" si="317"/>
        <v>Medium Usage</v>
      </c>
      <c r="AC2514" t="str">
        <f t="shared" si="318"/>
        <v>Medium</v>
      </c>
      <c r="AD2514" t="str">
        <f t="shared" si="319"/>
        <v>Medium Intl Calls</v>
      </c>
    </row>
    <row r="2515" spans="1:30" x14ac:dyDescent="0.25">
      <c r="A2515" t="s">
        <v>74</v>
      </c>
      <c r="B2515">
        <v>160</v>
      </c>
      <c r="C2515" t="s">
        <v>21</v>
      </c>
      <c r="D2515" t="s">
        <v>22</v>
      </c>
      <c r="E2515">
        <f>IF(train[[#This Row],[international_plan]]="yes",1,0)</f>
        <v>0</v>
      </c>
      <c r="F2515" t="s">
        <v>22</v>
      </c>
      <c r="G2515">
        <f>IF(train[[#This Row],[voice_mail_plan]]="yes",1,0)</f>
        <v>0</v>
      </c>
      <c r="H2515">
        <v>0</v>
      </c>
      <c r="I2515">
        <v>234.9</v>
      </c>
      <c r="J2515">
        <v>136</v>
      </c>
      <c r="K2515">
        <v>39.93</v>
      </c>
      <c r="L2515">
        <v>270.8</v>
      </c>
      <c r="M2515">
        <v>134</v>
      </c>
      <c r="N2515">
        <v>23.02</v>
      </c>
      <c r="O2515">
        <v>219.3</v>
      </c>
      <c r="P2515">
        <v>101</v>
      </c>
      <c r="Q2515">
        <v>9.8699999999999992</v>
      </c>
      <c r="R2515">
        <v>13.9</v>
      </c>
      <c r="S2515">
        <v>2</v>
      </c>
      <c r="T2515">
        <v>3.75</v>
      </c>
      <c r="U2515">
        <v>1</v>
      </c>
      <c r="V2515" t="s">
        <v>23</v>
      </c>
      <c r="W2515">
        <f t="shared" si="312"/>
        <v>1</v>
      </c>
      <c r="X2515" t="str">
        <f t="shared" si="313"/>
        <v>3 or fewer calls</v>
      </c>
      <c r="Y2515" t="str">
        <f t="shared" si="314"/>
        <v>Medium</v>
      </c>
      <c r="Z2515" t="str">
        <f t="shared" si="315"/>
        <v>Heavy_user</v>
      </c>
      <c r="AA2515" t="str">
        <f t="shared" si="316"/>
        <v>Heavy_user</v>
      </c>
      <c r="AB2515" t="str">
        <f t="shared" si="317"/>
        <v>Medium Usage</v>
      </c>
      <c r="AC2515" t="str">
        <f t="shared" si="318"/>
        <v>None</v>
      </c>
      <c r="AD2515" t="str">
        <f t="shared" si="319"/>
        <v>Medium Intl Calls</v>
      </c>
    </row>
    <row r="2516" spans="1:30" x14ac:dyDescent="0.25">
      <c r="A2516" t="s">
        <v>62</v>
      </c>
      <c r="B2516">
        <v>116</v>
      </c>
      <c r="C2516" t="s">
        <v>25</v>
      </c>
      <c r="D2516" t="s">
        <v>22</v>
      </c>
      <c r="E2516">
        <f>IF(train[[#This Row],[international_plan]]="yes",1,0)</f>
        <v>0</v>
      </c>
      <c r="F2516" t="s">
        <v>22</v>
      </c>
      <c r="G2516">
        <f>IF(train[[#This Row],[voice_mail_plan]]="yes",1,0)</f>
        <v>0</v>
      </c>
      <c r="H2516">
        <v>0</v>
      </c>
      <c r="I2516">
        <v>110.9</v>
      </c>
      <c r="J2516">
        <v>54</v>
      </c>
      <c r="K2516">
        <v>18.850000000000001</v>
      </c>
      <c r="L2516">
        <v>213.4</v>
      </c>
      <c r="M2516">
        <v>82</v>
      </c>
      <c r="N2516">
        <v>18.14</v>
      </c>
      <c r="O2516">
        <v>186.2</v>
      </c>
      <c r="P2516">
        <v>116</v>
      </c>
      <c r="Q2516">
        <v>8.3800000000000008</v>
      </c>
      <c r="R2516">
        <v>7.9</v>
      </c>
      <c r="S2516">
        <v>2</v>
      </c>
      <c r="T2516">
        <v>2.13</v>
      </c>
      <c r="U2516">
        <v>2</v>
      </c>
      <c r="V2516" t="s">
        <v>22</v>
      </c>
      <c r="W2516">
        <f t="shared" si="312"/>
        <v>0</v>
      </c>
      <c r="X2516" t="str">
        <f t="shared" si="313"/>
        <v>3 or fewer calls</v>
      </c>
      <c r="Y2516" t="str">
        <f t="shared" si="314"/>
        <v>Medium</v>
      </c>
      <c r="Z2516" t="str">
        <f t="shared" si="315"/>
        <v>Medium_user</v>
      </c>
      <c r="AA2516" t="str">
        <f t="shared" si="316"/>
        <v>Medium_user</v>
      </c>
      <c r="AB2516" t="str">
        <f t="shared" si="317"/>
        <v>Medium Usage</v>
      </c>
      <c r="AC2516" t="str">
        <f t="shared" si="318"/>
        <v>None</v>
      </c>
      <c r="AD2516" t="str">
        <f t="shared" si="319"/>
        <v>Medium Intl Calls</v>
      </c>
    </row>
    <row r="2517" spans="1:30" x14ac:dyDescent="0.25">
      <c r="A2517" t="s">
        <v>53</v>
      </c>
      <c r="B2517">
        <v>148</v>
      </c>
      <c r="C2517" t="s">
        <v>21</v>
      </c>
      <c r="D2517" t="s">
        <v>23</v>
      </c>
      <c r="E2517">
        <f>IF(train[[#This Row],[international_plan]]="yes",1,0)</f>
        <v>1</v>
      </c>
      <c r="F2517" t="s">
        <v>22</v>
      </c>
      <c r="G2517">
        <f>IF(train[[#This Row],[voice_mail_plan]]="yes",1,0)</f>
        <v>0</v>
      </c>
      <c r="H2517">
        <v>0</v>
      </c>
      <c r="I2517">
        <v>233.5</v>
      </c>
      <c r="J2517">
        <v>81</v>
      </c>
      <c r="K2517">
        <v>39.700000000000003</v>
      </c>
      <c r="L2517">
        <v>187.7</v>
      </c>
      <c r="M2517">
        <v>71</v>
      </c>
      <c r="N2517">
        <v>15.95</v>
      </c>
      <c r="O2517">
        <v>122.3</v>
      </c>
      <c r="P2517">
        <v>97</v>
      </c>
      <c r="Q2517">
        <v>5.5</v>
      </c>
      <c r="R2517">
        <v>9.6</v>
      </c>
      <c r="S2517">
        <v>2</v>
      </c>
      <c r="T2517">
        <v>2.59</v>
      </c>
      <c r="U2517">
        <v>0</v>
      </c>
      <c r="V2517" t="s">
        <v>23</v>
      </c>
      <c r="W2517">
        <f t="shared" si="312"/>
        <v>1</v>
      </c>
      <c r="X2517" t="str">
        <f t="shared" si="313"/>
        <v>3 or fewer calls</v>
      </c>
      <c r="Y2517" t="str">
        <f t="shared" si="314"/>
        <v>Medium</v>
      </c>
      <c r="Z2517" t="str">
        <f t="shared" si="315"/>
        <v>Light_usage</v>
      </c>
      <c r="AA2517" t="str">
        <f t="shared" si="316"/>
        <v>Medium_user</v>
      </c>
      <c r="AB2517" t="str">
        <f t="shared" si="317"/>
        <v>Medium Usage</v>
      </c>
      <c r="AC2517" t="str">
        <f t="shared" si="318"/>
        <v>None</v>
      </c>
      <c r="AD2517" t="str">
        <f t="shared" si="319"/>
        <v>Medium Intl Calls</v>
      </c>
    </row>
    <row r="2518" spans="1:30" x14ac:dyDescent="0.25">
      <c r="A2518" t="s">
        <v>35</v>
      </c>
      <c r="B2518">
        <v>147</v>
      </c>
      <c r="C2518" t="s">
        <v>21</v>
      </c>
      <c r="D2518" t="s">
        <v>22</v>
      </c>
      <c r="E2518">
        <f>IF(train[[#This Row],[international_plan]]="yes",1,0)</f>
        <v>0</v>
      </c>
      <c r="F2518" t="s">
        <v>23</v>
      </c>
      <c r="G2518">
        <f>IF(train[[#This Row],[voice_mail_plan]]="yes",1,0)</f>
        <v>1</v>
      </c>
      <c r="H2518">
        <v>35</v>
      </c>
      <c r="I2518">
        <v>197.3</v>
      </c>
      <c r="J2518">
        <v>134</v>
      </c>
      <c r="K2518">
        <v>33.54</v>
      </c>
      <c r="L2518">
        <v>141.1</v>
      </c>
      <c r="M2518">
        <v>99</v>
      </c>
      <c r="N2518">
        <v>11.99</v>
      </c>
      <c r="O2518">
        <v>212.1</v>
      </c>
      <c r="P2518">
        <v>90</v>
      </c>
      <c r="Q2518">
        <v>9.5399999999999991</v>
      </c>
      <c r="R2518">
        <v>10.1</v>
      </c>
      <c r="S2518">
        <v>4</v>
      </c>
      <c r="T2518">
        <v>2.73</v>
      </c>
      <c r="U2518">
        <v>2</v>
      </c>
      <c r="V2518" t="s">
        <v>23</v>
      </c>
      <c r="W2518">
        <f t="shared" si="312"/>
        <v>1</v>
      </c>
      <c r="X2518" t="str">
        <f t="shared" si="313"/>
        <v>3 or fewer calls</v>
      </c>
      <c r="Y2518" t="str">
        <f t="shared" si="314"/>
        <v>Medium</v>
      </c>
      <c r="Z2518" t="str">
        <f t="shared" si="315"/>
        <v>Medium_user</v>
      </c>
      <c r="AA2518" t="str">
        <f t="shared" si="316"/>
        <v>Medium_user</v>
      </c>
      <c r="AB2518" t="str">
        <f t="shared" si="317"/>
        <v>Medium Usage</v>
      </c>
      <c r="AC2518" t="str">
        <f t="shared" si="318"/>
        <v>High</v>
      </c>
      <c r="AD2518" t="str">
        <f t="shared" si="319"/>
        <v>Medium Intl Calls</v>
      </c>
    </row>
    <row r="2519" spans="1:30" x14ac:dyDescent="0.25">
      <c r="A2519" t="s">
        <v>69</v>
      </c>
      <c r="B2519">
        <v>95</v>
      </c>
      <c r="C2519" t="s">
        <v>28</v>
      </c>
      <c r="D2519" t="s">
        <v>22</v>
      </c>
      <c r="E2519">
        <f>IF(train[[#This Row],[international_plan]]="yes",1,0)</f>
        <v>0</v>
      </c>
      <c r="F2519" t="s">
        <v>22</v>
      </c>
      <c r="G2519">
        <f>IF(train[[#This Row],[voice_mail_plan]]="yes",1,0)</f>
        <v>0</v>
      </c>
      <c r="H2519">
        <v>0</v>
      </c>
      <c r="I2519">
        <v>58.2</v>
      </c>
      <c r="J2519">
        <v>96</v>
      </c>
      <c r="K2519">
        <v>9.89</v>
      </c>
      <c r="L2519">
        <v>202.1</v>
      </c>
      <c r="M2519">
        <v>126</v>
      </c>
      <c r="N2519">
        <v>17.18</v>
      </c>
      <c r="O2519">
        <v>210.5</v>
      </c>
      <c r="P2519">
        <v>97</v>
      </c>
      <c r="Q2519">
        <v>9.4700000000000006</v>
      </c>
      <c r="R2519">
        <v>10.4</v>
      </c>
      <c r="S2519">
        <v>5</v>
      </c>
      <c r="T2519">
        <v>2.81</v>
      </c>
      <c r="U2519">
        <v>0</v>
      </c>
      <c r="V2519" t="s">
        <v>22</v>
      </c>
      <c r="W2519">
        <f t="shared" si="312"/>
        <v>0</v>
      </c>
      <c r="X2519" t="str">
        <f t="shared" si="313"/>
        <v>3 or fewer calls</v>
      </c>
      <c r="Y2519" t="str">
        <f t="shared" si="314"/>
        <v>Medium</v>
      </c>
      <c r="Z2519" t="str">
        <f t="shared" si="315"/>
        <v>Heavy_user</v>
      </c>
      <c r="AA2519" t="str">
        <f t="shared" si="316"/>
        <v>Medium_user</v>
      </c>
      <c r="AB2519" t="str">
        <f t="shared" si="317"/>
        <v>Medium Usage</v>
      </c>
      <c r="AC2519" t="str">
        <f t="shared" si="318"/>
        <v>None</v>
      </c>
      <c r="AD2519" t="str">
        <f t="shared" si="319"/>
        <v>Medium Intl Calls</v>
      </c>
    </row>
    <row r="2520" spans="1:30" x14ac:dyDescent="0.25">
      <c r="A2520" t="s">
        <v>55</v>
      </c>
      <c r="B2520">
        <v>201</v>
      </c>
      <c r="C2520" t="s">
        <v>28</v>
      </c>
      <c r="D2520" t="s">
        <v>22</v>
      </c>
      <c r="E2520">
        <f>IF(train[[#This Row],[international_plan]]="yes",1,0)</f>
        <v>0</v>
      </c>
      <c r="F2520" t="s">
        <v>22</v>
      </c>
      <c r="G2520">
        <f>IF(train[[#This Row],[voice_mail_plan]]="yes",1,0)</f>
        <v>0</v>
      </c>
      <c r="H2520">
        <v>0</v>
      </c>
      <c r="I2520">
        <v>212.7</v>
      </c>
      <c r="J2520">
        <v>72</v>
      </c>
      <c r="K2520">
        <v>36.159999999999997</v>
      </c>
      <c r="L2520">
        <v>225.2</v>
      </c>
      <c r="M2520">
        <v>90</v>
      </c>
      <c r="N2520">
        <v>19.14</v>
      </c>
      <c r="O2520">
        <v>195.1</v>
      </c>
      <c r="P2520">
        <v>99</v>
      </c>
      <c r="Q2520">
        <v>8.7799999999999994</v>
      </c>
      <c r="R2520">
        <v>7</v>
      </c>
      <c r="S2520">
        <v>6</v>
      </c>
      <c r="T2520">
        <v>1.89</v>
      </c>
      <c r="U2520">
        <v>1</v>
      </c>
      <c r="V2520" t="s">
        <v>22</v>
      </c>
      <c r="W2520">
        <f t="shared" si="312"/>
        <v>0</v>
      </c>
      <c r="X2520" t="str">
        <f t="shared" si="313"/>
        <v>3 or fewer calls</v>
      </c>
      <c r="Y2520" t="str">
        <f t="shared" si="314"/>
        <v>Low</v>
      </c>
      <c r="Z2520" t="str">
        <f t="shared" si="315"/>
        <v>Medium_user</v>
      </c>
      <c r="AA2520" t="str">
        <f t="shared" si="316"/>
        <v>Medium_user</v>
      </c>
      <c r="AB2520" t="str">
        <f t="shared" si="317"/>
        <v>Medium Usage</v>
      </c>
      <c r="AC2520" t="str">
        <f t="shared" si="318"/>
        <v>None</v>
      </c>
      <c r="AD2520" t="str">
        <f t="shared" si="319"/>
        <v>Low Intl Calls</v>
      </c>
    </row>
    <row r="2521" spans="1:30" x14ac:dyDescent="0.25">
      <c r="A2521" t="s">
        <v>31</v>
      </c>
      <c r="B2521">
        <v>80</v>
      </c>
      <c r="C2521" t="s">
        <v>21</v>
      </c>
      <c r="D2521" t="s">
        <v>22</v>
      </c>
      <c r="E2521">
        <f>IF(train[[#This Row],[international_plan]]="yes",1,0)</f>
        <v>0</v>
      </c>
      <c r="F2521" t="s">
        <v>22</v>
      </c>
      <c r="G2521">
        <f>IF(train[[#This Row],[voice_mail_plan]]="yes",1,0)</f>
        <v>0</v>
      </c>
      <c r="H2521">
        <v>0</v>
      </c>
      <c r="I2521">
        <v>151.5</v>
      </c>
      <c r="J2521">
        <v>89</v>
      </c>
      <c r="K2521">
        <v>25.76</v>
      </c>
      <c r="L2521">
        <v>131.69999999999999</v>
      </c>
      <c r="M2521">
        <v>78</v>
      </c>
      <c r="N2521">
        <v>11.19</v>
      </c>
      <c r="O2521">
        <v>235.3</v>
      </c>
      <c r="P2521">
        <v>131</v>
      </c>
      <c r="Q2521">
        <v>10.59</v>
      </c>
      <c r="R2521">
        <v>11.8</v>
      </c>
      <c r="S2521">
        <v>4</v>
      </c>
      <c r="T2521">
        <v>3.19</v>
      </c>
      <c r="U2521">
        <v>0</v>
      </c>
      <c r="V2521" t="s">
        <v>22</v>
      </c>
      <c r="W2521">
        <f t="shared" si="312"/>
        <v>0</v>
      </c>
      <c r="X2521" t="str">
        <f t="shared" si="313"/>
        <v>3 or fewer calls</v>
      </c>
      <c r="Y2521" t="str">
        <f t="shared" si="314"/>
        <v>Medium</v>
      </c>
      <c r="Z2521" t="str">
        <f t="shared" si="315"/>
        <v>Light_usage</v>
      </c>
      <c r="AA2521" t="str">
        <f t="shared" si="316"/>
        <v>Medium_user</v>
      </c>
      <c r="AB2521" t="str">
        <f t="shared" si="317"/>
        <v>Medium Usage</v>
      </c>
      <c r="AC2521" t="str">
        <f t="shared" si="318"/>
        <v>None</v>
      </c>
      <c r="AD2521" t="str">
        <f t="shared" si="319"/>
        <v>Medium Intl Calls</v>
      </c>
    </row>
    <row r="2522" spans="1:30" x14ac:dyDescent="0.25">
      <c r="A2522" t="s">
        <v>50</v>
      </c>
      <c r="B2522">
        <v>122</v>
      </c>
      <c r="C2522" t="s">
        <v>21</v>
      </c>
      <c r="D2522" t="s">
        <v>23</v>
      </c>
      <c r="E2522">
        <f>IF(train[[#This Row],[international_plan]]="yes",1,0)</f>
        <v>1</v>
      </c>
      <c r="F2522" t="s">
        <v>22</v>
      </c>
      <c r="G2522">
        <f>IF(train[[#This Row],[voice_mail_plan]]="yes",1,0)</f>
        <v>0</v>
      </c>
      <c r="H2522">
        <v>0</v>
      </c>
      <c r="I2522">
        <v>146.30000000000001</v>
      </c>
      <c r="J2522">
        <v>117</v>
      </c>
      <c r="K2522">
        <v>24.87</v>
      </c>
      <c r="L2522">
        <v>218.7</v>
      </c>
      <c r="M2522">
        <v>93</v>
      </c>
      <c r="N2522">
        <v>18.59</v>
      </c>
      <c r="O2522">
        <v>236</v>
      </c>
      <c r="P2522">
        <v>97</v>
      </c>
      <c r="Q2522">
        <v>10.62</v>
      </c>
      <c r="R2522">
        <v>11.5</v>
      </c>
      <c r="S2522">
        <v>5</v>
      </c>
      <c r="T2522">
        <v>3.11</v>
      </c>
      <c r="U2522">
        <v>1</v>
      </c>
      <c r="V2522" t="s">
        <v>22</v>
      </c>
      <c r="W2522">
        <f t="shared" si="312"/>
        <v>0</v>
      </c>
      <c r="X2522" t="str">
        <f t="shared" si="313"/>
        <v>3 or fewer calls</v>
      </c>
      <c r="Y2522" t="str">
        <f t="shared" si="314"/>
        <v>Medium</v>
      </c>
      <c r="Z2522" t="str">
        <f t="shared" si="315"/>
        <v>Medium_user</v>
      </c>
      <c r="AA2522" t="str">
        <f t="shared" si="316"/>
        <v>Medium_user</v>
      </c>
      <c r="AB2522" t="str">
        <f t="shared" si="317"/>
        <v>Medium Usage</v>
      </c>
      <c r="AC2522" t="str">
        <f t="shared" si="318"/>
        <v>None</v>
      </c>
      <c r="AD2522" t="str">
        <f t="shared" si="319"/>
        <v>Medium Intl Calls</v>
      </c>
    </row>
    <row r="2523" spans="1:30" x14ac:dyDescent="0.25">
      <c r="A2523" t="s">
        <v>35</v>
      </c>
      <c r="B2523">
        <v>132</v>
      </c>
      <c r="C2523" t="s">
        <v>25</v>
      </c>
      <c r="D2523" t="s">
        <v>22</v>
      </c>
      <c r="E2523">
        <f>IF(train[[#This Row],[international_plan]]="yes",1,0)</f>
        <v>0</v>
      </c>
      <c r="F2523" t="s">
        <v>22</v>
      </c>
      <c r="G2523">
        <f>IF(train[[#This Row],[voice_mail_plan]]="yes",1,0)</f>
        <v>0</v>
      </c>
      <c r="H2523">
        <v>0</v>
      </c>
      <c r="I2523">
        <v>195.1</v>
      </c>
      <c r="J2523">
        <v>100</v>
      </c>
      <c r="K2523">
        <v>33.17</v>
      </c>
      <c r="L2523">
        <v>148.80000000000001</v>
      </c>
      <c r="M2523">
        <v>95</v>
      </c>
      <c r="N2523">
        <v>12.65</v>
      </c>
      <c r="O2523">
        <v>224.5</v>
      </c>
      <c r="P2523">
        <v>117</v>
      </c>
      <c r="Q2523">
        <v>10.1</v>
      </c>
      <c r="R2523">
        <v>6.7</v>
      </c>
      <c r="S2523">
        <v>2</v>
      </c>
      <c r="T2523">
        <v>1.81</v>
      </c>
      <c r="U2523">
        <v>0</v>
      </c>
      <c r="V2523" t="s">
        <v>22</v>
      </c>
      <c r="W2523">
        <f t="shared" si="312"/>
        <v>0</v>
      </c>
      <c r="X2523" t="str">
        <f t="shared" si="313"/>
        <v>3 or fewer calls</v>
      </c>
      <c r="Y2523" t="str">
        <f t="shared" si="314"/>
        <v>Low</v>
      </c>
      <c r="Z2523" t="str">
        <f t="shared" si="315"/>
        <v>Medium_user</v>
      </c>
      <c r="AA2523" t="str">
        <f t="shared" si="316"/>
        <v>Medium_user</v>
      </c>
      <c r="AB2523" t="str">
        <f t="shared" si="317"/>
        <v>Medium Usage</v>
      </c>
      <c r="AC2523" t="str">
        <f t="shared" si="318"/>
        <v>None</v>
      </c>
      <c r="AD2523" t="str">
        <f t="shared" si="319"/>
        <v>Low Intl Calls</v>
      </c>
    </row>
    <row r="2524" spans="1:30" x14ac:dyDescent="0.25">
      <c r="A2524" t="s">
        <v>55</v>
      </c>
      <c r="B2524">
        <v>83</v>
      </c>
      <c r="C2524" t="s">
        <v>28</v>
      </c>
      <c r="D2524" t="s">
        <v>22</v>
      </c>
      <c r="E2524">
        <f>IF(train[[#This Row],[international_plan]]="yes",1,0)</f>
        <v>0</v>
      </c>
      <c r="F2524" t="s">
        <v>22</v>
      </c>
      <c r="G2524">
        <f>IF(train[[#This Row],[voice_mail_plan]]="yes",1,0)</f>
        <v>0</v>
      </c>
      <c r="H2524">
        <v>0</v>
      </c>
      <c r="I2524">
        <v>208.9</v>
      </c>
      <c r="J2524">
        <v>71</v>
      </c>
      <c r="K2524">
        <v>35.51</v>
      </c>
      <c r="L2524">
        <v>214.8</v>
      </c>
      <c r="M2524">
        <v>92</v>
      </c>
      <c r="N2524">
        <v>18.260000000000002</v>
      </c>
      <c r="O2524">
        <v>247.9</v>
      </c>
      <c r="P2524">
        <v>108</v>
      </c>
      <c r="Q2524">
        <v>11.16</v>
      </c>
      <c r="R2524">
        <v>13</v>
      </c>
      <c r="S2524">
        <v>5</v>
      </c>
      <c r="T2524">
        <v>3.51</v>
      </c>
      <c r="U2524">
        <v>1</v>
      </c>
      <c r="V2524" t="s">
        <v>22</v>
      </c>
      <c r="W2524">
        <f t="shared" si="312"/>
        <v>0</v>
      </c>
      <c r="X2524" t="str">
        <f t="shared" si="313"/>
        <v>3 or fewer calls</v>
      </c>
      <c r="Y2524" t="str">
        <f t="shared" si="314"/>
        <v>Medium</v>
      </c>
      <c r="Z2524" t="str">
        <f t="shared" si="315"/>
        <v>Medium_user</v>
      </c>
      <c r="AA2524" t="str">
        <f t="shared" si="316"/>
        <v>Medium_user</v>
      </c>
      <c r="AB2524" t="str">
        <f t="shared" si="317"/>
        <v>Medium Usage</v>
      </c>
      <c r="AC2524" t="str">
        <f t="shared" si="318"/>
        <v>None</v>
      </c>
      <c r="AD2524" t="str">
        <f t="shared" si="319"/>
        <v>Medium Intl Calls</v>
      </c>
    </row>
    <row r="2525" spans="1:30" x14ac:dyDescent="0.25">
      <c r="A2525" t="s">
        <v>45</v>
      </c>
      <c r="B2525">
        <v>99</v>
      </c>
      <c r="C2525" t="s">
        <v>25</v>
      </c>
      <c r="D2525" t="s">
        <v>22</v>
      </c>
      <c r="E2525">
        <f>IF(train[[#This Row],[international_plan]]="yes",1,0)</f>
        <v>0</v>
      </c>
      <c r="F2525" t="s">
        <v>22</v>
      </c>
      <c r="G2525">
        <f>IF(train[[#This Row],[voice_mail_plan]]="yes",1,0)</f>
        <v>0</v>
      </c>
      <c r="H2525">
        <v>0</v>
      </c>
      <c r="I2525">
        <v>135.69999999999999</v>
      </c>
      <c r="J2525">
        <v>107</v>
      </c>
      <c r="K2525">
        <v>23.07</v>
      </c>
      <c r="L2525">
        <v>208.4</v>
      </c>
      <c r="M2525">
        <v>103</v>
      </c>
      <c r="N2525">
        <v>17.71</v>
      </c>
      <c r="O2525">
        <v>209</v>
      </c>
      <c r="P2525">
        <v>95</v>
      </c>
      <c r="Q2525">
        <v>9.4</v>
      </c>
      <c r="R2525">
        <v>8.8000000000000007</v>
      </c>
      <c r="S2525">
        <v>3</v>
      </c>
      <c r="T2525">
        <v>2.38</v>
      </c>
      <c r="U2525">
        <v>7</v>
      </c>
      <c r="V2525" t="s">
        <v>23</v>
      </c>
      <c r="W2525">
        <f t="shared" si="312"/>
        <v>1</v>
      </c>
      <c r="X2525" t="str">
        <f t="shared" si="313"/>
        <v>More than 3 calls</v>
      </c>
      <c r="Y2525" t="str">
        <f t="shared" si="314"/>
        <v>Medium</v>
      </c>
      <c r="Z2525" t="str">
        <f t="shared" si="315"/>
        <v>Medium_user</v>
      </c>
      <c r="AA2525" t="str">
        <f t="shared" si="316"/>
        <v>Medium_user</v>
      </c>
      <c r="AB2525" t="str">
        <f t="shared" si="317"/>
        <v>Medium Usage</v>
      </c>
      <c r="AC2525" t="str">
        <f t="shared" si="318"/>
        <v>None</v>
      </c>
      <c r="AD2525" t="str">
        <f t="shared" si="319"/>
        <v>Medium Intl Calls</v>
      </c>
    </row>
    <row r="2526" spans="1:30" x14ac:dyDescent="0.25">
      <c r="A2526" t="s">
        <v>70</v>
      </c>
      <c r="B2526">
        <v>84</v>
      </c>
      <c r="C2526" t="s">
        <v>21</v>
      </c>
      <c r="D2526" t="s">
        <v>22</v>
      </c>
      <c r="E2526">
        <f>IF(train[[#This Row],[international_plan]]="yes",1,0)</f>
        <v>0</v>
      </c>
      <c r="F2526" t="s">
        <v>22</v>
      </c>
      <c r="G2526">
        <f>IF(train[[#This Row],[voice_mail_plan]]="yes",1,0)</f>
        <v>0</v>
      </c>
      <c r="H2526">
        <v>0</v>
      </c>
      <c r="I2526">
        <v>225.9</v>
      </c>
      <c r="J2526">
        <v>86</v>
      </c>
      <c r="K2526">
        <v>38.4</v>
      </c>
      <c r="L2526">
        <v>275.60000000000002</v>
      </c>
      <c r="M2526">
        <v>105</v>
      </c>
      <c r="N2526">
        <v>23.43</v>
      </c>
      <c r="O2526">
        <v>201.4</v>
      </c>
      <c r="P2526">
        <v>108</v>
      </c>
      <c r="Q2526">
        <v>9.06</v>
      </c>
      <c r="R2526">
        <v>14.3</v>
      </c>
      <c r="S2526">
        <v>3</v>
      </c>
      <c r="T2526">
        <v>3.86</v>
      </c>
      <c r="U2526">
        <v>3</v>
      </c>
      <c r="V2526" t="s">
        <v>23</v>
      </c>
      <c r="W2526">
        <f t="shared" si="312"/>
        <v>1</v>
      </c>
      <c r="X2526" t="str">
        <f t="shared" si="313"/>
        <v>3 or fewer calls</v>
      </c>
      <c r="Y2526" t="str">
        <f t="shared" si="314"/>
        <v>Medium</v>
      </c>
      <c r="Z2526" t="str">
        <f t="shared" si="315"/>
        <v>Medium_user</v>
      </c>
      <c r="AA2526" t="str">
        <f t="shared" si="316"/>
        <v>Heavy_user</v>
      </c>
      <c r="AB2526" t="str">
        <f t="shared" si="317"/>
        <v>Medium Usage</v>
      </c>
      <c r="AC2526" t="str">
        <f t="shared" si="318"/>
        <v>None</v>
      </c>
      <c r="AD2526" t="str">
        <f t="shared" si="319"/>
        <v>Medium Intl Calls</v>
      </c>
    </row>
    <row r="2527" spans="1:30" x14ac:dyDescent="0.25">
      <c r="A2527" t="s">
        <v>20</v>
      </c>
      <c r="B2527">
        <v>87</v>
      </c>
      <c r="C2527" t="s">
        <v>28</v>
      </c>
      <c r="D2527" t="s">
        <v>22</v>
      </c>
      <c r="E2527">
        <f>IF(train[[#This Row],[international_plan]]="yes",1,0)</f>
        <v>0</v>
      </c>
      <c r="F2527" t="s">
        <v>22</v>
      </c>
      <c r="G2527">
        <f>IF(train[[#This Row],[voice_mail_plan]]="yes",1,0)</f>
        <v>0</v>
      </c>
      <c r="H2527">
        <v>0</v>
      </c>
      <c r="I2527">
        <v>153.30000000000001</v>
      </c>
      <c r="J2527">
        <v>106</v>
      </c>
      <c r="K2527">
        <v>26.06</v>
      </c>
      <c r="L2527">
        <v>224.5</v>
      </c>
      <c r="M2527">
        <v>117</v>
      </c>
      <c r="N2527">
        <v>19.079999999999998</v>
      </c>
      <c r="O2527">
        <v>273.39999999999998</v>
      </c>
      <c r="P2527">
        <v>152</v>
      </c>
      <c r="Q2527">
        <v>12.3</v>
      </c>
      <c r="R2527">
        <v>8.9</v>
      </c>
      <c r="S2527">
        <v>5</v>
      </c>
      <c r="T2527">
        <v>2.4</v>
      </c>
      <c r="U2527">
        <v>2</v>
      </c>
      <c r="V2527" t="s">
        <v>22</v>
      </c>
      <c r="W2527">
        <f t="shared" si="312"/>
        <v>0</v>
      </c>
      <c r="X2527" t="str">
        <f t="shared" si="313"/>
        <v>3 or fewer calls</v>
      </c>
      <c r="Y2527" t="str">
        <f t="shared" si="314"/>
        <v>Medium</v>
      </c>
      <c r="Z2527" t="str">
        <f t="shared" si="315"/>
        <v>Medium_user</v>
      </c>
      <c r="AA2527" t="str">
        <f t="shared" si="316"/>
        <v>Medium_user</v>
      </c>
      <c r="AB2527" t="str">
        <f t="shared" si="317"/>
        <v>Medium Usage</v>
      </c>
      <c r="AC2527" t="str">
        <f t="shared" si="318"/>
        <v>None</v>
      </c>
      <c r="AD2527" t="str">
        <f t="shared" si="319"/>
        <v>Medium Intl Calls</v>
      </c>
    </row>
    <row r="2528" spans="1:30" x14ac:dyDescent="0.25">
      <c r="A2528" t="s">
        <v>32</v>
      </c>
      <c r="B2528">
        <v>7</v>
      </c>
      <c r="C2528" t="s">
        <v>21</v>
      </c>
      <c r="D2528" t="s">
        <v>22</v>
      </c>
      <c r="E2528">
        <f>IF(train[[#This Row],[international_plan]]="yes",1,0)</f>
        <v>0</v>
      </c>
      <c r="F2528" t="s">
        <v>22</v>
      </c>
      <c r="G2528">
        <f>IF(train[[#This Row],[voice_mail_plan]]="yes",1,0)</f>
        <v>0</v>
      </c>
      <c r="H2528">
        <v>0</v>
      </c>
      <c r="I2528">
        <v>206.7</v>
      </c>
      <c r="J2528">
        <v>87</v>
      </c>
      <c r="K2528">
        <v>35.14</v>
      </c>
      <c r="L2528">
        <v>281.10000000000002</v>
      </c>
      <c r="M2528">
        <v>83</v>
      </c>
      <c r="N2528">
        <v>23.89</v>
      </c>
      <c r="O2528">
        <v>158.5</v>
      </c>
      <c r="P2528">
        <v>77</v>
      </c>
      <c r="Q2528">
        <v>7.13</v>
      </c>
      <c r="R2528">
        <v>11</v>
      </c>
      <c r="S2528">
        <v>5</v>
      </c>
      <c r="T2528">
        <v>2.97</v>
      </c>
      <c r="U2528">
        <v>3</v>
      </c>
      <c r="V2528" t="s">
        <v>22</v>
      </c>
      <c r="W2528">
        <f t="shared" si="312"/>
        <v>0</v>
      </c>
      <c r="X2528" t="str">
        <f t="shared" si="313"/>
        <v>3 or fewer calls</v>
      </c>
      <c r="Y2528" t="str">
        <f t="shared" si="314"/>
        <v>Medium</v>
      </c>
      <c r="Z2528" t="str">
        <f t="shared" si="315"/>
        <v>Medium_user</v>
      </c>
      <c r="AA2528" t="str">
        <f t="shared" si="316"/>
        <v>Heavy_user</v>
      </c>
      <c r="AB2528" t="str">
        <f t="shared" si="317"/>
        <v>Medium Usage</v>
      </c>
      <c r="AC2528" t="str">
        <f t="shared" si="318"/>
        <v>None</v>
      </c>
      <c r="AD2528" t="str">
        <f t="shared" si="319"/>
        <v>Medium Intl Calls</v>
      </c>
    </row>
    <row r="2529" spans="1:30" x14ac:dyDescent="0.25">
      <c r="A2529" t="s">
        <v>52</v>
      </c>
      <c r="B2529">
        <v>89</v>
      </c>
      <c r="C2529" t="s">
        <v>21</v>
      </c>
      <c r="D2529" t="s">
        <v>22</v>
      </c>
      <c r="E2529">
        <f>IF(train[[#This Row],[international_plan]]="yes",1,0)</f>
        <v>0</v>
      </c>
      <c r="F2529" t="s">
        <v>23</v>
      </c>
      <c r="G2529">
        <f>IF(train[[#This Row],[voice_mail_plan]]="yes",1,0)</f>
        <v>1</v>
      </c>
      <c r="H2529">
        <v>12</v>
      </c>
      <c r="I2529">
        <v>188</v>
      </c>
      <c r="J2529">
        <v>105</v>
      </c>
      <c r="K2529">
        <v>31.96</v>
      </c>
      <c r="L2529">
        <v>151.30000000000001</v>
      </c>
      <c r="M2529">
        <v>107</v>
      </c>
      <c r="N2529">
        <v>12.86</v>
      </c>
      <c r="O2529">
        <v>201.9</v>
      </c>
      <c r="P2529">
        <v>132</v>
      </c>
      <c r="Q2529">
        <v>9.09</v>
      </c>
      <c r="R2529">
        <v>10.5</v>
      </c>
      <c r="S2529">
        <v>3</v>
      </c>
      <c r="T2529">
        <v>2.84</v>
      </c>
      <c r="U2529">
        <v>2</v>
      </c>
      <c r="V2529" t="s">
        <v>22</v>
      </c>
      <c r="W2529">
        <f t="shared" si="312"/>
        <v>0</v>
      </c>
      <c r="X2529" t="str">
        <f t="shared" si="313"/>
        <v>3 or fewer calls</v>
      </c>
      <c r="Y2529" t="str">
        <f t="shared" si="314"/>
        <v>Medium</v>
      </c>
      <c r="Z2529" t="str">
        <f t="shared" si="315"/>
        <v>Medium_user</v>
      </c>
      <c r="AA2529" t="str">
        <f t="shared" si="316"/>
        <v>Medium_user</v>
      </c>
      <c r="AB2529" t="str">
        <f t="shared" si="317"/>
        <v>Medium Usage</v>
      </c>
      <c r="AC2529" t="str">
        <f t="shared" si="318"/>
        <v>Medium</v>
      </c>
      <c r="AD2529" t="str">
        <f t="shared" si="319"/>
        <v>Medium Intl Calls</v>
      </c>
    </row>
    <row r="2530" spans="1:30" x14ac:dyDescent="0.25">
      <c r="A2530" t="s">
        <v>36</v>
      </c>
      <c r="B2530">
        <v>131</v>
      </c>
      <c r="C2530" t="s">
        <v>25</v>
      </c>
      <c r="D2530" t="s">
        <v>23</v>
      </c>
      <c r="E2530">
        <f>IF(train[[#This Row],[international_plan]]="yes",1,0)</f>
        <v>1</v>
      </c>
      <c r="F2530" t="s">
        <v>22</v>
      </c>
      <c r="G2530">
        <f>IF(train[[#This Row],[voice_mail_plan]]="yes",1,0)</f>
        <v>0</v>
      </c>
      <c r="H2530">
        <v>0</v>
      </c>
      <c r="I2530">
        <v>122.3</v>
      </c>
      <c r="J2530">
        <v>83</v>
      </c>
      <c r="K2530">
        <v>20.79</v>
      </c>
      <c r="L2530">
        <v>118.8</v>
      </c>
      <c r="M2530">
        <v>94</v>
      </c>
      <c r="N2530">
        <v>10.1</v>
      </c>
      <c r="O2530">
        <v>147.9</v>
      </c>
      <c r="P2530">
        <v>95</v>
      </c>
      <c r="Q2530">
        <v>6.66</v>
      </c>
      <c r="R2530">
        <v>13.7</v>
      </c>
      <c r="S2530">
        <v>3</v>
      </c>
      <c r="T2530">
        <v>3.7</v>
      </c>
      <c r="U2530">
        <v>3</v>
      </c>
      <c r="V2530" t="s">
        <v>23</v>
      </c>
      <c r="W2530">
        <f t="shared" si="312"/>
        <v>1</v>
      </c>
      <c r="X2530" t="str">
        <f t="shared" si="313"/>
        <v>3 or fewer calls</v>
      </c>
      <c r="Y2530" t="str">
        <f t="shared" si="314"/>
        <v>Medium</v>
      </c>
      <c r="Z2530" t="str">
        <f t="shared" si="315"/>
        <v>Medium_user</v>
      </c>
      <c r="AA2530" t="str">
        <f t="shared" si="316"/>
        <v>Medium_user</v>
      </c>
      <c r="AB2530" t="str">
        <f t="shared" si="317"/>
        <v>Medium Usage</v>
      </c>
      <c r="AC2530" t="str">
        <f t="shared" si="318"/>
        <v>None</v>
      </c>
      <c r="AD2530" t="str">
        <f t="shared" si="319"/>
        <v>Medium Intl Calls</v>
      </c>
    </row>
    <row r="2531" spans="1:30" x14ac:dyDescent="0.25">
      <c r="A2531" t="s">
        <v>38</v>
      </c>
      <c r="B2531">
        <v>105</v>
      </c>
      <c r="C2531" t="s">
        <v>21</v>
      </c>
      <c r="D2531" t="s">
        <v>22</v>
      </c>
      <c r="E2531">
        <f>IF(train[[#This Row],[international_plan]]="yes",1,0)</f>
        <v>0</v>
      </c>
      <c r="F2531" t="s">
        <v>22</v>
      </c>
      <c r="G2531">
        <f>IF(train[[#This Row],[voice_mail_plan]]="yes",1,0)</f>
        <v>0</v>
      </c>
      <c r="H2531">
        <v>0</v>
      </c>
      <c r="I2531">
        <v>259.3</v>
      </c>
      <c r="J2531">
        <v>96</v>
      </c>
      <c r="K2531">
        <v>44.08</v>
      </c>
      <c r="L2531">
        <v>175.2</v>
      </c>
      <c r="M2531">
        <v>97</v>
      </c>
      <c r="N2531">
        <v>14.89</v>
      </c>
      <c r="O2531">
        <v>222.4</v>
      </c>
      <c r="P2531">
        <v>36</v>
      </c>
      <c r="Q2531">
        <v>10.01</v>
      </c>
      <c r="R2531">
        <v>12</v>
      </c>
      <c r="S2531">
        <v>5</v>
      </c>
      <c r="T2531">
        <v>3.24</v>
      </c>
      <c r="U2531">
        <v>3</v>
      </c>
      <c r="V2531" t="s">
        <v>22</v>
      </c>
      <c r="W2531">
        <f t="shared" si="312"/>
        <v>0</v>
      </c>
      <c r="X2531" t="str">
        <f t="shared" si="313"/>
        <v>3 or fewer calls</v>
      </c>
      <c r="Y2531" t="str">
        <f t="shared" si="314"/>
        <v>Medium</v>
      </c>
      <c r="Z2531" t="str">
        <f t="shared" si="315"/>
        <v>Medium_user</v>
      </c>
      <c r="AA2531" t="str">
        <f t="shared" si="316"/>
        <v>Medium_user</v>
      </c>
      <c r="AB2531" t="str">
        <f t="shared" si="317"/>
        <v>Medium Usage</v>
      </c>
      <c r="AC2531" t="str">
        <f t="shared" si="318"/>
        <v>None</v>
      </c>
      <c r="AD2531" t="str">
        <f t="shared" si="319"/>
        <v>Medium Intl Calls</v>
      </c>
    </row>
    <row r="2532" spans="1:30" x14ac:dyDescent="0.25">
      <c r="A2532" t="s">
        <v>53</v>
      </c>
      <c r="B2532">
        <v>108</v>
      </c>
      <c r="C2532" t="s">
        <v>25</v>
      </c>
      <c r="D2532" t="s">
        <v>23</v>
      </c>
      <c r="E2532">
        <f>IF(train[[#This Row],[international_plan]]="yes",1,0)</f>
        <v>1</v>
      </c>
      <c r="F2532" t="s">
        <v>22</v>
      </c>
      <c r="G2532">
        <f>IF(train[[#This Row],[voice_mail_plan]]="yes",1,0)</f>
        <v>0</v>
      </c>
      <c r="H2532">
        <v>0</v>
      </c>
      <c r="I2532">
        <v>115.1</v>
      </c>
      <c r="J2532">
        <v>114</v>
      </c>
      <c r="K2532">
        <v>19.57</v>
      </c>
      <c r="L2532">
        <v>211.3</v>
      </c>
      <c r="M2532">
        <v>70</v>
      </c>
      <c r="N2532">
        <v>17.96</v>
      </c>
      <c r="O2532">
        <v>136.1</v>
      </c>
      <c r="P2532">
        <v>85</v>
      </c>
      <c r="Q2532">
        <v>6.12</v>
      </c>
      <c r="R2532">
        <v>13.8</v>
      </c>
      <c r="S2532">
        <v>3</v>
      </c>
      <c r="T2532">
        <v>3.73</v>
      </c>
      <c r="U2532">
        <v>2</v>
      </c>
      <c r="V2532" t="s">
        <v>23</v>
      </c>
      <c r="W2532">
        <f t="shared" si="312"/>
        <v>1</v>
      </c>
      <c r="X2532" t="str">
        <f t="shared" si="313"/>
        <v>3 or fewer calls</v>
      </c>
      <c r="Y2532" t="str">
        <f t="shared" si="314"/>
        <v>Medium</v>
      </c>
      <c r="Z2532" t="str">
        <f t="shared" si="315"/>
        <v>Light_usage</v>
      </c>
      <c r="AA2532" t="str">
        <f t="shared" si="316"/>
        <v>Medium_user</v>
      </c>
      <c r="AB2532" t="str">
        <f t="shared" si="317"/>
        <v>Medium Usage</v>
      </c>
      <c r="AC2532" t="str">
        <f t="shared" si="318"/>
        <v>None</v>
      </c>
      <c r="AD2532" t="str">
        <f t="shared" si="319"/>
        <v>Medium Intl Calls</v>
      </c>
    </row>
    <row r="2533" spans="1:30" x14ac:dyDescent="0.25">
      <c r="A2533" t="s">
        <v>37</v>
      </c>
      <c r="B2533">
        <v>47</v>
      </c>
      <c r="C2533" t="s">
        <v>21</v>
      </c>
      <c r="D2533" t="s">
        <v>22</v>
      </c>
      <c r="E2533">
        <f>IF(train[[#This Row],[international_plan]]="yes",1,0)</f>
        <v>0</v>
      </c>
      <c r="F2533" t="s">
        <v>23</v>
      </c>
      <c r="G2533">
        <f>IF(train[[#This Row],[voice_mail_plan]]="yes",1,0)</f>
        <v>1</v>
      </c>
      <c r="H2533">
        <v>28</v>
      </c>
      <c r="I2533">
        <v>172.9</v>
      </c>
      <c r="J2533">
        <v>109</v>
      </c>
      <c r="K2533">
        <v>29.39</v>
      </c>
      <c r="L2533">
        <v>137.6</v>
      </c>
      <c r="M2533">
        <v>94</v>
      </c>
      <c r="N2533">
        <v>11.7</v>
      </c>
      <c r="O2533">
        <v>203.8</v>
      </c>
      <c r="P2533">
        <v>109</v>
      </c>
      <c r="Q2533">
        <v>9.17</v>
      </c>
      <c r="R2533">
        <v>8.3000000000000007</v>
      </c>
      <c r="S2533">
        <v>6</v>
      </c>
      <c r="T2533">
        <v>2.2400000000000002</v>
      </c>
      <c r="U2533">
        <v>1</v>
      </c>
      <c r="V2533" t="s">
        <v>22</v>
      </c>
      <c r="W2533">
        <f t="shared" si="312"/>
        <v>0</v>
      </c>
      <c r="X2533" t="str">
        <f t="shared" si="313"/>
        <v>3 or fewer calls</v>
      </c>
      <c r="Y2533" t="str">
        <f t="shared" si="314"/>
        <v>Medium</v>
      </c>
      <c r="Z2533" t="str">
        <f t="shared" si="315"/>
        <v>Medium_user</v>
      </c>
      <c r="AA2533" t="str">
        <f t="shared" si="316"/>
        <v>Medium_user</v>
      </c>
      <c r="AB2533" t="str">
        <f t="shared" si="317"/>
        <v>Medium Usage</v>
      </c>
      <c r="AC2533" t="str">
        <f t="shared" si="318"/>
        <v>Medium</v>
      </c>
      <c r="AD2533" t="str">
        <f t="shared" si="319"/>
        <v>Medium Intl Calls</v>
      </c>
    </row>
    <row r="2534" spans="1:30" x14ac:dyDescent="0.25">
      <c r="A2534" t="s">
        <v>29</v>
      </c>
      <c r="B2534">
        <v>101</v>
      </c>
      <c r="C2534" t="s">
        <v>21</v>
      </c>
      <c r="D2534" t="s">
        <v>23</v>
      </c>
      <c r="E2534">
        <f>IF(train[[#This Row],[international_plan]]="yes",1,0)</f>
        <v>1</v>
      </c>
      <c r="F2534" t="s">
        <v>22</v>
      </c>
      <c r="G2534">
        <f>IF(train[[#This Row],[voice_mail_plan]]="yes",1,0)</f>
        <v>0</v>
      </c>
      <c r="H2534">
        <v>0</v>
      </c>
      <c r="I2534">
        <v>156.4</v>
      </c>
      <c r="J2534">
        <v>116</v>
      </c>
      <c r="K2534">
        <v>26.59</v>
      </c>
      <c r="L2534">
        <v>130.4</v>
      </c>
      <c r="M2534">
        <v>114</v>
      </c>
      <c r="N2534">
        <v>11.08</v>
      </c>
      <c r="O2534">
        <v>207.3</v>
      </c>
      <c r="P2534">
        <v>109</v>
      </c>
      <c r="Q2534">
        <v>9.33</v>
      </c>
      <c r="R2534">
        <v>7.3</v>
      </c>
      <c r="S2534">
        <v>5</v>
      </c>
      <c r="T2534">
        <v>1.97</v>
      </c>
      <c r="U2534">
        <v>1</v>
      </c>
      <c r="V2534" t="s">
        <v>22</v>
      </c>
      <c r="W2534">
        <f t="shared" si="312"/>
        <v>0</v>
      </c>
      <c r="X2534" t="str">
        <f t="shared" si="313"/>
        <v>3 or fewer calls</v>
      </c>
      <c r="Y2534" t="str">
        <f t="shared" si="314"/>
        <v>Low</v>
      </c>
      <c r="Z2534" t="str">
        <f t="shared" si="315"/>
        <v>Medium_user</v>
      </c>
      <c r="AA2534" t="str">
        <f t="shared" si="316"/>
        <v>Medium_user</v>
      </c>
      <c r="AB2534" t="str">
        <f t="shared" si="317"/>
        <v>Medium Usage</v>
      </c>
      <c r="AC2534" t="str">
        <f t="shared" si="318"/>
        <v>None</v>
      </c>
      <c r="AD2534" t="str">
        <f t="shared" si="319"/>
        <v>Low Intl Calls</v>
      </c>
    </row>
    <row r="2535" spans="1:30" x14ac:dyDescent="0.25">
      <c r="A2535" t="s">
        <v>68</v>
      </c>
      <c r="B2535">
        <v>182</v>
      </c>
      <c r="C2535" t="s">
        <v>21</v>
      </c>
      <c r="D2535" t="s">
        <v>22</v>
      </c>
      <c r="E2535">
        <f>IF(train[[#This Row],[international_plan]]="yes",1,0)</f>
        <v>0</v>
      </c>
      <c r="F2535" t="s">
        <v>23</v>
      </c>
      <c r="G2535">
        <f>IF(train[[#This Row],[voice_mail_plan]]="yes",1,0)</f>
        <v>1</v>
      </c>
      <c r="H2535">
        <v>24</v>
      </c>
      <c r="I2535">
        <v>128.1</v>
      </c>
      <c r="J2535">
        <v>104</v>
      </c>
      <c r="K2535">
        <v>21.78</v>
      </c>
      <c r="L2535">
        <v>143.4</v>
      </c>
      <c r="M2535">
        <v>127</v>
      </c>
      <c r="N2535">
        <v>12.19</v>
      </c>
      <c r="O2535">
        <v>191</v>
      </c>
      <c r="P2535">
        <v>98</v>
      </c>
      <c r="Q2535">
        <v>8.59</v>
      </c>
      <c r="R2535">
        <v>11.6</v>
      </c>
      <c r="S2535">
        <v>3</v>
      </c>
      <c r="T2535">
        <v>3.13</v>
      </c>
      <c r="U2535">
        <v>1</v>
      </c>
      <c r="V2535" t="s">
        <v>22</v>
      </c>
      <c r="W2535">
        <f t="shared" si="312"/>
        <v>0</v>
      </c>
      <c r="X2535" t="str">
        <f t="shared" si="313"/>
        <v>3 or fewer calls</v>
      </c>
      <c r="Y2535" t="str">
        <f t="shared" si="314"/>
        <v>Medium</v>
      </c>
      <c r="Z2535" t="str">
        <f t="shared" si="315"/>
        <v>Heavy_user</v>
      </c>
      <c r="AA2535" t="str">
        <f t="shared" si="316"/>
        <v>Medium_user</v>
      </c>
      <c r="AB2535" t="str">
        <f t="shared" si="317"/>
        <v>Medium Usage</v>
      </c>
      <c r="AC2535" t="str">
        <f t="shared" si="318"/>
        <v>Medium</v>
      </c>
      <c r="AD2535" t="str">
        <f t="shared" si="319"/>
        <v>Medium Intl Calls</v>
      </c>
    </row>
    <row r="2536" spans="1:30" x14ac:dyDescent="0.25">
      <c r="A2536" t="s">
        <v>64</v>
      </c>
      <c r="B2536">
        <v>128</v>
      </c>
      <c r="C2536" t="s">
        <v>25</v>
      </c>
      <c r="D2536" t="s">
        <v>22</v>
      </c>
      <c r="E2536">
        <f>IF(train[[#This Row],[international_plan]]="yes",1,0)</f>
        <v>0</v>
      </c>
      <c r="F2536" t="s">
        <v>22</v>
      </c>
      <c r="G2536">
        <f>IF(train[[#This Row],[voice_mail_plan]]="yes",1,0)</f>
        <v>0</v>
      </c>
      <c r="H2536">
        <v>0</v>
      </c>
      <c r="I2536">
        <v>227.9</v>
      </c>
      <c r="J2536">
        <v>130</v>
      </c>
      <c r="K2536">
        <v>38.74</v>
      </c>
      <c r="L2536">
        <v>302.60000000000002</v>
      </c>
      <c r="M2536">
        <v>71</v>
      </c>
      <c r="N2536">
        <v>25.72</v>
      </c>
      <c r="O2536">
        <v>191.5</v>
      </c>
      <c r="P2536">
        <v>82</v>
      </c>
      <c r="Q2536">
        <v>8.6199999999999992</v>
      </c>
      <c r="R2536">
        <v>5.5</v>
      </c>
      <c r="S2536">
        <v>7</v>
      </c>
      <c r="T2536">
        <v>1.49</v>
      </c>
      <c r="U2536">
        <v>1</v>
      </c>
      <c r="V2536" t="s">
        <v>23</v>
      </c>
      <c r="W2536">
        <f t="shared" si="312"/>
        <v>1</v>
      </c>
      <c r="X2536" t="str">
        <f t="shared" si="313"/>
        <v>3 or fewer calls</v>
      </c>
      <c r="Y2536" t="str">
        <f t="shared" si="314"/>
        <v>Low</v>
      </c>
      <c r="Z2536" t="str">
        <f t="shared" si="315"/>
        <v>Light_usage</v>
      </c>
      <c r="AA2536" t="str">
        <f t="shared" si="316"/>
        <v>Heavy_user</v>
      </c>
      <c r="AB2536" t="str">
        <f t="shared" si="317"/>
        <v>Medium Usage</v>
      </c>
      <c r="AC2536" t="str">
        <f t="shared" si="318"/>
        <v>None</v>
      </c>
      <c r="AD2536" t="str">
        <f t="shared" si="319"/>
        <v>Low Intl Calls</v>
      </c>
    </row>
    <row r="2537" spans="1:30" x14ac:dyDescent="0.25">
      <c r="A2537" t="s">
        <v>42</v>
      </c>
      <c r="B2537">
        <v>69</v>
      </c>
      <c r="C2537" t="s">
        <v>21</v>
      </c>
      <c r="D2537" t="s">
        <v>22</v>
      </c>
      <c r="E2537">
        <f>IF(train[[#This Row],[international_plan]]="yes",1,0)</f>
        <v>0</v>
      </c>
      <c r="F2537" t="s">
        <v>23</v>
      </c>
      <c r="G2537">
        <f>IF(train[[#This Row],[voice_mail_plan]]="yes",1,0)</f>
        <v>1</v>
      </c>
      <c r="H2537">
        <v>31</v>
      </c>
      <c r="I2537">
        <v>194.9</v>
      </c>
      <c r="J2537">
        <v>63</v>
      </c>
      <c r="K2537">
        <v>33.130000000000003</v>
      </c>
      <c r="L2537">
        <v>191.6</v>
      </c>
      <c r="M2537">
        <v>90</v>
      </c>
      <c r="N2537">
        <v>16.29</v>
      </c>
      <c r="O2537">
        <v>153</v>
      </c>
      <c r="P2537">
        <v>129</v>
      </c>
      <c r="Q2537">
        <v>6.89</v>
      </c>
      <c r="R2537">
        <v>13.2</v>
      </c>
      <c r="S2537">
        <v>2</v>
      </c>
      <c r="T2537">
        <v>3.56</v>
      </c>
      <c r="U2537">
        <v>2</v>
      </c>
      <c r="V2537" t="s">
        <v>22</v>
      </c>
      <c r="W2537">
        <f t="shared" si="312"/>
        <v>0</v>
      </c>
      <c r="X2537" t="str">
        <f t="shared" si="313"/>
        <v>3 or fewer calls</v>
      </c>
      <c r="Y2537" t="str">
        <f t="shared" si="314"/>
        <v>Medium</v>
      </c>
      <c r="Z2537" t="str">
        <f t="shared" si="315"/>
        <v>Medium_user</v>
      </c>
      <c r="AA2537" t="str">
        <f t="shared" si="316"/>
        <v>Medium_user</v>
      </c>
      <c r="AB2537" t="str">
        <f t="shared" si="317"/>
        <v>Medium Usage</v>
      </c>
      <c r="AC2537" t="str">
        <f t="shared" si="318"/>
        <v>High</v>
      </c>
      <c r="AD2537" t="str">
        <f t="shared" si="319"/>
        <v>Medium Intl Calls</v>
      </c>
    </row>
    <row r="2538" spans="1:30" x14ac:dyDescent="0.25">
      <c r="A2538" t="s">
        <v>38</v>
      </c>
      <c r="B2538">
        <v>113</v>
      </c>
      <c r="C2538" t="s">
        <v>25</v>
      </c>
      <c r="D2538" t="s">
        <v>22</v>
      </c>
      <c r="E2538">
        <f>IF(train[[#This Row],[international_plan]]="yes",1,0)</f>
        <v>0</v>
      </c>
      <c r="F2538" t="s">
        <v>23</v>
      </c>
      <c r="G2538">
        <f>IF(train[[#This Row],[voice_mail_plan]]="yes",1,0)</f>
        <v>1</v>
      </c>
      <c r="H2538">
        <v>34</v>
      </c>
      <c r="I2538">
        <v>44.9</v>
      </c>
      <c r="J2538">
        <v>63</v>
      </c>
      <c r="K2538">
        <v>7.63</v>
      </c>
      <c r="L2538">
        <v>134.19999999999999</v>
      </c>
      <c r="M2538">
        <v>82</v>
      </c>
      <c r="N2538">
        <v>11.41</v>
      </c>
      <c r="O2538">
        <v>168.4</v>
      </c>
      <c r="P2538">
        <v>118</v>
      </c>
      <c r="Q2538">
        <v>7.58</v>
      </c>
      <c r="R2538">
        <v>13.3</v>
      </c>
      <c r="S2538">
        <v>3</v>
      </c>
      <c r="T2538">
        <v>3.59</v>
      </c>
      <c r="U2538">
        <v>1</v>
      </c>
      <c r="V2538" t="s">
        <v>22</v>
      </c>
      <c r="W2538">
        <f t="shared" si="312"/>
        <v>0</v>
      </c>
      <c r="X2538" t="str">
        <f t="shared" si="313"/>
        <v>3 or fewer calls</v>
      </c>
      <c r="Y2538" t="str">
        <f t="shared" si="314"/>
        <v>Medium</v>
      </c>
      <c r="Z2538" t="str">
        <f t="shared" si="315"/>
        <v>Medium_user</v>
      </c>
      <c r="AA2538" t="str">
        <f t="shared" si="316"/>
        <v>Medium_user</v>
      </c>
      <c r="AB2538" t="str">
        <f t="shared" si="317"/>
        <v>Medium Usage</v>
      </c>
      <c r="AC2538" t="str">
        <f t="shared" si="318"/>
        <v>High</v>
      </c>
      <c r="AD2538" t="str">
        <f t="shared" si="319"/>
        <v>Medium Intl Calls</v>
      </c>
    </row>
    <row r="2539" spans="1:30" x14ac:dyDescent="0.25">
      <c r="A2539" t="s">
        <v>73</v>
      </c>
      <c r="B2539">
        <v>87</v>
      </c>
      <c r="C2539" t="s">
        <v>25</v>
      </c>
      <c r="D2539" t="s">
        <v>22</v>
      </c>
      <c r="E2539">
        <f>IF(train[[#This Row],[international_plan]]="yes",1,0)</f>
        <v>0</v>
      </c>
      <c r="F2539" t="s">
        <v>23</v>
      </c>
      <c r="G2539">
        <f>IF(train[[#This Row],[voice_mail_plan]]="yes",1,0)</f>
        <v>1</v>
      </c>
      <c r="H2539">
        <v>30</v>
      </c>
      <c r="I2539">
        <v>262.8</v>
      </c>
      <c r="J2539">
        <v>114</v>
      </c>
      <c r="K2539">
        <v>44.68</v>
      </c>
      <c r="L2539">
        <v>215.8</v>
      </c>
      <c r="M2539">
        <v>130</v>
      </c>
      <c r="N2539">
        <v>18.34</v>
      </c>
      <c r="O2539">
        <v>154.80000000000001</v>
      </c>
      <c r="P2539">
        <v>88</v>
      </c>
      <c r="Q2539">
        <v>6.97</v>
      </c>
      <c r="R2539">
        <v>7.8</v>
      </c>
      <c r="S2539">
        <v>2</v>
      </c>
      <c r="T2539">
        <v>2.11</v>
      </c>
      <c r="U2539">
        <v>0</v>
      </c>
      <c r="V2539" t="s">
        <v>22</v>
      </c>
      <c r="W2539">
        <f t="shared" si="312"/>
        <v>0</v>
      </c>
      <c r="X2539" t="str">
        <f t="shared" si="313"/>
        <v>3 or fewer calls</v>
      </c>
      <c r="Y2539" t="str">
        <f t="shared" si="314"/>
        <v>Medium</v>
      </c>
      <c r="Z2539" t="str">
        <f t="shared" si="315"/>
        <v>Heavy_user</v>
      </c>
      <c r="AA2539" t="str">
        <f t="shared" si="316"/>
        <v>Medium_user</v>
      </c>
      <c r="AB2539" t="str">
        <f t="shared" si="317"/>
        <v>Medium Usage</v>
      </c>
      <c r="AC2539" t="str">
        <f t="shared" si="318"/>
        <v>High</v>
      </c>
      <c r="AD2539" t="str">
        <f t="shared" si="319"/>
        <v>Medium Intl Calls</v>
      </c>
    </row>
    <row r="2540" spans="1:30" x14ac:dyDescent="0.25">
      <c r="A2540" t="s">
        <v>41</v>
      </c>
      <c r="B2540">
        <v>71</v>
      </c>
      <c r="C2540" t="s">
        <v>21</v>
      </c>
      <c r="D2540" t="s">
        <v>22</v>
      </c>
      <c r="E2540">
        <f>IF(train[[#This Row],[international_plan]]="yes",1,0)</f>
        <v>0</v>
      </c>
      <c r="F2540" t="s">
        <v>22</v>
      </c>
      <c r="G2540">
        <f>IF(train[[#This Row],[voice_mail_plan]]="yes",1,0)</f>
        <v>0</v>
      </c>
      <c r="H2540">
        <v>0</v>
      </c>
      <c r="I2540">
        <v>211.2</v>
      </c>
      <c r="J2540">
        <v>70</v>
      </c>
      <c r="K2540">
        <v>35.9</v>
      </c>
      <c r="L2540">
        <v>252.7</v>
      </c>
      <c r="M2540">
        <v>122</v>
      </c>
      <c r="N2540">
        <v>21.48</v>
      </c>
      <c r="O2540">
        <v>225.8</v>
      </c>
      <c r="P2540">
        <v>104</v>
      </c>
      <c r="Q2540">
        <v>10.16</v>
      </c>
      <c r="R2540">
        <v>12.3</v>
      </c>
      <c r="S2540">
        <v>3</v>
      </c>
      <c r="T2540">
        <v>3.32</v>
      </c>
      <c r="U2540">
        <v>0</v>
      </c>
      <c r="V2540" t="s">
        <v>22</v>
      </c>
      <c r="W2540">
        <f t="shared" si="312"/>
        <v>0</v>
      </c>
      <c r="X2540" t="str">
        <f t="shared" si="313"/>
        <v>3 or fewer calls</v>
      </c>
      <c r="Y2540" t="str">
        <f t="shared" si="314"/>
        <v>Medium</v>
      </c>
      <c r="Z2540" t="str">
        <f t="shared" si="315"/>
        <v>Heavy_user</v>
      </c>
      <c r="AA2540" t="str">
        <f t="shared" si="316"/>
        <v>Heavy_user</v>
      </c>
      <c r="AB2540" t="str">
        <f t="shared" si="317"/>
        <v>Medium Usage</v>
      </c>
      <c r="AC2540" t="str">
        <f t="shared" si="318"/>
        <v>None</v>
      </c>
      <c r="AD2540" t="str">
        <f t="shared" si="319"/>
        <v>Medium Intl Calls</v>
      </c>
    </row>
    <row r="2541" spans="1:30" x14ac:dyDescent="0.25">
      <c r="A2541" t="s">
        <v>24</v>
      </c>
      <c r="B2541">
        <v>87</v>
      </c>
      <c r="C2541" t="s">
        <v>28</v>
      </c>
      <c r="D2541" t="s">
        <v>22</v>
      </c>
      <c r="E2541">
        <f>IF(train[[#This Row],[international_plan]]="yes",1,0)</f>
        <v>0</v>
      </c>
      <c r="F2541" t="s">
        <v>22</v>
      </c>
      <c r="G2541">
        <f>IF(train[[#This Row],[voice_mail_plan]]="yes",1,0)</f>
        <v>0</v>
      </c>
      <c r="H2541">
        <v>0</v>
      </c>
      <c r="I2541">
        <v>223.2</v>
      </c>
      <c r="J2541">
        <v>109</v>
      </c>
      <c r="K2541">
        <v>37.94</v>
      </c>
      <c r="L2541">
        <v>127.5</v>
      </c>
      <c r="M2541">
        <v>86</v>
      </c>
      <c r="N2541">
        <v>10.84</v>
      </c>
      <c r="O2541">
        <v>289.3</v>
      </c>
      <c r="P2541">
        <v>83</v>
      </c>
      <c r="Q2541">
        <v>13.02</v>
      </c>
      <c r="R2541">
        <v>14.5</v>
      </c>
      <c r="S2541">
        <v>4</v>
      </c>
      <c r="T2541">
        <v>3.92</v>
      </c>
      <c r="U2541">
        <v>3</v>
      </c>
      <c r="V2541" t="s">
        <v>22</v>
      </c>
      <c r="W2541">
        <f t="shared" si="312"/>
        <v>0</v>
      </c>
      <c r="X2541" t="str">
        <f t="shared" si="313"/>
        <v>3 or fewer calls</v>
      </c>
      <c r="Y2541" t="str">
        <f t="shared" si="314"/>
        <v>Medium</v>
      </c>
      <c r="Z2541" t="str">
        <f t="shared" si="315"/>
        <v>Medium_user</v>
      </c>
      <c r="AA2541" t="str">
        <f t="shared" si="316"/>
        <v>Medium_user</v>
      </c>
      <c r="AB2541" t="str">
        <f t="shared" si="317"/>
        <v>Medium Usage</v>
      </c>
      <c r="AC2541" t="str">
        <f t="shared" si="318"/>
        <v>None</v>
      </c>
      <c r="AD2541" t="str">
        <f t="shared" si="319"/>
        <v>Medium Intl Calls</v>
      </c>
    </row>
    <row r="2542" spans="1:30" x14ac:dyDescent="0.25">
      <c r="A2542" t="s">
        <v>72</v>
      </c>
      <c r="B2542">
        <v>117</v>
      </c>
      <c r="C2542" t="s">
        <v>25</v>
      </c>
      <c r="D2542" t="s">
        <v>22</v>
      </c>
      <c r="E2542">
        <f>IF(train[[#This Row],[international_plan]]="yes",1,0)</f>
        <v>0</v>
      </c>
      <c r="F2542" t="s">
        <v>22</v>
      </c>
      <c r="G2542">
        <f>IF(train[[#This Row],[voice_mail_plan]]="yes",1,0)</f>
        <v>0</v>
      </c>
      <c r="H2542">
        <v>0</v>
      </c>
      <c r="I2542">
        <v>119</v>
      </c>
      <c r="J2542">
        <v>82</v>
      </c>
      <c r="K2542">
        <v>20.23</v>
      </c>
      <c r="L2542">
        <v>187.5</v>
      </c>
      <c r="M2542">
        <v>108</v>
      </c>
      <c r="N2542">
        <v>15.94</v>
      </c>
      <c r="O2542">
        <v>189.3</v>
      </c>
      <c r="P2542">
        <v>97</v>
      </c>
      <c r="Q2542">
        <v>8.52</v>
      </c>
      <c r="R2542">
        <v>11.5</v>
      </c>
      <c r="S2542">
        <v>3</v>
      </c>
      <c r="T2542">
        <v>3.11</v>
      </c>
      <c r="U2542">
        <v>1</v>
      </c>
      <c r="V2542" t="s">
        <v>22</v>
      </c>
      <c r="W2542">
        <f t="shared" si="312"/>
        <v>0</v>
      </c>
      <c r="X2542" t="str">
        <f t="shared" si="313"/>
        <v>3 or fewer calls</v>
      </c>
      <c r="Y2542" t="str">
        <f t="shared" si="314"/>
        <v>Medium</v>
      </c>
      <c r="Z2542" t="str">
        <f t="shared" si="315"/>
        <v>Medium_user</v>
      </c>
      <c r="AA2542" t="str">
        <f t="shared" si="316"/>
        <v>Medium_user</v>
      </c>
      <c r="AB2542" t="str">
        <f t="shared" si="317"/>
        <v>Medium Usage</v>
      </c>
      <c r="AC2542" t="str">
        <f t="shared" si="318"/>
        <v>None</v>
      </c>
      <c r="AD2542" t="str">
        <f t="shared" si="319"/>
        <v>Medium Intl Calls</v>
      </c>
    </row>
    <row r="2543" spans="1:30" x14ac:dyDescent="0.25">
      <c r="A2543" t="s">
        <v>59</v>
      </c>
      <c r="B2543">
        <v>177</v>
      </c>
      <c r="C2543" t="s">
        <v>21</v>
      </c>
      <c r="D2543" t="s">
        <v>22</v>
      </c>
      <c r="E2543">
        <f>IF(train[[#This Row],[international_plan]]="yes",1,0)</f>
        <v>0</v>
      </c>
      <c r="F2543" t="s">
        <v>22</v>
      </c>
      <c r="G2543">
        <f>IF(train[[#This Row],[voice_mail_plan]]="yes",1,0)</f>
        <v>0</v>
      </c>
      <c r="H2543">
        <v>0</v>
      </c>
      <c r="I2543">
        <v>266.10000000000002</v>
      </c>
      <c r="J2543">
        <v>91</v>
      </c>
      <c r="K2543">
        <v>45.24</v>
      </c>
      <c r="L2543">
        <v>225.2</v>
      </c>
      <c r="M2543">
        <v>79</v>
      </c>
      <c r="N2543">
        <v>19.14</v>
      </c>
      <c r="O2543">
        <v>224.7</v>
      </c>
      <c r="P2543">
        <v>58</v>
      </c>
      <c r="Q2543">
        <v>10.11</v>
      </c>
      <c r="R2543">
        <v>8.9</v>
      </c>
      <c r="S2543">
        <v>8</v>
      </c>
      <c r="T2543">
        <v>2.4</v>
      </c>
      <c r="U2543">
        <v>3</v>
      </c>
      <c r="V2543" t="s">
        <v>23</v>
      </c>
      <c r="W2543">
        <f t="shared" si="312"/>
        <v>1</v>
      </c>
      <c r="X2543" t="str">
        <f t="shared" si="313"/>
        <v>3 or fewer calls</v>
      </c>
      <c r="Y2543" t="str">
        <f t="shared" si="314"/>
        <v>Medium</v>
      </c>
      <c r="Z2543" t="str">
        <f t="shared" si="315"/>
        <v>Light_usage</v>
      </c>
      <c r="AA2543" t="str">
        <f t="shared" si="316"/>
        <v>Medium_user</v>
      </c>
      <c r="AB2543" t="str">
        <f t="shared" si="317"/>
        <v>Medium Usage</v>
      </c>
      <c r="AC2543" t="str">
        <f t="shared" si="318"/>
        <v>None</v>
      </c>
      <c r="AD2543" t="str">
        <f t="shared" si="319"/>
        <v>Medium Intl Calls</v>
      </c>
    </row>
    <row r="2544" spans="1:30" x14ac:dyDescent="0.25">
      <c r="A2544" t="s">
        <v>20</v>
      </c>
      <c r="B2544">
        <v>66</v>
      </c>
      <c r="C2544" t="s">
        <v>21</v>
      </c>
      <c r="D2544" t="s">
        <v>22</v>
      </c>
      <c r="E2544">
        <f>IF(train[[#This Row],[international_plan]]="yes",1,0)</f>
        <v>0</v>
      </c>
      <c r="F2544" t="s">
        <v>22</v>
      </c>
      <c r="G2544">
        <f>IF(train[[#This Row],[voice_mail_plan]]="yes",1,0)</f>
        <v>0</v>
      </c>
      <c r="H2544">
        <v>0</v>
      </c>
      <c r="I2544">
        <v>170.5</v>
      </c>
      <c r="J2544">
        <v>103</v>
      </c>
      <c r="K2544">
        <v>28.99</v>
      </c>
      <c r="L2544">
        <v>254.3</v>
      </c>
      <c r="M2544">
        <v>77</v>
      </c>
      <c r="N2544">
        <v>21.62</v>
      </c>
      <c r="O2544">
        <v>197.3</v>
      </c>
      <c r="P2544">
        <v>138</v>
      </c>
      <c r="Q2544">
        <v>8.8800000000000008</v>
      </c>
      <c r="R2544">
        <v>10.5</v>
      </c>
      <c r="S2544">
        <v>2</v>
      </c>
      <c r="T2544">
        <v>2.84</v>
      </c>
      <c r="U2544">
        <v>2</v>
      </c>
      <c r="V2544" t="s">
        <v>22</v>
      </c>
      <c r="W2544">
        <f t="shared" si="312"/>
        <v>0</v>
      </c>
      <c r="X2544" t="str">
        <f t="shared" si="313"/>
        <v>3 or fewer calls</v>
      </c>
      <c r="Y2544" t="str">
        <f t="shared" si="314"/>
        <v>Medium</v>
      </c>
      <c r="Z2544" t="str">
        <f t="shared" si="315"/>
        <v>Light_usage</v>
      </c>
      <c r="AA2544" t="str">
        <f t="shared" si="316"/>
        <v>Heavy_user</v>
      </c>
      <c r="AB2544" t="str">
        <f t="shared" si="317"/>
        <v>Medium Usage</v>
      </c>
      <c r="AC2544" t="str">
        <f t="shared" si="318"/>
        <v>None</v>
      </c>
      <c r="AD2544" t="str">
        <f t="shared" si="319"/>
        <v>Medium Intl Calls</v>
      </c>
    </row>
    <row r="2545" spans="1:30" x14ac:dyDescent="0.25">
      <c r="A2545" t="s">
        <v>29</v>
      </c>
      <c r="B2545">
        <v>110</v>
      </c>
      <c r="C2545" t="s">
        <v>21</v>
      </c>
      <c r="D2545" t="s">
        <v>22</v>
      </c>
      <c r="E2545">
        <f>IF(train[[#This Row],[international_plan]]="yes",1,0)</f>
        <v>0</v>
      </c>
      <c r="F2545" t="s">
        <v>22</v>
      </c>
      <c r="G2545">
        <f>IF(train[[#This Row],[voice_mail_plan]]="yes",1,0)</f>
        <v>0</v>
      </c>
      <c r="H2545">
        <v>0</v>
      </c>
      <c r="I2545">
        <v>178.5</v>
      </c>
      <c r="J2545">
        <v>124</v>
      </c>
      <c r="K2545">
        <v>30.35</v>
      </c>
      <c r="L2545">
        <v>146.9</v>
      </c>
      <c r="M2545">
        <v>141</v>
      </c>
      <c r="N2545">
        <v>12.49</v>
      </c>
      <c r="O2545">
        <v>217.1</v>
      </c>
      <c r="P2545">
        <v>102</v>
      </c>
      <c r="Q2545">
        <v>9.77</v>
      </c>
      <c r="R2545">
        <v>9.9</v>
      </c>
      <c r="S2545">
        <v>7</v>
      </c>
      <c r="T2545">
        <v>2.67</v>
      </c>
      <c r="U2545">
        <v>1</v>
      </c>
      <c r="V2545" t="s">
        <v>22</v>
      </c>
      <c r="W2545">
        <f t="shared" si="312"/>
        <v>0</v>
      </c>
      <c r="X2545" t="str">
        <f t="shared" si="313"/>
        <v>3 or fewer calls</v>
      </c>
      <c r="Y2545" t="str">
        <f t="shared" si="314"/>
        <v>Medium</v>
      </c>
      <c r="Z2545" t="str">
        <f t="shared" si="315"/>
        <v>Heavy_user</v>
      </c>
      <c r="AA2545" t="str">
        <f t="shared" si="316"/>
        <v>Medium_user</v>
      </c>
      <c r="AB2545" t="str">
        <f t="shared" si="317"/>
        <v>Medium Usage</v>
      </c>
      <c r="AC2545" t="str">
        <f t="shared" si="318"/>
        <v>None</v>
      </c>
      <c r="AD2545" t="str">
        <f t="shared" si="319"/>
        <v>Medium Intl Calls</v>
      </c>
    </row>
    <row r="2546" spans="1:30" x14ac:dyDescent="0.25">
      <c r="A2546" t="s">
        <v>49</v>
      </c>
      <c r="B2546">
        <v>204</v>
      </c>
      <c r="C2546" t="s">
        <v>28</v>
      </c>
      <c r="D2546" t="s">
        <v>22</v>
      </c>
      <c r="E2546">
        <f>IF(train[[#This Row],[international_plan]]="yes",1,0)</f>
        <v>0</v>
      </c>
      <c r="F2546" t="s">
        <v>22</v>
      </c>
      <c r="G2546">
        <f>IF(train[[#This Row],[voice_mail_plan]]="yes",1,0)</f>
        <v>0</v>
      </c>
      <c r="H2546">
        <v>0</v>
      </c>
      <c r="I2546">
        <v>205.2</v>
      </c>
      <c r="J2546">
        <v>145</v>
      </c>
      <c r="K2546">
        <v>34.880000000000003</v>
      </c>
      <c r="L2546">
        <v>154.80000000000001</v>
      </c>
      <c r="M2546">
        <v>95</v>
      </c>
      <c r="N2546">
        <v>13.16</v>
      </c>
      <c r="O2546">
        <v>191.4</v>
      </c>
      <c r="P2546">
        <v>77</v>
      </c>
      <c r="Q2546">
        <v>8.61</v>
      </c>
      <c r="R2546">
        <v>14.1</v>
      </c>
      <c r="S2546">
        <v>5</v>
      </c>
      <c r="T2546">
        <v>3.81</v>
      </c>
      <c r="U2546">
        <v>3</v>
      </c>
      <c r="V2546" t="s">
        <v>22</v>
      </c>
      <c r="W2546">
        <f t="shared" si="312"/>
        <v>0</v>
      </c>
      <c r="X2546" t="str">
        <f t="shared" si="313"/>
        <v>3 or fewer calls</v>
      </c>
      <c r="Y2546" t="str">
        <f t="shared" si="314"/>
        <v>Medium</v>
      </c>
      <c r="Z2546" t="str">
        <f t="shared" si="315"/>
        <v>Medium_user</v>
      </c>
      <c r="AA2546" t="str">
        <f t="shared" si="316"/>
        <v>Medium_user</v>
      </c>
      <c r="AB2546" t="str">
        <f t="shared" si="317"/>
        <v>Medium Usage</v>
      </c>
      <c r="AC2546" t="str">
        <f t="shared" si="318"/>
        <v>None</v>
      </c>
      <c r="AD2546" t="str">
        <f t="shared" si="319"/>
        <v>Medium Intl Calls</v>
      </c>
    </row>
    <row r="2547" spans="1:30" x14ac:dyDescent="0.25">
      <c r="A2547" t="s">
        <v>20</v>
      </c>
      <c r="B2547">
        <v>32</v>
      </c>
      <c r="C2547" t="s">
        <v>21</v>
      </c>
      <c r="D2547" t="s">
        <v>22</v>
      </c>
      <c r="E2547">
        <f>IF(train[[#This Row],[international_plan]]="yes",1,0)</f>
        <v>0</v>
      </c>
      <c r="F2547" t="s">
        <v>23</v>
      </c>
      <c r="G2547">
        <f>IF(train[[#This Row],[voice_mail_plan]]="yes",1,0)</f>
        <v>1</v>
      </c>
      <c r="H2547">
        <v>31</v>
      </c>
      <c r="I2547">
        <v>232.8</v>
      </c>
      <c r="J2547">
        <v>97</v>
      </c>
      <c r="K2547">
        <v>39.58</v>
      </c>
      <c r="L2547">
        <v>183.5</v>
      </c>
      <c r="M2547">
        <v>111</v>
      </c>
      <c r="N2547">
        <v>15.6</v>
      </c>
      <c r="O2547">
        <v>206.8</v>
      </c>
      <c r="P2547">
        <v>111</v>
      </c>
      <c r="Q2547">
        <v>9.31</v>
      </c>
      <c r="R2547">
        <v>13</v>
      </c>
      <c r="S2547">
        <v>2</v>
      </c>
      <c r="T2547">
        <v>3.51</v>
      </c>
      <c r="U2547">
        <v>0</v>
      </c>
      <c r="V2547" t="s">
        <v>22</v>
      </c>
      <c r="W2547">
        <f t="shared" si="312"/>
        <v>0</v>
      </c>
      <c r="X2547" t="str">
        <f t="shared" si="313"/>
        <v>3 or fewer calls</v>
      </c>
      <c r="Y2547" t="str">
        <f t="shared" si="314"/>
        <v>Medium</v>
      </c>
      <c r="Z2547" t="str">
        <f t="shared" si="315"/>
        <v>Medium_user</v>
      </c>
      <c r="AA2547" t="str">
        <f t="shared" si="316"/>
        <v>Medium_user</v>
      </c>
      <c r="AB2547" t="str">
        <f t="shared" si="317"/>
        <v>Medium Usage</v>
      </c>
      <c r="AC2547" t="str">
        <f t="shared" si="318"/>
        <v>High</v>
      </c>
      <c r="AD2547" t="str">
        <f t="shared" si="319"/>
        <v>Medium Intl Calls</v>
      </c>
    </row>
    <row r="2548" spans="1:30" x14ac:dyDescent="0.25">
      <c r="A2548" t="s">
        <v>38</v>
      </c>
      <c r="B2548">
        <v>133</v>
      </c>
      <c r="C2548" t="s">
        <v>25</v>
      </c>
      <c r="D2548" t="s">
        <v>22</v>
      </c>
      <c r="E2548">
        <f>IF(train[[#This Row],[international_plan]]="yes",1,0)</f>
        <v>0</v>
      </c>
      <c r="F2548" t="s">
        <v>23</v>
      </c>
      <c r="G2548">
        <f>IF(train[[#This Row],[voice_mail_plan]]="yes",1,0)</f>
        <v>1</v>
      </c>
      <c r="H2548">
        <v>39</v>
      </c>
      <c r="I2548">
        <v>239.9</v>
      </c>
      <c r="J2548">
        <v>107</v>
      </c>
      <c r="K2548">
        <v>40.78</v>
      </c>
      <c r="L2548">
        <v>253.8</v>
      </c>
      <c r="M2548">
        <v>77</v>
      </c>
      <c r="N2548">
        <v>21.57</v>
      </c>
      <c r="O2548">
        <v>128.69999999999999</v>
      </c>
      <c r="P2548">
        <v>85</v>
      </c>
      <c r="Q2548">
        <v>5.79</v>
      </c>
      <c r="R2548">
        <v>6.7</v>
      </c>
      <c r="S2548">
        <v>3</v>
      </c>
      <c r="T2548">
        <v>1.81</v>
      </c>
      <c r="U2548">
        <v>5</v>
      </c>
      <c r="V2548" t="s">
        <v>22</v>
      </c>
      <c r="W2548">
        <f t="shared" si="312"/>
        <v>0</v>
      </c>
      <c r="X2548" t="str">
        <f t="shared" si="313"/>
        <v>More than 3 calls</v>
      </c>
      <c r="Y2548" t="str">
        <f t="shared" si="314"/>
        <v>Low</v>
      </c>
      <c r="Z2548" t="str">
        <f t="shared" si="315"/>
        <v>Light_usage</v>
      </c>
      <c r="AA2548" t="str">
        <f t="shared" si="316"/>
        <v>Heavy_user</v>
      </c>
      <c r="AB2548" t="str">
        <f t="shared" si="317"/>
        <v>Medium Usage</v>
      </c>
      <c r="AC2548" t="str">
        <f t="shared" si="318"/>
        <v>High</v>
      </c>
      <c r="AD2548" t="str">
        <f t="shared" si="319"/>
        <v>Low Intl Calls</v>
      </c>
    </row>
    <row r="2549" spans="1:30" x14ac:dyDescent="0.25">
      <c r="A2549" t="s">
        <v>40</v>
      </c>
      <c r="B2549">
        <v>185</v>
      </c>
      <c r="C2549" t="s">
        <v>25</v>
      </c>
      <c r="D2549" t="s">
        <v>22</v>
      </c>
      <c r="E2549">
        <f>IF(train[[#This Row],[international_plan]]="yes",1,0)</f>
        <v>0</v>
      </c>
      <c r="F2549" t="s">
        <v>22</v>
      </c>
      <c r="G2549">
        <f>IF(train[[#This Row],[voice_mail_plan]]="yes",1,0)</f>
        <v>0</v>
      </c>
      <c r="H2549">
        <v>0</v>
      </c>
      <c r="I2549">
        <v>55.6</v>
      </c>
      <c r="J2549">
        <v>97</v>
      </c>
      <c r="K2549">
        <v>9.4499999999999993</v>
      </c>
      <c r="L2549">
        <v>288.7</v>
      </c>
      <c r="M2549">
        <v>83</v>
      </c>
      <c r="N2549">
        <v>24.54</v>
      </c>
      <c r="O2549">
        <v>111.2</v>
      </c>
      <c r="P2549">
        <v>110</v>
      </c>
      <c r="Q2549">
        <v>5</v>
      </c>
      <c r="R2549">
        <v>12.1</v>
      </c>
      <c r="S2549">
        <v>3</v>
      </c>
      <c r="T2549">
        <v>3.27</v>
      </c>
      <c r="U2549">
        <v>2</v>
      </c>
      <c r="V2549" t="s">
        <v>22</v>
      </c>
      <c r="W2549">
        <f t="shared" si="312"/>
        <v>0</v>
      </c>
      <c r="X2549" t="str">
        <f t="shared" si="313"/>
        <v>3 or fewer calls</v>
      </c>
      <c r="Y2549" t="str">
        <f t="shared" si="314"/>
        <v>Medium</v>
      </c>
      <c r="Z2549" t="str">
        <f t="shared" si="315"/>
        <v>Medium_user</v>
      </c>
      <c r="AA2549" t="str">
        <f t="shared" si="316"/>
        <v>Heavy_user</v>
      </c>
      <c r="AB2549" t="str">
        <f t="shared" si="317"/>
        <v>Medium Usage</v>
      </c>
      <c r="AC2549" t="str">
        <f t="shared" si="318"/>
        <v>None</v>
      </c>
      <c r="AD2549" t="str">
        <f t="shared" si="319"/>
        <v>Medium Intl Calls</v>
      </c>
    </row>
    <row r="2550" spans="1:30" x14ac:dyDescent="0.25">
      <c r="A2550" t="s">
        <v>36</v>
      </c>
      <c r="B2550">
        <v>91</v>
      </c>
      <c r="C2550" t="s">
        <v>28</v>
      </c>
      <c r="D2550" t="s">
        <v>22</v>
      </c>
      <c r="E2550">
        <f>IF(train[[#This Row],[international_plan]]="yes",1,0)</f>
        <v>0</v>
      </c>
      <c r="F2550" t="s">
        <v>22</v>
      </c>
      <c r="G2550">
        <f>IF(train[[#This Row],[voice_mail_plan]]="yes",1,0)</f>
        <v>0</v>
      </c>
      <c r="H2550">
        <v>0</v>
      </c>
      <c r="I2550">
        <v>109.8</v>
      </c>
      <c r="J2550">
        <v>100</v>
      </c>
      <c r="K2550">
        <v>18.670000000000002</v>
      </c>
      <c r="L2550">
        <v>189.6</v>
      </c>
      <c r="M2550">
        <v>104</v>
      </c>
      <c r="N2550">
        <v>16.12</v>
      </c>
      <c r="O2550">
        <v>206.7</v>
      </c>
      <c r="P2550">
        <v>85</v>
      </c>
      <c r="Q2550">
        <v>9.3000000000000007</v>
      </c>
      <c r="R2550">
        <v>11.1</v>
      </c>
      <c r="S2550">
        <v>3</v>
      </c>
      <c r="T2550">
        <v>3</v>
      </c>
      <c r="U2550">
        <v>1</v>
      </c>
      <c r="V2550" t="s">
        <v>22</v>
      </c>
      <c r="W2550">
        <f t="shared" si="312"/>
        <v>0</v>
      </c>
      <c r="X2550" t="str">
        <f t="shared" si="313"/>
        <v>3 or fewer calls</v>
      </c>
      <c r="Y2550" t="str">
        <f t="shared" si="314"/>
        <v>Medium</v>
      </c>
      <c r="Z2550" t="str">
        <f t="shared" si="315"/>
        <v>Medium_user</v>
      </c>
      <c r="AA2550" t="str">
        <f t="shared" si="316"/>
        <v>Medium_user</v>
      </c>
      <c r="AB2550" t="str">
        <f t="shared" si="317"/>
        <v>Medium Usage</v>
      </c>
      <c r="AC2550" t="str">
        <f t="shared" si="318"/>
        <v>None</v>
      </c>
      <c r="AD2550" t="str">
        <f t="shared" si="319"/>
        <v>Medium Intl Calls</v>
      </c>
    </row>
    <row r="2551" spans="1:30" x14ac:dyDescent="0.25">
      <c r="A2551" t="s">
        <v>31</v>
      </c>
      <c r="B2551">
        <v>131</v>
      </c>
      <c r="C2551" t="s">
        <v>21</v>
      </c>
      <c r="D2551" t="s">
        <v>22</v>
      </c>
      <c r="E2551">
        <f>IF(train[[#This Row],[international_plan]]="yes",1,0)</f>
        <v>0</v>
      </c>
      <c r="F2551" t="s">
        <v>22</v>
      </c>
      <c r="G2551">
        <f>IF(train[[#This Row],[voice_mail_plan]]="yes",1,0)</f>
        <v>0</v>
      </c>
      <c r="H2551">
        <v>0</v>
      </c>
      <c r="I2551">
        <v>196.1</v>
      </c>
      <c r="J2551">
        <v>89</v>
      </c>
      <c r="K2551">
        <v>33.340000000000003</v>
      </c>
      <c r="L2551">
        <v>185.5</v>
      </c>
      <c r="M2551">
        <v>87</v>
      </c>
      <c r="N2551">
        <v>15.77</v>
      </c>
      <c r="O2551">
        <v>250</v>
      </c>
      <c r="P2551">
        <v>132</v>
      </c>
      <c r="Q2551">
        <v>11.25</v>
      </c>
      <c r="R2551">
        <v>5.2</v>
      </c>
      <c r="S2551">
        <v>6</v>
      </c>
      <c r="T2551">
        <v>1.4</v>
      </c>
      <c r="U2551">
        <v>2</v>
      </c>
      <c r="V2551" t="s">
        <v>22</v>
      </c>
      <c r="W2551">
        <f t="shared" si="312"/>
        <v>0</v>
      </c>
      <c r="X2551" t="str">
        <f t="shared" si="313"/>
        <v>3 or fewer calls</v>
      </c>
      <c r="Y2551" t="str">
        <f t="shared" si="314"/>
        <v>Low</v>
      </c>
      <c r="Z2551" t="str">
        <f t="shared" si="315"/>
        <v>Medium_user</v>
      </c>
      <c r="AA2551" t="str">
        <f t="shared" si="316"/>
        <v>Medium_user</v>
      </c>
      <c r="AB2551" t="str">
        <f t="shared" si="317"/>
        <v>Medium Usage</v>
      </c>
      <c r="AC2551" t="str">
        <f t="shared" si="318"/>
        <v>None</v>
      </c>
      <c r="AD2551" t="str">
        <f t="shared" si="319"/>
        <v>Low Intl Calls</v>
      </c>
    </row>
    <row r="2552" spans="1:30" x14ac:dyDescent="0.25">
      <c r="A2552" t="s">
        <v>30</v>
      </c>
      <c r="B2552">
        <v>153</v>
      </c>
      <c r="C2552" t="s">
        <v>28</v>
      </c>
      <c r="D2552" t="s">
        <v>22</v>
      </c>
      <c r="E2552">
        <f>IF(train[[#This Row],[international_plan]]="yes",1,0)</f>
        <v>0</v>
      </c>
      <c r="F2552" t="s">
        <v>22</v>
      </c>
      <c r="G2552">
        <f>IF(train[[#This Row],[voice_mail_plan]]="yes",1,0)</f>
        <v>0</v>
      </c>
      <c r="H2552">
        <v>0</v>
      </c>
      <c r="I2552">
        <v>166.8</v>
      </c>
      <c r="J2552">
        <v>127</v>
      </c>
      <c r="K2552">
        <v>28.36</v>
      </c>
      <c r="L2552">
        <v>143.5</v>
      </c>
      <c r="M2552">
        <v>121</v>
      </c>
      <c r="N2552">
        <v>12.2</v>
      </c>
      <c r="O2552">
        <v>210.7</v>
      </c>
      <c r="P2552">
        <v>130</v>
      </c>
      <c r="Q2552">
        <v>9.48</v>
      </c>
      <c r="R2552">
        <v>11.8</v>
      </c>
      <c r="S2552">
        <v>4</v>
      </c>
      <c r="T2552">
        <v>3.19</v>
      </c>
      <c r="U2552">
        <v>0</v>
      </c>
      <c r="V2552" t="s">
        <v>22</v>
      </c>
      <c r="W2552">
        <f t="shared" si="312"/>
        <v>0</v>
      </c>
      <c r="X2552" t="str">
        <f t="shared" si="313"/>
        <v>3 or fewer calls</v>
      </c>
      <c r="Y2552" t="str">
        <f t="shared" si="314"/>
        <v>Medium</v>
      </c>
      <c r="Z2552" t="str">
        <f t="shared" si="315"/>
        <v>Heavy_user</v>
      </c>
      <c r="AA2552" t="str">
        <f t="shared" si="316"/>
        <v>Medium_user</v>
      </c>
      <c r="AB2552" t="str">
        <f t="shared" si="317"/>
        <v>Medium Usage</v>
      </c>
      <c r="AC2552" t="str">
        <f t="shared" si="318"/>
        <v>None</v>
      </c>
      <c r="AD2552" t="str">
        <f t="shared" si="319"/>
        <v>Medium Intl Calls</v>
      </c>
    </row>
    <row r="2553" spans="1:30" x14ac:dyDescent="0.25">
      <c r="A2553" t="s">
        <v>68</v>
      </c>
      <c r="B2553">
        <v>141</v>
      </c>
      <c r="C2553" t="s">
        <v>25</v>
      </c>
      <c r="D2553" t="s">
        <v>22</v>
      </c>
      <c r="E2553">
        <f>IF(train[[#This Row],[international_plan]]="yes",1,0)</f>
        <v>0</v>
      </c>
      <c r="F2553" t="s">
        <v>22</v>
      </c>
      <c r="G2553">
        <f>IF(train[[#This Row],[voice_mail_plan]]="yes",1,0)</f>
        <v>0</v>
      </c>
      <c r="H2553">
        <v>0</v>
      </c>
      <c r="I2553">
        <v>242.8</v>
      </c>
      <c r="J2553">
        <v>90</v>
      </c>
      <c r="K2553">
        <v>41.28</v>
      </c>
      <c r="L2553">
        <v>234.1</v>
      </c>
      <c r="M2553">
        <v>80</v>
      </c>
      <c r="N2553">
        <v>19.899999999999999</v>
      </c>
      <c r="O2553">
        <v>211.5</v>
      </c>
      <c r="P2553">
        <v>104</v>
      </c>
      <c r="Q2553">
        <v>9.52</v>
      </c>
      <c r="R2553">
        <v>6</v>
      </c>
      <c r="S2553">
        <v>3</v>
      </c>
      <c r="T2553">
        <v>1.62</v>
      </c>
      <c r="U2553">
        <v>5</v>
      </c>
      <c r="V2553" t="s">
        <v>22</v>
      </c>
      <c r="W2553">
        <f t="shared" si="312"/>
        <v>0</v>
      </c>
      <c r="X2553" t="str">
        <f t="shared" si="313"/>
        <v>More than 3 calls</v>
      </c>
      <c r="Y2553" t="str">
        <f t="shared" si="314"/>
        <v>Low</v>
      </c>
      <c r="Z2553" t="str">
        <f t="shared" si="315"/>
        <v>Medium_user</v>
      </c>
      <c r="AA2553" t="str">
        <f t="shared" si="316"/>
        <v>Medium_user</v>
      </c>
      <c r="AB2553" t="str">
        <f t="shared" si="317"/>
        <v>Medium Usage</v>
      </c>
      <c r="AC2553" t="str">
        <f t="shared" si="318"/>
        <v>None</v>
      </c>
      <c r="AD2553" t="str">
        <f t="shared" si="319"/>
        <v>Low Intl Calls</v>
      </c>
    </row>
    <row r="2554" spans="1:30" x14ac:dyDescent="0.25">
      <c r="A2554" t="s">
        <v>39</v>
      </c>
      <c r="B2554">
        <v>169</v>
      </c>
      <c r="C2554" t="s">
        <v>25</v>
      </c>
      <c r="D2554" t="s">
        <v>22</v>
      </c>
      <c r="E2554">
        <f>IF(train[[#This Row],[international_plan]]="yes",1,0)</f>
        <v>0</v>
      </c>
      <c r="F2554" t="s">
        <v>22</v>
      </c>
      <c r="G2554">
        <f>IF(train[[#This Row],[voice_mail_plan]]="yes",1,0)</f>
        <v>0</v>
      </c>
      <c r="H2554">
        <v>0</v>
      </c>
      <c r="I2554">
        <v>266.7</v>
      </c>
      <c r="J2554">
        <v>105</v>
      </c>
      <c r="K2554">
        <v>45.34</v>
      </c>
      <c r="L2554">
        <v>158.19999999999999</v>
      </c>
      <c r="M2554">
        <v>88</v>
      </c>
      <c r="N2554">
        <v>13.45</v>
      </c>
      <c r="O2554">
        <v>287.7</v>
      </c>
      <c r="P2554">
        <v>111</v>
      </c>
      <c r="Q2554">
        <v>12.95</v>
      </c>
      <c r="R2554">
        <v>13.8</v>
      </c>
      <c r="S2554">
        <v>3</v>
      </c>
      <c r="T2554">
        <v>3.73</v>
      </c>
      <c r="U2554">
        <v>3</v>
      </c>
      <c r="V2554" t="s">
        <v>23</v>
      </c>
      <c r="W2554">
        <f t="shared" si="312"/>
        <v>1</v>
      </c>
      <c r="X2554" t="str">
        <f t="shared" si="313"/>
        <v>3 or fewer calls</v>
      </c>
      <c r="Y2554" t="str">
        <f t="shared" si="314"/>
        <v>Medium</v>
      </c>
      <c r="Z2554" t="str">
        <f t="shared" si="315"/>
        <v>Medium_user</v>
      </c>
      <c r="AA2554" t="str">
        <f t="shared" si="316"/>
        <v>Medium_user</v>
      </c>
      <c r="AB2554" t="str">
        <f t="shared" si="317"/>
        <v>Medium Usage</v>
      </c>
      <c r="AC2554" t="str">
        <f t="shared" si="318"/>
        <v>None</v>
      </c>
      <c r="AD2554" t="str">
        <f t="shared" si="319"/>
        <v>Medium Intl Calls</v>
      </c>
    </row>
    <row r="2555" spans="1:30" x14ac:dyDescent="0.25">
      <c r="A2555" t="s">
        <v>75</v>
      </c>
      <c r="B2555">
        <v>127</v>
      </c>
      <c r="C2555" t="s">
        <v>21</v>
      </c>
      <c r="D2555" t="s">
        <v>22</v>
      </c>
      <c r="E2555">
        <f>IF(train[[#This Row],[international_plan]]="yes",1,0)</f>
        <v>0</v>
      </c>
      <c r="F2555" t="s">
        <v>23</v>
      </c>
      <c r="G2555">
        <f>IF(train[[#This Row],[voice_mail_plan]]="yes",1,0)</f>
        <v>1</v>
      </c>
      <c r="H2555">
        <v>23</v>
      </c>
      <c r="I2555">
        <v>182</v>
      </c>
      <c r="J2555">
        <v>80</v>
      </c>
      <c r="K2555">
        <v>30.94</v>
      </c>
      <c r="L2555">
        <v>216.1</v>
      </c>
      <c r="M2555">
        <v>85</v>
      </c>
      <c r="N2555">
        <v>18.37</v>
      </c>
      <c r="O2555">
        <v>156.9</v>
      </c>
      <c r="P2555">
        <v>82</v>
      </c>
      <c r="Q2555">
        <v>7.06</v>
      </c>
      <c r="R2555">
        <v>9.8000000000000007</v>
      </c>
      <c r="S2555">
        <v>4</v>
      </c>
      <c r="T2555">
        <v>2.65</v>
      </c>
      <c r="U2555">
        <v>1</v>
      </c>
      <c r="V2555" t="s">
        <v>22</v>
      </c>
      <c r="W2555">
        <f t="shared" si="312"/>
        <v>0</v>
      </c>
      <c r="X2555" t="str">
        <f t="shared" si="313"/>
        <v>3 or fewer calls</v>
      </c>
      <c r="Y2555" t="str">
        <f t="shared" si="314"/>
        <v>Medium</v>
      </c>
      <c r="Z2555" t="str">
        <f t="shared" si="315"/>
        <v>Medium_user</v>
      </c>
      <c r="AA2555" t="str">
        <f t="shared" si="316"/>
        <v>Medium_user</v>
      </c>
      <c r="AB2555" t="str">
        <f t="shared" si="317"/>
        <v>Medium Usage</v>
      </c>
      <c r="AC2555" t="str">
        <f t="shared" si="318"/>
        <v>Medium</v>
      </c>
      <c r="AD2555" t="str">
        <f t="shared" si="319"/>
        <v>Medium Intl Calls</v>
      </c>
    </row>
    <row r="2556" spans="1:30" x14ac:dyDescent="0.25">
      <c r="A2556" t="s">
        <v>41</v>
      </c>
      <c r="B2556">
        <v>57</v>
      </c>
      <c r="C2556" t="s">
        <v>21</v>
      </c>
      <c r="D2556" t="s">
        <v>22</v>
      </c>
      <c r="E2556">
        <f>IF(train[[#This Row],[international_plan]]="yes",1,0)</f>
        <v>0</v>
      </c>
      <c r="F2556" t="s">
        <v>22</v>
      </c>
      <c r="G2556">
        <f>IF(train[[#This Row],[voice_mail_plan]]="yes",1,0)</f>
        <v>0</v>
      </c>
      <c r="H2556">
        <v>0</v>
      </c>
      <c r="I2556">
        <v>85.9</v>
      </c>
      <c r="J2556">
        <v>92</v>
      </c>
      <c r="K2556">
        <v>14.6</v>
      </c>
      <c r="L2556">
        <v>193.9</v>
      </c>
      <c r="M2556">
        <v>127</v>
      </c>
      <c r="N2556">
        <v>16.48</v>
      </c>
      <c r="O2556">
        <v>231.5</v>
      </c>
      <c r="P2556">
        <v>93</v>
      </c>
      <c r="Q2556">
        <v>10.42</v>
      </c>
      <c r="R2556">
        <v>10.1</v>
      </c>
      <c r="S2556">
        <v>2</v>
      </c>
      <c r="T2556">
        <v>2.73</v>
      </c>
      <c r="U2556">
        <v>0</v>
      </c>
      <c r="V2556" t="s">
        <v>22</v>
      </c>
      <c r="W2556">
        <f t="shared" si="312"/>
        <v>0</v>
      </c>
      <c r="X2556" t="str">
        <f t="shared" si="313"/>
        <v>3 or fewer calls</v>
      </c>
      <c r="Y2556" t="str">
        <f t="shared" si="314"/>
        <v>Medium</v>
      </c>
      <c r="Z2556" t="str">
        <f t="shared" si="315"/>
        <v>Heavy_user</v>
      </c>
      <c r="AA2556" t="str">
        <f t="shared" si="316"/>
        <v>Medium_user</v>
      </c>
      <c r="AB2556" t="str">
        <f t="shared" si="317"/>
        <v>Medium Usage</v>
      </c>
      <c r="AC2556" t="str">
        <f t="shared" si="318"/>
        <v>None</v>
      </c>
      <c r="AD2556" t="str">
        <f t="shared" si="319"/>
        <v>Medium Intl Calls</v>
      </c>
    </row>
    <row r="2557" spans="1:30" x14ac:dyDescent="0.25">
      <c r="A2557" t="s">
        <v>30</v>
      </c>
      <c r="B2557">
        <v>123</v>
      </c>
      <c r="C2557" t="s">
        <v>21</v>
      </c>
      <c r="D2557" t="s">
        <v>22</v>
      </c>
      <c r="E2557">
        <f>IF(train[[#This Row],[international_plan]]="yes",1,0)</f>
        <v>0</v>
      </c>
      <c r="F2557" t="s">
        <v>23</v>
      </c>
      <c r="G2557">
        <f>IF(train[[#This Row],[voice_mail_plan]]="yes",1,0)</f>
        <v>1</v>
      </c>
      <c r="H2557">
        <v>33</v>
      </c>
      <c r="I2557">
        <v>146.6</v>
      </c>
      <c r="J2557">
        <v>87</v>
      </c>
      <c r="K2557">
        <v>24.92</v>
      </c>
      <c r="L2557">
        <v>114.8</v>
      </c>
      <c r="M2557">
        <v>59</v>
      </c>
      <c r="N2557">
        <v>9.76</v>
      </c>
      <c r="O2557">
        <v>220.4</v>
      </c>
      <c r="P2557">
        <v>99</v>
      </c>
      <c r="Q2557">
        <v>9.92</v>
      </c>
      <c r="R2557">
        <v>2.9</v>
      </c>
      <c r="S2557">
        <v>7</v>
      </c>
      <c r="T2557">
        <v>0.78</v>
      </c>
      <c r="U2557">
        <v>0</v>
      </c>
      <c r="V2557" t="s">
        <v>22</v>
      </c>
      <c r="W2557">
        <f t="shared" si="312"/>
        <v>0</v>
      </c>
      <c r="X2557" t="str">
        <f t="shared" si="313"/>
        <v>3 or fewer calls</v>
      </c>
      <c r="Y2557" t="str">
        <f t="shared" si="314"/>
        <v>Low</v>
      </c>
      <c r="Z2557" t="str">
        <f t="shared" si="315"/>
        <v>Light_usage</v>
      </c>
      <c r="AA2557" t="str">
        <f t="shared" si="316"/>
        <v>Light_user</v>
      </c>
      <c r="AB2557" t="str">
        <f t="shared" si="317"/>
        <v>Medium Usage</v>
      </c>
      <c r="AC2557" t="str">
        <f t="shared" si="318"/>
        <v>High</v>
      </c>
      <c r="AD2557" t="str">
        <f t="shared" si="319"/>
        <v>Low Intl Calls</v>
      </c>
    </row>
    <row r="2558" spans="1:30" x14ac:dyDescent="0.25">
      <c r="A2558" t="s">
        <v>35</v>
      </c>
      <c r="B2558">
        <v>103</v>
      </c>
      <c r="C2558" t="s">
        <v>28</v>
      </c>
      <c r="D2558" t="s">
        <v>22</v>
      </c>
      <c r="E2558">
        <f>IF(train[[#This Row],[international_plan]]="yes",1,0)</f>
        <v>0</v>
      </c>
      <c r="F2558" t="s">
        <v>23</v>
      </c>
      <c r="G2558">
        <f>IF(train[[#This Row],[voice_mail_plan]]="yes",1,0)</f>
        <v>1</v>
      </c>
      <c r="H2558">
        <v>35</v>
      </c>
      <c r="I2558">
        <v>110.5</v>
      </c>
      <c r="J2558">
        <v>101</v>
      </c>
      <c r="K2558">
        <v>18.79</v>
      </c>
      <c r="L2558">
        <v>208.3</v>
      </c>
      <c r="M2558">
        <v>81</v>
      </c>
      <c r="N2558">
        <v>17.71</v>
      </c>
      <c r="O2558">
        <v>87.4</v>
      </c>
      <c r="P2558">
        <v>77</v>
      </c>
      <c r="Q2558">
        <v>3.93</v>
      </c>
      <c r="R2558">
        <v>13.9</v>
      </c>
      <c r="S2558">
        <v>2</v>
      </c>
      <c r="T2558">
        <v>3.75</v>
      </c>
      <c r="U2558">
        <v>4</v>
      </c>
      <c r="V2558" t="s">
        <v>23</v>
      </c>
      <c r="W2558">
        <f t="shared" si="312"/>
        <v>1</v>
      </c>
      <c r="X2558" t="str">
        <f t="shared" si="313"/>
        <v>More than 3 calls</v>
      </c>
      <c r="Y2558" t="str">
        <f t="shared" si="314"/>
        <v>Medium</v>
      </c>
      <c r="Z2558" t="str">
        <f t="shared" si="315"/>
        <v>Medium_user</v>
      </c>
      <c r="AA2558" t="str">
        <f t="shared" si="316"/>
        <v>Medium_user</v>
      </c>
      <c r="AB2558" t="str">
        <f t="shared" si="317"/>
        <v>Medium Usage</v>
      </c>
      <c r="AC2558" t="str">
        <f t="shared" si="318"/>
        <v>High</v>
      </c>
      <c r="AD2558" t="str">
        <f t="shared" si="319"/>
        <v>Medium Intl Calls</v>
      </c>
    </row>
    <row r="2559" spans="1:30" x14ac:dyDescent="0.25">
      <c r="A2559" t="s">
        <v>52</v>
      </c>
      <c r="B2559">
        <v>101</v>
      </c>
      <c r="C2559" t="s">
        <v>21</v>
      </c>
      <c r="D2559" t="s">
        <v>22</v>
      </c>
      <c r="E2559">
        <f>IF(train[[#This Row],[international_plan]]="yes",1,0)</f>
        <v>0</v>
      </c>
      <c r="F2559" t="s">
        <v>22</v>
      </c>
      <c r="G2559">
        <f>IF(train[[#This Row],[voice_mail_plan]]="yes",1,0)</f>
        <v>0</v>
      </c>
      <c r="H2559">
        <v>0</v>
      </c>
      <c r="I2559">
        <v>118.6</v>
      </c>
      <c r="J2559">
        <v>89</v>
      </c>
      <c r="K2559">
        <v>20.16</v>
      </c>
      <c r="L2559">
        <v>199.6</v>
      </c>
      <c r="M2559">
        <v>97</v>
      </c>
      <c r="N2559">
        <v>16.97</v>
      </c>
      <c r="O2559">
        <v>53.3</v>
      </c>
      <c r="P2559">
        <v>61</v>
      </c>
      <c r="Q2559">
        <v>2.4</v>
      </c>
      <c r="R2559">
        <v>11.5</v>
      </c>
      <c r="S2559">
        <v>5</v>
      </c>
      <c r="T2559">
        <v>3.11</v>
      </c>
      <c r="U2559">
        <v>1</v>
      </c>
      <c r="V2559" t="s">
        <v>22</v>
      </c>
      <c r="W2559">
        <f t="shared" si="312"/>
        <v>0</v>
      </c>
      <c r="X2559" t="str">
        <f t="shared" si="313"/>
        <v>3 or fewer calls</v>
      </c>
      <c r="Y2559" t="str">
        <f t="shared" si="314"/>
        <v>Medium</v>
      </c>
      <c r="Z2559" t="str">
        <f t="shared" si="315"/>
        <v>Medium_user</v>
      </c>
      <c r="AA2559" t="str">
        <f t="shared" si="316"/>
        <v>Medium_user</v>
      </c>
      <c r="AB2559" t="str">
        <f t="shared" si="317"/>
        <v>Medium Usage</v>
      </c>
      <c r="AC2559" t="str">
        <f t="shared" si="318"/>
        <v>None</v>
      </c>
      <c r="AD2559" t="str">
        <f t="shared" si="319"/>
        <v>Medium Intl Calls</v>
      </c>
    </row>
    <row r="2560" spans="1:30" x14ac:dyDescent="0.25">
      <c r="A2560" t="s">
        <v>46</v>
      </c>
      <c r="B2560">
        <v>123</v>
      </c>
      <c r="C2560" t="s">
        <v>21</v>
      </c>
      <c r="D2560" t="s">
        <v>22</v>
      </c>
      <c r="E2560">
        <f>IF(train[[#This Row],[international_plan]]="yes",1,0)</f>
        <v>0</v>
      </c>
      <c r="F2560" t="s">
        <v>23</v>
      </c>
      <c r="G2560">
        <f>IF(train[[#This Row],[voice_mail_plan]]="yes",1,0)</f>
        <v>1</v>
      </c>
      <c r="H2560">
        <v>22</v>
      </c>
      <c r="I2560">
        <v>197.6</v>
      </c>
      <c r="J2560">
        <v>105</v>
      </c>
      <c r="K2560">
        <v>33.590000000000003</v>
      </c>
      <c r="L2560">
        <v>80</v>
      </c>
      <c r="M2560">
        <v>86</v>
      </c>
      <c r="N2560">
        <v>6.8</v>
      </c>
      <c r="O2560">
        <v>120.8</v>
      </c>
      <c r="P2560">
        <v>82</v>
      </c>
      <c r="Q2560">
        <v>5.44</v>
      </c>
      <c r="R2560">
        <v>15.6</v>
      </c>
      <c r="S2560">
        <v>12</v>
      </c>
      <c r="T2560">
        <v>4.21</v>
      </c>
      <c r="U2560">
        <v>2</v>
      </c>
      <c r="V2560" t="s">
        <v>22</v>
      </c>
      <c r="W2560">
        <f t="shared" si="312"/>
        <v>0</v>
      </c>
      <c r="X2560" t="str">
        <f t="shared" si="313"/>
        <v>3 or fewer calls</v>
      </c>
      <c r="Y2560" t="str">
        <f t="shared" si="314"/>
        <v>High</v>
      </c>
      <c r="Z2560" t="str">
        <f t="shared" si="315"/>
        <v>Medium_user</v>
      </c>
      <c r="AA2560" t="str">
        <f t="shared" si="316"/>
        <v>Light_user</v>
      </c>
      <c r="AB2560" t="str">
        <f t="shared" si="317"/>
        <v>Medium Usage</v>
      </c>
      <c r="AC2560" t="str">
        <f t="shared" si="318"/>
        <v>Medium</v>
      </c>
      <c r="AD2560" t="str">
        <f t="shared" si="319"/>
        <v>Medium Intl Calls</v>
      </c>
    </row>
    <row r="2561" spans="1:30" x14ac:dyDescent="0.25">
      <c r="A2561" t="s">
        <v>69</v>
      </c>
      <c r="B2561">
        <v>78</v>
      </c>
      <c r="C2561" t="s">
        <v>28</v>
      </c>
      <c r="D2561" t="s">
        <v>22</v>
      </c>
      <c r="E2561">
        <f>IF(train[[#This Row],[international_plan]]="yes",1,0)</f>
        <v>0</v>
      </c>
      <c r="F2561" t="s">
        <v>23</v>
      </c>
      <c r="G2561">
        <f>IF(train[[#This Row],[voice_mail_plan]]="yes",1,0)</f>
        <v>1</v>
      </c>
      <c r="H2561">
        <v>32</v>
      </c>
      <c r="I2561">
        <v>210.3</v>
      </c>
      <c r="J2561">
        <v>116</v>
      </c>
      <c r="K2561">
        <v>35.75</v>
      </c>
      <c r="L2561">
        <v>192.2</v>
      </c>
      <c r="M2561">
        <v>83</v>
      </c>
      <c r="N2561">
        <v>16.34</v>
      </c>
      <c r="O2561">
        <v>246.1</v>
      </c>
      <c r="P2561">
        <v>92</v>
      </c>
      <c r="Q2561">
        <v>11.07</v>
      </c>
      <c r="R2561">
        <v>10.8</v>
      </c>
      <c r="S2561">
        <v>4</v>
      </c>
      <c r="T2561">
        <v>2.92</v>
      </c>
      <c r="U2561">
        <v>6</v>
      </c>
      <c r="V2561" t="s">
        <v>22</v>
      </c>
      <c r="W2561">
        <f t="shared" si="312"/>
        <v>0</v>
      </c>
      <c r="X2561" t="str">
        <f t="shared" si="313"/>
        <v>More than 3 calls</v>
      </c>
      <c r="Y2561" t="str">
        <f t="shared" si="314"/>
        <v>Medium</v>
      </c>
      <c r="Z2561" t="str">
        <f t="shared" si="315"/>
        <v>Medium_user</v>
      </c>
      <c r="AA2561" t="str">
        <f t="shared" si="316"/>
        <v>Medium_user</v>
      </c>
      <c r="AB2561" t="str">
        <f t="shared" si="317"/>
        <v>Medium Usage</v>
      </c>
      <c r="AC2561" t="str">
        <f t="shared" si="318"/>
        <v>High</v>
      </c>
      <c r="AD2561" t="str">
        <f t="shared" si="319"/>
        <v>Medium Intl Calls</v>
      </c>
    </row>
    <row r="2562" spans="1:30" x14ac:dyDescent="0.25">
      <c r="A2562" t="s">
        <v>31</v>
      </c>
      <c r="B2562">
        <v>101</v>
      </c>
      <c r="C2562" t="s">
        <v>21</v>
      </c>
      <c r="D2562" t="s">
        <v>22</v>
      </c>
      <c r="E2562">
        <f>IF(train[[#This Row],[international_plan]]="yes",1,0)</f>
        <v>0</v>
      </c>
      <c r="F2562" t="s">
        <v>23</v>
      </c>
      <c r="G2562">
        <f>IF(train[[#This Row],[voice_mail_plan]]="yes",1,0)</f>
        <v>1</v>
      </c>
      <c r="H2562">
        <v>28</v>
      </c>
      <c r="I2562">
        <v>220.3</v>
      </c>
      <c r="J2562">
        <v>96</v>
      </c>
      <c r="K2562">
        <v>37.450000000000003</v>
      </c>
      <c r="L2562">
        <v>285.8</v>
      </c>
      <c r="M2562">
        <v>72</v>
      </c>
      <c r="N2562">
        <v>24.29</v>
      </c>
      <c r="O2562">
        <v>203</v>
      </c>
      <c r="P2562">
        <v>111</v>
      </c>
      <c r="Q2562">
        <v>9.14</v>
      </c>
      <c r="R2562">
        <v>9.4</v>
      </c>
      <c r="S2562">
        <v>6</v>
      </c>
      <c r="T2562">
        <v>2.54</v>
      </c>
      <c r="U2562">
        <v>4</v>
      </c>
      <c r="V2562" t="s">
        <v>22</v>
      </c>
      <c r="W2562">
        <f t="shared" ref="W2562:W2625" si="320">IF(V2562="yes",1,0)</f>
        <v>0</v>
      </c>
      <c r="X2562" t="str">
        <f t="shared" ref="X2562:X2625" si="321">IF(U2562&gt;3,"More than 3 calls","3 or fewer calls")</f>
        <v>More than 3 calls</v>
      </c>
      <c r="Y2562" t="str">
        <f t="shared" ref="Y2562:Y2625" si="322">IF(T2562&lt;2,"Low",IF(T2562&lt;4,"Medium","High"))</f>
        <v>Medium</v>
      </c>
      <c r="Z2562" t="str">
        <f t="shared" ref="Z2562:Z2625" si="323">IF(M2562&lt;80,"Light_usage",IF(M2562&lt;120,"Medium_user","Heavy_user"))</f>
        <v>Light_usage</v>
      </c>
      <c r="AA2562" t="str">
        <f t="shared" ref="AA2562:AA2625" si="324">IF(N2562&lt;10,"Light_user",IF(N2562&lt;20,"Medium_user","Heavy_user"))</f>
        <v>Heavy_user</v>
      </c>
      <c r="AB2562" t="str">
        <f t="shared" ref="AB2562:AB2625" si="325">IF(AND(I2562&gt;250,N2562&gt;20,R2562&gt;10),"High Usage",
  IF(AND(I2562&lt;100,N2562&lt;10,R2562&lt;5),"Low Usage","Medium Usage"))</f>
        <v>Medium Usage</v>
      </c>
      <c r="AC2562" t="str">
        <f t="shared" ref="AC2562:AC2625" si="326">IF(H2562=0,"None",IF(H2562&lt;10,"Low",IF(H2562&lt;30,"Medium","High")))</f>
        <v>Medium</v>
      </c>
      <c r="AD2562" t="str">
        <f t="shared" ref="AD2562:AD2625" si="327">IF(T2562&lt;=2, "Low Intl Calls", IF(T2562&lt;=5, "Medium Intl Calls", "High Intl Calls"))</f>
        <v>Medium Intl Calls</v>
      </c>
    </row>
    <row r="2563" spans="1:30" x14ac:dyDescent="0.25">
      <c r="A2563" t="s">
        <v>27</v>
      </c>
      <c r="B2563">
        <v>67</v>
      </c>
      <c r="C2563" t="s">
        <v>21</v>
      </c>
      <c r="D2563" t="s">
        <v>22</v>
      </c>
      <c r="E2563">
        <f>IF(train[[#This Row],[international_plan]]="yes",1,0)</f>
        <v>0</v>
      </c>
      <c r="F2563" t="s">
        <v>23</v>
      </c>
      <c r="G2563">
        <f>IF(train[[#This Row],[voice_mail_plan]]="yes",1,0)</f>
        <v>1</v>
      </c>
      <c r="H2563">
        <v>34</v>
      </c>
      <c r="I2563">
        <v>161.69999999999999</v>
      </c>
      <c r="J2563">
        <v>114</v>
      </c>
      <c r="K2563">
        <v>27.49</v>
      </c>
      <c r="L2563">
        <v>207.6</v>
      </c>
      <c r="M2563">
        <v>115</v>
      </c>
      <c r="N2563">
        <v>17.649999999999999</v>
      </c>
      <c r="O2563">
        <v>205.7</v>
      </c>
      <c r="P2563">
        <v>114</v>
      </c>
      <c r="Q2563">
        <v>9.26</v>
      </c>
      <c r="R2563">
        <v>9.1999999999999993</v>
      </c>
      <c r="S2563">
        <v>4</v>
      </c>
      <c r="T2563">
        <v>2.48</v>
      </c>
      <c r="U2563">
        <v>0</v>
      </c>
      <c r="V2563" t="s">
        <v>22</v>
      </c>
      <c r="W2563">
        <f t="shared" si="320"/>
        <v>0</v>
      </c>
      <c r="X2563" t="str">
        <f t="shared" si="321"/>
        <v>3 or fewer calls</v>
      </c>
      <c r="Y2563" t="str">
        <f t="shared" si="322"/>
        <v>Medium</v>
      </c>
      <c r="Z2563" t="str">
        <f t="shared" si="323"/>
        <v>Medium_user</v>
      </c>
      <c r="AA2563" t="str">
        <f t="shared" si="324"/>
        <v>Medium_user</v>
      </c>
      <c r="AB2563" t="str">
        <f t="shared" si="325"/>
        <v>Medium Usage</v>
      </c>
      <c r="AC2563" t="str">
        <f t="shared" si="326"/>
        <v>High</v>
      </c>
      <c r="AD2563" t="str">
        <f t="shared" si="327"/>
        <v>Medium Intl Calls</v>
      </c>
    </row>
    <row r="2564" spans="1:30" x14ac:dyDescent="0.25">
      <c r="A2564" t="s">
        <v>65</v>
      </c>
      <c r="B2564">
        <v>64</v>
      </c>
      <c r="C2564" t="s">
        <v>21</v>
      </c>
      <c r="D2564" t="s">
        <v>23</v>
      </c>
      <c r="E2564">
        <f>IF(train[[#This Row],[international_plan]]="yes",1,0)</f>
        <v>1</v>
      </c>
      <c r="F2564" t="s">
        <v>22</v>
      </c>
      <c r="G2564">
        <f>IF(train[[#This Row],[voice_mail_plan]]="yes",1,0)</f>
        <v>0</v>
      </c>
      <c r="H2564">
        <v>0</v>
      </c>
      <c r="I2564">
        <v>146.69999999999999</v>
      </c>
      <c r="J2564">
        <v>83</v>
      </c>
      <c r="K2564">
        <v>24.94</v>
      </c>
      <c r="L2564">
        <v>148.30000000000001</v>
      </c>
      <c r="M2564">
        <v>91</v>
      </c>
      <c r="N2564">
        <v>12.61</v>
      </c>
      <c r="O2564">
        <v>238.6</v>
      </c>
      <c r="P2564">
        <v>69</v>
      </c>
      <c r="Q2564">
        <v>10.74</v>
      </c>
      <c r="R2564">
        <v>12.5</v>
      </c>
      <c r="S2564">
        <v>3</v>
      </c>
      <c r="T2564">
        <v>3.38</v>
      </c>
      <c r="U2564">
        <v>3</v>
      </c>
      <c r="V2564" t="s">
        <v>22</v>
      </c>
      <c r="W2564">
        <f t="shared" si="320"/>
        <v>0</v>
      </c>
      <c r="X2564" t="str">
        <f t="shared" si="321"/>
        <v>3 or fewer calls</v>
      </c>
      <c r="Y2564" t="str">
        <f t="shared" si="322"/>
        <v>Medium</v>
      </c>
      <c r="Z2564" t="str">
        <f t="shared" si="323"/>
        <v>Medium_user</v>
      </c>
      <c r="AA2564" t="str">
        <f t="shared" si="324"/>
        <v>Medium_user</v>
      </c>
      <c r="AB2564" t="str">
        <f t="shared" si="325"/>
        <v>Medium Usage</v>
      </c>
      <c r="AC2564" t="str">
        <f t="shared" si="326"/>
        <v>None</v>
      </c>
      <c r="AD2564" t="str">
        <f t="shared" si="327"/>
        <v>Medium Intl Calls</v>
      </c>
    </row>
    <row r="2565" spans="1:30" x14ac:dyDescent="0.25">
      <c r="A2565" t="s">
        <v>31</v>
      </c>
      <c r="B2565">
        <v>173</v>
      </c>
      <c r="C2565" t="s">
        <v>28</v>
      </c>
      <c r="D2565" t="s">
        <v>22</v>
      </c>
      <c r="E2565">
        <f>IF(train[[#This Row],[international_plan]]="yes",1,0)</f>
        <v>0</v>
      </c>
      <c r="F2565" t="s">
        <v>22</v>
      </c>
      <c r="G2565">
        <f>IF(train[[#This Row],[voice_mail_plan]]="yes",1,0)</f>
        <v>0</v>
      </c>
      <c r="H2565">
        <v>0</v>
      </c>
      <c r="I2565">
        <v>109.4</v>
      </c>
      <c r="J2565">
        <v>103</v>
      </c>
      <c r="K2565">
        <v>18.600000000000001</v>
      </c>
      <c r="L2565">
        <v>101.3</v>
      </c>
      <c r="M2565">
        <v>111</v>
      </c>
      <c r="N2565">
        <v>8.61</v>
      </c>
      <c r="O2565">
        <v>167.3</v>
      </c>
      <c r="P2565">
        <v>106</v>
      </c>
      <c r="Q2565">
        <v>7.53</v>
      </c>
      <c r="R2565">
        <v>7.8</v>
      </c>
      <c r="S2565">
        <v>7</v>
      </c>
      <c r="T2565">
        <v>2.11</v>
      </c>
      <c r="U2565">
        <v>1</v>
      </c>
      <c r="V2565" t="s">
        <v>22</v>
      </c>
      <c r="W2565">
        <f t="shared" si="320"/>
        <v>0</v>
      </c>
      <c r="X2565" t="str">
        <f t="shared" si="321"/>
        <v>3 or fewer calls</v>
      </c>
      <c r="Y2565" t="str">
        <f t="shared" si="322"/>
        <v>Medium</v>
      </c>
      <c r="Z2565" t="str">
        <f t="shared" si="323"/>
        <v>Medium_user</v>
      </c>
      <c r="AA2565" t="str">
        <f t="shared" si="324"/>
        <v>Light_user</v>
      </c>
      <c r="AB2565" t="str">
        <f t="shared" si="325"/>
        <v>Medium Usage</v>
      </c>
      <c r="AC2565" t="str">
        <f t="shared" si="326"/>
        <v>None</v>
      </c>
      <c r="AD2565" t="str">
        <f t="shared" si="327"/>
        <v>Medium Intl Calls</v>
      </c>
    </row>
    <row r="2566" spans="1:30" x14ac:dyDescent="0.25">
      <c r="A2566" t="s">
        <v>65</v>
      </c>
      <c r="B2566">
        <v>135</v>
      </c>
      <c r="C2566" t="s">
        <v>28</v>
      </c>
      <c r="D2566" t="s">
        <v>22</v>
      </c>
      <c r="E2566">
        <f>IF(train[[#This Row],[international_plan]]="yes",1,0)</f>
        <v>0</v>
      </c>
      <c r="F2566" t="s">
        <v>22</v>
      </c>
      <c r="G2566">
        <f>IF(train[[#This Row],[voice_mail_plan]]="yes",1,0)</f>
        <v>0</v>
      </c>
      <c r="H2566">
        <v>0</v>
      </c>
      <c r="I2566">
        <v>144.1</v>
      </c>
      <c r="J2566">
        <v>115</v>
      </c>
      <c r="K2566">
        <v>24.5</v>
      </c>
      <c r="L2566">
        <v>249.8</v>
      </c>
      <c r="M2566">
        <v>68</v>
      </c>
      <c r="N2566">
        <v>21.23</v>
      </c>
      <c r="O2566">
        <v>211.4</v>
      </c>
      <c r="P2566">
        <v>82</v>
      </c>
      <c r="Q2566">
        <v>9.51</v>
      </c>
      <c r="R2566">
        <v>13.6</v>
      </c>
      <c r="S2566">
        <v>3</v>
      </c>
      <c r="T2566">
        <v>3.67</v>
      </c>
      <c r="U2566">
        <v>1</v>
      </c>
      <c r="V2566" t="s">
        <v>22</v>
      </c>
      <c r="W2566">
        <f t="shared" si="320"/>
        <v>0</v>
      </c>
      <c r="X2566" t="str">
        <f t="shared" si="321"/>
        <v>3 or fewer calls</v>
      </c>
      <c r="Y2566" t="str">
        <f t="shared" si="322"/>
        <v>Medium</v>
      </c>
      <c r="Z2566" t="str">
        <f t="shared" si="323"/>
        <v>Light_usage</v>
      </c>
      <c r="AA2566" t="str">
        <f t="shared" si="324"/>
        <v>Heavy_user</v>
      </c>
      <c r="AB2566" t="str">
        <f t="shared" si="325"/>
        <v>Medium Usage</v>
      </c>
      <c r="AC2566" t="str">
        <f t="shared" si="326"/>
        <v>None</v>
      </c>
      <c r="AD2566" t="str">
        <f t="shared" si="327"/>
        <v>Medium Intl Calls</v>
      </c>
    </row>
    <row r="2567" spans="1:30" x14ac:dyDescent="0.25">
      <c r="A2567" t="s">
        <v>24</v>
      </c>
      <c r="B2567">
        <v>75</v>
      </c>
      <c r="C2567" t="s">
        <v>21</v>
      </c>
      <c r="D2567" t="s">
        <v>22</v>
      </c>
      <c r="E2567">
        <f>IF(train[[#This Row],[international_plan]]="yes",1,0)</f>
        <v>0</v>
      </c>
      <c r="F2567" t="s">
        <v>23</v>
      </c>
      <c r="G2567">
        <f>IF(train[[#This Row],[voice_mail_plan]]="yes",1,0)</f>
        <v>1</v>
      </c>
      <c r="H2567">
        <v>42</v>
      </c>
      <c r="I2567">
        <v>248.9</v>
      </c>
      <c r="J2567">
        <v>93</v>
      </c>
      <c r="K2567">
        <v>42.31</v>
      </c>
      <c r="L2567">
        <v>170.8</v>
      </c>
      <c r="M2567">
        <v>108</v>
      </c>
      <c r="N2567">
        <v>14.52</v>
      </c>
      <c r="O2567">
        <v>104.5</v>
      </c>
      <c r="P2567">
        <v>91</v>
      </c>
      <c r="Q2567">
        <v>4.7</v>
      </c>
      <c r="R2567">
        <v>11.2</v>
      </c>
      <c r="S2567">
        <v>8</v>
      </c>
      <c r="T2567">
        <v>3.02</v>
      </c>
      <c r="U2567">
        <v>1</v>
      </c>
      <c r="V2567" t="s">
        <v>22</v>
      </c>
      <c r="W2567">
        <f t="shared" si="320"/>
        <v>0</v>
      </c>
      <c r="X2567" t="str">
        <f t="shared" si="321"/>
        <v>3 or fewer calls</v>
      </c>
      <c r="Y2567" t="str">
        <f t="shared" si="322"/>
        <v>Medium</v>
      </c>
      <c r="Z2567" t="str">
        <f t="shared" si="323"/>
        <v>Medium_user</v>
      </c>
      <c r="AA2567" t="str">
        <f t="shared" si="324"/>
        <v>Medium_user</v>
      </c>
      <c r="AB2567" t="str">
        <f t="shared" si="325"/>
        <v>Medium Usage</v>
      </c>
      <c r="AC2567" t="str">
        <f t="shared" si="326"/>
        <v>High</v>
      </c>
      <c r="AD2567" t="str">
        <f t="shared" si="327"/>
        <v>Medium Intl Calls</v>
      </c>
    </row>
    <row r="2568" spans="1:30" x14ac:dyDescent="0.25">
      <c r="A2568" t="s">
        <v>66</v>
      </c>
      <c r="B2568">
        <v>88</v>
      </c>
      <c r="C2568" t="s">
        <v>21</v>
      </c>
      <c r="D2568" t="s">
        <v>22</v>
      </c>
      <c r="E2568">
        <f>IF(train[[#This Row],[international_plan]]="yes",1,0)</f>
        <v>0</v>
      </c>
      <c r="F2568" t="s">
        <v>22</v>
      </c>
      <c r="G2568">
        <f>IF(train[[#This Row],[voice_mail_plan]]="yes",1,0)</f>
        <v>0</v>
      </c>
      <c r="H2568">
        <v>0</v>
      </c>
      <c r="I2568">
        <v>85.7</v>
      </c>
      <c r="J2568">
        <v>112</v>
      </c>
      <c r="K2568">
        <v>14.57</v>
      </c>
      <c r="L2568">
        <v>221.6</v>
      </c>
      <c r="M2568">
        <v>70</v>
      </c>
      <c r="N2568">
        <v>18.84</v>
      </c>
      <c r="O2568">
        <v>190.6</v>
      </c>
      <c r="P2568">
        <v>75</v>
      </c>
      <c r="Q2568">
        <v>8.58</v>
      </c>
      <c r="R2568">
        <v>11.6</v>
      </c>
      <c r="S2568">
        <v>3</v>
      </c>
      <c r="T2568">
        <v>3.13</v>
      </c>
      <c r="U2568">
        <v>4</v>
      </c>
      <c r="V2568" t="s">
        <v>23</v>
      </c>
      <c r="W2568">
        <f t="shared" si="320"/>
        <v>1</v>
      </c>
      <c r="X2568" t="str">
        <f t="shared" si="321"/>
        <v>More than 3 calls</v>
      </c>
      <c r="Y2568" t="str">
        <f t="shared" si="322"/>
        <v>Medium</v>
      </c>
      <c r="Z2568" t="str">
        <f t="shared" si="323"/>
        <v>Light_usage</v>
      </c>
      <c r="AA2568" t="str">
        <f t="shared" si="324"/>
        <v>Medium_user</v>
      </c>
      <c r="AB2568" t="str">
        <f t="shared" si="325"/>
        <v>Medium Usage</v>
      </c>
      <c r="AC2568" t="str">
        <f t="shared" si="326"/>
        <v>None</v>
      </c>
      <c r="AD2568" t="str">
        <f t="shared" si="327"/>
        <v>Medium Intl Calls</v>
      </c>
    </row>
    <row r="2569" spans="1:30" x14ac:dyDescent="0.25">
      <c r="A2569" t="s">
        <v>39</v>
      </c>
      <c r="B2569">
        <v>112</v>
      </c>
      <c r="C2569" t="s">
        <v>21</v>
      </c>
      <c r="D2569" t="s">
        <v>22</v>
      </c>
      <c r="E2569">
        <f>IF(train[[#This Row],[international_plan]]="yes",1,0)</f>
        <v>0</v>
      </c>
      <c r="F2569" t="s">
        <v>22</v>
      </c>
      <c r="G2569">
        <f>IF(train[[#This Row],[voice_mail_plan]]="yes",1,0)</f>
        <v>0</v>
      </c>
      <c r="H2569">
        <v>0</v>
      </c>
      <c r="I2569">
        <v>214.8</v>
      </c>
      <c r="J2569">
        <v>112</v>
      </c>
      <c r="K2569">
        <v>36.520000000000003</v>
      </c>
      <c r="L2569">
        <v>209.7</v>
      </c>
      <c r="M2569">
        <v>104</v>
      </c>
      <c r="N2569">
        <v>17.82</v>
      </c>
      <c r="O2569">
        <v>164.4</v>
      </c>
      <c r="P2569">
        <v>97</v>
      </c>
      <c r="Q2569">
        <v>7.4</v>
      </c>
      <c r="R2569">
        <v>9.4</v>
      </c>
      <c r="S2569">
        <v>5</v>
      </c>
      <c r="T2569">
        <v>2.54</v>
      </c>
      <c r="U2569">
        <v>3</v>
      </c>
      <c r="V2569" t="s">
        <v>22</v>
      </c>
      <c r="W2569">
        <f t="shared" si="320"/>
        <v>0</v>
      </c>
      <c r="X2569" t="str">
        <f t="shared" si="321"/>
        <v>3 or fewer calls</v>
      </c>
      <c r="Y2569" t="str">
        <f t="shared" si="322"/>
        <v>Medium</v>
      </c>
      <c r="Z2569" t="str">
        <f t="shared" si="323"/>
        <v>Medium_user</v>
      </c>
      <c r="AA2569" t="str">
        <f t="shared" si="324"/>
        <v>Medium_user</v>
      </c>
      <c r="AB2569" t="str">
        <f t="shared" si="325"/>
        <v>Medium Usage</v>
      </c>
      <c r="AC2569" t="str">
        <f t="shared" si="326"/>
        <v>None</v>
      </c>
      <c r="AD2569" t="str">
        <f t="shared" si="327"/>
        <v>Medium Intl Calls</v>
      </c>
    </row>
    <row r="2570" spans="1:30" x14ac:dyDescent="0.25">
      <c r="A2570" t="s">
        <v>60</v>
      </c>
      <c r="B2570">
        <v>113</v>
      </c>
      <c r="C2570" t="s">
        <v>25</v>
      </c>
      <c r="D2570" t="s">
        <v>22</v>
      </c>
      <c r="E2570">
        <f>IF(train[[#This Row],[international_plan]]="yes",1,0)</f>
        <v>0</v>
      </c>
      <c r="F2570" t="s">
        <v>22</v>
      </c>
      <c r="G2570">
        <f>IF(train[[#This Row],[voice_mail_plan]]="yes",1,0)</f>
        <v>0</v>
      </c>
      <c r="H2570">
        <v>0</v>
      </c>
      <c r="I2570">
        <v>158.9</v>
      </c>
      <c r="J2570">
        <v>137</v>
      </c>
      <c r="K2570">
        <v>27.01</v>
      </c>
      <c r="L2570">
        <v>242.8</v>
      </c>
      <c r="M2570">
        <v>109</v>
      </c>
      <c r="N2570">
        <v>20.64</v>
      </c>
      <c r="O2570">
        <v>247.8</v>
      </c>
      <c r="P2570">
        <v>97</v>
      </c>
      <c r="Q2570">
        <v>11.15</v>
      </c>
      <c r="R2570">
        <v>6.5</v>
      </c>
      <c r="S2570">
        <v>4</v>
      </c>
      <c r="T2570">
        <v>1.76</v>
      </c>
      <c r="U2570">
        <v>0</v>
      </c>
      <c r="V2570" t="s">
        <v>22</v>
      </c>
      <c r="W2570">
        <f t="shared" si="320"/>
        <v>0</v>
      </c>
      <c r="X2570" t="str">
        <f t="shared" si="321"/>
        <v>3 or fewer calls</v>
      </c>
      <c r="Y2570" t="str">
        <f t="shared" si="322"/>
        <v>Low</v>
      </c>
      <c r="Z2570" t="str">
        <f t="shared" si="323"/>
        <v>Medium_user</v>
      </c>
      <c r="AA2570" t="str">
        <f t="shared" si="324"/>
        <v>Heavy_user</v>
      </c>
      <c r="AB2570" t="str">
        <f t="shared" si="325"/>
        <v>Medium Usage</v>
      </c>
      <c r="AC2570" t="str">
        <f t="shared" si="326"/>
        <v>None</v>
      </c>
      <c r="AD2570" t="str">
        <f t="shared" si="327"/>
        <v>Low Intl Calls</v>
      </c>
    </row>
    <row r="2571" spans="1:30" x14ac:dyDescent="0.25">
      <c r="A2571" t="s">
        <v>38</v>
      </c>
      <c r="B2571">
        <v>121</v>
      </c>
      <c r="C2571" t="s">
        <v>28</v>
      </c>
      <c r="D2571" t="s">
        <v>22</v>
      </c>
      <c r="E2571">
        <f>IF(train[[#This Row],[international_plan]]="yes",1,0)</f>
        <v>0</v>
      </c>
      <c r="F2571" t="s">
        <v>23</v>
      </c>
      <c r="G2571">
        <f>IF(train[[#This Row],[voice_mail_plan]]="yes",1,0)</f>
        <v>1</v>
      </c>
      <c r="H2571">
        <v>28</v>
      </c>
      <c r="I2571">
        <v>110</v>
      </c>
      <c r="J2571">
        <v>94</v>
      </c>
      <c r="K2571">
        <v>18.7</v>
      </c>
      <c r="L2571">
        <v>141.5</v>
      </c>
      <c r="M2571">
        <v>76</v>
      </c>
      <c r="N2571">
        <v>12.03</v>
      </c>
      <c r="O2571">
        <v>237.3</v>
      </c>
      <c r="P2571">
        <v>87</v>
      </c>
      <c r="Q2571">
        <v>10.68</v>
      </c>
      <c r="R2571">
        <v>6.4</v>
      </c>
      <c r="S2571">
        <v>3</v>
      </c>
      <c r="T2571">
        <v>1.73</v>
      </c>
      <c r="U2571">
        <v>2</v>
      </c>
      <c r="V2571" t="s">
        <v>22</v>
      </c>
      <c r="W2571">
        <f t="shared" si="320"/>
        <v>0</v>
      </c>
      <c r="X2571" t="str">
        <f t="shared" si="321"/>
        <v>3 or fewer calls</v>
      </c>
      <c r="Y2571" t="str">
        <f t="shared" si="322"/>
        <v>Low</v>
      </c>
      <c r="Z2571" t="str">
        <f t="shared" si="323"/>
        <v>Light_usage</v>
      </c>
      <c r="AA2571" t="str">
        <f t="shared" si="324"/>
        <v>Medium_user</v>
      </c>
      <c r="AB2571" t="str">
        <f t="shared" si="325"/>
        <v>Medium Usage</v>
      </c>
      <c r="AC2571" t="str">
        <f t="shared" si="326"/>
        <v>Medium</v>
      </c>
      <c r="AD2571" t="str">
        <f t="shared" si="327"/>
        <v>Low Intl Calls</v>
      </c>
    </row>
    <row r="2572" spans="1:30" x14ac:dyDescent="0.25">
      <c r="A2572" t="s">
        <v>63</v>
      </c>
      <c r="B2572">
        <v>70</v>
      </c>
      <c r="C2572" t="s">
        <v>21</v>
      </c>
      <c r="D2572" t="s">
        <v>22</v>
      </c>
      <c r="E2572">
        <f>IF(train[[#This Row],[international_plan]]="yes",1,0)</f>
        <v>0</v>
      </c>
      <c r="F2572" t="s">
        <v>22</v>
      </c>
      <c r="G2572">
        <f>IF(train[[#This Row],[voice_mail_plan]]="yes",1,0)</f>
        <v>0</v>
      </c>
      <c r="H2572">
        <v>0</v>
      </c>
      <c r="I2572">
        <v>152.80000000000001</v>
      </c>
      <c r="J2572">
        <v>145</v>
      </c>
      <c r="K2572">
        <v>25.98</v>
      </c>
      <c r="L2572">
        <v>183.6</v>
      </c>
      <c r="M2572">
        <v>102</v>
      </c>
      <c r="N2572">
        <v>15.61</v>
      </c>
      <c r="O2572">
        <v>151.80000000000001</v>
      </c>
      <c r="P2572">
        <v>75</v>
      </c>
      <c r="Q2572">
        <v>6.83</v>
      </c>
      <c r="R2572">
        <v>10.5</v>
      </c>
      <c r="S2572">
        <v>2</v>
      </c>
      <c r="T2572">
        <v>2.84</v>
      </c>
      <c r="U2572">
        <v>1</v>
      </c>
      <c r="V2572" t="s">
        <v>22</v>
      </c>
      <c r="W2572">
        <f t="shared" si="320"/>
        <v>0</v>
      </c>
      <c r="X2572" t="str">
        <f t="shared" si="321"/>
        <v>3 or fewer calls</v>
      </c>
      <c r="Y2572" t="str">
        <f t="shared" si="322"/>
        <v>Medium</v>
      </c>
      <c r="Z2572" t="str">
        <f t="shared" si="323"/>
        <v>Medium_user</v>
      </c>
      <c r="AA2572" t="str">
        <f t="shared" si="324"/>
        <v>Medium_user</v>
      </c>
      <c r="AB2572" t="str">
        <f t="shared" si="325"/>
        <v>Medium Usage</v>
      </c>
      <c r="AC2572" t="str">
        <f t="shared" si="326"/>
        <v>None</v>
      </c>
      <c r="AD2572" t="str">
        <f t="shared" si="327"/>
        <v>Medium Intl Calls</v>
      </c>
    </row>
    <row r="2573" spans="1:30" x14ac:dyDescent="0.25">
      <c r="A2573" t="s">
        <v>49</v>
      </c>
      <c r="B2573">
        <v>90</v>
      </c>
      <c r="C2573" t="s">
        <v>21</v>
      </c>
      <c r="D2573" t="s">
        <v>22</v>
      </c>
      <c r="E2573">
        <f>IF(train[[#This Row],[international_plan]]="yes",1,0)</f>
        <v>0</v>
      </c>
      <c r="F2573" t="s">
        <v>22</v>
      </c>
      <c r="G2573">
        <f>IF(train[[#This Row],[voice_mail_plan]]="yes",1,0)</f>
        <v>0</v>
      </c>
      <c r="H2573">
        <v>0</v>
      </c>
      <c r="I2573">
        <v>145.6</v>
      </c>
      <c r="J2573">
        <v>103</v>
      </c>
      <c r="K2573">
        <v>24.75</v>
      </c>
      <c r="L2573">
        <v>197.1</v>
      </c>
      <c r="M2573">
        <v>137</v>
      </c>
      <c r="N2573">
        <v>16.75</v>
      </c>
      <c r="O2573">
        <v>294.5</v>
      </c>
      <c r="P2573">
        <v>83</v>
      </c>
      <c r="Q2573">
        <v>13.25</v>
      </c>
      <c r="R2573">
        <v>10.5</v>
      </c>
      <c r="S2573">
        <v>4</v>
      </c>
      <c r="T2573">
        <v>2.84</v>
      </c>
      <c r="U2573">
        <v>0</v>
      </c>
      <c r="V2573" t="s">
        <v>22</v>
      </c>
      <c r="W2573">
        <f t="shared" si="320"/>
        <v>0</v>
      </c>
      <c r="X2573" t="str">
        <f t="shared" si="321"/>
        <v>3 or fewer calls</v>
      </c>
      <c r="Y2573" t="str">
        <f t="shared" si="322"/>
        <v>Medium</v>
      </c>
      <c r="Z2573" t="str">
        <f t="shared" si="323"/>
        <v>Heavy_user</v>
      </c>
      <c r="AA2573" t="str">
        <f t="shared" si="324"/>
        <v>Medium_user</v>
      </c>
      <c r="AB2573" t="str">
        <f t="shared" si="325"/>
        <v>Medium Usage</v>
      </c>
      <c r="AC2573" t="str">
        <f t="shared" si="326"/>
        <v>None</v>
      </c>
      <c r="AD2573" t="str">
        <f t="shared" si="327"/>
        <v>Medium Intl Calls</v>
      </c>
    </row>
    <row r="2574" spans="1:30" x14ac:dyDescent="0.25">
      <c r="A2574" t="s">
        <v>33</v>
      </c>
      <c r="B2574">
        <v>39</v>
      </c>
      <c r="C2574" t="s">
        <v>25</v>
      </c>
      <c r="D2574" t="s">
        <v>22</v>
      </c>
      <c r="E2574">
        <f>IF(train[[#This Row],[international_plan]]="yes",1,0)</f>
        <v>0</v>
      </c>
      <c r="F2574" t="s">
        <v>22</v>
      </c>
      <c r="G2574">
        <f>IF(train[[#This Row],[voice_mail_plan]]="yes",1,0)</f>
        <v>0</v>
      </c>
      <c r="H2574">
        <v>0</v>
      </c>
      <c r="I2574">
        <v>93.3</v>
      </c>
      <c r="J2574">
        <v>83</v>
      </c>
      <c r="K2574">
        <v>15.86</v>
      </c>
      <c r="L2574">
        <v>199.6</v>
      </c>
      <c r="M2574">
        <v>114</v>
      </c>
      <c r="N2574">
        <v>16.97</v>
      </c>
      <c r="O2574">
        <v>206.2</v>
      </c>
      <c r="P2574">
        <v>104</v>
      </c>
      <c r="Q2574">
        <v>9.2799999999999994</v>
      </c>
      <c r="R2574">
        <v>6.5</v>
      </c>
      <c r="S2574">
        <v>4</v>
      </c>
      <c r="T2574">
        <v>1.76</v>
      </c>
      <c r="U2574">
        <v>0</v>
      </c>
      <c r="V2574" t="s">
        <v>22</v>
      </c>
      <c r="W2574">
        <f t="shared" si="320"/>
        <v>0</v>
      </c>
      <c r="X2574" t="str">
        <f t="shared" si="321"/>
        <v>3 or fewer calls</v>
      </c>
      <c r="Y2574" t="str">
        <f t="shared" si="322"/>
        <v>Low</v>
      </c>
      <c r="Z2574" t="str">
        <f t="shared" si="323"/>
        <v>Medium_user</v>
      </c>
      <c r="AA2574" t="str">
        <f t="shared" si="324"/>
        <v>Medium_user</v>
      </c>
      <c r="AB2574" t="str">
        <f t="shared" si="325"/>
        <v>Medium Usage</v>
      </c>
      <c r="AC2574" t="str">
        <f t="shared" si="326"/>
        <v>None</v>
      </c>
      <c r="AD2574" t="str">
        <f t="shared" si="327"/>
        <v>Low Intl Calls</v>
      </c>
    </row>
    <row r="2575" spans="1:30" x14ac:dyDescent="0.25">
      <c r="A2575" t="s">
        <v>27</v>
      </c>
      <c r="B2575">
        <v>142</v>
      </c>
      <c r="C2575" t="s">
        <v>25</v>
      </c>
      <c r="D2575" t="s">
        <v>22</v>
      </c>
      <c r="E2575">
        <f>IF(train[[#This Row],[international_plan]]="yes",1,0)</f>
        <v>0</v>
      </c>
      <c r="F2575" t="s">
        <v>22</v>
      </c>
      <c r="G2575">
        <f>IF(train[[#This Row],[voice_mail_plan]]="yes",1,0)</f>
        <v>0</v>
      </c>
      <c r="H2575">
        <v>0</v>
      </c>
      <c r="I2575">
        <v>216.8</v>
      </c>
      <c r="J2575">
        <v>134</v>
      </c>
      <c r="K2575">
        <v>36.86</v>
      </c>
      <c r="L2575">
        <v>187.8</v>
      </c>
      <c r="M2575">
        <v>106</v>
      </c>
      <c r="N2575">
        <v>15.96</v>
      </c>
      <c r="O2575">
        <v>138.1</v>
      </c>
      <c r="P2575">
        <v>108</v>
      </c>
      <c r="Q2575">
        <v>6.21</v>
      </c>
      <c r="R2575">
        <v>8.3000000000000007</v>
      </c>
      <c r="S2575">
        <v>2</v>
      </c>
      <c r="T2575">
        <v>2.2400000000000002</v>
      </c>
      <c r="U2575">
        <v>0</v>
      </c>
      <c r="V2575" t="s">
        <v>22</v>
      </c>
      <c r="W2575">
        <f t="shared" si="320"/>
        <v>0</v>
      </c>
      <c r="X2575" t="str">
        <f t="shared" si="321"/>
        <v>3 or fewer calls</v>
      </c>
      <c r="Y2575" t="str">
        <f t="shared" si="322"/>
        <v>Medium</v>
      </c>
      <c r="Z2575" t="str">
        <f t="shared" si="323"/>
        <v>Medium_user</v>
      </c>
      <c r="AA2575" t="str">
        <f t="shared" si="324"/>
        <v>Medium_user</v>
      </c>
      <c r="AB2575" t="str">
        <f t="shared" si="325"/>
        <v>Medium Usage</v>
      </c>
      <c r="AC2575" t="str">
        <f t="shared" si="326"/>
        <v>None</v>
      </c>
      <c r="AD2575" t="str">
        <f t="shared" si="327"/>
        <v>Medium Intl Calls</v>
      </c>
    </row>
    <row r="2576" spans="1:30" x14ac:dyDescent="0.25">
      <c r="A2576" t="s">
        <v>49</v>
      </c>
      <c r="B2576">
        <v>176</v>
      </c>
      <c r="C2576" t="s">
        <v>25</v>
      </c>
      <c r="D2576" t="s">
        <v>22</v>
      </c>
      <c r="E2576">
        <f>IF(train[[#This Row],[international_plan]]="yes",1,0)</f>
        <v>0</v>
      </c>
      <c r="F2576" t="s">
        <v>22</v>
      </c>
      <c r="G2576">
        <f>IF(train[[#This Row],[voice_mail_plan]]="yes",1,0)</f>
        <v>0</v>
      </c>
      <c r="H2576">
        <v>0</v>
      </c>
      <c r="I2576">
        <v>201.9</v>
      </c>
      <c r="J2576">
        <v>101</v>
      </c>
      <c r="K2576">
        <v>34.32</v>
      </c>
      <c r="L2576">
        <v>154.69999999999999</v>
      </c>
      <c r="M2576">
        <v>78</v>
      </c>
      <c r="N2576">
        <v>13.15</v>
      </c>
      <c r="O2576">
        <v>164.4</v>
      </c>
      <c r="P2576">
        <v>79</v>
      </c>
      <c r="Q2576">
        <v>7.4</v>
      </c>
      <c r="R2576">
        <v>9</v>
      </c>
      <c r="S2576">
        <v>2</v>
      </c>
      <c r="T2576">
        <v>2.4300000000000002</v>
      </c>
      <c r="U2576">
        <v>1</v>
      </c>
      <c r="V2576" t="s">
        <v>22</v>
      </c>
      <c r="W2576">
        <f t="shared" si="320"/>
        <v>0</v>
      </c>
      <c r="X2576" t="str">
        <f t="shared" si="321"/>
        <v>3 or fewer calls</v>
      </c>
      <c r="Y2576" t="str">
        <f t="shared" si="322"/>
        <v>Medium</v>
      </c>
      <c r="Z2576" t="str">
        <f t="shared" si="323"/>
        <v>Light_usage</v>
      </c>
      <c r="AA2576" t="str">
        <f t="shared" si="324"/>
        <v>Medium_user</v>
      </c>
      <c r="AB2576" t="str">
        <f t="shared" si="325"/>
        <v>Medium Usage</v>
      </c>
      <c r="AC2576" t="str">
        <f t="shared" si="326"/>
        <v>None</v>
      </c>
      <c r="AD2576" t="str">
        <f t="shared" si="327"/>
        <v>Medium Intl Calls</v>
      </c>
    </row>
    <row r="2577" spans="1:30" x14ac:dyDescent="0.25">
      <c r="A2577" t="s">
        <v>61</v>
      </c>
      <c r="B2577">
        <v>105</v>
      </c>
      <c r="C2577" t="s">
        <v>25</v>
      </c>
      <c r="D2577" t="s">
        <v>22</v>
      </c>
      <c r="E2577">
        <f>IF(train[[#This Row],[international_plan]]="yes",1,0)</f>
        <v>0</v>
      </c>
      <c r="F2577" t="s">
        <v>22</v>
      </c>
      <c r="G2577">
        <f>IF(train[[#This Row],[voice_mail_plan]]="yes",1,0)</f>
        <v>0</v>
      </c>
      <c r="H2577">
        <v>0</v>
      </c>
      <c r="I2577">
        <v>146.4</v>
      </c>
      <c r="J2577">
        <v>81</v>
      </c>
      <c r="K2577">
        <v>24.89</v>
      </c>
      <c r="L2577">
        <v>225.1</v>
      </c>
      <c r="M2577">
        <v>80</v>
      </c>
      <c r="N2577">
        <v>19.13</v>
      </c>
      <c r="O2577">
        <v>230.1</v>
      </c>
      <c r="P2577">
        <v>117</v>
      </c>
      <c r="Q2577">
        <v>10.35</v>
      </c>
      <c r="R2577">
        <v>8.5</v>
      </c>
      <c r="S2577">
        <v>2</v>
      </c>
      <c r="T2577">
        <v>2.2999999999999998</v>
      </c>
      <c r="U2577">
        <v>1</v>
      </c>
      <c r="V2577" t="s">
        <v>22</v>
      </c>
      <c r="W2577">
        <f t="shared" si="320"/>
        <v>0</v>
      </c>
      <c r="X2577" t="str">
        <f t="shared" si="321"/>
        <v>3 or fewer calls</v>
      </c>
      <c r="Y2577" t="str">
        <f t="shared" si="322"/>
        <v>Medium</v>
      </c>
      <c r="Z2577" t="str">
        <f t="shared" si="323"/>
        <v>Medium_user</v>
      </c>
      <c r="AA2577" t="str">
        <f t="shared" si="324"/>
        <v>Medium_user</v>
      </c>
      <c r="AB2577" t="str">
        <f t="shared" si="325"/>
        <v>Medium Usage</v>
      </c>
      <c r="AC2577" t="str">
        <f t="shared" si="326"/>
        <v>None</v>
      </c>
      <c r="AD2577" t="str">
        <f t="shared" si="327"/>
        <v>Medium Intl Calls</v>
      </c>
    </row>
    <row r="2578" spans="1:30" x14ac:dyDescent="0.25">
      <c r="A2578" t="s">
        <v>60</v>
      </c>
      <c r="B2578">
        <v>57</v>
      </c>
      <c r="C2578" t="s">
        <v>21</v>
      </c>
      <c r="D2578" t="s">
        <v>22</v>
      </c>
      <c r="E2578">
        <f>IF(train[[#This Row],[international_plan]]="yes",1,0)</f>
        <v>0</v>
      </c>
      <c r="F2578" t="s">
        <v>22</v>
      </c>
      <c r="G2578">
        <f>IF(train[[#This Row],[voice_mail_plan]]="yes",1,0)</f>
        <v>0</v>
      </c>
      <c r="H2578">
        <v>0</v>
      </c>
      <c r="I2578">
        <v>272.7</v>
      </c>
      <c r="J2578">
        <v>74</v>
      </c>
      <c r="K2578">
        <v>46.36</v>
      </c>
      <c r="L2578">
        <v>224.9</v>
      </c>
      <c r="M2578">
        <v>85</v>
      </c>
      <c r="N2578">
        <v>19.12</v>
      </c>
      <c r="O2578">
        <v>178.2</v>
      </c>
      <c r="P2578">
        <v>104</v>
      </c>
      <c r="Q2578">
        <v>8.02</v>
      </c>
      <c r="R2578">
        <v>10.5</v>
      </c>
      <c r="S2578">
        <v>3</v>
      </c>
      <c r="T2578">
        <v>2.84</v>
      </c>
      <c r="U2578">
        <v>2</v>
      </c>
      <c r="V2578" t="s">
        <v>23</v>
      </c>
      <c r="W2578">
        <f t="shared" si="320"/>
        <v>1</v>
      </c>
      <c r="X2578" t="str">
        <f t="shared" si="321"/>
        <v>3 or fewer calls</v>
      </c>
      <c r="Y2578" t="str">
        <f t="shared" si="322"/>
        <v>Medium</v>
      </c>
      <c r="Z2578" t="str">
        <f t="shared" si="323"/>
        <v>Medium_user</v>
      </c>
      <c r="AA2578" t="str">
        <f t="shared" si="324"/>
        <v>Medium_user</v>
      </c>
      <c r="AB2578" t="str">
        <f t="shared" si="325"/>
        <v>Medium Usage</v>
      </c>
      <c r="AC2578" t="str">
        <f t="shared" si="326"/>
        <v>None</v>
      </c>
      <c r="AD2578" t="str">
        <f t="shared" si="327"/>
        <v>Medium Intl Calls</v>
      </c>
    </row>
    <row r="2579" spans="1:30" x14ac:dyDescent="0.25">
      <c r="A2579" t="s">
        <v>42</v>
      </c>
      <c r="B2579">
        <v>88</v>
      </c>
      <c r="C2579" t="s">
        <v>21</v>
      </c>
      <c r="D2579" t="s">
        <v>22</v>
      </c>
      <c r="E2579">
        <f>IF(train[[#This Row],[international_plan]]="yes",1,0)</f>
        <v>0</v>
      </c>
      <c r="F2579" t="s">
        <v>22</v>
      </c>
      <c r="G2579">
        <f>IF(train[[#This Row],[voice_mail_plan]]="yes",1,0)</f>
        <v>0</v>
      </c>
      <c r="H2579">
        <v>0</v>
      </c>
      <c r="I2579">
        <v>172.8</v>
      </c>
      <c r="J2579">
        <v>81</v>
      </c>
      <c r="K2579">
        <v>29.38</v>
      </c>
      <c r="L2579">
        <v>193.4</v>
      </c>
      <c r="M2579">
        <v>90</v>
      </c>
      <c r="N2579">
        <v>16.440000000000001</v>
      </c>
      <c r="O2579">
        <v>89.6</v>
      </c>
      <c r="P2579">
        <v>107</v>
      </c>
      <c r="Q2579">
        <v>4.03</v>
      </c>
      <c r="R2579">
        <v>12.8</v>
      </c>
      <c r="S2579">
        <v>5</v>
      </c>
      <c r="T2579">
        <v>3.46</v>
      </c>
      <c r="U2579">
        <v>2</v>
      </c>
      <c r="V2579" t="s">
        <v>22</v>
      </c>
      <c r="W2579">
        <f t="shared" si="320"/>
        <v>0</v>
      </c>
      <c r="X2579" t="str">
        <f t="shared" si="321"/>
        <v>3 or fewer calls</v>
      </c>
      <c r="Y2579" t="str">
        <f t="shared" si="322"/>
        <v>Medium</v>
      </c>
      <c r="Z2579" t="str">
        <f t="shared" si="323"/>
        <v>Medium_user</v>
      </c>
      <c r="AA2579" t="str">
        <f t="shared" si="324"/>
        <v>Medium_user</v>
      </c>
      <c r="AB2579" t="str">
        <f t="shared" si="325"/>
        <v>Medium Usage</v>
      </c>
      <c r="AC2579" t="str">
        <f t="shared" si="326"/>
        <v>None</v>
      </c>
      <c r="AD2579" t="str">
        <f t="shared" si="327"/>
        <v>Medium Intl Calls</v>
      </c>
    </row>
    <row r="2580" spans="1:30" x14ac:dyDescent="0.25">
      <c r="A2580" t="s">
        <v>68</v>
      </c>
      <c r="B2580">
        <v>95</v>
      </c>
      <c r="C2580" t="s">
        <v>25</v>
      </c>
      <c r="D2580" t="s">
        <v>22</v>
      </c>
      <c r="E2580">
        <f>IF(train[[#This Row],[international_plan]]="yes",1,0)</f>
        <v>0</v>
      </c>
      <c r="F2580" t="s">
        <v>22</v>
      </c>
      <c r="G2580">
        <f>IF(train[[#This Row],[voice_mail_plan]]="yes",1,0)</f>
        <v>0</v>
      </c>
      <c r="H2580">
        <v>0</v>
      </c>
      <c r="I2580">
        <v>190.2</v>
      </c>
      <c r="J2580">
        <v>119</v>
      </c>
      <c r="K2580">
        <v>32.33</v>
      </c>
      <c r="L2580">
        <v>157.1</v>
      </c>
      <c r="M2580">
        <v>70</v>
      </c>
      <c r="N2580">
        <v>13.35</v>
      </c>
      <c r="O2580">
        <v>181.5</v>
      </c>
      <c r="P2580">
        <v>120</v>
      </c>
      <c r="Q2580">
        <v>8.17</v>
      </c>
      <c r="R2580">
        <v>14</v>
      </c>
      <c r="S2580">
        <v>6</v>
      </c>
      <c r="T2580">
        <v>3.78</v>
      </c>
      <c r="U2580">
        <v>0</v>
      </c>
      <c r="V2580" t="s">
        <v>22</v>
      </c>
      <c r="W2580">
        <f t="shared" si="320"/>
        <v>0</v>
      </c>
      <c r="X2580" t="str">
        <f t="shared" si="321"/>
        <v>3 or fewer calls</v>
      </c>
      <c r="Y2580" t="str">
        <f t="shared" si="322"/>
        <v>Medium</v>
      </c>
      <c r="Z2580" t="str">
        <f t="shared" si="323"/>
        <v>Light_usage</v>
      </c>
      <c r="AA2580" t="str">
        <f t="shared" si="324"/>
        <v>Medium_user</v>
      </c>
      <c r="AB2580" t="str">
        <f t="shared" si="325"/>
        <v>Medium Usage</v>
      </c>
      <c r="AC2580" t="str">
        <f t="shared" si="326"/>
        <v>None</v>
      </c>
      <c r="AD2580" t="str">
        <f t="shared" si="327"/>
        <v>Medium Intl Calls</v>
      </c>
    </row>
    <row r="2581" spans="1:30" x14ac:dyDescent="0.25">
      <c r="A2581" t="s">
        <v>53</v>
      </c>
      <c r="B2581">
        <v>147</v>
      </c>
      <c r="C2581" t="s">
        <v>21</v>
      </c>
      <c r="D2581" t="s">
        <v>22</v>
      </c>
      <c r="E2581">
        <f>IF(train[[#This Row],[international_plan]]="yes",1,0)</f>
        <v>0</v>
      </c>
      <c r="F2581" t="s">
        <v>22</v>
      </c>
      <c r="G2581">
        <f>IF(train[[#This Row],[voice_mail_plan]]="yes",1,0)</f>
        <v>0</v>
      </c>
      <c r="H2581">
        <v>0</v>
      </c>
      <c r="I2581">
        <v>130.6</v>
      </c>
      <c r="J2581">
        <v>83</v>
      </c>
      <c r="K2581">
        <v>22.2</v>
      </c>
      <c r="L2581">
        <v>208.1</v>
      </c>
      <c r="M2581">
        <v>144</v>
      </c>
      <c r="N2581">
        <v>17.690000000000001</v>
      </c>
      <c r="O2581">
        <v>204.6</v>
      </c>
      <c r="P2581">
        <v>72</v>
      </c>
      <c r="Q2581">
        <v>9.2100000000000009</v>
      </c>
      <c r="R2581">
        <v>15.6</v>
      </c>
      <c r="S2581">
        <v>3</v>
      </c>
      <c r="T2581">
        <v>4.21</v>
      </c>
      <c r="U2581">
        <v>3</v>
      </c>
      <c r="V2581" t="s">
        <v>22</v>
      </c>
      <c r="W2581">
        <f t="shared" si="320"/>
        <v>0</v>
      </c>
      <c r="X2581" t="str">
        <f t="shared" si="321"/>
        <v>3 or fewer calls</v>
      </c>
      <c r="Y2581" t="str">
        <f t="shared" si="322"/>
        <v>High</v>
      </c>
      <c r="Z2581" t="str">
        <f t="shared" si="323"/>
        <v>Heavy_user</v>
      </c>
      <c r="AA2581" t="str">
        <f t="shared" si="324"/>
        <v>Medium_user</v>
      </c>
      <c r="AB2581" t="str">
        <f t="shared" si="325"/>
        <v>Medium Usage</v>
      </c>
      <c r="AC2581" t="str">
        <f t="shared" si="326"/>
        <v>None</v>
      </c>
      <c r="AD2581" t="str">
        <f t="shared" si="327"/>
        <v>Medium Intl Calls</v>
      </c>
    </row>
    <row r="2582" spans="1:30" x14ac:dyDescent="0.25">
      <c r="A2582" t="s">
        <v>43</v>
      </c>
      <c r="B2582">
        <v>101</v>
      </c>
      <c r="C2582" t="s">
        <v>21</v>
      </c>
      <c r="D2582" t="s">
        <v>22</v>
      </c>
      <c r="E2582">
        <f>IF(train[[#This Row],[international_plan]]="yes",1,0)</f>
        <v>0</v>
      </c>
      <c r="F2582" t="s">
        <v>22</v>
      </c>
      <c r="G2582">
        <f>IF(train[[#This Row],[voice_mail_plan]]="yes",1,0)</f>
        <v>0</v>
      </c>
      <c r="H2582">
        <v>0</v>
      </c>
      <c r="I2582">
        <v>158.4</v>
      </c>
      <c r="J2582">
        <v>92</v>
      </c>
      <c r="K2582">
        <v>26.93</v>
      </c>
      <c r="L2582">
        <v>188</v>
      </c>
      <c r="M2582">
        <v>117</v>
      </c>
      <c r="N2582">
        <v>15.98</v>
      </c>
      <c r="O2582">
        <v>219.7</v>
      </c>
      <c r="P2582">
        <v>125</v>
      </c>
      <c r="Q2582">
        <v>9.89</v>
      </c>
      <c r="R2582">
        <v>13.5</v>
      </c>
      <c r="S2582">
        <v>4</v>
      </c>
      <c r="T2582">
        <v>3.65</v>
      </c>
      <c r="U2582">
        <v>4</v>
      </c>
      <c r="V2582" t="s">
        <v>23</v>
      </c>
      <c r="W2582">
        <f t="shared" si="320"/>
        <v>1</v>
      </c>
      <c r="X2582" t="str">
        <f t="shared" si="321"/>
        <v>More than 3 calls</v>
      </c>
      <c r="Y2582" t="str">
        <f t="shared" si="322"/>
        <v>Medium</v>
      </c>
      <c r="Z2582" t="str">
        <f t="shared" si="323"/>
        <v>Medium_user</v>
      </c>
      <c r="AA2582" t="str">
        <f t="shared" si="324"/>
        <v>Medium_user</v>
      </c>
      <c r="AB2582" t="str">
        <f t="shared" si="325"/>
        <v>Medium Usage</v>
      </c>
      <c r="AC2582" t="str">
        <f t="shared" si="326"/>
        <v>None</v>
      </c>
      <c r="AD2582" t="str">
        <f t="shared" si="327"/>
        <v>Medium Intl Calls</v>
      </c>
    </row>
    <row r="2583" spans="1:30" x14ac:dyDescent="0.25">
      <c r="A2583" t="s">
        <v>67</v>
      </c>
      <c r="B2583">
        <v>115</v>
      </c>
      <c r="C2583" t="s">
        <v>21</v>
      </c>
      <c r="D2583" t="s">
        <v>22</v>
      </c>
      <c r="E2583">
        <f>IF(train[[#This Row],[international_plan]]="yes",1,0)</f>
        <v>0</v>
      </c>
      <c r="F2583" t="s">
        <v>22</v>
      </c>
      <c r="G2583">
        <f>IF(train[[#This Row],[voice_mail_plan]]="yes",1,0)</f>
        <v>0</v>
      </c>
      <c r="H2583">
        <v>0</v>
      </c>
      <c r="I2583">
        <v>166.5</v>
      </c>
      <c r="J2583">
        <v>111</v>
      </c>
      <c r="K2583">
        <v>28.31</v>
      </c>
      <c r="L2583">
        <v>236.2</v>
      </c>
      <c r="M2583">
        <v>98</v>
      </c>
      <c r="N2583">
        <v>20.079999999999998</v>
      </c>
      <c r="O2583">
        <v>205.6</v>
      </c>
      <c r="P2583">
        <v>92</v>
      </c>
      <c r="Q2583">
        <v>9.25</v>
      </c>
      <c r="R2583">
        <v>15.6</v>
      </c>
      <c r="S2583">
        <v>2</v>
      </c>
      <c r="T2583">
        <v>4.21</v>
      </c>
      <c r="U2583">
        <v>1</v>
      </c>
      <c r="V2583" t="s">
        <v>22</v>
      </c>
      <c r="W2583">
        <f t="shared" si="320"/>
        <v>0</v>
      </c>
      <c r="X2583" t="str">
        <f t="shared" si="321"/>
        <v>3 or fewer calls</v>
      </c>
      <c r="Y2583" t="str">
        <f t="shared" si="322"/>
        <v>High</v>
      </c>
      <c r="Z2583" t="str">
        <f t="shared" si="323"/>
        <v>Medium_user</v>
      </c>
      <c r="AA2583" t="str">
        <f t="shared" si="324"/>
        <v>Heavy_user</v>
      </c>
      <c r="AB2583" t="str">
        <f t="shared" si="325"/>
        <v>Medium Usage</v>
      </c>
      <c r="AC2583" t="str">
        <f t="shared" si="326"/>
        <v>None</v>
      </c>
      <c r="AD2583" t="str">
        <f t="shared" si="327"/>
        <v>Medium Intl Calls</v>
      </c>
    </row>
    <row r="2584" spans="1:30" x14ac:dyDescent="0.25">
      <c r="A2584" t="s">
        <v>67</v>
      </c>
      <c r="B2584">
        <v>103</v>
      </c>
      <c r="C2584" t="s">
        <v>21</v>
      </c>
      <c r="D2584" t="s">
        <v>22</v>
      </c>
      <c r="E2584">
        <f>IF(train[[#This Row],[international_plan]]="yes",1,0)</f>
        <v>0</v>
      </c>
      <c r="F2584" t="s">
        <v>22</v>
      </c>
      <c r="G2584">
        <f>IF(train[[#This Row],[voice_mail_plan]]="yes",1,0)</f>
        <v>0</v>
      </c>
      <c r="H2584">
        <v>0</v>
      </c>
      <c r="I2584">
        <v>129.30000000000001</v>
      </c>
      <c r="J2584">
        <v>103</v>
      </c>
      <c r="K2584">
        <v>21.98</v>
      </c>
      <c r="L2584">
        <v>202.8</v>
      </c>
      <c r="M2584">
        <v>89</v>
      </c>
      <c r="N2584">
        <v>17.239999999999998</v>
      </c>
      <c r="O2584">
        <v>233</v>
      </c>
      <c r="P2584">
        <v>126</v>
      </c>
      <c r="Q2584">
        <v>10.49</v>
      </c>
      <c r="R2584">
        <v>12.9</v>
      </c>
      <c r="S2584">
        <v>2</v>
      </c>
      <c r="T2584">
        <v>3.48</v>
      </c>
      <c r="U2584">
        <v>2</v>
      </c>
      <c r="V2584" t="s">
        <v>22</v>
      </c>
      <c r="W2584">
        <f t="shared" si="320"/>
        <v>0</v>
      </c>
      <c r="X2584" t="str">
        <f t="shared" si="321"/>
        <v>3 or fewer calls</v>
      </c>
      <c r="Y2584" t="str">
        <f t="shared" si="322"/>
        <v>Medium</v>
      </c>
      <c r="Z2584" t="str">
        <f t="shared" si="323"/>
        <v>Medium_user</v>
      </c>
      <c r="AA2584" t="str">
        <f t="shared" si="324"/>
        <v>Medium_user</v>
      </c>
      <c r="AB2584" t="str">
        <f t="shared" si="325"/>
        <v>Medium Usage</v>
      </c>
      <c r="AC2584" t="str">
        <f t="shared" si="326"/>
        <v>None</v>
      </c>
      <c r="AD2584" t="str">
        <f t="shared" si="327"/>
        <v>Medium Intl Calls</v>
      </c>
    </row>
    <row r="2585" spans="1:30" x14ac:dyDescent="0.25">
      <c r="A2585" t="s">
        <v>56</v>
      </c>
      <c r="B2585">
        <v>82</v>
      </c>
      <c r="C2585" t="s">
        <v>21</v>
      </c>
      <c r="D2585" t="s">
        <v>22</v>
      </c>
      <c r="E2585">
        <f>IF(train[[#This Row],[international_plan]]="yes",1,0)</f>
        <v>0</v>
      </c>
      <c r="F2585" t="s">
        <v>22</v>
      </c>
      <c r="G2585">
        <f>IF(train[[#This Row],[voice_mail_plan]]="yes",1,0)</f>
        <v>0</v>
      </c>
      <c r="H2585">
        <v>0</v>
      </c>
      <c r="I2585">
        <v>199.3</v>
      </c>
      <c r="J2585">
        <v>112</v>
      </c>
      <c r="K2585">
        <v>33.880000000000003</v>
      </c>
      <c r="L2585">
        <v>193.4</v>
      </c>
      <c r="M2585">
        <v>120</v>
      </c>
      <c r="N2585">
        <v>16.440000000000001</v>
      </c>
      <c r="O2585">
        <v>254.4</v>
      </c>
      <c r="P2585">
        <v>117</v>
      </c>
      <c r="Q2585">
        <v>11.45</v>
      </c>
      <c r="R2585">
        <v>7</v>
      </c>
      <c r="S2585">
        <v>10</v>
      </c>
      <c r="T2585">
        <v>1.89</v>
      </c>
      <c r="U2585">
        <v>0</v>
      </c>
      <c r="V2585" t="s">
        <v>22</v>
      </c>
      <c r="W2585">
        <f t="shared" si="320"/>
        <v>0</v>
      </c>
      <c r="X2585" t="str">
        <f t="shared" si="321"/>
        <v>3 or fewer calls</v>
      </c>
      <c r="Y2585" t="str">
        <f t="shared" si="322"/>
        <v>Low</v>
      </c>
      <c r="Z2585" t="str">
        <f t="shared" si="323"/>
        <v>Heavy_user</v>
      </c>
      <c r="AA2585" t="str">
        <f t="shared" si="324"/>
        <v>Medium_user</v>
      </c>
      <c r="AB2585" t="str">
        <f t="shared" si="325"/>
        <v>Medium Usage</v>
      </c>
      <c r="AC2585" t="str">
        <f t="shared" si="326"/>
        <v>None</v>
      </c>
      <c r="AD2585" t="str">
        <f t="shared" si="327"/>
        <v>Low Intl Calls</v>
      </c>
    </row>
    <row r="2586" spans="1:30" x14ac:dyDescent="0.25">
      <c r="A2586" t="s">
        <v>49</v>
      </c>
      <c r="B2586">
        <v>141</v>
      </c>
      <c r="C2586" t="s">
        <v>21</v>
      </c>
      <c r="D2586" t="s">
        <v>22</v>
      </c>
      <c r="E2586">
        <f>IF(train[[#This Row],[international_plan]]="yes",1,0)</f>
        <v>0</v>
      </c>
      <c r="F2586" t="s">
        <v>22</v>
      </c>
      <c r="G2586">
        <f>IF(train[[#This Row],[voice_mail_plan]]="yes",1,0)</f>
        <v>0</v>
      </c>
      <c r="H2586">
        <v>0</v>
      </c>
      <c r="I2586">
        <v>185.1</v>
      </c>
      <c r="J2586">
        <v>126</v>
      </c>
      <c r="K2586">
        <v>31.47</v>
      </c>
      <c r="L2586">
        <v>233</v>
      </c>
      <c r="M2586">
        <v>98</v>
      </c>
      <c r="N2586">
        <v>19.809999999999999</v>
      </c>
      <c r="O2586">
        <v>152.19999999999999</v>
      </c>
      <c r="P2586">
        <v>106</v>
      </c>
      <c r="Q2586">
        <v>6.85</v>
      </c>
      <c r="R2586">
        <v>9.1</v>
      </c>
      <c r="S2586">
        <v>7</v>
      </c>
      <c r="T2586">
        <v>2.46</v>
      </c>
      <c r="U2586">
        <v>0</v>
      </c>
      <c r="V2586" t="s">
        <v>22</v>
      </c>
      <c r="W2586">
        <f t="shared" si="320"/>
        <v>0</v>
      </c>
      <c r="X2586" t="str">
        <f t="shared" si="321"/>
        <v>3 or fewer calls</v>
      </c>
      <c r="Y2586" t="str">
        <f t="shared" si="322"/>
        <v>Medium</v>
      </c>
      <c r="Z2586" t="str">
        <f t="shared" si="323"/>
        <v>Medium_user</v>
      </c>
      <c r="AA2586" t="str">
        <f t="shared" si="324"/>
        <v>Medium_user</v>
      </c>
      <c r="AB2586" t="str">
        <f t="shared" si="325"/>
        <v>Medium Usage</v>
      </c>
      <c r="AC2586" t="str">
        <f t="shared" si="326"/>
        <v>None</v>
      </c>
      <c r="AD2586" t="str">
        <f t="shared" si="327"/>
        <v>Medium Intl Calls</v>
      </c>
    </row>
    <row r="2587" spans="1:30" x14ac:dyDescent="0.25">
      <c r="A2587" t="s">
        <v>75</v>
      </c>
      <c r="B2587">
        <v>149</v>
      </c>
      <c r="C2587" t="s">
        <v>25</v>
      </c>
      <c r="D2587" t="s">
        <v>22</v>
      </c>
      <c r="E2587">
        <f>IF(train[[#This Row],[international_plan]]="yes",1,0)</f>
        <v>0</v>
      </c>
      <c r="F2587" t="s">
        <v>22</v>
      </c>
      <c r="G2587">
        <f>IF(train[[#This Row],[voice_mail_plan]]="yes",1,0)</f>
        <v>0</v>
      </c>
      <c r="H2587">
        <v>0</v>
      </c>
      <c r="I2587">
        <v>175.4</v>
      </c>
      <c r="J2587">
        <v>80</v>
      </c>
      <c r="K2587">
        <v>29.82</v>
      </c>
      <c r="L2587">
        <v>197.4</v>
      </c>
      <c r="M2587">
        <v>127</v>
      </c>
      <c r="N2587">
        <v>16.78</v>
      </c>
      <c r="O2587">
        <v>188.2</v>
      </c>
      <c r="P2587">
        <v>102</v>
      </c>
      <c r="Q2587">
        <v>8.4700000000000006</v>
      </c>
      <c r="R2587">
        <v>9.6999999999999993</v>
      </c>
      <c r="S2587">
        <v>2</v>
      </c>
      <c r="T2587">
        <v>2.62</v>
      </c>
      <c r="U2587">
        <v>2</v>
      </c>
      <c r="V2587" t="s">
        <v>22</v>
      </c>
      <c r="W2587">
        <f t="shared" si="320"/>
        <v>0</v>
      </c>
      <c r="X2587" t="str">
        <f t="shared" si="321"/>
        <v>3 or fewer calls</v>
      </c>
      <c r="Y2587" t="str">
        <f t="shared" si="322"/>
        <v>Medium</v>
      </c>
      <c r="Z2587" t="str">
        <f t="shared" si="323"/>
        <v>Heavy_user</v>
      </c>
      <c r="AA2587" t="str">
        <f t="shared" si="324"/>
        <v>Medium_user</v>
      </c>
      <c r="AB2587" t="str">
        <f t="shared" si="325"/>
        <v>Medium Usage</v>
      </c>
      <c r="AC2587" t="str">
        <f t="shared" si="326"/>
        <v>None</v>
      </c>
      <c r="AD2587" t="str">
        <f t="shared" si="327"/>
        <v>Medium Intl Calls</v>
      </c>
    </row>
    <row r="2588" spans="1:30" x14ac:dyDescent="0.25">
      <c r="A2588" t="s">
        <v>72</v>
      </c>
      <c r="B2588">
        <v>131</v>
      </c>
      <c r="C2588" t="s">
        <v>28</v>
      </c>
      <c r="D2588" t="s">
        <v>22</v>
      </c>
      <c r="E2588">
        <f>IF(train[[#This Row],[international_plan]]="yes",1,0)</f>
        <v>0</v>
      </c>
      <c r="F2588" t="s">
        <v>22</v>
      </c>
      <c r="G2588">
        <f>IF(train[[#This Row],[voice_mail_plan]]="yes",1,0)</f>
        <v>0</v>
      </c>
      <c r="H2588">
        <v>0</v>
      </c>
      <c r="I2588">
        <v>263.39999999999998</v>
      </c>
      <c r="J2588">
        <v>123</v>
      </c>
      <c r="K2588">
        <v>44.78</v>
      </c>
      <c r="L2588">
        <v>151.9</v>
      </c>
      <c r="M2588">
        <v>74</v>
      </c>
      <c r="N2588">
        <v>12.91</v>
      </c>
      <c r="O2588">
        <v>218.5</v>
      </c>
      <c r="P2588">
        <v>101</v>
      </c>
      <c r="Q2588">
        <v>9.83</v>
      </c>
      <c r="R2588">
        <v>10.7</v>
      </c>
      <c r="S2588">
        <v>2</v>
      </c>
      <c r="T2588">
        <v>2.89</v>
      </c>
      <c r="U2588">
        <v>2</v>
      </c>
      <c r="V2588" t="s">
        <v>22</v>
      </c>
      <c r="W2588">
        <f t="shared" si="320"/>
        <v>0</v>
      </c>
      <c r="X2588" t="str">
        <f t="shared" si="321"/>
        <v>3 or fewer calls</v>
      </c>
      <c r="Y2588" t="str">
        <f t="shared" si="322"/>
        <v>Medium</v>
      </c>
      <c r="Z2588" t="str">
        <f t="shared" si="323"/>
        <v>Light_usage</v>
      </c>
      <c r="AA2588" t="str">
        <f t="shared" si="324"/>
        <v>Medium_user</v>
      </c>
      <c r="AB2588" t="str">
        <f t="shared" si="325"/>
        <v>Medium Usage</v>
      </c>
      <c r="AC2588" t="str">
        <f t="shared" si="326"/>
        <v>None</v>
      </c>
      <c r="AD2588" t="str">
        <f t="shared" si="327"/>
        <v>Medium Intl Calls</v>
      </c>
    </row>
    <row r="2589" spans="1:30" x14ac:dyDescent="0.25">
      <c r="A2589" t="s">
        <v>57</v>
      </c>
      <c r="B2589">
        <v>119</v>
      </c>
      <c r="C2589" t="s">
        <v>28</v>
      </c>
      <c r="D2589" t="s">
        <v>22</v>
      </c>
      <c r="E2589">
        <f>IF(train[[#This Row],[international_plan]]="yes",1,0)</f>
        <v>0</v>
      </c>
      <c r="F2589" t="s">
        <v>22</v>
      </c>
      <c r="G2589">
        <f>IF(train[[#This Row],[voice_mail_plan]]="yes",1,0)</f>
        <v>0</v>
      </c>
      <c r="H2589">
        <v>0</v>
      </c>
      <c r="I2589">
        <v>94.2</v>
      </c>
      <c r="J2589">
        <v>108</v>
      </c>
      <c r="K2589">
        <v>16.010000000000002</v>
      </c>
      <c r="L2589">
        <v>264.10000000000002</v>
      </c>
      <c r="M2589">
        <v>100</v>
      </c>
      <c r="N2589">
        <v>22.45</v>
      </c>
      <c r="O2589">
        <v>203.7</v>
      </c>
      <c r="P2589">
        <v>79</v>
      </c>
      <c r="Q2589">
        <v>9.17</v>
      </c>
      <c r="R2589">
        <v>7.3</v>
      </c>
      <c r="S2589">
        <v>3</v>
      </c>
      <c r="T2589">
        <v>1.97</v>
      </c>
      <c r="U2589">
        <v>1</v>
      </c>
      <c r="V2589" t="s">
        <v>22</v>
      </c>
      <c r="W2589">
        <f t="shared" si="320"/>
        <v>0</v>
      </c>
      <c r="X2589" t="str">
        <f t="shared" si="321"/>
        <v>3 or fewer calls</v>
      </c>
      <c r="Y2589" t="str">
        <f t="shared" si="322"/>
        <v>Low</v>
      </c>
      <c r="Z2589" t="str">
        <f t="shared" si="323"/>
        <v>Medium_user</v>
      </c>
      <c r="AA2589" t="str">
        <f t="shared" si="324"/>
        <v>Heavy_user</v>
      </c>
      <c r="AB2589" t="str">
        <f t="shared" si="325"/>
        <v>Medium Usage</v>
      </c>
      <c r="AC2589" t="str">
        <f t="shared" si="326"/>
        <v>None</v>
      </c>
      <c r="AD2589" t="str">
        <f t="shared" si="327"/>
        <v>Low Intl Calls</v>
      </c>
    </row>
    <row r="2590" spans="1:30" x14ac:dyDescent="0.25">
      <c r="A2590" t="s">
        <v>68</v>
      </c>
      <c r="B2590">
        <v>112</v>
      </c>
      <c r="C2590" t="s">
        <v>28</v>
      </c>
      <c r="D2590" t="s">
        <v>22</v>
      </c>
      <c r="E2590">
        <f>IF(train[[#This Row],[international_plan]]="yes",1,0)</f>
        <v>0</v>
      </c>
      <c r="F2590" t="s">
        <v>22</v>
      </c>
      <c r="G2590">
        <f>IF(train[[#This Row],[voice_mail_plan]]="yes",1,0)</f>
        <v>0</v>
      </c>
      <c r="H2590">
        <v>0</v>
      </c>
      <c r="I2590">
        <v>189.4</v>
      </c>
      <c r="J2590">
        <v>83</v>
      </c>
      <c r="K2590">
        <v>32.200000000000003</v>
      </c>
      <c r="L2590">
        <v>219</v>
      </c>
      <c r="M2590">
        <v>89</v>
      </c>
      <c r="N2590">
        <v>18.62</v>
      </c>
      <c r="O2590">
        <v>168</v>
      </c>
      <c r="P2590">
        <v>116</v>
      </c>
      <c r="Q2590">
        <v>7.56</v>
      </c>
      <c r="R2590">
        <v>7.1</v>
      </c>
      <c r="S2590">
        <v>8</v>
      </c>
      <c r="T2590">
        <v>1.92</v>
      </c>
      <c r="U2590">
        <v>3</v>
      </c>
      <c r="V2590" t="s">
        <v>22</v>
      </c>
      <c r="W2590">
        <f t="shared" si="320"/>
        <v>0</v>
      </c>
      <c r="X2590" t="str">
        <f t="shared" si="321"/>
        <v>3 or fewer calls</v>
      </c>
      <c r="Y2590" t="str">
        <f t="shared" si="322"/>
        <v>Low</v>
      </c>
      <c r="Z2590" t="str">
        <f t="shared" si="323"/>
        <v>Medium_user</v>
      </c>
      <c r="AA2590" t="str">
        <f t="shared" si="324"/>
        <v>Medium_user</v>
      </c>
      <c r="AB2590" t="str">
        <f t="shared" si="325"/>
        <v>Medium Usage</v>
      </c>
      <c r="AC2590" t="str">
        <f t="shared" si="326"/>
        <v>None</v>
      </c>
      <c r="AD2590" t="str">
        <f t="shared" si="327"/>
        <v>Low Intl Calls</v>
      </c>
    </row>
    <row r="2591" spans="1:30" x14ac:dyDescent="0.25">
      <c r="A2591" t="s">
        <v>62</v>
      </c>
      <c r="B2591">
        <v>116</v>
      </c>
      <c r="C2591" t="s">
        <v>28</v>
      </c>
      <c r="D2591" t="s">
        <v>22</v>
      </c>
      <c r="E2591">
        <f>IF(train[[#This Row],[international_plan]]="yes",1,0)</f>
        <v>0</v>
      </c>
      <c r="F2591" t="s">
        <v>23</v>
      </c>
      <c r="G2591">
        <f>IF(train[[#This Row],[voice_mail_plan]]="yes",1,0)</f>
        <v>1</v>
      </c>
      <c r="H2591">
        <v>35</v>
      </c>
      <c r="I2591">
        <v>118</v>
      </c>
      <c r="J2591">
        <v>103</v>
      </c>
      <c r="K2591">
        <v>20.059999999999999</v>
      </c>
      <c r="L2591">
        <v>167.2</v>
      </c>
      <c r="M2591">
        <v>106</v>
      </c>
      <c r="N2591">
        <v>14.21</v>
      </c>
      <c r="O2591">
        <v>205.7</v>
      </c>
      <c r="P2591">
        <v>102</v>
      </c>
      <c r="Q2591">
        <v>9.26</v>
      </c>
      <c r="R2591">
        <v>11.8</v>
      </c>
      <c r="S2591">
        <v>2</v>
      </c>
      <c r="T2591">
        <v>3.19</v>
      </c>
      <c r="U2591">
        <v>2</v>
      </c>
      <c r="V2591" t="s">
        <v>22</v>
      </c>
      <c r="W2591">
        <f t="shared" si="320"/>
        <v>0</v>
      </c>
      <c r="X2591" t="str">
        <f t="shared" si="321"/>
        <v>3 or fewer calls</v>
      </c>
      <c r="Y2591" t="str">
        <f t="shared" si="322"/>
        <v>Medium</v>
      </c>
      <c r="Z2591" t="str">
        <f t="shared" si="323"/>
        <v>Medium_user</v>
      </c>
      <c r="AA2591" t="str">
        <f t="shared" si="324"/>
        <v>Medium_user</v>
      </c>
      <c r="AB2591" t="str">
        <f t="shared" si="325"/>
        <v>Medium Usage</v>
      </c>
      <c r="AC2591" t="str">
        <f t="shared" si="326"/>
        <v>High</v>
      </c>
      <c r="AD2591" t="str">
        <f t="shared" si="327"/>
        <v>Medium Intl Calls</v>
      </c>
    </row>
    <row r="2592" spans="1:30" x14ac:dyDescent="0.25">
      <c r="A2592" t="s">
        <v>30</v>
      </c>
      <c r="B2592">
        <v>94</v>
      </c>
      <c r="C2592" t="s">
        <v>21</v>
      </c>
      <c r="D2592" t="s">
        <v>22</v>
      </c>
      <c r="E2592">
        <f>IF(train[[#This Row],[international_plan]]="yes",1,0)</f>
        <v>0</v>
      </c>
      <c r="F2592" t="s">
        <v>22</v>
      </c>
      <c r="G2592">
        <f>IF(train[[#This Row],[voice_mail_plan]]="yes",1,0)</f>
        <v>0</v>
      </c>
      <c r="H2592">
        <v>0</v>
      </c>
      <c r="I2592">
        <v>212.1</v>
      </c>
      <c r="J2592">
        <v>98</v>
      </c>
      <c r="K2592">
        <v>36.06</v>
      </c>
      <c r="L2592">
        <v>189.4</v>
      </c>
      <c r="M2592">
        <v>89</v>
      </c>
      <c r="N2592">
        <v>16.100000000000001</v>
      </c>
      <c r="O2592">
        <v>352.2</v>
      </c>
      <c r="P2592">
        <v>95</v>
      </c>
      <c r="Q2592">
        <v>15.85</v>
      </c>
      <c r="R2592">
        <v>8.4</v>
      </c>
      <c r="S2592">
        <v>5</v>
      </c>
      <c r="T2592">
        <v>2.27</v>
      </c>
      <c r="U2592">
        <v>3</v>
      </c>
      <c r="V2592" t="s">
        <v>22</v>
      </c>
      <c r="W2592">
        <f t="shared" si="320"/>
        <v>0</v>
      </c>
      <c r="X2592" t="str">
        <f t="shared" si="321"/>
        <v>3 or fewer calls</v>
      </c>
      <c r="Y2592" t="str">
        <f t="shared" si="322"/>
        <v>Medium</v>
      </c>
      <c r="Z2592" t="str">
        <f t="shared" si="323"/>
        <v>Medium_user</v>
      </c>
      <c r="AA2592" t="str">
        <f t="shared" si="324"/>
        <v>Medium_user</v>
      </c>
      <c r="AB2592" t="str">
        <f t="shared" si="325"/>
        <v>Medium Usage</v>
      </c>
      <c r="AC2592" t="str">
        <f t="shared" si="326"/>
        <v>None</v>
      </c>
      <c r="AD2592" t="str">
        <f t="shared" si="327"/>
        <v>Medium Intl Calls</v>
      </c>
    </row>
    <row r="2593" spans="1:30" x14ac:dyDescent="0.25">
      <c r="A2593" t="s">
        <v>54</v>
      </c>
      <c r="B2593">
        <v>114</v>
      </c>
      <c r="C2593" t="s">
        <v>21</v>
      </c>
      <c r="D2593" t="s">
        <v>22</v>
      </c>
      <c r="E2593">
        <f>IF(train[[#This Row],[international_plan]]="yes",1,0)</f>
        <v>0</v>
      </c>
      <c r="F2593" t="s">
        <v>23</v>
      </c>
      <c r="G2593">
        <f>IF(train[[#This Row],[voice_mail_plan]]="yes",1,0)</f>
        <v>1</v>
      </c>
      <c r="H2593">
        <v>31</v>
      </c>
      <c r="I2593">
        <v>222.8</v>
      </c>
      <c r="J2593">
        <v>98</v>
      </c>
      <c r="K2593">
        <v>37.880000000000003</v>
      </c>
      <c r="L2593">
        <v>180.5</v>
      </c>
      <c r="M2593">
        <v>105</v>
      </c>
      <c r="N2593">
        <v>15.34</v>
      </c>
      <c r="O2593">
        <v>151.30000000000001</v>
      </c>
      <c r="P2593">
        <v>101</v>
      </c>
      <c r="Q2593">
        <v>6.81</v>
      </c>
      <c r="R2593">
        <v>13</v>
      </c>
      <c r="S2593">
        <v>4</v>
      </c>
      <c r="T2593">
        <v>3.51</v>
      </c>
      <c r="U2593">
        <v>0</v>
      </c>
      <c r="V2593" t="s">
        <v>22</v>
      </c>
      <c r="W2593">
        <f t="shared" si="320"/>
        <v>0</v>
      </c>
      <c r="X2593" t="str">
        <f t="shared" si="321"/>
        <v>3 or fewer calls</v>
      </c>
      <c r="Y2593" t="str">
        <f t="shared" si="322"/>
        <v>Medium</v>
      </c>
      <c r="Z2593" t="str">
        <f t="shared" si="323"/>
        <v>Medium_user</v>
      </c>
      <c r="AA2593" t="str">
        <f t="shared" si="324"/>
        <v>Medium_user</v>
      </c>
      <c r="AB2593" t="str">
        <f t="shared" si="325"/>
        <v>Medium Usage</v>
      </c>
      <c r="AC2593" t="str">
        <f t="shared" si="326"/>
        <v>High</v>
      </c>
      <c r="AD2593" t="str">
        <f t="shared" si="327"/>
        <v>Medium Intl Calls</v>
      </c>
    </row>
    <row r="2594" spans="1:30" x14ac:dyDescent="0.25">
      <c r="A2594" t="s">
        <v>74</v>
      </c>
      <c r="B2594">
        <v>63</v>
      </c>
      <c r="C2594" t="s">
        <v>25</v>
      </c>
      <c r="D2594" t="s">
        <v>22</v>
      </c>
      <c r="E2594">
        <f>IF(train[[#This Row],[international_plan]]="yes",1,0)</f>
        <v>0</v>
      </c>
      <c r="F2594" t="s">
        <v>23</v>
      </c>
      <c r="G2594">
        <f>IF(train[[#This Row],[voice_mail_plan]]="yes",1,0)</f>
        <v>1</v>
      </c>
      <c r="H2594">
        <v>25</v>
      </c>
      <c r="I2594">
        <v>190</v>
      </c>
      <c r="J2594">
        <v>137</v>
      </c>
      <c r="K2594">
        <v>32.299999999999997</v>
      </c>
      <c r="L2594">
        <v>116.6</v>
      </c>
      <c r="M2594">
        <v>76</v>
      </c>
      <c r="N2594">
        <v>9.91</v>
      </c>
      <c r="O2594">
        <v>141.5</v>
      </c>
      <c r="P2594">
        <v>110</v>
      </c>
      <c r="Q2594">
        <v>6.37</v>
      </c>
      <c r="R2594">
        <v>12.2</v>
      </c>
      <c r="S2594">
        <v>2</v>
      </c>
      <c r="T2594">
        <v>3.29</v>
      </c>
      <c r="U2594">
        <v>1</v>
      </c>
      <c r="V2594" t="s">
        <v>22</v>
      </c>
      <c r="W2594">
        <f t="shared" si="320"/>
        <v>0</v>
      </c>
      <c r="X2594" t="str">
        <f t="shared" si="321"/>
        <v>3 or fewer calls</v>
      </c>
      <c r="Y2594" t="str">
        <f t="shared" si="322"/>
        <v>Medium</v>
      </c>
      <c r="Z2594" t="str">
        <f t="shared" si="323"/>
        <v>Light_usage</v>
      </c>
      <c r="AA2594" t="str">
        <f t="shared" si="324"/>
        <v>Light_user</v>
      </c>
      <c r="AB2594" t="str">
        <f t="shared" si="325"/>
        <v>Medium Usage</v>
      </c>
      <c r="AC2594" t="str">
        <f t="shared" si="326"/>
        <v>Medium</v>
      </c>
      <c r="AD2594" t="str">
        <f t="shared" si="327"/>
        <v>Medium Intl Calls</v>
      </c>
    </row>
    <row r="2595" spans="1:30" x14ac:dyDescent="0.25">
      <c r="A2595" t="s">
        <v>41</v>
      </c>
      <c r="B2595">
        <v>130</v>
      </c>
      <c r="C2595" t="s">
        <v>25</v>
      </c>
      <c r="D2595" t="s">
        <v>22</v>
      </c>
      <c r="E2595">
        <f>IF(train[[#This Row],[international_plan]]="yes",1,0)</f>
        <v>0</v>
      </c>
      <c r="F2595" t="s">
        <v>22</v>
      </c>
      <c r="G2595">
        <f>IF(train[[#This Row],[voice_mail_plan]]="yes",1,0)</f>
        <v>0</v>
      </c>
      <c r="H2595">
        <v>0</v>
      </c>
      <c r="I2595">
        <v>271.8</v>
      </c>
      <c r="J2595">
        <v>129</v>
      </c>
      <c r="K2595">
        <v>46.21</v>
      </c>
      <c r="L2595">
        <v>237.2</v>
      </c>
      <c r="M2595">
        <v>128</v>
      </c>
      <c r="N2595">
        <v>20.16</v>
      </c>
      <c r="O2595">
        <v>210.1</v>
      </c>
      <c r="P2595">
        <v>91</v>
      </c>
      <c r="Q2595">
        <v>9.4499999999999993</v>
      </c>
      <c r="R2595">
        <v>8.6999999999999993</v>
      </c>
      <c r="S2595">
        <v>2</v>
      </c>
      <c r="T2595">
        <v>2.35</v>
      </c>
      <c r="U2595">
        <v>4</v>
      </c>
      <c r="V2595" t="s">
        <v>23</v>
      </c>
      <c r="W2595">
        <f t="shared" si="320"/>
        <v>1</v>
      </c>
      <c r="X2595" t="str">
        <f t="shared" si="321"/>
        <v>More than 3 calls</v>
      </c>
      <c r="Y2595" t="str">
        <f t="shared" si="322"/>
        <v>Medium</v>
      </c>
      <c r="Z2595" t="str">
        <f t="shared" si="323"/>
        <v>Heavy_user</v>
      </c>
      <c r="AA2595" t="str">
        <f t="shared" si="324"/>
        <v>Heavy_user</v>
      </c>
      <c r="AB2595" t="str">
        <f t="shared" si="325"/>
        <v>Medium Usage</v>
      </c>
      <c r="AC2595" t="str">
        <f t="shared" si="326"/>
        <v>None</v>
      </c>
      <c r="AD2595" t="str">
        <f t="shared" si="327"/>
        <v>Medium Intl Calls</v>
      </c>
    </row>
    <row r="2596" spans="1:30" x14ac:dyDescent="0.25">
      <c r="A2596" t="s">
        <v>27</v>
      </c>
      <c r="B2596">
        <v>122</v>
      </c>
      <c r="C2596" t="s">
        <v>25</v>
      </c>
      <c r="D2596" t="s">
        <v>22</v>
      </c>
      <c r="E2596">
        <f>IF(train[[#This Row],[international_plan]]="yes",1,0)</f>
        <v>0</v>
      </c>
      <c r="F2596" t="s">
        <v>23</v>
      </c>
      <c r="G2596">
        <f>IF(train[[#This Row],[voice_mail_plan]]="yes",1,0)</f>
        <v>1</v>
      </c>
      <c r="H2596">
        <v>29</v>
      </c>
      <c r="I2596">
        <v>195.4</v>
      </c>
      <c r="J2596">
        <v>83</v>
      </c>
      <c r="K2596">
        <v>33.22</v>
      </c>
      <c r="L2596">
        <v>268.2</v>
      </c>
      <c r="M2596">
        <v>93</v>
      </c>
      <c r="N2596">
        <v>22.8</v>
      </c>
      <c r="O2596">
        <v>168</v>
      </c>
      <c r="P2596">
        <v>95</v>
      </c>
      <c r="Q2596">
        <v>7.56</v>
      </c>
      <c r="R2596">
        <v>8.4</v>
      </c>
      <c r="S2596">
        <v>6</v>
      </c>
      <c r="T2596">
        <v>2.27</v>
      </c>
      <c r="U2596">
        <v>3</v>
      </c>
      <c r="V2596" t="s">
        <v>22</v>
      </c>
      <c r="W2596">
        <f t="shared" si="320"/>
        <v>0</v>
      </c>
      <c r="X2596" t="str">
        <f t="shared" si="321"/>
        <v>3 or fewer calls</v>
      </c>
      <c r="Y2596" t="str">
        <f t="shared" si="322"/>
        <v>Medium</v>
      </c>
      <c r="Z2596" t="str">
        <f t="shared" si="323"/>
        <v>Medium_user</v>
      </c>
      <c r="AA2596" t="str">
        <f t="shared" si="324"/>
        <v>Heavy_user</v>
      </c>
      <c r="AB2596" t="str">
        <f t="shared" si="325"/>
        <v>Medium Usage</v>
      </c>
      <c r="AC2596" t="str">
        <f t="shared" si="326"/>
        <v>Medium</v>
      </c>
      <c r="AD2596" t="str">
        <f t="shared" si="327"/>
        <v>Medium Intl Calls</v>
      </c>
    </row>
    <row r="2597" spans="1:30" x14ac:dyDescent="0.25">
      <c r="A2597" t="s">
        <v>52</v>
      </c>
      <c r="B2597">
        <v>166</v>
      </c>
      <c r="C2597" t="s">
        <v>28</v>
      </c>
      <c r="D2597" t="s">
        <v>22</v>
      </c>
      <c r="E2597">
        <f>IF(train[[#This Row],[international_plan]]="yes",1,0)</f>
        <v>0</v>
      </c>
      <c r="F2597" t="s">
        <v>22</v>
      </c>
      <c r="G2597">
        <f>IF(train[[#This Row],[voice_mail_plan]]="yes",1,0)</f>
        <v>0</v>
      </c>
      <c r="H2597">
        <v>0</v>
      </c>
      <c r="I2597">
        <v>199.6</v>
      </c>
      <c r="J2597">
        <v>93</v>
      </c>
      <c r="K2597">
        <v>33.93</v>
      </c>
      <c r="L2597">
        <v>214.3</v>
      </c>
      <c r="M2597">
        <v>99</v>
      </c>
      <c r="N2597">
        <v>18.22</v>
      </c>
      <c r="O2597">
        <v>196.8</v>
      </c>
      <c r="P2597">
        <v>110</v>
      </c>
      <c r="Q2597">
        <v>8.86</v>
      </c>
      <c r="R2597">
        <v>7.2</v>
      </c>
      <c r="S2597">
        <v>5</v>
      </c>
      <c r="T2597">
        <v>1.94</v>
      </c>
      <c r="U2597">
        <v>3</v>
      </c>
      <c r="V2597" t="s">
        <v>22</v>
      </c>
      <c r="W2597">
        <f t="shared" si="320"/>
        <v>0</v>
      </c>
      <c r="X2597" t="str">
        <f t="shared" si="321"/>
        <v>3 or fewer calls</v>
      </c>
      <c r="Y2597" t="str">
        <f t="shared" si="322"/>
        <v>Low</v>
      </c>
      <c r="Z2597" t="str">
        <f t="shared" si="323"/>
        <v>Medium_user</v>
      </c>
      <c r="AA2597" t="str">
        <f t="shared" si="324"/>
        <v>Medium_user</v>
      </c>
      <c r="AB2597" t="str">
        <f t="shared" si="325"/>
        <v>Medium Usage</v>
      </c>
      <c r="AC2597" t="str">
        <f t="shared" si="326"/>
        <v>None</v>
      </c>
      <c r="AD2597" t="str">
        <f t="shared" si="327"/>
        <v>Low Intl Calls</v>
      </c>
    </row>
    <row r="2598" spans="1:30" x14ac:dyDescent="0.25">
      <c r="A2598" t="s">
        <v>43</v>
      </c>
      <c r="B2598">
        <v>78</v>
      </c>
      <c r="C2598" t="s">
        <v>21</v>
      </c>
      <c r="D2598" t="s">
        <v>22</v>
      </c>
      <c r="E2598">
        <f>IF(train[[#This Row],[international_plan]]="yes",1,0)</f>
        <v>0</v>
      </c>
      <c r="F2598" t="s">
        <v>23</v>
      </c>
      <c r="G2598">
        <f>IF(train[[#This Row],[voice_mail_plan]]="yes",1,0)</f>
        <v>1</v>
      </c>
      <c r="H2598">
        <v>21</v>
      </c>
      <c r="I2598">
        <v>160.6</v>
      </c>
      <c r="J2598">
        <v>85</v>
      </c>
      <c r="K2598">
        <v>27.3</v>
      </c>
      <c r="L2598">
        <v>223.1</v>
      </c>
      <c r="M2598">
        <v>79</v>
      </c>
      <c r="N2598">
        <v>18.96</v>
      </c>
      <c r="O2598">
        <v>124</v>
      </c>
      <c r="P2598">
        <v>92</v>
      </c>
      <c r="Q2598">
        <v>5.58</v>
      </c>
      <c r="R2598">
        <v>9.5</v>
      </c>
      <c r="S2598">
        <v>1</v>
      </c>
      <c r="T2598">
        <v>2.57</v>
      </c>
      <c r="U2598">
        <v>2</v>
      </c>
      <c r="V2598" t="s">
        <v>22</v>
      </c>
      <c r="W2598">
        <f t="shared" si="320"/>
        <v>0</v>
      </c>
      <c r="X2598" t="str">
        <f t="shared" si="321"/>
        <v>3 or fewer calls</v>
      </c>
      <c r="Y2598" t="str">
        <f t="shared" si="322"/>
        <v>Medium</v>
      </c>
      <c r="Z2598" t="str">
        <f t="shared" si="323"/>
        <v>Light_usage</v>
      </c>
      <c r="AA2598" t="str">
        <f t="shared" si="324"/>
        <v>Medium_user</v>
      </c>
      <c r="AB2598" t="str">
        <f t="shared" si="325"/>
        <v>Medium Usage</v>
      </c>
      <c r="AC2598" t="str">
        <f t="shared" si="326"/>
        <v>Medium</v>
      </c>
      <c r="AD2598" t="str">
        <f t="shared" si="327"/>
        <v>Medium Intl Calls</v>
      </c>
    </row>
    <row r="2599" spans="1:30" x14ac:dyDescent="0.25">
      <c r="A2599" t="s">
        <v>32</v>
      </c>
      <c r="B2599">
        <v>148</v>
      </c>
      <c r="C2599" t="s">
        <v>21</v>
      </c>
      <c r="D2599" t="s">
        <v>22</v>
      </c>
      <c r="E2599">
        <f>IF(train[[#This Row],[international_plan]]="yes",1,0)</f>
        <v>0</v>
      </c>
      <c r="F2599" t="s">
        <v>23</v>
      </c>
      <c r="G2599">
        <f>IF(train[[#This Row],[voice_mail_plan]]="yes",1,0)</f>
        <v>1</v>
      </c>
      <c r="H2599">
        <v>26</v>
      </c>
      <c r="I2599">
        <v>158.69999999999999</v>
      </c>
      <c r="J2599">
        <v>91</v>
      </c>
      <c r="K2599">
        <v>26.98</v>
      </c>
      <c r="L2599">
        <v>160.5</v>
      </c>
      <c r="M2599">
        <v>127</v>
      </c>
      <c r="N2599">
        <v>13.64</v>
      </c>
      <c r="O2599">
        <v>218.3</v>
      </c>
      <c r="P2599">
        <v>88</v>
      </c>
      <c r="Q2599">
        <v>9.82</v>
      </c>
      <c r="R2599">
        <v>9.9</v>
      </c>
      <c r="S2599">
        <v>3</v>
      </c>
      <c r="T2599">
        <v>2.67</v>
      </c>
      <c r="U2599">
        <v>1</v>
      </c>
      <c r="V2599" t="s">
        <v>22</v>
      </c>
      <c r="W2599">
        <f t="shared" si="320"/>
        <v>0</v>
      </c>
      <c r="X2599" t="str">
        <f t="shared" si="321"/>
        <v>3 or fewer calls</v>
      </c>
      <c r="Y2599" t="str">
        <f t="shared" si="322"/>
        <v>Medium</v>
      </c>
      <c r="Z2599" t="str">
        <f t="shared" si="323"/>
        <v>Heavy_user</v>
      </c>
      <c r="AA2599" t="str">
        <f t="shared" si="324"/>
        <v>Medium_user</v>
      </c>
      <c r="AB2599" t="str">
        <f t="shared" si="325"/>
        <v>Medium Usage</v>
      </c>
      <c r="AC2599" t="str">
        <f t="shared" si="326"/>
        <v>Medium</v>
      </c>
      <c r="AD2599" t="str">
        <f t="shared" si="327"/>
        <v>Medium Intl Calls</v>
      </c>
    </row>
    <row r="2600" spans="1:30" x14ac:dyDescent="0.25">
      <c r="A2600" t="s">
        <v>49</v>
      </c>
      <c r="B2600">
        <v>154</v>
      </c>
      <c r="C2600" t="s">
        <v>28</v>
      </c>
      <c r="D2600" t="s">
        <v>22</v>
      </c>
      <c r="E2600">
        <f>IF(train[[#This Row],[international_plan]]="yes",1,0)</f>
        <v>0</v>
      </c>
      <c r="F2600" t="s">
        <v>22</v>
      </c>
      <c r="G2600">
        <f>IF(train[[#This Row],[voice_mail_plan]]="yes",1,0)</f>
        <v>0</v>
      </c>
      <c r="H2600">
        <v>0</v>
      </c>
      <c r="I2600">
        <v>154.5</v>
      </c>
      <c r="J2600">
        <v>122</v>
      </c>
      <c r="K2600">
        <v>26.27</v>
      </c>
      <c r="L2600">
        <v>214.2</v>
      </c>
      <c r="M2600">
        <v>71</v>
      </c>
      <c r="N2600">
        <v>18.21</v>
      </c>
      <c r="O2600">
        <v>178</v>
      </c>
      <c r="P2600">
        <v>105</v>
      </c>
      <c r="Q2600">
        <v>8.01</v>
      </c>
      <c r="R2600">
        <v>12</v>
      </c>
      <c r="S2600">
        <v>2</v>
      </c>
      <c r="T2600">
        <v>3.24</v>
      </c>
      <c r="U2600">
        <v>3</v>
      </c>
      <c r="V2600" t="s">
        <v>23</v>
      </c>
      <c r="W2600">
        <f t="shared" si="320"/>
        <v>1</v>
      </c>
      <c r="X2600" t="str">
        <f t="shared" si="321"/>
        <v>3 or fewer calls</v>
      </c>
      <c r="Y2600" t="str">
        <f t="shared" si="322"/>
        <v>Medium</v>
      </c>
      <c r="Z2600" t="str">
        <f t="shared" si="323"/>
        <v>Light_usage</v>
      </c>
      <c r="AA2600" t="str">
        <f t="shared" si="324"/>
        <v>Medium_user</v>
      </c>
      <c r="AB2600" t="str">
        <f t="shared" si="325"/>
        <v>Medium Usage</v>
      </c>
      <c r="AC2600" t="str">
        <f t="shared" si="326"/>
        <v>None</v>
      </c>
      <c r="AD2600" t="str">
        <f t="shared" si="327"/>
        <v>Medium Intl Calls</v>
      </c>
    </row>
    <row r="2601" spans="1:30" x14ac:dyDescent="0.25">
      <c r="A2601" t="s">
        <v>62</v>
      </c>
      <c r="B2601">
        <v>110</v>
      </c>
      <c r="C2601" t="s">
        <v>25</v>
      </c>
      <c r="D2601" t="s">
        <v>22</v>
      </c>
      <c r="E2601">
        <f>IF(train[[#This Row],[international_plan]]="yes",1,0)</f>
        <v>0</v>
      </c>
      <c r="F2601" t="s">
        <v>23</v>
      </c>
      <c r="G2601">
        <f>IF(train[[#This Row],[voice_mail_plan]]="yes",1,0)</f>
        <v>1</v>
      </c>
      <c r="H2601">
        <v>34</v>
      </c>
      <c r="I2601">
        <v>192.3</v>
      </c>
      <c r="J2601">
        <v>114</v>
      </c>
      <c r="K2601">
        <v>32.69</v>
      </c>
      <c r="L2601">
        <v>129.30000000000001</v>
      </c>
      <c r="M2601">
        <v>114</v>
      </c>
      <c r="N2601">
        <v>10.99</v>
      </c>
      <c r="O2601">
        <v>136.30000000000001</v>
      </c>
      <c r="P2601">
        <v>102</v>
      </c>
      <c r="Q2601">
        <v>6.13</v>
      </c>
      <c r="R2601">
        <v>6.3</v>
      </c>
      <c r="S2601">
        <v>12</v>
      </c>
      <c r="T2601">
        <v>1.7</v>
      </c>
      <c r="U2601">
        <v>1</v>
      </c>
      <c r="V2601" t="s">
        <v>22</v>
      </c>
      <c r="W2601">
        <f t="shared" si="320"/>
        <v>0</v>
      </c>
      <c r="X2601" t="str">
        <f t="shared" si="321"/>
        <v>3 or fewer calls</v>
      </c>
      <c r="Y2601" t="str">
        <f t="shared" si="322"/>
        <v>Low</v>
      </c>
      <c r="Z2601" t="str">
        <f t="shared" si="323"/>
        <v>Medium_user</v>
      </c>
      <c r="AA2601" t="str">
        <f t="shared" si="324"/>
        <v>Medium_user</v>
      </c>
      <c r="AB2601" t="str">
        <f t="shared" si="325"/>
        <v>Medium Usage</v>
      </c>
      <c r="AC2601" t="str">
        <f t="shared" si="326"/>
        <v>High</v>
      </c>
      <c r="AD2601" t="str">
        <f t="shared" si="327"/>
        <v>Low Intl Calls</v>
      </c>
    </row>
    <row r="2602" spans="1:30" x14ac:dyDescent="0.25">
      <c r="A2602" t="s">
        <v>39</v>
      </c>
      <c r="B2602">
        <v>75</v>
      </c>
      <c r="C2602" t="s">
        <v>21</v>
      </c>
      <c r="D2602" t="s">
        <v>22</v>
      </c>
      <c r="E2602">
        <f>IF(train[[#This Row],[international_plan]]="yes",1,0)</f>
        <v>0</v>
      </c>
      <c r="F2602" t="s">
        <v>22</v>
      </c>
      <c r="G2602">
        <f>IF(train[[#This Row],[voice_mail_plan]]="yes",1,0)</f>
        <v>0</v>
      </c>
      <c r="H2602">
        <v>0</v>
      </c>
      <c r="I2602">
        <v>305.10000000000002</v>
      </c>
      <c r="J2602">
        <v>106</v>
      </c>
      <c r="K2602">
        <v>51.87</v>
      </c>
      <c r="L2602">
        <v>188</v>
      </c>
      <c r="M2602">
        <v>115</v>
      </c>
      <c r="N2602">
        <v>15.98</v>
      </c>
      <c r="O2602">
        <v>235.4</v>
      </c>
      <c r="P2602">
        <v>116</v>
      </c>
      <c r="Q2602">
        <v>10.59</v>
      </c>
      <c r="R2602">
        <v>8.5</v>
      </c>
      <c r="S2602">
        <v>5</v>
      </c>
      <c r="T2602">
        <v>2.2999999999999998</v>
      </c>
      <c r="U2602">
        <v>0</v>
      </c>
      <c r="V2602" t="s">
        <v>23</v>
      </c>
      <c r="W2602">
        <f t="shared" si="320"/>
        <v>1</v>
      </c>
      <c r="X2602" t="str">
        <f t="shared" si="321"/>
        <v>3 or fewer calls</v>
      </c>
      <c r="Y2602" t="str">
        <f t="shared" si="322"/>
        <v>Medium</v>
      </c>
      <c r="Z2602" t="str">
        <f t="shared" si="323"/>
        <v>Medium_user</v>
      </c>
      <c r="AA2602" t="str">
        <f t="shared" si="324"/>
        <v>Medium_user</v>
      </c>
      <c r="AB2602" t="str">
        <f t="shared" si="325"/>
        <v>Medium Usage</v>
      </c>
      <c r="AC2602" t="str">
        <f t="shared" si="326"/>
        <v>None</v>
      </c>
      <c r="AD2602" t="str">
        <f t="shared" si="327"/>
        <v>Medium Intl Calls</v>
      </c>
    </row>
    <row r="2603" spans="1:30" x14ac:dyDescent="0.25">
      <c r="A2603" t="s">
        <v>31</v>
      </c>
      <c r="B2603">
        <v>113</v>
      </c>
      <c r="C2603" t="s">
        <v>28</v>
      </c>
      <c r="D2603" t="s">
        <v>22</v>
      </c>
      <c r="E2603">
        <f>IF(train[[#This Row],[international_plan]]="yes",1,0)</f>
        <v>0</v>
      </c>
      <c r="F2603" t="s">
        <v>22</v>
      </c>
      <c r="G2603">
        <f>IF(train[[#This Row],[voice_mail_plan]]="yes",1,0)</f>
        <v>0</v>
      </c>
      <c r="H2603">
        <v>0</v>
      </c>
      <c r="I2603">
        <v>72.5</v>
      </c>
      <c r="J2603">
        <v>88</v>
      </c>
      <c r="K2603">
        <v>12.33</v>
      </c>
      <c r="L2603">
        <v>204</v>
      </c>
      <c r="M2603">
        <v>112</v>
      </c>
      <c r="N2603">
        <v>17.34</v>
      </c>
      <c r="O2603">
        <v>117.9</v>
      </c>
      <c r="P2603">
        <v>118</v>
      </c>
      <c r="Q2603">
        <v>5.31</v>
      </c>
      <c r="R2603">
        <v>6.6</v>
      </c>
      <c r="S2603">
        <v>3</v>
      </c>
      <c r="T2603">
        <v>1.78</v>
      </c>
      <c r="U2603">
        <v>1</v>
      </c>
      <c r="V2603" t="s">
        <v>22</v>
      </c>
      <c r="W2603">
        <f t="shared" si="320"/>
        <v>0</v>
      </c>
      <c r="X2603" t="str">
        <f t="shared" si="321"/>
        <v>3 or fewer calls</v>
      </c>
      <c r="Y2603" t="str">
        <f t="shared" si="322"/>
        <v>Low</v>
      </c>
      <c r="Z2603" t="str">
        <f t="shared" si="323"/>
        <v>Medium_user</v>
      </c>
      <c r="AA2603" t="str">
        <f t="shared" si="324"/>
        <v>Medium_user</v>
      </c>
      <c r="AB2603" t="str">
        <f t="shared" si="325"/>
        <v>Medium Usage</v>
      </c>
      <c r="AC2603" t="str">
        <f t="shared" si="326"/>
        <v>None</v>
      </c>
      <c r="AD2603" t="str">
        <f t="shared" si="327"/>
        <v>Low Intl Calls</v>
      </c>
    </row>
    <row r="2604" spans="1:30" x14ac:dyDescent="0.25">
      <c r="A2604" t="s">
        <v>41</v>
      </c>
      <c r="B2604">
        <v>181</v>
      </c>
      <c r="C2604" t="s">
        <v>28</v>
      </c>
      <c r="D2604" t="s">
        <v>22</v>
      </c>
      <c r="E2604">
        <f>IF(train[[#This Row],[international_plan]]="yes",1,0)</f>
        <v>0</v>
      </c>
      <c r="F2604" t="s">
        <v>23</v>
      </c>
      <c r="G2604">
        <f>IF(train[[#This Row],[voice_mail_plan]]="yes",1,0)</f>
        <v>1</v>
      </c>
      <c r="H2604">
        <v>40</v>
      </c>
      <c r="I2604">
        <v>105.2</v>
      </c>
      <c r="J2604">
        <v>61</v>
      </c>
      <c r="K2604">
        <v>17.88</v>
      </c>
      <c r="L2604">
        <v>341.3</v>
      </c>
      <c r="M2604">
        <v>79</v>
      </c>
      <c r="N2604">
        <v>29.01</v>
      </c>
      <c r="O2604">
        <v>165.7</v>
      </c>
      <c r="P2604">
        <v>97</v>
      </c>
      <c r="Q2604">
        <v>7.46</v>
      </c>
      <c r="R2604">
        <v>6.3</v>
      </c>
      <c r="S2604">
        <v>3</v>
      </c>
      <c r="T2604">
        <v>1.7</v>
      </c>
      <c r="U2604">
        <v>2</v>
      </c>
      <c r="V2604" t="s">
        <v>22</v>
      </c>
      <c r="W2604">
        <f t="shared" si="320"/>
        <v>0</v>
      </c>
      <c r="X2604" t="str">
        <f t="shared" si="321"/>
        <v>3 or fewer calls</v>
      </c>
      <c r="Y2604" t="str">
        <f t="shared" si="322"/>
        <v>Low</v>
      </c>
      <c r="Z2604" t="str">
        <f t="shared" si="323"/>
        <v>Light_usage</v>
      </c>
      <c r="AA2604" t="str">
        <f t="shared" si="324"/>
        <v>Heavy_user</v>
      </c>
      <c r="AB2604" t="str">
        <f t="shared" si="325"/>
        <v>Medium Usage</v>
      </c>
      <c r="AC2604" t="str">
        <f t="shared" si="326"/>
        <v>High</v>
      </c>
      <c r="AD2604" t="str">
        <f t="shared" si="327"/>
        <v>Low Intl Calls</v>
      </c>
    </row>
    <row r="2605" spans="1:30" x14ac:dyDescent="0.25">
      <c r="A2605" t="s">
        <v>39</v>
      </c>
      <c r="B2605">
        <v>51</v>
      </c>
      <c r="C2605" t="s">
        <v>21</v>
      </c>
      <c r="D2605" t="s">
        <v>22</v>
      </c>
      <c r="E2605">
        <f>IF(train[[#This Row],[international_plan]]="yes",1,0)</f>
        <v>0</v>
      </c>
      <c r="F2605" t="s">
        <v>22</v>
      </c>
      <c r="G2605">
        <f>IF(train[[#This Row],[voice_mail_plan]]="yes",1,0)</f>
        <v>0</v>
      </c>
      <c r="H2605">
        <v>0</v>
      </c>
      <c r="I2605">
        <v>180.5</v>
      </c>
      <c r="J2605">
        <v>88</v>
      </c>
      <c r="K2605">
        <v>30.69</v>
      </c>
      <c r="L2605">
        <v>134.69999999999999</v>
      </c>
      <c r="M2605">
        <v>102</v>
      </c>
      <c r="N2605">
        <v>11.45</v>
      </c>
      <c r="O2605">
        <v>170.7</v>
      </c>
      <c r="P2605">
        <v>97</v>
      </c>
      <c r="Q2605">
        <v>7.68</v>
      </c>
      <c r="R2605">
        <v>10</v>
      </c>
      <c r="S2605">
        <v>3</v>
      </c>
      <c r="T2605">
        <v>2.7</v>
      </c>
      <c r="U2605">
        <v>2</v>
      </c>
      <c r="V2605" t="s">
        <v>22</v>
      </c>
      <c r="W2605">
        <f t="shared" si="320"/>
        <v>0</v>
      </c>
      <c r="X2605" t="str">
        <f t="shared" si="321"/>
        <v>3 or fewer calls</v>
      </c>
      <c r="Y2605" t="str">
        <f t="shared" si="322"/>
        <v>Medium</v>
      </c>
      <c r="Z2605" t="str">
        <f t="shared" si="323"/>
        <v>Medium_user</v>
      </c>
      <c r="AA2605" t="str">
        <f t="shared" si="324"/>
        <v>Medium_user</v>
      </c>
      <c r="AB2605" t="str">
        <f t="shared" si="325"/>
        <v>Medium Usage</v>
      </c>
      <c r="AC2605" t="str">
        <f t="shared" si="326"/>
        <v>None</v>
      </c>
      <c r="AD2605" t="str">
        <f t="shared" si="327"/>
        <v>Medium Intl Calls</v>
      </c>
    </row>
    <row r="2606" spans="1:30" x14ac:dyDescent="0.25">
      <c r="A2606" t="s">
        <v>40</v>
      </c>
      <c r="B2606">
        <v>102</v>
      </c>
      <c r="C2606" t="s">
        <v>25</v>
      </c>
      <c r="D2606" t="s">
        <v>22</v>
      </c>
      <c r="E2606">
        <f>IF(train[[#This Row],[international_plan]]="yes",1,0)</f>
        <v>0</v>
      </c>
      <c r="F2606" t="s">
        <v>23</v>
      </c>
      <c r="G2606">
        <f>IF(train[[#This Row],[voice_mail_plan]]="yes",1,0)</f>
        <v>1</v>
      </c>
      <c r="H2606">
        <v>29</v>
      </c>
      <c r="I2606">
        <v>214.7</v>
      </c>
      <c r="J2606">
        <v>86</v>
      </c>
      <c r="K2606">
        <v>36.5</v>
      </c>
      <c r="L2606">
        <v>314.3</v>
      </c>
      <c r="M2606">
        <v>109</v>
      </c>
      <c r="N2606">
        <v>26.72</v>
      </c>
      <c r="O2606">
        <v>280.2</v>
      </c>
      <c r="P2606">
        <v>110</v>
      </c>
      <c r="Q2606">
        <v>12.61</v>
      </c>
      <c r="R2606">
        <v>14.3</v>
      </c>
      <c r="S2606">
        <v>2</v>
      </c>
      <c r="T2606">
        <v>3.86</v>
      </c>
      <c r="U2606">
        <v>0</v>
      </c>
      <c r="V2606" t="s">
        <v>22</v>
      </c>
      <c r="W2606">
        <f t="shared" si="320"/>
        <v>0</v>
      </c>
      <c r="X2606" t="str">
        <f t="shared" si="321"/>
        <v>3 or fewer calls</v>
      </c>
      <c r="Y2606" t="str">
        <f t="shared" si="322"/>
        <v>Medium</v>
      </c>
      <c r="Z2606" t="str">
        <f t="shared" si="323"/>
        <v>Medium_user</v>
      </c>
      <c r="AA2606" t="str">
        <f t="shared" si="324"/>
        <v>Heavy_user</v>
      </c>
      <c r="AB2606" t="str">
        <f t="shared" si="325"/>
        <v>Medium Usage</v>
      </c>
      <c r="AC2606" t="str">
        <f t="shared" si="326"/>
        <v>Medium</v>
      </c>
      <c r="AD2606" t="str">
        <f t="shared" si="327"/>
        <v>Medium Intl Calls</v>
      </c>
    </row>
    <row r="2607" spans="1:30" x14ac:dyDescent="0.25">
      <c r="A2607" t="s">
        <v>68</v>
      </c>
      <c r="B2607">
        <v>107</v>
      </c>
      <c r="C2607" t="s">
        <v>25</v>
      </c>
      <c r="D2607" t="s">
        <v>22</v>
      </c>
      <c r="E2607">
        <f>IF(train[[#This Row],[international_plan]]="yes",1,0)</f>
        <v>0</v>
      </c>
      <c r="F2607" t="s">
        <v>22</v>
      </c>
      <c r="G2607">
        <f>IF(train[[#This Row],[voice_mail_plan]]="yes",1,0)</f>
        <v>0</v>
      </c>
      <c r="H2607">
        <v>0</v>
      </c>
      <c r="I2607">
        <v>86.8</v>
      </c>
      <c r="J2607">
        <v>95</v>
      </c>
      <c r="K2607">
        <v>14.76</v>
      </c>
      <c r="L2607">
        <v>108.1</v>
      </c>
      <c r="M2607">
        <v>85</v>
      </c>
      <c r="N2607">
        <v>9.19</v>
      </c>
      <c r="O2607">
        <v>204.3</v>
      </c>
      <c r="P2607">
        <v>87</v>
      </c>
      <c r="Q2607">
        <v>9.19</v>
      </c>
      <c r="R2607">
        <v>13.2</v>
      </c>
      <c r="S2607">
        <v>3</v>
      </c>
      <c r="T2607">
        <v>3.56</v>
      </c>
      <c r="U2607">
        <v>1</v>
      </c>
      <c r="V2607" t="s">
        <v>22</v>
      </c>
      <c r="W2607">
        <f t="shared" si="320"/>
        <v>0</v>
      </c>
      <c r="X2607" t="str">
        <f t="shared" si="321"/>
        <v>3 or fewer calls</v>
      </c>
      <c r="Y2607" t="str">
        <f t="shared" si="322"/>
        <v>Medium</v>
      </c>
      <c r="Z2607" t="str">
        <f t="shared" si="323"/>
        <v>Medium_user</v>
      </c>
      <c r="AA2607" t="str">
        <f t="shared" si="324"/>
        <v>Light_user</v>
      </c>
      <c r="AB2607" t="str">
        <f t="shared" si="325"/>
        <v>Medium Usage</v>
      </c>
      <c r="AC2607" t="str">
        <f t="shared" si="326"/>
        <v>None</v>
      </c>
      <c r="AD2607" t="str">
        <f t="shared" si="327"/>
        <v>Medium Intl Calls</v>
      </c>
    </row>
    <row r="2608" spans="1:30" x14ac:dyDescent="0.25">
      <c r="A2608" t="s">
        <v>31</v>
      </c>
      <c r="B2608">
        <v>88</v>
      </c>
      <c r="C2608" t="s">
        <v>28</v>
      </c>
      <c r="D2608" t="s">
        <v>22</v>
      </c>
      <c r="E2608">
        <f>IF(train[[#This Row],[international_plan]]="yes",1,0)</f>
        <v>0</v>
      </c>
      <c r="F2608" t="s">
        <v>22</v>
      </c>
      <c r="G2608">
        <f>IF(train[[#This Row],[voice_mail_plan]]="yes",1,0)</f>
        <v>0</v>
      </c>
      <c r="H2608">
        <v>0</v>
      </c>
      <c r="I2608">
        <v>131.5</v>
      </c>
      <c r="J2608">
        <v>99</v>
      </c>
      <c r="K2608">
        <v>22.36</v>
      </c>
      <c r="L2608">
        <v>174.8</v>
      </c>
      <c r="M2608">
        <v>128</v>
      </c>
      <c r="N2608">
        <v>14.86</v>
      </c>
      <c r="O2608">
        <v>184.2</v>
      </c>
      <c r="P2608">
        <v>83</v>
      </c>
      <c r="Q2608">
        <v>8.2899999999999991</v>
      </c>
      <c r="R2608">
        <v>7.9</v>
      </c>
      <c r="S2608">
        <v>2</v>
      </c>
      <c r="T2608">
        <v>2.13</v>
      </c>
      <c r="U2608">
        <v>5</v>
      </c>
      <c r="V2608" t="s">
        <v>23</v>
      </c>
      <c r="W2608">
        <f t="shared" si="320"/>
        <v>1</v>
      </c>
      <c r="X2608" t="str">
        <f t="shared" si="321"/>
        <v>More than 3 calls</v>
      </c>
      <c r="Y2608" t="str">
        <f t="shared" si="322"/>
        <v>Medium</v>
      </c>
      <c r="Z2608" t="str">
        <f t="shared" si="323"/>
        <v>Heavy_user</v>
      </c>
      <c r="AA2608" t="str">
        <f t="shared" si="324"/>
        <v>Medium_user</v>
      </c>
      <c r="AB2608" t="str">
        <f t="shared" si="325"/>
        <v>Medium Usage</v>
      </c>
      <c r="AC2608" t="str">
        <f t="shared" si="326"/>
        <v>None</v>
      </c>
      <c r="AD2608" t="str">
        <f t="shared" si="327"/>
        <v>Medium Intl Calls</v>
      </c>
    </row>
    <row r="2609" spans="1:30" x14ac:dyDescent="0.25">
      <c r="A2609" t="s">
        <v>53</v>
      </c>
      <c r="B2609">
        <v>82</v>
      </c>
      <c r="C2609" t="s">
        <v>21</v>
      </c>
      <c r="D2609" t="s">
        <v>22</v>
      </c>
      <c r="E2609">
        <f>IF(train[[#This Row],[international_plan]]="yes",1,0)</f>
        <v>0</v>
      </c>
      <c r="F2609" t="s">
        <v>22</v>
      </c>
      <c r="G2609">
        <f>IF(train[[#This Row],[voice_mail_plan]]="yes",1,0)</f>
        <v>0</v>
      </c>
      <c r="H2609">
        <v>0</v>
      </c>
      <c r="I2609">
        <v>135.4</v>
      </c>
      <c r="J2609">
        <v>102</v>
      </c>
      <c r="K2609">
        <v>23.02</v>
      </c>
      <c r="L2609">
        <v>237.1</v>
      </c>
      <c r="M2609">
        <v>122</v>
      </c>
      <c r="N2609">
        <v>20.149999999999999</v>
      </c>
      <c r="O2609">
        <v>118.3</v>
      </c>
      <c r="P2609">
        <v>91</v>
      </c>
      <c r="Q2609">
        <v>5.32</v>
      </c>
      <c r="R2609">
        <v>17.5</v>
      </c>
      <c r="S2609">
        <v>4</v>
      </c>
      <c r="T2609">
        <v>4.7300000000000004</v>
      </c>
      <c r="U2609">
        <v>0</v>
      </c>
      <c r="V2609" t="s">
        <v>22</v>
      </c>
      <c r="W2609">
        <f t="shared" si="320"/>
        <v>0</v>
      </c>
      <c r="X2609" t="str">
        <f t="shared" si="321"/>
        <v>3 or fewer calls</v>
      </c>
      <c r="Y2609" t="str">
        <f t="shared" si="322"/>
        <v>High</v>
      </c>
      <c r="Z2609" t="str">
        <f t="shared" si="323"/>
        <v>Heavy_user</v>
      </c>
      <c r="AA2609" t="str">
        <f t="shared" si="324"/>
        <v>Heavy_user</v>
      </c>
      <c r="AB2609" t="str">
        <f t="shared" si="325"/>
        <v>Medium Usage</v>
      </c>
      <c r="AC2609" t="str">
        <f t="shared" si="326"/>
        <v>None</v>
      </c>
      <c r="AD2609" t="str">
        <f t="shared" si="327"/>
        <v>Medium Intl Calls</v>
      </c>
    </row>
    <row r="2610" spans="1:30" x14ac:dyDescent="0.25">
      <c r="A2610" t="s">
        <v>36</v>
      </c>
      <c r="B2610">
        <v>204</v>
      </c>
      <c r="C2610" t="s">
        <v>21</v>
      </c>
      <c r="D2610" t="s">
        <v>22</v>
      </c>
      <c r="E2610">
        <f>IF(train[[#This Row],[international_plan]]="yes",1,0)</f>
        <v>0</v>
      </c>
      <c r="F2610" t="s">
        <v>22</v>
      </c>
      <c r="G2610">
        <f>IF(train[[#This Row],[voice_mail_plan]]="yes",1,0)</f>
        <v>0</v>
      </c>
      <c r="H2610">
        <v>0</v>
      </c>
      <c r="I2610">
        <v>174.3</v>
      </c>
      <c r="J2610">
        <v>85</v>
      </c>
      <c r="K2610">
        <v>29.63</v>
      </c>
      <c r="L2610">
        <v>254.1</v>
      </c>
      <c r="M2610">
        <v>95</v>
      </c>
      <c r="N2610">
        <v>21.6</v>
      </c>
      <c r="O2610">
        <v>176.4</v>
      </c>
      <c r="P2610">
        <v>96</v>
      </c>
      <c r="Q2610">
        <v>7.94</v>
      </c>
      <c r="R2610">
        <v>5.9</v>
      </c>
      <c r="S2610">
        <v>3</v>
      </c>
      <c r="T2610">
        <v>1.59</v>
      </c>
      <c r="U2610">
        <v>6</v>
      </c>
      <c r="V2610" t="s">
        <v>22</v>
      </c>
      <c r="W2610">
        <f t="shared" si="320"/>
        <v>0</v>
      </c>
      <c r="X2610" t="str">
        <f t="shared" si="321"/>
        <v>More than 3 calls</v>
      </c>
      <c r="Y2610" t="str">
        <f t="shared" si="322"/>
        <v>Low</v>
      </c>
      <c r="Z2610" t="str">
        <f t="shared" si="323"/>
        <v>Medium_user</v>
      </c>
      <c r="AA2610" t="str">
        <f t="shared" si="324"/>
        <v>Heavy_user</v>
      </c>
      <c r="AB2610" t="str">
        <f t="shared" si="325"/>
        <v>Medium Usage</v>
      </c>
      <c r="AC2610" t="str">
        <f t="shared" si="326"/>
        <v>None</v>
      </c>
      <c r="AD2610" t="str">
        <f t="shared" si="327"/>
        <v>Low Intl Calls</v>
      </c>
    </row>
    <row r="2611" spans="1:30" x14ac:dyDescent="0.25">
      <c r="A2611" t="s">
        <v>67</v>
      </c>
      <c r="B2611">
        <v>130</v>
      </c>
      <c r="C2611" t="s">
        <v>28</v>
      </c>
      <c r="D2611" t="s">
        <v>22</v>
      </c>
      <c r="E2611">
        <f>IF(train[[#This Row],[international_plan]]="yes",1,0)</f>
        <v>0</v>
      </c>
      <c r="F2611" t="s">
        <v>22</v>
      </c>
      <c r="G2611">
        <f>IF(train[[#This Row],[voice_mail_plan]]="yes",1,0)</f>
        <v>0</v>
      </c>
      <c r="H2611">
        <v>0</v>
      </c>
      <c r="I2611">
        <v>203.9</v>
      </c>
      <c r="J2611">
        <v>63</v>
      </c>
      <c r="K2611">
        <v>34.659999999999997</v>
      </c>
      <c r="L2611">
        <v>191.8</v>
      </c>
      <c r="M2611">
        <v>93</v>
      </c>
      <c r="N2611">
        <v>16.3</v>
      </c>
      <c r="O2611">
        <v>132.5</v>
      </c>
      <c r="P2611">
        <v>125</v>
      </c>
      <c r="Q2611">
        <v>5.96</v>
      </c>
      <c r="R2611">
        <v>12.1</v>
      </c>
      <c r="S2611">
        <v>4</v>
      </c>
      <c r="T2611">
        <v>3.27</v>
      </c>
      <c r="U2611">
        <v>3</v>
      </c>
      <c r="V2611" t="s">
        <v>22</v>
      </c>
      <c r="W2611">
        <f t="shared" si="320"/>
        <v>0</v>
      </c>
      <c r="X2611" t="str">
        <f t="shared" si="321"/>
        <v>3 or fewer calls</v>
      </c>
      <c r="Y2611" t="str">
        <f t="shared" si="322"/>
        <v>Medium</v>
      </c>
      <c r="Z2611" t="str">
        <f t="shared" si="323"/>
        <v>Medium_user</v>
      </c>
      <c r="AA2611" t="str">
        <f t="shared" si="324"/>
        <v>Medium_user</v>
      </c>
      <c r="AB2611" t="str">
        <f t="shared" si="325"/>
        <v>Medium Usage</v>
      </c>
      <c r="AC2611" t="str">
        <f t="shared" si="326"/>
        <v>None</v>
      </c>
      <c r="AD2611" t="str">
        <f t="shared" si="327"/>
        <v>Medium Intl Calls</v>
      </c>
    </row>
    <row r="2612" spans="1:30" x14ac:dyDescent="0.25">
      <c r="A2612" t="s">
        <v>29</v>
      </c>
      <c r="B2612">
        <v>174</v>
      </c>
      <c r="C2612" t="s">
        <v>28</v>
      </c>
      <c r="D2612" t="s">
        <v>22</v>
      </c>
      <c r="E2612">
        <f>IF(train[[#This Row],[international_plan]]="yes",1,0)</f>
        <v>0</v>
      </c>
      <c r="F2612" t="s">
        <v>22</v>
      </c>
      <c r="G2612">
        <f>IF(train[[#This Row],[voice_mail_plan]]="yes",1,0)</f>
        <v>0</v>
      </c>
      <c r="H2612">
        <v>0</v>
      </c>
      <c r="I2612">
        <v>235.5</v>
      </c>
      <c r="J2612">
        <v>108</v>
      </c>
      <c r="K2612">
        <v>40.04</v>
      </c>
      <c r="L2612">
        <v>142.30000000000001</v>
      </c>
      <c r="M2612">
        <v>143</v>
      </c>
      <c r="N2612">
        <v>12.1</v>
      </c>
      <c r="O2612">
        <v>316.7</v>
      </c>
      <c r="P2612">
        <v>131</v>
      </c>
      <c r="Q2612">
        <v>14.25</v>
      </c>
      <c r="R2612">
        <v>12.5</v>
      </c>
      <c r="S2612">
        <v>5</v>
      </c>
      <c r="T2612">
        <v>3.38</v>
      </c>
      <c r="U2612">
        <v>0</v>
      </c>
      <c r="V2612" t="s">
        <v>22</v>
      </c>
      <c r="W2612">
        <f t="shared" si="320"/>
        <v>0</v>
      </c>
      <c r="X2612" t="str">
        <f t="shared" si="321"/>
        <v>3 or fewer calls</v>
      </c>
      <c r="Y2612" t="str">
        <f t="shared" si="322"/>
        <v>Medium</v>
      </c>
      <c r="Z2612" t="str">
        <f t="shared" si="323"/>
        <v>Heavy_user</v>
      </c>
      <c r="AA2612" t="str">
        <f t="shared" si="324"/>
        <v>Medium_user</v>
      </c>
      <c r="AB2612" t="str">
        <f t="shared" si="325"/>
        <v>Medium Usage</v>
      </c>
      <c r="AC2612" t="str">
        <f t="shared" si="326"/>
        <v>None</v>
      </c>
      <c r="AD2612" t="str">
        <f t="shared" si="327"/>
        <v>Medium Intl Calls</v>
      </c>
    </row>
    <row r="2613" spans="1:30" x14ac:dyDescent="0.25">
      <c r="A2613" t="s">
        <v>50</v>
      </c>
      <c r="B2613">
        <v>129</v>
      </c>
      <c r="C2613" t="s">
        <v>21</v>
      </c>
      <c r="D2613" t="s">
        <v>22</v>
      </c>
      <c r="E2613">
        <f>IF(train[[#This Row],[international_plan]]="yes",1,0)</f>
        <v>0</v>
      </c>
      <c r="F2613" t="s">
        <v>22</v>
      </c>
      <c r="G2613">
        <f>IF(train[[#This Row],[voice_mail_plan]]="yes",1,0)</f>
        <v>0</v>
      </c>
      <c r="H2613">
        <v>0</v>
      </c>
      <c r="I2613">
        <v>157</v>
      </c>
      <c r="J2613">
        <v>113</v>
      </c>
      <c r="K2613">
        <v>26.69</v>
      </c>
      <c r="L2613">
        <v>256.89999999999998</v>
      </c>
      <c r="M2613">
        <v>97</v>
      </c>
      <c r="N2613">
        <v>21.84</v>
      </c>
      <c r="O2613">
        <v>185.5</v>
      </c>
      <c r="P2613">
        <v>126</v>
      </c>
      <c r="Q2613">
        <v>8.35</v>
      </c>
      <c r="R2613">
        <v>12.1</v>
      </c>
      <c r="S2613">
        <v>2</v>
      </c>
      <c r="T2613">
        <v>3.27</v>
      </c>
      <c r="U2613">
        <v>2</v>
      </c>
      <c r="V2613" t="s">
        <v>22</v>
      </c>
      <c r="W2613">
        <f t="shared" si="320"/>
        <v>0</v>
      </c>
      <c r="X2613" t="str">
        <f t="shared" si="321"/>
        <v>3 or fewer calls</v>
      </c>
      <c r="Y2613" t="str">
        <f t="shared" si="322"/>
        <v>Medium</v>
      </c>
      <c r="Z2613" t="str">
        <f t="shared" si="323"/>
        <v>Medium_user</v>
      </c>
      <c r="AA2613" t="str">
        <f t="shared" si="324"/>
        <v>Heavy_user</v>
      </c>
      <c r="AB2613" t="str">
        <f t="shared" si="325"/>
        <v>Medium Usage</v>
      </c>
      <c r="AC2613" t="str">
        <f t="shared" si="326"/>
        <v>None</v>
      </c>
      <c r="AD2613" t="str">
        <f t="shared" si="327"/>
        <v>Medium Intl Calls</v>
      </c>
    </row>
    <row r="2614" spans="1:30" x14ac:dyDescent="0.25">
      <c r="A2614" t="s">
        <v>67</v>
      </c>
      <c r="B2614">
        <v>190</v>
      </c>
      <c r="C2614" t="s">
        <v>21</v>
      </c>
      <c r="D2614" t="s">
        <v>23</v>
      </c>
      <c r="E2614">
        <f>IF(train[[#This Row],[international_plan]]="yes",1,0)</f>
        <v>1</v>
      </c>
      <c r="F2614" t="s">
        <v>22</v>
      </c>
      <c r="G2614">
        <f>IF(train[[#This Row],[voice_mail_plan]]="yes",1,0)</f>
        <v>0</v>
      </c>
      <c r="H2614">
        <v>0</v>
      </c>
      <c r="I2614">
        <v>111.9</v>
      </c>
      <c r="J2614">
        <v>55</v>
      </c>
      <c r="K2614">
        <v>19.02</v>
      </c>
      <c r="L2614">
        <v>223</v>
      </c>
      <c r="M2614">
        <v>124</v>
      </c>
      <c r="N2614">
        <v>18.96</v>
      </c>
      <c r="O2614">
        <v>243.2</v>
      </c>
      <c r="P2614">
        <v>81</v>
      </c>
      <c r="Q2614">
        <v>10.94</v>
      </c>
      <c r="R2614">
        <v>10</v>
      </c>
      <c r="S2614">
        <v>7</v>
      </c>
      <c r="T2614">
        <v>2.7</v>
      </c>
      <c r="U2614">
        <v>3</v>
      </c>
      <c r="V2614" t="s">
        <v>22</v>
      </c>
      <c r="W2614">
        <f t="shared" si="320"/>
        <v>0</v>
      </c>
      <c r="X2614" t="str">
        <f t="shared" si="321"/>
        <v>3 or fewer calls</v>
      </c>
      <c r="Y2614" t="str">
        <f t="shared" si="322"/>
        <v>Medium</v>
      </c>
      <c r="Z2614" t="str">
        <f t="shared" si="323"/>
        <v>Heavy_user</v>
      </c>
      <c r="AA2614" t="str">
        <f t="shared" si="324"/>
        <v>Medium_user</v>
      </c>
      <c r="AB2614" t="str">
        <f t="shared" si="325"/>
        <v>Medium Usage</v>
      </c>
      <c r="AC2614" t="str">
        <f t="shared" si="326"/>
        <v>None</v>
      </c>
      <c r="AD2614" t="str">
        <f t="shared" si="327"/>
        <v>Medium Intl Calls</v>
      </c>
    </row>
    <row r="2615" spans="1:30" x14ac:dyDescent="0.25">
      <c r="A2615" t="s">
        <v>36</v>
      </c>
      <c r="B2615">
        <v>54</v>
      </c>
      <c r="C2615" t="s">
        <v>28</v>
      </c>
      <c r="D2615" t="s">
        <v>23</v>
      </c>
      <c r="E2615">
        <f>IF(train[[#This Row],[international_plan]]="yes",1,0)</f>
        <v>1</v>
      </c>
      <c r="F2615" t="s">
        <v>22</v>
      </c>
      <c r="G2615">
        <f>IF(train[[#This Row],[voice_mail_plan]]="yes",1,0)</f>
        <v>0</v>
      </c>
      <c r="H2615">
        <v>0</v>
      </c>
      <c r="I2615">
        <v>236.3</v>
      </c>
      <c r="J2615">
        <v>91</v>
      </c>
      <c r="K2615">
        <v>40.17</v>
      </c>
      <c r="L2615">
        <v>152.80000000000001</v>
      </c>
      <c r="M2615">
        <v>130</v>
      </c>
      <c r="N2615">
        <v>12.99</v>
      </c>
      <c r="O2615">
        <v>160.30000000000001</v>
      </c>
      <c r="P2615">
        <v>98</v>
      </c>
      <c r="Q2615">
        <v>7.21</v>
      </c>
      <c r="R2615">
        <v>11.2</v>
      </c>
      <c r="S2615">
        <v>8</v>
      </c>
      <c r="T2615">
        <v>3.02</v>
      </c>
      <c r="U2615">
        <v>3</v>
      </c>
      <c r="V2615" t="s">
        <v>22</v>
      </c>
      <c r="W2615">
        <f t="shared" si="320"/>
        <v>0</v>
      </c>
      <c r="X2615" t="str">
        <f t="shared" si="321"/>
        <v>3 or fewer calls</v>
      </c>
      <c r="Y2615" t="str">
        <f t="shared" si="322"/>
        <v>Medium</v>
      </c>
      <c r="Z2615" t="str">
        <f t="shared" si="323"/>
        <v>Heavy_user</v>
      </c>
      <c r="AA2615" t="str">
        <f t="shared" si="324"/>
        <v>Medium_user</v>
      </c>
      <c r="AB2615" t="str">
        <f t="shared" si="325"/>
        <v>Medium Usage</v>
      </c>
      <c r="AC2615" t="str">
        <f t="shared" si="326"/>
        <v>None</v>
      </c>
      <c r="AD2615" t="str">
        <f t="shared" si="327"/>
        <v>Medium Intl Calls</v>
      </c>
    </row>
    <row r="2616" spans="1:30" x14ac:dyDescent="0.25">
      <c r="A2616" t="s">
        <v>57</v>
      </c>
      <c r="B2616">
        <v>78</v>
      </c>
      <c r="C2616" t="s">
        <v>25</v>
      </c>
      <c r="D2616" t="s">
        <v>22</v>
      </c>
      <c r="E2616">
        <f>IF(train[[#This Row],[international_plan]]="yes",1,0)</f>
        <v>0</v>
      </c>
      <c r="F2616" t="s">
        <v>22</v>
      </c>
      <c r="G2616">
        <f>IF(train[[#This Row],[voice_mail_plan]]="yes",1,0)</f>
        <v>0</v>
      </c>
      <c r="H2616">
        <v>0</v>
      </c>
      <c r="I2616">
        <v>163.6</v>
      </c>
      <c r="J2616">
        <v>88</v>
      </c>
      <c r="K2616">
        <v>27.81</v>
      </c>
      <c r="L2616">
        <v>283.39999999999998</v>
      </c>
      <c r="M2616">
        <v>93</v>
      </c>
      <c r="N2616">
        <v>24.09</v>
      </c>
      <c r="O2616">
        <v>262.10000000000002</v>
      </c>
      <c r="P2616">
        <v>108</v>
      </c>
      <c r="Q2616">
        <v>11.79</v>
      </c>
      <c r="R2616">
        <v>8.6</v>
      </c>
      <c r="S2616">
        <v>9</v>
      </c>
      <c r="T2616">
        <v>2.3199999999999998</v>
      </c>
      <c r="U2616">
        <v>0</v>
      </c>
      <c r="V2616" t="s">
        <v>22</v>
      </c>
      <c r="W2616">
        <f t="shared" si="320"/>
        <v>0</v>
      </c>
      <c r="X2616" t="str">
        <f t="shared" si="321"/>
        <v>3 or fewer calls</v>
      </c>
      <c r="Y2616" t="str">
        <f t="shared" si="322"/>
        <v>Medium</v>
      </c>
      <c r="Z2616" t="str">
        <f t="shared" si="323"/>
        <v>Medium_user</v>
      </c>
      <c r="AA2616" t="str">
        <f t="shared" si="324"/>
        <v>Heavy_user</v>
      </c>
      <c r="AB2616" t="str">
        <f t="shared" si="325"/>
        <v>Medium Usage</v>
      </c>
      <c r="AC2616" t="str">
        <f t="shared" si="326"/>
        <v>None</v>
      </c>
      <c r="AD2616" t="str">
        <f t="shared" si="327"/>
        <v>Medium Intl Calls</v>
      </c>
    </row>
    <row r="2617" spans="1:30" x14ac:dyDescent="0.25">
      <c r="A2617" t="s">
        <v>47</v>
      </c>
      <c r="B2617">
        <v>100</v>
      </c>
      <c r="C2617" t="s">
        <v>21</v>
      </c>
      <c r="D2617" t="s">
        <v>22</v>
      </c>
      <c r="E2617">
        <f>IF(train[[#This Row],[international_plan]]="yes",1,0)</f>
        <v>0</v>
      </c>
      <c r="F2617" t="s">
        <v>23</v>
      </c>
      <c r="G2617">
        <f>IF(train[[#This Row],[voice_mail_plan]]="yes",1,0)</f>
        <v>1</v>
      </c>
      <c r="H2617">
        <v>29</v>
      </c>
      <c r="I2617">
        <v>213.6</v>
      </c>
      <c r="J2617">
        <v>127</v>
      </c>
      <c r="K2617">
        <v>36.31</v>
      </c>
      <c r="L2617">
        <v>175.9</v>
      </c>
      <c r="M2617">
        <v>82</v>
      </c>
      <c r="N2617">
        <v>14.95</v>
      </c>
      <c r="O2617">
        <v>207.2</v>
      </c>
      <c r="P2617">
        <v>100</v>
      </c>
      <c r="Q2617">
        <v>9.32</v>
      </c>
      <c r="R2617">
        <v>8.9</v>
      </c>
      <c r="S2617">
        <v>3</v>
      </c>
      <c r="T2617">
        <v>2.4</v>
      </c>
      <c r="U2617">
        <v>1</v>
      </c>
      <c r="V2617" t="s">
        <v>22</v>
      </c>
      <c r="W2617">
        <f t="shared" si="320"/>
        <v>0</v>
      </c>
      <c r="X2617" t="str">
        <f t="shared" si="321"/>
        <v>3 or fewer calls</v>
      </c>
      <c r="Y2617" t="str">
        <f t="shared" si="322"/>
        <v>Medium</v>
      </c>
      <c r="Z2617" t="str">
        <f t="shared" si="323"/>
        <v>Medium_user</v>
      </c>
      <c r="AA2617" t="str">
        <f t="shared" si="324"/>
        <v>Medium_user</v>
      </c>
      <c r="AB2617" t="str">
        <f t="shared" si="325"/>
        <v>Medium Usage</v>
      </c>
      <c r="AC2617" t="str">
        <f t="shared" si="326"/>
        <v>Medium</v>
      </c>
      <c r="AD2617" t="str">
        <f t="shared" si="327"/>
        <v>Medium Intl Calls</v>
      </c>
    </row>
    <row r="2618" spans="1:30" x14ac:dyDescent="0.25">
      <c r="A2618" t="s">
        <v>31</v>
      </c>
      <c r="B2618">
        <v>70</v>
      </c>
      <c r="C2618" t="s">
        <v>28</v>
      </c>
      <c r="D2618" t="s">
        <v>22</v>
      </c>
      <c r="E2618">
        <f>IF(train[[#This Row],[international_plan]]="yes",1,0)</f>
        <v>0</v>
      </c>
      <c r="F2618" t="s">
        <v>23</v>
      </c>
      <c r="G2618">
        <f>IF(train[[#This Row],[voice_mail_plan]]="yes",1,0)</f>
        <v>1</v>
      </c>
      <c r="H2618">
        <v>30</v>
      </c>
      <c r="I2618">
        <v>143.4</v>
      </c>
      <c r="J2618">
        <v>72</v>
      </c>
      <c r="K2618">
        <v>24.38</v>
      </c>
      <c r="L2618">
        <v>170</v>
      </c>
      <c r="M2618">
        <v>92</v>
      </c>
      <c r="N2618">
        <v>14.45</v>
      </c>
      <c r="O2618">
        <v>127.9</v>
      </c>
      <c r="P2618">
        <v>68</v>
      </c>
      <c r="Q2618">
        <v>5.76</v>
      </c>
      <c r="R2618">
        <v>9.4</v>
      </c>
      <c r="S2618">
        <v>4</v>
      </c>
      <c r="T2618">
        <v>2.54</v>
      </c>
      <c r="U2618">
        <v>3</v>
      </c>
      <c r="V2618" t="s">
        <v>22</v>
      </c>
      <c r="W2618">
        <f t="shared" si="320"/>
        <v>0</v>
      </c>
      <c r="X2618" t="str">
        <f t="shared" si="321"/>
        <v>3 or fewer calls</v>
      </c>
      <c r="Y2618" t="str">
        <f t="shared" si="322"/>
        <v>Medium</v>
      </c>
      <c r="Z2618" t="str">
        <f t="shared" si="323"/>
        <v>Medium_user</v>
      </c>
      <c r="AA2618" t="str">
        <f t="shared" si="324"/>
        <v>Medium_user</v>
      </c>
      <c r="AB2618" t="str">
        <f t="shared" si="325"/>
        <v>Medium Usage</v>
      </c>
      <c r="AC2618" t="str">
        <f t="shared" si="326"/>
        <v>High</v>
      </c>
      <c r="AD2618" t="str">
        <f t="shared" si="327"/>
        <v>Medium Intl Calls</v>
      </c>
    </row>
    <row r="2619" spans="1:30" x14ac:dyDescent="0.25">
      <c r="A2619" t="s">
        <v>38</v>
      </c>
      <c r="B2619">
        <v>117</v>
      </c>
      <c r="C2619" t="s">
        <v>25</v>
      </c>
      <c r="D2619" t="s">
        <v>22</v>
      </c>
      <c r="E2619">
        <f>IF(train[[#This Row],[international_plan]]="yes",1,0)</f>
        <v>0</v>
      </c>
      <c r="F2619" t="s">
        <v>22</v>
      </c>
      <c r="G2619">
        <f>IF(train[[#This Row],[voice_mail_plan]]="yes",1,0)</f>
        <v>0</v>
      </c>
      <c r="H2619">
        <v>0</v>
      </c>
      <c r="I2619">
        <v>97.1</v>
      </c>
      <c r="J2619">
        <v>98</v>
      </c>
      <c r="K2619">
        <v>16.510000000000002</v>
      </c>
      <c r="L2619">
        <v>228</v>
      </c>
      <c r="M2619">
        <v>131</v>
      </c>
      <c r="N2619">
        <v>19.38</v>
      </c>
      <c r="O2619">
        <v>240</v>
      </c>
      <c r="P2619">
        <v>111</v>
      </c>
      <c r="Q2619">
        <v>10.8</v>
      </c>
      <c r="R2619">
        <v>10.6</v>
      </c>
      <c r="S2619">
        <v>3</v>
      </c>
      <c r="T2619">
        <v>2.86</v>
      </c>
      <c r="U2619">
        <v>1</v>
      </c>
      <c r="V2619" t="s">
        <v>22</v>
      </c>
      <c r="W2619">
        <f t="shared" si="320"/>
        <v>0</v>
      </c>
      <c r="X2619" t="str">
        <f t="shared" si="321"/>
        <v>3 or fewer calls</v>
      </c>
      <c r="Y2619" t="str">
        <f t="shared" si="322"/>
        <v>Medium</v>
      </c>
      <c r="Z2619" t="str">
        <f t="shared" si="323"/>
        <v>Heavy_user</v>
      </c>
      <c r="AA2619" t="str">
        <f t="shared" si="324"/>
        <v>Medium_user</v>
      </c>
      <c r="AB2619" t="str">
        <f t="shared" si="325"/>
        <v>Medium Usage</v>
      </c>
      <c r="AC2619" t="str">
        <f t="shared" si="326"/>
        <v>None</v>
      </c>
      <c r="AD2619" t="str">
        <f t="shared" si="327"/>
        <v>Medium Intl Calls</v>
      </c>
    </row>
    <row r="2620" spans="1:30" x14ac:dyDescent="0.25">
      <c r="A2620" t="s">
        <v>67</v>
      </c>
      <c r="B2620">
        <v>68</v>
      </c>
      <c r="C2620" t="s">
        <v>21</v>
      </c>
      <c r="D2620" t="s">
        <v>22</v>
      </c>
      <c r="E2620">
        <f>IF(train[[#This Row],[international_plan]]="yes",1,0)</f>
        <v>0</v>
      </c>
      <c r="F2620" t="s">
        <v>22</v>
      </c>
      <c r="G2620">
        <f>IF(train[[#This Row],[voice_mail_plan]]="yes",1,0)</f>
        <v>0</v>
      </c>
      <c r="H2620">
        <v>0</v>
      </c>
      <c r="I2620">
        <v>94.1</v>
      </c>
      <c r="J2620">
        <v>93</v>
      </c>
      <c r="K2620">
        <v>16</v>
      </c>
      <c r="L2620">
        <v>147.6</v>
      </c>
      <c r="M2620">
        <v>80</v>
      </c>
      <c r="N2620">
        <v>12.55</v>
      </c>
      <c r="O2620">
        <v>213.5</v>
      </c>
      <c r="P2620">
        <v>85</v>
      </c>
      <c r="Q2620">
        <v>9.61</v>
      </c>
      <c r="R2620">
        <v>10.1</v>
      </c>
      <c r="S2620">
        <v>2</v>
      </c>
      <c r="T2620">
        <v>2.73</v>
      </c>
      <c r="U2620">
        <v>0</v>
      </c>
      <c r="V2620" t="s">
        <v>22</v>
      </c>
      <c r="W2620">
        <f t="shared" si="320"/>
        <v>0</v>
      </c>
      <c r="X2620" t="str">
        <f t="shared" si="321"/>
        <v>3 or fewer calls</v>
      </c>
      <c r="Y2620" t="str">
        <f t="shared" si="322"/>
        <v>Medium</v>
      </c>
      <c r="Z2620" t="str">
        <f t="shared" si="323"/>
        <v>Medium_user</v>
      </c>
      <c r="AA2620" t="str">
        <f t="shared" si="324"/>
        <v>Medium_user</v>
      </c>
      <c r="AB2620" t="str">
        <f t="shared" si="325"/>
        <v>Medium Usage</v>
      </c>
      <c r="AC2620" t="str">
        <f t="shared" si="326"/>
        <v>None</v>
      </c>
      <c r="AD2620" t="str">
        <f t="shared" si="327"/>
        <v>Medium Intl Calls</v>
      </c>
    </row>
    <row r="2621" spans="1:30" x14ac:dyDescent="0.25">
      <c r="A2621" t="s">
        <v>57</v>
      </c>
      <c r="B2621">
        <v>27</v>
      </c>
      <c r="C2621" t="s">
        <v>28</v>
      </c>
      <c r="D2621" t="s">
        <v>22</v>
      </c>
      <c r="E2621">
        <f>IF(train[[#This Row],[international_plan]]="yes",1,0)</f>
        <v>0</v>
      </c>
      <c r="F2621" t="s">
        <v>22</v>
      </c>
      <c r="G2621">
        <f>IF(train[[#This Row],[voice_mail_plan]]="yes",1,0)</f>
        <v>0</v>
      </c>
      <c r="H2621">
        <v>0</v>
      </c>
      <c r="I2621">
        <v>226.3</v>
      </c>
      <c r="J2621">
        <v>95</v>
      </c>
      <c r="K2621">
        <v>38.47</v>
      </c>
      <c r="L2621">
        <v>274.3</v>
      </c>
      <c r="M2621">
        <v>109</v>
      </c>
      <c r="N2621">
        <v>23.32</v>
      </c>
      <c r="O2621">
        <v>242.7</v>
      </c>
      <c r="P2621">
        <v>119</v>
      </c>
      <c r="Q2621">
        <v>10.92</v>
      </c>
      <c r="R2621">
        <v>8.1999999999999993</v>
      </c>
      <c r="S2621">
        <v>3</v>
      </c>
      <c r="T2621">
        <v>2.21</v>
      </c>
      <c r="U2621">
        <v>2</v>
      </c>
      <c r="V2621" t="s">
        <v>23</v>
      </c>
      <c r="W2621">
        <f t="shared" si="320"/>
        <v>1</v>
      </c>
      <c r="X2621" t="str">
        <f t="shared" si="321"/>
        <v>3 or fewer calls</v>
      </c>
      <c r="Y2621" t="str">
        <f t="shared" si="322"/>
        <v>Medium</v>
      </c>
      <c r="Z2621" t="str">
        <f t="shared" si="323"/>
        <v>Medium_user</v>
      </c>
      <c r="AA2621" t="str">
        <f t="shared" si="324"/>
        <v>Heavy_user</v>
      </c>
      <c r="AB2621" t="str">
        <f t="shared" si="325"/>
        <v>Medium Usage</v>
      </c>
      <c r="AC2621" t="str">
        <f t="shared" si="326"/>
        <v>None</v>
      </c>
      <c r="AD2621" t="str">
        <f t="shared" si="327"/>
        <v>Medium Intl Calls</v>
      </c>
    </row>
    <row r="2622" spans="1:30" x14ac:dyDescent="0.25">
      <c r="A2622" t="s">
        <v>68</v>
      </c>
      <c r="B2622">
        <v>181</v>
      </c>
      <c r="C2622" t="s">
        <v>21</v>
      </c>
      <c r="D2622" t="s">
        <v>22</v>
      </c>
      <c r="E2622">
        <f>IF(train[[#This Row],[international_plan]]="yes",1,0)</f>
        <v>0</v>
      </c>
      <c r="F2622" t="s">
        <v>23</v>
      </c>
      <c r="G2622">
        <f>IF(train[[#This Row],[voice_mail_plan]]="yes",1,0)</f>
        <v>1</v>
      </c>
      <c r="H2622">
        <v>27</v>
      </c>
      <c r="I2622">
        <v>190.3</v>
      </c>
      <c r="J2622">
        <v>93</v>
      </c>
      <c r="K2622">
        <v>32.35</v>
      </c>
      <c r="L2622">
        <v>249</v>
      </c>
      <c r="M2622">
        <v>127</v>
      </c>
      <c r="N2622">
        <v>21.17</v>
      </c>
      <c r="O2622">
        <v>215.7</v>
      </c>
      <c r="P2622">
        <v>82</v>
      </c>
      <c r="Q2622">
        <v>9.7100000000000009</v>
      </c>
      <c r="R2622">
        <v>10.6</v>
      </c>
      <c r="S2622">
        <v>4</v>
      </c>
      <c r="T2622">
        <v>2.86</v>
      </c>
      <c r="U2622">
        <v>1</v>
      </c>
      <c r="V2622" t="s">
        <v>22</v>
      </c>
      <c r="W2622">
        <f t="shared" si="320"/>
        <v>0</v>
      </c>
      <c r="X2622" t="str">
        <f t="shared" si="321"/>
        <v>3 or fewer calls</v>
      </c>
      <c r="Y2622" t="str">
        <f t="shared" si="322"/>
        <v>Medium</v>
      </c>
      <c r="Z2622" t="str">
        <f t="shared" si="323"/>
        <v>Heavy_user</v>
      </c>
      <c r="AA2622" t="str">
        <f t="shared" si="324"/>
        <v>Heavy_user</v>
      </c>
      <c r="AB2622" t="str">
        <f t="shared" si="325"/>
        <v>Medium Usage</v>
      </c>
      <c r="AC2622" t="str">
        <f t="shared" si="326"/>
        <v>Medium</v>
      </c>
      <c r="AD2622" t="str">
        <f t="shared" si="327"/>
        <v>Medium Intl Calls</v>
      </c>
    </row>
    <row r="2623" spans="1:30" x14ac:dyDescent="0.25">
      <c r="A2623" t="s">
        <v>66</v>
      </c>
      <c r="B2623">
        <v>112</v>
      </c>
      <c r="C2623" t="s">
        <v>21</v>
      </c>
      <c r="D2623" t="s">
        <v>22</v>
      </c>
      <c r="E2623">
        <f>IF(train[[#This Row],[international_plan]]="yes",1,0)</f>
        <v>0</v>
      </c>
      <c r="F2623" t="s">
        <v>22</v>
      </c>
      <c r="G2623">
        <f>IF(train[[#This Row],[voice_mail_plan]]="yes",1,0)</f>
        <v>0</v>
      </c>
      <c r="H2623">
        <v>0</v>
      </c>
      <c r="I2623">
        <v>185.4</v>
      </c>
      <c r="J2623">
        <v>114</v>
      </c>
      <c r="K2623">
        <v>31.52</v>
      </c>
      <c r="L2623">
        <v>191.4</v>
      </c>
      <c r="M2623">
        <v>119</v>
      </c>
      <c r="N2623">
        <v>16.27</v>
      </c>
      <c r="O2623">
        <v>144</v>
      </c>
      <c r="P2623">
        <v>78</v>
      </c>
      <c r="Q2623">
        <v>6.48</v>
      </c>
      <c r="R2623">
        <v>10</v>
      </c>
      <c r="S2623">
        <v>11</v>
      </c>
      <c r="T2623">
        <v>2.7</v>
      </c>
      <c r="U2623">
        <v>2</v>
      </c>
      <c r="V2623" t="s">
        <v>22</v>
      </c>
      <c r="W2623">
        <f t="shared" si="320"/>
        <v>0</v>
      </c>
      <c r="X2623" t="str">
        <f t="shared" si="321"/>
        <v>3 or fewer calls</v>
      </c>
      <c r="Y2623" t="str">
        <f t="shared" si="322"/>
        <v>Medium</v>
      </c>
      <c r="Z2623" t="str">
        <f t="shared" si="323"/>
        <v>Medium_user</v>
      </c>
      <c r="AA2623" t="str">
        <f t="shared" si="324"/>
        <v>Medium_user</v>
      </c>
      <c r="AB2623" t="str">
        <f t="shared" si="325"/>
        <v>Medium Usage</v>
      </c>
      <c r="AC2623" t="str">
        <f t="shared" si="326"/>
        <v>None</v>
      </c>
      <c r="AD2623" t="str">
        <f t="shared" si="327"/>
        <v>Medium Intl Calls</v>
      </c>
    </row>
    <row r="2624" spans="1:30" x14ac:dyDescent="0.25">
      <c r="A2624" t="s">
        <v>48</v>
      </c>
      <c r="B2624">
        <v>93</v>
      </c>
      <c r="C2624" t="s">
        <v>21</v>
      </c>
      <c r="D2624" t="s">
        <v>22</v>
      </c>
      <c r="E2624">
        <f>IF(train[[#This Row],[international_plan]]="yes",1,0)</f>
        <v>0</v>
      </c>
      <c r="F2624" t="s">
        <v>22</v>
      </c>
      <c r="G2624">
        <f>IF(train[[#This Row],[voice_mail_plan]]="yes",1,0)</f>
        <v>0</v>
      </c>
      <c r="H2624">
        <v>0</v>
      </c>
      <c r="I2624">
        <v>179.5</v>
      </c>
      <c r="J2624">
        <v>121</v>
      </c>
      <c r="K2624">
        <v>30.52</v>
      </c>
      <c r="L2624">
        <v>191.9</v>
      </c>
      <c r="M2624">
        <v>131</v>
      </c>
      <c r="N2624">
        <v>16.309999999999999</v>
      </c>
      <c r="O2624">
        <v>165.5</v>
      </c>
      <c r="P2624">
        <v>125</v>
      </c>
      <c r="Q2624">
        <v>7.45</v>
      </c>
      <c r="R2624">
        <v>12</v>
      </c>
      <c r="S2624">
        <v>4</v>
      </c>
      <c r="T2624">
        <v>3.24</v>
      </c>
      <c r="U2624">
        <v>0</v>
      </c>
      <c r="V2624" t="s">
        <v>22</v>
      </c>
      <c r="W2624">
        <f t="shared" si="320"/>
        <v>0</v>
      </c>
      <c r="X2624" t="str">
        <f t="shared" si="321"/>
        <v>3 or fewer calls</v>
      </c>
      <c r="Y2624" t="str">
        <f t="shared" si="322"/>
        <v>Medium</v>
      </c>
      <c r="Z2624" t="str">
        <f t="shared" si="323"/>
        <v>Heavy_user</v>
      </c>
      <c r="AA2624" t="str">
        <f t="shared" si="324"/>
        <v>Medium_user</v>
      </c>
      <c r="AB2624" t="str">
        <f t="shared" si="325"/>
        <v>Medium Usage</v>
      </c>
      <c r="AC2624" t="str">
        <f t="shared" si="326"/>
        <v>None</v>
      </c>
      <c r="AD2624" t="str">
        <f t="shared" si="327"/>
        <v>Medium Intl Calls</v>
      </c>
    </row>
    <row r="2625" spans="1:30" x14ac:dyDescent="0.25">
      <c r="A2625" t="s">
        <v>42</v>
      </c>
      <c r="B2625">
        <v>102</v>
      </c>
      <c r="C2625" t="s">
        <v>25</v>
      </c>
      <c r="D2625" t="s">
        <v>22</v>
      </c>
      <c r="E2625">
        <f>IF(train[[#This Row],[international_plan]]="yes",1,0)</f>
        <v>0</v>
      </c>
      <c r="F2625" t="s">
        <v>22</v>
      </c>
      <c r="G2625">
        <f>IF(train[[#This Row],[voice_mail_plan]]="yes",1,0)</f>
        <v>0</v>
      </c>
      <c r="H2625">
        <v>0</v>
      </c>
      <c r="I2625">
        <v>158</v>
      </c>
      <c r="J2625">
        <v>94</v>
      </c>
      <c r="K2625">
        <v>26.86</v>
      </c>
      <c r="L2625">
        <v>207.9</v>
      </c>
      <c r="M2625">
        <v>100</v>
      </c>
      <c r="N2625">
        <v>17.670000000000002</v>
      </c>
      <c r="O2625">
        <v>190.4</v>
      </c>
      <c r="P2625">
        <v>120</v>
      </c>
      <c r="Q2625">
        <v>8.57</v>
      </c>
      <c r="R2625">
        <v>10.1</v>
      </c>
      <c r="S2625">
        <v>10</v>
      </c>
      <c r="T2625">
        <v>2.73</v>
      </c>
      <c r="U2625">
        <v>0</v>
      </c>
      <c r="V2625" t="s">
        <v>22</v>
      </c>
      <c r="W2625">
        <f t="shared" si="320"/>
        <v>0</v>
      </c>
      <c r="X2625" t="str">
        <f t="shared" si="321"/>
        <v>3 or fewer calls</v>
      </c>
      <c r="Y2625" t="str">
        <f t="shared" si="322"/>
        <v>Medium</v>
      </c>
      <c r="Z2625" t="str">
        <f t="shared" si="323"/>
        <v>Medium_user</v>
      </c>
      <c r="AA2625" t="str">
        <f t="shared" si="324"/>
        <v>Medium_user</v>
      </c>
      <c r="AB2625" t="str">
        <f t="shared" si="325"/>
        <v>Medium Usage</v>
      </c>
      <c r="AC2625" t="str">
        <f t="shared" si="326"/>
        <v>None</v>
      </c>
      <c r="AD2625" t="str">
        <f t="shared" si="327"/>
        <v>Medium Intl Calls</v>
      </c>
    </row>
    <row r="2626" spans="1:30" x14ac:dyDescent="0.25">
      <c r="A2626" t="s">
        <v>27</v>
      </c>
      <c r="B2626">
        <v>93</v>
      </c>
      <c r="C2626" t="s">
        <v>21</v>
      </c>
      <c r="D2626" t="s">
        <v>22</v>
      </c>
      <c r="E2626">
        <f>IF(train[[#This Row],[international_plan]]="yes",1,0)</f>
        <v>0</v>
      </c>
      <c r="F2626" t="s">
        <v>22</v>
      </c>
      <c r="G2626">
        <f>IF(train[[#This Row],[voice_mail_plan]]="yes",1,0)</f>
        <v>0</v>
      </c>
      <c r="H2626">
        <v>0</v>
      </c>
      <c r="I2626">
        <v>173</v>
      </c>
      <c r="J2626">
        <v>131</v>
      </c>
      <c r="K2626">
        <v>29.41</v>
      </c>
      <c r="L2626">
        <v>190.4</v>
      </c>
      <c r="M2626">
        <v>108</v>
      </c>
      <c r="N2626">
        <v>16.18</v>
      </c>
      <c r="O2626">
        <v>290</v>
      </c>
      <c r="P2626">
        <v>66</v>
      </c>
      <c r="Q2626">
        <v>13.05</v>
      </c>
      <c r="R2626">
        <v>10.4</v>
      </c>
      <c r="S2626">
        <v>2</v>
      </c>
      <c r="T2626">
        <v>2.81</v>
      </c>
      <c r="U2626">
        <v>0</v>
      </c>
      <c r="V2626" t="s">
        <v>22</v>
      </c>
      <c r="W2626">
        <f t="shared" ref="W2626:W2689" si="328">IF(V2626="yes",1,0)</f>
        <v>0</v>
      </c>
      <c r="X2626" t="str">
        <f t="shared" ref="X2626:X2689" si="329">IF(U2626&gt;3,"More than 3 calls","3 or fewer calls")</f>
        <v>3 or fewer calls</v>
      </c>
      <c r="Y2626" t="str">
        <f t="shared" ref="Y2626:Y2689" si="330">IF(T2626&lt;2,"Low",IF(T2626&lt;4,"Medium","High"))</f>
        <v>Medium</v>
      </c>
      <c r="Z2626" t="str">
        <f t="shared" ref="Z2626:Z2689" si="331">IF(M2626&lt;80,"Light_usage",IF(M2626&lt;120,"Medium_user","Heavy_user"))</f>
        <v>Medium_user</v>
      </c>
      <c r="AA2626" t="str">
        <f t="shared" ref="AA2626:AA2689" si="332">IF(N2626&lt;10,"Light_user",IF(N2626&lt;20,"Medium_user","Heavy_user"))</f>
        <v>Medium_user</v>
      </c>
      <c r="AB2626" t="str">
        <f t="shared" ref="AB2626:AB2689" si="333">IF(AND(I2626&gt;250,N2626&gt;20,R2626&gt;10),"High Usage",
  IF(AND(I2626&lt;100,N2626&lt;10,R2626&lt;5),"Low Usage","Medium Usage"))</f>
        <v>Medium Usage</v>
      </c>
      <c r="AC2626" t="str">
        <f t="shared" ref="AC2626:AC2689" si="334">IF(H2626=0,"None",IF(H2626&lt;10,"Low",IF(H2626&lt;30,"Medium","High")))</f>
        <v>None</v>
      </c>
      <c r="AD2626" t="str">
        <f t="shared" ref="AD2626:AD2689" si="335">IF(T2626&lt;=2, "Low Intl Calls", IF(T2626&lt;=5, "Medium Intl Calls", "High Intl Calls"))</f>
        <v>Medium Intl Calls</v>
      </c>
    </row>
    <row r="2627" spans="1:30" x14ac:dyDescent="0.25">
      <c r="A2627" t="s">
        <v>42</v>
      </c>
      <c r="B2627">
        <v>107</v>
      </c>
      <c r="C2627" t="s">
        <v>21</v>
      </c>
      <c r="D2627" t="s">
        <v>22</v>
      </c>
      <c r="E2627">
        <f>IF(train[[#This Row],[international_plan]]="yes",1,0)</f>
        <v>0</v>
      </c>
      <c r="F2627" t="s">
        <v>23</v>
      </c>
      <c r="G2627">
        <f>IF(train[[#This Row],[voice_mail_plan]]="yes",1,0)</f>
        <v>1</v>
      </c>
      <c r="H2627">
        <v>32</v>
      </c>
      <c r="I2627">
        <v>134.19999999999999</v>
      </c>
      <c r="J2627">
        <v>101</v>
      </c>
      <c r="K2627">
        <v>22.81</v>
      </c>
      <c r="L2627">
        <v>211.9</v>
      </c>
      <c r="M2627">
        <v>145</v>
      </c>
      <c r="N2627">
        <v>18.010000000000002</v>
      </c>
      <c r="O2627">
        <v>167.6</v>
      </c>
      <c r="P2627">
        <v>138</v>
      </c>
      <c r="Q2627">
        <v>7.54</v>
      </c>
      <c r="R2627">
        <v>8.1999999999999993</v>
      </c>
      <c r="S2627">
        <v>5</v>
      </c>
      <c r="T2627">
        <v>2.21</v>
      </c>
      <c r="U2627">
        <v>1</v>
      </c>
      <c r="V2627" t="s">
        <v>22</v>
      </c>
      <c r="W2627">
        <f t="shared" si="328"/>
        <v>0</v>
      </c>
      <c r="X2627" t="str">
        <f t="shared" si="329"/>
        <v>3 or fewer calls</v>
      </c>
      <c r="Y2627" t="str">
        <f t="shared" si="330"/>
        <v>Medium</v>
      </c>
      <c r="Z2627" t="str">
        <f t="shared" si="331"/>
        <v>Heavy_user</v>
      </c>
      <c r="AA2627" t="str">
        <f t="shared" si="332"/>
        <v>Medium_user</v>
      </c>
      <c r="AB2627" t="str">
        <f t="shared" si="333"/>
        <v>Medium Usage</v>
      </c>
      <c r="AC2627" t="str">
        <f t="shared" si="334"/>
        <v>High</v>
      </c>
      <c r="AD2627" t="str">
        <f t="shared" si="335"/>
        <v>Medium Intl Calls</v>
      </c>
    </row>
    <row r="2628" spans="1:30" x14ac:dyDescent="0.25">
      <c r="A2628" t="s">
        <v>32</v>
      </c>
      <c r="B2628">
        <v>100</v>
      </c>
      <c r="C2628" t="s">
        <v>21</v>
      </c>
      <c r="D2628" t="s">
        <v>22</v>
      </c>
      <c r="E2628">
        <f>IF(train[[#This Row],[international_plan]]="yes",1,0)</f>
        <v>0</v>
      </c>
      <c r="F2628" t="s">
        <v>23</v>
      </c>
      <c r="G2628">
        <f>IF(train[[#This Row],[voice_mail_plan]]="yes",1,0)</f>
        <v>1</v>
      </c>
      <c r="H2628">
        <v>32</v>
      </c>
      <c r="I2628">
        <v>125.2</v>
      </c>
      <c r="J2628">
        <v>123</v>
      </c>
      <c r="K2628">
        <v>21.28</v>
      </c>
      <c r="L2628">
        <v>230.9</v>
      </c>
      <c r="M2628">
        <v>101</v>
      </c>
      <c r="N2628">
        <v>19.63</v>
      </c>
      <c r="O2628">
        <v>192</v>
      </c>
      <c r="P2628">
        <v>106</v>
      </c>
      <c r="Q2628">
        <v>8.64</v>
      </c>
      <c r="R2628">
        <v>12.6</v>
      </c>
      <c r="S2628">
        <v>9</v>
      </c>
      <c r="T2628">
        <v>3.4</v>
      </c>
      <c r="U2628">
        <v>3</v>
      </c>
      <c r="V2628" t="s">
        <v>22</v>
      </c>
      <c r="W2628">
        <f t="shared" si="328"/>
        <v>0</v>
      </c>
      <c r="X2628" t="str">
        <f t="shared" si="329"/>
        <v>3 or fewer calls</v>
      </c>
      <c r="Y2628" t="str">
        <f t="shared" si="330"/>
        <v>Medium</v>
      </c>
      <c r="Z2628" t="str">
        <f t="shared" si="331"/>
        <v>Medium_user</v>
      </c>
      <c r="AA2628" t="str">
        <f t="shared" si="332"/>
        <v>Medium_user</v>
      </c>
      <c r="AB2628" t="str">
        <f t="shared" si="333"/>
        <v>Medium Usage</v>
      </c>
      <c r="AC2628" t="str">
        <f t="shared" si="334"/>
        <v>High</v>
      </c>
      <c r="AD2628" t="str">
        <f t="shared" si="335"/>
        <v>Medium Intl Calls</v>
      </c>
    </row>
    <row r="2629" spans="1:30" x14ac:dyDescent="0.25">
      <c r="A2629" t="s">
        <v>54</v>
      </c>
      <c r="B2629">
        <v>115</v>
      </c>
      <c r="C2629" t="s">
        <v>21</v>
      </c>
      <c r="D2629" t="s">
        <v>22</v>
      </c>
      <c r="E2629">
        <f>IF(train[[#This Row],[international_plan]]="yes",1,0)</f>
        <v>0</v>
      </c>
      <c r="F2629" t="s">
        <v>22</v>
      </c>
      <c r="G2629">
        <f>IF(train[[#This Row],[voice_mail_plan]]="yes",1,0)</f>
        <v>0</v>
      </c>
      <c r="H2629">
        <v>0</v>
      </c>
      <c r="I2629">
        <v>195.9</v>
      </c>
      <c r="J2629">
        <v>111</v>
      </c>
      <c r="K2629">
        <v>33.299999999999997</v>
      </c>
      <c r="L2629">
        <v>227</v>
      </c>
      <c r="M2629">
        <v>108</v>
      </c>
      <c r="N2629">
        <v>19.3</v>
      </c>
      <c r="O2629">
        <v>313.2</v>
      </c>
      <c r="P2629">
        <v>113</v>
      </c>
      <c r="Q2629">
        <v>14.09</v>
      </c>
      <c r="R2629">
        <v>13.2</v>
      </c>
      <c r="S2629">
        <v>1</v>
      </c>
      <c r="T2629">
        <v>3.56</v>
      </c>
      <c r="U2629">
        <v>2</v>
      </c>
      <c r="V2629" t="s">
        <v>22</v>
      </c>
      <c r="W2629">
        <f t="shared" si="328"/>
        <v>0</v>
      </c>
      <c r="X2629" t="str">
        <f t="shared" si="329"/>
        <v>3 or fewer calls</v>
      </c>
      <c r="Y2629" t="str">
        <f t="shared" si="330"/>
        <v>Medium</v>
      </c>
      <c r="Z2629" t="str">
        <f t="shared" si="331"/>
        <v>Medium_user</v>
      </c>
      <c r="AA2629" t="str">
        <f t="shared" si="332"/>
        <v>Medium_user</v>
      </c>
      <c r="AB2629" t="str">
        <f t="shared" si="333"/>
        <v>Medium Usage</v>
      </c>
      <c r="AC2629" t="str">
        <f t="shared" si="334"/>
        <v>None</v>
      </c>
      <c r="AD2629" t="str">
        <f t="shared" si="335"/>
        <v>Medium Intl Calls</v>
      </c>
    </row>
    <row r="2630" spans="1:30" x14ac:dyDescent="0.25">
      <c r="A2630" t="s">
        <v>51</v>
      </c>
      <c r="B2630">
        <v>63</v>
      </c>
      <c r="C2630" t="s">
        <v>28</v>
      </c>
      <c r="D2630" t="s">
        <v>22</v>
      </c>
      <c r="E2630">
        <f>IF(train[[#This Row],[international_plan]]="yes",1,0)</f>
        <v>0</v>
      </c>
      <c r="F2630" t="s">
        <v>23</v>
      </c>
      <c r="G2630">
        <f>IF(train[[#This Row],[voice_mail_plan]]="yes",1,0)</f>
        <v>1</v>
      </c>
      <c r="H2630">
        <v>13</v>
      </c>
      <c r="I2630">
        <v>214.2</v>
      </c>
      <c r="J2630">
        <v>61</v>
      </c>
      <c r="K2630">
        <v>36.409999999999997</v>
      </c>
      <c r="L2630">
        <v>181.2</v>
      </c>
      <c r="M2630">
        <v>88</v>
      </c>
      <c r="N2630">
        <v>15.4</v>
      </c>
      <c r="O2630">
        <v>174</v>
      </c>
      <c r="P2630">
        <v>68</v>
      </c>
      <c r="Q2630">
        <v>7.83</v>
      </c>
      <c r="R2630">
        <v>10.3</v>
      </c>
      <c r="S2630">
        <v>2</v>
      </c>
      <c r="T2630">
        <v>2.78</v>
      </c>
      <c r="U2630">
        <v>0</v>
      </c>
      <c r="V2630" t="s">
        <v>22</v>
      </c>
      <c r="W2630">
        <f t="shared" si="328"/>
        <v>0</v>
      </c>
      <c r="X2630" t="str">
        <f t="shared" si="329"/>
        <v>3 or fewer calls</v>
      </c>
      <c r="Y2630" t="str">
        <f t="shared" si="330"/>
        <v>Medium</v>
      </c>
      <c r="Z2630" t="str">
        <f t="shared" si="331"/>
        <v>Medium_user</v>
      </c>
      <c r="AA2630" t="str">
        <f t="shared" si="332"/>
        <v>Medium_user</v>
      </c>
      <c r="AB2630" t="str">
        <f t="shared" si="333"/>
        <v>Medium Usage</v>
      </c>
      <c r="AC2630" t="str">
        <f t="shared" si="334"/>
        <v>Medium</v>
      </c>
      <c r="AD2630" t="str">
        <f t="shared" si="335"/>
        <v>Medium Intl Calls</v>
      </c>
    </row>
    <row r="2631" spans="1:30" x14ac:dyDescent="0.25">
      <c r="A2631" t="s">
        <v>66</v>
      </c>
      <c r="B2631">
        <v>57</v>
      </c>
      <c r="C2631" t="s">
        <v>21</v>
      </c>
      <c r="D2631" t="s">
        <v>22</v>
      </c>
      <c r="E2631">
        <f>IF(train[[#This Row],[international_plan]]="yes",1,0)</f>
        <v>0</v>
      </c>
      <c r="F2631" t="s">
        <v>22</v>
      </c>
      <c r="G2631">
        <f>IF(train[[#This Row],[voice_mail_plan]]="yes",1,0)</f>
        <v>0</v>
      </c>
      <c r="H2631">
        <v>0</v>
      </c>
      <c r="I2631">
        <v>221.1</v>
      </c>
      <c r="J2631">
        <v>101</v>
      </c>
      <c r="K2631">
        <v>37.590000000000003</v>
      </c>
      <c r="L2631">
        <v>236.7</v>
      </c>
      <c r="M2631">
        <v>65</v>
      </c>
      <c r="N2631">
        <v>20.12</v>
      </c>
      <c r="O2631">
        <v>252.3</v>
      </c>
      <c r="P2631">
        <v>137</v>
      </c>
      <c r="Q2631">
        <v>11.35</v>
      </c>
      <c r="R2631">
        <v>9.5</v>
      </c>
      <c r="S2631">
        <v>1</v>
      </c>
      <c r="T2631">
        <v>2.57</v>
      </c>
      <c r="U2631">
        <v>0</v>
      </c>
      <c r="V2631" t="s">
        <v>22</v>
      </c>
      <c r="W2631">
        <f t="shared" si="328"/>
        <v>0</v>
      </c>
      <c r="X2631" t="str">
        <f t="shared" si="329"/>
        <v>3 or fewer calls</v>
      </c>
      <c r="Y2631" t="str">
        <f t="shared" si="330"/>
        <v>Medium</v>
      </c>
      <c r="Z2631" t="str">
        <f t="shared" si="331"/>
        <v>Light_usage</v>
      </c>
      <c r="AA2631" t="str">
        <f t="shared" si="332"/>
        <v>Heavy_user</v>
      </c>
      <c r="AB2631" t="str">
        <f t="shared" si="333"/>
        <v>Medium Usage</v>
      </c>
      <c r="AC2631" t="str">
        <f t="shared" si="334"/>
        <v>None</v>
      </c>
      <c r="AD2631" t="str">
        <f t="shared" si="335"/>
        <v>Medium Intl Calls</v>
      </c>
    </row>
    <row r="2632" spans="1:30" x14ac:dyDescent="0.25">
      <c r="A2632" t="s">
        <v>63</v>
      </c>
      <c r="B2632">
        <v>119</v>
      </c>
      <c r="C2632" t="s">
        <v>25</v>
      </c>
      <c r="D2632" t="s">
        <v>22</v>
      </c>
      <c r="E2632">
        <f>IF(train[[#This Row],[international_plan]]="yes",1,0)</f>
        <v>0</v>
      </c>
      <c r="F2632" t="s">
        <v>23</v>
      </c>
      <c r="G2632">
        <f>IF(train[[#This Row],[voice_mail_plan]]="yes",1,0)</f>
        <v>1</v>
      </c>
      <c r="H2632">
        <v>26</v>
      </c>
      <c r="I2632">
        <v>132</v>
      </c>
      <c r="J2632">
        <v>100</v>
      </c>
      <c r="K2632">
        <v>22.44</v>
      </c>
      <c r="L2632">
        <v>173.3</v>
      </c>
      <c r="M2632">
        <v>121</v>
      </c>
      <c r="N2632">
        <v>14.73</v>
      </c>
      <c r="O2632">
        <v>203.5</v>
      </c>
      <c r="P2632">
        <v>108</v>
      </c>
      <c r="Q2632">
        <v>9.16</v>
      </c>
      <c r="R2632">
        <v>11.6</v>
      </c>
      <c r="S2632">
        <v>5</v>
      </c>
      <c r="T2632">
        <v>3.13</v>
      </c>
      <c r="U2632">
        <v>1</v>
      </c>
      <c r="V2632" t="s">
        <v>22</v>
      </c>
      <c r="W2632">
        <f t="shared" si="328"/>
        <v>0</v>
      </c>
      <c r="X2632" t="str">
        <f t="shared" si="329"/>
        <v>3 or fewer calls</v>
      </c>
      <c r="Y2632" t="str">
        <f t="shared" si="330"/>
        <v>Medium</v>
      </c>
      <c r="Z2632" t="str">
        <f t="shared" si="331"/>
        <v>Heavy_user</v>
      </c>
      <c r="AA2632" t="str">
        <f t="shared" si="332"/>
        <v>Medium_user</v>
      </c>
      <c r="AB2632" t="str">
        <f t="shared" si="333"/>
        <v>Medium Usage</v>
      </c>
      <c r="AC2632" t="str">
        <f t="shared" si="334"/>
        <v>Medium</v>
      </c>
      <c r="AD2632" t="str">
        <f t="shared" si="335"/>
        <v>Medium Intl Calls</v>
      </c>
    </row>
    <row r="2633" spans="1:30" x14ac:dyDescent="0.25">
      <c r="A2633" t="s">
        <v>48</v>
      </c>
      <c r="B2633">
        <v>73</v>
      </c>
      <c r="C2633" t="s">
        <v>25</v>
      </c>
      <c r="D2633" t="s">
        <v>22</v>
      </c>
      <c r="E2633">
        <f>IF(train[[#This Row],[international_plan]]="yes",1,0)</f>
        <v>0</v>
      </c>
      <c r="F2633" t="s">
        <v>22</v>
      </c>
      <c r="G2633">
        <f>IF(train[[#This Row],[voice_mail_plan]]="yes",1,0)</f>
        <v>0</v>
      </c>
      <c r="H2633">
        <v>0</v>
      </c>
      <c r="I2633">
        <v>157.6</v>
      </c>
      <c r="J2633">
        <v>92</v>
      </c>
      <c r="K2633">
        <v>26.79</v>
      </c>
      <c r="L2633">
        <v>198.3</v>
      </c>
      <c r="M2633">
        <v>87</v>
      </c>
      <c r="N2633">
        <v>16.86</v>
      </c>
      <c r="O2633">
        <v>364.9</v>
      </c>
      <c r="P2633">
        <v>106</v>
      </c>
      <c r="Q2633">
        <v>16.420000000000002</v>
      </c>
      <c r="R2633">
        <v>9.1</v>
      </c>
      <c r="S2633">
        <v>4</v>
      </c>
      <c r="T2633">
        <v>2.46</v>
      </c>
      <c r="U2633">
        <v>1</v>
      </c>
      <c r="V2633" t="s">
        <v>22</v>
      </c>
      <c r="W2633">
        <f t="shared" si="328"/>
        <v>0</v>
      </c>
      <c r="X2633" t="str">
        <f t="shared" si="329"/>
        <v>3 or fewer calls</v>
      </c>
      <c r="Y2633" t="str">
        <f t="shared" si="330"/>
        <v>Medium</v>
      </c>
      <c r="Z2633" t="str">
        <f t="shared" si="331"/>
        <v>Medium_user</v>
      </c>
      <c r="AA2633" t="str">
        <f t="shared" si="332"/>
        <v>Medium_user</v>
      </c>
      <c r="AB2633" t="str">
        <f t="shared" si="333"/>
        <v>Medium Usage</v>
      </c>
      <c r="AC2633" t="str">
        <f t="shared" si="334"/>
        <v>None</v>
      </c>
      <c r="AD2633" t="str">
        <f t="shared" si="335"/>
        <v>Medium Intl Calls</v>
      </c>
    </row>
    <row r="2634" spans="1:30" x14ac:dyDescent="0.25">
      <c r="A2634" t="s">
        <v>45</v>
      </c>
      <c r="B2634">
        <v>98</v>
      </c>
      <c r="C2634" t="s">
        <v>25</v>
      </c>
      <c r="D2634" t="s">
        <v>22</v>
      </c>
      <c r="E2634">
        <f>IF(train[[#This Row],[international_plan]]="yes",1,0)</f>
        <v>0</v>
      </c>
      <c r="F2634" t="s">
        <v>23</v>
      </c>
      <c r="G2634">
        <f>IF(train[[#This Row],[voice_mail_plan]]="yes",1,0)</f>
        <v>1</v>
      </c>
      <c r="H2634">
        <v>30</v>
      </c>
      <c r="I2634">
        <v>110.3</v>
      </c>
      <c r="J2634">
        <v>71</v>
      </c>
      <c r="K2634">
        <v>18.75</v>
      </c>
      <c r="L2634">
        <v>182.4</v>
      </c>
      <c r="M2634">
        <v>108</v>
      </c>
      <c r="N2634">
        <v>15.5</v>
      </c>
      <c r="O2634">
        <v>183.8</v>
      </c>
      <c r="P2634">
        <v>88</v>
      </c>
      <c r="Q2634">
        <v>8.27</v>
      </c>
      <c r="R2634">
        <v>11</v>
      </c>
      <c r="S2634">
        <v>8</v>
      </c>
      <c r="T2634">
        <v>2.97</v>
      </c>
      <c r="U2634">
        <v>2</v>
      </c>
      <c r="V2634" t="s">
        <v>22</v>
      </c>
      <c r="W2634">
        <f t="shared" si="328"/>
        <v>0</v>
      </c>
      <c r="X2634" t="str">
        <f t="shared" si="329"/>
        <v>3 or fewer calls</v>
      </c>
      <c r="Y2634" t="str">
        <f t="shared" si="330"/>
        <v>Medium</v>
      </c>
      <c r="Z2634" t="str">
        <f t="shared" si="331"/>
        <v>Medium_user</v>
      </c>
      <c r="AA2634" t="str">
        <f t="shared" si="332"/>
        <v>Medium_user</v>
      </c>
      <c r="AB2634" t="str">
        <f t="shared" si="333"/>
        <v>Medium Usage</v>
      </c>
      <c r="AC2634" t="str">
        <f t="shared" si="334"/>
        <v>High</v>
      </c>
      <c r="AD2634" t="str">
        <f t="shared" si="335"/>
        <v>Medium Intl Calls</v>
      </c>
    </row>
    <row r="2635" spans="1:30" x14ac:dyDescent="0.25">
      <c r="A2635" t="s">
        <v>38</v>
      </c>
      <c r="B2635">
        <v>139</v>
      </c>
      <c r="C2635" t="s">
        <v>21</v>
      </c>
      <c r="D2635" t="s">
        <v>23</v>
      </c>
      <c r="E2635">
        <f>IF(train[[#This Row],[international_plan]]="yes",1,0)</f>
        <v>1</v>
      </c>
      <c r="F2635" t="s">
        <v>22</v>
      </c>
      <c r="G2635">
        <f>IF(train[[#This Row],[voice_mail_plan]]="yes",1,0)</f>
        <v>0</v>
      </c>
      <c r="H2635">
        <v>0</v>
      </c>
      <c r="I2635">
        <v>161.5</v>
      </c>
      <c r="J2635">
        <v>121</v>
      </c>
      <c r="K2635">
        <v>27.46</v>
      </c>
      <c r="L2635">
        <v>192.9</v>
      </c>
      <c r="M2635">
        <v>137</v>
      </c>
      <c r="N2635">
        <v>16.399999999999999</v>
      </c>
      <c r="O2635">
        <v>168.3</v>
      </c>
      <c r="P2635">
        <v>96</v>
      </c>
      <c r="Q2635">
        <v>7.57</v>
      </c>
      <c r="R2635">
        <v>11.2</v>
      </c>
      <c r="S2635">
        <v>13</v>
      </c>
      <c r="T2635">
        <v>3.02</v>
      </c>
      <c r="U2635">
        <v>0</v>
      </c>
      <c r="V2635" t="s">
        <v>22</v>
      </c>
      <c r="W2635">
        <f t="shared" si="328"/>
        <v>0</v>
      </c>
      <c r="X2635" t="str">
        <f t="shared" si="329"/>
        <v>3 or fewer calls</v>
      </c>
      <c r="Y2635" t="str">
        <f t="shared" si="330"/>
        <v>Medium</v>
      </c>
      <c r="Z2635" t="str">
        <f t="shared" si="331"/>
        <v>Heavy_user</v>
      </c>
      <c r="AA2635" t="str">
        <f t="shared" si="332"/>
        <v>Medium_user</v>
      </c>
      <c r="AB2635" t="str">
        <f t="shared" si="333"/>
        <v>Medium Usage</v>
      </c>
      <c r="AC2635" t="str">
        <f t="shared" si="334"/>
        <v>None</v>
      </c>
      <c r="AD2635" t="str">
        <f t="shared" si="335"/>
        <v>Medium Intl Calls</v>
      </c>
    </row>
    <row r="2636" spans="1:30" x14ac:dyDescent="0.25">
      <c r="A2636" t="s">
        <v>36</v>
      </c>
      <c r="B2636">
        <v>31</v>
      </c>
      <c r="C2636" t="s">
        <v>25</v>
      </c>
      <c r="D2636" t="s">
        <v>22</v>
      </c>
      <c r="E2636">
        <f>IF(train[[#This Row],[international_plan]]="yes",1,0)</f>
        <v>0</v>
      </c>
      <c r="F2636" t="s">
        <v>23</v>
      </c>
      <c r="G2636">
        <f>IF(train[[#This Row],[voice_mail_plan]]="yes",1,0)</f>
        <v>1</v>
      </c>
      <c r="H2636">
        <v>28</v>
      </c>
      <c r="I2636">
        <v>171.8</v>
      </c>
      <c r="J2636">
        <v>116</v>
      </c>
      <c r="K2636">
        <v>29.21</v>
      </c>
      <c r="L2636">
        <v>240.7</v>
      </c>
      <c r="M2636">
        <v>125</v>
      </c>
      <c r="N2636">
        <v>20.46</v>
      </c>
      <c r="O2636">
        <v>245.5</v>
      </c>
      <c r="P2636">
        <v>80</v>
      </c>
      <c r="Q2636">
        <v>11.05</v>
      </c>
      <c r="R2636">
        <v>10.6</v>
      </c>
      <c r="S2636">
        <v>7</v>
      </c>
      <c r="T2636">
        <v>2.86</v>
      </c>
      <c r="U2636">
        <v>1</v>
      </c>
      <c r="V2636" t="s">
        <v>22</v>
      </c>
      <c r="W2636">
        <f t="shared" si="328"/>
        <v>0</v>
      </c>
      <c r="X2636" t="str">
        <f t="shared" si="329"/>
        <v>3 or fewer calls</v>
      </c>
      <c r="Y2636" t="str">
        <f t="shared" si="330"/>
        <v>Medium</v>
      </c>
      <c r="Z2636" t="str">
        <f t="shared" si="331"/>
        <v>Heavy_user</v>
      </c>
      <c r="AA2636" t="str">
        <f t="shared" si="332"/>
        <v>Heavy_user</v>
      </c>
      <c r="AB2636" t="str">
        <f t="shared" si="333"/>
        <v>Medium Usage</v>
      </c>
      <c r="AC2636" t="str">
        <f t="shared" si="334"/>
        <v>Medium</v>
      </c>
      <c r="AD2636" t="str">
        <f t="shared" si="335"/>
        <v>Medium Intl Calls</v>
      </c>
    </row>
    <row r="2637" spans="1:30" x14ac:dyDescent="0.25">
      <c r="A2637" t="s">
        <v>73</v>
      </c>
      <c r="B2637">
        <v>129</v>
      </c>
      <c r="C2637" t="s">
        <v>28</v>
      </c>
      <c r="D2637" t="s">
        <v>22</v>
      </c>
      <c r="E2637">
        <f>IF(train[[#This Row],[international_plan]]="yes",1,0)</f>
        <v>0</v>
      </c>
      <c r="F2637" t="s">
        <v>23</v>
      </c>
      <c r="G2637">
        <f>IF(train[[#This Row],[voice_mail_plan]]="yes",1,0)</f>
        <v>1</v>
      </c>
      <c r="H2637">
        <v>32</v>
      </c>
      <c r="I2637">
        <v>211</v>
      </c>
      <c r="J2637">
        <v>99</v>
      </c>
      <c r="K2637">
        <v>35.869999999999997</v>
      </c>
      <c r="L2637">
        <v>155.1</v>
      </c>
      <c r="M2637">
        <v>89</v>
      </c>
      <c r="N2637">
        <v>13.18</v>
      </c>
      <c r="O2637">
        <v>234.8</v>
      </c>
      <c r="P2637">
        <v>96</v>
      </c>
      <c r="Q2637">
        <v>10.57</v>
      </c>
      <c r="R2637">
        <v>11.4</v>
      </c>
      <c r="S2637">
        <v>5</v>
      </c>
      <c r="T2637">
        <v>3.08</v>
      </c>
      <c r="U2637">
        <v>1</v>
      </c>
      <c r="V2637" t="s">
        <v>22</v>
      </c>
      <c r="W2637">
        <f t="shared" si="328"/>
        <v>0</v>
      </c>
      <c r="X2637" t="str">
        <f t="shared" si="329"/>
        <v>3 or fewer calls</v>
      </c>
      <c r="Y2637" t="str">
        <f t="shared" si="330"/>
        <v>Medium</v>
      </c>
      <c r="Z2637" t="str">
        <f t="shared" si="331"/>
        <v>Medium_user</v>
      </c>
      <c r="AA2637" t="str">
        <f t="shared" si="332"/>
        <v>Medium_user</v>
      </c>
      <c r="AB2637" t="str">
        <f t="shared" si="333"/>
        <v>Medium Usage</v>
      </c>
      <c r="AC2637" t="str">
        <f t="shared" si="334"/>
        <v>High</v>
      </c>
      <c r="AD2637" t="str">
        <f t="shared" si="335"/>
        <v>Medium Intl Calls</v>
      </c>
    </row>
    <row r="2638" spans="1:30" x14ac:dyDescent="0.25">
      <c r="A2638" t="s">
        <v>50</v>
      </c>
      <c r="B2638">
        <v>115</v>
      </c>
      <c r="C2638" t="s">
        <v>21</v>
      </c>
      <c r="D2638" t="s">
        <v>22</v>
      </c>
      <c r="E2638">
        <f>IF(train[[#This Row],[international_plan]]="yes",1,0)</f>
        <v>0</v>
      </c>
      <c r="F2638" t="s">
        <v>22</v>
      </c>
      <c r="G2638">
        <f>IF(train[[#This Row],[voice_mail_plan]]="yes",1,0)</f>
        <v>0</v>
      </c>
      <c r="H2638">
        <v>0</v>
      </c>
      <c r="I2638">
        <v>139.30000000000001</v>
      </c>
      <c r="J2638">
        <v>89</v>
      </c>
      <c r="K2638">
        <v>23.68</v>
      </c>
      <c r="L2638">
        <v>192.3</v>
      </c>
      <c r="M2638">
        <v>95</v>
      </c>
      <c r="N2638">
        <v>16.350000000000001</v>
      </c>
      <c r="O2638">
        <v>151</v>
      </c>
      <c r="P2638">
        <v>75</v>
      </c>
      <c r="Q2638">
        <v>6.8</v>
      </c>
      <c r="R2638">
        <v>9.3000000000000007</v>
      </c>
      <c r="S2638">
        <v>3</v>
      </c>
      <c r="T2638">
        <v>2.5099999999999998</v>
      </c>
      <c r="U2638">
        <v>7</v>
      </c>
      <c r="V2638" t="s">
        <v>23</v>
      </c>
      <c r="W2638">
        <f t="shared" si="328"/>
        <v>1</v>
      </c>
      <c r="X2638" t="str">
        <f t="shared" si="329"/>
        <v>More than 3 calls</v>
      </c>
      <c r="Y2638" t="str">
        <f t="shared" si="330"/>
        <v>Medium</v>
      </c>
      <c r="Z2638" t="str">
        <f t="shared" si="331"/>
        <v>Medium_user</v>
      </c>
      <c r="AA2638" t="str">
        <f t="shared" si="332"/>
        <v>Medium_user</v>
      </c>
      <c r="AB2638" t="str">
        <f t="shared" si="333"/>
        <v>Medium Usage</v>
      </c>
      <c r="AC2638" t="str">
        <f t="shared" si="334"/>
        <v>None</v>
      </c>
      <c r="AD2638" t="str">
        <f t="shared" si="335"/>
        <v>Medium Intl Calls</v>
      </c>
    </row>
    <row r="2639" spans="1:30" x14ac:dyDescent="0.25">
      <c r="A2639" t="s">
        <v>45</v>
      </c>
      <c r="B2639">
        <v>108</v>
      </c>
      <c r="C2639" t="s">
        <v>21</v>
      </c>
      <c r="D2639" t="s">
        <v>22</v>
      </c>
      <c r="E2639">
        <f>IF(train[[#This Row],[international_plan]]="yes",1,0)</f>
        <v>0</v>
      </c>
      <c r="F2639" t="s">
        <v>22</v>
      </c>
      <c r="G2639">
        <f>IF(train[[#This Row],[voice_mail_plan]]="yes",1,0)</f>
        <v>0</v>
      </c>
      <c r="H2639">
        <v>0</v>
      </c>
      <c r="I2639">
        <v>291.60000000000002</v>
      </c>
      <c r="J2639">
        <v>99</v>
      </c>
      <c r="K2639">
        <v>49.57</v>
      </c>
      <c r="L2639">
        <v>221.1</v>
      </c>
      <c r="M2639">
        <v>93</v>
      </c>
      <c r="N2639">
        <v>18.79</v>
      </c>
      <c r="O2639">
        <v>229.2</v>
      </c>
      <c r="P2639">
        <v>110</v>
      </c>
      <c r="Q2639">
        <v>10.31</v>
      </c>
      <c r="R2639">
        <v>14</v>
      </c>
      <c r="S2639">
        <v>9</v>
      </c>
      <c r="T2639">
        <v>3.78</v>
      </c>
      <c r="U2639">
        <v>2</v>
      </c>
      <c r="V2639" t="s">
        <v>23</v>
      </c>
      <c r="W2639">
        <f t="shared" si="328"/>
        <v>1</v>
      </c>
      <c r="X2639" t="str">
        <f t="shared" si="329"/>
        <v>3 or fewer calls</v>
      </c>
      <c r="Y2639" t="str">
        <f t="shared" si="330"/>
        <v>Medium</v>
      </c>
      <c r="Z2639" t="str">
        <f t="shared" si="331"/>
        <v>Medium_user</v>
      </c>
      <c r="AA2639" t="str">
        <f t="shared" si="332"/>
        <v>Medium_user</v>
      </c>
      <c r="AB2639" t="str">
        <f t="shared" si="333"/>
        <v>Medium Usage</v>
      </c>
      <c r="AC2639" t="str">
        <f t="shared" si="334"/>
        <v>None</v>
      </c>
      <c r="AD2639" t="str">
        <f t="shared" si="335"/>
        <v>Medium Intl Calls</v>
      </c>
    </row>
    <row r="2640" spans="1:30" x14ac:dyDescent="0.25">
      <c r="A2640" t="s">
        <v>54</v>
      </c>
      <c r="B2640">
        <v>139</v>
      </c>
      <c r="C2640" t="s">
        <v>25</v>
      </c>
      <c r="D2640" t="s">
        <v>22</v>
      </c>
      <c r="E2640">
        <f>IF(train[[#This Row],[international_plan]]="yes",1,0)</f>
        <v>0</v>
      </c>
      <c r="F2640" t="s">
        <v>22</v>
      </c>
      <c r="G2640">
        <f>IF(train[[#This Row],[voice_mail_plan]]="yes",1,0)</f>
        <v>0</v>
      </c>
      <c r="H2640">
        <v>0</v>
      </c>
      <c r="I2640">
        <v>139</v>
      </c>
      <c r="J2640">
        <v>110</v>
      </c>
      <c r="K2640">
        <v>23.63</v>
      </c>
      <c r="L2640">
        <v>132.9</v>
      </c>
      <c r="M2640">
        <v>93</v>
      </c>
      <c r="N2640">
        <v>11.3</v>
      </c>
      <c r="O2640">
        <v>272</v>
      </c>
      <c r="P2640">
        <v>120</v>
      </c>
      <c r="Q2640">
        <v>12.24</v>
      </c>
      <c r="R2640">
        <v>12.1</v>
      </c>
      <c r="S2640">
        <v>1</v>
      </c>
      <c r="T2640">
        <v>3.27</v>
      </c>
      <c r="U2640">
        <v>0</v>
      </c>
      <c r="V2640" t="s">
        <v>22</v>
      </c>
      <c r="W2640">
        <f t="shared" si="328"/>
        <v>0</v>
      </c>
      <c r="X2640" t="str">
        <f t="shared" si="329"/>
        <v>3 or fewer calls</v>
      </c>
      <c r="Y2640" t="str">
        <f t="shared" si="330"/>
        <v>Medium</v>
      </c>
      <c r="Z2640" t="str">
        <f t="shared" si="331"/>
        <v>Medium_user</v>
      </c>
      <c r="AA2640" t="str">
        <f t="shared" si="332"/>
        <v>Medium_user</v>
      </c>
      <c r="AB2640" t="str">
        <f t="shared" si="333"/>
        <v>Medium Usage</v>
      </c>
      <c r="AC2640" t="str">
        <f t="shared" si="334"/>
        <v>None</v>
      </c>
      <c r="AD2640" t="str">
        <f t="shared" si="335"/>
        <v>Medium Intl Calls</v>
      </c>
    </row>
    <row r="2641" spans="1:30" x14ac:dyDescent="0.25">
      <c r="A2641" t="s">
        <v>31</v>
      </c>
      <c r="B2641">
        <v>102</v>
      </c>
      <c r="C2641" t="s">
        <v>25</v>
      </c>
      <c r="D2641" t="s">
        <v>22</v>
      </c>
      <c r="E2641">
        <f>IF(train[[#This Row],[international_plan]]="yes",1,0)</f>
        <v>0</v>
      </c>
      <c r="F2641" t="s">
        <v>22</v>
      </c>
      <c r="G2641">
        <f>IF(train[[#This Row],[voice_mail_plan]]="yes",1,0)</f>
        <v>0</v>
      </c>
      <c r="H2641">
        <v>0</v>
      </c>
      <c r="I2641">
        <v>234.8</v>
      </c>
      <c r="J2641">
        <v>125</v>
      </c>
      <c r="K2641">
        <v>39.92</v>
      </c>
      <c r="L2641">
        <v>199.2</v>
      </c>
      <c r="M2641">
        <v>99</v>
      </c>
      <c r="N2641">
        <v>16.93</v>
      </c>
      <c r="O2641">
        <v>163.19999999999999</v>
      </c>
      <c r="P2641">
        <v>88</v>
      </c>
      <c r="Q2641">
        <v>7.34</v>
      </c>
      <c r="R2641">
        <v>10</v>
      </c>
      <c r="S2641">
        <v>1</v>
      </c>
      <c r="T2641">
        <v>2.7</v>
      </c>
      <c r="U2641">
        <v>4</v>
      </c>
      <c r="V2641" t="s">
        <v>22</v>
      </c>
      <c r="W2641">
        <f t="shared" si="328"/>
        <v>0</v>
      </c>
      <c r="X2641" t="str">
        <f t="shared" si="329"/>
        <v>More than 3 calls</v>
      </c>
      <c r="Y2641" t="str">
        <f t="shared" si="330"/>
        <v>Medium</v>
      </c>
      <c r="Z2641" t="str">
        <f t="shared" si="331"/>
        <v>Medium_user</v>
      </c>
      <c r="AA2641" t="str">
        <f t="shared" si="332"/>
        <v>Medium_user</v>
      </c>
      <c r="AB2641" t="str">
        <f t="shared" si="333"/>
        <v>Medium Usage</v>
      </c>
      <c r="AC2641" t="str">
        <f t="shared" si="334"/>
        <v>None</v>
      </c>
      <c r="AD2641" t="str">
        <f t="shared" si="335"/>
        <v>Medium Intl Calls</v>
      </c>
    </row>
    <row r="2642" spans="1:30" x14ac:dyDescent="0.25">
      <c r="A2642" t="s">
        <v>26</v>
      </c>
      <c r="B2642">
        <v>149</v>
      </c>
      <c r="C2642" t="s">
        <v>25</v>
      </c>
      <c r="D2642" t="s">
        <v>22</v>
      </c>
      <c r="E2642">
        <f>IF(train[[#This Row],[international_plan]]="yes",1,0)</f>
        <v>0</v>
      </c>
      <c r="F2642" t="s">
        <v>22</v>
      </c>
      <c r="G2642">
        <f>IF(train[[#This Row],[voice_mail_plan]]="yes",1,0)</f>
        <v>0</v>
      </c>
      <c r="H2642">
        <v>0</v>
      </c>
      <c r="I2642">
        <v>187.6</v>
      </c>
      <c r="J2642">
        <v>83</v>
      </c>
      <c r="K2642">
        <v>31.89</v>
      </c>
      <c r="L2642">
        <v>201.4</v>
      </c>
      <c r="M2642">
        <v>81</v>
      </c>
      <c r="N2642">
        <v>17.12</v>
      </c>
      <c r="O2642">
        <v>264.2</v>
      </c>
      <c r="P2642">
        <v>79</v>
      </c>
      <c r="Q2642">
        <v>11.89</v>
      </c>
      <c r="R2642">
        <v>8.8000000000000007</v>
      </c>
      <c r="S2642">
        <v>1</v>
      </c>
      <c r="T2642">
        <v>2.38</v>
      </c>
      <c r="U2642">
        <v>1</v>
      </c>
      <c r="V2642" t="s">
        <v>22</v>
      </c>
      <c r="W2642">
        <f t="shared" si="328"/>
        <v>0</v>
      </c>
      <c r="X2642" t="str">
        <f t="shared" si="329"/>
        <v>3 or fewer calls</v>
      </c>
      <c r="Y2642" t="str">
        <f t="shared" si="330"/>
        <v>Medium</v>
      </c>
      <c r="Z2642" t="str">
        <f t="shared" si="331"/>
        <v>Medium_user</v>
      </c>
      <c r="AA2642" t="str">
        <f t="shared" si="332"/>
        <v>Medium_user</v>
      </c>
      <c r="AB2642" t="str">
        <f t="shared" si="333"/>
        <v>Medium Usage</v>
      </c>
      <c r="AC2642" t="str">
        <f t="shared" si="334"/>
        <v>None</v>
      </c>
      <c r="AD2642" t="str">
        <f t="shared" si="335"/>
        <v>Medium Intl Calls</v>
      </c>
    </row>
    <row r="2643" spans="1:30" x14ac:dyDescent="0.25">
      <c r="A2643" t="s">
        <v>52</v>
      </c>
      <c r="B2643">
        <v>113</v>
      </c>
      <c r="C2643" t="s">
        <v>21</v>
      </c>
      <c r="D2643" t="s">
        <v>22</v>
      </c>
      <c r="E2643">
        <f>IF(train[[#This Row],[international_plan]]="yes",1,0)</f>
        <v>0</v>
      </c>
      <c r="F2643" t="s">
        <v>22</v>
      </c>
      <c r="G2643">
        <f>IF(train[[#This Row],[voice_mail_plan]]="yes",1,0)</f>
        <v>0</v>
      </c>
      <c r="H2643">
        <v>0</v>
      </c>
      <c r="I2643">
        <v>159.80000000000001</v>
      </c>
      <c r="J2643">
        <v>143</v>
      </c>
      <c r="K2643">
        <v>27.17</v>
      </c>
      <c r="L2643">
        <v>210.1</v>
      </c>
      <c r="M2643">
        <v>93</v>
      </c>
      <c r="N2643">
        <v>17.86</v>
      </c>
      <c r="O2643">
        <v>175.1</v>
      </c>
      <c r="P2643">
        <v>86</v>
      </c>
      <c r="Q2643">
        <v>7.88</v>
      </c>
      <c r="R2643">
        <v>13.1</v>
      </c>
      <c r="S2643">
        <v>7</v>
      </c>
      <c r="T2643">
        <v>3.54</v>
      </c>
      <c r="U2643">
        <v>2</v>
      </c>
      <c r="V2643" t="s">
        <v>22</v>
      </c>
      <c r="W2643">
        <f t="shared" si="328"/>
        <v>0</v>
      </c>
      <c r="X2643" t="str">
        <f t="shared" si="329"/>
        <v>3 or fewer calls</v>
      </c>
      <c r="Y2643" t="str">
        <f t="shared" si="330"/>
        <v>Medium</v>
      </c>
      <c r="Z2643" t="str">
        <f t="shared" si="331"/>
        <v>Medium_user</v>
      </c>
      <c r="AA2643" t="str">
        <f t="shared" si="332"/>
        <v>Medium_user</v>
      </c>
      <c r="AB2643" t="str">
        <f t="shared" si="333"/>
        <v>Medium Usage</v>
      </c>
      <c r="AC2643" t="str">
        <f t="shared" si="334"/>
        <v>None</v>
      </c>
      <c r="AD2643" t="str">
        <f t="shared" si="335"/>
        <v>Medium Intl Calls</v>
      </c>
    </row>
    <row r="2644" spans="1:30" x14ac:dyDescent="0.25">
      <c r="A2644" t="s">
        <v>75</v>
      </c>
      <c r="B2644">
        <v>131</v>
      </c>
      <c r="C2644" t="s">
        <v>25</v>
      </c>
      <c r="D2644" t="s">
        <v>22</v>
      </c>
      <c r="E2644">
        <f>IF(train[[#This Row],[international_plan]]="yes",1,0)</f>
        <v>0</v>
      </c>
      <c r="F2644" t="s">
        <v>23</v>
      </c>
      <c r="G2644">
        <f>IF(train[[#This Row],[voice_mail_plan]]="yes",1,0)</f>
        <v>1</v>
      </c>
      <c r="H2644">
        <v>33</v>
      </c>
      <c r="I2644">
        <v>177.1</v>
      </c>
      <c r="J2644">
        <v>100</v>
      </c>
      <c r="K2644">
        <v>30.11</v>
      </c>
      <c r="L2644">
        <v>194</v>
      </c>
      <c r="M2644">
        <v>85</v>
      </c>
      <c r="N2644">
        <v>16.489999999999998</v>
      </c>
      <c r="O2644">
        <v>253.4</v>
      </c>
      <c r="P2644">
        <v>124</v>
      </c>
      <c r="Q2644">
        <v>11.4</v>
      </c>
      <c r="R2644">
        <v>5.2</v>
      </c>
      <c r="S2644">
        <v>5</v>
      </c>
      <c r="T2644">
        <v>1.4</v>
      </c>
      <c r="U2644">
        <v>1</v>
      </c>
      <c r="V2644" t="s">
        <v>22</v>
      </c>
      <c r="W2644">
        <f t="shared" si="328"/>
        <v>0</v>
      </c>
      <c r="X2644" t="str">
        <f t="shared" si="329"/>
        <v>3 or fewer calls</v>
      </c>
      <c r="Y2644" t="str">
        <f t="shared" si="330"/>
        <v>Low</v>
      </c>
      <c r="Z2644" t="str">
        <f t="shared" si="331"/>
        <v>Medium_user</v>
      </c>
      <c r="AA2644" t="str">
        <f t="shared" si="332"/>
        <v>Medium_user</v>
      </c>
      <c r="AB2644" t="str">
        <f t="shared" si="333"/>
        <v>Medium Usage</v>
      </c>
      <c r="AC2644" t="str">
        <f t="shared" si="334"/>
        <v>High</v>
      </c>
      <c r="AD2644" t="str">
        <f t="shared" si="335"/>
        <v>Low Intl Calls</v>
      </c>
    </row>
    <row r="2645" spans="1:30" x14ac:dyDescent="0.25">
      <c r="A2645" t="s">
        <v>29</v>
      </c>
      <c r="B2645">
        <v>83</v>
      </c>
      <c r="C2645" t="s">
        <v>25</v>
      </c>
      <c r="D2645" t="s">
        <v>22</v>
      </c>
      <c r="E2645">
        <f>IF(train[[#This Row],[international_plan]]="yes",1,0)</f>
        <v>0</v>
      </c>
      <c r="F2645" t="s">
        <v>22</v>
      </c>
      <c r="G2645">
        <f>IF(train[[#This Row],[voice_mail_plan]]="yes",1,0)</f>
        <v>0</v>
      </c>
      <c r="H2645">
        <v>0</v>
      </c>
      <c r="I2645">
        <v>117.9</v>
      </c>
      <c r="J2645">
        <v>101</v>
      </c>
      <c r="K2645">
        <v>20.04</v>
      </c>
      <c r="L2645">
        <v>160.4</v>
      </c>
      <c r="M2645">
        <v>92</v>
      </c>
      <c r="N2645">
        <v>13.63</v>
      </c>
      <c r="O2645">
        <v>235.3</v>
      </c>
      <c r="P2645">
        <v>150</v>
      </c>
      <c r="Q2645">
        <v>10.59</v>
      </c>
      <c r="R2645">
        <v>11.4</v>
      </c>
      <c r="S2645">
        <v>10</v>
      </c>
      <c r="T2645">
        <v>3.08</v>
      </c>
      <c r="U2645">
        <v>0</v>
      </c>
      <c r="V2645" t="s">
        <v>22</v>
      </c>
      <c r="W2645">
        <f t="shared" si="328"/>
        <v>0</v>
      </c>
      <c r="X2645" t="str">
        <f t="shared" si="329"/>
        <v>3 or fewer calls</v>
      </c>
      <c r="Y2645" t="str">
        <f t="shared" si="330"/>
        <v>Medium</v>
      </c>
      <c r="Z2645" t="str">
        <f t="shared" si="331"/>
        <v>Medium_user</v>
      </c>
      <c r="AA2645" t="str">
        <f t="shared" si="332"/>
        <v>Medium_user</v>
      </c>
      <c r="AB2645" t="str">
        <f t="shared" si="333"/>
        <v>Medium Usage</v>
      </c>
      <c r="AC2645" t="str">
        <f t="shared" si="334"/>
        <v>None</v>
      </c>
      <c r="AD2645" t="str">
        <f t="shared" si="335"/>
        <v>Medium Intl Calls</v>
      </c>
    </row>
    <row r="2646" spans="1:30" x14ac:dyDescent="0.25">
      <c r="A2646" t="s">
        <v>50</v>
      </c>
      <c r="B2646">
        <v>96</v>
      </c>
      <c r="C2646" t="s">
        <v>21</v>
      </c>
      <c r="D2646" t="s">
        <v>22</v>
      </c>
      <c r="E2646">
        <f>IF(train[[#This Row],[international_plan]]="yes",1,0)</f>
        <v>0</v>
      </c>
      <c r="F2646" t="s">
        <v>23</v>
      </c>
      <c r="G2646">
        <f>IF(train[[#This Row],[voice_mail_plan]]="yes",1,0)</f>
        <v>1</v>
      </c>
      <c r="H2646">
        <v>21</v>
      </c>
      <c r="I2646">
        <v>247.6</v>
      </c>
      <c r="J2646">
        <v>95</v>
      </c>
      <c r="K2646">
        <v>42.09</v>
      </c>
      <c r="L2646">
        <v>256.3</v>
      </c>
      <c r="M2646">
        <v>150</v>
      </c>
      <c r="N2646">
        <v>21.79</v>
      </c>
      <c r="O2646">
        <v>158.6</v>
      </c>
      <c r="P2646">
        <v>72</v>
      </c>
      <c r="Q2646">
        <v>7.14</v>
      </c>
      <c r="R2646">
        <v>10.8</v>
      </c>
      <c r="S2646">
        <v>6</v>
      </c>
      <c r="T2646">
        <v>2.92</v>
      </c>
      <c r="U2646">
        <v>2</v>
      </c>
      <c r="V2646" t="s">
        <v>22</v>
      </c>
      <c r="W2646">
        <f t="shared" si="328"/>
        <v>0</v>
      </c>
      <c r="X2646" t="str">
        <f t="shared" si="329"/>
        <v>3 or fewer calls</v>
      </c>
      <c r="Y2646" t="str">
        <f t="shared" si="330"/>
        <v>Medium</v>
      </c>
      <c r="Z2646" t="str">
        <f t="shared" si="331"/>
        <v>Heavy_user</v>
      </c>
      <c r="AA2646" t="str">
        <f t="shared" si="332"/>
        <v>Heavy_user</v>
      </c>
      <c r="AB2646" t="str">
        <f t="shared" si="333"/>
        <v>Medium Usage</v>
      </c>
      <c r="AC2646" t="str">
        <f t="shared" si="334"/>
        <v>Medium</v>
      </c>
      <c r="AD2646" t="str">
        <f t="shared" si="335"/>
        <v>Medium Intl Calls</v>
      </c>
    </row>
    <row r="2647" spans="1:30" x14ac:dyDescent="0.25">
      <c r="A2647" t="s">
        <v>48</v>
      </c>
      <c r="B2647">
        <v>98</v>
      </c>
      <c r="C2647" t="s">
        <v>25</v>
      </c>
      <c r="D2647" t="s">
        <v>22</v>
      </c>
      <c r="E2647">
        <f>IF(train[[#This Row],[international_plan]]="yes",1,0)</f>
        <v>0</v>
      </c>
      <c r="F2647" t="s">
        <v>22</v>
      </c>
      <c r="G2647">
        <f>IF(train[[#This Row],[voice_mail_plan]]="yes",1,0)</f>
        <v>0</v>
      </c>
      <c r="H2647">
        <v>0</v>
      </c>
      <c r="I2647">
        <v>169.9</v>
      </c>
      <c r="J2647">
        <v>77</v>
      </c>
      <c r="K2647">
        <v>28.88</v>
      </c>
      <c r="L2647">
        <v>138.30000000000001</v>
      </c>
      <c r="M2647">
        <v>155</v>
      </c>
      <c r="N2647">
        <v>11.76</v>
      </c>
      <c r="O2647">
        <v>142.6</v>
      </c>
      <c r="P2647">
        <v>105</v>
      </c>
      <c r="Q2647">
        <v>6.42</v>
      </c>
      <c r="R2647">
        <v>8.5</v>
      </c>
      <c r="S2647">
        <v>7</v>
      </c>
      <c r="T2647">
        <v>2.2999999999999998</v>
      </c>
      <c r="U2647">
        <v>1</v>
      </c>
      <c r="V2647" t="s">
        <v>22</v>
      </c>
      <c r="W2647">
        <f t="shared" si="328"/>
        <v>0</v>
      </c>
      <c r="X2647" t="str">
        <f t="shared" si="329"/>
        <v>3 or fewer calls</v>
      </c>
      <c r="Y2647" t="str">
        <f t="shared" si="330"/>
        <v>Medium</v>
      </c>
      <c r="Z2647" t="str">
        <f t="shared" si="331"/>
        <v>Heavy_user</v>
      </c>
      <c r="AA2647" t="str">
        <f t="shared" si="332"/>
        <v>Medium_user</v>
      </c>
      <c r="AB2647" t="str">
        <f t="shared" si="333"/>
        <v>Medium Usage</v>
      </c>
      <c r="AC2647" t="str">
        <f t="shared" si="334"/>
        <v>None</v>
      </c>
      <c r="AD2647" t="str">
        <f t="shared" si="335"/>
        <v>Medium Intl Calls</v>
      </c>
    </row>
    <row r="2648" spans="1:30" x14ac:dyDescent="0.25">
      <c r="A2648" t="s">
        <v>71</v>
      </c>
      <c r="B2648">
        <v>3</v>
      </c>
      <c r="C2648" t="s">
        <v>21</v>
      </c>
      <c r="D2648" t="s">
        <v>22</v>
      </c>
      <c r="E2648">
        <f>IF(train[[#This Row],[international_plan]]="yes",1,0)</f>
        <v>0</v>
      </c>
      <c r="F2648" t="s">
        <v>22</v>
      </c>
      <c r="G2648">
        <f>IF(train[[#This Row],[voice_mail_plan]]="yes",1,0)</f>
        <v>0</v>
      </c>
      <c r="H2648">
        <v>0</v>
      </c>
      <c r="I2648">
        <v>185</v>
      </c>
      <c r="J2648">
        <v>120</v>
      </c>
      <c r="K2648">
        <v>31.45</v>
      </c>
      <c r="L2648">
        <v>203.7</v>
      </c>
      <c r="M2648">
        <v>129</v>
      </c>
      <c r="N2648">
        <v>17.309999999999999</v>
      </c>
      <c r="O2648">
        <v>170.5</v>
      </c>
      <c r="P2648">
        <v>89</v>
      </c>
      <c r="Q2648">
        <v>7.67</v>
      </c>
      <c r="R2648">
        <v>14.1</v>
      </c>
      <c r="S2648">
        <v>3</v>
      </c>
      <c r="T2648">
        <v>3.81</v>
      </c>
      <c r="U2648">
        <v>3</v>
      </c>
      <c r="V2648" t="s">
        <v>22</v>
      </c>
      <c r="W2648">
        <f t="shared" si="328"/>
        <v>0</v>
      </c>
      <c r="X2648" t="str">
        <f t="shared" si="329"/>
        <v>3 or fewer calls</v>
      </c>
      <c r="Y2648" t="str">
        <f t="shared" si="330"/>
        <v>Medium</v>
      </c>
      <c r="Z2648" t="str">
        <f t="shared" si="331"/>
        <v>Heavy_user</v>
      </c>
      <c r="AA2648" t="str">
        <f t="shared" si="332"/>
        <v>Medium_user</v>
      </c>
      <c r="AB2648" t="str">
        <f t="shared" si="333"/>
        <v>Medium Usage</v>
      </c>
      <c r="AC2648" t="str">
        <f t="shared" si="334"/>
        <v>None</v>
      </c>
      <c r="AD2648" t="str">
        <f t="shared" si="335"/>
        <v>Medium Intl Calls</v>
      </c>
    </row>
    <row r="2649" spans="1:30" x14ac:dyDescent="0.25">
      <c r="A2649" t="s">
        <v>27</v>
      </c>
      <c r="B2649">
        <v>77</v>
      </c>
      <c r="C2649" t="s">
        <v>25</v>
      </c>
      <c r="D2649" t="s">
        <v>22</v>
      </c>
      <c r="E2649">
        <f>IF(train[[#This Row],[international_plan]]="yes",1,0)</f>
        <v>0</v>
      </c>
      <c r="F2649" t="s">
        <v>23</v>
      </c>
      <c r="G2649">
        <f>IF(train[[#This Row],[voice_mail_plan]]="yes",1,0)</f>
        <v>1</v>
      </c>
      <c r="H2649">
        <v>17</v>
      </c>
      <c r="I2649">
        <v>204.9</v>
      </c>
      <c r="J2649">
        <v>84</v>
      </c>
      <c r="K2649">
        <v>34.83</v>
      </c>
      <c r="L2649">
        <v>201</v>
      </c>
      <c r="M2649">
        <v>102</v>
      </c>
      <c r="N2649">
        <v>17.09</v>
      </c>
      <c r="O2649">
        <v>219.7</v>
      </c>
      <c r="P2649">
        <v>97</v>
      </c>
      <c r="Q2649">
        <v>9.89</v>
      </c>
      <c r="R2649">
        <v>11.3</v>
      </c>
      <c r="S2649">
        <v>5</v>
      </c>
      <c r="T2649">
        <v>3.05</v>
      </c>
      <c r="U2649">
        <v>0</v>
      </c>
      <c r="V2649" t="s">
        <v>22</v>
      </c>
      <c r="W2649">
        <f t="shared" si="328"/>
        <v>0</v>
      </c>
      <c r="X2649" t="str">
        <f t="shared" si="329"/>
        <v>3 or fewer calls</v>
      </c>
      <c r="Y2649" t="str">
        <f t="shared" si="330"/>
        <v>Medium</v>
      </c>
      <c r="Z2649" t="str">
        <f t="shared" si="331"/>
        <v>Medium_user</v>
      </c>
      <c r="AA2649" t="str">
        <f t="shared" si="332"/>
        <v>Medium_user</v>
      </c>
      <c r="AB2649" t="str">
        <f t="shared" si="333"/>
        <v>Medium Usage</v>
      </c>
      <c r="AC2649" t="str">
        <f t="shared" si="334"/>
        <v>Medium</v>
      </c>
      <c r="AD2649" t="str">
        <f t="shared" si="335"/>
        <v>Medium Intl Calls</v>
      </c>
    </row>
    <row r="2650" spans="1:30" x14ac:dyDescent="0.25">
      <c r="A2650" t="s">
        <v>75</v>
      </c>
      <c r="B2650">
        <v>75</v>
      </c>
      <c r="C2650" t="s">
        <v>25</v>
      </c>
      <c r="D2650" t="s">
        <v>22</v>
      </c>
      <c r="E2650">
        <f>IF(train[[#This Row],[international_plan]]="yes",1,0)</f>
        <v>0</v>
      </c>
      <c r="F2650" t="s">
        <v>23</v>
      </c>
      <c r="G2650">
        <f>IF(train[[#This Row],[voice_mail_plan]]="yes",1,0)</f>
        <v>1</v>
      </c>
      <c r="H2650">
        <v>24</v>
      </c>
      <c r="I2650">
        <v>225.5</v>
      </c>
      <c r="J2650">
        <v>119</v>
      </c>
      <c r="K2650">
        <v>38.340000000000003</v>
      </c>
      <c r="L2650">
        <v>182</v>
      </c>
      <c r="M2650">
        <v>108</v>
      </c>
      <c r="N2650">
        <v>15.47</v>
      </c>
      <c r="O2650">
        <v>270.89999999999998</v>
      </c>
      <c r="P2650">
        <v>106</v>
      </c>
      <c r="Q2650">
        <v>12.19</v>
      </c>
      <c r="R2650">
        <v>9.4</v>
      </c>
      <c r="S2650">
        <v>2</v>
      </c>
      <c r="T2650">
        <v>2.54</v>
      </c>
      <c r="U2650">
        <v>3</v>
      </c>
      <c r="V2650" t="s">
        <v>22</v>
      </c>
      <c r="W2650">
        <f t="shared" si="328"/>
        <v>0</v>
      </c>
      <c r="X2650" t="str">
        <f t="shared" si="329"/>
        <v>3 or fewer calls</v>
      </c>
      <c r="Y2650" t="str">
        <f t="shared" si="330"/>
        <v>Medium</v>
      </c>
      <c r="Z2650" t="str">
        <f t="shared" si="331"/>
        <v>Medium_user</v>
      </c>
      <c r="AA2650" t="str">
        <f t="shared" si="332"/>
        <v>Medium_user</v>
      </c>
      <c r="AB2650" t="str">
        <f t="shared" si="333"/>
        <v>Medium Usage</v>
      </c>
      <c r="AC2650" t="str">
        <f t="shared" si="334"/>
        <v>Medium</v>
      </c>
      <c r="AD2650" t="str">
        <f t="shared" si="335"/>
        <v>Medium Intl Calls</v>
      </c>
    </row>
    <row r="2651" spans="1:30" x14ac:dyDescent="0.25">
      <c r="A2651" t="s">
        <v>34</v>
      </c>
      <c r="B2651">
        <v>40</v>
      </c>
      <c r="C2651" t="s">
        <v>28</v>
      </c>
      <c r="D2651" t="s">
        <v>22</v>
      </c>
      <c r="E2651">
        <f>IF(train[[#This Row],[international_plan]]="yes",1,0)</f>
        <v>0</v>
      </c>
      <c r="F2651" t="s">
        <v>22</v>
      </c>
      <c r="G2651">
        <f>IF(train[[#This Row],[voice_mail_plan]]="yes",1,0)</f>
        <v>0</v>
      </c>
      <c r="H2651">
        <v>0</v>
      </c>
      <c r="I2651">
        <v>169.7</v>
      </c>
      <c r="J2651">
        <v>115</v>
      </c>
      <c r="K2651">
        <v>28.85</v>
      </c>
      <c r="L2651">
        <v>141.4</v>
      </c>
      <c r="M2651">
        <v>123</v>
      </c>
      <c r="N2651">
        <v>12.02</v>
      </c>
      <c r="O2651">
        <v>253</v>
      </c>
      <c r="P2651">
        <v>115</v>
      </c>
      <c r="Q2651">
        <v>11.39</v>
      </c>
      <c r="R2651">
        <v>10.5</v>
      </c>
      <c r="S2651">
        <v>3</v>
      </c>
      <c r="T2651">
        <v>2.84</v>
      </c>
      <c r="U2651">
        <v>4</v>
      </c>
      <c r="V2651" t="s">
        <v>23</v>
      </c>
      <c r="W2651">
        <f t="shared" si="328"/>
        <v>1</v>
      </c>
      <c r="X2651" t="str">
        <f t="shared" si="329"/>
        <v>More than 3 calls</v>
      </c>
      <c r="Y2651" t="str">
        <f t="shared" si="330"/>
        <v>Medium</v>
      </c>
      <c r="Z2651" t="str">
        <f t="shared" si="331"/>
        <v>Heavy_user</v>
      </c>
      <c r="AA2651" t="str">
        <f t="shared" si="332"/>
        <v>Medium_user</v>
      </c>
      <c r="AB2651" t="str">
        <f t="shared" si="333"/>
        <v>Medium Usage</v>
      </c>
      <c r="AC2651" t="str">
        <f t="shared" si="334"/>
        <v>None</v>
      </c>
      <c r="AD2651" t="str">
        <f t="shared" si="335"/>
        <v>Medium Intl Calls</v>
      </c>
    </row>
    <row r="2652" spans="1:30" x14ac:dyDescent="0.25">
      <c r="A2652" t="s">
        <v>24</v>
      </c>
      <c r="B2652">
        <v>108</v>
      </c>
      <c r="C2652" t="s">
        <v>21</v>
      </c>
      <c r="D2652" t="s">
        <v>22</v>
      </c>
      <c r="E2652">
        <f>IF(train[[#This Row],[international_plan]]="yes",1,0)</f>
        <v>0</v>
      </c>
      <c r="F2652" t="s">
        <v>22</v>
      </c>
      <c r="G2652">
        <f>IF(train[[#This Row],[voice_mail_plan]]="yes",1,0)</f>
        <v>0</v>
      </c>
      <c r="H2652">
        <v>0</v>
      </c>
      <c r="I2652">
        <v>239.3</v>
      </c>
      <c r="J2652">
        <v>102</v>
      </c>
      <c r="K2652">
        <v>40.68</v>
      </c>
      <c r="L2652">
        <v>223.4</v>
      </c>
      <c r="M2652">
        <v>127</v>
      </c>
      <c r="N2652">
        <v>18.989999999999998</v>
      </c>
      <c r="O2652">
        <v>251.4</v>
      </c>
      <c r="P2652">
        <v>104</v>
      </c>
      <c r="Q2652">
        <v>11.31</v>
      </c>
      <c r="R2652">
        <v>10.6</v>
      </c>
      <c r="S2652">
        <v>6</v>
      </c>
      <c r="T2652">
        <v>2.86</v>
      </c>
      <c r="U2652">
        <v>0</v>
      </c>
      <c r="V2652" t="s">
        <v>22</v>
      </c>
      <c r="W2652">
        <f t="shared" si="328"/>
        <v>0</v>
      </c>
      <c r="X2652" t="str">
        <f t="shared" si="329"/>
        <v>3 or fewer calls</v>
      </c>
      <c r="Y2652" t="str">
        <f t="shared" si="330"/>
        <v>Medium</v>
      </c>
      <c r="Z2652" t="str">
        <f t="shared" si="331"/>
        <v>Heavy_user</v>
      </c>
      <c r="AA2652" t="str">
        <f t="shared" si="332"/>
        <v>Medium_user</v>
      </c>
      <c r="AB2652" t="str">
        <f t="shared" si="333"/>
        <v>Medium Usage</v>
      </c>
      <c r="AC2652" t="str">
        <f t="shared" si="334"/>
        <v>None</v>
      </c>
      <c r="AD2652" t="str">
        <f t="shared" si="335"/>
        <v>Medium Intl Calls</v>
      </c>
    </row>
    <row r="2653" spans="1:30" x14ac:dyDescent="0.25">
      <c r="A2653" t="s">
        <v>35</v>
      </c>
      <c r="B2653">
        <v>100</v>
      </c>
      <c r="C2653" t="s">
        <v>21</v>
      </c>
      <c r="D2653" t="s">
        <v>22</v>
      </c>
      <c r="E2653">
        <f>IF(train[[#This Row],[international_plan]]="yes",1,0)</f>
        <v>0</v>
      </c>
      <c r="F2653" t="s">
        <v>22</v>
      </c>
      <c r="G2653">
        <f>IF(train[[#This Row],[voice_mail_plan]]="yes",1,0)</f>
        <v>0</v>
      </c>
      <c r="H2653">
        <v>0</v>
      </c>
      <c r="I2653">
        <v>113.3</v>
      </c>
      <c r="J2653">
        <v>96</v>
      </c>
      <c r="K2653">
        <v>19.260000000000002</v>
      </c>
      <c r="L2653">
        <v>197.9</v>
      </c>
      <c r="M2653">
        <v>89</v>
      </c>
      <c r="N2653">
        <v>16.82</v>
      </c>
      <c r="O2653">
        <v>284.5</v>
      </c>
      <c r="P2653">
        <v>93</v>
      </c>
      <c r="Q2653">
        <v>12.8</v>
      </c>
      <c r="R2653">
        <v>11.7</v>
      </c>
      <c r="S2653">
        <v>2</v>
      </c>
      <c r="T2653">
        <v>3.16</v>
      </c>
      <c r="U2653">
        <v>4</v>
      </c>
      <c r="V2653" t="s">
        <v>23</v>
      </c>
      <c r="W2653">
        <f t="shared" si="328"/>
        <v>1</v>
      </c>
      <c r="X2653" t="str">
        <f t="shared" si="329"/>
        <v>More than 3 calls</v>
      </c>
      <c r="Y2653" t="str">
        <f t="shared" si="330"/>
        <v>Medium</v>
      </c>
      <c r="Z2653" t="str">
        <f t="shared" si="331"/>
        <v>Medium_user</v>
      </c>
      <c r="AA2653" t="str">
        <f t="shared" si="332"/>
        <v>Medium_user</v>
      </c>
      <c r="AB2653" t="str">
        <f t="shared" si="333"/>
        <v>Medium Usage</v>
      </c>
      <c r="AC2653" t="str">
        <f t="shared" si="334"/>
        <v>None</v>
      </c>
      <c r="AD2653" t="str">
        <f t="shared" si="335"/>
        <v>Medium Intl Calls</v>
      </c>
    </row>
    <row r="2654" spans="1:30" x14ac:dyDescent="0.25">
      <c r="A2654" t="s">
        <v>68</v>
      </c>
      <c r="B2654">
        <v>16</v>
      </c>
      <c r="C2654" t="s">
        <v>21</v>
      </c>
      <c r="D2654" t="s">
        <v>22</v>
      </c>
      <c r="E2654">
        <f>IF(train[[#This Row],[international_plan]]="yes",1,0)</f>
        <v>0</v>
      </c>
      <c r="F2654" t="s">
        <v>22</v>
      </c>
      <c r="G2654">
        <f>IF(train[[#This Row],[voice_mail_plan]]="yes",1,0)</f>
        <v>0</v>
      </c>
      <c r="H2654">
        <v>0</v>
      </c>
      <c r="I2654">
        <v>161.9</v>
      </c>
      <c r="J2654">
        <v>100</v>
      </c>
      <c r="K2654">
        <v>27.52</v>
      </c>
      <c r="L2654">
        <v>230.1</v>
      </c>
      <c r="M2654">
        <v>138</v>
      </c>
      <c r="N2654">
        <v>19.559999999999999</v>
      </c>
      <c r="O2654">
        <v>148.80000000000001</v>
      </c>
      <c r="P2654">
        <v>78</v>
      </c>
      <c r="Q2654">
        <v>6.7</v>
      </c>
      <c r="R2654">
        <v>10.199999999999999</v>
      </c>
      <c r="S2654">
        <v>11</v>
      </c>
      <c r="T2654">
        <v>2.75</v>
      </c>
      <c r="U2654">
        <v>3</v>
      </c>
      <c r="V2654" t="s">
        <v>22</v>
      </c>
      <c r="W2654">
        <f t="shared" si="328"/>
        <v>0</v>
      </c>
      <c r="X2654" t="str">
        <f t="shared" si="329"/>
        <v>3 or fewer calls</v>
      </c>
      <c r="Y2654" t="str">
        <f t="shared" si="330"/>
        <v>Medium</v>
      </c>
      <c r="Z2654" t="str">
        <f t="shared" si="331"/>
        <v>Heavy_user</v>
      </c>
      <c r="AA2654" t="str">
        <f t="shared" si="332"/>
        <v>Medium_user</v>
      </c>
      <c r="AB2654" t="str">
        <f t="shared" si="333"/>
        <v>Medium Usage</v>
      </c>
      <c r="AC2654" t="str">
        <f t="shared" si="334"/>
        <v>None</v>
      </c>
      <c r="AD2654" t="str">
        <f t="shared" si="335"/>
        <v>Medium Intl Calls</v>
      </c>
    </row>
    <row r="2655" spans="1:30" x14ac:dyDescent="0.25">
      <c r="A2655" t="s">
        <v>36</v>
      </c>
      <c r="B2655">
        <v>115</v>
      </c>
      <c r="C2655" t="s">
        <v>28</v>
      </c>
      <c r="D2655" t="s">
        <v>22</v>
      </c>
      <c r="E2655">
        <f>IF(train[[#This Row],[international_plan]]="yes",1,0)</f>
        <v>0</v>
      </c>
      <c r="F2655" t="s">
        <v>23</v>
      </c>
      <c r="G2655">
        <f>IF(train[[#This Row],[voice_mail_plan]]="yes",1,0)</f>
        <v>1</v>
      </c>
      <c r="H2655">
        <v>16</v>
      </c>
      <c r="I2655">
        <v>133.30000000000001</v>
      </c>
      <c r="J2655">
        <v>110</v>
      </c>
      <c r="K2655">
        <v>22.66</v>
      </c>
      <c r="L2655">
        <v>185.7</v>
      </c>
      <c r="M2655">
        <v>111</v>
      </c>
      <c r="N2655">
        <v>15.78</v>
      </c>
      <c r="O2655">
        <v>161.5</v>
      </c>
      <c r="P2655">
        <v>113</v>
      </c>
      <c r="Q2655">
        <v>7.27</v>
      </c>
      <c r="R2655">
        <v>5.6</v>
      </c>
      <c r="S2655">
        <v>4</v>
      </c>
      <c r="T2655">
        <v>1.51</v>
      </c>
      <c r="U2655">
        <v>2</v>
      </c>
      <c r="V2655" t="s">
        <v>22</v>
      </c>
      <c r="W2655">
        <f t="shared" si="328"/>
        <v>0</v>
      </c>
      <c r="X2655" t="str">
        <f t="shared" si="329"/>
        <v>3 or fewer calls</v>
      </c>
      <c r="Y2655" t="str">
        <f t="shared" si="330"/>
        <v>Low</v>
      </c>
      <c r="Z2655" t="str">
        <f t="shared" si="331"/>
        <v>Medium_user</v>
      </c>
      <c r="AA2655" t="str">
        <f t="shared" si="332"/>
        <v>Medium_user</v>
      </c>
      <c r="AB2655" t="str">
        <f t="shared" si="333"/>
        <v>Medium Usage</v>
      </c>
      <c r="AC2655" t="str">
        <f t="shared" si="334"/>
        <v>Medium</v>
      </c>
      <c r="AD2655" t="str">
        <f t="shared" si="335"/>
        <v>Low Intl Calls</v>
      </c>
    </row>
    <row r="2656" spans="1:30" x14ac:dyDescent="0.25">
      <c r="A2656" t="s">
        <v>73</v>
      </c>
      <c r="B2656">
        <v>108</v>
      </c>
      <c r="C2656" t="s">
        <v>28</v>
      </c>
      <c r="D2656" t="s">
        <v>22</v>
      </c>
      <c r="E2656">
        <f>IF(train[[#This Row],[international_plan]]="yes",1,0)</f>
        <v>0</v>
      </c>
      <c r="F2656" t="s">
        <v>23</v>
      </c>
      <c r="G2656">
        <f>IF(train[[#This Row],[voice_mail_plan]]="yes",1,0)</f>
        <v>1</v>
      </c>
      <c r="H2656">
        <v>25</v>
      </c>
      <c r="I2656">
        <v>170.7</v>
      </c>
      <c r="J2656">
        <v>88</v>
      </c>
      <c r="K2656">
        <v>29.02</v>
      </c>
      <c r="L2656">
        <v>109.9</v>
      </c>
      <c r="M2656">
        <v>113</v>
      </c>
      <c r="N2656">
        <v>9.34</v>
      </c>
      <c r="O2656">
        <v>165.7</v>
      </c>
      <c r="P2656">
        <v>99</v>
      </c>
      <c r="Q2656">
        <v>7.46</v>
      </c>
      <c r="R2656">
        <v>8.6999999999999993</v>
      </c>
      <c r="S2656">
        <v>1</v>
      </c>
      <c r="T2656">
        <v>2.35</v>
      </c>
      <c r="U2656">
        <v>3</v>
      </c>
      <c r="V2656" t="s">
        <v>22</v>
      </c>
      <c r="W2656">
        <f t="shared" si="328"/>
        <v>0</v>
      </c>
      <c r="X2656" t="str">
        <f t="shared" si="329"/>
        <v>3 or fewer calls</v>
      </c>
      <c r="Y2656" t="str">
        <f t="shared" si="330"/>
        <v>Medium</v>
      </c>
      <c r="Z2656" t="str">
        <f t="shared" si="331"/>
        <v>Medium_user</v>
      </c>
      <c r="AA2656" t="str">
        <f t="shared" si="332"/>
        <v>Light_user</v>
      </c>
      <c r="AB2656" t="str">
        <f t="shared" si="333"/>
        <v>Medium Usage</v>
      </c>
      <c r="AC2656" t="str">
        <f t="shared" si="334"/>
        <v>Medium</v>
      </c>
      <c r="AD2656" t="str">
        <f t="shared" si="335"/>
        <v>Medium Intl Calls</v>
      </c>
    </row>
    <row r="2657" spans="1:30" x14ac:dyDescent="0.25">
      <c r="A2657" t="s">
        <v>58</v>
      </c>
      <c r="B2657">
        <v>161</v>
      </c>
      <c r="C2657" t="s">
        <v>21</v>
      </c>
      <c r="D2657" t="s">
        <v>22</v>
      </c>
      <c r="E2657">
        <f>IF(train[[#This Row],[international_plan]]="yes",1,0)</f>
        <v>0</v>
      </c>
      <c r="F2657" t="s">
        <v>22</v>
      </c>
      <c r="G2657">
        <f>IF(train[[#This Row],[voice_mail_plan]]="yes",1,0)</f>
        <v>0</v>
      </c>
      <c r="H2657">
        <v>0</v>
      </c>
      <c r="I2657">
        <v>322.3</v>
      </c>
      <c r="J2657">
        <v>100</v>
      </c>
      <c r="K2657">
        <v>54.79</v>
      </c>
      <c r="L2657">
        <v>230.4</v>
      </c>
      <c r="M2657">
        <v>135</v>
      </c>
      <c r="N2657">
        <v>19.579999999999998</v>
      </c>
      <c r="O2657">
        <v>241.5</v>
      </c>
      <c r="P2657">
        <v>104</v>
      </c>
      <c r="Q2657">
        <v>10.87</v>
      </c>
      <c r="R2657">
        <v>7.8</v>
      </c>
      <c r="S2657">
        <v>5</v>
      </c>
      <c r="T2657">
        <v>2.11</v>
      </c>
      <c r="U2657">
        <v>2</v>
      </c>
      <c r="V2657" t="s">
        <v>23</v>
      </c>
      <c r="W2657">
        <f t="shared" si="328"/>
        <v>1</v>
      </c>
      <c r="X2657" t="str">
        <f t="shared" si="329"/>
        <v>3 or fewer calls</v>
      </c>
      <c r="Y2657" t="str">
        <f t="shared" si="330"/>
        <v>Medium</v>
      </c>
      <c r="Z2657" t="str">
        <f t="shared" si="331"/>
        <v>Heavy_user</v>
      </c>
      <c r="AA2657" t="str">
        <f t="shared" si="332"/>
        <v>Medium_user</v>
      </c>
      <c r="AB2657" t="str">
        <f t="shared" si="333"/>
        <v>Medium Usage</v>
      </c>
      <c r="AC2657" t="str">
        <f t="shared" si="334"/>
        <v>None</v>
      </c>
      <c r="AD2657" t="str">
        <f t="shared" si="335"/>
        <v>Medium Intl Calls</v>
      </c>
    </row>
    <row r="2658" spans="1:30" x14ac:dyDescent="0.25">
      <c r="A2658" t="s">
        <v>74</v>
      </c>
      <c r="B2658">
        <v>147</v>
      </c>
      <c r="C2658" t="s">
        <v>21</v>
      </c>
      <c r="D2658" t="s">
        <v>22</v>
      </c>
      <c r="E2658">
        <f>IF(train[[#This Row],[international_plan]]="yes",1,0)</f>
        <v>0</v>
      </c>
      <c r="F2658" t="s">
        <v>22</v>
      </c>
      <c r="G2658">
        <f>IF(train[[#This Row],[voice_mail_plan]]="yes",1,0)</f>
        <v>0</v>
      </c>
      <c r="H2658">
        <v>0</v>
      </c>
      <c r="I2658">
        <v>124.4</v>
      </c>
      <c r="J2658">
        <v>74</v>
      </c>
      <c r="K2658">
        <v>21.15</v>
      </c>
      <c r="L2658">
        <v>320.89999999999998</v>
      </c>
      <c r="M2658">
        <v>78</v>
      </c>
      <c r="N2658">
        <v>27.28</v>
      </c>
      <c r="O2658">
        <v>157.19999999999999</v>
      </c>
      <c r="P2658">
        <v>126</v>
      </c>
      <c r="Q2658">
        <v>7.07</v>
      </c>
      <c r="R2658">
        <v>10.4</v>
      </c>
      <c r="S2658">
        <v>4</v>
      </c>
      <c r="T2658">
        <v>2.81</v>
      </c>
      <c r="U2658">
        <v>2</v>
      </c>
      <c r="V2658" t="s">
        <v>22</v>
      </c>
      <c r="W2658">
        <f t="shared" si="328"/>
        <v>0</v>
      </c>
      <c r="X2658" t="str">
        <f t="shared" si="329"/>
        <v>3 or fewer calls</v>
      </c>
      <c r="Y2658" t="str">
        <f t="shared" si="330"/>
        <v>Medium</v>
      </c>
      <c r="Z2658" t="str">
        <f t="shared" si="331"/>
        <v>Light_usage</v>
      </c>
      <c r="AA2658" t="str">
        <f t="shared" si="332"/>
        <v>Heavy_user</v>
      </c>
      <c r="AB2658" t="str">
        <f t="shared" si="333"/>
        <v>Medium Usage</v>
      </c>
      <c r="AC2658" t="str">
        <f t="shared" si="334"/>
        <v>None</v>
      </c>
      <c r="AD2658" t="str">
        <f t="shared" si="335"/>
        <v>Medium Intl Calls</v>
      </c>
    </row>
    <row r="2659" spans="1:30" x14ac:dyDescent="0.25">
      <c r="A2659" t="s">
        <v>29</v>
      </c>
      <c r="B2659">
        <v>107</v>
      </c>
      <c r="C2659" t="s">
        <v>21</v>
      </c>
      <c r="D2659" t="s">
        <v>22</v>
      </c>
      <c r="E2659">
        <f>IF(train[[#This Row],[international_plan]]="yes",1,0)</f>
        <v>0</v>
      </c>
      <c r="F2659" t="s">
        <v>22</v>
      </c>
      <c r="G2659">
        <f>IF(train[[#This Row],[voice_mail_plan]]="yes",1,0)</f>
        <v>0</v>
      </c>
      <c r="H2659">
        <v>0</v>
      </c>
      <c r="I2659">
        <v>146.9</v>
      </c>
      <c r="J2659">
        <v>94</v>
      </c>
      <c r="K2659">
        <v>24.97</v>
      </c>
      <c r="L2659">
        <v>114.3</v>
      </c>
      <c r="M2659">
        <v>111</v>
      </c>
      <c r="N2659">
        <v>9.7200000000000006</v>
      </c>
      <c r="O2659">
        <v>114.5</v>
      </c>
      <c r="P2659">
        <v>97</v>
      </c>
      <c r="Q2659">
        <v>5.15</v>
      </c>
      <c r="R2659">
        <v>11.4</v>
      </c>
      <c r="S2659">
        <v>5</v>
      </c>
      <c r="T2659">
        <v>3.08</v>
      </c>
      <c r="U2659">
        <v>3</v>
      </c>
      <c r="V2659" t="s">
        <v>22</v>
      </c>
      <c r="W2659">
        <f t="shared" si="328"/>
        <v>0</v>
      </c>
      <c r="X2659" t="str">
        <f t="shared" si="329"/>
        <v>3 or fewer calls</v>
      </c>
      <c r="Y2659" t="str">
        <f t="shared" si="330"/>
        <v>Medium</v>
      </c>
      <c r="Z2659" t="str">
        <f t="shared" si="331"/>
        <v>Medium_user</v>
      </c>
      <c r="AA2659" t="str">
        <f t="shared" si="332"/>
        <v>Light_user</v>
      </c>
      <c r="AB2659" t="str">
        <f t="shared" si="333"/>
        <v>Medium Usage</v>
      </c>
      <c r="AC2659" t="str">
        <f t="shared" si="334"/>
        <v>None</v>
      </c>
      <c r="AD2659" t="str">
        <f t="shared" si="335"/>
        <v>Medium Intl Calls</v>
      </c>
    </row>
    <row r="2660" spans="1:30" x14ac:dyDescent="0.25">
      <c r="A2660" t="s">
        <v>31</v>
      </c>
      <c r="B2660">
        <v>120</v>
      </c>
      <c r="C2660" t="s">
        <v>28</v>
      </c>
      <c r="D2660" t="s">
        <v>22</v>
      </c>
      <c r="E2660">
        <f>IF(train[[#This Row],[international_plan]]="yes",1,0)</f>
        <v>0</v>
      </c>
      <c r="F2660" t="s">
        <v>22</v>
      </c>
      <c r="G2660">
        <f>IF(train[[#This Row],[voice_mail_plan]]="yes",1,0)</f>
        <v>0</v>
      </c>
      <c r="H2660">
        <v>0</v>
      </c>
      <c r="I2660">
        <v>192.6</v>
      </c>
      <c r="J2660">
        <v>123</v>
      </c>
      <c r="K2660">
        <v>32.74</v>
      </c>
      <c r="L2660">
        <v>206.4</v>
      </c>
      <c r="M2660">
        <v>105</v>
      </c>
      <c r="N2660">
        <v>17.54</v>
      </c>
      <c r="O2660">
        <v>283.2</v>
      </c>
      <c r="P2660">
        <v>93</v>
      </c>
      <c r="Q2660">
        <v>12.74</v>
      </c>
      <c r="R2660">
        <v>10.8</v>
      </c>
      <c r="S2660">
        <v>3</v>
      </c>
      <c r="T2660">
        <v>2.92</v>
      </c>
      <c r="U2660">
        <v>1</v>
      </c>
      <c r="V2660" t="s">
        <v>22</v>
      </c>
      <c r="W2660">
        <f t="shared" si="328"/>
        <v>0</v>
      </c>
      <c r="X2660" t="str">
        <f t="shared" si="329"/>
        <v>3 or fewer calls</v>
      </c>
      <c r="Y2660" t="str">
        <f t="shared" si="330"/>
        <v>Medium</v>
      </c>
      <c r="Z2660" t="str">
        <f t="shared" si="331"/>
        <v>Medium_user</v>
      </c>
      <c r="AA2660" t="str">
        <f t="shared" si="332"/>
        <v>Medium_user</v>
      </c>
      <c r="AB2660" t="str">
        <f t="shared" si="333"/>
        <v>Medium Usage</v>
      </c>
      <c r="AC2660" t="str">
        <f t="shared" si="334"/>
        <v>None</v>
      </c>
      <c r="AD2660" t="str">
        <f t="shared" si="335"/>
        <v>Medium Intl Calls</v>
      </c>
    </row>
    <row r="2661" spans="1:30" x14ac:dyDescent="0.25">
      <c r="A2661" t="s">
        <v>24</v>
      </c>
      <c r="B2661">
        <v>107</v>
      </c>
      <c r="C2661" t="s">
        <v>25</v>
      </c>
      <c r="D2661" t="s">
        <v>22</v>
      </c>
      <c r="E2661">
        <f>IF(train[[#This Row],[international_plan]]="yes",1,0)</f>
        <v>0</v>
      </c>
      <c r="F2661" t="s">
        <v>23</v>
      </c>
      <c r="G2661">
        <f>IF(train[[#This Row],[voice_mail_plan]]="yes",1,0)</f>
        <v>1</v>
      </c>
      <c r="H2661">
        <v>36</v>
      </c>
      <c r="I2661">
        <v>96.3</v>
      </c>
      <c r="J2661">
        <v>83</v>
      </c>
      <c r="K2661">
        <v>16.37</v>
      </c>
      <c r="L2661">
        <v>179.6</v>
      </c>
      <c r="M2661">
        <v>91</v>
      </c>
      <c r="N2661">
        <v>15.27</v>
      </c>
      <c r="O2661">
        <v>166.3</v>
      </c>
      <c r="P2661">
        <v>121</v>
      </c>
      <c r="Q2661">
        <v>7.48</v>
      </c>
      <c r="R2661">
        <v>10.3</v>
      </c>
      <c r="S2661">
        <v>2</v>
      </c>
      <c r="T2661">
        <v>2.78</v>
      </c>
      <c r="U2661">
        <v>1</v>
      </c>
      <c r="V2661" t="s">
        <v>22</v>
      </c>
      <c r="W2661">
        <f t="shared" si="328"/>
        <v>0</v>
      </c>
      <c r="X2661" t="str">
        <f t="shared" si="329"/>
        <v>3 or fewer calls</v>
      </c>
      <c r="Y2661" t="str">
        <f t="shared" si="330"/>
        <v>Medium</v>
      </c>
      <c r="Z2661" t="str">
        <f t="shared" si="331"/>
        <v>Medium_user</v>
      </c>
      <c r="AA2661" t="str">
        <f t="shared" si="332"/>
        <v>Medium_user</v>
      </c>
      <c r="AB2661" t="str">
        <f t="shared" si="333"/>
        <v>Medium Usage</v>
      </c>
      <c r="AC2661" t="str">
        <f t="shared" si="334"/>
        <v>High</v>
      </c>
      <c r="AD2661" t="str">
        <f t="shared" si="335"/>
        <v>Medium Intl Calls</v>
      </c>
    </row>
    <row r="2662" spans="1:30" x14ac:dyDescent="0.25">
      <c r="A2662" t="s">
        <v>47</v>
      </c>
      <c r="B2662">
        <v>58</v>
      </c>
      <c r="C2662" t="s">
        <v>28</v>
      </c>
      <c r="D2662" t="s">
        <v>22</v>
      </c>
      <c r="E2662">
        <f>IF(train[[#This Row],[international_plan]]="yes",1,0)</f>
        <v>0</v>
      </c>
      <c r="F2662" t="s">
        <v>22</v>
      </c>
      <c r="G2662">
        <f>IF(train[[#This Row],[voice_mail_plan]]="yes",1,0)</f>
        <v>0</v>
      </c>
      <c r="H2662">
        <v>0</v>
      </c>
      <c r="I2662">
        <v>131.9</v>
      </c>
      <c r="J2662">
        <v>96</v>
      </c>
      <c r="K2662">
        <v>22.42</v>
      </c>
      <c r="L2662">
        <v>167.6</v>
      </c>
      <c r="M2662">
        <v>107</v>
      </c>
      <c r="N2662">
        <v>14.25</v>
      </c>
      <c r="O2662">
        <v>205.9</v>
      </c>
      <c r="P2662">
        <v>106</v>
      </c>
      <c r="Q2662">
        <v>9.27</v>
      </c>
      <c r="R2662">
        <v>14.7</v>
      </c>
      <c r="S2662">
        <v>5</v>
      </c>
      <c r="T2662">
        <v>3.97</v>
      </c>
      <c r="U2662">
        <v>3</v>
      </c>
      <c r="V2662" t="s">
        <v>22</v>
      </c>
      <c r="W2662">
        <f t="shared" si="328"/>
        <v>0</v>
      </c>
      <c r="X2662" t="str">
        <f t="shared" si="329"/>
        <v>3 or fewer calls</v>
      </c>
      <c r="Y2662" t="str">
        <f t="shared" si="330"/>
        <v>Medium</v>
      </c>
      <c r="Z2662" t="str">
        <f t="shared" si="331"/>
        <v>Medium_user</v>
      </c>
      <c r="AA2662" t="str">
        <f t="shared" si="332"/>
        <v>Medium_user</v>
      </c>
      <c r="AB2662" t="str">
        <f t="shared" si="333"/>
        <v>Medium Usage</v>
      </c>
      <c r="AC2662" t="str">
        <f t="shared" si="334"/>
        <v>None</v>
      </c>
      <c r="AD2662" t="str">
        <f t="shared" si="335"/>
        <v>Medium Intl Calls</v>
      </c>
    </row>
    <row r="2663" spans="1:30" x14ac:dyDescent="0.25">
      <c r="A2663" t="s">
        <v>30</v>
      </c>
      <c r="B2663">
        <v>91</v>
      </c>
      <c r="C2663" t="s">
        <v>25</v>
      </c>
      <c r="D2663" t="s">
        <v>22</v>
      </c>
      <c r="E2663">
        <f>IF(train[[#This Row],[international_plan]]="yes",1,0)</f>
        <v>0</v>
      </c>
      <c r="F2663" t="s">
        <v>22</v>
      </c>
      <c r="G2663">
        <f>IF(train[[#This Row],[voice_mail_plan]]="yes",1,0)</f>
        <v>0</v>
      </c>
      <c r="H2663">
        <v>0</v>
      </c>
      <c r="I2663">
        <v>147.19999999999999</v>
      </c>
      <c r="J2663">
        <v>121</v>
      </c>
      <c r="K2663">
        <v>25.02</v>
      </c>
      <c r="L2663">
        <v>175.2</v>
      </c>
      <c r="M2663">
        <v>87</v>
      </c>
      <c r="N2663">
        <v>14.89</v>
      </c>
      <c r="O2663">
        <v>136.30000000000001</v>
      </c>
      <c r="P2663">
        <v>80</v>
      </c>
      <c r="Q2663">
        <v>6.13</v>
      </c>
      <c r="R2663">
        <v>13.3</v>
      </c>
      <c r="S2663">
        <v>3</v>
      </c>
      <c r="T2663">
        <v>3.59</v>
      </c>
      <c r="U2663">
        <v>2</v>
      </c>
      <c r="V2663" t="s">
        <v>22</v>
      </c>
      <c r="W2663">
        <f t="shared" si="328"/>
        <v>0</v>
      </c>
      <c r="X2663" t="str">
        <f t="shared" si="329"/>
        <v>3 or fewer calls</v>
      </c>
      <c r="Y2663" t="str">
        <f t="shared" si="330"/>
        <v>Medium</v>
      </c>
      <c r="Z2663" t="str">
        <f t="shared" si="331"/>
        <v>Medium_user</v>
      </c>
      <c r="AA2663" t="str">
        <f t="shared" si="332"/>
        <v>Medium_user</v>
      </c>
      <c r="AB2663" t="str">
        <f t="shared" si="333"/>
        <v>Medium Usage</v>
      </c>
      <c r="AC2663" t="str">
        <f t="shared" si="334"/>
        <v>None</v>
      </c>
      <c r="AD2663" t="str">
        <f t="shared" si="335"/>
        <v>Medium Intl Calls</v>
      </c>
    </row>
    <row r="2664" spans="1:30" x14ac:dyDescent="0.25">
      <c r="A2664" t="s">
        <v>68</v>
      </c>
      <c r="B2664">
        <v>13</v>
      </c>
      <c r="C2664" t="s">
        <v>21</v>
      </c>
      <c r="D2664" t="s">
        <v>22</v>
      </c>
      <c r="E2664">
        <f>IF(train[[#This Row],[international_plan]]="yes",1,0)</f>
        <v>0</v>
      </c>
      <c r="F2664" t="s">
        <v>22</v>
      </c>
      <c r="G2664">
        <f>IF(train[[#This Row],[voice_mail_plan]]="yes",1,0)</f>
        <v>0</v>
      </c>
      <c r="H2664">
        <v>0</v>
      </c>
      <c r="I2664">
        <v>143.1</v>
      </c>
      <c r="J2664">
        <v>139</v>
      </c>
      <c r="K2664">
        <v>24.33</v>
      </c>
      <c r="L2664">
        <v>239.6</v>
      </c>
      <c r="M2664">
        <v>88</v>
      </c>
      <c r="N2664">
        <v>20.37</v>
      </c>
      <c r="O2664">
        <v>221.7</v>
      </c>
      <c r="P2664">
        <v>123</v>
      </c>
      <c r="Q2664">
        <v>9.98</v>
      </c>
      <c r="R2664">
        <v>7.1</v>
      </c>
      <c r="S2664">
        <v>5</v>
      </c>
      <c r="T2664">
        <v>1.92</v>
      </c>
      <c r="U2664">
        <v>2</v>
      </c>
      <c r="V2664" t="s">
        <v>22</v>
      </c>
      <c r="W2664">
        <f t="shared" si="328"/>
        <v>0</v>
      </c>
      <c r="X2664" t="str">
        <f t="shared" si="329"/>
        <v>3 or fewer calls</v>
      </c>
      <c r="Y2664" t="str">
        <f t="shared" si="330"/>
        <v>Low</v>
      </c>
      <c r="Z2664" t="str">
        <f t="shared" si="331"/>
        <v>Medium_user</v>
      </c>
      <c r="AA2664" t="str">
        <f t="shared" si="332"/>
        <v>Heavy_user</v>
      </c>
      <c r="AB2664" t="str">
        <f t="shared" si="333"/>
        <v>Medium Usage</v>
      </c>
      <c r="AC2664" t="str">
        <f t="shared" si="334"/>
        <v>None</v>
      </c>
      <c r="AD2664" t="str">
        <f t="shared" si="335"/>
        <v>Low Intl Calls</v>
      </c>
    </row>
    <row r="2665" spans="1:30" x14ac:dyDescent="0.25">
      <c r="A2665" t="s">
        <v>32</v>
      </c>
      <c r="B2665">
        <v>104</v>
      </c>
      <c r="C2665" t="s">
        <v>25</v>
      </c>
      <c r="D2665" t="s">
        <v>22</v>
      </c>
      <c r="E2665">
        <f>IF(train[[#This Row],[international_plan]]="yes",1,0)</f>
        <v>0</v>
      </c>
      <c r="F2665" t="s">
        <v>22</v>
      </c>
      <c r="G2665">
        <f>IF(train[[#This Row],[voice_mail_plan]]="yes",1,0)</f>
        <v>0</v>
      </c>
      <c r="H2665">
        <v>0</v>
      </c>
      <c r="I2665">
        <v>280.39999999999998</v>
      </c>
      <c r="J2665">
        <v>127</v>
      </c>
      <c r="K2665">
        <v>47.67</v>
      </c>
      <c r="L2665">
        <v>179.4</v>
      </c>
      <c r="M2665">
        <v>79</v>
      </c>
      <c r="N2665">
        <v>15.25</v>
      </c>
      <c r="O2665">
        <v>150.6</v>
      </c>
      <c r="P2665">
        <v>77</v>
      </c>
      <c r="Q2665">
        <v>6.78</v>
      </c>
      <c r="R2665">
        <v>15.2</v>
      </c>
      <c r="S2665">
        <v>6</v>
      </c>
      <c r="T2665">
        <v>4.0999999999999996</v>
      </c>
      <c r="U2665">
        <v>5</v>
      </c>
      <c r="V2665" t="s">
        <v>22</v>
      </c>
      <c r="W2665">
        <f t="shared" si="328"/>
        <v>0</v>
      </c>
      <c r="X2665" t="str">
        <f t="shared" si="329"/>
        <v>More than 3 calls</v>
      </c>
      <c r="Y2665" t="str">
        <f t="shared" si="330"/>
        <v>High</v>
      </c>
      <c r="Z2665" t="str">
        <f t="shared" si="331"/>
        <v>Light_usage</v>
      </c>
      <c r="AA2665" t="str">
        <f t="shared" si="332"/>
        <v>Medium_user</v>
      </c>
      <c r="AB2665" t="str">
        <f t="shared" si="333"/>
        <v>Medium Usage</v>
      </c>
      <c r="AC2665" t="str">
        <f t="shared" si="334"/>
        <v>None</v>
      </c>
      <c r="AD2665" t="str">
        <f t="shared" si="335"/>
        <v>Medium Intl Calls</v>
      </c>
    </row>
    <row r="2666" spans="1:30" x14ac:dyDescent="0.25">
      <c r="A2666" t="s">
        <v>27</v>
      </c>
      <c r="B2666">
        <v>93</v>
      </c>
      <c r="C2666" t="s">
        <v>21</v>
      </c>
      <c r="D2666" t="s">
        <v>22</v>
      </c>
      <c r="E2666">
        <f>IF(train[[#This Row],[international_plan]]="yes",1,0)</f>
        <v>0</v>
      </c>
      <c r="F2666" t="s">
        <v>23</v>
      </c>
      <c r="G2666">
        <f>IF(train[[#This Row],[voice_mail_plan]]="yes",1,0)</f>
        <v>1</v>
      </c>
      <c r="H2666">
        <v>31</v>
      </c>
      <c r="I2666">
        <v>237.2</v>
      </c>
      <c r="J2666">
        <v>85</v>
      </c>
      <c r="K2666">
        <v>40.32</v>
      </c>
      <c r="L2666">
        <v>213.1</v>
      </c>
      <c r="M2666">
        <v>100</v>
      </c>
      <c r="N2666">
        <v>18.11</v>
      </c>
      <c r="O2666">
        <v>192.7</v>
      </c>
      <c r="P2666">
        <v>87</v>
      </c>
      <c r="Q2666">
        <v>8.67</v>
      </c>
      <c r="R2666">
        <v>10.7</v>
      </c>
      <c r="S2666">
        <v>4</v>
      </c>
      <c r="T2666">
        <v>2.89</v>
      </c>
      <c r="U2666">
        <v>1</v>
      </c>
      <c r="V2666" t="s">
        <v>22</v>
      </c>
      <c r="W2666">
        <f t="shared" si="328"/>
        <v>0</v>
      </c>
      <c r="X2666" t="str">
        <f t="shared" si="329"/>
        <v>3 or fewer calls</v>
      </c>
      <c r="Y2666" t="str">
        <f t="shared" si="330"/>
        <v>Medium</v>
      </c>
      <c r="Z2666" t="str">
        <f t="shared" si="331"/>
        <v>Medium_user</v>
      </c>
      <c r="AA2666" t="str">
        <f t="shared" si="332"/>
        <v>Medium_user</v>
      </c>
      <c r="AB2666" t="str">
        <f t="shared" si="333"/>
        <v>Medium Usage</v>
      </c>
      <c r="AC2666" t="str">
        <f t="shared" si="334"/>
        <v>High</v>
      </c>
      <c r="AD2666" t="str">
        <f t="shared" si="335"/>
        <v>Medium Intl Calls</v>
      </c>
    </row>
    <row r="2667" spans="1:30" x14ac:dyDescent="0.25">
      <c r="A2667" t="s">
        <v>54</v>
      </c>
      <c r="B2667">
        <v>95</v>
      </c>
      <c r="C2667" t="s">
        <v>28</v>
      </c>
      <c r="D2667" t="s">
        <v>22</v>
      </c>
      <c r="E2667">
        <f>IF(train[[#This Row],[international_plan]]="yes",1,0)</f>
        <v>0</v>
      </c>
      <c r="F2667" t="s">
        <v>22</v>
      </c>
      <c r="G2667">
        <f>IF(train[[#This Row],[voice_mail_plan]]="yes",1,0)</f>
        <v>0</v>
      </c>
      <c r="H2667">
        <v>0</v>
      </c>
      <c r="I2667">
        <v>184.2</v>
      </c>
      <c r="J2667">
        <v>95</v>
      </c>
      <c r="K2667">
        <v>31.31</v>
      </c>
      <c r="L2667">
        <v>181.6</v>
      </c>
      <c r="M2667">
        <v>101</v>
      </c>
      <c r="N2667">
        <v>15.44</v>
      </c>
      <c r="O2667">
        <v>143.4</v>
      </c>
      <c r="P2667">
        <v>113</v>
      </c>
      <c r="Q2667">
        <v>6.45</v>
      </c>
      <c r="R2667">
        <v>12.8</v>
      </c>
      <c r="S2667">
        <v>4</v>
      </c>
      <c r="T2667">
        <v>3.46</v>
      </c>
      <c r="U2667">
        <v>2</v>
      </c>
      <c r="V2667" t="s">
        <v>22</v>
      </c>
      <c r="W2667">
        <f t="shared" si="328"/>
        <v>0</v>
      </c>
      <c r="X2667" t="str">
        <f t="shared" si="329"/>
        <v>3 or fewer calls</v>
      </c>
      <c r="Y2667" t="str">
        <f t="shared" si="330"/>
        <v>Medium</v>
      </c>
      <c r="Z2667" t="str">
        <f t="shared" si="331"/>
        <v>Medium_user</v>
      </c>
      <c r="AA2667" t="str">
        <f t="shared" si="332"/>
        <v>Medium_user</v>
      </c>
      <c r="AB2667" t="str">
        <f t="shared" si="333"/>
        <v>Medium Usage</v>
      </c>
      <c r="AC2667" t="str">
        <f t="shared" si="334"/>
        <v>None</v>
      </c>
      <c r="AD2667" t="str">
        <f t="shared" si="335"/>
        <v>Medium Intl Calls</v>
      </c>
    </row>
    <row r="2668" spans="1:30" x14ac:dyDescent="0.25">
      <c r="A2668" t="s">
        <v>43</v>
      </c>
      <c r="B2668">
        <v>104</v>
      </c>
      <c r="C2668" t="s">
        <v>21</v>
      </c>
      <c r="D2668" t="s">
        <v>22</v>
      </c>
      <c r="E2668">
        <f>IF(train[[#This Row],[international_plan]]="yes",1,0)</f>
        <v>0</v>
      </c>
      <c r="F2668" t="s">
        <v>22</v>
      </c>
      <c r="G2668">
        <f>IF(train[[#This Row],[voice_mail_plan]]="yes",1,0)</f>
        <v>0</v>
      </c>
      <c r="H2668">
        <v>0</v>
      </c>
      <c r="I2668">
        <v>109.1</v>
      </c>
      <c r="J2668">
        <v>141</v>
      </c>
      <c r="K2668">
        <v>18.55</v>
      </c>
      <c r="L2668">
        <v>187.1</v>
      </c>
      <c r="M2668">
        <v>140</v>
      </c>
      <c r="N2668">
        <v>15.9</v>
      </c>
      <c r="O2668">
        <v>216.6</v>
      </c>
      <c r="P2668">
        <v>100</v>
      </c>
      <c r="Q2668">
        <v>9.75</v>
      </c>
      <c r="R2668">
        <v>10</v>
      </c>
      <c r="S2668">
        <v>4</v>
      </c>
      <c r="T2668">
        <v>2.7</v>
      </c>
      <c r="U2668">
        <v>3</v>
      </c>
      <c r="V2668" t="s">
        <v>22</v>
      </c>
      <c r="W2668">
        <f t="shared" si="328"/>
        <v>0</v>
      </c>
      <c r="X2668" t="str">
        <f t="shared" si="329"/>
        <v>3 or fewer calls</v>
      </c>
      <c r="Y2668" t="str">
        <f t="shared" si="330"/>
        <v>Medium</v>
      </c>
      <c r="Z2668" t="str">
        <f t="shared" si="331"/>
        <v>Heavy_user</v>
      </c>
      <c r="AA2668" t="str">
        <f t="shared" si="332"/>
        <v>Medium_user</v>
      </c>
      <c r="AB2668" t="str">
        <f t="shared" si="333"/>
        <v>Medium Usage</v>
      </c>
      <c r="AC2668" t="str">
        <f t="shared" si="334"/>
        <v>None</v>
      </c>
      <c r="AD2668" t="str">
        <f t="shared" si="335"/>
        <v>Medium Intl Calls</v>
      </c>
    </row>
    <row r="2669" spans="1:30" x14ac:dyDescent="0.25">
      <c r="A2669" t="s">
        <v>46</v>
      </c>
      <c r="B2669">
        <v>35</v>
      </c>
      <c r="C2669" t="s">
        <v>25</v>
      </c>
      <c r="D2669" t="s">
        <v>22</v>
      </c>
      <c r="E2669">
        <f>IF(train[[#This Row],[international_plan]]="yes",1,0)</f>
        <v>0</v>
      </c>
      <c r="F2669" t="s">
        <v>22</v>
      </c>
      <c r="G2669">
        <f>IF(train[[#This Row],[voice_mail_plan]]="yes",1,0)</f>
        <v>0</v>
      </c>
      <c r="H2669">
        <v>0</v>
      </c>
      <c r="I2669">
        <v>138.1</v>
      </c>
      <c r="J2669">
        <v>115</v>
      </c>
      <c r="K2669">
        <v>23.48</v>
      </c>
      <c r="L2669">
        <v>158.19999999999999</v>
      </c>
      <c r="M2669">
        <v>82</v>
      </c>
      <c r="N2669">
        <v>13.45</v>
      </c>
      <c r="O2669">
        <v>215.7</v>
      </c>
      <c r="P2669">
        <v>118</v>
      </c>
      <c r="Q2669">
        <v>9.7100000000000009</v>
      </c>
      <c r="R2669">
        <v>10.3</v>
      </c>
      <c r="S2669">
        <v>2</v>
      </c>
      <c r="T2669">
        <v>2.78</v>
      </c>
      <c r="U2669">
        <v>5</v>
      </c>
      <c r="V2669" t="s">
        <v>23</v>
      </c>
      <c r="W2669">
        <f t="shared" si="328"/>
        <v>1</v>
      </c>
      <c r="X2669" t="str">
        <f t="shared" si="329"/>
        <v>More than 3 calls</v>
      </c>
      <c r="Y2669" t="str">
        <f t="shared" si="330"/>
        <v>Medium</v>
      </c>
      <c r="Z2669" t="str">
        <f t="shared" si="331"/>
        <v>Medium_user</v>
      </c>
      <c r="AA2669" t="str">
        <f t="shared" si="332"/>
        <v>Medium_user</v>
      </c>
      <c r="AB2669" t="str">
        <f t="shared" si="333"/>
        <v>Medium Usage</v>
      </c>
      <c r="AC2669" t="str">
        <f t="shared" si="334"/>
        <v>None</v>
      </c>
      <c r="AD2669" t="str">
        <f t="shared" si="335"/>
        <v>Medium Intl Calls</v>
      </c>
    </row>
    <row r="2670" spans="1:30" x14ac:dyDescent="0.25">
      <c r="A2670" t="s">
        <v>67</v>
      </c>
      <c r="B2670">
        <v>143</v>
      </c>
      <c r="C2670" t="s">
        <v>28</v>
      </c>
      <c r="D2670" t="s">
        <v>22</v>
      </c>
      <c r="E2670">
        <f>IF(train[[#This Row],[international_plan]]="yes",1,0)</f>
        <v>0</v>
      </c>
      <c r="F2670" t="s">
        <v>22</v>
      </c>
      <c r="G2670">
        <f>IF(train[[#This Row],[voice_mail_plan]]="yes",1,0)</f>
        <v>0</v>
      </c>
      <c r="H2670">
        <v>0</v>
      </c>
      <c r="I2670">
        <v>155.4</v>
      </c>
      <c r="J2670">
        <v>112</v>
      </c>
      <c r="K2670">
        <v>26.42</v>
      </c>
      <c r="L2670">
        <v>290.89999999999998</v>
      </c>
      <c r="M2670">
        <v>92</v>
      </c>
      <c r="N2670">
        <v>24.73</v>
      </c>
      <c r="O2670">
        <v>228.4</v>
      </c>
      <c r="P2670">
        <v>91</v>
      </c>
      <c r="Q2670">
        <v>10.28</v>
      </c>
      <c r="R2670">
        <v>13.9</v>
      </c>
      <c r="S2670">
        <v>5</v>
      </c>
      <c r="T2670">
        <v>3.75</v>
      </c>
      <c r="U2670">
        <v>1</v>
      </c>
      <c r="V2670" t="s">
        <v>22</v>
      </c>
      <c r="W2670">
        <f t="shared" si="328"/>
        <v>0</v>
      </c>
      <c r="X2670" t="str">
        <f t="shared" si="329"/>
        <v>3 or fewer calls</v>
      </c>
      <c r="Y2670" t="str">
        <f t="shared" si="330"/>
        <v>Medium</v>
      </c>
      <c r="Z2670" t="str">
        <f t="shared" si="331"/>
        <v>Medium_user</v>
      </c>
      <c r="AA2670" t="str">
        <f t="shared" si="332"/>
        <v>Heavy_user</v>
      </c>
      <c r="AB2670" t="str">
        <f t="shared" si="333"/>
        <v>Medium Usage</v>
      </c>
      <c r="AC2670" t="str">
        <f t="shared" si="334"/>
        <v>None</v>
      </c>
      <c r="AD2670" t="str">
        <f t="shared" si="335"/>
        <v>Medium Intl Calls</v>
      </c>
    </row>
    <row r="2671" spans="1:30" x14ac:dyDescent="0.25">
      <c r="A2671" t="s">
        <v>61</v>
      </c>
      <c r="B2671">
        <v>62</v>
      </c>
      <c r="C2671" t="s">
        <v>21</v>
      </c>
      <c r="D2671" t="s">
        <v>22</v>
      </c>
      <c r="E2671">
        <f>IF(train[[#This Row],[international_plan]]="yes",1,0)</f>
        <v>0</v>
      </c>
      <c r="F2671" t="s">
        <v>22</v>
      </c>
      <c r="G2671">
        <f>IF(train[[#This Row],[voice_mail_plan]]="yes",1,0)</f>
        <v>0</v>
      </c>
      <c r="H2671">
        <v>0</v>
      </c>
      <c r="I2671">
        <v>245.3</v>
      </c>
      <c r="J2671">
        <v>91</v>
      </c>
      <c r="K2671">
        <v>41.7</v>
      </c>
      <c r="L2671">
        <v>122.9</v>
      </c>
      <c r="M2671">
        <v>130</v>
      </c>
      <c r="N2671">
        <v>10.45</v>
      </c>
      <c r="O2671">
        <v>228.4</v>
      </c>
      <c r="P2671">
        <v>102</v>
      </c>
      <c r="Q2671">
        <v>10.28</v>
      </c>
      <c r="R2671">
        <v>8.5</v>
      </c>
      <c r="S2671">
        <v>4</v>
      </c>
      <c r="T2671">
        <v>2.2999999999999998</v>
      </c>
      <c r="U2671">
        <v>4</v>
      </c>
      <c r="V2671" t="s">
        <v>22</v>
      </c>
      <c r="W2671">
        <f t="shared" si="328"/>
        <v>0</v>
      </c>
      <c r="X2671" t="str">
        <f t="shared" si="329"/>
        <v>More than 3 calls</v>
      </c>
      <c r="Y2671" t="str">
        <f t="shared" si="330"/>
        <v>Medium</v>
      </c>
      <c r="Z2671" t="str">
        <f t="shared" si="331"/>
        <v>Heavy_user</v>
      </c>
      <c r="AA2671" t="str">
        <f t="shared" si="332"/>
        <v>Medium_user</v>
      </c>
      <c r="AB2671" t="str">
        <f t="shared" si="333"/>
        <v>Medium Usage</v>
      </c>
      <c r="AC2671" t="str">
        <f t="shared" si="334"/>
        <v>None</v>
      </c>
      <c r="AD2671" t="str">
        <f t="shared" si="335"/>
        <v>Medium Intl Calls</v>
      </c>
    </row>
    <row r="2672" spans="1:30" x14ac:dyDescent="0.25">
      <c r="A2672" t="s">
        <v>59</v>
      </c>
      <c r="B2672">
        <v>60</v>
      </c>
      <c r="C2672" t="s">
        <v>21</v>
      </c>
      <c r="D2672" t="s">
        <v>23</v>
      </c>
      <c r="E2672">
        <f>IF(train[[#This Row],[international_plan]]="yes",1,0)</f>
        <v>1</v>
      </c>
      <c r="F2672" t="s">
        <v>22</v>
      </c>
      <c r="G2672">
        <f>IF(train[[#This Row],[voice_mail_plan]]="yes",1,0)</f>
        <v>0</v>
      </c>
      <c r="H2672">
        <v>0</v>
      </c>
      <c r="I2672">
        <v>205.9</v>
      </c>
      <c r="J2672">
        <v>97</v>
      </c>
      <c r="K2672">
        <v>35</v>
      </c>
      <c r="L2672">
        <v>277.39999999999998</v>
      </c>
      <c r="M2672">
        <v>117</v>
      </c>
      <c r="N2672">
        <v>23.58</v>
      </c>
      <c r="O2672">
        <v>202</v>
      </c>
      <c r="P2672">
        <v>139</v>
      </c>
      <c r="Q2672">
        <v>9.09</v>
      </c>
      <c r="R2672">
        <v>11</v>
      </c>
      <c r="S2672">
        <v>2</v>
      </c>
      <c r="T2672">
        <v>2.97</v>
      </c>
      <c r="U2672">
        <v>0</v>
      </c>
      <c r="V2672" t="s">
        <v>23</v>
      </c>
      <c r="W2672">
        <f t="shared" si="328"/>
        <v>1</v>
      </c>
      <c r="X2672" t="str">
        <f t="shared" si="329"/>
        <v>3 or fewer calls</v>
      </c>
      <c r="Y2672" t="str">
        <f t="shared" si="330"/>
        <v>Medium</v>
      </c>
      <c r="Z2672" t="str">
        <f t="shared" si="331"/>
        <v>Medium_user</v>
      </c>
      <c r="AA2672" t="str">
        <f t="shared" si="332"/>
        <v>Heavy_user</v>
      </c>
      <c r="AB2672" t="str">
        <f t="shared" si="333"/>
        <v>Medium Usage</v>
      </c>
      <c r="AC2672" t="str">
        <f t="shared" si="334"/>
        <v>None</v>
      </c>
      <c r="AD2672" t="str">
        <f t="shared" si="335"/>
        <v>Medium Intl Calls</v>
      </c>
    </row>
    <row r="2673" spans="1:30" x14ac:dyDescent="0.25">
      <c r="A2673" t="s">
        <v>66</v>
      </c>
      <c r="B2673">
        <v>56</v>
      </c>
      <c r="C2673" t="s">
        <v>25</v>
      </c>
      <c r="D2673" t="s">
        <v>22</v>
      </c>
      <c r="E2673">
        <f>IF(train[[#This Row],[international_plan]]="yes",1,0)</f>
        <v>0</v>
      </c>
      <c r="F2673" t="s">
        <v>22</v>
      </c>
      <c r="G2673">
        <f>IF(train[[#This Row],[voice_mail_plan]]="yes",1,0)</f>
        <v>0</v>
      </c>
      <c r="H2673">
        <v>0</v>
      </c>
      <c r="I2673">
        <v>221.9</v>
      </c>
      <c r="J2673">
        <v>112</v>
      </c>
      <c r="K2673">
        <v>37.72</v>
      </c>
      <c r="L2673">
        <v>278.2</v>
      </c>
      <c r="M2673">
        <v>122</v>
      </c>
      <c r="N2673">
        <v>23.65</v>
      </c>
      <c r="O2673">
        <v>288.10000000000002</v>
      </c>
      <c r="P2673">
        <v>85</v>
      </c>
      <c r="Q2673">
        <v>12.96</v>
      </c>
      <c r="R2673">
        <v>7.1</v>
      </c>
      <c r="S2673">
        <v>5</v>
      </c>
      <c r="T2673">
        <v>1.92</v>
      </c>
      <c r="U2673">
        <v>0</v>
      </c>
      <c r="V2673" t="s">
        <v>23</v>
      </c>
      <c r="W2673">
        <f t="shared" si="328"/>
        <v>1</v>
      </c>
      <c r="X2673" t="str">
        <f t="shared" si="329"/>
        <v>3 or fewer calls</v>
      </c>
      <c r="Y2673" t="str">
        <f t="shared" si="330"/>
        <v>Low</v>
      </c>
      <c r="Z2673" t="str">
        <f t="shared" si="331"/>
        <v>Heavy_user</v>
      </c>
      <c r="AA2673" t="str">
        <f t="shared" si="332"/>
        <v>Heavy_user</v>
      </c>
      <c r="AB2673" t="str">
        <f t="shared" si="333"/>
        <v>Medium Usage</v>
      </c>
      <c r="AC2673" t="str">
        <f t="shared" si="334"/>
        <v>None</v>
      </c>
      <c r="AD2673" t="str">
        <f t="shared" si="335"/>
        <v>Low Intl Calls</v>
      </c>
    </row>
    <row r="2674" spans="1:30" x14ac:dyDescent="0.25">
      <c r="A2674" t="s">
        <v>61</v>
      </c>
      <c r="B2674">
        <v>183</v>
      </c>
      <c r="C2674" t="s">
        <v>21</v>
      </c>
      <c r="D2674" t="s">
        <v>22</v>
      </c>
      <c r="E2674">
        <f>IF(train[[#This Row],[international_plan]]="yes",1,0)</f>
        <v>0</v>
      </c>
      <c r="F2674" t="s">
        <v>22</v>
      </c>
      <c r="G2674">
        <f>IF(train[[#This Row],[voice_mail_plan]]="yes",1,0)</f>
        <v>0</v>
      </c>
      <c r="H2674">
        <v>0</v>
      </c>
      <c r="I2674">
        <v>190</v>
      </c>
      <c r="J2674">
        <v>100</v>
      </c>
      <c r="K2674">
        <v>32.299999999999997</v>
      </c>
      <c r="L2674">
        <v>246.6</v>
      </c>
      <c r="M2674">
        <v>78</v>
      </c>
      <c r="N2674">
        <v>20.96</v>
      </c>
      <c r="O2674">
        <v>304.2</v>
      </c>
      <c r="P2674">
        <v>107</v>
      </c>
      <c r="Q2674">
        <v>13.69</v>
      </c>
      <c r="R2674">
        <v>9.5</v>
      </c>
      <c r="S2674">
        <v>4</v>
      </c>
      <c r="T2674">
        <v>2.57</v>
      </c>
      <c r="U2674">
        <v>1</v>
      </c>
      <c r="V2674" t="s">
        <v>22</v>
      </c>
      <c r="W2674">
        <f t="shared" si="328"/>
        <v>0</v>
      </c>
      <c r="X2674" t="str">
        <f t="shared" si="329"/>
        <v>3 or fewer calls</v>
      </c>
      <c r="Y2674" t="str">
        <f t="shared" si="330"/>
        <v>Medium</v>
      </c>
      <c r="Z2674" t="str">
        <f t="shared" si="331"/>
        <v>Light_usage</v>
      </c>
      <c r="AA2674" t="str">
        <f t="shared" si="332"/>
        <v>Heavy_user</v>
      </c>
      <c r="AB2674" t="str">
        <f t="shared" si="333"/>
        <v>Medium Usage</v>
      </c>
      <c r="AC2674" t="str">
        <f t="shared" si="334"/>
        <v>None</v>
      </c>
      <c r="AD2674" t="str">
        <f t="shared" si="335"/>
        <v>Medium Intl Calls</v>
      </c>
    </row>
    <row r="2675" spans="1:30" x14ac:dyDescent="0.25">
      <c r="A2675" t="s">
        <v>42</v>
      </c>
      <c r="B2675">
        <v>94</v>
      </c>
      <c r="C2675" t="s">
        <v>21</v>
      </c>
      <c r="D2675" t="s">
        <v>22</v>
      </c>
      <c r="E2675">
        <f>IF(train[[#This Row],[international_plan]]="yes",1,0)</f>
        <v>0</v>
      </c>
      <c r="F2675" t="s">
        <v>22</v>
      </c>
      <c r="G2675">
        <f>IF(train[[#This Row],[voice_mail_plan]]="yes",1,0)</f>
        <v>0</v>
      </c>
      <c r="H2675">
        <v>0</v>
      </c>
      <c r="I2675">
        <v>220.8</v>
      </c>
      <c r="J2675">
        <v>111</v>
      </c>
      <c r="K2675">
        <v>37.54</v>
      </c>
      <c r="L2675">
        <v>156.19999999999999</v>
      </c>
      <c r="M2675">
        <v>67</v>
      </c>
      <c r="N2675">
        <v>13.28</v>
      </c>
      <c r="O2675">
        <v>187.9</v>
      </c>
      <c r="P2675">
        <v>89</v>
      </c>
      <c r="Q2675">
        <v>8.4600000000000009</v>
      </c>
      <c r="R2675">
        <v>10.5</v>
      </c>
      <c r="S2675">
        <v>4</v>
      </c>
      <c r="T2675">
        <v>2.84</v>
      </c>
      <c r="U2675">
        <v>2</v>
      </c>
      <c r="V2675" t="s">
        <v>22</v>
      </c>
      <c r="W2675">
        <f t="shared" si="328"/>
        <v>0</v>
      </c>
      <c r="X2675" t="str">
        <f t="shared" si="329"/>
        <v>3 or fewer calls</v>
      </c>
      <c r="Y2675" t="str">
        <f t="shared" si="330"/>
        <v>Medium</v>
      </c>
      <c r="Z2675" t="str">
        <f t="shared" si="331"/>
        <v>Light_usage</v>
      </c>
      <c r="AA2675" t="str">
        <f t="shared" si="332"/>
        <v>Medium_user</v>
      </c>
      <c r="AB2675" t="str">
        <f t="shared" si="333"/>
        <v>Medium Usage</v>
      </c>
      <c r="AC2675" t="str">
        <f t="shared" si="334"/>
        <v>None</v>
      </c>
      <c r="AD2675" t="str">
        <f t="shared" si="335"/>
        <v>Medium Intl Calls</v>
      </c>
    </row>
    <row r="2676" spans="1:30" x14ac:dyDescent="0.25">
      <c r="A2676" t="s">
        <v>74</v>
      </c>
      <c r="B2676">
        <v>73</v>
      </c>
      <c r="C2676" t="s">
        <v>21</v>
      </c>
      <c r="D2676" t="s">
        <v>22</v>
      </c>
      <c r="E2676">
        <f>IF(train[[#This Row],[international_plan]]="yes",1,0)</f>
        <v>0</v>
      </c>
      <c r="F2676" t="s">
        <v>23</v>
      </c>
      <c r="G2676">
        <f>IF(train[[#This Row],[voice_mail_plan]]="yes",1,0)</f>
        <v>1</v>
      </c>
      <c r="H2676">
        <v>47</v>
      </c>
      <c r="I2676">
        <v>173.7</v>
      </c>
      <c r="J2676">
        <v>117</v>
      </c>
      <c r="K2676">
        <v>29.53</v>
      </c>
      <c r="L2676">
        <v>204</v>
      </c>
      <c r="M2676">
        <v>114</v>
      </c>
      <c r="N2676">
        <v>17.34</v>
      </c>
      <c r="O2676">
        <v>174.6</v>
      </c>
      <c r="P2676">
        <v>94</v>
      </c>
      <c r="Q2676">
        <v>7.86</v>
      </c>
      <c r="R2676">
        <v>6.3</v>
      </c>
      <c r="S2676">
        <v>3</v>
      </c>
      <c r="T2676">
        <v>1.7</v>
      </c>
      <c r="U2676">
        <v>2</v>
      </c>
      <c r="V2676" t="s">
        <v>22</v>
      </c>
      <c r="W2676">
        <f t="shared" si="328"/>
        <v>0</v>
      </c>
      <c r="X2676" t="str">
        <f t="shared" si="329"/>
        <v>3 or fewer calls</v>
      </c>
      <c r="Y2676" t="str">
        <f t="shared" si="330"/>
        <v>Low</v>
      </c>
      <c r="Z2676" t="str">
        <f t="shared" si="331"/>
        <v>Medium_user</v>
      </c>
      <c r="AA2676" t="str">
        <f t="shared" si="332"/>
        <v>Medium_user</v>
      </c>
      <c r="AB2676" t="str">
        <f t="shared" si="333"/>
        <v>Medium Usage</v>
      </c>
      <c r="AC2676" t="str">
        <f t="shared" si="334"/>
        <v>High</v>
      </c>
      <c r="AD2676" t="str">
        <f t="shared" si="335"/>
        <v>Low Intl Calls</v>
      </c>
    </row>
    <row r="2677" spans="1:30" x14ac:dyDescent="0.25">
      <c r="A2677" t="s">
        <v>72</v>
      </c>
      <c r="B2677">
        <v>123</v>
      </c>
      <c r="C2677" t="s">
        <v>25</v>
      </c>
      <c r="D2677" t="s">
        <v>22</v>
      </c>
      <c r="E2677">
        <f>IF(train[[#This Row],[international_plan]]="yes",1,0)</f>
        <v>0</v>
      </c>
      <c r="F2677" t="s">
        <v>22</v>
      </c>
      <c r="G2677">
        <f>IF(train[[#This Row],[voice_mail_plan]]="yes",1,0)</f>
        <v>0</v>
      </c>
      <c r="H2677">
        <v>0</v>
      </c>
      <c r="I2677">
        <v>114.8</v>
      </c>
      <c r="J2677">
        <v>94</v>
      </c>
      <c r="K2677">
        <v>19.52</v>
      </c>
      <c r="L2677">
        <v>150</v>
      </c>
      <c r="M2677">
        <v>104</v>
      </c>
      <c r="N2677">
        <v>12.75</v>
      </c>
      <c r="O2677">
        <v>268.60000000000002</v>
      </c>
      <c r="P2677">
        <v>119</v>
      </c>
      <c r="Q2677">
        <v>12.09</v>
      </c>
      <c r="R2677">
        <v>9.6</v>
      </c>
      <c r="S2677">
        <v>4</v>
      </c>
      <c r="T2677">
        <v>2.59</v>
      </c>
      <c r="U2677">
        <v>2</v>
      </c>
      <c r="V2677" t="s">
        <v>22</v>
      </c>
      <c r="W2677">
        <f t="shared" si="328"/>
        <v>0</v>
      </c>
      <c r="X2677" t="str">
        <f t="shared" si="329"/>
        <v>3 or fewer calls</v>
      </c>
      <c r="Y2677" t="str">
        <f t="shared" si="330"/>
        <v>Medium</v>
      </c>
      <c r="Z2677" t="str">
        <f t="shared" si="331"/>
        <v>Medium_user</v>
      </c>
      <c r="AA2677" t="str">
        <f t="shared" si="332"/>
        <v>Medium_user</v>
      </c>
      <c r="AB2677" t="str">
        <f t="shared" si="333"/>
        <v>Medium Usage</v>
      </c>
      <c r="AC2677" t="str">
        <f t="shared" si="334"/>
        <v>None</v>
      </c>
      <c r="AD2677" t="str">
        <f t="shared" si="335"/>
        <v>Medium Intl Calls</v>
      </c>
    </row>
    <row r="2678" spans="1:30" x14ac:dyDescent="0.25">
      <c r="A2678" t="s">
        <v>32</v>
      </c>
      <c r="B2678">
        <v>64</v>
      </c>
      <c r="C2678" t="s">
        <v>25</v>
      </c>
      <c r="D2678" t="s">
        <v>22</v>
      </c>
      <c r="E2678">
        <f>IF(train[[#This Row],[international_plan]]="yes",1,0)</f>
        <v>0</v>
      </c>
      <c r="F2678" t="s">
        <v>22</v>
      </c>
      <c r="G2678">
        <f>IF(train[[#This Row],[voice_mail_plan]]="yes",1,0)</f>
        <v>0</v>
      </c>
      <c r="H2678">
        <v>0</v>
      </c>
      <c r="I2678">
        <v>113.8</v>
      </c>
      <c r="J2678">
        <v>97</v>
      </c>
      <c r="K2678">
        <v>19.350000000000001</v>
      </c>
      <c r="L2678">
        <v>192.3</v>
      </c>
      <c r="M2678">
        <v>97</v>
      </c>
      <c r="N2678">
        <v>16.350000000000001</v>
      </c>
      <c r="O2678">
        <v>214.9</v>
      </c>
      <c r="P2678">
        <v>89</v>
      </c>
      <c r="Q2678">
        <v>9.67</v>
      </c>
      <c r="R2678">
        <v>10.4</v>
      </c>
      <c r="S2678">
        <v>1</v>
      </c>
      <c r="T2678">
        <v>2.81</v>
      </c>
      <c r="U2678">
        <v>3</v>
      </c>
      <c r="V2678" t="s">
        <v>22</v>
      </c>
      <c r="W2678">
        <f t="shared" si="328"/>
        <v>0</v>
      </c>
      <c r="X2678" t="str">
        <f t="shared" si="329"/>
        <v>3 or fewer calls</v>
      </c>
      <c r="Y2678" t="str">
        <f t="shared" si="330"/>
        <v>Medium</v>
      </c>
      <c r="Z2678" t="str">
        <f t="shared" si="331"/>
        <v>Medium_user</v>
      </c>
      <c r="AA2678" t="str">
        <f t="shared" si="332"/>
        <v>Medium_user</v>
      </c>
      <c r="AB2678" t="str">
        <f t="shared" si="333"/>
        <v>Medium Usage</v>
      </c>
      <c r="AC2678" t="str">
        <f t="shared" si="334"/>
        <v>None</v>
      </c>
      <c r="AD2678" t="str">
        <f t="shared" si="335"/>
        <v>Medium Intl Calls</v>
      </c>
    </row>
    <row r="2679" spans="1:30" x14ac:dyDescent="0.25">
      <c r="A2679" t="s">
        <v>50</v>
      </c>
      <c r="B2679">
        <v>127</v>
      </c>
      <c r="C2679" t="s">
        <v>21</v>
      </c>
      <c r="D2679" t="s">
        <v>23</v>
      </c>
      <c r="E2679">
        <f>IF(train[[#This Row],[international_plan]]="yes",1,0)</f>
        <v>1</v>
      </c>
      <c r="F2679" t="s">
        <v>22</v>
      </c>
      <c r="G2679">
        <f>IF(train[[#This Row],[voice_mail_plan]]="yes",1,0)</f>
        <v>0</v>
      </c>
      <c r="H2679">
        <v>0</v>
      </c>
      <c r="I2679">
        <v>143.19999999999999</v>
      </c>
      <c r="J2679">
        <v>60</v>
      </c>
      <c r="K2679">
        <v>24.34</v>
      </c>
      <c r="L2679">
        <v>179.5</v>
      </c>
      <c r="M2679">
        <v>159</v>
      </c>
      <c r="N2679">
        <v>15.26</v>
      </c>
      <c r="O2679">
        <v>171.8</v>
      </c>
      <c r="P2679">
        <v>122</v>
      </c>
      <c r="Q2679">
        <v>7.73</v>
      </c>
      <c r="R2679">
        <v>6.2</v>
      </c>
      <c r="S2679">
        <v>4</v>
      </c>
      <c r="T2679">
        <v>1.67</v>
      </c>
      <c r="U2679">
        <v>4</v>
      </c>
      <c r="V2679" t="s">
        <v>23</v>
      </c>
      <c r="W2679">
        <f t="shared" si="328"/>
        <v>1</v>
      </c>
      <c r="X2679" t="str">
        <f t="shared" si="329"/>
        <v>More than 3 calls</v>
      </c>
      <c r="Y2679" t="str">
        <f t="shared" si="330"/>
        <v>Low</v>
      </c>
      <c r="Z2679" t="str">
        <f t="shared" si="331"/>
        <v>Heavy_user</v>
      </c>
      <c r="AA2679" t="str">
        <f t="shared" si="332"/>
        <v>Medium_user</v>
      </c>
      <c r="AB2679" t="str">
        <f t="shared" si="333"/>
        <v>Medium Usage</v>
      </c>
      <c r="AC2679" t="str">
        <f t="shared" si="334"/>
        <v>None</v>
      </c>
      <c r="AD2679" t="str">
        <f t="shared" si="335"/>
        <v>Low Intl Calls</v>
      </c>
    </row>
    <row r="2680" spans="1:30" x14ac:dyDescent="0.25">
      <c r="A2680" t="s">
        <v>33</v>
      </c>
      <c r="B2680">
        <v>33</v>
      </c>
      <c r="C2680" t="s">
        <v>21</v>
      </c>
      <c r="D2680" t="s">
        <v>22</v>
      </c>
      <c r="E2680">
        <f>IF(train[[#This Row],[international_plan]]="yes",1,0)</f>
        <v>0</v>
      </c>
      <c r="F2680" t="s">
        <v>22</v>
      </c>
      <c r="G2680">
        <f>IF(train[[#This Row],[voice_mail_plan]]="yes",1,0)</f>
        <v>0</v>
      </c>
      <c r="H2680">
        <v>0</v>
      </c>
      <c r="I2680">
        <v>184.4</v>
      </c>
      <c r="J2680">
        <v>111</v>
      </c>
      <c r="K2680">
        <v>31.35</v>
      </c>
      <c r="L2680">
        <v>203.8</v>
      </c>
      <c r="M2680">
        <v>110</v>
      </c>
      <c r="N2680">
        <v>17.32</v>
      </c>
      <c r="O2680">
        <v>237.4</v>
      </c>
      <c r="P2680">
        <v>100</v>
      </c>
      <c r="Q2680">
        <v>10.68</v>
      </c>
      <c r="R2680">
        <v>9.3000000000000007</v>
      </c>
      <c r="S2680">
        <v>5</v>
      </c>
      <c r="T2680">
        <v>2.5099999999999998</v>
      </c>
      <c r="U2680">
        <v>3</v>
      </c>
      <c r="V2680" t="s">
        <v>22</v>
      </c>
      <c r="W2680">
        <f t="shared" si="328"/>
        <v>0</v>
      </c>
      <c r="X2680" t="str">
        <f t="shared" si="329"/>
        <v>3 or fewer calls</v>
      </c>
      <c r="Y2680" t="str">
        <f t="shared" si="330"/>
        <v>Medium</v>
      </c>
      <c r="Z2680" t="str">
        <f t="shared" si="331"/>
        <v>Medium_user</v>
      </c>
      <c r="AA2680" t="str">
        <f t="shared" si="332"/>
        <v>Medium_user</v>
      </c>
      <c r="AB2680" t="str">
        <f t="shared" si="333"/>
        <v>Medium Usage</v>
      </c>
      <c r="AC2680" t="str">
        <f t="shared" si="334"/>
        <v>None</v>
      </c>
      <c r="AD2680" t="str">
        <f t="shared" si="335"/>
        <v>Medium Intl Calls</v>
      </c>
    </row>
    <row r="2681" spans="1:30" x14ac:dyDescent="0.25">
      <c r="A2681" t="s">
        <v>46</v>
      </c>
      <c r="B2681">
        <v>123</v>
      </c>
      <c r="C2681" t="s">
        <v>25</v>
      </c>
      <c r="D2681" t="s">
        <v>22</v>
      </c>
      <c r="E2681">
        <f>IF(train[[#This Row],[international_plan]]="yes",1,0)</f>
        <v>0</v>
      </c>
      <c r="F2681" t="s">
        <v>22</v>
      </c>
      <c r="G2681">
        <f>IF(train[[#This Row],[voice_mail_plan]]="yes",1,0)</f>
        <v>0</v>
      </c>
      <c r="H2681">
        <v>0</v>
      </c>
      <c r="I2681">
        <v>224</v>
      </c>
      <c r="J2681">
        <v>99</v>
      </c>
      <c r="K2681">
        <v>38.08</v>
      </c>
      <c r="L2681">
        <v>210.7</v>
      </c>
      <c r="M2681">
        <v>80</v>
      </c>
      <c r="N2681">
        <v>17.91</v>
      </c>
      <c r="O2681">
        <v>231.9</v>
      </c>
      <c r="P2681">
        <v>75</v>
      </c>
      <c r="Q2681">
        <v>10.44</v>
      </c>
      <c r="R2681">
        <v>2.1</v>
      </c>
      <c r="S2681">
        <v>5</v>
      </c>
      <c r="T2681">
        <v>0.56999999999999995</v>
      </c>
      <c r="U2681">
        <v>0</v>
      </c>
      <c r="V2681" t="s">
        <v>22</v>
      </c>
      <c r="W2681">
        <f t="shared" si="328"/>
        <v>0</v>
      </c>
      <c r="X2681" t="str">
        <f t="shared" si="329"/>
        <v>3 or fewer calls</v>
      </c>
      <c r="Y2681" t="str">
        <f t="shared" si="330"/>
        <v>Low</v>
      </c>
      <c r="Z2681" t="str">
        <f t="shared" si="331"/>
        <v>Medium_user</v>
      </c>
      <c r="AA2681" t="str">
        <f t="shared" si="332"/>
        <v>Medium_user</v>
      </c>
      <c r="AB2681" t="str">
        <f t="shared" si="333"/>
        <v>Medium Usage</v>
      </c>
      <c r="AC2681" t="str">
        <f t="shared" si="334"/>
        <v>None</v>
      </c>
      <c r="AD2681" t="str">
        <f t="shared" si="335"/>
        <v>Low Intl Calls</v>
      </c>
    </row>
    <row r="2682" spans="1:30" x14ac:dyDescent="0.25">
      <c r="A2682" t="s">
        <v>62</v>
      </c>
      <c r="B2682">
        <v>148</v>
      </c>
      <c r="C2682" t="s">
        <v>28</v>
      </c>
      <c r="D2682" t="s">
        <v>22</v>
      </c>
      <c r="E2682">
        <f>IF(train[[#This Row],[international_plan]]="yes",1,0)</f>
        <v>0</v>
      </c>
      <c r="F2682" t="s">
        <v>22</v>
      </c>
      <c r="G2682">
        <f>IF(train[[#This Row],[voice_mail_plan]]="yes",1,0)</f>
        <v>0</v>
      </c>
      <c r="H2682">
        <v>0</v>
      </c>
      <c r="I2682">
        <v>216.2</v>
      </c>
      <c r="J2682">
        <v>95</v>
      </c>
      <c r="K2682">
        <v>36.75</v>
      </c>
      <c r="L2682">
        <v>185.7</v>
      </c>
      <c r="M2682">
        <v>105</v>
      </c>
      <c r="N2682">
        <v>15.78</v>
      </c>
      <c r="O2682">
        <v>300</v>
      </c>
      <c r="P2682">
        <v>143</v>
      </c>
      <c r="Q2682">
        <v>13.5</v>
      </c>
      <c r="R2682">
        <v>10</v>
      </c>
      <c r="S2682">
        <v>5</v>
      </c>
      <c r="T2682">
        <v>2.7</v>
      </c>
      <c r="U2682">
        <v>2</v>
      </c>
      <c r="V2682" t="s">
        <v>22</v>
      </c>
      <c r="W2682">
        <f t="shared" si="328"/>
        <v>0</v>
      </c>
      <c r="X2682" t="str">
        <f t="shared" si="329"/>
        <v>3 or fewer calls</v>
      </c>
      <c r="Y2682" t="str">
        <f t="shared" si="330"/>
        <v>Medium</v>
      </c>
      <c r="Z2682" t="str">
        <f t="shared" si="331"/>
        <v>Medium_user</v>
      </c>
      <c r="AA2682" t="str">
        <f t="shared" si="332"/>
        <v>Medium_user</v>
      </c>
      <c r="AB2682" t="str">
        <f t="shared" si="333"/>
        <v>Medium Usage</v>
      </c>
      <c r="AC2682" t="str">
        <f t="shared" si="334"/>
        <v>None</v>
      </c>
      <c r="AD2682" t="str">
        <f t="shared" si="335"/>
        <v>Medium Intl Calls</v>
      </c>
    </row>
    <row r="2683" spans="1:30" x14ac:dyDescent="0.25">
      <c r="A2683" t="s">
        <v>55</v>
      </c>
      <c r="B2683">
        <v>81</v>
      </c>
      <c r="C2683" t="s">
        <v>21</v>
      </c>
      <c r="D2683" t="s">
        <v>22</v>
      </c>
      <c r="E2683">
        <f>IF(train[[#This Row],[international_plan]]="yes",1,0)</f>
        <v>0</v>
      </c>
      <c r="F2683" t="s">
        <v>22</v>
      </c>
      <c r="G2683">
        <f>IF(train[[#This Row],[voice_mail_plan]]="yes",1,0)</f>
        <v>0</v>
      </c>
      <c r="H2683">
        <v>0</v>
      </c>
      <c r="I2683">
        <v>129.9</v>
      </c>
      <c r="J2683">
        <v>121</v>
      </c>
      <c r="K2683">
        <v>22.08</v>
      </c>
      <c r="L2683">
        <v>230.1</v>
      </c>
      <c r="M2683">
        <v>105</v>
      </c>
      <c r="N2683">
        <v>19.559999999999999</v>
      </c>
      <c r="O2683">
        <v>140.5</v>
      </c>
      <c r="P2683">
        <v>123</v>
      </c>
      <c r="Q2683">
        <v>6.32</v>
      </c>
      <c r="R2683">
        <v>13.3</v>
      </c>
      <c r="S2683">
        <v>3</v>
      </c>
      <c r="T2683">
        <v>3.59</v>
      </c>
      <c r="U2683">
        <v>0</v>
      </c>
      <c r="V2683" t="s">
        <v>22</v>
      </c>
      <c r="W2683">
        <f t="shared" si="328"/>
        <v>0</v>
      </c>
      <c r="X2683" t="str">
        <f t="shared" si="329"/>
        <v>3 or fewer calls</v>
      </c>
      <c r="Y2683" t="str">
        <f t="shared" si="330"/>
        <v>Medium</v>
      </c>
      <c r="Z2683" t="str">
        <f t="shared" si="331"/>
        <v>Medium_user</v>
      </c>
      <c r="AA2683" t="str">
        <f t="shared" si="332"/>
        <v>Medium_user</v>
      </c>
      <c r="AB2683" t="str">
        <f t="shared" si="333"/>
        <v>Medium Usage</v>
      </c>
      <c r="AC2683" t="str">
        <f t="shared" si="334"/>
        <v>None</v>
      </c>
      <c r="AD2683" t="str">
        <f t="shared" si="335"/>
        <v>Medium Intl Calls</v>
      </c>
    </row>
    <row r="2684" spans="1:30" x14ac:dyDescent="0.25">
      <c r="A2684" t="s">
        <v>53</v>
      </c>
      <c r="B2684">
        <v>52</v>
      </c>
      <c r="C2684" t="s">
        <v>21</v>
      </c>
      <c r="D2684" t="s">
        <v>22</v>
      </c>
      <c r="E2684">
        <f>IF(train[[#This Row],[international_plan]]="yes",1,0)</f>
        <v>0</v>
      </c>
      <c r="F2684" t="s">
        <v>22</v>
      </c>
      <c r="G2684">
        <f>IF(train[[#This Row],[voice_mail_plan]]="yes",1,0)</f>
        <v>0</v>
      </c>
      <c r="H2684">
        <v>0</v>
      </c>
      <c r="I2684">
        <v>204.4</v>
      </c>
      <c r="J2684">
        <v>97</v>
      </c>
      <c r="K2684">
        <v>34.75</v>
      </c>
      <c r="L2684">
        <v>273.2</v>
      </c>
      <c r="M2684">
        <v>128</v>
      </c>
      <c r="N2684">
        <v>23.22</v>
      </c>
      <c r="O2684">
        <v>179.6</v>
      </c>
      <c r="P2684">
        <v>118</v>
      </c>
      <c r="Q2684">
        <v>8.08</v>
      </c>
      <c r="R2684">
        <v>11</v>
      </c>
      <c r="S2684">
        <v>5</v>
      </c>
      <c r="T2684">
        <v>2.97</v>
      </c>
      <c r="U2684">
        <v>1</v>
      </c>
      <c r="V2684" t="s">
        <v>22</v>
      </c>
      <c r="W2684">
        <f t="shared" si="328"/>
        <v>0</v>
      </c>
      <c r="X2684" t="str">
        <f t="shared" si="329"/>
        <v>3 or fewer calls</v>
      </c>
      <c r="Y2684" t="str">
        <f t="shared" si="330"/>
        <v>Medium</v>
      </c>
      <c r="Z2684" t="str">
        <f t="shared" si="331"/>
        <v>Heavy_user</v>
      </c>
      <c r="AA2684" t="str">
        <f t="shared" si="332"/>
        <v>Heavy_user</v>
      </c>
      <c r="AB2684" t="str">
        <f t="shared" si="333"/>
        <v>Medium Usage</v>
      </c>
      <c r="AC2684" t="str">
        <f t="shared" si="334"/>
        <v>None</v>
      </c>
      <c r="AD2684" t="str">
        <f t="shared" si="335"/>
        <v>Medium Intl Calls</v>
      </c>
    </row>
    <row r="2685" spans="1:30" x14ac:dyDescent="0.25">
      <c r="A2685" t="s">
        <v>51</v>
      </c>
      <c r="B2685">
        <v>91</v>
      </c>
      <c r="C2685" t="s">
        <v>25</v>
      </c>
      <c r="D2685" t="s">
        <v>22</v>
      </c>
      <c r="E2685">
        <f>IF(train[[#This Row],[international_plan]]="yes",1,0)</f>
        <v>0</v>
      </c>
      <c r="F2685" t="s">
        <v>23</v>
      </c>
      <c r="G2685">
        <f>IF(train[[#This Row],[voice_mail_plan]]="yes",1,0)</f>
        <v>1</v>
      </c>
      <c r="H2685">
        <v>44</v>
      </c>
      <c r="I2685">
        <v>216.6</v>
      </c>
      <c r="J2685">
        <v>101</v>
      </c>
      <c r="K2685">
        <v>36.82</v>
      </c>
      <c r="L2685">
        <v>173.1</v>
      </c>
      <c r="M2685">
        <v>98</v>
      </c>
      <c r="N2685">
        <v>14.71</v>
      </c>
      <c r="O2685">
        <v>242.1</v>
      </c>
      <c r="P2685">
        <v>95</v>
      </c>
      <c r="Q2685">
        <v>10.89</v>
      </c>
      <c r="R2685">
        <v>9.1</v>
      </c>
      <c r="S2685">
        <v>3</v>
      </c>
      <c r="T2685">
        <v>2.46</v>
      </c>
      <c r="U2685">
        <v>1</v>
      </c>
      <c r="V2685" t="s">
        <v>22</v>
      </c>
      <c r="W2685">
        <f t="shared" si="328"/>
        <v>0</v>
      </c>
      <c r="X2685" t="str">
        <f t="shared" si="329"/>
        <v>3 or fewer calls</v>
      </c>
      <c r="Y2685" t="str">
        <f t="shared" si="330"/>
        <v>Medium</v>
      </c>
      <c r="Z2685" t="str">
        <f t="shared" si="331"/>
        <v>Medium_user</v>
      </c>
      <c r="AA2685" t="str">
        <f t="shared" si="332"/>
        <v>Medium_user</v>
      </c>
      <c r="AB2685" t="str">
        <f t="shared" si="333"/>
        <v>Medium Usage</v>
      </c>
      <c r="AC2685" t="str">
        <f t="shared" si="334"/>
        <v>High</v>
      </c>
      <c r="AD2685" t="str">
        <f t="shared" si="335"/>
        <v>Medium Intl Calls</v>
      </c>
    </row>
    <row r="2686" spans="1:30" x14ac:dyDescent="0.25">
      <c r="A2686" t="s">
        <v>46</v>
      </c>
      <c r="B2686">
        <v>152</v>
      </c>
      <c r="C2686" t="s">
        <v>28</v>
      </c>
      <c r="D2686" t="s">
        <v>22</v>
      </c>
      <c r="E2686">
        <f>IF(train[[#This Row],[international_plan]]="yes",1,0)</f>
        <v>0</v>
      </c>
      <c r="F2686" t="s">
        <v>22</v>
      </c>
      <c r="G2686">
        <f>IF(train[[#This Row],[voice_mail_plan]]="yes",1,0)</f>
        <v>0</v>
      </c>
      <c r="H2686">
        <v>0</v>
      </c>
      <c r="I2686">
        <v>228.1</v>
      </c>
      <c r="J2686">
        <v>93</v>
      </c>
      <c r="K2686">
        <v>38.78</v>
      </c>
      <c r="L2686">
        <v>136.4</v>
      </c>
      <c r="M2686">
        <v>106</v>
      </c>
      <c r="N2686">
        <v>11.59</v>
      </c>
      <c r="O2686">
        <v>197.3</v>
      </c>
      <c r="P2686">
        <v>107</v>
      </c>
      <c r="Q2686">
        <v>8.8800000000000008</v>
      </c>
      <c r="R2686">
        <v>9</v>
      </c>
      <c r="S2686">
        <v>2</v>
      </c>
      <c r="T2686">
        <v>2.4300000000000002</v>
      </c>
      <c r="U2686">
        <v>1</v>
      </c>
      <c r="V2686" t="s">
        <v>22</v>
      </c>
      <c r="W2686">
        <f t="shared" si="328"/>
        <v>0</v>
      </c>
      <c r="X2686" t="str">
        <f t="shared" si="329"/>
        <v>3 or fewer calls</v>
      </c>
      <c r="Y2686" t="str">
        <f t="shared" si="330"/>
        <v>Medium</v>
      </c>
      <c r="Z2686" t="str">
        <f t="shared" si="331"/>
        <v>Medium_user</v>
      </c>
      <c r="AA2686" t="str">
        <f t="shared" si="332"/>
        <v>Medium_user</v>
      </c>
      <c r="AB2686" t="str">
        <f t="shared" si="333"/>
        <v>Medium Usage</v>
      </c>
      <c r="AC2686" t="str">
        <f t="shared" si="334"/>
        <v>None</v>
      </c>
      <c r="AD2686" t="str">
        <f t="shared" si="335"/>
        <v>Medium Intl Calls</v>
      </c>
    </row>
    <row r="2687" spans="1:30" x14ac:dyDescent="0.25">
      <c r="A2687" t="s">
        <v>39</v>
      </c>
      <c r="B2687">
        <v>201</v>
      </c>
      <c r="C2687" t="s">
        <v>21</v>
      </c>
      <c r="D2687" t="s">
        <v>22</v>
      </c>
      <c r="E2687">
        <f>IF(train[[#This Row],[international_plan]]="yes",1,0)</f>
        <v>0</v>
      </c>
      <c r="F2687" t="s">
        <v>22</v>
      </c>
      <c r="G2687">
        <f>IF(train[[#This Row],[voice_mail_plan]]="yes",1,0)</f>
        <v>0</v>
      </c>
      <c r="H2687">
        <v>0</v>
      </c>
      <c r="I2687">
        <v>225.9</v>
      </c>
      <c r="J2687">
        <v>110</v>
      </c>
      <c r="K2687">
        <v>38.4</v>
      </c>
      <c r="L2687">
        <v>299.10000000000002</v>
      </c>
      <c r="M2687">
        <v>86</v>
      </c>
      <c r="N2687">
        <v>25.42</v>
      </c>
      <c r="O2687">
        <v>251.3</v>
      </c>
      <c r="P2687">
        <v>81</v>
      </c>
      <c r="Q2687">
        <v>11.31</v>
      </c>
      <c r="R2687">
        <v>11.2</v>
      </c>
      <c r="S2687">
        <v>4</v>
      </c>
      <c r="T2687">
        <v>3.02</v>
      </c>
      <c r="U2687">
        <v>1</v>
      </c>
      <c r="V2687" t="s">
        <v>23</v>
      </c>
      <c r="W2687">
        <f t="shared" si="328"/>
        <v>1</v>
      </c>
      <c r="X2687" t="str">
        <f t="shared" si="329"/>
        <v>3 or fewer calls</v>
      </c>
      <c r="Y2687" t="str">
        <f t="shared" si="330"/>
        <v>Medium</v>
      </c>
      <c r="Z2687" t="str">
        <f t="shared" si="331"/>
        <v>Medium_user</v>
      </c>
      <c r="AA2687" t="str">
        <f t="shared" si="332"/>
        <v>Heavy_user</v>
      </c>
      <c r="AB2687" t="str">
        <f t="shared" si="333"/>
        <v>Medium Usage</v>
      </c>
      <c r="AC2687" t="str">
        <f t="shared" si="334"/>
        <v>None</v>
      </c>
      <c r="AD2687" t="str">
        <f t="shared" si="335"/>
        <v>Medium Intl Calls</v>
      </c>
    </row>
    <row r="2688" spans="1:30" x14ac:dyDescent="0.25">
      <c r="A2688" t="s">
        <v>37</v>
      </c>
      <c r="B2688">
        <v>78</v>
      </c>
      <c r="C2688" t="s">
        <v>21</v>
      </c>
      <c r="D2688" t="s">
        <v>22</v>
      </c>
      <c r="E2688">
        <f>IF(train[[#This Row],[international_plan]]="yes",1,0)</f>
        <v>0</v>
      </c>
      <c r="F2688" t="s">
        <v>22</v>
      </c>
      <c r="G2688">
        <f>IF(train[[#This Row],[voice_mail_plan]]="yes",1,0)</f>
        <v>0</v>
      </c>
      <c r="H2688">
        <v>0</v>
      </c>
      <c r="I2688">
        <v>103.5</v>
      </c>
      <c r="J2688">
        <v>115</v>
      </c>
      <c r="K2688">
        <v>17.600000000000001</v>
      </c>
      <c r="L2688">
        <v>117.9</v>
      </c>
      <c r="M2688">
        <v>102</v>
      </c>
      <c r="N2688">
        <v>10.02</v>
      </c>
      <c r="O2688">
        <v>201</v>
      </c>
      <c r="P2688">
        <v>94</v>
      </c>
      <c r="Q2688">
        <v>9.0500000000000007</v>
      </c>
      <c r="R2688">
        <v>12</v>
      </c>
      <c r="S2688">
        <v>3</v>
      </c>
      <c r="T2688">
        <v>3.24</v>
      </c>
      <c r="U2688">
        <v>4</v>
      </c>
      <c r="V2688" t="s">
        <v>23</v>
      </c>
      <c r="W2688">
        <f t="shared" si="328"/>
        <v>1</v>
      </c>
      <c r="X2688" t="str">
        <f t="shared" si="329"/>
        <v>More than 3 calls</v>
      </c>
      <c r="Y2688" t="str">
        <f t="shared" si="330"/>
        <v>Medium</v>
      </c>
      <c r="Z2688" t="str">
        <f t="shared" si="331"/>
        <v>Medium_user</v>
      </c>
      <c r="AA2688" t="str">
        <f t="shared" si="332"/>
        <v>Medium_user</v>
      </c>
      <c r="AB2688" t="str">
        <f t="shared" si="333"/>
        <v>Medium Usage</v>
      </c>
      <c r="AC2688" t="str">
        <f t="shared" si="334"/>
        <v>None</v>
      </c>
      <c r="AD2688" t="str">
        <f t="shared" si="335"/>
        <v>Medium Intl Calls</v>
      </c>
    </row>
    <row r="2689" spans="1:30" x14ac:dyDescent="0.25">
      <c r="A2689" t="s">
        <v>74</v>
      </c>
      <c r="B2689">
        <v>67</v>
      </c>
      <c r="C2689" t="s">
        <v>21</v>
      </c>
      <c r="D2689" t="s">
        <v>22</v>
      </c>
      <c r="E2689">
        <f>IF(train[[#This Row],[international_plan]]="yes",1,0)</f>
        <v>0</v>
      </c>
      <c r="F2689" t="s">
        <v>22</v>
      </c>
      <c r="G2689">
        <f>IF(train[[#This Row],[voice_mail_plan]]="yes",1,0)</f>
        <v>0</v>
      </c>
      <c r="H2689">
        <v>0</v>
      </c>
      <c r="I2689">
        <v>115.5</v>
      </c>
      <c r="J2689">
        <v>70</v>
      </c>
      <c r="K2689">
        <v>19.64</v>
      </c>
      <c r="L2689">
        <v>252.2</v>
      </c>
      <c r="M2689">
        <v>143</v>
      </c>
      <c r="N2689">
        <v>21.44</v>
      </c>
      <c r="O2689">
        <v>208.9</v>
      </c>
      <c r="P2689">
        <v>91</v>
      </c>
      <c r="Q2689">
        <v>9.4</v>
      </c>
      <c r="R2689">
        <v>7.5</v>
      </c>
      <c r="S2689">
        <v>6</v>
      </c>
      <c r="T2689">
        <v>2.0299999999999998</v>
      </c>
      <c r="U2689">
        <v>0</v>
      </c>
      <c r="V2689" t="s">
        <v>22</v>
      </c>
      <c r="W2689">
        <f t="shared" si="328"/>
        <v>0</v>
      </c>
      <c r="X2689" t="str">
        <f t="shared" si="329"/>
        <v>3 or fewer calls</v>
      </c>
      <c r="Y2689" t="str">
        <f t="shared" si="330"/>
        <v>Medium</v>
      </c>
      <c r="Z2689" t="str">
        <f t="shared" si="331"/>
        <v>Heavy_user</v>
      </c>
      <c r="AA2689" t="str">
        <f t="shared" si="332"/>
        <v>Heavy_user</v>
      </c>
      <c r="AB2689" t="str">
        <f t="shared" si="333"/>
        <v>Medium Usage</v>
      </c>
      <c r="AC2689" t="str">
        <f t="shared" si="334"/>
        <v>None</v>
      </c>
      <c r="AD2689" t="str">
        <f t="shared" si="335"/>
        <v>Medium Intl Calls</v>
      </c>
    </row>
    <row r="2690" spans="1:30" x14ac:dyDescent="0.25">
      <c r="A2690" t="s">
        <v>46</v>
      </c>
      <c r="B2690">
        <v>100</v>
      </c>
      <c r="C2690" t="s">
        <v>25</v>
      </c>
      <c r="D2690" t="s">
        <v>22</v>
      </c>
      <c r="E2690">
        <f>IF(train[[#This Row],[international_plan]]="yes",1,0)</f>
        <v>0</v>
      </c>
      <c r="F2690" t="s">
        <v>22</v>
      </c>
      <c r="G2690">
        <f>IF(train[[#This Row],[voice_mail_plan]]="yes",1,0)</f>
        <v>0</v>
      </c>
      <c r="H2690">
        <v>0</v>
      </c>
      <c r="I2690">
        <v>218.8</v>
      </c>
      <c r="J2690">
        <v>125</v>
      </c>
      <c r="K2690">
        <v>37.200000000000003</v>
      </c>
      <c r="L2690">
        <v>148.30000000000001</v>
      </c>
      <c r="M2690">
        <v>102</v>
      </c>
      <c r="N2690">
        <v>12.61</v>
      </c>
      <c r="O2690">
        <v>277.8</v>
      </c>
      <c r="P2690">
        <v>97</v>
      </c>
      <c r="Q2690">
        <v>12.5</v>
      </c>
      <c r="R2690">
        <v>9.6999999999999993</v>
      </c>
      <c r="S2690">
        <v>6</v>
      </c>
      <c r="T2690">
        <v>2.62</v>
      </c>
      <c r="U2690">
        <v>1</v>
      </c>
      <c r="V2690" t="s">
        <v>22</v>
      </c>
      <c r="W2690">
        <f t="shared" ref="W2690:W2753" si="336">IF(V2690="yes",1,0)</f>
        <v>0</v>
      </c>
      <c r="X2690" t="str">
        <f t="shared" ref="X2690:X2753" si="337">IF(U2690&gt;3,"More than 3 calls","3 or fewer calls")</f>
        <v>3 or fewer calls</v>
      </c>
      <c r="Y2690" t="str">
        <f t="shared" ref="Y2690:Y2753" si="338">IF(T2690&lt;2,"Low",IF(T2690&lt;4,"Medium","High"))</f>
        <v>Medium</v>
      </c>
      <c r="Z2690" t="str">
        <f t="shared" ref="Z2690:Z2753" si="339">IF(M2690&lt;80,"Light_usage",IF(M2690&lt;120,"Medium_user","Heavy_user"))</f>
        <v>Medium_user</v>
      </c>
      <c r="AA2690" t="str">
        <f t="shared" ref="AA2690:AA2753" si="340">IF(N2690&lt;10,"Light_user",IF(N2690&lt;20,"Medium_user","Heavy_user"))</f>
        <v>Medium_user</v>
      </c>
      <c r="AB2690" t="str">
        <f t="shared" ref="AB2690:AB2753" si="341">IF(AND(I2690&gt;250,N2690&gt;20,R2690&gt;10),"High Usage",
  IF(AND(I2690&lt;100,N2690&lt;10,R2690&lt;5),"Low Usage","Medium Usage"))</f>
        <v>Medium Usage</v>
      </c>
      <c r="AC2690" t="str">
        <f t="shared" ref="AC2690:AC2753" si="342">IF(H2690=0,"None",IF(H2690&lt;10,"Low",IF(H2690&lt;30,"Medium","High")))</f>
        <v>None</v>
      </c>
      <c r="AD2690" t="str">
        <f t="shared" ref="AD2690:AD2753" si="343">IF(T2690&lt;=2, "Low Intl Calls", IF(T2690&lt;=5, "Medium Intl Calls", "High Intl Calls"))</f>
        <v>Medium Intl Calls</v>
      </c>
    </row>
    <row r="2691" spans="1:30" x14ac:dyDescent="0.25">
      <c r="A2691" t="s">
        <v>44</v>
      </c>
      <c r="B2691">
        <v>41</v>
      </c>
      <c r="C2691" t="s">
        <v>28</v>
      </c>
      <c r="D2691" t="s">
        <v>22</v>
      </c>
      <c r="E2691">
        <f>IF(train[[#This Row],[international_plan]]="yes",1,0)</f>
        <v>0</v>
      </c>
      <c r="F2691" t="s">
        <v>22</v>
      </c>
      <c r="G2691">
        <f>IF(train[[#This Row],[voice_mail_plan]]="yes",1,0)</f>
        <v>0</v>
      </c>
      <c r="H2691">
        <v>0</v>
      </c>
      <c r="I2691">
        <v>223.8</v>
      </c>
      <c r="J2691">
        <v>67</v>
      </c>
      <c r="K2691">
        <v>38.049999999999997</v>
      </c>
      <c r="L2691">
        <v>244.8</v>
      </c>
      <c r="M2691">
        <v>74</v>
      </c>
      <c r="N2691">
        <v>20.81</v>
      </c>
      <c r="O2691">
        <v>223.8</v>
      </c>
      <c r="P2691">
        <v>156</v>
      </c>
      <c r="Q2691">
        <v>10.07</v>
      </c>
      <c r="R2691">
        <v>12.3</v>
      </c>
      <c r="S2691">
        <v>5</v>
      </c>
      <c r="T2691">
        <v>3.32</v>
      </c>
      <c r="U2691">
        <v>3</v>
      </c>
      <c r="V2691" t="s">
        <v>22</v>
      </c>
      <c r="W2691">
        <f t="shared" si="336"/>
        <v>0</v>
      </c>
      <c r="X2691" t="str">
        <f t="shared" si="337"/>
        <v>3 or fewer calls</v>
      </c>
      <c r="Y2691" t="str">
        <f t="shared" si="338"/>
        <v>Medium</v>
      </c>
      <c r="Z2691" t="str">
        <f t="shared" si="339"/>
        <v>Light_usage</v>
      </c>
      <c r="AA2691" t="str">
        <f t="shared" si="340"/>
        <v>Heavy_user</v>
      </c>
      <c r="AB2691" t="str">
        <f t="shared" si="341"/>
        <v>Medium Usage</v>
      </c>
      <c r="AC2691" t="str">
        <f t="shared" si="342"/>
        <v>None</v>
      </c>
      <c r="AD2691" t="str">
        <f t="shared" si="343"/>
        <v>Medium Intl Calls</v>
      </c>
    </row>
    <row r="2692" spans="1:30" x14ac:dyDescent="0.25">
      <c r="A2692" t="s">
        <v>52</v>
      </c>
      <c r="B2692">
        <v>133</v>
      </c>
      <c r="C2692" t="s">
        <v>21</v>
      </c>
      <c r="D2692" t="s">
        <v>22</v>
      </c>
      <c r="E2692">
        <f>IF(train[[#This Row],[international_plan]]="yes",1,0)</f>
        <v>0</v>
      </c>
      <c r="F2692" t="s">
        <v>22</v>
      </c>
      <c r="G2692">
        <f>IF(train[[#This Row],[voice_mail_plan]]="yes",1,0)</f>
        <v>0</v>
      </c>
      <c r="H2692">
        <v>0</v>
      </c>
      <c r="I2692">
        <v>143.80000000000001</v>
      </c>
      <c r="J2692">
        <v>71</v>
      </c>
      <c r="K2692">
        <v>24.45</v>
      </c>
      <c r="L2692">
        <v>184</v>
      </c>
      <c r="M2692">
        <v>131</v>
      </c>
      <c r="N2692">
        <v>15.64</v>
      </c>
      <c r="O2692">
        <v>275.5</v>
      </c>
      <c r="P2692">
        <v>132</v>
      </c>
      <c r="Q2692">
        <v>12.4</v>
      </c>
      <c r="R2692">
        <v>12.9</v>
      </c>
      <c r="S2692">
        <v>4</v>
      </c>
      <c r="T2692">
        <v>3.48</v>
      </c>
      <c r="U2692">
        <v>3</v>
      </c>
      <c r="V2692" t="s">
        <v>22</v>
      </c>
      <c r="W2692">
        <f t="shared" si="336"/>
        <v>0</v>
      </c>
      <c r="X2692" t="str">
        <f t="shared" si="337"/>
        <v>3 or fewer calls</v>
      </c>
      <c r="Y2692" t="str">
        <f t="shared" si="338"/>
        <v>Medium</v>
      </c>
      <c r="Z2692" t="str">
        <f t="shared" si="339"/>
        <v>Heavy_user</v>
      </c>
      <c r="AA2692" t="str">
        <f t="shared" si="340"/>
        <v>Medium_user</v>
      </c>
      <c r="AB2692" t="str">
        <f t="shared" si="341"/>
        <v>Medium Usage</v>
      </c>
      <c r="AC2692" t="str">
        <f t="shared" si="342"/>
        <v>None</v>
      </c>
      <c r="AD2692" t="str">
        <f t="shared" si="343"/>
        <v>Medium Intl Calls</v>
      </c>
    </row>
    <row r="2693" spans="1:30" x14ac:dyDescent="0.25">
      <c r="A2693" t="s">
        <v>43</v>
      </c>
      <c r="B2693">
        <v>36</v>
      </c>
      <c r="C2693" t="s">
        <v>25</v>
      </c>
      <c r="D2693" t="s">
        <v>22</v>
      </c>
      <c r="E2693">
        <f>IF(train[[#This Row],[international_plan]]="yes",1,0)</f>
        <v>0</v>
      </c>
      <c r="F2693" t="s">
        <v>23</v>
      </c>
      <c r="G2693">
        <f>IF(train[[#This Row],[voice_mail_plan]]="yes",1,0)</f>
        <v>1</v>
      </c>
      <c r="H2693">
        <v>43</v>
      </c>
      <c r="I2693">
        <v>29.9</v>
      </c>
      <c r="J2693">
        <v>123</v>
      </c>
      <c r="K2693">
        <v>5.08</v>
      </c>
      <c r="L2693">
        <v>129.1</v>
      </c>
      <c r="M2693">
        <v>117</v>
      </c>
      <c r="N2693">
        <v>10.97</v>
      </c>
      <c r="O2693">
        <v>325.89999999999998</v>
      </c>
      <c r="P2693">
        <v>105</v>
      </c>
      <c r="Q2693">
        <v>14.67</v>
      </c>
      <c r="R2693">
        <v>8.6</v>
      </c>
      <c r="S2693">
        <v>6</v>
      </c>
      <c r="T2693">
        <v>2.3199999999999998</v>
      </c>
      <c r="U2693">
        <v>2</v>
      </c>
      <c r="V2693" t="s">
        <v>22</v>
      </c>
      <c r="W2693">
        <f t="shared" si="336"/>
        <v>0</v>
      </c>
      <c r="X2693" t="str">
        <f t="shared" si="337"/>
        <v>3 or fewer calls</v>
      </c>
      <c r="Y2693" t="str">
        <f t="shared" si="338"/>
        <v>Medium</v>
      </c>
      <c r="Z2693" t="str">
        <f t="shared" si="339"/>
        <v>Medium_user</v>
      </c>
      <c r="AA2693" t="str">
        <f t="shared" si="340"/>
        <v>Medium_user</v>
      </c>
      <c r="AB2693" t="str">
        <f t="shared" si="341"/>
        <v>Medium Usage</v>
      </c>
      <c r="AC2693" t="str">
        <f t="shared" si="342"/>
        <v>High</v>
      </c>
      <c r="AD2693" t="str">
        <f t="shared" si="343"/>
        <v>Medium Intl Calls</v>
      </c>
    </row>
    <row r="2694" spans="1:30" x14ac:dyDescent="0.25">
      <c r="A2694" t="s">
        <v>49</v>
      </c>
      <c r="B2694">
        <v>51</v>
      </c>
      <c r="C2694" t="s">
        <v>28</v>
      </c>
      <c r="D2694" t="s">
        <v>22</v>
      </c>
      <c r="E2694">
        <f>IF(train[[#This Row],[international_plan]]="yes",1,0)</f>
        <v>0</v>
      </c>
      <c r="F2694" t="s">
        <v>23</v>
      </c>
      <c r="G2694">
        <f>IF(train[[#This Row],[voice_mail_plan]]="yes",1,0)</f>
        <v>1</v>
      </c>
      <c r="H2694">
        <v>28</v>
      </c>
      <c r="I2694">
        <v>276.7</v>
      </c>
      <c r="J2694">
        <v>121</v>
      </c>
      <c r="K2694">
        <v>47.04</v>
      </c>
      <c r="L2694">
        <v>203.7</v>
      </c>
      <c r="M2694">
        <v>99</v>
      </c>
      <c r="N2694">
        <v>17.309999999999999</v>
      </c>
      <c r="O2694">
        <v>246.2</v>
      </c>
      <c r="P2694">
        <v>88</v>
      </c>
      <c r="Q2694">
        <v>11.08</v>
      </c>
      <c r="R2694">
        <v>8.3000000000000007</v>
      </c>
      <c r="S2694">
        <v>3</v>
      </c>
      <c r="T2694">
        <v>2.2400000000000002</v>
      </c>
      <c r="U2694">
        <v>0</v>
      </c>
      <c r="V2694" t="s">
        <v>22</v>
      </c>
      <c r="W2694">
        <f t="shared" si="336"/>
        <v>0</v>
      </c>
      <c r="X2694" t="str">
        <f t="shared" si="337"/>
        <v>3 or fewer calls</v>
      </c>
      <c r="Y2694" t="str">
        <f t="shared" si="338"/>
        <v>Medium</v>
      </c>
      <c r="Z2694" t="str">
        <f t="shared" si="339"/>
        <v>Medium_user</v>
      </c>
      <c r="AA2694" t="str">
        <f t="shared" si="340"/>
        <v>Medium_user</v>
      </c>
      <c r="AB2694" t="str">
        <f t="shared" si="341"/>
        <v>Medium Usage</v>
      </c>
      <c r="AC2694" t="str">
        <f t="shared" si="342"/>
        <v>Medium</v>
      </c>
      <c r="AD2694" t="str">
        <f t="shared" si="343"/>
        <v>Medium Intl Calls</v>
      </c>
    </row>
    <row r="2695" spans="1:30" x14ac:dyDescent="0.25">
      <c r="A2695" t="s">
        <v>61</v>
      </c>
      <c r="B2695">
        <v>84</v>
      </c>
      <c r="C2695" t="s">
        <v>25</v>
      </c>
      <c r="D2695" t="s">
        <v>22</v>
      </c>
      <c r="E2695">
        <f>IF(train[[#This Row],[international_plan]]="yes",1,0)</f>
        <v>0</v>
      </c>
      <c r="F2695" t="s">
        <v>23</v>
      </c>
      <c r="G2695">
        <f>IF(train[[#This Row],[voice_mail_plan]]="yes",1,0)</f>
        <v>1</v>
      </c>
      <c r="H2695">
        <v>41</v>
      </c>
      <c r="I2695">
        <v>153.9</v>
      </c>
      <c r="J2695">
        <v>102</v>
      </c>
      <c r="K2695">
        <v>26.16</v>
      </c>
      <c r="L2695">
        <v>140.69999999999999</v>
      </c>
      <c r="M2695">
        <v>117</v>
      </c>
      <c r="N2695">
        <v>11.96</v>
      </c>
      <c r="O2695">
        <v>217.7</v>
      </c>
      <c r="P2695">
        <v>101</v>
      </c>
      <c r="Q2695">
        <v>9.8000000000000007</v>
      </c>
      <c r="R2695">
        <v>12.8</v>
      </c>
      <c r="S2695">
        <v>5</v>
      </c>
      <c r="T2695">
        <v>3.46</v>
      </c>
      <c r="U2695">
        <v>1</v>
      </c>
      <c r="V2695" t="s">
        <v>22</v>
      </c>
      <c r="W2695">
        <f t="shared" si="336"/>
        <v>0</v>
      </c>
      <c r="X2695" t="str">
        <f t="shared" si="337"/>
        <v>3 or fewer calls</v>
      </c>
      <c r="Y2695" t="str">
        <f t="shared" si="338"/>
        <v>Medium</v>
      </c>
      <c r="Z2695" t="str">
        <f t="shared" si="339"/>
        <v>Medium_user</v>
      </c>
      <c r="AA2695" t="str">
        <f t="shared" si="340"/>
        <v>Medium_user</v>
      </c>
      <c r="AB2695" t="str">
        <f t="shared" si="341"/>
        <v>Medium Usage</v>
      </c>
      <c r="AC2695" t="str">
        <f t="shared" si="342"/>
        <v>High</v>
      </c>
      <c r="AD2695" t="str">
        <f t="shared" si="343"/>
        <v>Medium Intl Calls</v>
      </c>
    </row>
    <row r="2696" spans="1:30" x14ac:dyDescent="0.25">
      <c r="A2696" t="s">
        <v>30</v>
      </c>
      <c r="B2696">
        <v>91</v>
      </c>
      <c r="C2696" t="s">
        <v>21</v>
      </c>
      <c r="D2696" t="s">
        <v>22</v>
      </c>
      <c r="E2696">
        <f>IF(train[[#This Row],[international_plan]]="yes",1,0)</f>
        <v>0</v>
      </c>
      <c r="F2696" t="s">
        <v>22</v>
      </c>
      <c r="G2696">
        <f>IF(train[[#This Row],[voice_mail_plan]]="yes",1,0)</f>
        <v>0</v>
      </c>
      <c r="H2696">
        <v>0</v>
      </c>
      <c r="I2696">
        <v>190.5</v>
      </c>
      <c r="J2696">
        <v>128</v>
      </c>
      <c r="K2696">
        <v>32.39</v>
      </c>
      <c r="L2696">
        <v>205.5</v>
      </c>
      <c r="M2696">
        <v>103</v>
      </c>
      <c r="N2696">
        <v>17.47</v>
      </c>
      <c r="O2696">
        <v>130.69999999999999</v>
      </c>
      <c r="P2696">
        <v>63</v>
      </c>
      <c r="Q2696">
        <v>5.88</v>
      </c>
      <c r="R2696">
        <v>13.8</v>
      </c>
      <c r="S2696">
        <v>5</v>
      </c>
      <c r="T2696">
        <v>3.73</v>
      </c>
      <c r="U2696">
        <v>0</v>
      </c>
      <c r="V2696" t="s">
        <v>22</v>
      </c>
      <c r="W2696">
        <f t="shared" si="336"/>
        <v>0</v>
      </c>
      <c r="X2696" t="str">
        <f t="shared" si="337"/>
        <v>3 or fewer calls</v>
      </c>
      <c r="Y2696" t="str">
        <f t="shared" si="338"/>
        <v>Medium</v>
      </c>
      <c r="Z2696" t="str">
        <f t="shared" si="339"/>
        <v>Medium_user</v>
      </c>
      <c r="AA2696" t="str">
        <f t="shared" si="340"/>
        <v>Medium_user</v>
      </c>
      <c r="AB2696" t="str">
        <f t="shared" si="341"/>
        <v>Medium Usage</v>
      </c>
      <c r="AC2696" t="str">
        <f t="shared" si="342"/>
        <v>None</v>
      </c>
      <c r="AD2696" t="str">
        <f t="shared" si="343"/>
        <v>Medium Intl Calls</v>
      </c>
    </row>
    <row r="2697" spans="1:30" x14ac:dyDescent="0.25">
      <c r="A2697" t="s">
        <v>55</v>
      </c>
      <c r="B2697">
        <v>110</v>
      </c>
      <c r="C2697" t="s">
        <v>25</v>
      </c>
      <c r="D2697" t="s">
        <v>22</v>
      </c>
      <c r="E2697">
        <f>IF(train[[#This Row],[international_plan]]="yes",1,0)</f>
        <v>0</v>
      </c>
      <c r="F2697" t="s">
        <v>22</v>
      </c>
      <c r="G2697">
        <f>IF(train[[#This Row],[voice_mail_plan]]="yes",1,0)</f>
        <v>0</v>
      </c>
      <c r="H2697">
        <v>0</v>
      </c>
      <c r="I2697">
        <v>192.6</v>
      </c>
      <c r="J2697">
        <v>102</v>
      </c>
      <c r="K2697">
        <v>32.74</v>
      </c>
      <c r="L2697">
        <v>178.9</v>
      </c>
      <c r="M2697">
        <v>118</v>
      </c>
      <c r="N2697">
        <v>15.21</v>
      </c>
      <c r="O2697">
        <v>214.6</v>
      </c>
      <c r="P2697">
        <v>74</v>
      </c>
      <c r="Q2697">
        <v>9.66</v>
      </c>
      <c r="R2697">
        <v>9.4</v>
      </c>
      <c r="S2697">
        <v>4</v>
      </c>
      <c r="T2697">
        <v>2.54</v>
      </c>
      <c r="U2697">
        <v>1</v>
      </c>
      <c r="V2697" t="s">
        <v>22</v>
      </c>
      <c r="W2697">
        <f t="shared" si="336"/>
        <v>0</v>
      </c>
      <c r="X2697" t="str">
        <f t="shared" si="337"/>
        <v>3 or fewer calls</v>
      </c>
      <c r="Y2697" t="str">
        <f t="shared" si="338"/>
        <v>Medium</v>
      </c>
      <c r="Z2697" t="str">
        <f t="shared" si="339"/>
        <v>Medium_user</v>
      </c>
      <c r="AA2697" t="str">
        <f t="shared" si="340"/>
        <v>Medium_user</v>
      </c>
      <c r="AB2697" t="str">
        <f t="shared" si="341"/>
        <v>Medium Usage</v>
      </c>
      <c r="AC2697" t="str">
        <f t="shared" si="342"/>
        <v>None</v>
      </c>
      <c r="AD2697" t="str">
        <f t="shared" si="343"/>
        <v>Medium Intl Calls</v>
      </c>
    </row>
    <row r="2698" spans="1:30" x14ac:dyDescent="0.25">
      <c r="A2698" t="s">
        <v>54</v>
      </c>
      <c r="B2698">
        <v>121</v>
      </c>
      <c r="C2698" t="s">
        <v>25</v>
      </c>
      <c r="D2698" t="s">
        <v>22</v>
      </c>
      <c r="E2698">
        <f>IF(train[[#This Row],[international_plan]]="yes",1,0)</f>
        <v>0</v>
      </c>
      <c r="F2698" t="s">
        <v>22</v>
      </c>
      <c r="G2698">
        <f>IF(train[[#This Row],[voice_mail_plan]]="yes",1,0)</f>
        <v>0</v>
      </c>
      <c r="H2698">
        <v>0</v>
      </c>
      <c r="I2698">
        <v>215.6</v>
      </c>
      <c r="J2698">
        <v>74</v>
      </c>
      <c r="K2698">
        <v>36.65</v>
      </c>
      <c r="L2698">
        <v>192.9</v>
      </c>
      <c r="M2698">
        <v>98</v>
      </c>
      <c r="N2698">
        <v>16.399999999999999</v>
      </c>
      <c r="O2698">
        <v>144</v>
      </c>
      <c r="P2698">
        <v>103</v>
      </c>
      <c r="Q2698">
        <v>6.48</v>
      </c>
      <c r="R2698">
        <v>10.1</v>
      </c>
      <c r="S2698">
        <v>4</v>
      </c>
      <c r="T2698">
        <v>2.73</v>
      </c>
      <c r="U2698">
        <v>5</v>
      </c>
      <c r="V2698" t="s">
        <v>22</v>
      </c>
      <c r="W2698">
        <f t="shared" si="336"/>
        <v>0</v>
      </c>
      <c r="X2698" t="str">
        <f t="shared" si="337"/>
        <v>More than 3 calls</v>
      </c>
      <c r="Y2698" t="str">
        <f t="shared" si="338"/>
        <v>Medium</v>
      </c>
      <c r="Z2698" t="str">
        <f t="shared" si="339"/>
        <v>Medium_user</v>
      </c>
      <c r="AA2698" t="str">
        <f t="shared" si="340"/>
        <v>Medium_user</v>
      </c>
      <c r="AB2698" t="str">
        <f t="shared" si="341"/>
        <v>Medium Usage</v>
      </c>
      <c r="AC2698" t="str">
        <f t="shared" si="342"/>
        <v>None</v>
      </c>
      <c r="AD2698" t="str">
        <f t="shared" si="343"/>
        <v>Medium Intl Calls</v>
      </c>
    </row>
    <row r="2699" spans="1:30" x14ac:dyDescent="0.25">
      <c r="A2699" t="s">
        <v>31</v>
      </c>
      <c r="B2699">
        <v>109</v>
      </c>
      <c r="C2699" t="s">
        <v>21</v>
      </c>
      <c r="D2699" t="s">
        <v>22</v>
      </c>
      <c r="E2699">
        <f>IF(train[[#This Row],[international_plan]]="yes",1,0)</f>
        <v>0</v>
      </c>
      <c r="F2699" t="s">
        <v>22</v>
      </c>
      <c r="G2699">
        <f>IF(train[[#This Row],[voice_mail_plan]]="yes",1,0)</f>
        <v>0</v>
      </c>
      <c r="H2699">
        <v>0</v>
      </c>
      <c r="I2699">
        <v>180</v>
      </c>
      <c r="J2699">
        <v>100</v>
      </c>
      <c r="K2699">
        <v>30.6</v>
      </c>
      <c r="L2699">
        <v>229</v>
      </c>
      <c r="M2699">
        <v>103</v>
      </c>
      <c r="N2699">
        <v>19.47</v>
      </c>
      <c r="O2699">
        <v>139.4</v>
      </c>
      <c r="P2699">
        <v>105</v>
      </c>
      <c r="Q2699">
        <v>6.27</v>
      </c>
      <c r="R2699">
        <v>7.8</v>
      </c>
      <c r="S2699">
        <v>8</v>
      </c>
      <c r="T2699">
        <v>2.11</v>
      </c>
      <c r="U2699">
        <v>3</v>
      </c>
      <c r="V2699" t="s">
        <v>22</v>
      </c>
      <c r="W2699">
        <f t="shared" si="336"/>
        <v>0</v>
      </c>
      <c r="X2699" t="str">
        <f t="shared" si="337"/>
        <v>3 or fewer calls</v>
      </c>
      <c r="Y2699" t="str">
        <f t="shared" si="338"/>
        <v>Medium</v>
      </c>
      <c r="Z2699" t="str">
        <f t="shared" si="339"/>
        <v>Medium_user</v>
      </c>
      <c r="AA2699" t="str">
        <f t="shared" si="340"/>
        <v>Medium_user</v>
      </c>
      <c r="AB2699" t="str">
        <f t="shared" si="341"/>
        <v>Medium Usage</v>
      </c>
      <c r="AC2699" t="str">
        <f t="shared" si="342"/>
        <v>None</v>
      </c>
      <c r="AD2699" t="str">
        <f t="shared" si="343"/>
        <v>Medium Intl Calls</v>
      </c>
    </row>
    <row r="2700" spans="1:30" x14ac:dyDescent="0.25">
      <c r="A2700" t="s">
        <v>65</v>
      </c>
      <c r="B2700">
        <v>95</v>
      </c>
      <c r="C2700" t="s">
        <v>28</v>
      </c>
      <c r="D2700" t="s">
        <v>22</v>
      </c>
      <c r="E2700">
        <f>IF(train[[#This Row],[international_plan]]="yes",1,0)</f>
        <v>0</v>
      </c>
      <c r="F2700" t="s">
        <v>22</v>
      </c>
      <c r="G2700">
        <f>IF(train[[#This Row],[voice_mail_plan]]="yes",1,0)</f>
        <v>0</v>
      </c>
      <c r="H2700">
        <v>0</v>
      </c>
      <c r="I2700">
        <v>157.30000000000001</v>
      </c>
      <c r="J2700">
        <v>116</v>
      </c>
      <c r="K2700">
        <v>26.74</v>
      </c>
      <c r="L2700">
        <v>197.5</v>
      </c>
      <c r="M2700">
        <v>77</v>
      </c>
      <c r="N2700">
        <v>16.79</v>
      </c>
      <c r="O2700">
        <v>128.19999999999999</v>
      </c>
      <c r="P2700">
        <v>111</v>
      </c>
      <c r="Q2700">
        <v>5.77</v>
      </c>
      <c r="R2700">
        <v>8.4</v>
      </c>
      <c r="S2700">
        <v>4</v>
      </c>
      <c r="T2700">
        <v>2.27</v>
      </c>
      <c r="U2700">
        <v>2</v>
      </c>
      <c r="V2700" t="s">
        <v>22</v>
      </c>
      <c r="W2700">
        <f t="shared" si="336"/>
        <v>0</v>
      </c>
      <c r="X2700" t="str">
        <f t="shared" si="337"/>
        <v>3 or fewer calls</v>
      </c>
      <c r="Y2700" t="str">
        <f t="shared" si="338"/>
        <v>Medium</v>
      </c>
      <c r="Z2700" t="str">
        <f t="shared" si="339"/>
        <v>Light_usage</v>
      </c>
      <c r="AA2700" t="str">
        <f t="shared" si="340"/>
        <v>Medium_user</v>
      </c>
      <c r="AB2700" t="str">
        <f t="shared" si="341"/>
        <v>Medium Usage</v>
      </c>
      <c r="AC2700" t="str">
        <f t="shared" si="342"/>
        <v>None</v>
      </c>
      <c r="AD2700" t="str">
        <f t="shared" si="343"/>
        <v>Medium Intl Calls</v>
      </c>
    </row>
    <row r="2701" spans="1:30" x14ac:dyDescent="0.25">
      <c r="A2701" t="s">
        <v>58</v>
      </c>
      <c r="B2701">
        <v>72</v>
      </c>
      <c r="C2701" t="s">
        <v>21</v>
      </c>
      <c r="D2701" t="s">
        <v>22</v>
      </c>
      <c r="E2701">
        <f>IF(train[[#This Row],[international_plan]]="yes",1,0)</f>
        <v>0</v>
      </c>
      <c r="F2701" t="s">
        <v>22</v>
      </c>
      <c r="G2701">
        <f>IF(train[[#This Row],[voice_mail_plan]]="yes",1,0)</f>
        <v>0</v>
      </c>
      <c r="H2701">
        <v>0</v>
      </c>
      <c r="I2701">
        <v>196.5</v>
      </c>
      <c r="J2701">
        <v>88</v>
      </c>
      <c r="K2701">
        <v>33.409999999999997</v>
      </c>
      <c r="L2701">
        <v>158.6</v>
      </c>
      <c r="M2701">
        <v>129</v>
      </c>
      <c r="N2701">
        <v>13.48</v>
      </c>
      <c r="O2701">
        <v>269.3</v>
      </c>
      <c r="P2701">
        <v>118</v>
      </c>
      <c r="Q2701">
        <v>12.12</v>
      </c>
      <c r="R2701">
        <v>6.8</v>
      </c>
      <c r="S2701">
        <v>3</v>
      </c>
      <c r="T2701">
        <v>1.84</v>
      </c>
      <c r="U2701">
        <v>0</v>
      </c>
      <c r="V2701" t="s">
        <v>22</v>
      </c>
      <c r="W2701">
        <f t="shared" si="336"/>
        <v>0</v>
      </c>
      <c r="X2701" t="str">
        <f t="shared" si="337"/>
        <v>3 or fewer calls</v>
      </c>
      <c r="Y2701" t="str">
        <f t="shared" si="338"/>
        <v>Low</v>
      </c>
      <c r="Z2701" t="str">
        <f t="shared" si="339"/>
        <v>Heavy_user</v>
      </c>
      <c r="AA2701" t="str">
        <f t="shared" si="340"/>
        <v>Medium_user</v>
      </c>
      <c r="AB2701" t="str">
        <f t="shared" si="341"/>
        <v>Medium Usage</v>
      </c>
      <c r="AC2701" t="str">
        <f t="shared" si="342"/>
        <v>None</v>
      </c>
      <c r="AD2701" t="str">
        <f t="shared" si="343"/>
        <v>Low Intl Calls</v>
      </c>
    </row>
    <row r="2702" spans="1:30" x14ac:dyDescent="0.25">
      <c r="A2702" t="s">
        <v>31</v>
      </c>
      <c r="B2702">
        <v>73</v>
      </c>
      <c r="C2702" t="s">
        <v>21</v>
      </c>
      <c r="D2702" t="s">
        <v>22</v>
      </c>
      <c r="E2702">
        <f>IF(train[[#This Row],[international_plan]]="yes",1,0)</f>
        <v>0</v>
      </c>
      <c r="F2702" t="s">
        <v>22</v>
      </c>
      <c r="G2702">
        <f>IF(train[[#This Row],[voice_mail_plan]]="yes",1,0)</f>
        <v>0</v>
      </c>
      <c r="H2702">
        <v>0</v>
      </c>
      <c r="I2702">
        <v>240.3</v>
      </c>
      <c r="J2702">
        <v>130</v>
      </c>
      <c r="K2702">
        <v>40.85</v>
      </c>
      <c r="L2702">
        <v>162.5</v>
      </c>
      <c r="M2702">
        <v>83</v>
      </c>
      <c r="N2702">
        <v>13.81</v>
      </c>
      <c r="O2702">
        <v>231.9</v>
      </c>
      <c r="P2702">
        <v>136</v>
      </c>
      <c r="Q2702">
        <v>10.44</v>
      </c>
      <c r="R2702">
        <v>11.9</v>
      </c>
      <c r="S2702">
        <v>3</v>
      </c>
      <c r="T2702">
        <v>3.21</v>
      </c>
      <c r="U2702">
        <v>0</v>
      </c>
      <c r="V2702" t="s">
        <v>22</v>
      </c>
      <c r="W2702">
        <f t="shared" si="336"/>
        <v>0</v>
      </c>
      <c r="X2702" t="str">
        <f t="shared" si="337"/>
        <v>3 or fewer calls</v>
      </c>
      <c r="Y2702" t="str">
        <f t="shared" si="338"/>
        <v>Medium</v>
      </c>
      <c r="Z2702" t="str">
        <f t="shared" si="339"/>
        <v>Medium_user</v>
      </c>
      <c r="AA2702" t="str">
        <f t="shared" si="340"/>
        <v>Medium_user</v>
      </c>
      <c r="AB2702" t="str">
        <f t="shared" si="341"/>
        <v>Medium Usage</v>
      </c>
      <c r="AC2702" t="str">
        <f t="shared" si="342"/>
        <v>None</v>
      </c>
      <c r="AD2702" t="str">
        <f t="shared" si="343"/>
        <v>Medium Intl Calls</v>
      </c>
    </row>
    <row r="2703" spans="1:30" x14ac:dyDescent="0.25">
      <c r="A2703" t="s">
        <v>42</v>
      </c>
      <c r="B2703">
        <v>108</v>
      </c>
      <c r="C2703" t="s">
        <v>21</v>
      </c>
      <c r="D2703" t="s">
        <v>22</v>
      </c>
      <c r="E2703">
        <f>IF(train[[#This Row],[international_plan]]="yes",1,0)</f>
        <v>0</v>
      </c>
      <c r="F2703" t="s">
        <v>22</v>
      </c>
      <c r="G2703">
        <f>IF(train[[#This Row],[voice_mail_plan]]="yes",1,0)</f>
        <v>0</v>
      </c>
      <c r="H2703">
        <v>0</v>
      </c>
      <c r="I2703">
        <v>193.3</v>
      </c>
      <c r="J2703">
        <v>126</v>
      </c>
      <c r="K2703">
        <v>32.86</v>
      </c>
      <c r="L2703">
        <v>154.69999999999999</v>
      </c>
      <c r="M2703">
        <v>85</v>
      </c>
      <c r="N2703">
        <v>13.15</v>
      </c>
      <c r="O2703">
        <v>174.8</v>
      </c>
      <c r="P2703">
        <v>98</v>
      </c>
      <c r="Q2703">
        <v>7.87</v>
      </c>
      <c r="R2703">
        <v>9.4</v>
      </c>
      <c r="S2703">
        <v>6</v>
      </c>
      <c r="T2703">
        <v>2.54</v>
      </c>
      <c r="U2703">
        <v>3</v>
      </c>
      <c r="V2703" t="s">
        <v>22</v>
      </c>
      <c r="W2703">
        <f t="shared" si="336"/>
        <v>0</v>
      </c>
      <c r="X2703" t="str">
        <f t="shared" si="337"/>
        <v>3 or fewer calls</v>
      </c>
      <c r="Y2703" t="str">
        <f t="shared" si="338"/>
        <v>Medium</v>
      </c>
      <c r="Z2703" t="str">
        <f t="shared" si="339"/>
        <v>Medium_user</v>
      </c>
      <c r="AA2703" t="str">
        <f t="shared" si="340"/>
        <v>Medium_user</v>
      </c>
      <c r="AB2703" t="str">
        <f t="shared" si="341"/>
        <v>Medium Usage</v>
      </c>
      <c r="AC2703" t="str">
        <f t="shared" si="342"/>
        <v>None</v>
      </c>
      <c r="AD2703" t="str">
        <f t="shared" si="343"/>
        <v>Medium Intl Calls</v>
      </c>
    </row>
    <row r="2704" spans="1:30" x14ac:dyDescent="0.25">
      <c r="A2704" t="s">
        <v>31</v>
      </c>
      <c r="B2704">
        <v>58</v>
      </c>
      <c r="C2704" t="s">
        <v>25</v>
      </c>
      <c r="D2704" t="s">
        <v>22</v>
      </c>
      <c r="E2704">
        <f>IF(train[[#This Row],[international_plan]]="yes",1,0)</f>
        <v>0</v>
      </c>
      <c r="F2704" t="s">
        <v>23</v>
      </c>
      <c r="G2704">
        <f>IF(train[[#This Row],[voice_mail_plan]]="yes",1,0)</f>
        <v>1</v>
      </c>
      <c r="H2704">
        <v>39</v>
      </c>
      <c r="I2704">
        <v>211.9</v>
      </c>
      <c r="J2704">
        <v>40</v>
      </c>
      <c r="K2704">
        <v>36.020000000000003</v>
      </c>
      <c r="L2704">
        <v>274.39999999999998</v>
      </c>
      <c r="M2704">
        <v>76</v>
      </c>
      <c r="N2704">
        <v>23.32</v>
      </c>
      <c r="O2704">
        <v>210.5</v>
      </c>
      <c r="P2704">
        <v>139</v>
      </c>
      <c r="Q2704">
        <v>9.4700000000000006</v>
      </c>
      <c r="R2704">
        <v>5.4</v>
      </c>
      <c r="S2704">
        <v>4</v>
      </c>
      <c r="T2704">
        <v>1.46</v>
      </c>
      <c r="U2704">
        <v>1</v>
      </c>
      <c r="V2704" t="s">
        <v>22</v>
      </c>
      <c r="W2704">
        <f t="shared" si="336"/>
        <v>0</v>
      </c>
      <c r="X2704" t="str">
        <f t="shared" si="337"/>
        <v>3 or fewer calls</v>
      </c>
      <c r="Y2704" t="str">
        <f t="shared" si="338"/>
        <v>Low</v>
      </c>
      <c r="Z2704" t="str">
        <f t="shared" si="339"/>
        <v>Light_usage</v>
      </c>
      <c r="AA2704" t="str">
        <f t="shared" si="340"/>
        <v>Heavy_user</v>
      </c>
      <c r="AB2704" t="str">
        <f t="shared" si="341"/>
        <v>Medium Usage</v>
      </c>
      <c r="AC2704" t="str">
        <f t="shared" si="342"/>
        <v>High</v>
      </c>
      <c r="AD2704" t="str">
        <f t="shared" si="343"/>
        <v>Low Intl Calls</v>
      </c>
    </row>
    <row r="2705" spans="1:30" x14ac:dyDescent="0.25">
      <c r="A2705" t="s">
        <v>59</v>
      </c>
      <c r="B2705">
        <v>76</v>
      </c>
      <c r="C2705" t="s">
        <v>28</v>
      </c>
      <c r="D2705" t="s">
        <v>23</v>
      </c>
      <c r="E2705">
        <f>IF(train[[#This Row],[international_plan]]="yes",1,0)</f>
        <v>1</v>
      </c>
      <c r="F2705" t="s">
        <v>22</v>
      </c>
      <c r="G2705">
        <f>IF(train[[#This Row],[voice_mail_plan]]="yes",1,0)</f>
        <v>0</v>
      </c>
      <c r="H2705">
        <v>0</v>
      </c>
      <c r="I2705">
        <v>246.8</v>
      </c>
      <c r="J2705">
        <v>110</v>
      </c>
      <c r="K2705">
        <v>41.96</v>
      </c>
      <c r="L2705">
        <v>206.3</v>
      </c>
      <c r="M2705">
        <v>63</v>
      </c>
      <c r="N2705">
        <v>17.54</v>
      </c>
      <c r="O2705">
        <v>208.4</v>
      </c>
      <c r="P2705">
        <v>123</v>
      </c>
      <c r="Q2705">
        <v>9.3800000000000008</v>
      </c>
      <c r="R2705">
        <v>13.2</v>
      </c>
      <c r="S2705">
        <v>5</v>
      </c>
      <c r="T2705">
        <v>3.56</v>
      </c>
      <c r="U2705">
        <v>0</v>
      </c>
      <c r="V2705" t="s">
        <v>23</v>
      </c>
      <c r="W2705">
        <f t="shared" si="336"/>
        <v>1</v>
      </c>
      <c r="X2705" t="str">
        <f t="shared" si="337"/>
        <v>3 or fewer calls</v>
      </c>
      <c r="Y2705" t="str">
        <f t="shared" si="338"/>
        <v>Medium</v>
      </c>
      <c r="Z2705" t="str">
        <f t="shared" si="339"/>
        <v>Light_usage</v>
      </c>
      <c r="AA2705" t="str">
        <f t="shared" si="340"/>
        <v>Medium_user</v>
      </c>
      <c r="AB2705" t="str">
        <f t="shared" si="341"/>
        <v>Medium Usage</v>
      </c>
      <c r="AC2705" t="str">
        <f t="shared" si="342"/>
        <v>None</v>
      </c>
      <c r="AD2705" t="str">
        <f t="shared" si="343"/>
        <v>Medium Intl Calls</v>
      </c>
    </row>
    <row r="2706" spans="1:30" x14ac:dyDescent="0.25">
      <c r="A2706" t="s">
        <v>37</v>
      </c>
      <c r="B2706">
        <v>103</v>
      </c>
      <c r="C2706" t="s">
        <v>21</v>
      </c>
      <c r="D2706" t="s">
        <v>22</v>
      </c>
      <c r="E2706">
        <f>IF(train[[#This Row],[international_plan]]="yes",1,0)</f>
        <v>0</v>
      </c>
      <c r="F2706" t="s">
        <v>22</v>
      </c>
      <c r="G2706">
        <f>IF(train[[#This Row],[voice_mail_plan]]="yes",1,0)</f>
        <v>0</v>
      </c>
      <c r="H2706">
        <v>0</v>
      </c>
      <c r="I2706">
        <v>174.7</v>
      </c>
      <c r="J2706">
        <v>151</v>
      </c>
      <c r="K2706">
        <v>29.7</v>
      </c>
      <c r="L2706">
        <v>148</v>
      </c>
      <c r="M2706">
        <v>56</v>
      </c>
      <c r="N2706">
        <v>12.58</v>
      </c>
      <c r="O2706">
        <v>168.2</v>
      </c>
      <c r="P2706">
        <v>109</v>
      </c>
      <c r="Q2706">
        <v>7.57</v>
      </c>
      <c r="R2706">
        <v>15.8</v>
      </c>
      <c r="S2706">
        <v>3</v>
      </c>
      <c r="T2706">
        <v>4.2699999999999996</v>
      </c>
      <c r="U2706">
        <v>6</v>
      </c>
      <c r="V2706" t="s">
        <v>23</v>
      </c>
      <c r="W2706">
        <f t="shared" si="336"/>
        <v>1</v>
      </c>
      <c r="X2706" t="str">
        <f t="shared" si="337"/>
        <v>More than 3 calls</v>
      </c>
      <c r="Y2706" t="str">
        <f t="shared" si="338"/>
        <v>High</v>
      </c>
      <c r="Z2706" t="str">
        <f t="shared" si="339"/>
        <v>Light_usage</v>
      </c>
      <c r="AA2706" t="str">
        <f t="shared" si="340"/>
        <v>Medium_user</v>
      </c>
      <c r="AB2706" t="str">
        <f t="shared" si="341"/>
        <v>Medium Usage</v>
      </c>
      <c r="AC2706" t="str">
        <f t="shared" si="342"/>
        <v>None</v>
      </c>
      <c r="AD2706" t="str">
        <f t="shared" si="343"/>
        <v>Medium Intl Calls</v>
      </c>
    </row>
    <row r="2707" spans="1:30" x14ac:dyDescent="0.25">
      <c r="A2707" t="s">
        <v>74</v>
      </c>
      <c r="B2707">
        <v>87</v>
      </c>
      <c r="C2707" t="s">
        <v>21</v>
      </c>
      <c r="D2707" t="s">
        <v>22</v>
      </c>
      <c r="E2707">
        <f>IF(train[[#This Row],[international_plan]]="yes",1,0)</f>
        <v>0</v>
      </c>
      <c r="F2707" t="s">
        <v>22</v>
      </c>
      <c r="G2707">
        <f>IF(train[[#This Row],[voice_mail_plan]]="yes",1,0)</f>
        <v>0</v>
      </c>
      <c r="H2707">
        <v>0</v>
      </c>
      <c r="I2707">
        <v>240</v>
      </c>
      <c r="J2707">
        <v>83</v>
      </c>
      <c r="K2707">
        <v>40.799999999999997</v>
      </c>
      <c r="L2707">
        <v>134.1</v>
      </c>
      <c r="M2707">
        <v>106</v>
      </c>
      <c r="N2707">
        <v>11.4</v>
      </c>
      <c r="O2707">
        <v>189.1</v>
      </c>
      <c r="P2707">
        <v>84</v>
      </c>
      <c r="Q2707">
        <v>8.51</v>
      </c>
      <c r="R2707">
        <v>9.3000000000000007</v>
      </c>
      <c r="S2707">
        <v>2</v>
      </c>
      <c r="T2707">
        <v>2.5099999999999998</v>
      </c>
      <c r="U2707">
        <v>0</v>
      </c>
      <c r="V2707" t="s">
        <v>23</v>
      </c>
      <c r="W2707">
        <f t="shared" si="336"/>
        <v>1</v>
      </c>
      <c r="X2707" t="str">
        <f t="shared" si="337"/>
        <v>3 or fewer calls</v>
      </c>
      <c r="Y2707" t="str">
        <f t="shared" si="338"/>
        <v>Medium</v>
      </c>
      <c r="Z2707" t="str">
        <f t="shared" si="339"/>
        <v>Medium_user</v>
      </c>
      <c r="AA2707" t="str">
        <f t="shared" si="340"/>
        <v>Medium_user</v>
      </c>
      <c r="AB2707" t="str">
        <f t="shared" si="341"/>
        <v>Medium Usage</v>
      </c>
      <c r="AC2707" t="str">
        <f t="shared" si="342"/>
        <v>None</v>
      </c>
      <c r="AD2707" t="str">
        <f t="shared" si="343"/>
        <v>Medium Intl Calls</v>
      </c>
    </row>
    <row r="2708" spans="1:30" x14ac:dyDescent="0.25">
      <c r="A2708" t="s">
        <v>26</v>
      </c>
      <c r="B2708">
        <v>35</v>
      </c>
      <c r="C2708" t="s">
        <v>28</v>
      </c>
      <c r="D2708" t="s">
        <v>22</v>
      </c>
      <c r="E2708">
        <f>IF(train[[#This Row],[international_plan]]="yes",1,0)</f>
        <v>0</v>
      </c>
      <c r="F2708" t="s">
        <v>23</v>
      </c>
      <c r="G2708">
        <f>IF(train[[#This Row],[voice_mail_plan]]="yes",1,0)</f>
        <v>1</v>
      </c>
      <c r="H2708">
        <v>37</v>
      </c>
      <c r="I2708">
        <v>181.2</v>
      </c>
      <c r="J2708">
        <v>76</v>
      </c>
      <c r="K2708">
        <v>30.8</v>
      </c>
      <c r="L2708">
        <v>177.6</v>
      </c>
      <c r="M2708">
        <v>98</v>
      </c>
      <c r="N2708">
        <v>15.1</v>
      </c>
      <c r="O2708">
        <v>228</v>
      </c>
      <c r="P2708">
        <v>136</v>
      </c>
      <c r="Q2708">
        <v>10.26</v>
      </c>
      <c r="R2708">
        <v>5</v>
      </c>
      <c r="S2708">
        <v>3</v>
      </c>
      <c r="T2708">
        <v>1.35</v>
      </c>
      <c r="U2708">
        <v>2</v>
      </c>
      <c r="V2708" t="s">
        <v>22</v>
      </c>
      <c r="W2708">
        <f t="shared" si="336"/>
        <v>0</v>
      </c>
      <c r="X2708" t="str">
        <f t="shared" si="337"/>
        <v>3 or fewer calls</v>
      </c>
      <c r="Y2708" t="str">
        <f t="shared" si="338"/>
        <v>Low</v>
      </c>
      <c r="Z2708" t="str">
        <f t="shared" si="339"/>
        <v>Medium_user</v>
      </c>
      <c r="AA2708" t="str">
        <f t="shared" si="340"/>
        <v>Medium_user</v>
      </c>
      <c r="AB2708" t="str">
        <f t="shared" si="341"/>
        <v>Medium Usage</v>
      </c>
      <c r="AC2708" t="str">
        <f t="shared" si="342"/>
        <v>High</v>
      </c>
      <c r="AD2708" t="str">
        <f t="shared" si="343"/>
        <v>Low Intl Calls</v>
      </c>
    </row>
    <row r="2709" spans="1:30" x14ac:dyDescent="0.25">
      <c r="A2709" t="s">
        <v>34</v>
      </c>
      <c r="B2709">
        <v>88</v>
      </c>
      <c r="C2709" t="s">
        <v>21</v>
      </c>
      <c r="D2709" t="s">
        <v>22</v>
      </c>
      <c r="E2709">
        <f>IF(train[[#This Row],[international_plan]]="yes",1,0)</f>
        <v>0</v>
      </c>
      <c r="F2709" t="s">
        <v>22</v>
      </c>
      <c r="G2709">
        <f>IF(train[[#This Row],[voice_mail_plan]]="yes",1,0)</f>
        <v>0</v>
      </c>
      <c r="H2709">
        <v>0</v>
      </c>
      <c r="I2709">
        <v>113.7</v>
      </c>
      <c r="J2709">
        <v>67</v>
      </c>
      <c r="K2709">
        <v>19.329999999999998</v>
      </c>
      <c r="L2709">
        <v>165.1</v>
      </c>
      <c r="M2709">
        <v>127</v>
      </c>
      <c r="N2709">
        <v>14.03</v>
      </c>
      <c r="O2709">
        <v>141.5</v>
      </c>
      <c r="P2709">
        <v>142</v>
      </c>
      <c r="Q2709">
        <v>6.37</v>
      </c>
      <c r="R2709">
        <v>10.8</v>
      </c>
      <c r="S2709">
        <v>3</v>
      </c>
      <c r="T2709">
        <v>2.92</v>
      </c>
      <c r="U2709">
        <v>1</v>
      </c>
      <c r="V2709" t="s">
        <v>22</v>
      </c>
      <c r="W2709">
        <f t="shared" si="336"/>
        <v>0</v>
      </c>
      <c r="X2709" t="str">
        <f t="shared" si="337"/>
        <v>3 or fewer calls</v>
      </c>
      <c r="Y2709" t="str">
        <f t="shared" si="338"/>
        <v>Medium</v>
      </c>
      <c r="Z2709" t="str">
        <f t="shared" si="339"/>
        <v>Heavy_user</v>
      </c>
      <c r="AA2709" t="str">
        <f t="shared" si="340"/>
        <v>Medium_user</v>
      </c>
      <c r="AB2709" t="str">
        <f t="shared" si="341"/>
        <v>Medium Usage</v>
      </c>
      <c r="AC2709" t="str">
        <f t="shared" si="342"/>
        <v>None</v>
      </c>
      <c r="AD2709" t="str">
        <f t="shared" si="343"/>
        <v>Medium Intl Calls</v>
      </c>
    </row>
    <row r="2710" spans="1:30" x14ac:dyDescent="0.25">
      <c r="A2710" t="s">
        <v>37</v>
      </c>
      <c r="B2710">
        <v>77</v>
      </c>
      <c r="C2710" t="s">
        <v>28</v>
      </c>
      <c r="D2710" t="s">
        <v>22</v>
      </c>
      <c r="E2710">
        <f>IF(train[[#This Row],[international_plan]]="yes",1,0)</f>
        <v>0</v>
      </c>
      <c r="F2710" t="s">
        <v>23</v>
      </c>
      <c r="G2710">
        <f>IF(train[[#This Row],[voice_mail_plan]]="yes",1,0)</f>
        <v>1</v>
      </c>
      <c r="H2710">
        <v>29</v>
      </c>
      <c r="I2710">
        <v>211.1</v>
      </c>
      <c r="J2710">
        <v>89</v>
      </c>
      <c r="K2710">
        <v>35.89</v>
      </c>
      <c r="L2710">
        <v>223.5</v>
      </c>
      <c r="M2710">
        <v>97</v>
      </c>
      <c r="N2710">
        <v>19</v>
      </c>
      <c r="O2710">
        <v>148.4</v>
      </c>
      <c r="P2710">
        <v>106</v>
      </c>
      <c r="Q2710">
        <v>6.68</v>
      </c>
      <c r="R2710">
        <v>9.6999999999999993</v>
      </c>
      <c r="S2710">
        <v>9</v>
      </c>
      <c r="T2710">
        <v>2.62</v>
      </c>
      <c r="U2710">
        <v>2</v>
      </c>
      <c r="V2710" t="s">
        <v>22</v>
      </c>
      <c r="W2710">
        <f t="shared" si="336"/>
        <v>0</v>
      </c>
      <c r="X2710" t="str">
        <f t="shared" si="337"/>
        <v>3 or fewer calls</v>
      </c>
      <c r="Y2710" t="str">
        <f t="shared" si="338"/>
        <v>Medium</v>
      </c>
      <c r="Z2710" t="str">
        <f t="shared" si="339"/>
        <v>Medium_user</v>
      </c>
      <c r="AA2710" t="str">
        <f t="shared" si="340"/>
        <v>Medium_user</v>
      </c>
      <c r="AB2710" t="str">
        <f t="shared" si="341"/>
        <v>Medium Usage</v>
      </c>
      <c r="AC2710" t="str">
        <f t="shared" si="342"/>
        <v>Medium</v>
      </c>
      <c r="AD2710" t="str">
        <f t="shared" si="343"/>
        <v>Medium Intl Calls</v>
      </c>
    </row>
    <row r="2711" spans="1:30" x14ac:dyDescent="0.25">
      <c r="A2711" t="s">
        <v>57</v>
      </c>
      <c r="B2711">
        <v>30</v>
      </c>
      <c r="C2711" t="s">
        <v>21</v>
      </c>
      <c r="D2711" t="s">
        <v>22</v>
      </c>
      <c r="E2711">
        <f>IF(train[[#This Row],[international_plan]]="yes",1,0)</f>
        <v>0</v>
      </c>
      <c r="F2711" t="s">
        <v>22</v>
      </c>
      <c r="G2711">
        <f>IF(train[[#This Row],[voice_mail_plan]]="yes",1,0)</f>
        <v>0</v>
      </c>
      <c r="H2711">
        <v>0</v>
      </c>
      <c r="I2711">
        <v>247.4</v>
      </c>
      <c r="J2711">
        <v>107</v>
      </c>
      <c r="K2711">
        <v>42.06</v>
      </c>
      <c r="L2711">
        <v>175.9</v>
      </c>
      <c r="M2711">
        <v>76</v>
      </c>
      <c r="N2711">
        <v>14.95</v>
      </c>
      <c r="O2711">
        <v>287.39999999999998</v>
      </c>
      <c r="P2711">
        <v>90</v>
      </c>
      <c r="Q2711">
        <v>12.93</v>
      </c>
      <c r="R2711">
        <v>11.3</v>
      </c>
      <c r="S2711">
        <v>2</v>
      </c>
      <c r="T2711">
        <v>3.05</v>
      </c>
      <c r="U2711">
        <v>0</v>
      </c>
      <c r="V2711" t="s">
        <v>22</v>
      </c>
      <c r="W2711">
        <f t="shared" si="336"/>
        <v>0</v>
      </c>
      <c r="X2711" t="str">
        <f t="shared" si="337"/>
        <v>3 or fewer calls</v>
      </c>
      <c r="Y2711" t="str">
        <f t="shared" si="338"/>
        <v>Medium</v>
      </c>
      <c r="Z2711" t="str">
        <f t="shared" si="339"/>
        <v>Light_usage</v>
      </c>
      <c r="AA2711" t="str">
        <f t="shared" si="340"/>
        <v>Medium_user</v>
      </c>
      <c r="AB2711" t="str">
        <f t="shared" si="341"/>
        <v>Medium Usage</v>
      </c>
      <c r="AC2711" t="str">
        <f t="shared" si="342"/>
        <v>None</v>
      </c>
      <c r="AD2711" t="str">
        <f t="shared" si="343"/>
        <v>Medium Intl Calls</v>
      </c>
    </row>
    <row r="2712" spans="1:30" x14ac:dyDescent="0.25">
      <c r="A2712" t="s">
        <v>54</v>
      </c>
      <c r="B2712">
        <v>53</v>
      </c>
      <c r="C2712" t="s">
        <v>21</v>
      </c>
      <c r="D2712" t="s">
        <v>22</v>
      </c>
      <c r="E2712">
        <f>IF(train[[#This Row],[international_plan]]="yes",1,0)</f>
        <v>0</v>
      </c>
      <c r="F2712" t="s">
        <v>23</v>
      </c>
      <c r="G2712">
        <f>IF(train[[#This Row],[voice_mail_plan]]="yes",1,0)</f>
        <v>1</v>
      </c>
      <c r="H2712">
        <v>32</v>
      </c>
      <c r="I2712">
        <v>131.19999999999999</v>
      </c>
      <c r="J2712">
        <v>63</v>
      </c>
      <c r="K2712">
        <v>22.3</v>
      </c>
      <c r="L2712">
        <v>227.4</v>
      </c>
      <c r="M2712">
        <v>125</v>
      </c>
      <c r="N2712">
        <v>19.329999999999998</v>
      </c>
      <c r="O2712">
        <v>178.9</v>
      </c>
      <c r="P2712">
        <v>105</v>
      </c>
      <c r="Q2712">
        <v>8.0500000000000007</v>
      </c>
      <c r="R2712">
        <v>12.8</v>
      </c>
      <c r="S2712">
        <v>2</v>
      </c>
      <c r="T2712">
        <v>3.46</v>
      </c>
      <c r="U2712">
        <v>2</v>
      </c>
      <c r="V2712" t="s">
        <v>22</v>
      </c>
      <c r="W2712">
        <f t="shared" si="336"/>
        <v>0</v>
      </c>
      <c r="X2712" t="str">
        <f t="shared" si="337"/>
        <v>3 or fewer calls</v>
      </c>
      <c r="Y2712" t="str">
        <f t="shared" si="338"/>
        <v>Medium</v>
      </c>
      <c r="Z2712" t="str">
        <f t="shared" si="339"/>
        <v>Heavy_user</v>
      </c>
      <c r="AA2712" t="str">
        <f t="shared" si="340"/>
        <v>Medium_user</v>
      </c>
      <c r="AB2712" t="str">
        <f t="shared" si="341"/>
        <v>Medium Usage</v>
      </c>
      <c r="AC2712" t="str">
        <f t="shared" si="342"/>
        <v>High</v>
      </c>
      <c r="AD2712" t="str">
        <f t="shared" si="343"/>
        <v>Medium Intl Calls</v>
      </c>
    </row>
    <row r="2713" spans="1:30" x14ac:dyDescent="0.25">
      <c r="A2713" t="s">
        <v>59</v>
      </c>
      <c r="B2713">
        <v>152</v>
      </c>
      <c r="C2713" t="s">
        <v>28</v>
      </c>
      <c r="D2713" t="s">
        <v>22</v>
      </c>
      <c r="E2713">
        <f>IF(train[[#This Row],[international_plan]]="yes",1,0)</f>
        <v>0</v>
      </c>
      <c r="F2713" t="s">
        <v>22</v>
      </c>
      <c r="G2713">
        <f>IF(train[[#This Row],[voice_mail_plan]]="yes",1,0)</f>
        <v>0</v>
      </c>
      <c r="H2713">
        <v>0</v>
      </c>
      <c r="I2713">
        <v>161.4</v>
      </c>
      <c r="J2713">
        <v>84</v>
      </c>
      <c r="K2713">
        <v>27.44</v>
      </c>
      <c r="L2713">
        <v>163.6</v>
      </c>
      <c r="M2713">
        <v>88</v>
      </c>
      <c r="N2713">
        <v>13.91</v>
      </c>
      <c r="O2713">
        <v>153.19999999999999</v>
      </c>
      <c r="P2713">
        <v>121</v>
      </c>
      <c r="Q2713">
        <v>6.89</v>
      </c>
      <c r="R2713">
        <v>11.8</v>
      </c>
      <c r="S2713">
        <v>5</v>
      </c>
      <c r="T2713">
        <v>3.19</v>
      </c>
      <c r="U2713">
        <v>1</v>
      </c>
      <c r="V2713" t="s">
        <v>22</v>
      </c>
      <c r="W2713">
        <f t="shared" si="336"/>
        <v>0</v>
      </c>
      <c r="X2713" t="str">
        <f t="shared" si="337"/>
        <v>3 or fewer calls</v>
      </c>
      <c r="Y2713" t="str">
        <f t="shared" si="338"/>
        <v>Medium</v>
      </c>
      <c r="Z2713" t="str">
        <f t="shared" si="339"/>
        <v>Medium_user</v>
      </c>
      <c r="AA2713" t="str">
        <f t="shared" si="340"/>
        <v>Medium_user</v>
      </c>
      <c r="AB2713" t="str">
        <f t="shared" si="341"/>
        <v>Medium Usage</v>
      </c>
      <c r="AC2713" t="str">
        <f t="shared" si="342"/>
        <v>None</v>
      </c>
      <c r="AD2713" t="str">
        <f t="shared" si="343"/>
        <v>Medium Intl Calls</v>
      </c>
    </row>
    <row r="2714" spans="1:30" x14ac:dyDescent="0.25">
      <c r="A2714" t="s">
        <v>60</v>
      </c>
      <c r="B2714">
        <v>59</v>
      </c>
      <c r="C2714" t="s">
        <v>25</v>
      </c>
      <c r="D2714" t="s">
        <v>22</v>
      </c>
      <c r="E2714">
        <f>IF(train[[#This Row],[international_plan]]="yes",1,0)</f>
        <v>0</v>
      </c>
      <c r="F2714" t="s">
        <v>23</v>
      </c>
      <c r="G2714">
        <f>IF(train[[#This Row],[voice_mail_plan]]="yes",1,0)</f>
        <v>1</v>
      </c>
      <c r="H2714">
        <v>32</v>
      </c>
      <c r="I2714">
        <v>211.9</v>
      </c>
      <c r="J2714">
        <v>120</v>
      </c>
      <c r="K2714">
        <v>36.020000000000003</v>
      </c>
      <c r="L2714">
        <v>202.9</v>
      </c>
      <c r="M2714">
        <v>136</v>
      </c>
      <c r="N2714">
        <v>17.25</v>
      </c>
      <c r="O2714">
        <v>213.5</v>
      </c>
      <c r="P2714">
        <v>95</v>
      </c>
      <c r="Q2714">
        <v>9.61</v>
      </c>
      <c r="R2714">
        <v>8.8000000000000007</v>
      </c>
      <c r="S2714">
        <v>5</v>
      </c>
      <c r="T2714">
        <v>2.38</v>
      </c>
      <c r="U2714">
        <v>1</v>
      </c>
      <c r="V2714" t="s">
        <v>22</v>
      </c>
      <c r="W2714">
        <f t="shared" si="336"/>
        <v>0</v>
      </c>
      <c r="X2714" t="str">
        <f t="shared" si="337"/>
        <v>3 or fewer calls</v>
      </c>
      <c r="Y2714" t="str">
        <f t="shared" si="338"/>
        <v>Medium</v>
      </c>
      <c r="Z2714" t="str">
        <f t="shared" si="339"/>
        <v>Heavy_user</v>
      </c>
      <c r="AA2714" t="str">
        <f t="shared" si="340"/>
        <v>Medium_user</v>
      </c>
      <c r="AB2714" t="str">
        <f t="shared" si="341"/>
        <v>Medium Usage</v>
      </c>
      <c r="AC2714" t="str">
        <f t="shared" si="342"/>
        <v>High</v>
      </c>
      <c r="AD2714" t="str">
        <f t="shared" si="343"/>
        <v>Medium Intl Calls</v>
      </c>
    </row>
    <row r="2715" spans="1:30" x14ac:dyDescent="0.25">
      <c r="A2715" t="s">
        <v>59</v>
      </c>
      <c r="B2715">
        <v>143</v>
      </c>
      <c r="C2715" t="s">
        <v>28</v>
      </c>
      <c r="D2715" t="s">
        <v>22</v>
      </c>
      <c r="E2715">
        <f>IF(train[[#This Row],[international_plan]]="yes",1,0)</f>
        <v>0</v>
      </c>
      <c r="F2715" t="s">
        <v>22</v>
      </c>
      <c r="G2715">
        <f>IF(train[[#This Row],[voice_mail_plan]]="yes",1,0)</f>
        <v>0</v>
      </c>
      <c r="H2715">
        <v>0</v>
      </c>
      <c r="I2715">
        <v>160.4</v>
      </c>
      <c r="J2715">
        <v>120</v>
      </c>
      <c r="K2715">
        <v>27.27</v>
      </c>
      <c r="L2715">
        <v>285.89999999999998</v>
      </c>
      <c r="M2715">
        <v>104</v>
      </c>
      <c r="N2715">
        <v>24.3</v>
      </c>
      <c r="O2715">
        <v>182.5</v>
      </c>
      <c r="P2715">
        <v>85</v>
      </c>
      <c r="Q2715">
        <v>8.2100000000000009</v>
      </c>
      <c r="R2715">
        <v>6.9</v>
      </c>
      <c r="S2715">
        <v>4</v>
      </c>
      <c r="T2715">
        <v>1.86</v>
      </c>
      <c r="U2715">
        <v>3</v>
      </c>
      <c r="V2715" t="s">
        <v>22</v>
      </c>
      <c r="W2715">
        <f t="shared" si="336"/>
        <v>0</v>
      </c>
      <c r="X2715" t="str">
        <f t="shared" si="337"/>
        <v>3 or fewer calls</v>
      </c>
      <c r="Y2715" t="str">
        <f t="shared" si="338"/>
        <v>Low</v>
      </c>
      <c r="Z2715" t="str">
        <f t="shared" si="339"/>
        <v>Medium_user</v>
      </c>
      <c r="AA2715" t="str">
        <f t="shared" si="340"/>
        <v>Heavy_user</v>
      </c>
      <c r="AB2715" t="str">
        <f t="shared" si="341"/>
        <v>Medium Usage</v>
      </c>
      <c r="AC2715" t="str">
        <f t="shared" si="342"/>
        <v>None</v>
      </c>
      <c r="AD2715" t="str">
        <f t="shared" si="343"/>
        <v>Low Intl Calls</v>
      </c>
    </row>
    <row r="2716" spans="1:30" x14ac:dyDescent="0.25">
      <c r="A2716" t="s">
        <v>73</v>
      </c>
      <c r="B2716">
        <v>142</v>
      </c>
      <c r="C2716" t="s">
        <v>28</v>
      </c>
      <c r="D2716" t="s">
        <v>22</v>
      </c>
      <c r="E2716">
        <f>IF(train[[#This Row],[international_plan]]="yes",1,0)</f>
        <v>0</v>
      </c>
      <c r="F2716" t="s">
        <v>23</v>
      </c>
      <c r="G2716">
        <f>IF(train[[#This Row],[voice_mail_plan]]="yes",1,0)</f>
        <v>1</v>
      </c>
      <c r="H2716">
        <v>40</v>
      </c>
      <c r="I2716">
        <v>230.7</v>
      </c>
      <c r="J2716">
        <v>101</v>
      </c>
      <c r="K2716">
        <v>39.22</v>
      </c>
      <c r="L2716">
        <v>256.8</v>
      </c>
      <c r="M2716">
        <v>88</v>
      </c>
      <c r="N2716">
        <v>21.83</v>
      </c>
      <c r="O2716">
        <v>263.89999999999998</v>
      </c>
      <c r="P2716">
        <v>92</v>
      </c>
      <c r="Q2716">
        <v>11.88</v>
      </c>
      <c r="R2716">
        <v>6.4</v>
      </c>
      <c r="S2716">
        <v>3</v>
      </c>
      <c r="T2716">
        <v>1.73</v>
      </c>
      <c r="U2716">
        <v>1</v>
      </c>
      <c r="V2716" t="s">
        <v>22</v>
      </c>
      <c r="W2716">
        <f t="shared" si="336"/>
        <v>0</v>
      </c>
      <c r="X2716" t="str">
        <f t="shared" si="337"/>
        <v>3 or fewer calls</v>
      </c>
      <c r="Y2716" t="str">
        <f t="shared" si="338"/>
        <v>Low</v>
      </c>
      <c r="Z2716" t="str">
        <f t="shared" si="339"/>
        <v>Medium_user</v>
      </c>
      <c r="AA2716" t="str">
        <f t="shared" si="340"/>
        <v>Heavy_user</v>
      </c>
      <c r="AB2716" t="str">
        <f t="shared" si="341"/>
        <v>Medium Usage</v>
      </c>
      <c r="AC2716" t="str">
        <f t="shared" si="342"/>
        <v>High</v>
      </c>
      <c r="AD2716" t="str">
        <f t="shared" si="343"/>
        <v>Low Intl Calls</v>
      </c>
    </row>
    <row r="2717" spans="1:30" x14ac:dyDescent="0.25">
      <c r="A2717" t="s">
        <v>37</v>
      </c>
      <c r="B2717">
        <v>105</v>
      </c>
      <c r="C2717" t="s">
        <v>25</v>
      </c>
      <c r="D2717" t="s">
        <v>22</v>
      </c>
      <c r="E2717">
        <f>IF(train[[#This Row],[international_plan]]="yes",1,0)</f>
        <v>0</v>
      </c>
      <c r="F2717" t="s">
        <v>22</v>
      </c>
      <c r="G2717">
        <f>IF(train[[#This Row],[voice_mail_plan]]="yes",1,0)</f>
        <v>0</v>
      </c>
      <c r="H2717">
        <v>0</v>
      </c>
      <c r="I2717">
        <v>232.6</v>
      </c>
      <c r="J2717">
        <v>96</v>
      </c>
      <c r="K2717">
        <v>39.54</v>
      </c>
      <c r="L2717">
        <v>253.4</v>
      </c>
      <c r="M2717">
        <v>117</v>
      </c>
      <c r="N2717">
        <v>21.54</v>
      </c>
      <c r="O2717">
        <v>154</v>
      </c>
      <c r="P2717">
        <v>101</v>
      </c>
      <c r="Q2717">
        <v>6.93</v>
      </c>
      <c r="R2717">
        <v>10.5</v>
      </c>
      <c r="S2717">
        <v>9</v>
      </c>
      <c r="T2717">
        <v>2.84</v>
      </c>
      <c r="U2717">
        <v>1</v>
      </c>
      <c r="V2717" t="s">
        <v>22</v>
      </c>
      <c r="W2717">
        <f t="shared" si="336"/>
        <v>0</v>
      </c>
      <c r="X2717" t="str">
        <f t="shared" si="337"/>
        <v>3 or fewer calls</v>
      </c>
      <c r="Y2717" t="str">
        <f t="shared" si="338"/>
        <v>Medium</v>
      </c>
      <c r="Z2717" t="str">
        <f t="shared" si="339"/>
        <v>Medium_user</v>
      </c>
      <c r="AA2717" t="str">
        <f t="shared" si="340"/>
        <v>Heavy_user</v>
      </c>
      <c r="AB2717" t="str">
        <f t="shared" si="341"/>
        <v>Medium Usage</v>
      </c>
      <c r="AC2717" t="str">
        <f t="shared" si="342"/>
        <v>None</v>
      </c>
      <c r="AD2717" t="str">
        <f t="shared" si="343"/>
        <v>Medium Intl Calls</v>
      </c>
    </row>
    <row r="2718" spans="1:30" x14ac:dyDescent="0.25">
      <c r="A2718" t="s">
        <v>67</v>
      </c>
      <c r="B2718">
        <v>111</v>
      </c>
      <c r="C2718" t="s">
        <v>25</v>
      </c>
      <c r="D2718" t="s">
        <v>22</v>
      </c>
      <c r="E2718">
        <f>IF(train[[#This Row],[international_plan]]="yes",1,0)</f>
        <v>0</v>
      </c>
      <c r="F2718" t="s">
        <v>22</v>
      </c>
      <c r="G2718">
        <f>IF(train[[#This Row],[voice_mail_plan]]="yes",1,0)</f>
        <v>0</v>
      </c>
      <c r="H2718">
        <v>0</v>
      </c>
      <c r="I2718">
        <v>294.7</v>
      </c>
      <c r="J2718">
        <v>90</v>
      </c>
      <c r="K2718">
        <v>50.1</v>
      </c>
      <c r="L2718">
        <v>294.60000000000002</v>
      </c>
      <c r="M2718">
        <v>72</v>
      </c>
      <c r="N2718">
        <v>25.04</v>
      </c>
      <c r="O2718">
        <v>260.10000000000002</v>
      </c>
      <c r="P2718">
        <v>121</v>
      </c>
      <c r="Q2718">
        <v>11.7</v>
      </c>
      <c r="R2718">
        <v>10.8</v>
      </c>
      <c r="S2718">
        <v>3</v>
      </c>
      <c r="T2718">
        <v>2.92</v>
      </c>
      <c r="U2718">
        <v>1</v>
      </c>
      <c r="V2718" t="s">
        <v>23</v>
      </c>
      <c r="W2718">
        <f t="shared" si="336"/>
        <v>1</v>
      </c>
      <c r="X2718" t="str">
        <f t="shared" si="337"/>
        <v>3 or fewer calls</v>
      </c>
      <c r="Y2718" t="str">
        <f t="shared" si="338"/>
        <v>Medium</v>
      </c>
      <c r="Z2718" t="str">
        <f t="shared" si="339"/>
        <v>Light_usage</v>
      </c>
      <c r="AA2718" t="str">
        <f t="shared" si="340"/>
        <v>Heavy_user</v>
      </c>
      <c r="AB2718" t="str">
        <f t="shared" si="341"/>
        <v>High Usage</v>
      </c>
      <c r="AC2718" t="str">
        <f t="shared" si="342"/>
        <v>None</v>
      </c>
      <c r="AD2718" t="str">
        <f t="shared" si="343"/>
        <v>Medium Intl Calls</v>
      </c>
    </row>
    <row r="2719" spans="1:30" x14ac:dyDescent="0.25">
      <c r="A2719" t="s">
        <v>59</v>
      </c>
      <c r="B2719">
        <v>143</v>
      </c>
      <c r="C2719" t="s">
        <v>28</v>
      </c>
      <c r="D2719" t="s">
        <v>22</v>
      </c>
      <c r="E2719">
        <f>IF(train[[#This Row],[international_plan]]="yes",1,0)</f>
        <v>0</v>
      </c>
      <c r="F2719" t="s">
        <v>22</v>
      </c>
      <c r="G2719">
        <f>IF(train[[#This Row],[voice_mail_plan]]="yes",1,0)</f>
        <v>0</v>
      </c>
      <c r="H2719">
        <v>0</v>
      </c>
      <c r="I2719">
        <v>133.4</v>
      </c>
      <c r="J2719">
        <v>107</v>
      </c>
      <c r="K2719">
        <v>22.68</v>
      </c>
      <c r="L2719">
        <v>223.9</v>
      </c>
      <c r="M2719">
        <v>117</v>
      </c>
      <c r="N2719">
        <v>19.03</v>
      </c>
      <c r="O2719">
        <v>180.4</v>
      </c>
      <c r="P2719">
        <v>85</v>
      </c>
      <c r="Q2719">
        <v>8.1199999999999992</v>
      </c>
      <c r="R2719">
        <v>10.199999999999999</v>
      </c>
      <c r="S2719">
        <v>13</v>
      </c>
      <c r="T2719">
        <v>2.75</v>
      </c>
      <c r="U2719">
        <v>1</v>
      </c>
      <c r="V2719" t="s">
        <v>22</v>
      </c>
      <c r="W2719">
        <f t="shared" si="336"/>
        <v>0</v>
      </c>
      <c r="X2719" t="str">
        <f t="shared" si="337"/>
        <v>3 or fewer calls</v>
      </c>
      <c r="Y2719" t="str">
        <f t="shared" si="338"/>
        <v>Medium</v>
      </c>
      <c r="Z2719" t="str">
        <f t="shared" si="339"/>
        <v>Medium_user</v>
      </c>
      <c r="AA2719" t="str">
        <f t="shared" si="340"/>
        <v>Medium_user</v>
      </c>
      <c r="AB2719" t="str">
        <f t="shared" si="341"/>
        <v>Medium Usage</v>
      </c>
      <c r="AC2719" t="str">
        <f t="shared" si="342"/>
        <v>None</v>
      </c>
      <c r="AD2719" t="str">
        <f t="shared" si="343"/>
        <v>Medium Intl Calls</v>
      </c>
    </row>
    <row r="2720" spans="1:30" x14ac:dyDescent="0.25">
      <c r="A2720" t="s">
        <v>63</v>
      </c>
      <c r="B2720">
        <v>93</v>
      </c>
      <c r="C2720" t="s">
        <v>25</v>
      </c>
      <c r="D2720" t="s">
        <v>22</v>
      </c>
      <c r="E2720">
        <f>IF(train[[#This Row],[international_plan]]="yes",1,0)</f>
        <v>0</v>
      </c>
      <c r="F2720" t="s">
        <v>23</v>
      </c>
      <c r="G2720">
        <f>IF(train[[#This Row],[voice_mail_plan]]="yes",1,0)</f>
        <v>1</v>
      </c>
      <c r="H2720">
        <v>22</v>
      </c>
      <c r="I2720">
        <v>306.2</v>
      </c>
      <c r="J2720">
        <v>123</v>
      </c>
      <c r="K2720">
        <v>52.05</v>
      </c>
      <c r="L2720">
        <v>189.7</v>
      </c>
      <c r="M2720">
        <v>83</v>
      </c>
      <c r="N2720">
        <v>16.12</v>
      </c>
      <c r="O2720">
        <v>240.3</v>
      </c>
      <c r="P2720">
        <v>107</v>
      </c>
      <c r="Q2720">
        <v>10.81</v>
      </c>
      <c r="R2720">
        <v>11.7</v>
      </c>
      <c r="S2720">
        <v>2</v>
      </c>
      <c r="T2720">
        <v>3.16</v>
      </c>
      <c r="U2720">
        <v>0</v>
      </c>
      <c r="V2720" t="s">
        <v>22</v>
      </c>
      <c r="W2720">
        <f t="shared" si="336"/>
        <v>0</v>
      </c>
      <c r="X2720" t="str">
        <f t="shared" si="337"/>
        <v>3 or fewer calls</v>
      </c>
      <c r="Y2720" t="str">
        <f t="shared" si="338"/>
        <v>Medium</v>
      </c>
      <c r="Z2720" t="str">
        <f t="shared" si="339"/>
        <v>Medium_user</v>
      </c>
      <c r="AA2720" t="str">
        <f t="shared" si="340"/>
        <v>Medium_user</v>
      </c>
      <c r="AB2720" t="str">
        <f t="shared" si="341"/>
        <v>Medium Usage</v>
      </c>
      <c r="AC2720" t="str">
        <f t="shared" si="342"/>
        <v>Medium</v>
      </c>
      <c r="AD2720" t="str">
        <f t="shared" si="343"/>
        <v>Medium Intl Calls</v>
      </c>
    </row>
    <row r="2721" spans="1:30" x14ac:dyDescent="0.25">
      <c r="A2721" t="s">
        <v>65</v>
      </c>
      <c r="B2721">
        <v>79</v>
      </c>
      <c r="C2721" t="s">
        <v>21</v>
      </c>
      <c r="D2721" t="s">
        <v>22</v>
      </c>
      <c r="E2721">
        <f>IF(train[[#This Row],[international_plan]]="yes",1,0)</f>
        <v>0</v>
      </c>
      <c r="F2721" t="s">
        <v>22</v>
      </c>
      <c r="G2721">
        <f>IF(train[[#This Row],[voice_mail_plan]]="yes",1,0)</f>
        <v>0</v>
      </c>
      <c r="H2721">
        <v>0</v>
      </c>
      <c r="I2721">
        <v>236.8</v>
      </c>
      <c r="J2721">
        <v>135</v>
      </c>
      <c r="K2721">
        <v>40.26</v>
      </c>
      <c r="L2721">
        <v>186.4</v>
      </c>
      <c r="M2721">
        <v>87</v>
      </c>
      <c r="N2721">
        <v>15.84</v>
      </c>
      <c r="O2721">
        <v>126.9</v>
      </c>
      <c r="P2721">
        <v>112</v>
      </c>
      <c r="Q2721">
        <v>5.71</v>
      </c>
      <c r="R2721">
        <v>10.4</v>
      </c>
      <c r="S2721">
        <v>5</v>
      </c>
      <c r="T2721">
        <v>2.81</v>
      </c>
      <c r="U2721">
        <v>2</v>
      </c>
      <c r="V2721" t="s">
        <v>22</v>
      </c>
      <c r="W2721">
        <f t="shared" si="336"/>
        <v>0</v>
      </c>
      <c r="X2721" t="str">
        <f t="shared" si="337"/>
        <v>3 or fewer calls</v>
      </c>
      <c r="Y2721" t="str">
        <f t="shared" si="338"/>
        <v>Medium</v>
      </c>
      <c r="Z2721" t="str">
        <f t="shared" si="339"/>
        <v>Medium_user</v>
      </c>
      <c r="AA2721" t="str">
        <f t="shared" si="340"/>
        <v>Medium_user</v>
      </c>
      <c r="AB2721" t="str">
        <f t="shared" si="341"/>
        <v>Medium Usage</v>
      </c>
      <c r="AC2721" t="str">
        <f t="shared" si="342"/>
        <v>None</v>
      </c>
      <c r="AD2721" t="str">
        <f t="shared" si="343"/>
        <v>Medium Intl Calls</v>
      </c>
    </row>
    <row r="2722" spans="1:30" x14ac:dyDescent="0.25">
      <c r="A2722" t="s">
        <v>71</v>
      </c>
      <c r="B2722">
        <v>93</v>
      </c>
      <c r="C2722" t="s">
        <v>28</v>
      </c>
      <c r="D2722" t="s">
        <v>23</v>
      </c>
      <c r="E2722">
        <f>IF(train[[#This Row],[international_plan]]="yes",1,0)</f>
        <v>1</v>
      </c>
      <c r="F2722" t="s">
        <v>22</v>
      </c>
      <c r="G2722">
        <f>IF(train[[#This Row],[voice_mail_plan]]="yes",1,0)</f>
        <v>0</v>
      </c>
      <c r="H2722">
        <v>0</v>
      </c>
      <c r="I2722">
        <v>168.4</v>
      </c>
      <c r="J2722">
        <v>114</v>
      </c>
      <c r="K2722">
        <v>28.63</v>
      </c>
      <c r="L2722">
        <v>276</v>
      </c>
      <c r="M2722">
        <v>127</v>
      </c>
      <c r="N2722">
        <v>23.46</v>
      </c>
      <c r="O2722">
        <v>196.2</v>
      </c>
      <c r="P2722">
        <v>48</v>
      </c>
      <c r="Q2722">
        <v>8.83</v>
      </c>
      <c r="R2722">
        <v>11.4</v>
      </c>
      <c r="S2722">
        <v>3</v>
      </c>
      <c r="T2722">
        <v>3.08</v>
      </c>
      <c r="U2722">
        <v>1</v>
      </c>
      <c r="V2722" t="s">
        <v>22</v>
      </c>
      <c r="W2722">
        <f t="shared" si="336"/>
        <v>0</v>
      </c>
      <c r="X2722" t="str">
        <f t="shared" si="337"/>
        <v>3 or fewer calls</v>
      </c>
      <c r="Y2722" t="str">
        <f t="shared" si="338"/>
        <v>Medium</v>
      </c>
      <c r="Z2722" t="str">
        <f t="shared" si="339"/>
        <v>Heavy_user</v>
      </c>
      <c r="AA2722" t="str">
        <f t="shared" si="340"/>
        <v>Heavy_user</v>
      </c>
      <c r="AB2722" t="str">
        <f t="shared" si="341"/>
        <v>Medium Usage</v>
      </c>
      <c r="AC2722" t="str">
        <f t="shared" si="342"/>
        <v>None</v>
      </c>
      <c r="AD2722" t="str">
        <f t="shared" si="343"/>
        <v>Medium Intl Calls</v>
      </c>
    </row>
    <row r="2723" spans="1:30" x14ac:dyDescent="0.25">
      <c r="A2723" t="s">
        <v>37</v>
      </c>
      <c r="B2723">
        <v>103</v>
      </c>
      <c r="C2723" t="s">
        <v>21</v>
      </c>
      <c r="D2723" t="s">
        <v>22</v>
      </c>
      <c r="E2723">
        <f>IF(train[[#This Row],[international_plan]]="yes",1,0)</f>
        <v>0</v>
      </c>
      <c r="F2723" t="s">
        <v>22</v>
      </c>
      <c r="G2723">
        <f>IF(train[[#This Row],[voice_mail_plan]]="yes",1,0)</f>
        <v>0</v>
      </c>
      <c r="H2723">
        <v>0</v>
      </c>
      <c r="I2723">
        <v>70.900000000000006</v>
      </c>
      <c r="J2723">
        <v>134</v>
      </c>
      <c r="K2723">
        <v>12.05</v>
      </c>
      <c r="L2723">
        <v>134.5</v>
      </c>
      <c r="M2723">
        <v>112</v>
      </c>
      <c r="N2723">
        <v>11.43</v>
      </c>
      <c r="O2723">
        <v>168.8</v>
      </c>
      <c r="P2723">
        <v>164</v>
      </c>
      <c r="Q2723">
        <v>7.6</v>
      </c>
      <c r="R2723">
        <v>12</v>
      </c>
      <c r="S2723">
        <v>6</v>
      </c>
      <c r="T2723">
        <v>3.24</v>
      </c>
      <c r="U2723">
        <v>2</v>
      </c>
      <c r="V2723" t="s">
        <v>22</v>
      </c>
      <c r="W2723">
        <f t="shared" si="336"/>
        <v>0</v>
      </c>
      <c r="X2723" t="str">
        <f t="shared" si="337"/>
        <v>3 or fewer calls</v>
      </c>
      <c r="Y2723" t="str">
        <f t="shared" si="338"/>
        <v>Medium</v>
      </c>
      <c r="Z2723" t="str">
        <f t="shared" si="339"/>
        <v>Medium_user</v>
      </c>
      <c r="AA2723" t="str">
        <f t="shared" si="340"/>
        <v>Medium_user</v>
      </c>
      <c r="AB2723" t="str">
        <f t="shared" si="341"/>
        <v>Medium Usage</v>
      </c>
      <c r="AC2723" t="str">
        <f t="shared" si="342"/>
        <v>None</v>
      </c>
      <c r="AD2723" t="str">
        <f t="shared" si="343"/>
        <v>Medium Intl Calls</v>
      </c>
    </row>
    <row r="2724" spans="1:30" x14ac:dyDescent="0.25">
      <c r="A2724" t="s">
        <v>51</v>
      </c>
      <c r="B2724">
        <v>93</v>
      </c>
      <c r="C2724" t="s">
        <v>21</v>
      </c>
      <c r="D2724" t="s">
        <v>22</v>
      </c>
      <c r="E2724">
        <f>IF(train[[#This Row],[international_plan]]="yes",1,0)</f>
        <v>0</v>
      </c>
      <c r="F2724" t="s">
        <v>22</v>
      </c>
      <c r="G2724">
        <f>IF(train[[#This Row],[voice_mail_plan]]="yes",1,0)</f>
        <v>0</v>
      </c>
      <c r="H2724">
        <v>0</v>
      </c>
      <c r="I2724">
        <v>152.1</v>
      </c>
      <c r="J2724">
        <v>141</v>
      </c>
      <c r="K2724">
        <v>25.86</v>
      </c>
      <c r="L2724">
        <v>215.5</v>
      </c>
      <c r="M2724">
        <v>107</v>
      </c>
      <c r="N2724">
        <v>18.32</v>
      </c>
      <c r="O2724">
        <v>262.39999999999998</v>
      </c>
      <c r="P2724">
        <v>111</v>
      </c>
      <c r="Q2724">
        <v>11.81</v>
      </c>
      <c r="R2724">
        <v>12</v>
      </c>
      <c r="S2724">
        <v>7</v>
      </c>
      <c r="T2724">
        <v>3.24</v>
      </c>
      <c r="U2724">
        <v>1</v>
      </c>
      <c r="V2724" t="s">
        <v>22</v>
      </c>
      <c r="W2724">
        <f t="shared" si="336"/>
        <v>0</v>
      </c>
      <c r="X2724" t="str">
        <f t="shared" si="337"/>
        <v>3 or fewer calls</v>
      </c>
      <c r="Y2724" t="str">
        <f t="shared" si="338"/>
        <v>Medium</v>
      </c>
      <c r="Z2724" t="str">
        <f t="shared" si="339"/>
        <v>Medium_user</v>
      </c>
      <c r="AA2724" t="str">
        <f t="shared" si="340"/>
        <v>Medium_user</v>
      </c>
      <c r="AB2724" t="str">
        <f t="shared" si="341"/>
        <v>Medium Usage</v>
      </c>
      <c r="AC2724" t="str">
        <f t="shared" si="342"/>
        <v>None</v>
      </c>
      <c r="AD2724" t="str">
        <f t="shared" si="343"/>
        <v>Medium Intl Calls</v>
      </c>
    </row>
    <row r="2725" spans="1:30" x14ac:dyDescent="0.25">
      <c r="A2725" t="s">
        <v>26</v>
      </c>
      <c r="B2725">
        <v>149</v>
      </c>
      <c r="C2725" t="s">
        <v>28</v>
      </c>
      <c r="D2725" t="s">
        <v>23</v>
      </c>
      <c r="E2725">
        <f>IF(train[[#This Row],[international_plan]]="yes",1,0)</f>
        <v>1</v>
      </c>
      <c r="F2725" t="s">
        <v>22</v>
      </c>
      <c r="G2725">
        <f>IF(train[[#This Row],[voice_mail_plan]]="yes",1,0)</f>
        <v>0</v>
      </c>
      <c r="H2725">
        <v>0</v>
      </c>
      <c r="I2725">
        <v>180.9</v>
      </c>
      <c r="J2725">
        <v>79</v>
      </c>
      <c r="K2725">
        <v>30.75</v>
      </c>
      <c r="L2725">
        <v>194.9</v>
      </c>
      <c r="M2725">
        <v>83</v>
      </c>
      <c r="N2725">
        <v>16.57</v>
      </c>
      <c r="O2725">
        <v>197.8</v>
      </c>
      <c r="P2725">
        <v>109</v>
      </c>
      <c r="Q2725">
        <v>8.9</v>
      </c>
      <c r="R2725">
        <v>8.8000000000000007</v>
      </c>
      <c r="S2725">
        <v>9</v>
      </c>
      <c r="T2725">
        <v>2.38</v>
      </c>
      <c r="U2725">
        <v>3</v>
      </c>
      <c r="V2725" t="s">
        <v>22</v>
      </c>
      <c r="W2725">
        <f t="shared" si="336"/>
        <v>0</v>
      </c>
      <c r="X2725" t="str">
        <f t="shared" si="337"/>
        <v>3 or fewer calls</v>
      </c>
      <c r="Y2725" t="str">
        <f t="shared" si="338"/>
        <v>Medium</v>
      </c>
      <c r="Z2725" t="str">
        <f t="shared" si="339"/>
        <v>Medium_user</v>
      </c>
      <c r="AA2725" t="str">
        <f t="shared" si="340"/>
        <v>Medium_user</v>
      </c>
      <c r="AB2725" t="str">
        <f t="shared" si="341"/>
        <v>Medium Usage</v>
      </c>
      <c r="AC2725" t="str">
        <f t="shared" si="342"/>
        <v>None</v>
      </c>
      <c r="AD2725" t="str">
        <f t="shared" si="343"/>
        <v>Medium Intl Calls</v>
      </c>
    </row>
    <row r="2726" spans="1:30" x14ac:dyDescent="0.25">
      <c r="A2726" t="s">
        <v>31</v>
      </c>
      <c r="B2726">
        <v>23</v>
      </c>
      <c r="C2726" t="s">
        <v>28</v>
      </c>
      <c r="D2726" t="s">
        <v>22</v>
      </c>
      <c r="E2726">
        <f>IF(train[[#This Row],[international_plan]]="yes",1,0)</f>
        <v>0</v>
      </c>
      <c r="F2726" t="s">
        <v>23</v>
      </c>
      <c r="G2726">
        <f>IF(train[[#This Row],[voice_mail_plan]]="yes",1,0)</f>
        <v>1</v>
      </c>
      <c r="H2726">
        <v>31</v>
      </c>
      <c r="I2726">
        <v>156.6</v>
      </c>
      <c r="J2726">
        <v>84</v>
      </c>
      <c r="K2726">
        <v>26.62</v>
      </c>
      <c r="L2726">
        <v>161.5</v>
      </c>
      <c r="M2726">
        <v>96</v>
      </c>
      <c r="N2726">
        <v>13.73</v>
      </c>
      <c r="O2726">
        <v>294.60000000000002</v>
      </c>
      <c r="P2726">
        <v>107</v>
      </c>
      <c r="Q2726">
        <v>13.26</v>
      </c>
      <c r="R2726">
        <v>9.4</v>
      </c>
      <c r="S2726">
        <v>6</v>
      </c>
      <c r="T2726">
        <v>2.54</v>
      </c>
      <c r="U2726">
        <v>1</v>
      </c>
      <c r="V2726" t="s">
        <v>22</v>
      </c>
      <c r="W2726">
        <f t="shared" si="336"/>
        <v>0</v>
      </c>
      <c r="X2726" t="str">
        <f t="shared" si="337"/>
        <v>3 or fewer calls</v>
      </c>
      <c r="Y2726" t="str">
        <f t="shared" si="338"/>
        <v>Medium</v>
      </c>
      <c r="Z2726" t="str">
        <f t="shared" si="339"/>
        <v>Medium_user</v>
      </c>
      <c r="AA2726" t="str">
        <f t="shared" si="340"/>
        <v>Medium_user</v>
      </c>
      <c r="AB2726" t="str">
        <f t="shared" si="341"/>
        <v>Medium Usage</v>
      </c>
      <c r="AC2726" t="str">
        <f t="shared" si="342"/>
        <v>High</v>
      </c>
      <c r="AD2726" t="str">
        <f t="shared" si="343"/>
        <v>Medium Intl Calls</v>
      </c>
    </row>
    <row r="2727" spans="1:30" x14ac:dyDescent="0.25">
      <c r="A2727" t="s">
        <v>57</v>
      </c>
      <c r="B2727">
        <v>221</v>
      </c>
      <c r="C2727" t="s">
        <v>28</v>
      </c>
      <c r="D2727" t="s">
        <v>22</v>
      </c>
      <c r="E2727">
        <f>IF(train[[#This Row],[international_plan]]="yes",1,0)</f>
        <v>0</v>
      </c>
      <c r="F2727" t="s">
        <v>23</v>
      </c>
      <c r="G2727">
        <f>IF(train[[#This Row],[voice_mail_plan]]="yes",1,0)</f>
        <v>1</v>
      </c>
      <c r="H2727">
        <v>24</v>
      </c>
      <c r="I2727">
        <v>180.5</v>
      </c>
      <c r="J2727">
        <v>85</v>
      </c>
      <c r="K2727">
        <v>30.69</v>
      </c>
      <c r="L2727">
        <v>224.1</v>
      </c>
      <c r="M2727">
        <v>92</v>
      </c>
      <c r="N2727">
        <v>19.05</v>
      </c>
      <c r="O2727">
        <v>205.7</v>
      </c>
      <c r="P2727">
        <v>103</v>
      </c>
      <c r="Q2727">
        <v>9.26</v>
      </c>
      <c r="R2727">
        <v>2.4</v>
      </c>
      <c r="S2727">
        <v>3</v>
      </c>
      <c r="T2727">
        <v>0.65</v>
      </c>
      <c r="U2727">
        <v>0</v>
      </c>
      <c r="V2727" t="s">
        <v>22</v>
      </c>
      <c r="W2727">
        <f t="shared" si="336"/>
        <v>0</v>
      </c>
      <c r="X2727" t="str">
        <f t="shared" si="337"/>
        <v>3 or fewer calls</v>
      </c>
      <c r="Y2727" t="str">
        <f t="shared" si="338"/>
        <v>Low</v>
      </c>
      <c r="Z2727" t="str">
        <f t="shared" si="339"/>
        <v>Medium_user</v>
      </c>
      <c r="AA2727" t="str">
        <f t="shared" si="340"/>
        <v>Medium_user</v>
      </c>
      <c r="AB2727" t="str">
        <f t="shared" si="341"/>
        <v>Medium Usage</v>
      </c>
      <c r="AC2727" t="str">
        <f t="shared" si="342"/>
        <v>Medium</v>
      </c>
      <c r="AD2727" t="str">
        <f t="shared" si="343"/>
        <v>Low Intl Calls</v>
      </c>
    </row>
    <row r="2728" spans="1:30" x14ac:dyDescent="0.25">
      <c r="A2728" t="s">
        <v>70</v>
      </c>
      <c r="B2728">
        <v>164</v>
      </c>
      <c r="C2728" t="s">
        <v>28</v>
      </c>
      <c r="D2728" t="s">
        <v>22</v>
      </c>
      <c r="E2728">
        <f>IF(train[[#This Row],[international_plan]]="yes",1,0)</f>
        <v>0</v>
      </c>
      <c r="F2728" t="s">
        <v>23</v>
      </c>
      <c r="G2728">
        <f>IF(train[[#This Row],[voice_mail_plan]]="yes",1,0)</f>
        <v>1</v>
      </c>
      <c r="H2728">
        <v>30</v>
      </c>
      <c r="I2728">
        <v>238.8</v>
      </c>
      <c r="J2728">
        <v>100</v>
      </c>
      <c r="K2728">
        <v>40.6</v>
      </c>
      <c r="L2728">
        <v>230</v>
      </c>
      <c r="M2728">
        <v>121</v>
      </c>
      <c r="N2728">
        <v>19.55</v>
      </c>
      <c r="O2728">
        <v>206.3</v>
      </c>
      <c r="P2728">
        <v>66</v>
      </c>
      <c r="Q2728">
        <v>9.2799999999999994</v>
      </c>
      <c r="R2728">
        <v>13.2</v>
      </c>
      <c r="S2728">
        <v>8</v>
      </c>
      <c r="T2728">
        <v>3.56</v>
      </c>
      <c r="U2728">
        <v>1</v>
      </c>
      <c r="V2728" t="s">
        <v>22</v>
      </c>
      <c r="W2728">
        <f t="shared" si="336"/>
        <v>0</v>
      </c>
      <c r="X2728" t="str">
        <f t="shared" si="337"/>
        <v>3 or fewer calls</v>
      </c>
      <c r="Y2728" t="str">
        <f t="shared" si="338"/>
        <v>Medium</v>
      </c>
      <c r="Z2728" t="str">
        <f t="shared" si="339"/>
        <v>Heavy_user</v>
      </c>
      <c r="AA2728" t="str">
        <f t="shared" si="340"/>
        <v>Medium_user</v>
      </c>
      <c r="AB2728" t="str">
        <f t="shared" si="341"/>
        <v>Medium Usage</v>
      </c>
      <c r="AC2728" t="str">
        <f t="shared" si="342"/>
        <v>High</v>
      </c>
      <c r="AD2728" t="str">
        <f t="shared" si="343"/>
        <v>Medium Intl Calls</v>
      </c>
    </row>
    <row r="2729" spans="1:30" x14ac:dyDescent="0.25">
      <c r="A2729" t="s">
        <v>58</v>
      </c>
      <c r="B2729">
        <v>104</v>
      </c>
      <c r="C2729" t="s">
        <v>21</v>
      </c>
      <c r="D2729" t="s">
        <v>22</v>
      </c>
      <c r="E2729">
        <f>IF(train[[#This Row],[international_plan]]="yes",1,0)</f>
        <v>0</v>
      </c>
      <c r="F2729" t="s">
        <v>23</v>
      </c>
      <c r="G2729">
        <f>IF(train[[#This Row],[voice_mail_plan]]="yes",1,0)</f>
        <v>1</v>
      </c>
      <c r="H2729">
        <v>18</v>
      </c>
      <c r="I2729">
        <v>182.1</v>
      </c>
      <c r="J2729">
        <v>66</v>
      </c>
      <c r="K2729">
        <v>30.96</v>
      </c>
      <c r="L2729">
        <v>213.6</v>
      </c>
      <c r="M2729">
        <v>65</v>
      </c>
      <c r="N2729">
        <v>18.16</v>
      </c>
      <c r="O2729">
        <v>193</v>
      </c>
      <c r="P2729">
        <v>108</v>
      </c>
      <c r="Q2729">
        <v>8.69</v>
      </c>
      <c r="R2729">
        <v>13.4</v>
      </c>
      <c r="S2729">
        <v>9</v>
      </c>
      <c r="T2729">
        <v>3.62</v>
      </c>
      <c r="U2729">
        <v>2</v>
      </c>
      <c r="V2729" t="s">
        <v>22</v>
      </c>
      <c r="W2729">
        <f t="shared" si="336"/>
        <v>0</v>
      </c>
      <c r="X2729" t="str">
        <f t="shared" si="337"/>
        <v>3 or fewer calls</v>
      </c>
      <c r="Y2729" t="str">
        <f t="shared" si="338"/>
        <v>Medium</v>
      </c>
      <c r="Z2729" t="str">
        <f t="shared" si="339"/>
        <v>Light_usage</v>
      </c>
      <c r="AA2729" t="str">
        <f t="shared" si="340"/>
        <v>Medium_user</v>
      </c>
      <c r="AB2729" t="str">
        <f t="shared" si="341"/>
        <v>Medium Usage</v>
      </c>
      <c r="AC2729" t="str">
        <f t="shared" si="342"/>
        <v>Medium</v>
      </c>
      <c r="AD2729" t="str">
        <f t="shared" si="343"/>
        <v>Medium Intl Calls</v>
      </c>
    </row>
    <row r="2730" spans="1:30" x14ac:dyDescent="0.25">
      <c r="A2730" t="s">
        <v>36</v>
      </c>
      <c r="B2730">
        <v>150</v>
      </c>
      <c r="C2730" t="s">
        <v>21</v>
      </c>
      <c r="D2730" t="s">
        <v>22</v>
      </c>
      <c r="E2730">
        <f>IF(train[[#This Row],[international_plan]]="yes",1,0)</f>
        <v>0</v>
      </c>
      <c r="F2730" t="s">
        <v>23</v>
      </c>
      <c r="G2730">
        <f>IF(train[[#This Row],[voice_mail_plan]]="yes",1,0)</f>
        <v>1</v>
      </c>
      <c r="H2730">
        <v>35</v>
      </c>
      <c r="I2730">
        <v>139.6</v>
      </c>
      <c r="J2730">
        <v>72</v>
      </c>
      <c r="K2730">
        <v>23.73</v>
      </c>
      <c r="L2730">
        <v>332.8</v>
      </c>
      <c r="M2730">
        <v>170</v>
      </c>
      <c r="N2730">
        <v>28.29</v>
      </c>
      <c r="O2730">
        <v>213.8</v>
      </c>
      <c r="P2730">
        <v>105</v>
      </c>
      <c r="Q2730">
        <v>9.6199999999999992</v>
      </c>
      <c r="R2730">
        <v>8.8000000000000007</v>
      </c>
      <c r="S2730">
        <v>2</v>
      </c>
      <c r="T2730">
        <v>2.38</v>
      </c>
      <c r="U2730">
        <v>2</v>
      </c>
      <c r="V2730" t="s">
        <v>22</v>
      </c>
      <c r="W2730">
        <f t="shared" si="336"/>
        <v>0</v>
      </c>
      <c r="X2730" t="str">
        <f t="shared" si="337"/>
        <v>3 or fewer calls</v>
      </c>
      <c r="Y2730" t="str">
        <f t="shared" si="338"/>
        <v>Medium</v>
      </c>
      <c r="Z2730" t="str">
        <f t="shared" si="339"/>
        <v>Heavy_user</v>
      </c>
      <c r="AA2730" t="str">
        <f t="shared" si="340"/>
        <v>Heavy_user</v>
      </c>
      <c r="AB2730" t="str">
        <f t="shared" si="341"/>
        <v>Medium Usage</v>
      </c>
      <c r="AC2730" t="str">
        <f t="shared" si="342"/>
        <v>High</v>
      </c>
      <c r="AD2730" t="str">
        <f t="shared" si="343"/>
        <v>Medium Intl Calls</v>
      </c>
    </row>
    <row r="2731" spans="1:30" x14ac:dyDescent="0.25">
      <c r="A2731" t="s">
        <v>51</v>
      </c>
      <c r="B2731">
        <v>184</v>
      </c>
      <c r="C2731" t="s">
        <v>25</v>
      </c>
      <c r="D2731" t="s">
        <v>22</v>
      </c>
      <c r="E2731">
        <f>IF(train[[#This Row],[international_plan]]="yes",1,0)</f>
        <v>0</v>
      </c>
      <c r="F2731" t="s">
        <v>23</v>
      </c>
      <c r="G2731">
        <f>IF(train[[#This Row],[voice_mail_plan]]="yes",1,0)</f>
        <v>1</v>
      </c>
      <c r="H2731">
        <v>12</v>
      </c>
      <c r="I2731">
        <v>200.3</v>
      </c>
      <c r="J2731">
        <v>76</v>
      </c>
      <c r="K2731">
        <v>34.049999999999997</v>
      </c>
      <c r="L2731">
        <v>253.6</v>
      </c>
      <c r="M2731">
        <v>105</v>
      </c>
      <c r="N2731">
        <v>21.56</v>
      </c>
      <c r="O2731">
        <v>149.30000000000001</v>
      </c>
      <c r="P2731">
        <v>93</v>
      </c>
      <c r="Q2731">
        <v>6.72</v>
      </c>
      <c r="R2731">
        <v>10.199999999999999</v>
      </c>
      <c r="S2731">
        <v>5</v>
      </c>
      <c r="T2731">
        <v>2.75</v>
      </c>
      <c r="U2731">
        <v>0</v>
      </c>
      <c r="V2731" t="s">
        <v>22</v>
      </c>
      <c r="W2731">
        <f t="shared" si="336"/>
        <v>0</v>
      </c>
      <c r="X2731" t="str">
        <f t="shared" si="337"/>
        <v>3 or fewer calls</v>
      </c>
      <c r="Y2731" t="str">
        <f t="shared" si="338"/>
        <v>Medium</v>
      </c>
      <c r="Z2731" t="str">
        <f t="shared" si="339"/>
        <v>Medium_user</v>
      </c>
      <c r="AA2731" t="str">
        <f t="shared" si="340"/>
        <v>Heavy_user</v>
      </c>
      <c r="AB2731" t="str">
        <f t="shared" si="341"/>
        <v>Medium Usage</v>
      </c>
      <c r="AC2731" t="str">
        <f t="shared" si="342"/>
        <v>Medium</v>
      </c>
      <c r="AD2731" t="str">
        <f t="shared" si="343"/>
        <v>Medium Intl Calls</v>
      </c>
    </row>
    <row r="2732" spans="1:30" x14ac:dyDescent="0.25">
      <c r="A2732" t="s">
        <v>43</v>
      </c>
      <c r="B2732">
        <v>88</v>
      </c>
      <c r="C2732" t="s">
        <v>25</v>
      </c>
      <c r="D2732" t="s">
        <v>22</v>
      </c>
      <c r="E2732">
        <f>IF(train[[#This Row],[international_plan]]="yes",1,0)</f>
        <v>0</v>
      </c>
      <c r="F2732" t="s">
        <v>22</v>
      </c>
      <c r="G2732">
        <f>IF(train[[#This Row],[voice_mail_plan]]="yes",1,0)</f>
        <v>0</v>
      </c>
      <c r="H2732">
        <v>0</v>
      </c>
      <c r="I2732">
        <v>153.5</v>
      </c>
      <c r="J2732">
        <v>94</v>
      </c>
      <c r="K2732">
        <v>26.1</v>
      </c>
      <c r="L2732">
        <v>251.7</v>
      </c>
      <c r="M2732">
        <v>118</v>
      </c>
      <c r="N2732">
        <v>21.39</v>
      </c>
      <c r="O2732">
        <v>182.2</v>
      </c>
      <c r="P2732">
        <v>99</v>
      </c>
      <c r="Q2732">
        <v>8.1999999999999993</v>
      </c>
      <c r="R2732">
        <v>8.5</v>
      </c>
      <c r="S2732">
        <v>6</v>
      </c>
      <c r="T2732">
        <v>2.2999999999999998</v>
      </c>
      <c r="U2732">
        <v>1</v>
      </c>
      <c r="V2732" t="s">
        <v>22</v>
      </c>
      <c r="W2732">
        <f t="shared" si="336"/>
        <v>0</v>
      </c>
      <c r="X2732" t="str">
        <f t="shared" si="337"/>
        <v>3 or fewer calls</v>
      </c>
      <c r="Y2732" t="str">
        <f t="shared" si="338"/>
        <v>Medium</v>
      </c>
      <c r="Z2732" t="str">
        <f t="shared" si="339"/>
        <v>Medium_user</v>
      </c>
      <c r="AA2732" t="str">
        <f t="shared" si="340"/>
        <v>Heavy_user</v>
      </c>
      <c r="AB2732" t="str">
        <f t="shared" si="341"/>
        <v>Medium Usage</v>
      </c>
      <c r="AC2732" t="str">
        <f t="shared" si="342"/>
        <v>None</v>
      </c>
      <c r="AD2732" t="str">
        <f t="shared" si="343"/>
        <v>Medium Intl Calls</v>
      </c>
    </row>
    <row r="2733" spans="1:30" x14ac:dyDescent="0.25">
      <c r="A2733" t="s">
        <v>55</v>
      </c>
      <c r="B2733">
        <v>61</v>
      </c>
      <c r="C2733" t="s">
        <v>21</v>
      </c>
      <c r="D2733" t="s">
        <v>23</v>
      </c>
      <c r="E2733">
        <f>IF(train[[#This Row],[international_plan]]="yes",1,0)</f>
        <v>1</v>
      </c>
      <c r="F2733" t="s">
        <v>23</v>
      </c>
      <c r="G2733">
        <f>IF(train[[#This Row],[voice_mail_plan]]="yes",1,0)</f>
        <v>1</v>
      </c>
      <c r="H2733">
        <v>29</v>
      </c>
      <c r="I2733">
        <v>128.19999999999999</v>
      </c>
      <c r="J2733">
        <v>119</v>
      </c>
      <c r="K2733">
        <v>21.79</v>
      </c>
      <c r="L2733">
        <v>171.7</v>
      </c>
      <c r="M2733">
        <v>83</v>
      </c>
      <c r="N2733">
        <v>14.59</v>
      </c>
      <c r="O2733">
        <v>250.9</v>
      </c>
      <c r="P2733">
        <v>114</v>
      </c>
      <c r="Q2733">
        <v>11.29</v>
      </c>
      <c r="R2733">
        <v>11.7</v>
      </c>
      <c r="S2733">
        <v>6</v>
      </c>
      <c r="T2733">
        <v>3.16</v>
      </c>
      <c r="U2733">
        <v>3</v>
      </c>
      <c r="V2733" t="s">
        <v>22</v>
      </c>
      <c r="W2733">
        <f t="shared" si="336"/>
        <v>0</v>
      </c>
      <c r="X2733" t="str">
        <f t="shared" si="337"/>
        <v>3 or fewer calls</v>
      </c>
      <c r="Y2733" t="str">
        <f t="shared" si="338"/>
        <v>Medium</v>
      </c>
      <c r="Z2733" t="str">
        <f t="shared" si="339"/>
        <v>Medium_user</v>
      </c>
      <c r="AA2733" t="str">
        <f t="shared" si="340"/>
        <v>Medium_user</v>
      </c>
      <c r="AB2733" t="str">
        <f t="shared" si="341"/>
        <v>Medium Usage</v>
      </c>
      <c r="AC2733" t="str">
        <f t="shared" si="342"/>
        <v>Medium</v>
      </c>
      <c r="AD2733" t="str">
        <f t="shared" si="343"/>
        <v>Medium Intl Calls</v>
      </c>
    </row>
    <row r="2734" spans="1:30" x14ac:dyDescent="0.25">
      <c r="A2734" t="s">
        <v>58</v>
      </c>
      <c r="B2734">
        <v>110</v>
      </c>
      <c r="C2734" t="s">
        <v>25</v>
      </c>
      <c r="D2734" t="s">
        <v>22</v>
      </c>
      <c r="E2734">
        <f>IF(train[[#This Row],[international_plan]]="yes",1,0)</f>
        <v>0</v>
      </c>
      <c r="F2734" t="s">
        <v>22</v>
      </c>
      <c r="G2734">
        <f>IF(train[[#This Row],[voice_mail_plan]]="yes",1,0)</f>
        <v>0</v>
      </c>
      <c r="H2734">
        <v>0</v>
      </c>
      <c r="I2734">
        <v>159.5</v>
      </c>
      <c r="J2734">
        <v>145</v>
      </c>
      <c r="K2734">
        <v>27.12</v>
      </c>
      <c r="L2734">
        <v>202.3</v>
      </c>
      <c r="M2734">
        <v>101</v>
      </c>
      <c r="N2734">
        <v>17.2</v>
      </c>
      <c r="O2734">
        <v>256</v>
      </c>
      <c r="P2734">
        <v>96</v>
      </c>
      <c r="Q2734">
        <v>11.52</v>
      </c>
      <c r="R2734">
        <v>16.7</v>
      </c>
      <c r="S2734">
        <v>2</v>
      </c>
      <c r="T2734">
        <v>4.51</v>
      </c>
      <c r="U2734">
        <v>2</v>
      </c>
      <c r="V2734" t="s">
        <v>22</v>
      </c>
      <c r="W2734">
        <f t="shared" si="336"/>
        <v>0</v>
      </c>
      <c r="X2734" t="str">
        <f t="shared" si="337"/>
        <v>3 or fewer calls</v>
      </c>
      <c r="Y2734" t="str">
        <f t="shared" si="338"/>
        <v>High</v>
      </c>
      <c r="Z2734" t="str">
        <f t="shared" si="339"/>
        <v>Medium_user</v>
      </c>
      <c r="AA2734" t="str">
        <f t="shared" si="340"/>
        <v>Medium_user</v>
      </c>
      <c r="AB2734" t="str">
        <f t="shared" si="341"/>
        <v>Medium Usage</v>
      </c>
      <c r="AC2734" t="str">
        <f t="shared" si="342"/>
        <v>None</v>
      </c>
      <c r="AD2734" t="str">
        <f t="shared" si="343"/>
        <v>Medium Intl Calls</v>
      </c>
    </row>
    <row r="2735" spans="1:30" x14ac:dyDescent="0.25">
      <c r="A2735" t="s">
        <v>32</v>
      </c>
      <c r="B2735">
        <v>115</v>
      </c>
      <c r="C2735" t="s">
        <v>21</v>
      </c>
      <c r="D2735" t="s">
        <v>22</v>
      </c>
      <c r="E2735">
        <f>IF(train[[#This Row],[international_plan]]="yes",1,0)</f>
        <v>0</v>
      </c>
      <c r="F2735" t="s">
        <v>22</v>
      </c>
      <c r="G2735">
        <f>IF(train[[#This Row],[voice_mail_plan]]="yes",1,0)</f>
        <v>0</v>
      </c>
      <c r="H2735">
        <v>0</v>
      </c>
      <c r="I2735">
        <v>226.4</v>
      </c>
      <c r="J2735">
        <v>101</v>
      </c>
      <c r="K2735">
        <v>38.49</v>
      </c>
      <c r="L2735">
        <v>276.8</v>
      </c>
      <c r="M2735">
        <v>60</v>
      </c>
      <c r="N2735">
        <v>23.53</v>
      </c>
      <c r="O2735">
        <v>213.4</v>
      </c>
      <c r="P2735">
        <v>82</v>
      </c>
      <c r="Q2735">
        <v>9.6</v>
      </c>
      <c r="R2735">
        <v>12.3</v>
      </c>
      <c r="S2735">
        <v>4</v>
      </c>
      <c r="T2735">
        <v>3.32</v>
      </c>
      <c r="U2735">
        <v>3</v>
      </c>
      <c r="V2735" t="s">
        <v>23</v>
      </c>
      <c r="W2735">
        <f t="shared" si="336"/>
        <v>1</v>
      </c>
      <c r="X2735" t="str">
        <f t="shared" si="337"/>
        <v>3 or fewer calls</v>
      </c>
      <c r="Y2735" t="str">
        <f t="shared" si="338"/>
        <v>Medium</v>
      </c>
      <c r="Z2735" t="str">
        <f t="shared" si="339"/>
        <v>Light_usage</v>
      </c>
      <c r="AA2735" t="str">
        <f t="shared" si="340"/>
        <v>Heavy_user</v>
      </c>
      <c r="AB2735" t="str">
        <f t="shared" si="341"/>
        <v>Medium Usage</v>
      </c>
      <c r="AC2735" t="str">
        <f t="shared" si="342"/>
        <v>None</v>
      </c>
      <c r="AD2735" t="str">
        <f t="shared" si="343"/>
        <v>Medium Intl Calls</v>
      </c>
    </row>
    <row r="2736" spans="1:30" x14ac:dyDescent="0.25">
      <c r="A2736" t="s">
        <v>50</v>
      </c>
      <c r="B2736">
        <v>33</v>
      </c>
      <c r="C2736" t="s">
        <v>25</v>
      </c>
      <c r="D2736" t="s">
        <v>22</v>
      </c>
      <c r="E2736">
        <f>IF(train[[#This Row],[international_plan]]="yes",1,0)</f>
        <v>0</v>
      </c>
      <c r="F2736" t="s">
        <v>22</v>
      </c>
      <c r="G2736">
        <f>IF(train[[#This Row],[voice_mail_plan]]="yes",1,0)</f>
        <v>0</v>
      </c>
      <c r="H2736">
        <v>0</v>
      </c>
      <c r="I2736">
        <v>251.9</v>
      </c>
      <c r="J2736">
        <v>81</v>
      </c>
      <c r="K2736">
        <v>42.82</v>
      </c>
      <c r="L2736">
        <v>194.6</v>
      </c>
      <c r="M2736">
        <v>96</v>
      </c>
      <c r="N2736">
        <v>16.54</v>
      </c>
      <c r="O2736">
        <v>211.2</v>
      </c>
      <c r="P2736">
        <v>87</v>
      </c>
      <c r="Q2736">
        <v>9.5</v>
      </c>
      <c r="R2736">
        <v>8.4</v>
      </c>
      <c r="S2736">
        <v>3</v>
      </c>
      <c r="T2736">
        <v>2.27</v>
      </c>
      <c r="U2736">
        <v>2</v>
      </c>
      <c r="V2736" t="s">
        <v>22</v>
      </c>
      <c r="W2736">
        <f t="shared" si="336"/>
        <v>0</v>
      </c>
      <c r="X2736" t="str">
        <f t="shared" si="337"/>
        <v>3 or fewer calls</v>
      </c>
      <c r="Y2736" t="str">
        <f t="shared" si="338"/>
        <v>Medium</v>
      </c>
      <c r="Z2736" t="str">
        <f t="shared" si="339"/>
        <v>Medium_user</v>
      </c>
      <c r="AA2736" t="str">
        <f t="shared" si="340"/>
        <v>Medium_user</v>
      </c>
      <c r="AB2736" t="str">
        <f t="shared" si="341"/>
        <v>Medium Usage</v>
      </c>
      <c r="AC2736" t="str">
        <f t="shared" si="342"/>
        <v>None</v>
      </c>
      <c r="AD2736" t="str">
        <f t="shared" si="343"/>
        <v>Medium Intl Calls</v>
      </c>
    </row>
    <row r="2737" spans="1:30" x14ac:dyDescent="0.25">
      <c r="A2737" t="s">
        <v>66</v>
      </c>
      <c r="B2737">
        <v>100</v>
      </c>
      <c r="C2737" t="s">
        <v>28</v>
      </c>
      <c r="D2737" t="s">
        <v>22</v>
      </c>
      <c r="E2737">
        <f>IF(train[[#This Row],[international_plan]]="yes",1,0)</f>
        <v>0</v>
      </c>
      <c r="F2737" t="s">
        <v>22</v>
      </c>
      <c r="G2737">
        <f>IF(train[[#This Row],[voice_mail_plan]]="yes",1,0)</f>
        <v>0</v>
      </c>
      <c r="H2737">
        <v>0</v>
      </c>
      <c r="I2737">
        <v>264.5</v>
      </c>
      <c r="J2737">
        <v>117</v>
      </c>
      <c r="K2737">
        <v>44.97</v>
      </c>
      <c r="L2737">
        <v>194</v>
      </c>
      <c r="M2737">
        <v>111</v>
      </c>
      <c r="N2737">
        <v>16.489999999999998</v>
      </c>
      <c r="O2737">
        <v>262.7</v>
      </c>
      <c r="P2737">
        <v>111</v>
      </c>
      <c r="Q2737">
        <v>11.82</v>
      </c>
      <c r="R2737">
        <v>7.5</v>
      </c>
      <c r="S2737">
        <v>4</v>
      </c>
      <c r="T2737">
        <v>2.0299999999999998</v>
      </c>
      <c r="U2737">
        <v>2</v>
      </c>
      <c r="V2737" t="s">
        <v>23</v>
      </c>
      <c r="W2737">
        <f t="shared" si="336"/>
        <v>1</v>
      </c>
      <c r="X2737" t="str">
        <f t="shared" si="337"/>
        <v>3 or fewer calls</v>
      </c>
      <c r="Y2737" t="str">
        <f t="shared" si="338"/>
        <v>Medium</v>
      </c>
      <c r="Z2737" t="str">
        <f t="shared" si="339"/>
        <v>Medium_user</v>
      </c>
      <c r="AA2737" t="str">
        <f t="shared" si="340"/>
        <v>Medium_user</v>
      </c>
      <c r="AB2737" t="str">
        <f t="shared" si="341"/>
        <v>Medium Usage</v>
      </c>
      <c r="AC2737" t="str">
        <f t="shared" si="342"/>
        <v>None</v>
      </c>
      <c r="AD2737" t="str">
        <f t="shared" si="343"/>
        <v>Medium Intl Calls</v>
      </c>
    </row>
    <row r="2738" spans="1:30" x14ac:dyDescent="0.25">
      <c r="A2738" t="s">
        <v>36</v>
      </c>
      <c r="B2738">
        <v>209</v>
      </c>
      <c r="C2738" t="s">
        <v>21</v>
      </c>
      <c r="D2738" t="s">
        <v>22</v>
      </c>
      <c r="E2738">
        <f>IF(train[[#This Row],[international_plan]]="yes",1,0)</f>
        <v>0</v>
      </c>
      <c r="F2738" t="s">
        <v>22</v>
      </c>
      <c r="G2738">
        <f>IF(train[[#This Row],[voice_mail_plan]]="yes",1,0)</f>
        <v>0</v>
      </c>
      <c r="H2738">
        <v>0</v>
      </c>
      <c r="I2738">
        <v>153.69999999999999</v>
      </c>
      <c r="J2738">
        <v>105</v>
      </c>
      <c r="K2738">
        <v>26.13</v>
      </c>
      <c r="L2738">
        <v>188.6</v>
      </c>
      <c r="M2738">
        <v>87</v>
      </c>
      <c r="N2738">
        <v>16.03</v>
      </c>
      <c r="O2738">
        <v>200.8</v>
      </c>
      <c r="P2738">
        <v>95</v>
      </c>
      <c r="Q2738">
        <v>9.0399999999999991</v>
      </c>
      <c r="R2738">
        <v>10.7</v>
      </c>
      <c r="S2738">
        <v>2</v>
      </c>
      <c r="T2738">
        <v>2.89</v>
      </c>
      <c r="U2738">
        <v>0</v>
      </c>
      <c r="V2738" t="s">
        <v>22</v>
      </c>
      <c r="W2738">
        <f t="shared" si="336"/>
        <v>0</v>
      </c>
      <c r="X2738" t="str">
        <f t="shared" si="337"/>
        <v>3 or fewer calls</v>
      </c>
      <c r="Y2738" t="str">
        <f t="shared" si="338"/>
        <v>Medium</v>
      </c>
      <c r="Z2738" t="str">
        <f t="shared" si="339"/>
        <v>Medium_user</v>
      </c>
      <c r="AA2738" t="str">
        <f t="shared" si="340"/>
        <v>Medium_user</v>
      </c>
      <c r="AB2738" t="str">
        <f t="shared" si="341"/>
        <v>Medium Usage</v>
      </c>
      <c r="AC2738" t="str">
        <f t="shared" si="342"/>
        <v>None</v>
      </c>
      <c r="AD2738" t="str">
        <f t="shared" si="343"/>
        <v>Medium Intl Calls</v>
      </c>
    </row>
    <row r="2739" spans="1:30" x14ac:dyDescent="0.25">
      <c r="A2739" t="s">
        <v>52</v>
      </c>
      <c r="B2739">
        <v>27</v>
      </c>
      <c r="C2739" t="s">
        <v>28</v>
      </c>
      <c r="D2739" t="s">
        <v>22</v>
      </c>
      <c r="E2739">
        <f>IF(train[[#This Row],[international_plan]]="yes",1,0)</f>
        <v>0</v>
      </c>
      <c r="F2739" t="s">
        <v>22</v>
      </c>
      <c r="G2739">
        <f>IF(train[[#This Row],[voice_mail_plan]]="yes",1,0)</f>
        <v>0</v>
      </c>
      <c r="H2739">
        <v>0</v>
      </c>
      <c r="I2739">
        <v>232.1</v>
      </c>
      <c r="J2739">
        <v>81</v>
      </c>
      <c r="K2739">
        <v>39.46</v>
      </c>
      <c r="L2739">
        <v>210.8</v>
      </c>
      <c r="M2739">
        <v>101</v>
      </c>
      <c r="N2739">
        <v>17.920000000000002</v>
      </c>
      <c r="O2739">
        <v>165.4</v>
      </c>
      <c r="P2739">
        <v>87</v>
      </c>
      <c r="Q2739">
        <v>7.44</v>
      </c>
      <c r="R2739">
        <v>15</v>
      </c>
      <c r="S2739">
        <v>6</v>
      </c>
      <c r="T2739">
        <v>4.05</v>
      </c>
      <c r="U2739">
        <v>5</v>
      </c>
      <c r="V2739" t="s">
        <v>22</v>
      </c>
      <c r="W2739">
        <f t="shared" si="336"/>
        <v>0</v>
      </c>
      <c r="X2739" t="str">
        <f t="shared" si="337"/>
        <v>More than 3 calls</v>
      </c>
      <c r="Y2739" t="str">
        <f t="shared" si="338"/>
        <v>High</v>
      </c>
      <c r="Z2739" t="str">
        <f t="shared" si="339"/>
        <v>Medium_user</v>
      </c>
      <c r="AA2739" t="str">
        <f t="shared" si="340"/>
        <v>Medium_user</v>
      </c>
      <c r="AB2739" t="str">
        <f t="shared" si="341"/>
        <v>Medium Usage</v>
      </c>
      <c r="AC2739" t="str">
        <f t="shared" si="342"/>
        <v>None</v>
      </c>
      <c r="AD2739" t="str">
        <f t="shared" si="343"/>
        <v>Medium Intl Calls</v>
      </c>
    </row>
    <row r="2740" spans="1:30" x14ac:dyDescent="0.25">
      <c r="A2740" t="s">
        <v>72</v>
      </c>
      <c r="B2740">
        <v>117</v>
      </c>
      <c r="C2740" t="s">
        <v>21</v>
      </c>
      <c r="D2740" t="s">
        <v>22</v>
      </c>
      <c r="E2740">
        <f>IF(train[[#This Row],[international_plan]]="yes",1,0)</f>
        <v>0</v>
      </c>
      <c r="F2740" t="s">
        <v>22</v>
      </c>
      <c r="G2740">
        <f>IF(train[[#This Row],[voice_mail_plan]]="yes",1,0)</f>
        <v>0</v>
      </c>
      <c r="H2740">
        <v>0</v>
      </c>
      <c r="I2740">
        <v>201.9</v>
      </c>
      <c r="J2740">
        <v>86</v>
      </c>
      <c r="K2740">
        <v>34.32</v>
      </c>
      <c r="L2740">
        <v>212.3</v>
      </c>
      <c r="M2740">
        <v>96</v>
      </c>
      <c r="N2740">
        <v>18.05</v>
      </c>
      <c r="O2740">
        <v>176.9</v>
      </c>
      <c r="P2740">
        <v>98</v>
      </c>
      <c r="Q2740">
        <v>7.96</v>
      </c>
      <c r="R2740">
        <v>7.8</v>
      </c>
      <c r="S2740">
        <v>10</v>
      </c>
      <c r="T2740">
        <v>2.11</v>
      </c>
      <c r="U2740">
        <v>1</v>
      </c>
      <c r="V2740" t="s">
        <v>22</v>
      </c>
      <c r="W2740">
        <f t="shared" si="336"/>
        <v>0</v>
      </c>
      <c r="X2740" t="str">
        <f t="shared" si="337"/>
        <v>3 or fewer calls</v>
      </c>
      <c r="Y2740" t="str">
        <f t="shared" si="338"/>
        <v>Medium</v>
      </c>
      <c r="Z2740" t="str">
        <f t="shared" si="339"/>
        <v>Medium_user</v>
      </c>
      <c r="AA2740" t="str">
        <f t="shared" si="340"/>
        <v>Medium_user</v>
      </c>
      <c r="AB2740" t="str">
        <f t="shared" si="341"/>
        <v>Medium Usage</v>
      </c>
      <c r="AC2740" t="str">
        <f t="shared" si="342"/>
        <v>None</v>
      </c>
      <c r="AD2740" t="str">
        <f t="shared" si="343"/>
        <v>Medium Intl Calls</v>
      </c>
    </row>
    <row r="2741" spans="1:30" x14ac:dyDescent="0.25">
      <c r="A2741" t="s">
        <v>27</v>
      </c>
      <c r="B2741">
        <v>87</v>
      </c>
      <c r="C2741" t="s">
        <v>25</v>
      </c>
      <c r="D2741" t="s">
        <v>22</v>
      </c>
      <c r="E2741">
        <f>IF(train[[#This Row],[international_plan]]="yes",1,0)</f>
        <v>0</v>
      </c>
      <c r="F2741" t="s">
        <v>22</v>
      </c>
      <c r="G2741">
        <f>IF(train[[#This Row],[voice_mail_plan]]="yes",1,0)</f>
        <v>0</v>
      </c>
      <c r="H2741">
        <v>0</v>
      </c>
      <c r="I2741">
        <v>186.9</v>
      </c>
      <c r="J2741">
        <v>79</v>
      </c>
      <c r="K2741">
        <v>31.77</v>
      </c>
      <c r="L2741">
        <v>182.6</v>
      </c>
      <c r="M2741">
        <v>105</v>
      </c>
      <c r="N2741">
        <v>15.52</v>
      </c>
      <c r="O2741">
        <v>143.1</v>
      </c>
      <c r="P2741">
        <v>90</v>
      </c>
      <c r="Q2741">
        <v>6.44</v>
      </c>
      <c r="R2741">
        <v>4.2</v>
      </c>
      <c r="S2741">
        <v>14</v>
      </c>
      <c r="T2741">
        <v>1.1299999999999999</v>
      </c>
      <c r="U2741">
        <v>1</v>
      </c>
      <c r="V2741" t="s">
        <v>22</v>
      </c>
      <c r="W2741">
        <f t="shared" si="336"/>
        <v>0</v>
      </c>
      <c r="X2741" t="str">
        <f t="shared" si="337"/>
        <v>3 or fewer calls</v>
      </c>
      <c r="Y2741" t="str">
        <f t="shared" si="338"/>
        <v>Low</v>
      </c>
      <c r="Z2741" t="str">
        <f t="shared" si="339"/>
        <v>Medium_user</v>
      </c>
      <c r="AA2741" t="str">
        <f t="shared" si="340"/>
        <v>Medium_user</v>
      </c>
      <c r="AB2741" t="str">
        <f t="shared" si="341"/>
        <v>Medium Usage</v>
      </c>
      <c r="AC2741" t="str">
        <f t="shared" si="342"/>
        <v>None</v>
      </c>
      <c r="AD2741" t="str">
        <f t="shared" si="343"/>
        <v>Low Intl Calls</v>
      </c>
    </row>
    <row r="2742" spans="1:30" x14ac:dyDescent="0.25">
      <c r="A2742" t="s">
        <v>74</v>
      </c>
      <c r="B2742">
        <v>129</v>
      </c>
      <c r="C2742" t="s">
        <v>28</v>
      </c>
      <c r="D2742" t="s">
        <v>22</v>
      </c>
      <c r="E2742">
        <f>IF(train[[#This Row],[international_plan]]="yes",1,0)</f>
        <v>0</v>
      </c>
      <c r="F2742" t="s">
        <v>23</v>
      </c>
      <c r="G2742">
        <f>IF(train[[#This Row],[voice_mail_plan]]="yes",1,0)</f>
        <v>1</v>
      </c>
      <c r="H2742">
        <v>27</v>
      </c>
      <c r="I2742">
        <v>196.6</v>
      </c>
      <c r="J2742">
        <v>89</v>
      </c>
      <c r="K2742">
        <v>33.42</v>
      </c>
      <c r="L2742">
        <v>180.6</v>
      </c>
      <c r="M2742">
        <v>95</v>
      </c>
      <c r="N2742">
        <v>15.35</v>
      </c>
      <c r="O2742">
        <v>245</v>
      </c>
      <c r="P2742">
        <v>83</v>
      </c>
      <c r="Q2742">
        <v>11.03</v>
      </c>
      <c r="R2742">
        <v>6.6</v>
      </c>
      <c r="S2742">
        <v>5</v>
      </c>
      <c r="T2742">
        <v>1.78</v>
      </c>
      <c r="U2742">
        <v>1</v>
      </c>
      <c r="V2742" t="s">
        <v>22</v>
      </c>
      <c r="W2742">
        <f t="shared" si="336"/>
        <v>0</v>
      </c>
      <c r="X2742" t="str">
        <f t="shared" si="337"/>
        <v>3 or fewer calls</v>
      </c>
      <c r="Y2742" t="str">
        <f t="shared" si="338"/>
        <v>Low</v>
      </c>
      <c r="Z2742" t="str">
        <f t="shared" si="339"/>
        <v>Medium_user</v>
      </c>
      <c r="AA2742" t="str">
        <f t="shared" si="340"/>
        <v>Medium_user</v>
      </c>
      <c r="AB2742" t="str">
        <f t="shared" si="341"/>
        <v>Medium Usage</v>
      </c>
      <c r="AC2742" t="str">
        <f t="shared" si="342"/>
        <v>Medium</v>
      </c>
      <c r="AD2742" t="str">
        <f t="shared" si="343"/>
        <v>Low Intl Calls</v>
      </c>
    </row>
    <row r="2743" spans="1:30" x14ac:dyDescent="0.25">
      <c r="A2743" t="s">
        <v>51</v>
      </c>
      <c r="B2743">
        <v>142</v>
      </c>
      <c r="C2743" t="s">
        <v>28</v>
      </c>
      <c r="D2743" t="s">
        <v>22</v>
      </c>
      <c r="E2743">
        <f>IF(train[[#This Row],[international_plan]]="yes",1,0)</f>
        <v>0</v>
      </c>
      <c r="F2743" t="s">
        <v>22</v>
      </c>
      <c r="G2743">
        <f>IF(train[[#This Row],[voice_mail_plan]]="yes",1,0)</f>
        <v>0</v>
      </c>
      <c r="H2743">
        <v>0</v>
      </c>
      <c r="I2743">
        <v>232.1</v>
      </c>
      <c r="J2743">
        <v>102</v>
      </c>
      <c r="K2743">
        <v>39.46</v>
      </c>
      <c r="L2743">
        <v>168.2</v>
      </c>
      <c r="M2743">
        <v>110</v>
      </c>
      <c r="N2743">
        <v>14.3</v>
      </c>
      <c r="O2743">
        <v>197.3</v>
      </c>
      <c r="P2743">
        <v>120</v>
      </c>
      <c r="Q2743">
        <v>8.8800000000000008</v>
      </c>
      <c r="R2743">
        <v>9.9</v>
      </c>
      <c r="S2743">
        <v>3</v>
      </c>
      <c r="T2743">
        <v>2.67</v>
      </c>
      <c r="U2743">
        <v>1</v>
      </c>
      <c r="V2743" t="s">
        <v>22</v>
      </c>
      <c r="W2743">
        <f t="shared" si="336"/>
        <v>0</v>
      </c>
      <c r="X2743" t="str">
        <f t="shared" si="337"/>
        <v>3 or fewer calls</v>
      </c>
      <c r="Y2743" t="str">
        <f t="shared" si="338"/>
        <v>Medium</v>
      </c>
      <c r="Z2743" t="str">
        <f t="shared" si="339"/>
        <v>Medium_user</v>
      </c>
      <c r="AA2743" t="str">
        <f t="shared" si="340"/>
        <v>Medium_user</v>
      </c>
      <c r="AB2743" t="str">
        <f t="shared" si="341"/>
        <v>Medium Usage</v>
      </c>
      <c r="AC2743" t="str">
        <f t="shared" si="342"/>
        <v>None</v>
      </c>
      <c r="AD2743" t="str">
        <f t="shared" si="343"/>
        <v>Medium Intl Calls</v>
      </c>
    </row>
    <row r="2744" spans="1:30" x14ac:dyDescent="0.25">
      <c r="A2744" t="s">
        <v>26</v>
      </c>
      <c r="B2744">
        <v>112</v>
      </c>
      <c r="C2744" t="s">
        <v>21</v>
      </c>
      <c r="D2744" t="s">
        <v>22</v>
      </c>
      <c r="E2744">
        <f>IF(train[[#This Row],[international_plan]]="yes",1,0)</f>
        <v>0</v>
      </c>
      <c r="F2744" t="s">
        <v>22</v>
      </c>
      <c r="G2744">
        <f>IF(train[[#This Row],[voice_mail_plan]]="yes",1,0)</f>
        <v>0</v>
      </c>
      <c r="H2744">
        <v>0</v>
      </c>
      <c r="I2744">
        <v>166</v>
      </c>
      <c r="J2744">
        <v>79</v>
      </c>
      <c r="K2744">
        <v>28.22</v>
      </c>
      <c r="L2744">
        <v>74.599999999999994</v>
      </c>
      <c r="M2744">
        <v>100</v>
      </c>
      <c r="N2744">
        <v>6.34</v>
      </c>
      <c r="O2744">
        <v>247.9</v>
      </c>
      <c r="P2744">
        <v>74</v>
      </c>
      <c r="Q2744">
        <v>11.16</v>
      </c>
      <c r="R2744">
        <v>6.3</v>
      </c>
      <c r="S2744">
        <v>7</v>
      </c>
      <c r="T2744">
        <v>1.7</v>
      </c>
      <c r="U2744">
        <v>0</v>
      </c>
      <c r="V2744" t="s">
        <v>22</v>
      </c>
      <c r="W2744">
        <f t="shared" si="336"/>
        <v>0</v>
      </c>
      <c r="X2744" t="str">
        <f t="shared" si="337"/>
        <v>3 or fewer calls</v>
      </c>
      <c r="Y2744" t="str">
        <f t="shared" si="338"/>
        <v>Low</v>
      </c>
      <c r="Z2744" t="str">
        <f t="shared" si="339"/>
        <v>Medium_user</v>
      </c>
      <c r="AA2744" t="str">
        <f t="shared" si="340"/>
        <v>Light_user</v>
      </c>
      <c r="AB2744" t="str">
        <f t="shared" si="341"/>
        <v>Medium Usage</v>
      </c>
      <c r="AC2744" t="str">
        <f t="shared" si="342"/>
        <v>None</v>
      </c>
      <c r="AD2744" t="str">
        <f t="shared" si="343"/>
        <v>Low Intl Calls</v>
      </c>
    </row>
    <row r="2745" spans="1:30" x14ac:dyDescent="0.25">
      <c r="A2745" t="s">
        <v>54</v>
      </c>
      <c r="B2745">
        <v>75</v>
      </c>
      <c r="C2745" t="s">
        <v>28</v>
      </c>
      <c r="D2745" t="s">
        <v>22</v>
      </c>
      <c r="E2745">
        <f>IF(train[[#This Row],[international_plan]]="yes",1,0)</f>
        <v>0</v>
      </c>
      <c r="F2745" t="s">
        <v>23</v>
      </c>
      <c r="G2745">
        <f>IF(train[[#This Row],[voice_mail_plan]]="yes",1,0)</f>
        <v>1</v>
      </c>
      <c r="H2745">
        <v>28</v>
      </c>
      <c r="I2745">
        <v>200.6</v>
      </c>
      <c r="J2745">
        <v>96</v>
      </c>
      <c r="K2745">
        <v>34.1</v>
      </c>
      <c r="L2745">
        <v>164.1</v>
      </c>
      <c r="M2745">
        <v>111</v>
      </c>
      <c r="N2745">
        <v>13.95</v>
      </c>
      <c r="O2745">
        <v>169.6</v>
      </c>
      <c r="P2745">
        <v>153</v>
      </c>
      <c r="Q2745">
        <v>7.63</v>
      </c>
      <c r="R2745">
        <v>2.5</v>
      </c>
      <c r="S2745">
        <v>5</v>
      </c>
      <c r="T2745">
        <v>0.68</v>
      </c>
      <c r="U2745">
        <v>1</v>
      </c>
      <c r="V2745" t="s">
        <v>22</v>
      </c>
      <c r="W2745">
        <f t="shared" si="336"/>
        <v>0</v>
      </c>
      <c r="X2745" t="str">
        <f t="shared" si="337"/>
        <v>3 or fewer calls</v>
      </c>
      <c r="Y2745" t="str">
        <f t="shared" si="338"/>
        <v>Low</v>
      </c>
      <c r="Z2745" t="str">
        <f t="shared" si="339"/>
        <v>Medium_user</v>
      </c>
      <c r="AA2745" t="str">
        <f t="shared" si="340"/>
        <v>Medium_user</v>
      </c>
      <c r="AB2745" t="str">
        <f t="shared" si="341"/>
        <v>Medium Usage</v>
      </c>
      <c r="AC2745" t="str">
        <f t="shared" si="342"/>
        <v>Medium</v>
      </c>
      <c r="AD2745" t="str">
        <f t="shared" si="343"/>
        <v>Low Intl Calls</v>
      </c>
    </row>
    <row r="2746" spans="1:30" x14ac:dyDescent="0.25">
      <c r="A2746" t="s">
        <v>42</v>
      </c>
      <c r="B2746">
        <v>97</v>
      </c>
      <c r="C2746" t="s">
        <v>25</v>
      </c>
      <c r="D2746" t="s">
        <v>22</v>
      </c>
      <c r="E2746">
        <f>IF(train[[#This Row],[international_plan]]="yes",1,0)</f>
        <v>0</v>
      </c>
      <c r="F2746" t="s">
        <v>23</v>
      </c>
      <c r="G2746">
        <f>IF(train[[#This Row],[voice_mail_plan]]="yes",1,0)</f>
        <v>1</v>
      </c>
      <c r="H2746">
        <v>25</v>
      </c>
      <c r="I2746">
        <v>141</v>
      </c>
      <c r="J2746">
        <v>101</v>
      </c>
      <c r="K2746">
        <v>23.97</v>
      </c>
      <c r="L2746">
        <v>212</v>
      </c>
      <c r="M2746">
        <v>85</v>
      </c>
      <c r="N2746">
        <v>18.02</v>
      </c>
      <c r="O2746">
        <v>175.2</v>
      </c>
      <c r="P2746">
        <v>138</v>
      </c>
      <c r="Q2746">
        <v>7.88</v>
      </c>
      <c r="R2746">
        <v>4.9000000000000004</v>
      </c>
      <c r="S2746">
        <v>2</v>
      </c>
      <c r="T2746">
        <v>1.32</v>
      </c>
      <c r="U2746">
        <v>3</v>
      </c>
      <c r="V2746" t="s">
        <v>22</v>
      </c>
      <c r="W2746">
        <f t="shared" si="336"/>
        <v>0</v>
      </c>
      <c r="X2746" t="str">
        <f t="shared" si="337"/>
        <v>3 or fewer calls</v>
      </c>
      <c r="Y2746" t="str">
        <f t="shared" si="338"/>
        <v>Low</v>
      </c>
      <c r="Z2746" t="str">
        <f t="shared" si="339"/>
        <v>Medium_user</v>
      </c>
      <c r="AA2746" t="str">
        <f t="shared" si="340"/>
        <v>Medium_user</v>
      </c>
      <c r="AB2746" t="str">
        <f t="shared" si="341"/>
        <v>Medium Usage</v>
      </c>
      <c r="AC2746" t="str">
        <f t="shared" si="342"/>
        <v>Medium</v>
      </c>
      <c r="AD2746" t="str">
        <f t="shared" si="343"/>
        <v>Low Intl Calls</v>
      </c>
    </row>
    <row r="2747" spans="1:30" x14ac:dyDescent="0.25">
      <c r="A2747" t="s">
        <v>47</v>
      </c>
      <c r="B2747">
        <v>121</v>
      </c>
      <c r="C2747" t="s">
        <v>25</v>
      </c>
      <c r="D2747" t="s">
        <v>22</v>
      </c>
      <c r="E2747">
        <f>IF(train[[#This Row],[international_plan]]="yes",1,0)</f>
        <v>0</v>
      </c>
      <c r="F2747" t="s">
        <v>23</v>
      </c>
      <c r="G2747">
        <f>IF(train[[#This Row],[voice_mail_plan]]="yes",1,0)</f>
        <v>1</v>
      </c>
      <c r="H2747">
        <v>34</v>
      </c>
      <c r="I2747">
        <v>245</v>
      </c>
      <c r="J2747">
        <v>95</v>
      </c>
      <c r="K2747">
        <v>41.65</v>
      </c>
      <c r="L2747">
        <v>216.9</v>
      </c>
      <c r="M2747">
        <v>66</v>
      </c>
      <c r="N2747">
        <v>18.440000000000001</v>
      </c>
      <c r="O2747">
        <v>112.4</v>
      </c>
      <c r="P2747">
        <v>125</v>
      </c>
      <c r="Q2747">
        <v>5.0599999999999996</v>
      </c>
      <c r="R2747">
        <v>7.5</v>
      </c>
      <c r="S2747">
        <v>8</v>
      </c>
      <c r="T2747">
        <v>2.0299999999999998</v>
      </c>
      <c r="U2747">
        <v>0</v>
      </c>
      <c r="V2747" t="s">
        <v>22</v>
      </c>
      <c r="W2747">
        <f t="shared" si="336"/>
        <v>0</v>
      </c>
      <c r="X2747" t="str">
        <f t="shared" si="337"/>
        <v>3 or fewer calls</v>
      </c>
      <c r="Y2747" t="str">
        <f t="shared" si="338"/>
        <v>Medium</v>
      </c>
      <c r="Z2747" t="str">
        <f t="shared" si="339"/>
        <v>Light_usage</v>
      </c>
      <c r="AA2747" t="str">
        <f t="shared" si="340"/>
        <v>Medium_user</v>
      </c>
      <c r="AB2747" t="str">
        <f t="shared" si="341"/>
        <v>Medium Usage</v>
      </c>
      <c r="AC2747" t="str">
        <f t="shared" si="342"/>
        <v>High</v>
      </c>
      <c r="AD2747" t="str">
        <f t="shared" si="343"/>
        <v>Medium Intl Calls</v>
      </c>
    </row>
    <row r="2748" spans="1:30" x14ac:dyDescent="0.25">
      <c r="A2748" t="s">
        <v>53</v>
      </c>
      <c r="B2748">
        <v>142</v>
      </c>
      <c r="C2748" t="s">
        <v>21</v>
      </c>
      <c r="D2748" t="s">
        <v>23</v>
      </c>
      <c r="E2748">
        <f>IF(train[[#This Row],[international_plan]]="yes",1,0)</f>
        <v>1</v>
      </c>
      <c r="F2748" t="s">
        <v>22</v>
      </c>
      <c r="G2748">
        <f>IF(train[[#This Row],[voice_mail_plan]]="yes",1,0)</f>
        <v>0</v>
      </c>
      <c r="H2748">
        <v>0</v>
      </c>
      <c r="I2748">
        <v>140.80000000000001</v>
      </c>
      <c r="J2748">
        <v>140</v>
      </c>
      <c r="K2748">
        <v>23.94</v>
      </c>
      <c r="L2748">
        <v>228.6</v>
      </c>
      <c r="M2748">
        <v>119</v>
      </c>
      <c r="N2748">
        <v>19.43</v>
      </c>
      <c r="O2748">
        <v>152.9</v>
      </c>
      <c r="P2748">
        <v>88</v>
      </c>
      <c r="Q2748">
        <v>6.88</v>
      </c>
      <c r="R2748">
        <v>10.9</v>
      </c>
      <c r="S2748">
        <v>7</v>
      </c>
      <c r="T2748">
        <v>2.94</v>
      </c>
      <c r="U2748">
        <v>1</v>
      </c>
      <c r="V2748" t="s">
        <v>22</v>
      </c>
      <c r="W2748">
        <f t="shared" si="336"/>
        <v>0</v>
      </c>
      <c r="X2748" t="str">
        <f t="shared" si="337"/>
        <v>3 or fewer calls</v>
      </c>
      <c r="Y2748" t="str">
        <f t="shared" si="338"/>
        <v>Medium</v>
      </c>
      <c r="Z2748" t="str">
        <f t="shared" si="339"/>
        <v>Medium_user</v>
      </c>
      <c r="AA2748" t="str">
        <f t="shared" si="340"/>
        <v>Medium_user</v>
      </c>
      <c r="AB2748" t="str">
        <f t="shared" si="341"/>
        <v>Medium Usage</v>
      </c>
      <c r="AC2748" t="str">
        <f t="shared" si="342"/>
        <v>None</v>
      </c>
      <c r="AD2748" t="str">
        <f t="shared" si="343"/>
        <v>Medium Intl Calls</v>
      </c>
    </row>
    <row r="2749" spans="1:30" x14ac:dyDescent="0.25">
      <c r="A2749" t="s">
        <v>59</v>
      </c>
      <c r="B2749">
        <v>121</v>
      </c>
      <c r="C2749" t="s">
        <v>28</v>
      </c>
      <c r="D2749" t="s">
        <v>22</v>
      </c>
      <c r="E2749">
        <f>IF(train[[#This Row],[international_plan]]="yes",1,0)</f>
        <v>0</v>
      </c>
      <c r="F2749" t="s">
        <v>22</v>
      </c>
      <c r="G2749">
        <f>IF(train[[#This Row],[voice_mail_plan]]="yes",1,0)</f>
        <v>0</v>
      </c>
      <c r="H2749">
        <v>0</v>
      </c>
      <c r="I2749">
        <v>255.1</v>
      </c>
      <c r="J2749">
        <v>93</v>
      </c>
      <c r="K2749">
        <v>43.37</v>
      </c>
      <c r="L2749">
        <v>266.89999999999998</v>
      </c>
      <c r="M2749">
        <v>97</v>
      </c>
      <c r="N2749">
        <v>22.69</v>
      </c>
      <c r="O2749">
        <v>197.7</v>
      </c>
      <c r="P2749">
        <v>118</v>
      </c>
      <c r="Q2749">
        <v>8.9</v>
      </c>
      <c r="R2749">
        <v>8.8000000000000007</v>
      </c>
      <c r="S2749">
        <v>3</v>
      </c>
      <c r="T2749">
        <v>2.38</v>
      </c>
      <c r="U2749">
        <v>3</v>
      </c>
      <c r="V2749" t="s">
        <v>23</v>
      </c>
      <c r="W2749">
        <f t="shared" si="336"/>
        <v>1</v>
      </c>
      <c r="X2749" t="str">
        <f t="shared" si="337"/>
        <v>3 or fewer calls</v>
      </c>
      <c r="Y2749" t="str">
        <f t="shared" si="338"/>
        <v>Medium</v>
      </c>
      <c r="Z2749" t="str">
        <f t="shared" si="339"/>
        <v>Medium_user</v>
      </c>
      <c r="AA2749" t="str">
        <f t="shared" si="340"/>
        <v>Heavy_user</v>
      </c>
      <c r="AB2749" t="str">
        <f t="shared" si="341"/>
        <v>Medium Usage</v>
      </c>
      <c r="AC2749" t="str">
        <f t="shared" si="342"/>
        <v>None</v>
      </c>
      <c r="AD2749" t="str">
        <f t="shared" si="343"/>
        <v>Medium Intl Calls</v>
      </c>
    </row>
    <row r="2750" spans="1:30" x14ac:dyDescent="0.25">
      <c r="A2750" t="s">
        <v>57</v>
      </c>
      <c r="B2750">
        <v>87</v>
      </c>
      <c r="C2750" t="s">
        <v>21</v>
      </c>
      <c r="D2750" t="s">
        <v>22</v>
      </c>
      <c r="E2750">
        <f>IF(train[[#This Row],[international_plan]]="yes",1,0)</f>
        <v>0</v>
      </c>
      <c r="F2750" t="s">
        <v>23</v>
      </c>
      <c r="G2750">
        <f>IF(train[[#This Row],[voice_mail_plan]]="yes",1,0)</f>
        <v>1</v>
      </c>
      <c r="H2750">
        <v>33</v>
      </c>
      <c r="I2750">
        <v>125</v>
      </c>
      <c r="J2750">
        <v>99</v>
      </c>
      <c r="K2750">
        <v>21.25</v>
      </c>
      <c r="L2750">
        <v>235.3</v>
      </c>
      <c r="M2750">
        <v>81</v>
      </c>
      <c r="N2750">
        <v>20</v>
      </c>
      <c r="O2750">
        <v>215.3</v>
      </c>
      <c r="P2750">
        <v>95</v>
      </c>
      <c r="Q2750">
        <v>9.69</v>
      </c>
      <c r="R2750">
        <v>10.199999999999999</v>
      </c>
      <c r="S2750">
        <v>7</v>
      </c>
      <c r="T2750">
        <v>2.75</v>
      </c>
      <c r="U2750">
        <v>2</v>
      </c>
      <c r="V2750" t="s">
        <v>22</v>
      </c>
      <c r="W2750">
        <f t="shared" si="336"/>
        <v>0</v>
      </c>
      <c r="X2750" t="str">
        <f t="shared" si="337"/>
        <v>3 or fewer calls</v>
      </c>
      <c r="Y2750" t="str">
        <f t="shared" si="338"/>
        <v>Medium</v>
      </c>
      <c r="Z2750" t="str">
        <f t="shared" si="339"/>
        <v>Medium_user</v>
      </c>
      <c r="AA2750" t="str">
        <f t="shared" si="340"/>
        <v>Heavy_user</v>
      </c>
      <c r="AB2750" t="str">
        <f t="shared" si="341"/>
        <v>Medium Usage</v>
      </c>
      <c r="AC2750" t="str">
        <f t="shared" si="342"/>
        <v>High</v>
      </c>
      <c r="AD2750" t="str">
        <f t="shared" si="343"/>
        <v>Medium Intl Calls</v>
      </c>
    </row>
    <row r="2751" spans="1:30" x14ac:dyDescent="0.25">
      <c r="A2751" t="s">
        <v>57</v>
      </c>
      <c r="B2751">
        <v>34</v>
      </c>
      <c r="C2751" t="s">
        <v>25</v>
      </c>
      <c r="D2751" t="s">
        <v>22</v>
      </c>
      <c r="E2751">
        <f>IF(train[[#This Row],[international_plan]]="yes",1,0)</f>
        <v>0</v>
      </c>
      <c r="F2751" t="s">
        <v>22</v>
      </c>
      <c r="G2751">
        <f>IF(train[[#This Row],[voice_mail_plan]]="yes",1,0)</f>
        <v>0</v>
      </c>
      <c r="H2751">
        <v>0</v>
      </c>
      <c r="I2751">
        <v>180.6</v>
      </c>
      <c r="J2751">
        <v>65</v>
      </c>
      <c r="K2751">
        <v>30.7</v>
      </c>
      <c r="L2751">
        <v>280.39999999999998</v>
      </c>
      <c r="M2751">
        <v>99</v>
      </c>
      <c r="N2751">
        <v>23.83</v>
      </c>
      <c r="O2751">
        <v>292.39999999999998</v>
      </c>
      <c r="P2751">
        <v>105</v>
      </c>
      <c r="Q2751">
        <v>13.16</v>
      </c>
      <c r="R2751">
        <v>5</v>
      </c>
      <c r="S2751">
        <v>3</v>
      </c>
      <c r="T2751">
        <v>1.35</v>
      </c>
      <c r="U2751">
        <v>1</v>
      </c>
      <c r="V2751" t="s">
        <v>22</v>
      </c>
      <c r="W2751">
        <f t="shared" si="336"/>
        <v>0</v>
      </c>
      <c r="X2751" t="str">
        <f t="shared" si="337"/>
        <v>3 or fewer calls</v>
      </c>
      <c r="Y2751" t="str">
        <f t="shared" si="338"/>
        <v>Low</v>
      </c>
      <c r="Z2751" t="str">
        <f t="shared" si="339"/>
        <v>Medium_user</v>
      </c>
      <c r="AA2751" t="str">
        <f t="shared" si="340"/>
        <v>Heavy_user</v>
      </c>
      <c r="AB2751" t="str">
        <f t="shared" si="341"/>
        <v>Medium Usage</v>
      </c>
      <c r="AC2751" t="str">
        <f t="shared" si="342"/>
        <v>None</v>
      </c>
      <c r="AD2751" t="str">
        <f t="shared" si="343"/>
        <v>Low Intl Calls</v>
      </c>
    </row>
    <row r="2752" spans="1:30" x14ac:dyDescent="0.25">
      <c r="A2752" t="s">
        <v>47</v>
      </c>
      <c r="B2752">
        <v>177</v>
      </c>
      <c r="C2752" t="s">
        <v>21</v>
      </c>
      <c r="D2752" t="s">
        <v>23</v>
      </c>
      <c r="E2752">
        <f>IF(train[[#This Row],[international_plan]]="yes",1,0)</f>
        <v>1</v>
      </c>
      <c r="F2752" t="s">
        <v>22</v>
      </c>
      <c r="G2752">
        <f>IF(train[[#This Row],[voice_mail_plan]]="yes",1,0)</f>
        <v>0</v>
      </c>
      <c r="H2752">
        <v>0</v>
      </c>
      <c r="I2752">
        <v>248.7</v>
      </c>
      <c r="J2752">
        <v>118</v>
      </c>
      <c r="K2752">
        <v>42.28</v>
      </c>
      <c r="L2752">
        <v>172.3</v>
      </c>
      <c r="M2752">
        <v>73</v>
      </c>
      <c r="N2752">
        <v>14.65</v>
      </c>
      <c r="O2752">
        <v>191.9</v>
      </c>
      <c r="P2752">
        <v>87</v>
      </c>
      <c r="Q2752">
        <v>8.64</v>
      </c>
      <c r="R2752">
        <v>11.3</v>
      </c>
      <c r="S2752">
        <v>2</v>
      </c>
      <c r="T2752">
        <v>3.05</v>
      </c>
      <c r="U2752">
        <v>1</v>
      </c>
      <c r="V2752" t="s">
        <v>23</v>
      </c>
      <c r="W2752">
        <f t="shared" si="336"/>
        <v>1</v>
      </c>
      <c r="X2752" t="str">
        <f t="shared" si="337"/>
        <v>3 or fewer calls</v>
      </c>
      <c r="Y2752" t="str">
        <f t="shared" si="338"/>
        <v>Medium</v>
      </c>
      <c r="Z2752" t="str">
        <f t="shared" si="339"/>
        <v>Light_usage</v>
      </c>
      <c r="AA2752" t="str">
        <f t="shared" si="340"/>
        <v>Medium_user</v>
      </c>
      <c r="AB2752" t="str">
        <f t="shared" si="341"/>
        <v>Medium Usage</v>
      </c>
      <c r="AC2752" t="str">
        <f t="shared" si="342"/>
        <v>None</v>
      </c>
      <c r="AD2752" t="str">
        <f t="shared" si="343"/>
        <v>Medium Intl Calls</v>
      </c>
    </row>
    <row r="2753" spans="1:30" x14ac:dyDescent="0.25">
      <c r="A2753" t="s">
        <v>27</v>
      </c>
      <c r="B2753">
        <v>58</v>
      </c>
      <c r="C2753" t="s">
        <v>21</v>
      </c>
      <c r="D2753" t="s">
        <v>22</v>
      </c>
      <c r="E2753">
        <f>IF(train[[#This Row],[international_plan]]="yes",1,0)</f>
        <v>0</v>
      </c>
      <c r="F2753" t="s">
        <v>23</v>
      </c>
      <c r="G2753">
        <f>IF(train[[#This Row],[voice_mail_plan]]="yes",1,0)</f>
        <v>1</v>
      </c>
      <c r="H2753">
        <v>30</v>
      </c>
      <c r="I2753">
        <v>178.1</v>
      </c>
      <c r="J2753">
        <v>111</v>
      </c>
      <c r="K2753">
        <v>30.28</v>
      </c>
      <c r="L2753">
        <v>236.7</v>
      </c>
      <c r="M2753">
        <v>109</v>
      </c>
      <c r="N2753">
        <v>20.12</v>
      </c>
      <c r="O2753">
        <v>264</v>
      </c>
      <c r="P2753">
        <v>118</v>
      </c>
      <c r="Q2753">
        <v>11.88</v>
      </c>
      <c r="R2753">
        <v>8.4</v>
      </c>
      <c r="S2753">
        <v>2</v>
      </c>
      <c r="T2753">
        <v>2.27</v>
      </c>
      <c r="U2753">
        <v>0</v>
      </c>
      <c r="V2753" t="s">
        <v>22</v>
      </c>
      <c r="W2753">
        <f t="shared" si="336"/>
        <v>0</v>
      </c>
      <c r="X2753" t="str">
        <f t="shared" si="337"/>
        <v>3 or fewer calls</v>
      </c>
      <c r="Y2753" t="str">
        <f t="shared" si="338"/>
        <v>Medium</v>
      </c>
      <c r="Z2753" t="str">
        <f t="shared" si="339"/>
        <v>Medium_user</v>
      </c>
      <c r="AA2753" t="str">
        <f t="shared" si="340"/>
        <v>Heavy_user</v>
      </c>
      <c r="AB2753" t="str">
        <f t="shared" si="341"/>
        <v>Medium Usage</v>
      </c>
      <c r="AC2753" t="str">
        <f t="shared" si="342"/>
        <v>High</v>
      </c>
      <c r="AD2753" t="str">
        <f t="shared" si="343"/>
        <v>Medium Intl Calls</v>
      </c>
    </row>
    <row r="2754" spans="1:30" x14ac:dyDescent="0.25">
      <c r="A2754" t="s">
        <v>50</v>
      </c>
      <c r="B2754">
        <v>113</v>
      </c>
      <c r="C2754" t="s">
        <v>21</v>
      </c>
      <c r="D2754" t="s">
        <v>23</v>
      </c>
      <c r="E2754">
        <f>IF(train[[#This Row],[international_plan]]="yes",1,0)</f>
        <v>1</v>
      </c>
      <c r="F2754" t="s">
        <v>22</v>
      </c>
      <c r="G2754">
        <f>IF(train[[#This Row],[voice_mail_plan]]="yes",1,0)</f>
        <v>0</v>
      </c>
      <c r="H2754">
        <v>0</v>
      </c>
      <c r="I2754">
        <v>122.2</v>
      </c>
      <c r="J2754">
        <v>112</v>
      </c>
      <c r="K2754">
        <v>20.77</v>
      </c>
      <c r="L2754">
        <v>131.69999999999999</v>
      </c>
      <c r="M2754">
        <v>94</v>
      </c>
      <c r="N2754">
        <v>11.19</v>
      </c>
      <c r="O2754">
        <v>169.5</v>
      </c>
      <c r="P2754">
        <v>106</v>
      </c>
      <c r="Q2754">
        <v>7.63</v>
      </c>
      <c r="R2754">
        <v>10.3</v>
      </c>
      <c r="S2754">
        <v>9</v>
      </c>
      <c r="T2754">
        <v>2.78</v>
      </c>
      <c r="U2754">
        <v>5</v>
      </c>
      <c r="V2754" t="s">
        <v>23</v>
      </c>
      <c r="W2754">
        <f t="shared" ref="W2754:W2817" si="344">IF(V2754="yes",1,0)</f>
        <v>1</v>
      </c>
      <c r="X2754" t="str">
        <f t="shared" ref="X2754:X2817" si="345">IF(U2754&gt;3,"More than 3 calls","3 or fewer calls")</f>
        <v>More than 3 calls</v>
      </c>
      <c r="Y2754" t="str">
        <f t="shared" ref="Y2754:Y2817" si="346">IF(T2754&lt;2,"Low",IF(T2754&lt;4,"Medium","High"))</f>
        <v>Medium</v>
      </c>
      <c r="Z2754" t="str">
        <f t="shared" ref="Z2754:Z2817" si="347">IF(M2754&lt;80,"Light_usage",IF(M2754&lt;120,"Medium_user","Heavy_user"))</f>
        <v>Medium_user</v>
      </c>
      <c r="AA2754" t="str">
        <f t="shared" ref="AA2754:AA2817" si="348">IF(N2754&lt;10,"Light_user",IF(N2754&lt;20,"Medium_user","Heavy_user"))</f>
        <v>Medium_user</v>
      </c>
      <c r="AB2754" t="str">
        <f t="shared" ref="AB2754:AB2817" si="349">IF(AND(I2754&gt;250,N2754&gt;20,R2754&gt;10),"High Usage",
  IF(AND(I2754&lt;100,N2754&lt;10,R2754&lt;5),"Low Usage","Medium Usage"))</f>
        <v>Medium Usage</v>
      </c>
      <c r="AC2754" t="str">
        <f t="shared" ref="AC2754:AC2817" si="350">IF(H2754=0,"None",IF(H2754&lt;10,"Low",IF(H2754&lt;30,"Medium","High")))</f>
        <v>None</v>
      </c>
      <c r="AD2754" t="str">
        <f t="shared" ref="AD2754:AD2817" si="351">IF(T2754&lt;=2, "Low Intl Calls", IF(T2754&lt;=5, "Medium Intl Calls", "High Intl Calls"))</f>
        <v>Medium Intl Calls</v>
      </c>
    </row>
    <row r="2755" spans="1:30" x14ac:dyDescent="0.25">
      <c r="A2755" t="s">
        <v>70</v>
      </c>
      <c r="B2755">
        <v>101</v>
      </c>
      <c r="C2755" t="s">
        <v>21</v>
      </c>
      <c r="D2755" t="s">
        <v>22</v>
      </c>
      <c r="E2755">
        <f>IF(train[[#This Row],[international_plan]]="yes",1,0)</f>
        <v>0</v>
      </c>
      <c r="F2755" t="s">
        <v>22</v>
      </c>
      <c r="G2755">
        <f>IF(train[[#This Row],[voice_mail_plan]]="yes",1,0)</f>
        <v>0</v>
      </c>
      <c r="H2755">
        <v>0</v>
      </c>
      <c r="I2755">
        <v>231.3</v>
      </c>
      <c r="J2755">
        <v>87</v>
      </c>
      <c r="K2755">
        <v>39.32</v>
      </c>
      <c r="L2755">
        <v>224.7</v>
      </c>
      <c r="M2755">
        <v>88</v>
      </c>
      <c r="N2755">
        <v>19.100000000000001</v>
      </c>
      <c r="O2755">
        <v>214.6</v>
      </c>
      <c r="P2755">
        <v>69</v>
      </c>
      <c r="Q2755">
        <v>9.66</v>
      </c>
      <c r="R2755">
        <v>7.2</v>
      </c>
      <c r="S2755">
        <v>7</v>
      </c>
      <c r="T2755">
        <v>1.94</v>
      </c>
      <c r="U2755">
        <v>1</v>
      </c>
      <c r="V2755" t="s">
        <v>22</v>
      </c>
      <c r="W2755">
        <f t="shared" si="344"/>
        <v>0</v>
      </c>
      <c r="X2755" t="str">
        <f t="shared" si="345"/>
        <v>3 or fewer calls</v>
      </c>
      <c r="Y2755" t="str">
        <f t="shared" si="346"/>
        <v>Low</v>
      </c>
      <c r="Z2755" t="str">
        <f t="shared" si="347"/>
        <v>Medium_user</v>
      </c>
      <c r="AA2755" t="str">
        <f t="shared" si="348"/>
        <v>Medium_user</v>
      </c>
      <c r="AB2755" t="str">
        <f t="shared" si="349"/>
        <v>Medium Usage</v>
      </c>
      <c r="AC2755" t="str">
        <f t="shared" si="350"/>
        <v>None</v>
      </c>
      <c r="AD2755" t="str">
        <f t="shared" si="351"/>
        <v>Low Intl Calls</v>
      </c>
    </row>
    <row r="2756" spans="1:30" x14ac:dyDescent="0.25">
      <c r="A2756" t="s">
        <v>52</v>
      </c>
      <c r="B2756">
        <v>89</v>
      </c>
      <c r="C2756" t="s">
        <v>21</v>
      </c>
      <c r="D2756" t="s">
        <v>22</v>
      </c>
      <c r="E2756">
        <f>IF(train[[#This Row],[international_plan]]="yes",1,0)</f>
        <v>0</v>
      </c>
      <c r="F2756" t="s">
        <v>22</v>
      </c>
      <c r="G2756">
        <f>IF(train[[#This Row],[voice_mail_plan]]="yes",1,0)</f>
        <v>0</v>
      </c>
      <c r="H2756">
        <v>0</v>
      </c>
      <c r="I2756">
        <v>111.2</v>
      </c>
      <c r="J2756">
        <v>101</v>
      </c>
      <c r="K2756">
        <v>18.899999999999999</v>
      </c>
      <c r="L2756">
        <v>122.1</v>
      </c>
      <c r="M2756">
        <v>94</v>
      </c>
      <c r="N2756">
        <v>10.38</v>
      </c>
      <c r="O2756">
        <v>180.8</v>
      </c>
      <c r="P2756">
        <v>85</v>
      </c>
      <c r="Q2756">
        <v>8.14</v>
      </c>
      <c r="R2756">
        <v>12.6</v>
      </c>
      <c r="S2756">
        <v>2</v>
      </c>
      <c r="T2756">
        <v>3.4</v>
      </c>
      <c r="U2756">
        <v>3</v>
      </c>
      <c r="V2756" t="s">
        <v>22</v>
      </c>
      <c r="W2756">
        <f t="shared" si="344"/>
        <v>0</v>
      </c>
      <c r="X2756" t="str">
        <f t="shared" si="345"/>
        <v>3 or fewer calls</v>
      </c>
      <c r="Y2756" t="str">
        <f t="shared" si="346"/>
        <v>Medium</v>
      </c>
      <c r="Z2756" t="str">
        <f t="shared" si="347"/>
        <v>Medium_user</v>
      </c>
      <c r="AA2756" t="str">
        <f t="shared" si="348"/>
        <v>Medium_user</v>
      </c>
      <c r="AB2756" t="str">
        <f t="shared" si="349"/>
        <v>Medium Usage</v>
      </c>
      <c r="AC2756" t="str">
        <f t="shared" si="350"/>
        <v>None</v>
      </c>
      <c r="AD2756" t="str">
        <f t="shared" si="351"/>
        <v>Medium Intl Calls</v>
      </c>
    </row>
    <row r="2757" spans="1:30" x14ac:dyDescent="0.25">
      <c r="A2757" t="s">
        <v>58</v>
      </c>
      <c r="B2757">
        <v>77</v>
      </c>
      <c r="C2757" t="s">
        <v>25</v>
      </c>
      <c r="D2757" t="s">
        <v>23</v>
      </c>
      <c r="E2757">
        <f>IF(train[[#This Row],[international_plan]]="yes",1,0)</f>
        <v>1</v>
      </c>
      <c r="F2757" t="s">
        <v>23</v>
      </c>
      <c r="G2757">
        <f>IF(train[[#This Row],[voice_mail_plan]]="yes",1,0)</f>
        <v>1</v>
      </c>
      <c r="H2757">
        <v>44</v>
      </c>
      <c r="I2757">
        <v>103.2</v>
      </c>
      <c r="J2757">
        <v>117</v>
      </c>
      <c r="K2757">
        <v>17.54</v>
      </c>
      <c r="L2757">
        <v>236.3</v>
      </c>
      <c r="M2757">
        <v>86</v>
      </c>
      <c r="N2757">
        <v>20.09</v>
      </c>
      <c r="O2757">
        <v>203.5</v>
      </c>
      <c r="P2757">
        <v>101</v>
      </c>
      <c r="Q2757">
        <v>9.16</v>
      </c>
      <c r="R2757">
        <v>11.9</v>
      </c>
      <c r="S2757">
        <v>2</v>
      </c>
      <c r="T2757">
        <v>3.21</v>
      </c>
      <c r="U2757">
        <v>0</v>
      </c>
      <c r="V2757" t="s">
        <v>23</v>
      </c>
      <c r="W2757">
        <f t="shared" si="344"/>
        <v>1</v>
      </c>
      <c r="X2757" t="str">
        <f t="shared" si="345"/>
        <v>3 or fewer calls</v>
      </c>
      <c r="Y2757" t="str">
        <f t="shared" si="346"/>
        <v>Medium</v>
      </c>
      <c r="Z2757" t="str">
        <f t="shared" si="347"/>
        <v>Medium_user</v>
      </c>
      <c r="AA2757" t="str">
        <f t="shared" si="348"/>
        <v>Heavy_user</v>
      </c>
      <c r="AB2757" t="str">
        <f t="shared" si="349"/>
        <v>Medium Usage</v>
      </c>
      <c r="AC2757" t="str">
        <f t="shared" si="350"/>
        <v>High</v>
      </c>
      <c r="AD2757" t="str">
        <f t="shared" si="351"/>
        <v>Medium Intl Calls</v>
      </c>
    </row>
    <row r="2758" spans="1:30" x14ac:dyDescent="0.25">
      <c r="A2758" t="s">
        <v>26</v>
      </c>
      <c r="B2758">
        <v>146</v>
      </c>
      <c r="C2758" t="s">
        <v>28</v>
      </c>
      <c r="D2758" t="s">
        <v>22</v>
      </c>
      <c r="E2758">
        <f>IF(train[[#This Row],[international_plan]]="yes",1,0)</f>
        <v>0</v>
      </c>
      <c r="F2758" t="s">
        <v>22</v>
      </c>
      <c r="G2758">
        <f>IF(train[[#This Row],[voice_mail_plan]]="yes",1,0)</f>
        <v>0</v>
      </c>
      <c r="H2758">
        <v>0</v>
      </c>
      <c r="I2758">
        <v>138.4</v>
      </c>
      <c r="J2758">
        <v>104</v>
      </c>
      <c r="K2758">
        <v>23.53</v>
      </c>
      <c r="L2758">
        <v>158.9</v>
      </c>
      <c r="M2758">
        <v>122</v>
      </c>
      <c r="N2758">
        <v>13.51</v>
      </c>
      <c r="O2758">
        <v>47.4</v>
      </c>
      <c r="P2758">
        <v>73</v>
      </c>
      <c r="Q2758">
        <v>2.13</v>
      </c>
      <c r="R2758">
        <v>3.9</v>
      </c>
      <c r="S2758">
        <v>9</v>
      </c>
      <c r="T2758">
        <v>1.05</v>
      </c>
      <c r="U2758">
        <v>4</v>
      </c>
      <c r="V2758" t="s">
        <v>23</v>
      </c>
      <c r="W2758">
        <f t="shared" si="344"/>
        <v>1</v>
      </c>
      <c r="X2758" t="str">
        <f t="shared" si="345"/>
        <v>More than 3 calls</v>
      </c>
      <c r="Y2758" t="str">
        <f t="shared" si="346"/>
        <v>Low</v>
      </c>
      <c r="Z2758" t="str">
        <f t="shared" si="347"/>
        <v>Heavy_user</v>
      </c>
      <c r="AA2758" t="str">
        <f t="shared" si="348"/>
        <v>Medium_user</v>
      </c>
      <c r="AB2758" t="str">
        <f t="shared" si="349"/>
        <v>Medium Usage</v>
      </c>
      <c r="AC2758" t="str">
        <f t="shared" si="350"/>
        <v>None</v>
      </c>
      <c r="AD2758" t="str">
        <f t="shared" si="351"/>
        <v>Low Intl Calls</v>
      </c>
    </row>
    <row r="2759" spans="1:30" x14ac:dyDescent="0.25">
      <c r="A2759" t="s">
        <v>24</v>
      </c>
      <c r="B2759">
        <v>93</v>
      </c>
      <c r="C2759" t="s">
        <v>21</v>
      </c>
      <c r="D2759" t="s">
        <v>22</v>
      </c>
      <c r="E2759">
        <f>IF(train[[#This Row],[international_plan]]="yes",1,0)</f>
        <v>0</v>
      </c>
      <c r="F2759" t="s">
        <v>22</v>
      </c>
      <c r="G2759">
        <f>IF(train[[#This Row],[voice_mail_plan]]="yes",1,0)</f>
        <v>0</v>
      </c>
      <c r="H2759">
        <v>0</v>
      </c>
      <c r="I2759">
        <v>146.30000000000001</v>
      </c>
      <c r="J2759">
        <v>85</v>
      </c>
      <c r="K2759">
        <v>24.87</v>
      </c>
      <c r="L2759">
        <v>216.6</v>
      </c>
      <c r="M2759">
        <v>95</v>
      </c>
      <c r="N2759">
        <v>18.41</v>
      </c>
      <c r="O2759">
        <v>233</v>
      </c>
      <c r="P2759">
        <v>82</v>
      </c>
      <c r="Q2759">
        <v>10.49</v>
      </c>
      <c r="R2759">
        <v>11.5</v>
      </c>
      <c r="S2759">
        <v>3</v>
      </c>
      <c r="T2759">
        <v>3.11</v>
      </c>
      <c r="U2759">
        <v>0</v>
      </c>
      <c r="V2759" t="s">
        <v>22</v>
      </c>
      <c r="W2759">
        <f t="shared" si="344"/>
        <v>0</v>
      </c>
      <c r="X2759" t="str">
        <f t="shared" si="345"/>
        <v>3 or fewer calls</v>
      </c>
      <c r="Y2759" t="str">
        <f t="shared" si="346"/>
        <v>Medium</v>
      </c>
      <c r="Z2759" t="str">
        <f t="shared" si="347"/>
        <v>Medium_user</v>
      </c>
      <c r="AA2759" t="str">
        <f t="shared" si="348"/>
        <v>Medium_user</v>
      </c>
      <c r="AB2759" t="str">
        <f t="shared" si="349"/>
        <v>Medium Usage</v>
      </c>
      <c r="AC2759" t="str">
        <f t="shared" si="350"/>
        <v>None</v>
      </c>
      <c r="AD2759" t="str">
        <f t="shared" si="351"/>
        <v>Medium Intl Calls</v>
      </c>
    </row>
    <row r="2760" spans="1:30" x14ac:dyDescent="0.25">
      <c r="A2760" t="s">
        <v>61</v>
      </c>
      <c r="B2760">
        <v>55</v>
      </c>
      <c r="C2760" t="s">
        <v>21</v>
      </c>
      <c r="D2760" t="s">
        <v>22</v>
      </c>
      <c r="E2760">
        <f>IF(train[[#This Row],[international_plan]]="yes",1,0)</f>
        <v>0</v>
      </c>
      <c r="F2760" t="s">
        <v>22</v>
      </c>
      <c r="G2760">
        <f>IF(train[[#This Row],[voice_mail_plan]]="yes",1,0)</f>
        <v>0</v>
      </c>
      <c r="H2760">
        <v>0</v>
      </c>
      <c r="I2760">
        <v>132</v>
      </c>
      <c r="J2760">
        <v>103</v>
      </c>
      <c r="K2760">
        <v>22.44</v>
      </c>
      <c r="L2760">
        <v>279.60000000000002</v>
      </c>
      <c r="M2760">
        <v>114</v>
      </c>
      <c r="N2760">
        <v>23.77</v>
      </c>
      <c r="O2760">
        <v>180</v>
      </c>
      <c r="P2760">
        <v>74</v>
      </c>
      <c r="Q2760">
        <v>8.1</v>
      </c>
      <c r="R2760">
        <v>13.5</v>
      </c>
      <c r="S2760">
        <v>4</v>
      </c>
      <c r="T2760">
        <v>3.65</v>
      </c>
      <c r="U2760">
        <v>0</v>
      </c>
      <c r="V2760" t="s">
        <v>22</v>
      </c>
      <c r="W2760">
        <f t="shared" si="344"/>
        <v>0</v>
      </c>
      <c r="X2760" t="str">
        <f t="shared" si="345"/>
        <v>3 or fewer calls</v>
      </c>
      <c r="Y2760" t="str">
        <f t="shared" si="346"/>
        <v>Medium</v>
      </c>
      <c r="Z2760" t="str">
        <f t="shared" si="347"/>
        <v>Medium_user</v>
      </c>
      <c r="AA2760" t="str">
        <f t="shared" si="348"/>
        <v>Heavy_user</v>
      </c>
      <c r="AB2760" t="str">
        <f t="shared" si="349"/>
        <v>Medium Usage</v>
      </c>
      <c r="AC2760" t="str">
        <f t="shared" si="350"/>
        <v>None</v>
      </c>
      <c r="AD2760" t="str">
        <f t="shared" si="351"/>
        <v>Medium Intl Calls</v>
      </c>
    </row>
    <row r="2761" spans="1:30" x14ac:dyDescent="0.25">
      <c r="A2761" t="s">
        <v>20</v>
      </c>
      <c r="B2761">
        <v>88</v>
      </c>
      <c r="C2761" t="s">
        <v>25</v>
      </c>
      <c r="D2761" t="s">
        <v>22</v>
      </c>
      <c r="E2761">
        <f>IF(train[[#This Row],[international_plan]]="yes",1,0)</f>
        <v>0</v>
      </c>
      <c r="F2761" t="s">
        <v>22</v>
      </c>
      <c r="G2761">
        <f>IF(train[[#This Row],[voice_mail_plan]]="yes",1,0)</f>
        <v>0</v>
      </c>
      <c r="H2761">
        <v>0</v>
      </c>
      <c r="I2761">
        <v>274.60000000000002</v>
      </c>
      <c r="J2761">
        <v>105</v>
      </c>
      <c r="K2761">
        <v>46.68</v>
      </c>
      <c r="L2761">
        <v>161.1</v>
      </c>
      <c r="M2761">
        <v>121</v>
      </c>
      <c r="N2761">
        <v>13.69</v>
      </c>
      <c r="O2761">
        <v>194.4</v>
      </c>
      <c r="P2761">
        <v>123</v>
      </c>
      <c r="Q2761">
        <v>8.75</v>
      </c>
      <c r="R2761">
        <v>9.1999999999999993</v>
      </c>
      <c r="S2761">
        <v>4</v>
      </c>
      <c r="T2761">
        <v>2.48</v>
      </c>
      <c r="U2761">
        <v>2</v>
      </c>
      <c r="V2761" t="s">
        <v>22</v>
      </c>
      <c r="W2761">
        <f t="shared" si="344"/>
        <v>0</v>
      </c>
      <c r="X2761" t="str">
        <f t="shared" si="345"/>
        <v>3 or fewer calls</v>
      </c>
      <c r="Y2761" t="str">
        <f t="shared" si="346"/>
        <v>Medium</v>
      </c>
      <c r="Z2761" t="str">
        <f t="shared" si="347"/>
        <v>Heavy_user</v>
      </c>
      <c r="AA2761" t="str">
        <f t="shared" si="348"/>
        <v>Medium_user</v>
      </c>
      <c r="AB2761" t="str">
        <f t="shared" si="349"/>
        <v>Medium Usage</v>
      </c>
      <c r="AC2761" t="str">
        <f t="shared" si="350"/>
        <v>None</v>
      </c>
      <c r="AD2761" t="str">
        <f t="shared" si="351"/>
        <v>Medium Intl Calls</v>
      </c>
    </row>
    <row r="2762" spans="1:30" x14ac:dyDescent="0.25">
      <c r="A2762" t="s">
        <v>53</v>
      </c>
      <c r="B2762">
        <v>63</v>
      </c>
      <c r="C2762" t="s">
        <v>28</v>
      </c>
      <c r="D2762" t="s">
        <v>22</v>
      </c>
      <c r="E2762">
        <f>IF(train[[#This Row],[international_plan]]="yes",1,0)</f>
        <v>0</v>
      </c>
      <c r="F2762" t="s">
        <v>22</v>
      </c>
      <c r="G2762">
        <f>IF(train[[#This Row],[voice_mail_plan]]="yes",1,0)</f>
        <v>0</v>
      </c>
      <c r="H2762">
        <v>0</v>
      </c>
      <c r="I2762">
        <v>185.3</v>
      </c>
      <c r="J2762">
        <v>87</v>
      </c>
      <c r="K2762">
        <v>31.5</v>
      </c>
      <c r="L2762">
        <v>225.3</v>
      </c>
      <c r="M2762">
        <v>87</v>
      </c>
      <c r="N2762">
        <v>19.149999999999999</v>
      </c>
      <c r="O2762">
        <v>194.3</v>
      </c>
      <c r="P2762">
        <v>93</v>
      </c>
      <c r="Q2762">
        <v>8.74</v>
      </c>
      <c r="R2762">
        <v>11.7</v>
      </c>
      <c r="S2762">
        <v>3</v>
      </c>
      <c r="T2762">
        <v>3.16</v>
      </c>
      <c r="U2762">
        <v>0</v>
      </c>
      <c r="V2762" t="s">
        <v>22</v>
      </c>
      <c r="W2762">
        <f t="shared" si="344"/>
        <v>0</v>
      </c>
      <c r="X2762" t="str">
        <f t="shared" si="345"/>
        <v>3 or fewer calls</v>
      </c>
      <c r="Y2762" t="str">
        <f t="shared" si="346"/>
        <v>Medium</v>
      </c>
      <c r="Z2762" t="str">
        <f t="shared" si="347"/>
        <v>Medium_user</v>
      </c>
      <c r="AA2762" t="str">
        <f t="shared" si="348"/>
        <v>Medium_user</v>
      </c>
      <c r="AB2762" t="str">
        <f t="shared" si="349"/>
        <v>Medium Usage</v>
      </c>
      <c r="AC2762" t="str">
        <f t="shared" si="350"/>
        <v>None</v>
      </c>
      <c r="AD2762" t="str">
        <f t="shared" si="351"/>
        <v>Medium Intl Calls</v>
      </c>
    </row>
    <row r="2763" spans="1:30" x14ac:dyDescent="0.25">
      <c r="A2763" t="s">
        <v>70</v>
      </c>
      <c r="B2763">
        <v>127</v>
      </c>
      <c r="C2763" t="s">
        <v>21</v>
      </c>
      <c r="D2763" t="s">
        <v>22</v>
      </c>
      <c r="E2763">
        <f>IF(train[[#This Row],[international_plan]]="yes",1,0)</f>
        <v>0</v>
      </c>
      <c r="F2763" t="s">
        <v>23</v>
      </c>
      <c r="G2763">
        <f>IF(train[[#This Row],[voice_mail_plan]]="yes",1,0)</f>
        <v>1</v>
      </c>
      <c r="H2763">
        <v>24</v>
      </c>
      <c r="I2763">
        <v>154.80000000000001</v>
      </c>
      <c r="J2763">
        <v>69</v>
      </c>
      <c r="K2763">
        <v>26.32</v>
      </c>
      <c r="L2763">
        <v>177.2</v>
      </c>
      <c r="M2763">
        <v>105</v>
      </c>
      <c r="N2763">
        <v>15.06</v>
      </c>
      <c r="O2763">
        <v>207.6</v>
      </c>
      <c r="P2763">
        <v>102</v>
      </c>
      <c r="Q2763">
        <v>9.34</v>
      </c>
      <c r="R2763">
        <v>9</v>
      </c>
      <c r="S2763">
        <v>4</v>
      </c>
      <c r="T2763">
        <v>2.4300000000000002</v>
      </c>
      <c r="U2763">
        <v>1</v>
      </c>
      <c r="V2763" t="s">
        <v>22</v>
      </c>
      <c r="W2763">
        <f t="shared" si="344"/>
        <v>0</v>
      </c>
      <c r="X2763" t="str">
        <f t="shared" si="345"/>
        <v>3 or fewer calls</v>
      </c>
      <c r="Y2763" t="str">
        <f t="shared" si="346"/>
        <v>Medium</v>
      </c>
      <c r="Z2763" t="str">
        <f t="shared" si="347"/>
        <v>Medium_user</v>
      </c>
      <c r="AA2763" t="str">
        <f t="shared" si="348"/>
        <v>Medium_user</v>
      </c>
      <c r="AB2763" t="str">
        <f t="shared" si="349"/>
        <v>Medium Usage</v>
      </c>
      <c r="AC2763" t="str">
        <f t="shared" si="350"/>
        <v>Medium</v>
      </c>
      <c r="AD2763" t="str">
        <f t="shared" si="351"/>
        <v>Medium Intl Calls</v>
      </c>
    </row>
    <row r="2764" spans="1:30" x14ac:dyDescent="0.25">
      <c r="A2764" t="s">
        <v>72</v>
      </c>
      <c r="B2764">
        <v>57</v>
      </c>
      <c r="C2764" t="s">
        <v>21</v>
      </c>
      <c r="D2764" t="s">
        <v>22</v>
      </c>
      <c r="E2764">
        <f>IF(train[[#This Row],[international_plan]]="yes",1,0)</f>
        <v>0</v>
      </c>
      <c r="F2764" t="s">
        <v>23</v>
      </c>
      <c r="G2764">
        <f>IF(train[[#This Row],[voice_mail_plan]]="yes",1,0)</f>
        <v>1</v>
      </c>
      <c r="H2764">
        <v>30</v>
      </c>
      <c r="I2764">
        <v>179.2</v>
      </c>
      <c r="J2764">
        <v>105</v>
      </c>
      <c r="K2764">
        <v>30.46</v>
      </c>
      <c r="L2764">
        <v>283.2</v>
      </c>
      <c r="M2764">
        <v>83</v>
      </c>
      <c r="N2764">
        <v>24.07</v>
      </c>
      <c r="O2764">
        <v>228.1</v>
      </c>
      <c r="P2764">
        <v>77</v>
      </c>
      <c r="Q2764">
        <v>10.26</v>
      </c>
      <c r="R2764">
        <v>14.7</v>
      </c>
      <c r="S2764">
        <v>5</v>
      </c>
      <c r="T2764">
        <v>3.97</v>
      </c>
      <c r="U2764">
        <v>1</v>
      </c>
      <c r="V2764" t="s">
        <v>22</v>
      </c>
      <c r="W2764">
        <f t="shared" si="344"/>
        <v>0</v>
      </c>
      <c r="X2764" t="str">
        <f t="shared" si="345"/>
        <v>3 or fewer calls</v>
      </c>
      <c r="Y2764" t="str">
        <f t="shared" si="346"/>
        <v>Medium</v>
      </c>
      <c r="Z2764" t="str">
        <f t="shared" si="347"/>
        <v>Medium_user</v>
      </c>
      <c r="AA2764" t="str">
        <f t="shared" si="348"/>
        <v>Heavy_user</v>
      </c>
      <c r="AB2764" t="str">
        <f t="shared" si="349"/>
        <v>Medium Usage</v>
      </c>
      <c r="AC2764" t="str">
        <f t="shared" si="350"/>
        <v>High</v>
      </c>
      <c r="AD2764" t="str">
        <f t="shared" si="351"/>
        <v>Medium Intl Calls</v>
      </c>
    </row>
    <row r="2765" spans="1:30" x14ac:dyDescent="0.25">
      <c r="A2765" t="s">
        <v>33</v>
      </c>
      <c r="B2765">
        <v>138</v>
      </c>
      <c r="C2765" t="s">
        <v>28</v>
      </c>
      <c r="D2765" t="s">
        <v>23</v>
      </c>
      <c r="E2765">
        <f>IF(train[[#This Row],[international_plan]]="yes",1,0)</f>
        <v>1</v>
      </c>
      <c r="F2765" t="s">
        <v>22</v>
      </c>
      <c r="G2765">
        <f>IF(train[[#This Row],[voice_mail_plan]]="yes",1,0)</f>
        <v>0</v>
      </c>
      <c r="H2765">
        <v>0</v>
      </c>
      <c r="I2765">
        <v>286.2</v>
      </c>
      <c r="J2765">
        <v>61</v>
      </c>
      <c r="K2765">
        <v>48.65</v>
      </c>
      <c r="L2765">
        <v>187.2</v>
      </c>
      <c r="M2765">
        <v>60</v>
      </c>
      <c r="N2765">
        <v>15.91</v>
      </c>
      <c r="O2765">
        <v>146.19999999999999</v>
      </c>
      <c r="P2765">
        <v>114</v>
      </c>
      <c r="Q2765">
        <v>6.58</v>
      </c>
      <c r="R2765">
        <v>11</v>
      </c>
      <c r="S2765">
        <v>4</v>
      </c>
      <c r="T2765">
        <v>2.97</v>
      </c>
      <c r="U2765">
        <v>2</v>
      </c>
      <c r="V2765" t="s">
        <v>23</v>
      </c>
      <c r="W2765">
        <f t="shared" si="344"/>
        <v>1</v>
      </c>
      <c r="X2765" t="str">
        <f t="shared" si="345"/>
        <v>3 or fewer calls</v>
      </c>
      <c r="Y2765" t="str">
        <f t="shared" si="346"/>
        <v>Medium</v>
      </c>
      <c r="Z2765" t="str">
        <f t="shared" si="347"/>
        <v>Light_usage</v>
      </c>
      <c r="AA2765" t="str">
        <f t="shared" si="348"/>
        <v>Medium_user</v>
      </c>
      <c r="AB2765" t="str">
        <f t="shared" si="349"/>
        <v>Medium Usage</v>
      </c>
      <c r="AC2765" t="str">
        <f t="shared" si="350"/>
        <v>None</v>
      </c>
      <c r="AD2765" t="str">
        <f t="shared" si="351"/>
        <v>Medium Intl Calls</v>
      </c>
    </row>
    <row r="2766" spans="1:30" x14ac:dyDescent="0.25">
      <c r="A2766" t="s">
        <v>36</v>
      </c>
      <c r="B2766">
        <v>171</v>
      </c>
      <c r="C2766" t="s">
        <v>21</v>
      </c>
      <c r="D2766" t="s">
        <v>22</v>
      </c>
      <c r="E2766">
        <f>IF(train[[#This Row],[international_plan]]="yes",1,0)</f>
        <v>0</v>
      </c>
      <c r="F2766" t="s">
        <v>22</v>
      </c>
      <c r="G2766">
        <f>IF(train[[#This Row],[voice_mail_plan]]="yes",1,0)</f>
        <v>0</v>
      </c>
      <c r="H2766">
        <v>0</v>
      </c>
      <c r="I2766">
        <v>137.5</v>
      </c>
      <c r="J2766">
        <v>110</v>
      </c>
      <c r="K2766">
        <v>23.38</v>
      </c>
      <c r="L2766">
        <v>198.1</v>
      </c>
      <c r="M2766">
        <v>109</v>
      </c>
      <c r="N2766">
        <v>16.84</v>
      </c>
      <c r="O2766">
        <v>292.7</v>
      </c>
      <c r="P2766">
        <v>131</v>
      </c>
      <c r="Q2766">
        <v>13.17</v>
      </c>
      <c r="R2766">
        <v>13.3</v>
      </c>
      <c r="S2766">
        <v>5</v>
      </c>
      <c r="T2766">
        <v>3.59</v>
      </c>
      <c r="U2766">
        <v>2</v>
      </c>
      <c r="V2766" t="s">
        <v>22</v>
      </c>
      <c r="W2766">
        <f t="shared" si="344"/>
        <v>0</v>
      </c>
      <c r="X2766" t="str">
        <f t="shared" si="345"/>
        <v>3 or fewer calls</v>
      </c>
      <c r="Y2766" t="str">
        <f t="shared" si="346"/>
        <v>Medium</v>
      </c>
      <c r="Z2766" t="str">
        <f t="shared" si="347"/>
        <v>Medium_user</v>
      </c>
      <c r="AA2766" t="str">
        <f t="shared" si="348"/>
        <v>Medium_user</v>
      </c>
      <c r="AB2766" t="str">
        <f t="shared" si="349"/>
        <v>Medium Usage</v>
      </c>
      <c r="AC2766" t="str">
        <f t="shared" si="350"/>
        <v>None</v>
      </c>
      <c r="AD2766" t="str">
        <f t="shared" si="351"/>
        <v>Medium Intl Calls</v>
      </c>
    </row>
    <row r="2767" spans="1:30" x14ac:dyDescent="0.25">
      <c r="A2767" t="s">
        <v>44</v>
      </c>
      <c r="B2767">
        <v>148</v>
      </c>
      <c r="C2767" t="s">
        <v>25</v>
      </c>
      <c r="D2767" t="s">
        <v>22</v>
      </c>
      <c r="E2767">
        <f>IF(train[[#This Row],[international_plan]]="yes",1,0)</f>
        <v>0</v>
      </c>
      <c r="F2767" t="s">
        <v>22</v>
      </c>
      <c r="G2767">
        <f>IF(train[[#This Row],[voice_mail_plan]]="yes",1,0)</f>
        <v>0</v>
      </c>
      <c r="H2767">
        <v>0</v>
      </c>
      <c r="I2767">
        <v>243</v>
      </c>
      <c r="J2767">
        <v>115</v>
      </c>
      <c r="K2767">
        <v>41.31</v>
      </c>
      <c r="L2767">
        <v>191.8</v>
      </c>
      <c r="M2767">
        <v>91</v>
      </c>
      <c r="N2767">
        <v>16.3</v>
      </c>
      <c r="O2767">
        <v>117.8</v>
      </c>
      <c r="P2767">
        <v>93</v>
      </c>
      <c r="Q2767">
        <v>5.3</v>
      </c>
      <c r="R2767">
        <v>13.4</v>
      </c>
      <c r="S2767">
        <v>5</v>
      </c>
      <c r="T2767">
        <v>3.62</v>
      </c>
      <c r="U2767">
        <v>2</v>
      </c>
      <c r="V2767" t="s">
        <v>22</v>
      </c>
      <c r="W2767">
        <f t="shared" si="344"/>
        <v>0</v>
      </c>
      <c r="X2767" t="str">
        <f t="shared" si="345"/>
        <v>3 or fewer calls</v>
      </c>
      <c r="Y2767" t="str">
        <f t="shared" si="346"/>
        <v>Medium</v>
      </c>
      <c r="Z2767" t="str">
        <f t="shared" si="347"/>
        <v>Medium_user</v>
      </c>
      <c r="AA2767" t="str">
        <f t="shared" si="348"/>
        <v>Medium_user</v>
      </c>
      <c r="AB2767" t="str">
        <f t="shared" si="349"/>
        <v>Medium Usage</v>
      </c>
      <c r="AC2767" t="str">
        <f t="shared" si="350"/>
        <v>None</v>
      </c>
      <c r="AD2767" t="str">
        <f t="shared" si="351"/>
        <v>Medium Intl Calls</v>
      </c>
    </row>
    <row r="2768" spans="1:30" x14ac:dyDescent="0.25">
      <c r="A2768" t="s">
        <v>58</v>
      </c>
      <c r="B2768">
        <v>127</v>
      </c>
      <c r="C2768" t="s">
        <v>28</v>
      </c>
      <c r="D2768" t="s">
        <v>22</v>
      </c>
      <c r="E2768">
        <f>IF(train[[#This Row],[international_plan]]="yes",1,0)</f>
        <v>0</v>
      </c>
      <c r="F2768" t="s">
        <v>22</v>
      </c>
      <c r="G2768">
        <f>IF(train[[#This Row],[voice_mail_plan]]="yes",1,0)</f>
        <v>0</v>
      </c>
      <c r="H2768">
        <v>0</v>
      </c>
      <c r="I2768">
        <v>134.9</v>
      </c>
      <c r="J2768">
        <v>79</v>
      </c>
      <c r="K2768">
        <v>22.93</v>
      </c>
      <c r="L2768">
        <v>221.5</v>
      </c>
      <c r="M2768">
        <v>114</v>
      </c>
      <c r="N2768">
        <v>18.829999999999998</v>
      </c>
      <c r="O2768">
        <v>113.8</v>
      </c>
      <c r="P2768">
        <v>118</v>
      </c>
      <c r="Q2768">
        <v>5.12</v>
      </c>
      <c r="R2768">
        <v>15</v>
      </c>
      <c r="S2768">
        <v>2</v>
      </c>
      <c r="T2768">
        <v>4.05</v>
      </c>
      <c r="U2768">
        <v>1</v>
      </c>
      <c r="V2768" t="s">
        <v>22</v>
      </c>
      <c r="W2768">
        <f t="shared" si="344"/>
        <v>0</v>
      </c>
      <c r="X2768" t="str">
        <f t="shared" si="345"/>
        <v>3 or fewer calls</v>
      </c>
      <c r="Y2768" t="str">
        <f t="shared" si="346"/>
        <v>High</v>
      </c>
      <c r="Z2768" t="str">
        <f t="shared" si="347"/>
        <v>Medium_user</v>
      </c>
      <c r="AA2768" t="str">
        <f t="shared" si="348"/>
        <v>Medium_user</v>
      </c>
      <c r="AB2768" t="str">
        <f t="shared" si="349"/>
        <v>Medium Usage</v>
      </c>
      <c r="AC2768" t="str">
        <f t="shared" si="350"/>
        <v>None</v>
      </c>
      <c r="AD2768" t="str">
        <f t="shared" si="351"/>
        <v>Medium Intl Calls</v>
      </c>
    </row>
    <row r="2769" spans="1:30" x14ac:dyDescent="0.25">
      <c r="A2769" t="s">
        <v>52</v>
      </c>
      <c r="B2769">
        <v>61</v>
      </c>
      <c r="C2769" t="s">
        <v>21</v>
      </c>
      <c r="D2769" t="s">
        <v>22</v>
      </c>
      <c r="E2769">
        <f>IF(train[[#This Row],[international_plan]]="yes",1,0)</f>
        <v>0</v>
      </c>
      <c r="F2769" t="s">
        <v>22</v>
      </c>
      <c r="G2769">
        <f>IF(train[[#This Row],[voice_mail_plan]]="yes",1,0)</f>
        <v>0</v>
      </c>
      <c r="H2769">
        <v>0</v>
      </c>
      <c r="I2769">
        <v>234.2</v>
      </c>
      <c r="J2769">
        <v>76</v>
      </c>
      <c r="K2769">
        <v>39.81</v>
      </c>
      <c r="L2769">
        <v>216.7</v>
      </c>
      <c r="M2769">
        <v>108</v>
      </c>
      <c r="N2769">
        <v>18.420000000000002</v>
      </c>
      <c r="O2769">
        <v>130.6</v>
      </c>
      <c r="P2769">
        <v>122</v>
      </c>
      <c r="Q2769">
        <v>5.88</v>
      </c>
      <c r="R2769">
        <v>13.9</v>
      </c>
      <c r="S2769">
        <v>2</v>
      </c>
      <c r="T2769">
        <v>3.75</v>
      </c>
      <c r="U2769">
        <v>1</v>
      </c>
      <c r="V2769" t="s">
        <v>22</v>
      </c>
      <c r="W2769">
        <f t="shared" si="344"/>
        <v>0</v>
      </c>
      <c r="X2769" t="str">
        <f t="shared" si="345"/>
        <v>3 or fewer calls</v>
      </c>
      <c r="Y2769" t="str">
        <f t="shared" si="346"/>
        <v>Medium</v>
      </c>
      <c r="Z2769" t="str">
        <f t="shared" si="347"/>
        <v>Medium_user</v>
      </c>
      <c r="AA2769" t="str">
        <f t="shared" si="348"/>
        <v>Medium_user</v>
      </c>
      <c r="AB2769" t="str">
        <f t="shared" si="349"/>
        <v>Medium Usage</v>
      </c>
      <c r="AC2769" t="str">
        <f t="shared" si="350"/>
        <v>None</v>
      </c>
      <c r="AD2769" t="str">
        <f t="shared" si="351"/>
        <v>Medium Intl Calls</v>
      </c>
    </row>
    <row r="2770" spans="1:30" x14ac:dyDescent="0.25">
      <c r="A2770" t="s">
        <v>64</v>
      </c>
      <c r="B2770">
        <v>131</v>
      </c>
      <c r="C2770" t="s">
        <v>21</v>
      </c>
      <c r="D2770" t="s">
        <v>22</v>
      </c>
      <c r="E2770">
        <f>IF(train[[#This Row],[international_plan]]="yes",1,0)</f>
        <v>0</v>
      </c>
      <c r="F2770" t="s">
        <v>22</v>
      </c>
      <c r="G2770">
        <f>IF(train[[#This Row],[voice_mail_plan]]="yes",1,0)</f>
        <v>0</v>
      </c>
      <c r="H2770">
        <v>0</v>
      </c>
      <c r="I2770">
        <v>175.1</v>
      </c>
      <c r="J2770">
        <v>73</v>
      </c>
      <c r="K2770">
        <v>29.77</v>
      </c>
      <c r="L2770">
        <v>171.9</v>
      </c>
      <c r="M2770">
        <v>116</v>
      </c>
      <c r="N2770">
        <v>14.61</v>
      </c>
      <c r="O2770">
        <v>131.1</v>
      </c>
      <c r="P2770">
        <v>94</v>
      </c>
      <c r="Q2770">
        <v>5.9</v>
      </c>
      <c r="R2770">
        <v>7.3</v>
      </c>
      <c r="S2770">
        <v>6</v>
      </c>
      <c r="T2770">
        <v>1.97</v>
      </c>
      <c r="U2770">
        <v>1</v>
      </c>
      <c r="V2770" t="s">
        <v>22</v>
      </c>
      <c r="W2770">
        <f t="shared" si="344"/>
        <v>0</v>
      </c>
      <c r="X2770" t="str">
        <f t="shared" si="345"/>
        <v>3 or fewer calls</v>
      </c>
      <c r="Y2770" t="str">
        <f t="shared" si="346"/>
        <v>Low</v>
      </c>
      <c r="Z2770" t="str">
        <f t="shared" si="347"/>
        <v>Medium_user</v>
      </c>
      <c r="AA2770" t="str">
        <f t="shared" si="348"/>
        <v>Medium_user</v>
      </c>
      <c r="AB2770" t="str">
        <f t="shared" si="349"/>
        <v>Medium Usage</v>
      </c>
      <c r="AC2770" t="str">
        <f t="shared" si="350"/>
        <v>None</v>
      </c>
      <c r="AD2770" t="str">
        <f t="shared" si="351"/>
        <v>Low Intl Calls</v>
      </c>
    </row>
    <row r="2771" spans="1:30" x14ac:dyDescent="0.25">
      <c r="A2771" t="s">
        <v>57</v>
      </c>
      <c r="B2771">
        <v>88</v>
      </c>
      <c r="C2771" t="s">
        <v>25</v>
      </c>
      <c r="D2771" t="s">
        <v>22</v>
      </c>
      <c r="E2771">
        <f>IF(train[[#This Row],[international_plan]]="yes",1,0)</f>
        <v>0</v>
      </c>
      <c r="F2771" t="s">
        <v>22</v>
      </c>
      <c r="G2771">
        <f>IF(train[[#This Row],[voice_mail_plan]]="yes",1,0)</f>
        <v>0</v>
      </c>
      <c r="H2771">
        <v>0</v>
      </c>
      <c r="I2771">
        <v>142.19999999999999</v>
      </c>
      <c r="J2771">
        <v>107</v>
      </c>
      <c r="K2771">
        <v>24.17</v>
      </c>
      <c r="L2771">
        <v>262.39999999999998</v>
      </c>
      <c r="M2771">
        <v>84</v>
      </c>
      <c r="N2771">
        <v>22.3</v>
      </c>
      <c r="O2771">
        <v>139.19999999999999</v>
      </c>
      <c r="P2771">
        <v>99</v>
      </c>
      <c r="Q2771">
        <v>6.26</v>
      </c>
      <c r="R2771">
        <v>10.1</v>
      </c>
      <c r="S2771">
        <v>5</v>
      </c>
      <c r="T2771">
        <v>2.73</v>
      </c>
      <c r="U2771">
        <v>1</v>
      </c>
      <c r="V2771" t="s">
        <v>22</v>
      </c>
      <c r="W2771">
        <f t="shared" si="344"/>
        <v>0</v>
      </c>
      <c r="X2771" t="str">
        <f t="shared" si="345"/>
        <v>3 or fewer calls</v>
      </c>
      <c r="Y2771" t="str">
        <f t="shared" si="346"/>
        <v>Medium</v>
      </c>
      <c r="Z2771" t="str">
        <f t="shared" si="347"/>
        <v>Medium_user</v>
      </c>
      <c r="AA2771" t="str">
        <f t="shared" si="348"/>
        <v>Heavy_user</v>
      </c>
      <c r="AB2771" t="str">
        <f t="shared" si="349"/>
        <v>Medium Usage</v>
      </c>
      <c r="AC2771" t="str">
        <f t="shared" si="350"/>
        <v>None</v>
      </c>
      <c r="AD2771" t="str">
        <f t="shared" si="351"/>
        <v>Medium Intl Calls</v>
      </c>
    </row>
    <row r="2772" spans="1:30" x14ac:dyDescent="0.25">
      <c r="A2772" t="s">
        <v>33</v>
      </c>
      <c r="B2772">
        <v>89</v>
      </c>
      <c r="C2772" t="s">
        <v>21</v>
      </c>
      <c r="D2772" t="s">
        <v>22</v>
      </c>
      <c r="E2772">
        <f>IF(train[[#This Row],[international_plan]]="yes",1,0)</f>
        <v>0</v>
      </c>
      <c r="F2772" t="s">
        <v>23</v>
      </c>
      <c r="G2772">
        <f>IF(train[[#This Row],[voice_mail_plan]]="yes",1,0)</f>
        <v>1</v>
      </c>
      <c r="H2772">
        <v>24</v>
      </c>
      <c r="I2772">
        <v>97.8</v>
      </c>
      <c r="J2772">
        <v>98</v>
      </c>
      <c r="K2772">
        <v>16.63</v>
      </c>
      <c r="L2772">
        <v>207.2</v>
      </c>
      <c r="M2772">
        <v>67</v>
      </c>
      <c r="N2772">
        <v>17.61</v>
      </c>
      <c r="O2772">
        <v>214.5</v>
      </c>
      <c r="P2772">
        <v>126</v>
      </c>
      <c r="Q2772">
        <v>9.65</v>
      </c>
      <c r="R2772">
        <v>5.9</v>
      </c>
      <c r="S2772">
        <v>2</v>
      </c>
      <c r="T2772">
        <v>1.59</v>
      </c>
      <c r="U2772">
        <v>0</v>
      </c>
      <c r="V2772" t="s">
        <v>22</v>
      </c>
      <c r="W2772">
        <f t="shared" si="344"/>
        <v>0</v>
      </c>
      <c r="X2772" t="str">
        <f t="shared" si="345"/>
        <v>3 or fewer calls</v>
      </c>
      <c r="Y2772" t="str">
        <f t="shared" si="346"/>
        <v>Low</v>
      </c>
      <c r="Z2772" t="str">
        <f t="shared" si="347"/>
        <v>Light_usage</v>
      </c>
      <c r="AA2772" t="str">
        <f t="shared" si="348"/>
        <v>Medium_user</v>
      </c>
      <c r="AB2772" t="str">
        <f t="shared" si="349"/>
        <v>Medium Usage</v>
      </c>
      <c r="AC2772" t="str">
        <f t="shared" si="350"/>
        <v>Medium</v>
      </c>
      <c r="AD2772" t="str">
        <f t="shared" si="351"/>
        <v>Low Intl Calls</v>
      </c>
    </row>
    <row r="2773" spans="1:30" x14ac:dyDescent="0.25">
      <c r="A2773" t="s">
        <v>37</v>
      </c>
      <c r="B2773">
        <v>82</v>
      </c>
      <c r="C2773" t="s">
        <v>21</v>
      </c>
      <c r="D2773" t="s">
        <v>22</v>
      </c>
      <c r="E2773">
        <f>IF(train[[#This Row],[international_plan]]="yes",1,0)</f>
        <v>0</v>
      </c>
      <c r="F2773" t="s">
        <v>22</v>
      </c>
      <c r="G2773">
        <f>IF(train[[#This Row],[voice_mail_plan]]="yes",1,0)</f>
        <v>0</v>
      </c>
      <c r="H2773">
        <v>0</v>
      </c>
      <c r="I2773">
        <v>266.89999999999998</v>
      </c>
      <c r="J2773">
        <v>83</v>
      </c>
      <c r="K2773">
        <v>45.37</v>
      </c>
      <c r="L2773">
        <v>229.7</v>
      </c>
      <c r="M2773">
        <v>74</v>
      </c>
      <c r="N2773">
        <v>19.52</v>
      </c>
      <c r="O2773">
        <v>251.7</v>
      </c>
      <c r="P2773">
        <v>99</v>
      </c>
      <c r="Q2773">
        <v>11.33</v>
      </c>
      <c r="R2773">
        <v>11</v>
      </c>
      <c r="S2773">
        <v>6</v>
      </c>
      <c r="T2773">
        <v>2.97</v>
      </c>
      <c r="U2773">
        <v>3</v>
      </c>
      <c r="V2773" t="s">
        <v>23</v>
      </c>
      <c r="W2773">
        <f t="shared" si="344"/>
        <v>1</v>
      </c>
      <c r="X2773" t="str">
        <f t="shared" si="345"/>
        <v>3 or fewer calls</v>
      </c>
      <c r="Y2773" t="str">
        <f t="shared" si="346"/>
        <v>Medium</v>
      </c>
      <c r="Z2773" t="str">
        <f t="shared" si="347"/>
        <v>Light_usage</v>
      </c>
      <c r="AA2773" t="str">
        <f t="shared" si="348"/>
        <v>Medium_user</v>
      </c>
      <c r="AB2773" t="str">
        <f t="shared" si="349"/>
        <v>Medium Usage</v>
      </c>
      <c r="AC2773" t="str">
        <f t="shared" si="350"/>
        <v>None</v>
      </c>
      <c r="AD2773" t="str">
        <f t="shared" si="351"/>
        <v>Medium Intl Calls</v>
      </c>
    </row>
    <row r="2774" spans="1:30" x14ac:dyDescent="0.25">
      <c r="A2774" t="s">
        <v>26</v>
      </c>
      <c r="B2774">
        <v>138</v>
      </c>
      <c r="C2774" t="s">
        <v>28</v>
      </c>
      <c r="D2774" t="s">
        <v>22</v>
      </c>
      <c r="E2774">
        <f>IF(train[[#This Row],[international_plan]]="yes",1,0)</f>
        <v>0</v>
      </c>
      <c r="F2774" t="s">
        <v>23</v>
      </c>
      <c r="G2774">
        <f>IF(train[[#This Row],[voice_mail_plan]]="yes",1,0)</f>
        <v>1</v>
      </c>
      <c r="H2774">
        <v>33</v>
      </c>
      <c r="I2774">
        <v>155.19999999999999</v>
      </c>
      <c r="J2774">
        <v>139</v>
      </c>
      <c r="K2774">
        <v>26.38</v>
      </c>
      <c r="L2774">
        <v>268.3</v>
      </c>
      <c r="M2774">
        <v>79</v>
      </c>
      <c r="N2774">
        <v>22.81</v>
      </c>
      <c r="O2774">
        <v>186.4</v>
      </c>
      <c r="P2774">
        <v>71</v>
      </c>
      <c r="Q2774">
        <v>8.39</v>
      </c>
      <c r="R2774">
        <v>9.6999999999999993</v>
      </c>
      <c r="S2774">
        <v>4</v>
      </c>
      <c r="T2774">
        <v>2.62</v>
      </c>
      <c r="U2774">
        <v>3</v>
      </c>
      <c r="V2774" t="s">
        <v>22</v>
      </c>
      <c r="W2774">
        <f t="shared" si="344"/>
        <v>0</v>
      </c>
      <c r="X2774" t="str">
        <f t="shared" si="345"/>
        <v>3 or fewer calls</v>
      </c>
      <c r="Y2774" t="str">
        <f t="shared" si="346"/>
        <v>Medium</v>
      </c>
      <c r="Z2774" t="str">
        <f t="shared" si="347"/>
        <v>Light_usage</v>
      </c>
      <c r="AA2774" t="str">
        <f t="shared" si="348"/>
        <v>Heavy_user</v>
      </c>
      <c r="AB2774" t="str">
        <f t="shared" si="349"/>
        <v>Medium Usage</v>
      </c>
      <c r="AC2774" t="str">
        <f t="shared" si="350"/>
        <v>High</v>
      </c>
      <c r="AD2774" t="str">
        <f t="shared" si="351"/>
        <v>Medium Intl Calls</v>
      </c>
    </row>
    <row r="2775" spans="1:30" x14ac:dyDescent="0.25">
      <c r="A2775" t="s">
        <v>60</v>
      </c>
      <c r="B2775">
        <v>115</v>
      </c>
      <c r="C2775" t="s">
        <v>21</v>
      </c>
      <c r="D2775" t="s">
        <v>22</v>
      </c>
      <c r="E2775">
        <f>IF(train[[#This Row],[international_plan]]="yes",1,0)</f>
        <v>0</v>
      </c>
      <c r="F2775" t="s">
        <v>22</v>
      </c>
      <c r="G2775">
        <f>IF(train[[#This Row],[voice_mail_plan]]="yes",1,0)</f>
        <v>0</v>
      </c>
      <c r="H2775">
        <v>0</v>
      </c>
      <c r="I2775">
        <v>200.2</v>
      </c>
      <c r="J2775">
        <v>92</v>
      </c>
      <c r="K2775">
        <v>34.03</v>
      </c>
      <c r="L2775">
        <v>244.9</v>
      </c>
      <c r="M2775">
        <v>107</v>
      </c>
      <c r="N2775">
        <v>20.82</v>
      </c>
      <c r="O2775">
        <v>190.9</v>
      </c>
      <c r="P2775">
        <v>96</v>
      </c>
      <c r="Q2775">
        <v>8.59</v>
      </c>
      <c r="R2775">
        <v>8.8000000000000007</v>
      </c>
      <c r="S2775">
        <v>3</v>
      </c>
      <c r="T2775">
        <v>2.38</v>
      </c>
      <c r="U2775">
        <v>1</v>
      </c>
      <c r="V2775" t="s">
        <v>22</v>
      </c>
      <c r="W2775">
        <f t="shared" si="344"/>
        <v>0</v>
      </c>
      <c r="X2775" t="str">
        <f t="shared" si="345"/>
        <v>3 or fewer calls</v>
      </c>
      <c r="Y2775" t="str">
        <f t="shared" si="346"/>
        <v>Medium</v>
      </c>
      <c r="Z2775" t="str">
        <f t="shared" si="347"/>
        <v>Medium_user</v>
      </c>
      <c r="AA2775" t="str">
        <f t="shared" si="348"/>
        <v>Heavy_user</v>
      </c>
      <c r="AB2775" t="str">
        <f t="shared" si="349"/>
        <v>Medium Usage</v>
      </c>
      <c r="AC2775" t="str">
        <f t="shared" si="350"/>
        <v>None</v>
      </c>
      <c r="AD2775" t="str">
        <f t="shared" si="351"/>
        <v>Medium Intl Calls</v>
      </c>
    </row>
    <row r="2776" spans="1:30" x14ac:dyDescent="0.25">
      <c r="A2776" t="s">
        <v>31</v>
      </c>
      <c r="B2776">
        <v>117</v>
      </c>
      <c r="C2776" t="s">
        <v>28</v>
      </c>
      <c r="D2776" t="s">
        <v>23</v>
      </c>
      <c r="E2776">
        <f>IF(train[[#This Row],[international_plan]]="yes",1,0)</f>
        <v>1</v>
      </c>
      <c r="F2776" t="s">
        <v>22</v>
      </c>
      <c r="G2776">
        <f>IF(train[[#This Row],[voice_mail_plan]]="yes",1,0)</f>
        <v>0</v>
      </c>
      <c r="H2776">
        <v>0</v>
      </c>
      <c r="I2776">
        <v>198.4</v>
      </c>
      <c r="J2776">
        <v>121</v>
      </c>
      <c r="K2776">
        <v>33.729999999999997</v>
      </c>
      <c r="L2776">
        <v>249.5</v>
      </c>
      <c r="M2776">
        <v>104</v>
      </c>
      <c r="N2776">
        <v>21.21</v>
      </c>
      <c r="O2776">
        <v>162.80000000000001</v>
      </c>
      <c r="P2776">
        <v>115</v>
      </c>
      <c r="Q2776">
        <v>7.33</v>
      </c>
      <c r="R2776">
        <v>10.5</v>
      </c>
      <c r="S2776">
        <v>5</v>
      </c>
      <c r="T2776">
        <v>2.84</v>
      </c>
      <c r="U2776">
        <v>1</v>
      </c>
      <c r="V2776" t="s">
        <v>22</v>
      </c>
      <c r="W2776">
        <f t="shared" si="344"/>
        <v>0</v>
      </c>
      <c r="X2776" t="str">
        <f t="shared" si="345"/>
        <v>3 or fewer calls</v>
      </c>
      <c r="Y2776" t="str">
        <f t="shared" si="346"/>
        <v>Medium</v>
      </c>
      <c r="Z2776" t="str">
        <f t="shared" si="347"/>
        <v>Medium_user</v>
      </c>
      <c r="AA2776" t="str">
        <f t="shared" si="348"/>
        <v>Heavy_user</v>
      </c>
      <c r="AB2776" t="str">
        <f t="shared" si="349"/>
        <v>Medium Usage</v>
      </c>
      <c r="AC2776" t="str">
        <f t="shared" si="350"/>
        <v>None</v>
      </c>
      <c r="AD2776" t="str">
        <f t="shared" si="351"/>
        <v>Medium Intl Calls</v>
      </c>
    </row>
    <row r="2777" spans="1:30" x14ac:dyDescent="0.25">
      <c r="A2777" t="s">
        <v>46</v>
      </c>
      <c r="B2777">
        <v>60</v>
      </c>
      <c r="C2777" t="s">
        <v>21</v>
      </c>
      <c r="D2777" t="s">
        <v>22</v>
      </c>
      <c r="E2777">
        <f>IF(train[[#This Row],[international_plan]]="yes",1,0)</f>
        <v>0</v>
      </c>
      <c r="F2777" t="s">
        <v>22</v>
      </c>
      <c r="G2777">
        <f>IF(train[[#This Row],[voice_mail_plan]]="yes",1,0)</f>
        <v>0</v>
      </c>
      <c r="H2777">
        <v>0</v>
      </c>
      <c r="I2777">
        <v>180.3</v>
      </c>
      <c r="J2777">
        <v>67</v>
      </c>
      <c r="K2777">
        <v>30.65</v>
      </c>
      <c r="L2777">
        <v>208</v>
      </c>
      <c r="M2777">
        <v>68</v>
      </c>
      <c r="N2777">
        <v>17.68</v>
      </c>
      <c r="O2777">
        <v>181.2</v>
      </c>
      <c r="P2777">
        <v>101</v>
      </c>
      <c r="Q2777">
        <v>8.15</v>
      </c>
      <c r="R2777">
        <v>12.8</v>
      </c>
      <c r="S2777">
        <v>6</v>
      </c>
      <c r="T2777">
        <v>3.46</v>
      </c>
      <c r="U2777">
        <v>2</v>
      </c>
      <c r="V2777" t="s">
        <v>22</v>
      </c>
      <c r="W2777">
        <f t="shared" si="344"/>
        <v>0</v>
      </c>
      <c r="X2777" t="str">
        <f t="shared" si="345"/>
        <v>3 or fewer calls</v>
      </c>
      <c r="Y2777" t="str">
        <f t="shared" si="346"/>
        <v>Medium</v>
      </c>
      <c r="Z2777" t="str">
        <f t="shared" si="347"/>
        <v>Light_usage</v>
      </c>
      <c r="AA2777" t="str">
        <f t="shared" si="348"/>
        <v>Medium_user</v>
      </c>
      <c r="AB2777" t="str">
        <f t="shared" si="349"/>
        <v>Medium Usage</v>
      </c>
      <c r="AC2777" t="str">
        <f t="shared" si="350"/>
        <v>None</v>
      </c>
      <c r="AD2777" t="str">
        <f t="shared" si="351"/>
        <v>Medium Intl Calls</v>
      </c>
    </row>
    <row r="2778" spans="1:30" x14ac:dyDescent="0.25">
      <c r="A2778" t="s">
        <v>51</v>
      </c>
      <c r="B2778">
        <v>62</v>
      </c>
      <c r="C2778" t="s">
        <v>21</v>
      </c>
      <c r="D2778" t="s">
        <v>22</v>
      </c>
      <c r="E2778">
        <f>IF(train[[#This Row],[international_plan]]="yes",1,0)</f>
        <v>0</v>
      </c>
      <c r="F2778" t="s">
        <v>22</v>
      </c>
      <c r="G2778">
        <f>IF(train[[#This Row],[voice_mail_plan]]="yes",1,0)</f>
        <v>0</v>
      </c>
      <c r="H2778">
        <v>0</v>
      </c>
      <c r="I2778">
        <v>86.3</v>
      </c>
      <c r="J2778">
        <v>84</v>
      </c>
      <c r="K2778">
        <v>14.67</v>
      </c>
      <c r="L2778">
        <v>238.7</v>
      </c>
      <c r="M2778">
        <v>99</v>
      </c>
      <c r="N2778">
        <v>20.29</v>
      </c>
      <c r="O2778">
        <v>238.4</v>
      </c>
      <c r="P2778">
        <v>79</v>
      </c>
      <c r="Q2778">
        <v>10.73</v>
      </c>
      <c r="R2778">
        <v>12.5</v>
      </c>
      <c r="S2778">
        <v>1</v>
      </c>
      <c r="T2778">
        <v>3.38</v>
      </c>
      <c r="U2778">
        <v>2</v>
      </c>
      <c r="V2778" t="s">
        <v>22</v>
      </c>
      <c r="W2778">
        <f t="shared" si="344"/>
        <v>0</v>
      </c>
      <c r="X2778" t="str">
        <f t="shared" si="345"/>
        <v>3 or fewer calls</v>
      </c>
      <c r="Y2778" t="str">
        <f t="shared" si="346"/>
        <v>Medium</v>
      </c>
      <c r="Z2778" t="str">
        <f t="shared" si="347"/>
        <v>Medium_user</v>
      </c>
      <c r="AA2778" t="str">
        <f t="shared" si="348"/>
        <v>Heavy_user</v>
      </c>
      <c r="AB2778" t="str">
        <f t="shared" si="349"/>
        <v>Medium Usage</v>
      </c>
      <c r="AC2778" t="str">
        <f t="shared" si="350"/>
        <v>None</v>
      </c>
      <c r="AD2778" t="str">
        <f t="shared" si="351"/>
        <v>Medium Intl Calls</v>
      </c>
    </row>
    <row r="2779" spans="1:30" x14ac:dyDescent="0.25">
      <c r="A2779" t="s">
        <v>49</v>
      </c>
      <c r="B2779">
        <v>133</v>
      </c>
      <c r="C2779" t="s">
        <v>28</v>
      </c>
      <c r="D2779" t="s">
        <v>22</v>
      </c>
      <c r="E2779">
        <f>IF(train[[#This Row],[international_plan]]="yes",1,0)</f>
        <v>0</v>
      </c>
      <c r="F2779" t="s">
        <v>22</v>
      </c>
      <c r="G2779">
        <f>IF(train[[#This Row],[voice_mail_plan]]="yes",1,0)</f>
        <v>0</v>
      </c>
      <c r="H2779">
        <v>0</v>
      </c>
      <c r="I2779">
        <v>295</v>
      </c>
      <c r="J2779">
        <v>141</v>
      </c>
      <c r="K2779">
        <v>50.15</v>
      </c>
      <c r="L2779">
        <v>223.6</v>
      </c>
      <c r="M2779">
        <v>101</v>
      </c>
      <c r="N2779">
        <v>19.010000000000002</v>
      </c>
      <c r="O2779">
        <v>229.4</v>
      </c>
      <c r="P2779">
        <v>109</v>
      </c>
      <c r="Q2779">
        <v>10.32</v>
      </c>
      <c r="R2779">
        <v>12.9</v>
      </c>
      <c r="S2779">
        <v>4</v>
      </c>
      <c r="T2779">
        <v>3.48</v>
      </c>
      <c r="U2779">
        <v>2</v>
      </c>
      <c r="V2779" t="s">
        <v>23</v>
      </c>
      <c r="W2779">
        <f t="shared" si="344"/>
        <v>1</v>
      </c>
      <c r="X2779" t="str">
        <f t="shared" si="345"/>
        <v>3 or fewer calls</v>
      </c>
      <c r="Y2779" t="str">
        <f t="shared" si="346"/>
        <v>Medium</v>
      </c>
      <c r="Z2779" t="str">
        <f t="shared" si="347"/>
        <v>Medium_user</v>
      </c>
      <c r="AA2779" t="str">
        <f t="shared" si="348"/>
        <v>Medium_user</v>
      </c>
      <c r="AB2779" t="str">
        <f t="shared" si="349"/>
        <v>Medium Usage</v>
      </c>
      <c r="AC2779" t="str">
        <f t="shared" si="350"/>
        <v>None</v>
      </c>
      <c r="AD2779" t="str">
        <f t="shared" si="351"/>
        <v>Medium Intl Calls</v>
      </c>
    </row>
    <row r="2780" spans="1:30" x14ac:dyDescent="0.25">
      <c r="A2780" t="s">
        <v>32</v>
      </c>
      <c r="B2780">
        <v>131</v>
      </c>
      <c r="C2780" t="s">
        <v>25</v>
      </c>
      <c r="D2780" t="s">
        <v>22</v>
      </c>
      <c r="E2780">
        <f>IF(train[[#This Row],[international_plan]]="yes",1,0)</f>
        <v>0</v>
      </c>
      <c r="F2780" t="s">
        <v>22</v>
      </c>
      <c r="G2780">
        <f>IF(train[[#This Row],[voice_mail_plan]]="yes",1,0)</f>
        <v>0</v>
      </c>
      <c r="H2780">
        <v>0</v>
      </c>
      <c r="I2780">
        <v>240.9</v>
      </c>
      <c r="J2780">
        <v>108</v>
      </c>
      <c r="K2780">
        <v>40.950000000000003</v>
      </c>
      <c r="L2780">
        <v>167.4</v>
      </c>
      <c r="M2780">
        <v>91</v>
      </c>
      <c r="N2780">
        <v>14.23</v>
      </c>
      <c r="O2780">
        <v>322.2</v>
      </c>
      <c r="P2780">
        <v>109</v>
      </c>
      <c r="Q2780">
        <v>14.5</v>
      </c>
      <c r="R2780">
        <v>14.7</v>
      </c>
      <c r="S2780">
        <v>8</v>
      </c>
      <c r="T2780">
        <v>3.97</v>
      </c>
      <c r="U2780">
        <v>3</v>
      </c>
      <c r="V2780" t="s">
        <v>22</v>
      </c>
      <c r="W2780">
        <f t="shared" si="344"/>
        <v>0</v>
      </c>
      <c r="X2780" t="str">
        <f t="shared" si="345"/>
        <v>3 or fewer calls</v>
      </c>
      <c r="Y2780" t="str">
        <f t="shared" si="346"/>
        <v>Medium</v>
      </c>
      <c r="Z2780" t="str">
        <f t="shared" si="347"/>
        <v>Medium_user</v>
      </c>
      <c r="AA2780" t="str">
        <f t="shared" si="348"/>
        <v>Medium_user</v>
      </c>
      <c r="AB2780" t="str">
        <f t="shared" si="349"/>
        <v>Medium Usage</v>
      </c>
      <c r="AC2780" t="str">
        <f t="shared" si="350"/>
        <v>None</v>
      </c>
      <c r="AD2780" t="str">
        <f t="shared" si="351"/>
        <v>Medium Intl Calls</v>
      </c>
    </row>
    <row r="2781" spans="1:30" x14ac:dyDescent="0.25">
      <c r="A2781" t="s">
        <v>32</v>
      </c>
      <c r="B2781">
        <v>65</v>
      </c>
      <c r="C2781" t="s">
        <v>25</v>
      </c>
      <c r="D2781" t="s">
        <v>22</v>
      </c>
      <c r="E2781">
        <f>IF(train[[#This Row],[international_plan]]="yes",1,0)</f>
        <v>0</v>
      </c>
      <c r="F2781" t="s">
        <v>22</v>
      </c>
      <c r="G2781">
        <f>IF(train[[#This Row],[voice_mail_plan]]="yes",1,0)</f>
        <v>0</v>
      </c>
      <c r="H2781">
        <v>0</v>
      </c>
      <c r="I2781">
        <v>207.7</v>
      </c>
      <c r="J2781">
        <v>109</v>
      </c>
      <c r="K2781">
        <v>35.31</v>
      </c>
      <c r="L2781">
        <v>217.5</v>
      </c>
      <c r="M2781">
        <v>117</v>
      </c>
      <c r="N2781">
        <v>18.489999999999998</v>
      </c>
      <c r="O2781">
        <v>125.6</v>
      </c>
      <c r="P2781">
        <v>111</v>
      </c>
      <c r="Q2781">
        <v>5.65</v>
      </c>
      <c r="R2781">
        <v>8</v>
      </c>
      <c r="S2781">
        <v>5</v>
      </c>
      <c r="T2781">
        <v>2.16</v>
      </c>
      <c r="U2781">
        <v>1</v>
      </c>
      <c r="V2781" t="s">
        <v>22</v>
      </c>
      <c r="W2781">
        <f t="shared" si="344"/>
        <v>0</v>
      </c>
      <c r="X2781" t="str">
        <f t="shared" si="345"/>
        <v>3 or fewer calls</v>
      </c>
      <c r="Y2781" t="str">
        <f t="shared" si="346"/>
        <v>Medium</v>
      </c>
      <c r="Z2781" t="str">
        <f t="shared" si="347"/>
        <v>Medium_user</v>
      </c>
      <c r="AA2781" t="str">
        <f t="shared" si="348"/>
        <v>Medium_user</v>
      </c>
      <c r="AB2781" t="str">
        <f t="shared" si="349"/>
        <v>Medium Usage</v>
      </c>
      <c r="AC2781" t="str">
        <f t="shared" si="350"/>
        <v>None</v>
      </c>
      <c r="AD2781" t="str">
        <f t="shared" si="351"/>
        <v>Medium Intl Calls</v>
      </c>
    </row>
    <row r="2782" spans="1:30" x14ac:dyDescent="0.25">
      <c r="A2782" t="s">
        <v>36</v>
      </c>
      <c r="B2782">
        <v>120</v>
      </c>
      <c r="C2782" t="s">
        <v>28</v>
      </c>
      <c r="D2782" t="s">
        <v>22</v>
      </c>
      <c r="E2782">
        <f>IF(train[[#This Row],[international_plan]]="yes",1,0)</f>
        <v>0</v>
      </c>
      <c r="F2782" t="s">
        <v>23</v>
      </c>
      <c r="G2782">
        <f>IF(train[[#This Row],[voice_mail_plan]]="yes",1,0)</f>
        <v>1</v>
      </c>
      <c r="H2782">
        <v>27</v>
      </c>
      <c r="I2782">
        <v>128.5</v>
      </c>
      <c r="J2782">
        <v>115</v>
      </c>
      <c r="K2782">
        <v>21.85</v>
      </c>
      <c r="L2782">
        <v>163.69999999999999</v>
      </c>
      <c r="M2782">
        <v>91</v>
      </c>
      <c r="N2782">
        <v>13.91</v>
      </c>
      <c r="O2782">
        <v>242.9</v>
      </c>
      <c r="P2782">
        <v>121</v>
      </c>
      <c r="Q2782">
        <v>10.93</v>
      </c>
      <c r="R2782">
        <v>0</v>
      </c>
      <c r="S2782">
        <v>0</v>
      </c>
      <c r="T2782">
        <v>0</v>
      </c>
      <c r="U2782">
        <v>1</v>
      </c>
      <c r="V2782" t="s">
        <v>22</v>
      </c>
      <c r="W2782">
        <f t="shared" si="344"/>
        <v>0</v>
      </c>
      <c r="X2782" t="str">
        <f t="shared" si="345"/>
        <v>3 or fewer calls</v>
      </c>
      <c r="Y2782" t="str">
        <f t="shared" si="346"/>
        <v>Low</v>
      </c>
      <c r="Z2782" t="str">
        <f t="shared" si="347"/>
        <v>Medium_user</v>
      </c>
      <c r="AA2782" t="str">
        <f t="shared" si="348"/>
        <v>Medium_user</v>
      </c>
      <c r="AB2782" t="str">
        <f t="shared" si="349"/>
        <v>Medium Usage</v>
      </c>
      <c r="AC2782" t="str">
        <f t="shared" si="350"/>
        <v>Medium</v>
      </c>
      <c r="AD2782" t="str">
        <f t="shared" si="351"/>
        <v>Low Intl Calls</v>
      </c>
    </row>
    <row r="2783" spans="1:30" x14ac:dyDescent="0.25">
      <c r="A2783" t="s">
        <v>52</v>
      </c>
      <c r="B2783">
        <v>142</v>
      </c>
      <c r="C2783" t="s">
        <v>28</v>
      </c>
      <c r="D2783" t="s">
        <v>22</v>
      </c>
      <c r="E2783">
        <f>IF(train[[#This Row],[international_plan]]="yes",1,0)</f>
        <v>0</v>
      </c>
      <c r="F2783" t="s">
        <v>23</v>
      </c>
      <c r="G2783">
        <f>IF(train[[#This Row],[voice_mail_plan]]="yes",1,0)</f>
        <v>1</v>
      </c>
      <c r="H2783">
        <v>22</v>
      </c>
      <c r="I2783">
        <v>224.4</v>
      </c>
      <c r="J2783">
        <v>114</v>
      </c>
      <c r="K2783">
        <v>38.15</v>
      </c>
      <c r="L2783">
        <v>146</v>
      </c>
      <c r="M2783">
        <v>106</v>
      </c>
      <c r="N2783">
        <v>12.41</v>
      </c>
      <c r="O2783">
        <v>241.4</v>
      </c>
      <c r="P2783">
        <v>98</v>
      </c>
      <c r="Q2783">
        <v>10.86</v>
      </c>
      <c r="R2783">
        <v>8.8000000000000007</v>
      </c>
      <c r="S2783">
        <v>2</v>
      </c>
      <c r="T2783">
        <v>2.38</v>
      </c>
      <c r="U2783">
        <v>1</v>
      </c>
      <c r="V2783" t="s">
        <v>22</v>
      </c>
      <c r="W2783">
        <f t="shared" si="344"/>
        <v>0</v>
      </c>
      <c r="X2783" t="str">
        <f t="shared" si="345"/>
        <v>3 or fewer calls</v>
      </c>
      <c r="Y2783" t="str">
        <f t="shared" si="346"/>
        <v>Medium</v>
      </c>
      <c r="Z2783" t="str">
        <f t="shared" si="347"/>
        <v>Medium_user</v>
      </c>
      <c r="AA2783" t="str">
        <f t="shared" si="348"/>
        <v>Medium_user</v>
      </c>
      <c r="AB2783" t="str">
        <f t="shared" si="349"/>
        <v>Medium Usage</v>
      </c>
      <c r="AC2783" t="str">
        <f t="shared" si="350"/>
        <v>Medium</v>
      </c>
      <c r="AD2783" t="str">
        <f t="shared" si="351"/>
        <v>Medium Intl Calls</v>
      </c>
    </row>
    <row r="2784" spans="1:30" x14ac:dyDescent="0.25">
      <c r="A2784" t="s">
        <v>26</v>
      </c>
      <c r="B2784">
        <v>134</v>
      </c>
      <c r="C2784" t="s">
        <v>21</v>
      </c>
      <c r="D2784" t="s">
        <v>22</v>
      </c>
      <c r="E2784">
        <f>IF(train[[#This Row],[international_plan]]="yes",1,0)</f>
        <v>0</v>
      </c>
      <c r="F2784" t="s">
        <v>22</v>
      </c>
      <c r="G2784">
        <f>IF(train[[#This Row],[voice_mail_plan]]="yes",1,0)</f>
        <v>0</v>
      </c>
      <c r="H2784">
        <v>0</v>
      </c>
      <c r="I2784">
        <v>164.9</v>
      </c>
      <c r="J2784">
        <v>115</v>
      </c>
      <c r="K2784">
        <v>28.03</v>
      </c>
      <c r="L2784">
        <v>126.5</v>
      </c>
      <c r="M2784">
        <v>96</v>
      </c>
      <c r="N2784">
        <v>10.75</v>
      </c>
      <c r="O2784">
        <v>238.5</v>
      </c>
      <c r="P2784">
        <v>125</v>
      </c>
      <c r="Q2784">
        <v>10.73</v>
      </c>
      <c r="R2784">
        <v>10</v>
      </c>
      <c r="S2784">
        <v>9</v>
      </c>
      <c r="T2784">
        <v>2.7</v>
      </c>
      <c r="U2784">
        <v>2</v>
      </c>
      <c r="V2784" t="s">
        <v>22</v>
      </c>
      <c r="W2784">
        <f t="shared" si="344"/>
        <v>0</v>
      </c>
      <c r="X2784" t="str">
        <f t="shared" si="345"/>
        <v>3 or fewer calls</v>
      </c>
      <c r="Y2784" t="str">
        <f t="shared" si="346"/>
        <v>Medium</v>
      </c>
      <c r="Z2784" t="str">
        <f t="shared" si="347"/>
        <v>Medium_user</v>
      </c>
      <c r="AA2784" t="str">
        <f t="shared" si="348"/>
        <v>Medium_user</v>
      </c>
      <c r="AB2784" t="str">
        <f t="shared" si="349"/>
        <v>Medium Usage</v>
      </c>
      <c r="AC2784" t="str">
        <f t="shared" si="350"/>
        <v>None</v>
      </c>
      <c r="AD2784" t="str">
        <f t="shared" si="351"/>
        <v>Medium Intl Calls</v>
      </c>
    </row>
    <row r="2785" spans="1:30" x14ac:dyDescent="0.25">
      <c r="A2785" t="s">
        <v>51</v>
      </c>
      <c r="B2785">
        <v>87</v>
      </c>
      <c r="C2785" t="s">
        <v>21</v>
      </c>
      <c r="D2785" t="s">
        <v>22</v>
      </c>
      <c r="E2785">
        <f>IF(train[[#This Row],[international_plan]]="yes",1,0)</f>
        <v>0</v>
      </c>
      <c r="F2785" t="s">
        <v>22</v>
      </c>
      <c r="G2785">
        <f>IF(train[[#This Row],[voice_mail_plan]]="yes",1,0)</f>
        <v>0</v>
      </c>
      <c r="H2785">
        <v>0</v>
      </c>
      <c r="I2785">
        <v>238</v>
      </c>
      <c r="J2785">
        <v>97</v>
      </c>
      <c r="K2785">
        <v>40.46</v>
      </c>
      <c r="L2785">
        <v>164.5</v>
      </c>
      <c r="M2785">
        <v>97</v>
      </c>
      <c r="N2785">
        <v>13.98</v>
      </c>
      <c r="O2785">
        <v>282.5</v>
      </c>
      <c r="P2785">
        <v>132</v>
      </c>
      <c r="Q2785">
        <v>12.71</v>
      </c>
      <c r="R2785">
        <v>10.6</v>
      </c>
      <c r="S2785">
        <v>6</v>
      </c>
      <c r="T2785">
        <v>2.86</v>
      </c>
      <c r="U2785">
        <v>2</v>
      </c>
      <c r="V2785" t="s">
        <v>22</v>
      </c>
      <c r="W2785">
        <f t="shared" si="344"/>
        <v>0</v>
      </c>
      <c r="X2785" t="str">
        <f t="shared" si="345"/>
        <v>3 or fewer calls</v>
      </c>
      <c r="Y2785" t="str">
        <f t="shared" si="346"/>
        <v>Medium</v>
      </c>
      <c r="Z2785" t="str">
        <f t="shared" si="347"/>
        <v>Medium_user</v>
      </c>
      <c r="AA2785" t="str">
        <f t="shared" si="348"/>
        <v>Medium_user</v>
      </c>
      <c r="AB2785" t="str">
        <f t="shared" si="349"/>
        <v>Medium Usage</v>
      </c>
      <c r="AC2785" t="str">
        <f t="shared" si="350"/>
        <v>None</v>
      </c>
      <c r="AD2785" t="str">
        <f t="shared" si="351"/>
        <v>Medium Intl Calls</v>
      </c>
    </row>
    <row r="2786" spans="1:30" x14ac:dyDescent="0.25">
      <c r="A2786" t="s">
        <v>24</v>
      </c>
      <c r="B2786">
        <v>139</v>
      </c>
      <c r="C2786" t="s">
        <v>21</v>
      </c>
      <c r="D2786" t="s">
        <v>22</v>
      </c>
      <c r="E2786">
        <f>IF(train[[#This Row],[international_plan]]="yes",1,0)</f>
        <v>0</v>
      </c>
      <c r="F2786" t="s">
        <v>23</v>
      </c>
      <c r="G2786">
        <f>IF(train[[#This Row],[voice_mail_plan]]="yes",1,0)</f>
        <v>1</v>
      </c>
      <c r="H2786">
        <v>43</v>
      </c>
      <c r="I2786">
        <v>231</v>
      </c>
      <c r="J2786">
        <v>85</v>
      </c>
      <c r="K2786">
        <v>39.270000000000003</v>
      </c>
      <c r="L2786">
        <v>222.3</v>
      </c>
      <c r="M2786">
        <v>82</v>
      </c>
      <c r="N2786">
        <v>18.899999999999999</v>
      </c>
      <c r="O2786">
        <v>148</v>
      </c>
      <c r="P2786">
        <v>105</v>
      </c>
      <c r="Q2786">
        <v>6.66</v>
      </c>
      <c r="R2786">
        <v>8.3000000000000007</v>
      </c>
      <c r="S2786">
        <v>5</v>
      </c>
      <c r="T2786">
        <v>2.2400000000000002</v>
      </c>
      <c r="U2786">
        <v>2</v>
      </c>
      <c r="V2786" t="s">
        <v>22</v>
      </c>
      <c r="W2786">
        <f t="shared" si="344"/>
        <v>0</v>
      </c>
      <c r="X2786" t="str">
        <f t="shared" si="345"/>
        <v>3 or fewer calls</v>
      </c>
      <c r="Y2786" t="str">
        <f t="shared" si="346"/>
        <v>Medium</v>
      </c>
      <c r="Z2786" t="str">
        <f t="shared" si="347"/>
        <v>Medium_user</v>
      </c>
      <c r="AA2786" t="str">
        <f t="shared" si="348"/>
        <v>Medium_user</v>
      </c>
      <c r="AB2786" t="str">
        <f t="shared" si="349"/>
        <v>Medium Usage</v>
      </c>
      <c r="AC2786" t="str">
        <f t="shared" si="350"/>
        <v>High</v>
      </c>
      <c r="AD2786" t="str">
        <f t="shared" si="351"/>
        <v>Medium Intl Calls</v>
      </c>
    </row>
    <row r="2787" spans="1:30" x14ac:dyDescent="0.25">
      <c r="A2787" t="s">
        <v>50</v>
      </c>
      <c r="B2787">
        <v>76</v>
      </c>
      <c r="C2787" t="s">
        <v>25</v>
      </c>
      <c r="D2787" t="s">
        <v>22</v>
      </c>
      <c r="E2787">
        <f>IF(train[[#This Row],[international_plan]]="yes",1,0)</f>
        <v>0</v>
      </c>
      <c r="F2787" t="s">
        <v>22</v>
      </c>
      <c r="G2787">
        <f>IF(train[[#This Row],[voice_mail_plan]]="yes",1,0)</f>
        <v>0</v>
      </c>
      <c r="H2787">
        <v>0</v>
      </c>
      <c r="I2787">
        <v>107.3</v>
      </c>
      <c r="J2787">
        <v>140</v>
      </c>
      <c r="K2787">
        <v>18.239999999999998</v>
      </c>
      <c r="L2787">
        <v>238.2</v>
      </c>
      <c r="M2787">
        <v>133</v>
      </c>
      <c r="N2787">
        <v>20.25</v>
      </c>
      <c r="O2787">
        <v>271.8</v>
      </c>
      <c r="P2787">
        <v>116</v>
      </c>
      <c r="Q2787">
        <v>12.23</v>
      </c>
      <c r="R2787">
        <v>10</v>
      </c>
      <c r="S2787">
        <v>3</v>
      </c>
      <c r="T2787">
        <v>2.7</v>
      </c>
      <c r="U2787">
        <v>4</v>
      </c>
      <c r="V2787" t="s">
        <v>23</v>
      </c>
      <c r="W2787">
        <f t="shared" si="344"/>
        <v>1</v>
      </c>
      <c r="X2787" t="str">
        <f t="shared" si="345"/>
        <v>More than 3 calls</v>
      </c>
      <c r="Y2787" t="str">
        <f t="shared" si="346"/>
        <v>Medium</v>
      </c>
      <c r="Z2787" t="str">
        <f t="shared" si="347"/>
        <v>Heavy_user</v>
      </c>
      <c r="AA2787" t="str">
        <f t="shared" si="348"/>
        <v>Heavy_user</v>
      </c>
      <c r="AB2787" t="str">
        <f t="shared" si="349"/>
        <v>Medium Usage</v>
      </c>
      <c r="AC2787" t="str">
        <f t="shared" si="350"/>
        <v>None</v>
      </c>
      <c r="AD2787" t="str">
        <f t="shared" si="351"/>
        <v>Medium Intl Calls</v>
      </c>
    </row>
    <row r="2788" spans="1:30" x14ac:dyDescent="0.25">
      <c r="A2788" t="s">
        <v>55</v>
      </c>
      <c r="B2788">
        <v>100</v>
      </c>
      <c r="C2788" t="s">
        <v>25</v>
      </c>
      <c r="D2788" t="s">
        <v>22</v>
      </c>
      <c r="E2788">
        <f>IF(train[[#This Row],[international_plan]]="yes",1,0)</f>
        <v>0</v>
      </c>
      <c r="F2788" t="s">
        <v>22</v>
      </c>
      <c r="G2788">
        <f>IF(train[[#This Row],[voice_mail_plan]]="yes",1,0)</f>
        <v>0</v>
      </c>
      <c r="H2788">
        <v>0</v>
      </c>
      <c r="I2788">
        <v>185</v>
      </c>
      <c r="J2788">
        <v>122</v>
      </c>
      <c r="K2788">
        <v>31.45</v>
      </c>
      <c r="L2788">
        <v>182.5</v>
      </c>
      <c r="M2788">
        <v>92</v>
      </c>
      <c r="N2788">
        <v>15.51</v>
      </c>
      <c r="O2788">
        <v>274.89999999999998</v>
      </c>
      <c r="P2788">
        <v>92</v>
      </c>
      <c r="Q2788">
        <v>12.37</v>
      </c>
      <c r="R2788">
        <v>5.0999999999999996</v>
      </c>
      <c r="S2788">
        <v>8</v>
      </c>
      <c r="T2788">
        <v>1.38</v>
      </c>
      <c r="U2788">
        <v>1</v>
      </c>
      <c r="V2788" t="s">
        <v>22</v>
      </c>
      <c r="W2788">
        <f t="shared" si="344"/>
        <v>0</v>
      </c>
      <c r="X2788" t="str">
        <f t="shared" si="345"/>
        <v>3 or fewer calls</v>
      </c>
      <c r="Y2788" t="str">
        <f t="shared" si="346"/>
        <v>Low</v>
      </c>
      <c r="Z2788" t="str">
        <f t="shared" si="347"/>
        <v>Medium_user</v>
      </c>
      <c r="AA2788" t="str">
        <f t="shared" si="348"/>
        <v>Medium_user</v>
      </c>
      <c r="AB2788" t="str">
        <f t="shared" si="349"/>
        <v>Medium Usage</v>
      </c>
      <c r="AC2788" t="str">
        <f t="shared" si="350"/>
        <v>None</v>
      </c>
      <c r="AD2788" t="str">
        <f t="shared" si="351"/>
        <v>Low Intl Calls</v>
      </c>
    </row>
    <row r="2789" spans="1:30" x14ac:dyDescent="0.25">
      <c r="A2789" t="s">
        <v>63</v>
      </c>
      <c r="B2789">
        <v>99</v>
      </c>
      <c r="C2789" t="s">
        <v>21</v>
      </c>
      <c r="D2789" t="s">
        <v>22</v>
      </c>
      <c r="E2789">
        <f>IF(train[[#This Row],[international_plan]]="yes",1,0)</f>
        <v>0</v>
      </c>
      <c r="F2789" t="s">
        <v>23</v>
      </c>
      <c r="G2789">
        <f>IF(train[[#This Row],[voice_mail_plan]]="yes",1,0)</f>
        <v>1</v>
      </c>
      <c r="H2789">
        <v>31</v>
      </c>
      <c r="I2789">
        <v>244.1</v>
      </c>
      <c r="J2789">
        <v>71</v>
      </c>
      <c r="K2789">
        <v>41.5</v>
      </c>
      <c r="L2789">
        <v>203.4</v>
      </c>
      <c r="M2789">
        <v>58</v>
      </c>
      <c r="N2789">
        <v>17.29</v>
      </c>
      <c r="O2789">
        <v>234</v>
      </c>
      <c r="P2789">
        <v>115</v>
      </c>
      <c r="Q2789">
        <v>10.53</v>
      </c>
      <c r="R2789">
        <v>7.7</v>
      </c>
      <c r="S2789">
        <v>4</v>
      </c>
      <c r="T2789">
        <v>2.08</v>
      </c>
      <c r="U2789">
        <v>3</v>
      </c>
      <c r="V2789" t="s">
        <v>22</v>
      </c>
      <c r="W2789">
        <f t="shared" si="344"/>
        <v>0</v>
      </c>
      <c r="X2789" t="str">
        <f t="shared" si="345"/>
        <v>3 or fewer calls</v>
      </c>
      <c r="Y2789" t="str">
        <f t="shared" si="346"/>
        <v>Medium</v>
      </c>
      <c r="Z2789" t="str">
        <f t="shared" si="347"/>
        <v>Light_usage</v>
      </c>
      <c r="AA2789" t="str">
        <f t="shared" si="348"/>
        <v>Medium_user</v>
      </c>
      <c r="AB2789" t="str">
        <f t="shared" si="349"/>
        <v>Medium Usage</v>
      </c>
      <c r="AC2789" t="str">
        <f t="shared" si="350"/>
        <v>High</v>
      </c>
      <c r="AD2789" t="str">
        <f t="shared" si="351"/>
        <v>Medium Intl Calls</v>
      </c>
    </row>
    <row r="2790" spans="1:30" x14ac:dyDescent="0.25">
      <c r="A2790" t="s">
        <v>42</v>
      </c>
      <c r="B2790">
        <v>48</v>
      </c>
      <c r="C2790" t="s">
        <v>21</v>
      </c>
      <c r="D2790" t="s">
        <v>22</v>
      </c>
      <c r="E2790">
        <f>IF(train[[#This Row],[international_plan]]="yes",1,0)</f>
        <v>0</v>
      </c>
      <c r="F2790" t="s">
        <v>23</v>
      </c>
      <c r="G2790">
        <f>IF(train[[#This Row],[voice_mail_plan]]="yes",1,0)</f>
        <v>1</v>
      </c>
      <c r="H2790">
        <v>27</v>
      </c>
      <c r="I2790">
        <v>141.1</v>
      </c>
      <c r="J2790">
        <v>109</v>
      </c>
      <c r="K2790">
        <v>23.99</v>
      </c>
      <c r="L2790">
        <v>224.7</v>
      </c>
      <c r="M2790">
        <v>94</v>
      </c>
      <c r="N2790">
        <v>19.100000000000001</v>
      </c>
      <c r="O2790">
        <v>174.3</v>
      </c>
      <c r="P2790">
        <v>122</v>
      </c>
      <c r="Q2790">
        <v>7.84</v>
      </c>
      <c r="R2790">
        <v>13.2</v>
      </c>
      <c r="S2790">
        <v>2</v>
      </c>
      <c r="T2790">
        <v>3.56</v>
      </c>
      <c r="U2790">
        <v>1</v>
      </c>
      <c r="V2790" t="s">
        <v>22</v>
      </c>
      <c r="W2790">
        <f t="shared" si="344"/>
        <v>0</v>
      </c>
      <c r="X2790" t="str">
        <f t="shared" si="345"/>
        <v>3 or fewer calls</v>
      </c>
      <c r="Y2790" t="str">
        <f t="shared" si="346"/>
        <v>Medium</v>
      </c>
      <c r="Z2790" t="str">
        <f t="shared" si="347"/>
        <v>Medium_user</v>
      </c>
      <c r="AA2790" t="str">
        <f t="shared" si="348"/>
        <v>Medium_user</v>
      </c>
      <c r="AB2790" t="str">
        <f t="shared" si="349"/>
        <v>Medium Usage</v>
      </c>
      <c r="AC2790" t="str">
        <f t="shared" si="350"/>
        <v>Medium</v>
      </c>
      <c r="AD2790" t="str">
        <f t="shared" si="351"/>
        <v>Medium Intl Calls</v>
      </c>
    </row>
    <row r="2791" spans="1:30" x14ac:dyDescent="0.25">
      <c r="A2791" t="s">
        <v>70</v>
      </c>
      <c r="B2791">
        <v>57</v>
      </c>
      <c r="C2791" t="s">
        <v>21</v>
      </c>
      <c r="D2791" t="s">
        <v>22</v>
      </c>
      <c r="E2791">
        <f>IF(train[[#This Row],[international_plan]]="yes",1,0)</f>
        <v>0</v>
      </c>
      <c r="F2791" t="s">
        <v>22</v>
      </c>
      <c r="G2791">
        <f>IF(train[[#This Row],[voice_mail_plan]]="yes",1,0)</f>
        <v>0</v>
      </c>
      <c r="H2791">
        <v>0</v>
      </c>
      <c r="I2791">
        <v>158.1</v>
      </c>
      <c r="J2791">
        <v>117</v>
      </c>
      <c r="K2791">
        <v>26.88</v>
      </c>
      <c r="L2791">
        <v>115.2</v>
      </c>
      <c r="M2791">
        <v>149</v>
      </c>
      <c r="N2791">
        <v>9.7899999999999991</v>
      </c>
      <c r="O2791">
        <v>182.4</v>
      </c>
      <c r="P2791">
        <v>92</v>
      </c>
      <c r="Q2791">
        <v>8.2100000000000009</v>
      </c>
      <c r="R2791">
        <v>11.8</v>
      </c>
      <c r="S2791">
        <v>7</v>
      </c>
      <c r="T2791">
        <v>3.19</v>
      </c>
      <c r="U2791">
        <v>0</v>
      </c>
      <c r="V2791" t="s">
        <v>22</v>
      </c>
      <c r="W2791">
        <f t="shared" si="344"/>
        <v>0</v>
      </c>
      <c r="X2791" t="str">
        <f t="shared" si="345"/>
        <v>3 or fewer calls</v>
      </c>
      <c r="Y2791" t="str">
        <f t="shared" si="346"/>
        <v>Medium</v>
      </c>
      <c r="Z2791" t="str">
        <f t="shared" si="347"/>
        <v>Heavy_user</v>
      </c>
      <c r="AA2791" t="str">
        <f t="shared" si="348"/>
        <v>Light_user</v>
      </c>
      <c r="AB2791" t="str">
        <f t="shared" si="349"/>
        <v>Medium Usage</v>
      </c>
      <c r="AC2791" t="str">
        <f t="shared" si="350"/>
        <v>None</v>
      </c>
      <c r="AD2791" t="str">
        <f t="shared" si="351"/>
        <v>Medium Intl Calls</v>
      </c>
    </row>
    <row r="2792" spans="1:30" x14ac:dyDescent="0.25">
      <c r="A2792" t="s">
        <v>70</v>
      </c>
      <c r="B2792">
        <v>170</v>
      </c>
      <c r="C2792" t="s">
        <v>21</v>
      </c>
      <c r="D2792" t="s">
        <v>22</v>
      </c>
      <c r="E2792">
        <f>IF(train[[#This Row],[international_plan]]="yes",1,0)</f>
        <v>0</v>
      </c>
      <c r="F2792" t="s">
        <v>23</v>
      </c>
      <c r="G2792">
        <f>IF(train[[#This Row],[voice_mail_plan]]="yes",1,0)</f>
        <v>1</v>
      </c>
      <c r="H2792">
        <v>42</v>
      </c>
      <c r="I2792">
        <v>199.5</v>
      </c>
      <c r="J2792">
        <v>119</v>
      </c>
      <c r="K2792">
        <v>33.92</v>
      </c>
      <c r="L2792">
        <v>135</v>
      </c>
      <c r="M2792">
        <v>90</v>
      </c>
      <c r="N2792">
        <v>11.48</v>
      </c>
      <c r="O2792">
        <v>184.6</v>
      </c>
      <c r="P2792">
        <v>49</v>
      </c>
      <c r="Q2792">
        <v>8.31</v>
      </c>
      <c r="R2792">
        <v>10.9</v>
      </c>
      <c r="S2792">
        <v>3</v>
      </c>
      <c r="T2792">
        <v>2.94</v>
      </c>
      <c r="U2792">
        <v>4</v>
      </c>
      <c r="V2792" t="s">
        <v>23</v>
      </c>
      <c r="W2792">
        <f t="shared" si="344"/>
        <v>1</v>
      </c>
      <c r="X2792" t="str">
        <f t="shared" si="345"/>
        <v>More than 3 calls</v>
      </c>
      <c r="Y2792" t="str">
        <f t="shared" si="346"/>
        <v>Medium</v>
      </c>
      <c r="Z2792" t="str">
        <f t="shared" si="347"/>
        <v>Medium_user</v>
      </c>
      <c r="AA2792" t="str">
        <f t="shared" si="348"/>
        <v>Medium_user</v>
      </c>
      <c r="AB2792" t="str">
        <f t="shared" si="349"/>
        <v>Medium Usage</v>
      </c>
      <c r="AC2792" t="str">
        <f t="shared" si="350"/>
        <v>High</v>
      </c>
      <c r="AD2792" t="str">
        <f t="shared" si="351"/>
        <v>Medium Intl Calls</v>
      </c>
    </row>
    <row r="2793" spans="1:30" x14ac:dyDescent="0.25">
      <c r="A2793" t="s">
        <v>43</v>
      </c>
      <c r="B2793">
        <v>78</v>
      </c>
      <c r="C2793" t="s">
        <v>21</v>
      </c>
      <c r="D2793" t="s">
        <v>22</v>
      </c>
      <c r="E2793">
        <f>IF(train[[#This Row],[international_plan]]="yes",1,0)</f>
        <v>0</v>
      </c>
      <c r="F2793" t="s">
        <v>22</v>
      </c>
      <c r="G2793">
        <f>IF(train[[#This Row],[voice_mail_plan]]="yes",1,0)</f>
        <v>0</v>
      </c>
      <c r="H2793">
        <v>0</v>
      </c>
      <c r="I2793">
        <v>109.5</v>
      </c>
      <c r="J2793">
        <v>105</v>
      </c>
      <c r="K2793">
        <v>18.62</v>
      </c>
      <c r="L2793">
        <v>286.10000000000002</v>
      </c>
      <c r="M2793">
        <v>90</v>
      </c>
      <c r="N2793">
        <v>24.32</v>
      </c>
      <c r="O2793">
        <v>247.6</v>
      </c>
      <c r="P2793">
        <v>113</v>
      </c>
      <c r="Q2793">
        <v>11.14</v>
      </c>
      <c r="R2793">
        <v>4.9000000000000004</v>
      </c>
      <c r="S2793">
        <v>9</v>
      </c>
      <c r="T2793">
        <v>1.32</v>
      </c>
      <c r="U2793">
        <v>1</v>
      </c>
      <c r="V2793" t="s">
        <v>22</v>
      </c>
      <c r="W2793">
        <f t="shared" si="344"/>
        <v>0</v>
      </c>
      <c r="X2793" t="str">
        <f t="shared" si="345"/>
        <v>3 or fewer calls</v>
      </c>
      <c r="Y2793" t="str">
        <f t="shared" si="346"/>
        <v>Low</v>
      </c>
      <c r="Z2793" t="str">
        <f t="shared" si="347"/>
        <v>Medium_user</v>
      </c>
      <c r="AA2793" t="str">
        <f t="shared" si="348"/>
        <v>Heavy_user</v>
      </c>
      <c r="AB2793" t="str">
        <f t="shared" si="349"/>
        <v>Medium Usage</v>
      </c>
      <c r="AC2793" t="str">
        <f t="shared" si="350"/>
        <v>None</v>
      </c>
      <c r="AD2793" t="str">
        <f t="shared" si="351"/>
        <v>Low Intl Calls</v>
      </c>
    </row>
    <row r="2794" spans="1:30" x14ac:dyDescent="0.25">
      <c r="A2794" t="s">
        <v>56</v>
      </c>
      <c r="B2794">
        <v>127</v>
      </c>
      <c r="C2794" t="s">
        <v>28</v>
      </c>
      <c r="D2794" t="s">
        <v>22</v>
      </c>
      <c r="E2794">
        <f>IF(train[[#This Row],[international_plan]]="yes",1,0)</f>
        <v>0</v>
      </c>
      <c r="F2794" t="s">
        <v>22</v>
      </c>
      <c r="G2794">
        <f>IF(train[[#This Row],[voice_mail_plan]]="yes",1,0)</f>
        <v>0</v>
      </c>
      <c r="H2794">
        <v>0</v>
      </c>
      <c r="I2794">
        <v>107.9</v>
      </c>
      <c r="J2794">
        <v>128</v>
      </c>
      <c r="K2794">
        <v>18.34</v>
      </c>
      <c r="L2794">
        <v>187</v>
      </c>
      <c r="M2794">
        <v>77</v>
      </c>
      <c r="N2794">
        <v>15.9</v>
      </c>
      <c r="O2794">
        <v>218.5</v>
      </c>
      <c r="P2794">
        <v>95</v>
      </c>
      <c r="Q2794">
        <v>9.83</v>
      </c>
      <c r="R2794">
        <v>0</v>
      </c>
      <c r="S2794">
        <v>0</v>
      </c>
      <c r="T2794">
        <v>0</v>
      </c>
      <c r="U2794">
        <v>0</v>
      </c>
      <c r="V2794" t="s">
        <v>22</v>
      </c>
      <c r="W2794">
        <f t="shared" si="344"/>
        <v>0</v>
      </c>
      <c r="X2794" t="str">
        <f t="shared" si="345"/>
        <v>3 or fewer calls</v>
      </c>
      <c r="Y2794" t="str">
        <f t="shared" si="346"/>
        <v>Low</v>
      </c>
      <c r="Z2794" t="str">
        <f t="shared" si="347"/>
        <v>Light_usage</v>
      </c>
      <c r="AA2794" t="str">
        <f t="shared" si="348"/>
        <v>Medium_user</v>
      </c>
      <c r="AB2794" t="str">
        <f t="shared" si="349"/>
        <v>Medium Usage</v>
      </c>
      <c r="AC2794" t="str">
        <f t="shared" si="350"/>
        <v>None</v>
      </c>
      <c r="AD2794" t="str">
        <f t="shared" si="351"/>
        <v>Low Intl Calls</v>
      </c>
    </row>
    <row r="2795" spans="1:30" x14ac:dyDescent="0.25">
      <c r="A2795" t="s">
        <v>53</v>
      </c>
      <c r="B2795">
        <v>119</v>
      </c>
      <c r="C2795" t="s">
        <v>28</v>
      </c>
      <c r="D2795" t="s">
        <v>23</v>
      </c>
      <c r="E2795">
        <f>IF(train[[#This Row],[international_plan]]="yes",1,0)</f>
        <v>1</v>
      </c>
      <c r="F2795" t="s">
        <v>23</v>
      </c>
      <c r="G2795">
        <f>IF(train[[#This Row],[voice_mail_plan]]="yes",1,0)</f>
        <v>1</v>
      </c>
      <c r="H2795">
        <v>22</v>
      </c>
      <c r="I2795">
        <v>172.1</v>
      </c>
      <c r="J2795">
        <v>119</v>
      </c>
      <c r="K2795">
        <v>29.26</v>
      </c>
      <c r="L2795">
        <v>223.6</v>
      </c>
      <c r="M2795">
        <v>133</v>
      </c>
      <c r="N2795">
        <v>19.010000000000002</v>
      </c>
      <c r="O2795">
        <v>150</v>
      </c>
      <c r="P2795">
        <v>94</v>
      </c>
      <c r="Q2795">
        <v>6.75</v>
      </c>
      <c r="R2795">
        <v>13.9</v>
      </c>
      <c r="S2795">
        <v>20</v>
      </c>
      <c r="T2795">
        <v>3.75</v>
      </c>
      <c r="U2795">
        <v>1</v>
      </c>
      <c r="V2795" t="s">
        <v>23</v>
      </c>
      <c r="W2795">
        <f t="shared" si="344"/>
        <v>1</v>
      </c>
      <c r="X2795" t="str">
        <f t="shared" si="345"/>
        <v>3 or fewer calls</v>
      </c>
      <c r="Y2795" t="str">
        <f t="shared" si="346"/>
        <v>Medium</v>
      </c>
      <c r="Z2795" t="str">
        <f t="shared" si="347"/>
        <v>Heavy_user</v>
      </c>
      <c r="AA2795" t="str">
        <f t="shared" si="348"/>
        <v>Medium_user</v>
      </c>
      <c r="AB2795" t="str">
        <f t="shared" si="349"/>
        <v>Medium Usage</v>
      </c>
      <c r="AC2795" t="str">
        <f t="shared" si="350"/>
        <v>Medium</v>
      </c>
      <c r="AD2795" t="str">
        <f t="shared" si="351"/>
        <v>Medium Intl Calls</v>
      </c>
    </row>
    <row r="2796" spans="1:30" x14ac:dyDescent="0.25">
      <c r="A2796" t="s">
        <v>33</v>
      </c>
      <c r="B2796">
        <v>95</v>
      </c>
      <c r="C2796" t="s">
        <v>25</v>
      </c>
      <c r="D2796" t="s">
        <v>22</v>
      </c>
      <c r="E2796">
        <f>IF(train[[#This Row],[international_plan]]="yes",1,0)</f>
        <v>0</v>
      </c>
      <c r="F2796" t="s">
        <v>22</v>
      </c>
      <c r="G2796">
        <f>IF(train[[#This Row],[voice_mail_plan]]="yes",1,0)</f>
        <v>0</v>
      </c>
      <c r="H2796">
        <v>0</v>
      </c>
      <c r="I2796">
        <v>160</v>
      </c>
      <c r="J2796">
        <v>133</v>
      </c>
      <c r="K2796">
        <v>27.2</v>
      </c>
      <c r="L2796">
        <v>215.3</v>
      </c>
      <c r="M2796">
        <v>98</v>
      </c>
      <c r="N2796">
        <v>18.3</v>
      </c>
      <c r="O2796">
        <v>188.9</v>
      </c>
      <c r="P2796">
        <v>87</v>
      </c>
      <c r="Q2796">
        <v>8.5</v>
      </c>
      <c r="R2796">
        <v>9.1</v>
      </c>
      <c r="S2796">
        <v>4</v>
      </c>
      <c r="T2796">
        <v>2.46</v>
      </c>
      <c r="U2796">
        <v>0</v>
      </c>
      <c r="V2796" t="s">
        <v>22</v>
      </c>
      <c r="W2796">
        <f t="shared" si="344"/>
        <v>0</v>
      </c>
      <c r="X2796" t="str">
        <f t="shared" si="345"/>
        <v>3 or fewer calls</v>
      </c>
      <c r="Y2796" t="str">
        <f t="shared" si="346"/>
        <v>Medium</v>
      </c>
      <c r="Z2796" t="str">
        <f t="shared" si="347"/>
        <v>Medium_user</v>
      </c>
      <c r="AA2796" t="str">
        <f t="shared" si="348"/>
        <v>Medium_user</v>
      </c>
      <c r="AB2796" t="str">
        <f t="shared" si="349"/>
        <v>Medium Usage</v>
      </c>
      <c r="AC2796" t="str">
        <f t="shared" si="350"/>
        <v>None</v>
      </c>
      <c r="AD2796" t="str">
        <f t="shared" si="351"/>
        <v>Medium Intl Calls</v>
      </c>
    </row>
    <row r="2797" spans="1:30" x14ac:dyDescent="0.25">
      <c r="A2797" t="s">
        <v>71</v>
      </c>
      <c r="B2797">
        <v>110</v>
      </c>
      <c r="C2797" t="s">
        <v>21</v>
      </c>
      <c r="D2797" t="s">
        <v>22</v>
      </c>
      <c r="E2797">
        <f>IF(train[[#This Row],[international_plan]]="yes",1,0)</f>
        <v>0</v>
      </c>
      <c r="F2797" t="s">
        <v>22</v>
      </c>
      <c r="G2797">
        <f>IF(train[[#This Row],[voice_mail_plan]]="yes",1,0)</f>
        <v>0</v>
      </c>
      <c r="H2797">
        <v>0</v>
      </c>
      <c r="I2797">
        <v>227.7</v>
      </c>
      <c r="J2797">
        <v>88</v>
      </c>
      <c r="K2797">
        <v>38.71</v>
      </c>
      <c r="L2797">
        <v>170</v>
      </c>
      <c r="M2797">
        <v>96</v>
      </c>
      <c r="N2797">
        <v>14.45</v>
      </c>
      <c r="O2797">
        <v>128.69999999999999</v>
      </c>
      <c r="P2797">
        <v>57</v>
      </c>
      <c r="Q2797">
        <v>5.79</v>
      </c>
      <c r="R2797">
        <v>11.7</v>
      </c>
      <c r="S2797">
        <v>5</v>
      </c>
      <c r="T2797">
        <v>3.16</v>
      </c>
      <c r="U2797">
        <v>1</v>
      </c>
      <c r="V2797" t="s">
        <v>22</v>
      </c>
      <c r="W2797">
        <f t="shared" si="344"/>
        <v>0</v>
      </c>
      <c r="X2797" t="str">
        <f t="shared" si="345"/>
        <v>3 or fewer calls</v>
      </c>
      <c r="Y2797" t="str">
        <f t="shared" si="346"/>
        <v>Medium</v>
      </c>
      <c r="Z2797" t="str">
        <f t="shared" si="347"/>
        <v>Medium_user</v>
      </c>
      <c r="AA2797" t="str">
        <f t="shared" si="348"/>
        <v>Medium_user</v>
      </c>
      <c r="AB2797" t="str">
        <f t="shared" si="349"/>
        <v>Medium Usage</v>
      </c>
      <c r="AC2797" t="str">
        <f t="shared" si="350"/>
        <v>None</v>
      </c>
      <c r="AD2797" t="str">
        <f t="shared" si="351"/>
        <v>Medium Intl Calls</v>
      </c>
    </row>
    <row r="2798" spans="1:30" x14ac:dyDescent="0.25">
      <c r="A2798" t="s">
        <v>74</v>
      </c>
      <c r="B2798">
        <v>74</v>
      </c>
      <c r="C2798" t="s">
        <v>28</v>
      </c>
      <c r="D2798" t="s">
        <v>22</v>
      </c>
      <c r="E2798">
        <f>IF(train[[#This Row],[international_plan]]="yes",1,0)</f>
        <v>0</v>
      </c>
      <c r="F2798" t="s">
        <v>22</v>
      </c>
      <c r="G2798">
        <f>IF(train[[#This Row],[voice_mail_plan]]="yes",1,0)</f>
        <v>0</v>
      </c>
      <c r="H2798">
        <v>0</v>
      </c>
      <c r="I2798">
        <v>203.8</v>
      </c>
      <c r="J2798">
        <v>77</v>
      </c>
      <c r="K2798">
        <v>34.65</v>
      </c>
      <c r="L2798">
        <v>205.1</v>
      </c>
      <c r="M2798">
        <v>111</v>
      </c>
      <c r="N2798">
        <v>17.43</v>
      </c>
      <c r="O2798">
        <v>154.9</v>
      </c>
      <c r="P2798">
        <v>109</v>
      </c>
      <c r="Q2798">
        <v>6.97</v>
      </c>
      <c r="R2798">
        <v>9</v>
      </c>
      <c r="S2798">
        <v>2</v>
      </c>
      <c r="T2798">
        <v>2.4300000000000002</v>
      </c>
      <c r="U2798">
        <v>1</v>
      </c>
      <c r="V2798" t="s">
        <v>22</v>
      </c>
      <c r="W2798">
        <f t="shared" si="344"/>
        <v>0</v>
      </c>
      <c r="X2798" t="str">
        <f t="shared" si="345"/>
        <v>3 or fewer calls</v>
      </c>
      <c r="Y2798" t="str">
        <f t="shared" si="346"/>
        <v>Medium</v>
      </c>
      <c r="Z2798" t="str">
        <f t="shared" si="347"/>
        <v>Medium_user</v>
      </c>
      <c r="AA2798" t="str">
        <f t="shared" si="348"/>
        <v>Medium_user</v>
      </c>
      <c r="AB2798" t="str">
        <f t="shared" si="349"/>
        <v>Medium Usage</v>
      </c>
      <c r="AC2798" t="str">
        <f t="shared" si="350"/>
        <v>None</v>
      </c>
      <c r="AD2798" t="str">
        <f t="shared" si="351"/>
        <v>Medium Intl Calls</v>
      </c>
    </row>
    <row r="2799" spans="1:30" x14ac:dyDescent="0.25">
      <c r="A2799" t="s">
        <v>66</v>
      </c>
      <c r="B2799">
        <v>148</v>
      </c>
      <c r="C2799" t="s">
        <v>25</v>
      </c>
      <c r="D2799" t="s">
        <v>22</v>
      </c>
      <c r="E2799">
        <f>IF(train[[#This Row],[international_plan]]="yes",1,0)</f>
        <v>0</v>
      </c>
      <c r="F2799" t="s">
        <v>23</v>
      </c>
      <c r="G2799">
        <f>IF(train[[#This Row],[voice_mail_plan]]="yes",1,0)</f>
        <v>1</v>
      </c>
      <c r="H2799">
        <v>33</v>
      </c>
      <c r="I2799">
        <v>241.7</v>
      </c>
      <c r="J2799">
        <v>84</v>
      </c>
      <c r="K2799">
        <v>41.09</v>
      </c>
      <c r="L2799">
        <v>165.8</v>
      </c>
      <c r="M2799">
        <v>84</v>
      </c>
      <c r="N2799">
        <v>14.09</v>
      </c>
      <c r="O2799">
        <v>160.6</v>
      </c>
      <c r="P2799">
        <v>80</v>
      </c>
      <c r="Q2799">
        <v>7.23</v>
      </c>
      <c r="R2799">
        <v>11.3</v>
      </c>
      <c r="S2799">
        <v>3</v>
      </c>
      <c r="T2799">
        <v>3.05</v>
      </c>
      <c r="U2799">
        <v>1</v>
      </c>
      <c r="V2799" t="s">
        <v>22</v>
      </c>
      <c r="W2799">
        <f t="shared" si="344"/>
        <v>0</v>
      </c>
      <c r="X2799" t="str">
        <f t="shared" si="345"/>
        <v>3 or fewer calls</v>
      </c>
      <c r="Y2799" t="str">
        <f t="shared" si="346"/>
        <v>Medium</v>
      </c>
      <c r="Z2799" t="str">
        <f t="shared" si="347"/>
        <v>Medium_user</v>
      </c>
      <c r="AA2799" t="str">
        <f t="shared" si="348"/>
        <v>Medium_user</v>
      </c>
      <c r="AB2799" t="str">
        <f t="shared" si="349"/>
        <v>Medium Usage</v>
      </c>
      <c r="AC2799" t="str">
        <f t="shared" si="350"/>
        <v>High</v>
      </c>
      <c r="AD2799" t="str">
        <f t="shared" si="351"/>
        <v>Medium Intl Calls</v>
      </c>
    </row>
    <row r="2800" spans="1:30" x14ac:dyDescent="0.25">
      <c r="A2800" t="s">
        <v>49</v>
      </c>
      <c r="B2800">
        <v>83</v>
      </c>
      <c r="C2800" t="s">
        <v>28</v>
      </c>
      <c r="D2800" t="s">
        <v>22</v>
      </c>
      <c r="E2800">
        <f>IF(train[[#This Row],[international_plan]]="yes",1,0)</f>
        <v>0</v>
      </c>
      <c r="F2800" t="s">
        <v>22</v>
      </c>
      <c r="G2800">
        <f>IF(train[[#This Row],[voice_mail_plan]]="yes",1,0)</f>
        <v>0</v>
      </c>
      <c r="H2800">
        <v>0</v>
      </c>
      <c r="I2800">
        <v>78.099999999999994</v>
      </c>
      <c r="J2800">
        <v>70</v>
      </c>
      <c r="K2800">
        <v>13.28</v>
      </c>
      <c r="L2800">
        <v>239.3</v>
      </c>
      <c r="M2800">
        <v>115</v>
      </c>
      <c r="N2800">
        <v>20.34</v>
      </c>
      <c r="O2800">
        <v>144.4</v>
      </c>
      <c r="P2800">
        <v>112</v>
      </c>
      <c r="Q2800">
        <v>6.5</v>
      </c>
      <c r="R2800">
        <v>12.3</v>
      </c>
      <c r="S2800">
        <v>4</v>
      </c>
      <c r="T2800">
        <v>3.32</v>
      </c>
      <c r="U2800">
        <v>1</v>
      </c>
      <c r="V2800" t="s">
        <v>22</v>
      </c>
      <c r="W2800">
        <f t="shared" si="344"/>
        <v>0</v>
      </c>
      <c r="X2800" t="str">
        <f t="shared" si="345"/>
        <v>3 or fewer calls</v>
      </c>
      <c r="Y2800" t="str">
        <f t="shared" si="346"/>
        <v>Medium</v>
      </c>
      <c r="Z2800" t="str">
        <f t="shared" si="347"/>
        <v>Medium_user</v>
      </c>
      <c r="AA2800" t="str">
        <f t="shared" si="348"/>
        <v>Heavy_user</v>
      </c>
      <c r="AB2800" t="str">
        <f t="shared" si="349"/>
        <v>Medium Usage</v>
      </c>
      <c r="AC2800" t="str">
        <f t="shared" si="350"/>
        <v>None</v>
      </c>
      <c r="AD2800" t="str">
        <f t="shared" si="351"/>
        <v>Medium Intl Calls</v>
      </c>
    </row>
    <row r="2801" spans="1:30" x14ac:dyDescent="0.25">
      <c r="A2801" t="s">
        <v>58</v>
      </c>
      <c r="B2801">
        <v>73</v>
      </c>
      <c r="C2801" t="s">
        <v>25</v>
      </c>
      <c r="D2801" t="s">
        <v>22</v>
      </c>
      <c r="E2801">
        <f>IF(train[[#This Row],[international_plan]]="yes",1,0)</f>
        <v>0</v>
      </c>
      <c r="F2801" t="s">
        <v>22</v>
      </c>
      <c r="G2801">
        <f>IF(train[[#This Row],[voice_mail_plan]]="yes",1,0)</f>
        <v>0</v>
      </c>
      <c r="H2801">
        <v>0</v>
      </c>
      <c r="I2801">
        <v>187.8</v>
      </c>
      <c r="J2801">
        <v>95</v>
      </c>
      <c r="K2801">
        <v>31.93</v>
      </c>
      <c r="L2801">
        <v>149.19999999999999</v>
      </c>
      <c r="M2801">
        <v>143</v>
      </c>
      <c r="N2801">
        <v>12.68</v>
      </c>
      <c r="O2801">
        <v>201.4</v>
      </c>
      <c r="P2801">
        <v>113</v>
      </c>
      <c r="Q2801">
        <v>9.06</v>
      </c>
      <c r="R2801">
        <v>11</v>
      </c>
      <c r="S2801">
        <v>4</v>
      </c>
      <c r="T2801">
        <v>2.97</v>
      </c>
      <c r="U2801">
        <v>2</v>
      </c>
      <c r="V2801" t="s">
        <v>22</v>
      </c>
      <c r="W2801">
        <f t="shared" si="344"/>
        <v>0</v>
      </c>
      <c r="X2801" t="str">
        <f t="shared" si="345"/>
        <v>3 or fewer calls</v>
      </c>
      <c r="Y2801" t="str">
        <f t="shared" si="346"/>
        <v>Medium</v>
      </c>
      <c r="Z2801" t="str">
        <f t="shared" si="347"/>
        <v>Heavy_user</v>
      </c>
      <c r="AA2801" t="str">
        <f t="shared" si="348"/>
        <v>Medium_user</v>
      </c>
      <c r="AB2801" t="str">
        <f t="shared" si="349"/>
        <v>Medium Usage</v>
      </c>
      <c r="AC2801" t="str">
        <f t="shared" si="350"/>
        <v>None</v>
      </c>
      <c r="AD2801" t="str">
        <f t="shared" si="351"/>
        <v>Medium Intl Calls</v>
      </c>
    </row>
    <row r="2802" spans="1:30" x14ac:dyDescent="0.25">
      <c r="A2802" t="s">
        <v>43</v>
      </c>
      <c r="B2802">
        <v>111</v>
      </c>
      <c r="C2802" t="s">
        <v>21</v>
      </c>
      <c r="D2802" t="s">
        <v>22</v>
      </c>
      <c r="E2802">
        <f>IF(train[[#This Row],[international_plan]]="yes",1,0)</f>
        <v>0</v>
      </c>
      <c r="F2802" t="s">
        <v>23</v>
      </c>
      <c r="G2802">
        <f>IF(train[[#This Row],[voice_mail_plan]]="yes",1,0)</f>
        <v>1</v>
      </c>
      <c r="H2802">
        <v>21</v>
      </c>
      <c r="I2802">
        <v>127.1</v>
      </c>
      <c r="J2802">
        <v>94</v>
      </c>
      <c r="K2802">
        <v>21.61</v>
      </c>
      <c r="L2802">
        <v>228.3</v>
      </c>
      <c r="M2802">
        <v>116</v>
      </c>
      <c r="N2802">
        <v>19.41</v>
      </c>
      <c r="O2802">
        <v>166.7</v>
      </c>
      <c r="P2802">
        <v>108</v>
      </c>
      <c r="Q2802">
        <v>7.5</v>
      </c>
      <c r="R2802">
        <v>7.1</v>
      </c>
      <c r="S2802">
        <v>3</v>
      </c>
      <c r="T2802">
        <v>1.92</v>
      </c>
      <c r="U2802">
        <v>1</v>
      </c>
      <c r="V2802" t="s">
        <v>22</v>
      </c>
      <c r="W2802">
        <f t="shared" si="344"/>
        <v>0</v>
      </c>
      <c r="X2802" t="str">
        <f t="shared" si="345"/>
        <v>3 or fewer calls</v>
      </c>
      <c r="Y2802" t="str">
        <f t="shared" si="346"/>
        <v>Low</v>
      </c>
      <c r="Z2802" t="str">
        <f t="shared" si="347"/>
        <v>Medium_user</v>
      </c>
      <c r="AA2802" t="str">
        <f t="shared" si="348"/>
        <v>Medium_user</v>
      </c>
      <c r="AB2802" t="str">
        <f t="shared" si="349"/>
        <v>Medium Usage</v>
      </c>
      <c r="AC2802" t="str">
        <f t="shared" si="350"/>
        <v>Medium</v>
      </c>
      <c r="AD2802" t="str">
        <f t="shared" si="351"/>
        <v>Low Intl Calls</v>
      </c>
    </row>
    <row r="2803" spans="1:30" x14ac:dyDescent="0.25">
      <c r="A2803" t="s">
        <v>56</v>
      </c>
      <c r="B2803">
        <v>84</v>
      </c>
      <c r="C2803" t="s">
        <v>21</v>
      </c>
      <c r="D2803" t="s">
        <v>22</v>
      </c>
      <c r="E2803">
        <f>IF(train[[#This Row],[international_plan]]="yes",1,0)</f>
        <v>0</v>
      </c>
      <c r="F2803" t="s">
        <v>22</v>
      </c>
      <c r="G2803">
        <f>IF(train[[#This Row],[voice_mail_plan]]="yes",1,0)</f>
        <v>0</v>
      </c>
      <c r="H2803">
        <v>0</v>
      </c>
      <c r="I2803">
        <v>280</v>
      </c>
      <c r="J2803">
        <v>113</v>
      </c>
      <c r="K2803">
        <v>47.6</v>
      </c>
      <c r="L2803">
        <v>202.2</v>
      </c>
      <c r="M2803">
        <v>90</v>
      </c>
      <c r="N2803">
        <v>17.190000000000001</v>
      </c>
      <c r="O2803">
        <v>156.80000000000001</v>
      </c>
      <c r="P2803">
        <v>103</v>
      </c>
      <c r="Q2803">
        <v>7.06</v>
      </c>
      <c r="R2803">
        <v>10.4</v>
      </c>
      <c r="S2803">
        <v>4</v>
      </c>
      <c r="T2803">
        <v>2.81</v>
      </c>
      <c r="U2803">
        <v>0</v>
      </c>
      <c r="V2803" t="s">
        <v>23</v>
      </c>
      <c r="W2803">
        <f t="shared" si="344"/>
        <v>1</v>
      </c>
      <c r="X2803" t="str">
        <f t="shared" si="345"/>
        <v>3 or fewer calls</v>
      </c>
      <c r="Y2803" t="str">
        <f t="shared" si="346"/>
        <v>Medium</v>
      </c>
      <c r="Z2803" t="str">
        <f t="shared" si="347"/>
        <v>Medium_user</v>
      </c>
      <c r="AA2803" t="str">
        <f t="shared" si="348"/>
        <v>Medium_user</v>
      </c>
      <c r="AB2803" t="str">
        <f t="shared" si="349"/>
        <v>Medium Usage</v>
      </c>
      <c r="AC2803" t="str">
        <f t="shared" si="350"/>
        <v>None</v>
      </c>
      <c r="AD2803" t="str">
        <f t="shared" si="351"/>
        <v>Medium Intl Calls</v>
      </c>
    </row>
    <row r="2804" spans="1:30" x14ac:dyDescent="0.25">
      <c r="A2804" t="s">
        <v>30</v>
      </c>
      <c r="B2804">
        <v>75</v>
      </c>
      <c r="C2804" t="s">
        <v>28</v>
      </c>
      <c r="D2804" t="s">
        <v>23</v>
      </c>
      <c r="E2804">
        <f>IF(train[[#This Row],[international_plan]]="yes",1,0)</f>
        <v>1</v>
      </c>
      <c r="F2804" t="s">
        <v>22</v>
      </c>
      <c r="G2804">
        <f>IF(train[[#This Row],[voice_mail_plan]]="yes",1,0)</f>
        <v>0</v>
      </c>
      <c r="H2804">
        <v>0</v>
      </c>
      <c r="I2804">
        <v>153.19999999999999</v>
      </c>
      <c r="J2804">
        <v>78</v>
      </c>
      <c r="K2804">
        <v>26.04</v>
      </c>
      <c r="L2804">
        <v>210.8</v>
      </c>
      <c r="M2804">
        <v>99</v>
      </c>
      <c r="N2804">
        <v>17.920000000000002</v>
      </c>
      <c r="O2804">
        <v>153.5</v>
      </c>
      <c r="P2804">
        <v>100</v>
      </c>
      <c r="Q2804">
        <v>6.91</v>
      </c>
      <c r="R2804">
        <v>7.8</v>
      </c>
      <c r="S2804">
        <v>3</v>
      </c>
      <c r="T2804">
        <v>2.11</v>
      </c>
      <c r="U2804">
        <v>1</v>
      </c>
      <c r="V2804" t="s">
        <v>22</v>
      </c>
      <c r="W2804">
        <f t="shared" si="344"/>
        <v>0</v>
      </c>
      <c r="X2804" t="str">
        <f t="shared" si="345"/>
        <v>3 or fewer calls</v>
      </c>
      <c r="Y2804" t="str">
        <f t="shared" si="346"/>
        <v>Medium</v>
      </c>
      <c r="Z2804" t="str">
        <f t="shared" si="347"/>
        <v>Medium_user</v>
      </c>
      <c r="AA2804" t="str">
        <f t="shared" si="348"/>
        <v>Medium_user</v>
      </c>
      <c r="AB2804" t="str">
        <f t="shared" si="349"/>
        <v>Medium Usage</v>
      </c>
      <c r="AC2804" t="str">
        <f t="shared" si="350"/>
        <v>None</v>
      </c>
      <c r="AD2804" t="str">
        <f t="shared" si="351"/>
        <v>Medium Intl Calls</v>
      </c>
    </row>
    <row r="2805" spans="1:30" x14ac:dyDescent="0.25">
      <c r="A2805" t="s">
        <v>51</v>
      </c>
      <c r="B2805">
        <v>114</v>
      </c>
      <c r="C2805" t="s">
        <v>21</v>
      </c>
      <c r="D2805" t="s">
        <v>22</v>
      </c>
      <c r="E2805">
        <f>IF(train[[#This Row],[international_plan]]="yes",1,0)</f>
        <v>0</v>
      </c>
      <c r="F2805" t="s">
        <v>23</v>
      </c>
      <c r="G2805">
        <f>IF(train[[#This Row],[voice_mail_plan]]="yes",1,0)</f>
        <v>1</v>
      </c>
      <c r="H2805">
        <v>26</v>
      </c>
      <c r="I2805">
        <v>137.1</v>
      </c>
      <c r="J2805">
        <v>88</v>
      </c>
      <c r="K2805">
        <v>23.31</v>
      </c>
      <c r="L2805">
        <v>155.69999999999999</v>
      </c>
      <c r="M2805">
        <v>125</v>
      </c>
      <c r="N2805">
        <v>13.23</v>
      </c>
      <c r="O2805">
        <v>247.6</v>
      </c>
      <c r="P2805">
        <v>94</v>
      </c>
      <c r="Q2805">
        <v>11.14</v>
      </c>
      <c r="R2805">
        <v>11.5</v>
      </c>
      <c r="S2805">
        <v>7</v>
      </c>
      <c r="T2805">
        <v>3.11</v>
      </c>
      <c r="U2805">
        <v>2</v>
      </c>
      <c r="V2805" t="s">
        <v>22</v>
      </c>
      <c r="W2805">
        <f t="shared" si="344"/>
        <v>0</v>
      </c>
      <c r="X2805" t="str">
        <f t="shared" si="345"/>
        <v>3 or fewer calls</v>
      </c>
      <c r="Y2805" t="str">
        <f t="shared" si="346"/>
        <v>Medium</v>
      </c>
      <c r="Z2805" t="str">
        <f t="shared" si="347"/>
        <v>Heavy_user</v>
      </c>
      <c r="AA2805" t="str">
        <f t="shared" si="348"/>
        <v>Medium_user</v>
      </c>
      <c r="AB2805" t="str">
        <f t="shared" si="349"/>
        <v>Medium Usage</v>
      </c>
      <c r="AC2805" t="str">
        <f t="shared" si="350"/>
        <v>Medium</v>
      </c>
      <c r="AD2805" t="str">
        <f t="shared" si="351"/>
        <v>Medium Intl Calls</v>
      </c>
    </row>
    <row r="2806" spans="1:30" x14ac:dyDescent="0.25">
      <c r="A2806" t="s">
        <v>72</v>
      </c>
      <c r="B2806">
        <v>71</v>
      </c>
      <c r="C2806" t="s">
        <v>28</v>
      </c>
      <c r="D2806" t="s">
        <v>23</v>
      </c>
      <c r="E2806">
        <f>IF(train[[#This Row],[international_plan]]="yes",1,0)</f>
        <v>1</v>
      </c>
      <c r="F2806" t="s">
        <v>22</v>
      </c>
      <c r="G2806">
        <f>IF(train[[#This Row],[voice_mail_plan]]="yes",1,0)</f>
        <v>0</v>
      </c>
      <c r="H2806">
        <v>0</v>
      </c>
      <c r="I2806">
        <v>186.1</v>
      </c>
      <c r="J2806">
        <v>114</v>
      </c>
      <c r="K2806">
        <v>31.64</v>
      </c>
      <c r="L2806">
        <v>198.6</v>
      </c>
      <c r="M2806">
        <v>140</v>
      </c>
      <c r="N2806">
        <v>16.88</v>
      </c>
      <c r="O2806">
        <v>206.5</v>
      </c>
      <c r="P2806">
        <v>80</v>
      </c>
      <c r="Q2806">
        <v>9.2899999999999991</v>
      </c>
      <c r="R2806">
        <v>13.8</v>
      </c>
      <c r="S2806">
        <v>5</v>
      </c>
      <c r="T2806">
        <v>3.73</v>
      </c>
      <c r="U2806">
        <v>4</v>
      </c>
      <c r="V2806" t="s">
        <v>23</v>
      </c>
      <c r="W2806">
        <f t="shared" si="344"/>
        <v>1</v>
      </c>
      <c r="X2806" t="str">
        <f t="shared" si="345"/>
        <v>More than 3 calls</v>
      </c>
      <c r="Y2806" t="str">
        <f t="shared" si="346"/>
        <v>Medium</v>
      </c>
      <c r="Z2806" t="str">
        <f t="shared" si="347"/>
        <v>Heavy_user</v>
      </c>
      <c r="AA2806" t="str">
        <f t="shared" si="348"/>
        <v>Medium_user</v>
      </c>
      <c r="AB2806" t="str">
        <f t="shared" si="349"/>
        <v>Medium Usage</v>
      </c>
      <c r="AC2806" t="str">
        <f t="shared" si="350"/>
        <v>None</v>
      </c>
      <c r="AD2806" t="str">
        <f t="shared" si="351"/>
        <v>Medium Intl Calls</v>
      </c>
    </row>
    <row r="2807" spans="1:30" x14ac:dyDescent="0.25">
      <c r="A2807" t="s">
        <v>32</v>
      </c>
      <c r="B2807">
        <v>58</v>
      </c>
      <c r="C2807" t="s">
        <v>21</v>
      </c>
      <c r="D2807" t="s">
        <v>22</v>
      </c>
      <c r="E2807">
        <f>IF(train[[#This Row],[international_plan]]="yes",1,0)</f>
        <v>0</v>
      </c>
      <c r="F2807" t="s">
        <v>23</v>
      </c>
      <c r="G2807">
        <f>IF(train[[#This Row],[voice_mail_plan]]="yes",1,0)</f>
        <v>1</v>
      </c>
      <c r="H2807">
        <v>22</v>
      </c>
      <c r="I2807">
        <v>224.1</v>
      </c>
      <c r="J2807">
        <v>127</v>
      </c>
      <c r="K2807">
        <v>38.1</v>
      </c>
      <c r="L2807">
        <v>238.8</v>
      </c>
      <c r="M2807">
        <v>85</v>
      </c>
      <c r="N2807">
        <v>20.3</v>
      </c>
      <c r="O2807">
        <v>174.2</v>
      </c>
      <c r="P2807">
        <v>86</v>
      </c>
      <c r="Q2807">
        <v>7.84</v>
      </c>
      <c r="R2807">
        <v>11.5</v>
      </c>
      <c r="S2807">
        <v>7</v>
      </c>
      <c r="T2807">
        <v>3.11</v>
      </c>
      <c r="U2807">
        <v>2</v>
      </c>
      <c r="V2807" t="s">
        <v>22</v>
      </c>
      <c r="W2807">
        <f t="shared" si="344"/>
        <v>0</v>
      </c>
      <c r="X2807" t="str">
        <f t="shared" si="345"/>
        <v>3 or fewer calls</v>
      </c>
      <c r="Y2807" t="str">
        <f t="shared" si="346"/>
        <v>Medium</v>
      </c>
      <c r="Z2807" t="str">
        <f t="shared" si="347"/>
        <v>Medium_user</v>
      </c>
      <c r="AA2807" t="str">
        <f t="shared" si="348"/>
        <v>Heavy_user</v>
      </c>
      <c r="AB2807" t="str">
        <f t="shared" si="349"/>
        <v>Medium Usage</v>
      </c>
      <c r="AC2807" t="str">
        <f t="shared" si="350"/>
        <v>Medium</v>
      </c>
      <c r="AD2807" t="str">
        <f t="shared" si="351"/>
        <v>Medium Intl Calls</v>
      </c>
    </row>
    <row r="2808" spans="1:30" x14ac:dyDescent="0.25">
      <c r="A2808" t="s">
        <v>68</v>
      </c>
      <c r="B2808">
        <v>106</v>
      </c>
      <c r="C2808" t="s">
        <v>25</v>
      </c>
      <c r="D2808" t="s">
        <v>22</v>
      </c>
      <c r="E2808">
        <f>IF(train[[#This Row],[international_plan]]="yes",1,0)</f>
        <v>0</v>
      </c>
      <c r="F2808" t="s">
        <v>23</v>
      </c>
      <c r="G2808">
        <f>IF(train[[#This Row],[voice_mail_plan]]="yes",1,0)</f>
        <v>1</v>
      </c>
      <c r="H2808">
        <v>29</v>
      </c>
      <c r="I2808">
        <v>83.6</v>
      </c>
      <c r="J2808">
        <v>131</v>
      </c>
      <c r="K2808">
        <v>14.21</v>
      </c>
      <c r="L2808">
        <v>203.9</v>
      </c>
      <c r="M2808">
        <v>131</v>
      </c>
      <c r="N2808">
        <v>17.329999999999998</v>
      </c>
      <c r="O2808">
        <v>229.5</v>
      </c>
      <c r="P2808">
        <v>73</v>
      </c>
      <c r="Q2808">
        <v>10.33</v>
      </c>
      <c r="R2808">
        <v>8.1</v>
      </c>
      <c r="S2808">
        <v>3</v>
      </c>
      <c r="T2808">
        <v>2.19</v>
      </c>
      <c r="U2808">
        <v>1</v>
      </c>
      <c r="V2808" t="s">
        <v>22</v>
      </c>
      <c r="W2808">
        <f t="shared" si="344"/>
        <v>0</v>
      </c>
      <c r="X2808" t="str">
        <f t="shared" si="345"/>
        <v>3 or fewer calls</v>
      </c>
      <c r="Y2808" t="str">
        <f t="shared" si="346"/>
        <v>Medium</v>
      </c>
      <c r="Z2808" t="str">
        <f t="shared" si="347"/>
        <v>Heavy_user</v>
      </c>
      <c r="AA2808" t="str">
        <f t="shared" si="348"/>
        <v>Medium_user</v>
      </c>
      <c r="AB2808" t="str">
        <f t="shared" si="349"/>
        <v>Medium Usage</v>
      </c>
      <c r="AC2808" t="str">
        <f t="shared" si="350"/>
        <v>Medium</v>
      </c>
      <c r="AD2808" t="str">
        <f t="shared" si="351"/>
        <v>Medium Intl Calls</v>
      </c>
    </row>
    <row r="2809" spans="1:30" x14ac:dyDescent="0.25">
      <c r="A2809" t="s">
        <v>26</v>
      </c>
      <c r="B2809">
        <v>172</v>
      </c>
      <c r="C2809" t="s">
        <v>25</v>
      </c>
      <c r="D2809" t="s">
        <v>22</v>
      </c>
      <c r="E2809">
        <f>IF(train[[#This Row],[international_plan]]="yes",1,0)</f>
        <v>0</v>
      </c>
      <c r="F2809" t="s">
        <v>22</v>
      </c>
      <c r="G2809">
        <f>IF(train[[#This Row],[voice_mail_plan]]="yes",1,0)</f>
        <v>0</v>
      </c>
      <c r="H2809">
        <v>0</v>
      </c>
      <c r="I2809">
        <v>203.9</v>
      </c>
      <c r="J2809">
        <v>109</v>
      </c>
      <c r="K2809">
        <v>34.659999999999997</v>
      </c>
      <c r="L2809">
        <v>234</v>
      </c>
      <c r="M2809">
        <v>123</v>
      </c>
      <c r="N2809">
        <v>19.89</v>
      </c>
      <c r="O2809">
        <v>160.69999999999999</v>
      </c>
      <c r="P2809">
        <v>65</v>
      </c>
      <c r="Q2809">
        <v>7.23</v>
      </c>
      <c r="R2809">
        <v>17.8</v>
      </c>
      <c r="S2809">
        <v>4</v>
      </c>
      <c r="T2809">
        <v>4.8099999999999996</v>
      </c>
      <c r="U2809">
        <v>4</v>
      </c>
      <c r="V2809" t="s">
        <v>22</v>
      </c>
      <c r="W2809">
        <f t="shared" si="344"/>
        <v>0</v>
      </c>
      <c r="X2809" t="str">
        <f t="shared" si="345"/>
        <v>More than 3 calls</v>
      </c>
      <c r="Y2809" t="str">
        <f t="shared" si="346"/>
        <v>High</v>
      </c>
      <c r="Z2809" t="str">
        <f t="shared" si="347"/>
        <v>Heavy_user</v>
      </c>
      <c r="AA2809" t="str">
        <f t="shared" si="348"/>
        <v>Medium_user</v>
      </c>
      <c r="AB2809" t="str">
        <f t="shared" si="349"/>
        <v>Medium Usage</v>
      </c>
      <c r="AC2809" t="str">
        <f t="shared" si="350"/>
        <v>None</v>
      </c>
      <c r="AD2809" t="str">
        <f t="shared" si="351"/>
        <v>Medium Intl Calls</v>
      </c>
    </row>
    <row r="2810" spans="1:30" x14ac:dyDescent="0.25">
      <c r="A2810" t="s">
        <v>34</v>
      </c>
      <c r="B2810">
        <v>45</v>
      </c>
      <c r="C2810" t="s">
        <v>21</v>
      </c>
      <c r="D2810" t="s">
        <v>22</v>
      </c>
      <c r="E2810">
        <f>IF(train[[#This Row],[international_plan]]="yes",1,0)</f>
        <v>0</v>
      </c>
      <c r="F2810" t="s">
        <v>22</v>
      </c>
      <c r="G2810">
        <f>IF(train[[#This Row],[voice_mail_plan]]="yes",1,0)</f>
        <v>0</v>
      </c>
      <c r="H2810">
        <v>0</v>
      </c>
      <c r="I2810">
        <v>211.3</v>
      </c>
      <c r="J2810">
        <v>87</v>
      </c>
      <c r="K2810">
        <v>35.92</v>
      </c>
      <c r="L2810">
        <v>165.7</v>
      </c>
      <c r="M2810">
        <v>97</v>
      </c>
      <c r="N2810">
        <v>14.08</v>
      </c>
      <c r="O2810">
        <v>265.89999999999998</v>
      </c>
      <c r="P2810">
        <v>72</v>
      </c>
      <c r="Q2810">
        <v>11.97</v>
      </c>
      <c r="R2810">
        <v>13.3</v>
      </c>
      <c r="S2810">
        <v>6</v>
      </c>
      <c r="T2810">
        <v>3.59</v>
      </c>
      <c r="U2810">
        <v>1</v>
      </c>
      <c r="V2810" t="s">
        <v>22</v>
      </c>
      <c r="W2810">
        <f t="shared" si="344"/>
        <v>0</v>
      </c>
      <c r="X2810" t="str">
        <f t="shared" si="345"/>
        <v>3 or fewer calls</v>
      </c>
      <c r="Y2810" t="str">
        <f t="shared" si="346"/>
        <v>Medium</v>
      </c>
      <c r="Z2810" t="str">
        <f t="shared" si="347"/>
        <v>Medium_user</v>
      </c>
      <c r="AA2810" t="str">
        <f t="shared" si="348"/>
        <v>Medium_user</v>
      </c>
      <c r="AB2810" t="str">
        <f t="shared" si="349"/>
        <v>Medium Usage</v>
      </c>
      <c r="AC2810" t="str">
        <f t="shared" si="350"/>
        <v>None</v>
      </c>
      <c r="AD2810" t="str">
        <f t="shared" si="351"/>
        <v>Medium Intl Calls</v>
      </c>
    </row>
    <row r="2811" spans="1:30" x14ac:dyDescent="0.25">
      <c r="A2811" t="s">
        <v>64</v>
      </c>
      <c r="B2811">
        <v>100</v>
      </c>
      <c r="C2811" t="s">
        <v>25</v>
      </c>
      <c r="D2811" t="s">
        <v>23</v>
      </c>
      <c r="E2811">
        <f>IF(train[[#This Row],[international_plan]]="yes",1,0)</f>
        <v>1</v>
      </c>
      <c r="F2811" t="s">
        <v>22</v>
      </c>
      <c r="G2811">
        <f>IF(train[[#This Row],[voice_mail_plan]]="yes",1,0)</f>
        <v>0</v>
      </c>
      <c r="H2811">
        <v>0</v>
      </c>
      <c r="I2811">
        <v>219.4</v>
      </c>
      <c r="J2811">
        <v>112</v>
      </c>
      <c r="K2811">
        <v>37.299999999999997</v>
      </c>
      <c r="L2811">
        <v>225.7</v>
      </c>
      <c r="M2811">
        <v>102</v>
      </c>
      <c r="N2811">
        <v>19.18</v>
      </c>
      <c r="O2811">
        <v>255.3</v>
      </c>
      <c r="P2811">
        <v>95</v>
      </c>
      <c r="Q2811">
        <v>11.49</v>
      </c>
      <c r="R2811">
        <v>12</v>
      </c>
      <c r="S2811">
        <v>4</v>
      </c>
      <c r="T2811">
        <v>3.24</v>
      </c>
      <c r="U2811">
        <v>4</v>
      </c>
      <c r="V2811" t="s">
        <v>22</v>
      </c>
      <c r="W2811">
        <f t="shared" si="344"/>
        <v>0</v>
      </c>
      <c r="X2811" t="str">
        <f t="shared" si="345"/>
        <v>More than 3 calls</v>
      </c>
      <c r="Y2811" t="str">
        <f t="shared" si="346"/>
        <v>Medium</v>
      </c>
      <c r="Z2811" t="str">
        <f t="shared" si="347"/>
        <v>Medium_user</v>
      </c>
      <c r="AA2811" t="str">
        <f t="shared" si="348"/>
        <v>Medium_user</v>
      </c>
      <c r="AB2811" t="str">
        <f t="shared" si="349"/>
        <v>Medium Usage</v>
      </c>
      <c r="AC2811" t="str">
        <f t="shared" si="350"/>
        <v>None</v>
      </c>
      <c r="AD2811" t="str">
        <f t="shared" si="351"/>
        <v>Medium Intl Calls</v>
      </c>
    </row>
    <row r="2812" spans="1:30" x14ac:dyDescent="0.25">
      <c r="A2812" t="s">
        <v>36</v>
      </c>
      <c r="B2812">
        <v>94</v>
      </c>
      <c r="C2812" t="s">
        <v>21</v>
      </c>
      <c r="D2812" t="s">
        <v>22</v>
      </c>
      <c r="E2812">
        <f>IF(train[[#This Row],[international_plan]]="yes",1,0)</f>
        <v>0</v>
      </c>
      <c r="F2812" t="s">
        <v>22</v>
      </c>
      <c r="G2812">
        <f>IF(train[[#This Row],[voice_mail_plan]]="yes",1,0)</f>
        <v>0</v>
      </c>
      <c r="H2812">
        <v>0</v>
      </c>
      <c r="I2812">
        <v>190.4</v>
      </c>
      <c r="J2812">
        <v>91</v>
      </c>
      <c r="K2812">
        <v>32.369999999999997</v>
      </c>
      <c r="L2812">
        <v>92</v>
      </c>
      <c r="M2812">
        <v>107</v>
      </c>
      <c r="N2812">
        <v>7.82</v>
      </c>
      <c r="O2812">
        <v>224.8</v>
      </c>
      <c r="P2812">
        <v>108</v>
      </c>
      <c r="Q2812">
        <v>10.119999999999999</v>
      </c>
      <c r="R2812">
        <v>13.6</v>
      </c>
      <c r="S2812">
        <v>17</v>
      </c>
      <c r="T2812">
        <v>3.67</v>
      </c>
      <c r="U2812">
        <v>2</v>
      </c>
      <c r="V2812" t="s">
        <v>22</v>
      </c>
      <c r="W2812">
        <f t="shared" si="344"/>
        <v>0</v>
      </c>
      <c r="X2812" t="str">
        <f t="shared" si="345"/>
        <v>3 or fewer calls</v>
      </c>
      <c r="Y2812" t="str">
        <f t="shared" si="346"/>
        <v>Medium</v>
      </c>
      <c r="Z2812" t="str">
        <f t="shared" si="347"/>
        <v>Medium_user</v>
      </c>
      <c r="AA2812" t="str">
        <f t="shared" si="348"/>
        <v>Light_user</v>
      </c>
      <c r="AB2812" t="str">
        <f t="shared" si="349"/>
        <v>Medium Usage</v>
      </c>
      <c r="AC2812" t="str">
        <f t="shared" si="350"/>
        <v>None</v>
      </c>
      <c r="AD2812" t="str">
        <f t="shared" si="351"/>
        <v>Medium Intl Calls</v>
      </c>
    </row>
    <row r="2813" spans="1:30" x14ac:dyDescent="0.25">
      <c r="A2813" t="s">
        <v>30</v>
      </c>
      <c r="B2813">
        <v>128</v>
      </c>
      <c r="C2813" t="s">
        <v>21</v>
      </c>
      <c r="D2813" t="s">
        <v>22</v>
      </c>
      <c r="E2813">
        <f>IF(train[[#This Row],[international_plan]]="yes",1,0)</f>
        <v>0</v>
      </c>
      <c r="F2813" t="s">
        <v>22</v>
      </c>
      <c r="G2813">
        <f>IF(train[[#This Row],[voice_mail_plan]]="yes",1,0)</f>
        <v>0</v>
      </c>
      <c r="H2813">
        <v>0</v>
      </c>
      <c r="I2813">
        <v>147.69999999999999</v>
      </c>
      <c r="J2813">
        <v>94</v>
      </c>
      <c r="K2813">
        <v>25.11</v>
      </c>
      <c r="L2813">
        <v>283.3</v>
      </c>
      <c r="M2813">
        <v>83</v>
      </c>
      <c r="N2813">
        <v>24.08</v>
      </c>
      <c r="O2813">
        <v>188.3</v>
      </c>
      <c r="P2813">
        <v>124</v>
      </c>
      <c r="Q2813">
        <v>8.4700000000000006</v>
      </c>
      <c r="R2813">
        <v>6.9</v>
      </c>
      <c r="S2813">
        <v>5</v>
      </c>
      <c r="T2813">
        <v>1.86</v>
      </c>
      <c r="U2813">
        <v>2</v>
      </c>
      <c r="V2813" t="s">
        <v>22</v>
      </c>
      <c r="W2813">
        <f t="shared" si="344"/>
        <v>0</v>
      </c>
      <c r="X2813" t="str">
        <f t="shared" si="345"/>
        <v>3 or fewer calls</v>
      </c>
      <c r="Y2813" t="str">
        <f t="shared" si="346"/>
        <v>Low</v>
      </c>
      <c r="Z2813" t="str">
        <f t="shared" si="347"/>
        <v>Medium_user</v>
      </c>
      <c r="AA2813" t="str">
        <f t="shared" si="348"/>
        <v>Heavy_user</v>
      </c>
      <c r="AB2813" t="str">
        <f t="shared" si="349"/>
        <v>Medium Usage</v>
      </c>
      <c r="AC2813" t="str">
        <f t="shared" si="350"/>
        <v>None</v>
      </c>
      <c r="AD2813" t="str">
        <f t="shared" si="351"/>
        <v>Low Intl Calls</v>
      </c>
    </row>
    <row r="2814" spans="1:30" x14ac:dyDescent="0.25">
      <c r="A2814" t="s">
        <v>43</v>
      </c>
      <c r="B2814">
        <v>181</v>
      </c>
      <c r="C2814" t="s">
        <v>25</v>
      </c>
      <c r="D2814" t="s">
        <v>22</v>
      </c>
      <c r="E2814">
        <f>IF(train[[#This Row],[international_plan]]="yes",1,0)</f>
        <v>0</v>
      </c>
      <c r="F2814" t="s">
        <v>22</v>
      </c>
      <c r="G2814">
        <f>IF(train[[#This Row],[voice_mail_plan]]="yes",1,0)</f>
        <v>0</v>
      </c>
      <c r="H2814">
        <v>0</v>
      </c>
      <c r="I2814">
        <v>229.9</v>
      </c>
      <c r="J2814">
        <v>130</v>
      </c>
      <c r="K2814">
        <v>39.08</v>
      </c>
      <c r="L2814">
        <v>144.4</v>
      </c>
      <c r="M2814">
        <v>93</v>
      </c>
      <c r="N2814">
        <v>12.27</v>
      </c>
      <c r="O2814">
        <v>262.39999999999998</v>
      </c>
      <c r="P2814">
        <v>110</v>
      </c>
      <c r="Q2814">
        <v>11.81</v>
      </c>
      <c r="R2814">
        <v>14.2</v>
      </c>
      <c r="S2814">
        <v>4</v>
      </c>
      <c r="T2814">
        <v>3.83</v>
      </c>
      <c r="U2814">
        <v>2</v>
      </c>
      <c r="V2814" t="s">
        <v>22</v>
      </c>
      <c r="W2814">
        <f t="shared" si="344"/>
        <v>0</v>
      </c>
      <c r="X2814" t="str">
        <f t="shared" si="345"/>
        <v>3 or fewer calls</v>
      </c>
      <c r="Y2814" t="str">
        <f t="shared" si="346"/>
        <v>Medium</v>
      </c>
      <c r="Z2814" t="str">
        <f t="shared" si="347"/>
        <v>Medium_user</v>
      </c>
      <c r="AA2814" t="str">
        <f t="shared" si="348"/>
        <v>Medium_user</v>
      </c>
      <c r="AB2814" t="str">
        <f t="shared" si="349"/>
        <v>Medium Usage</v>
      </c>
      <c r="AC2814" t="str">
        <f t="shared" si="350"/>
        <v>None</v>
      </c>
      <c r="AD2814" t="str">
        <f t="shared" si="351"/>
        <v>Medium Intl Calls</v>
      </c>
    </row>
    <row r="2815" spans="1:30" x14ac:dyDescent="0.25">
      <c r="A2815" t="s">
        <v>37</v>
      </c>
      <c r="B2815">
        <v>127</v>
      </c>
      <c r="C2815" t="s">
        <v>25</v>
      </c>
      <c r="D2815" t="s">
        <v>22</v>
      </c>
      <c r="E2815">
        <f>IF(train[[#This Row],[international_plan]]="yes",1,0)</f>
        <v>0</v>
      </c>
      <c r="F2815" t="s">
        <v>22</v>
      </c>
      <c r="G2815">
        <f>IF(train[[#This Row],[voice_mail_plan]]="yes",1,0)</f>
        <v>0</v>
      </c>
      <c r="H2815">
        <v>0</v>
      </c>
      <c r="I2815">
        <v>102.8</v>
      </c>
      <c r="J2815">
        <v>128</v>
      </c>
      <c r="K2815">
        <v>17.48</v>
      </c>
      <c r="L2815">
        <v>143.69999999999999</v>
      </c>
      <c r="M2815">
        <v>95</v>
      </c>
      <c r="N2815">
        <v>12.21</v>
      </c>
      <c r="O2815">
        <v>191.4</v>
      </c>
      <c r="P2815">
        <v>97</v>
      </c>
      <c r="Q2815">
        <v>8.61</v>
      </c>
      <c r="R2815">
        <v>10</v>
      </c>
      <c r="S2815">
        <v>5</v>
      </c>
      <c r="T2815">
        <v>2.7</v>
      </c>
      <c r="U2815">
        <v>1</v>
      </c>
      <c r="V2815" t="s">
        <v>22</v>
      </c>
      <c r="W2815">
        <f t="shared" si="344"/>
        <v>0</v>
      </c>
      <c r="X2815" t="str">
        <f t="shared" si="345"/>
        <v>3 or fewer calls</v>
      </c>
      <c r="Y2815" t="str">
        <f t="shared" si="346"/>
        <v>Medium</v>
      </c>
      <c r="Z2815" t="str">
        <f t="shared" si="347"/>
        <v>Medium_user</v>
      </c>
      <c r="AA2815" t="str">
        <f t="shared" si="348"/>
        <v>Medium_user</v>
      </c>
      <c r="AB2815" t="str">
        <f t="shared" si="349"/>
        <v>Medium Usage</v>
      </c>
      <c r="AC2815" t="str">
        <f t="shared" si="350"/>
        <v>None</v>
      </c>
      <c r="AD2815" t="str">
        <f t="shared" si="351"/>
        <v>Medium Intl Calls</v>
      </c>
    </row>
    <row r="2816" spans="1:30" x14ac:dyDescent="0.25">
      <c r="A2816" t="s">
        <v>29</v>
      </c>
      <c r="B2816">
        <v>89</v>
      </c>
      <c r="C2816" t="s">
        <v>21</v>
      </c>
      <c r="D2816" t="s">
        <v>22</v>
      </c>
      <c r="E2816">
        <f>IF(train[[#This Row],[international_plan]]="yes",1,0)</f>
        <v>0</v>
      </c>
      <c r="F2816" t="s">
        <v>22</v>
      </c>
      <c r="G2816">
        <f>IF(train[[#This Row],[voice_mail_plan]]="yes",1,0)</f>
        <v>0</v>
      </c>
      <c r="H2816">
        <v>0</v>
      </c>
      <c r="I2816">
        <v>178.7</v>
      </c>
      <c r="J2816">
        <v>81</v>
      </c>
      <c r="K2816">
        <v>30.38</v>
      </c>
      <c r="L2816">
        <v>233.7</v>
      </c>
      <c r="M2816">
        <v>74</v>
      </c>
      <c r="N2816">
        <v>19.86</v>
      </c>
      <c r="O2816">
        <v>131.9</v>
      </c>
      <c r="P2816">
        <v>120</v>
      </c>
      <c r="Q2816">
        <v>5.94</v>
      </c>
      <c r="R2816">
        <v>9.1</v>
      </c>
      <c r="S2816">
        <v>4</v>
      </c>
      <c r="T2816">
        <v>2.46</v>
      </c>
      <c r="U2816">
        <v>1</v>
      </c>
      <c r="V2816" t="s">
        <v>22</v>
      </c>
      <c r="W2816">
        <f t="shared" si="344"/>
        <v>0</v>
      </c>
      <c r="X2816" t="str">
        <f t="shared" si="345"/>
        <v>3 or fewer calls</v>
      </c>
      <c r="Y2816" t="str">
        <f t="shared" si="346"/>
        <v>Medium</v>
      </c>
      <c r="Z2816" t="str">
        <f t="shared" si="347"/>
        <v>Light_usage</v>
      </c>
      <c r="AA2816" t="str">
        <f t="shared" si="348"/>
        <v>Medium_user</v>
      </c>
      <c r="AB2816" t="str">
        <f t="shared" si="349"/>
        <v>Medium Usage</v>
      </c>
      <c r="AC2816" t="str">
        <f t="shared" si="350"/>
        <v>None</v>
      </c>
      <c r="AD2816" t="str">
        <f t="shared" si="351"/>
        <v>Medium Intl Calls</v>
      </c>
    </row>
    <row r="2817" spans="1:30" x14ac:dyDescent="0.25">
      <c r="A2817" t="s">
        <v>66</v>
      </c>
      <c r="B2817">
        <v>149</v>
      </c>
      <c r="C2817" t="s">
        <v>21</v>
      </c>
      <c r="D2817" t="s">
        <v>22</v>
      </c>
      <c r="E2817">
        <f>IF(train[[#This Row],[international_plan]]="yes",1,0)</f>
        <v>0</v>
      </c>
      <c r="F2817" t="s">
        <v>23</v>
      </c>
      <c r="G2817">
        <f>IF(train[[#This Row],[voice_mail_plan]]="yes",1,0)</f>
        <v>1</v>
      </c>
      <c r="H2817">
        <v>18</v>
      </c>
      <c r="I2817">
        <v>148.5</v>
      </c>
      <c r="J2817">
        <v>106</v>
      </c>
      <c r="K2817">
        <v>25.25</v>
      </c>
      <c r="L2817">
        <v>114.5</v>
      </c>
      <c r="M2817">
        <v>106</v>
      </c>
      <c r="N2817">
        <v>9.73</v>
      </c>
      <c r="O2817">
        <v>178.3</v>
      </c>
      <c r="P2817">
        <v>98</v>
      </c>
      <c r="Q2817">
        <v>8.02</v>
      </c>
      <c r="R2817">
        <v>6.5</v>
      </c>
      <c r="S2817">
        <v>4</v>
      </c>
      <c r="T2817">
        <v>1.76</v>
      </c>
      <c r="U2817">
        <v>0</v>
      </c>
      <c r="V2817" t="s">
        <v>22</v>
      </c>
      <c r="W2817">
        <f t="shared" si="344"/>
        <v>0</v>
      </c>
      <c r="X2817" t="str">
        <f t="shared" si="345"/>
        <v>3 or fewer calls</v>
      </c>
      <c r="Y2817" t="str">
        <f t="shared" si="346"/>
        <v>Low</v>
      </c>
      <c r="Z2817" t="str">
        <f t="shared" si="347"/>
        <v>Medium_user</v>
      </c>
      <c r="AA2817" t="str">
        <f t="shared" si="348"/>
        <v>Light_user</v>
      </c>
      <c r="AB2817" t="str">
        <f t="shared" si="349"/>
        <v>Medium Usage</v>
      </c>
      <c r="AC2817" t="str">
        <f t="shared" si="350"/>
        <v>Medium</v>
      </c>
      <c r="AD2817" t="str">
        <f t="shared" si="351"/>
        <v>Low Intl Calls</v>
      </c>
    </row>
    <row r="2818" spans="1:30" x14ac:dyDescent="0.25">
      <c r="A2818" t="s">
        <v>67</v>
      </c>
      <c r="B2818">
        <v>103</v>
      </c>
      <c r="C2818" t="s">
        <v>28</v>
      </c>
      <c r="D2818" t="s">
        <v>22</v>
      </c>
      <c r="E2818">
        <f>IF(train[[#This Row],[international_plan]]="yes",1,0)</f>
        <v>0</v>
      </c>
      <c r="F2818" t="s">
        <v>23</v>
      </c>
      <c r="G2818">
        <f>IF(train[[#This Row],[voice_mail_plan]]="yes",1,0)</f>
        <v>1</v>
      </c>
      <c r="H2818">
        <v>29</v>
      </c>
      <c r="I2818">
        <v>164.1</v>
      </c>
      <c r="J2818">
        <v>111</v>
      </c>
      <c r="K2818">
        <v>27.9</v>
      </c>
      <c r="L2818">
        <v>219.1</v>
      </c>
      <c r="M2818">
        <v>96</v>
      </c>
      <c r="N2818">
        <v>18.62</v>
      </c>
      <c r="O2818">
        <v>220.3</v>
      </c>
      <c r="P2818">
        <v>108</v>
      </c>
      <c r="Q2818">
        <v>9.91</v>
      </c>
      <c r="R2818">
        <v>12.3</v>
      </c>
      <c r="S2818">
        <v>9</v>
      </c>
      <c r="T2818">
        <v>3.32</v>
      </c>
      <c r="U2818">
        <v>0</v>
      </c>
      <c r="V2818" t="s">
        <v>22</v>
      </c>
      <c r="W2818">
        <f t="shared" ref="W2818:W2881" si="352">IF(V2818="yes",1,0)</f>
        <v>0</v>
      </c>
      <c r="X2818" t="str">
        <f t="shared" ref="X2818:X2881" si="353">IF(U2818&gt;3,"More than 3 calls","3 or fewer calls")</f>
        <v>3 or fewer calls</v>
      </c>
      <c r="Y2818" t="str">
        <f t="shared" ref="Y2818:Y2881" si="354">IF(T2818&lt;2,"Low",IF(T2818&lt;4,"Medium","High"))</f>
        <v>Medium</v>
      </c>
      <c r="Z2818" t="str">
        <f t="shared" ref="Z2818:Z2881" si="355">IF(M2818&lt;80,"Light_usage",IF(M2818&lt;120,"Medium_user","Heavy_user"))</f>
        <v>Medium_user</v>
      </c>
      <c r="AA2818" t="str">
        <f t="shared" ref="AA2818:AA2881" si="356">IF(N2818&lt;10,"Light_user",IF(N2818&lt;20,"Medium_user","Heavy_user"))</f>
        <v>Medium_user</v>
      </c>
      <c r="AB2818" t="str">
        <f t="shared" ref="AB2818:AB2881" si="357">IF(AND(I2818&gt;250,N2818&gt;20,R2818&gt;10),"High Usage",
  IF(AND(I2818&lt;100,N2818&lt;10,R2818&lt;5),"Low Usage","Medium Usage"))</f>
        <v>Medium Usage</v>
      </c>
      <c r="AC2818" t="str">
        <f t="shared" ref="AC2818:AC2881" si="358">IF(H2818=0,"None",IF(H2818&lt;10,"Low",IF(H2818&lt;30,"Medium","High")))</f>
        <v>Medium</v>
      </c>
      <c r="AD2818" t="str">
        <f t="shared" ref="AD2818:AD2881" si="359">IF(T2818&lt;=2, "Low Intl Calls", IF(T2818&lt;=5, "Medium Intl Calls", "High Intl Calls"))</f>
        <v>Medium Intl Calls</v>
      </c>
    </row>
    <row r="2819" spans="1:30" x14ac:dyDescent="0.25">
      <c r="A2819" t="s">
        <v>57</v>
      </c>
      <c r="B2819">
        <v>163</v>
      </c>
      <c r="C2819" t="s">
        <v>21</v>
      </c>
      <c r="D2819" t="s">
        <v>23</v>
      </c>
      <c r="E2819">
        <f>IF(train[[#This Row],[international_plan]]="yes",1,0)</f>
        <v>1</v>
      </c>
      <c r="F2819" t="s">
        <v>22</v>
      </c>
      <c r="G2819">
        <f>IF(train[[#This Row],[voice_mail_plan]]="yes",1,0)</f>
        <v>0</v>
      </c>
      <c r="H2819">
        <v>0</v>
      </c>
      <c r="I2819">
        <v>197.2</v>
      </c>
      <c r="J2819">
        <v>90</v>
      </c>
      <c r="K2819">
        <v>33.520000000000003</v>
      </c>
      <c r="L2819">
        <v>188.5</v>
      </c>
      <c r="M2819">
        <v>113</v>
      </c>
      <c r="N2819">
        <v>16.02</v>
      </c>
      <c r="O2819">
        <v>211.1</v>
      </c>
      <c r="P2819">
        <v>94</v>
      </c>
      <c r="Q2819">
        <v>9.5</v>
      </c>
      <c r="R2819">
        <v>7.8</v>
      </c>
      <c r="S2819">
        <v>8</v>
      </c>
      <c r="T2819">
        <v>2.11</v>
      </c>
      <c r="U2819">
        <v>1</v>
      </c>
      <c r="V2819" t="s">
        <v>22</v>
      </c>
      <c r="W2819">
        <f t="shared" si="352"/>
        <v>0</v>
      </c>
      <c r="X2819" t="str">
        <f t="shared" si="353"/>
        <v>3 or fewer calls</v>
      </c>
      <c r="Y2819" t="str">
        <f t="shared" si="354"/>
        <v>Medium</v>
      </c>
      <c r="Z2819" t="str">
        <f t="shared" si="355"/>
        <v>Medium_user</v>
      </c>
      <c r="AA2819" t="str">
        <f t="shared" si="356"/>
        <v>Medium_user</v>
      </c>
      <c r="AB2819" t="str">
        <f t="shared" si="357"/>
        <v>Medium Usage</v>
      </c>
      <c r="AC2819" t="str">
        <f t="shared" si="358"/>
        <v>None</v>
      </c>
      <c r="AD2819" t="str">
        <f t="shared" si="359"/>
        <v>Medium Intl Calls</v>
      </c>
    </row>
    <row r="2820" spans="1:30" x14ac:dyDescent="0.25">
      <c r="A2820" t="s">
        <v>48</v>
      </c>
      <c r="B2820">
        <v>122</v>
      </c>
      <c r="C2820" t="s">
        <v>28</v>
      </c>
      <c r="D2820" t="s">
        <v>23</v>
      </c>
      <c r="E2820">
        <f>IF(train[[#This Row],[international_plan]]="yes",1,0)</f>
        <v>1</v>
      </c>
      <c r="F2820" t="s">
        <v>22</v>
      </c>
      <c r="G2820">
        <f>IF(train[[#This Row],[voice_mail_plan]]="yes",1,0)</f>
        <v>0</v>
      </c>
      <c r="H2820">
        <v>0</v>
      </c>
      <c r="I2820">
        <v>140</v>
      </c>
      <c r="J2820">
        <v>101</v>
      </c>
      <c r="K2820">
        <v>23.8</v>
      </c>
      <c r="L2820">
        <v>196.4</v>
      </c>
      <c r="M2820">
        <v>77</v>
      </c>
      <c r="N2820">
        <v>16.690000000000001</v>
      </c>
      <c r="O2820">
        <v>120.1</v>
      </c>
      <c r="P2820">
        <v>133</v>
      </c>
      <c r="Q2820">
        <v>5.4</v>
      </c>
      <c r="R2820">
        <v>9.6999999999999993</v>
      </c>
      <c r="S2820">
        <v>4</v>
      </c>
      <c r="T2820">
        <v>2.62</v>
      </c>
      <c r="U2820">
        <v>4</v>
      </c>
      <c r="V2820" t="s">
        <v>23</v>
      </c>
      <c r="W2820">
        <f t="shared" si="352"/>
        <v>1</v>
      </c>
      <c r="X2820" t="str">
        <f t="shared" si="353"/>
        <v>More than 3 calls</v>
      </c>
      <c r="Y2820" t="str">
        <f t="shared" si="354"/>
        <v>Medium</v>
      </c>
      <c r="Z2820" t="str">
        <f t="shared" si="355"/>
        <v>Light_usage</v>
      </c>
      <c r="AA2820" t="str">
        <f t="shared" si="356"/>
        <v>Medium_user</v>
      </c>
      <c r="AB2820" t="str">
        <f t="shared" si="357"/>
        <v>Medium Usage</v>
      </c>
      <c r="AC2820" t="str">
        <f t="shared" si="358"/>
        <v>None</v>
      </c>
      <c r="AD2820" t="str">
        <f t="shared" si="359"/>
        <v>Medium Intl Calls</v>
      </c>
    </row>
    <row r="2821" spans="1:30" x14ac:dyDescent="0.25">
      <c r="A2821" t="s">
        <v>64</v>
      </c>
      <c r="B2821">
        <v>60</v>
      </c>
      <c r="C2821" t="s">
        <v>21</v>
      </c>
      <c r="D2821" t="s">
        <v>22</v>
      </c>
      <c r="E2821">
        <f>IF(train[[#This Row],[international_plan]]="yes",1,0)</f>
        <v>0</v>
      </c>
      <c r="F2821" t="s">
        <v>22</v>
      </c>
      <c r="G2821">
        <f>IF(train[[#This Row],[voice_mail_plan]]="yes",1,0)</f>
        <v>0</v>
      </c>
      <c r="H2821">
        <v>0</v>
      </c>
      <c r="I2821">
        <v>193.9</v>
      </c>
      <c r="J2821">
        <v>118</v>
      </c>
      <c r="K2821">
        <v>32.96</v>
      </c>
      <c r="L2821">
        <v>85</v>
      </c>
      <c r="M2821">
        <v>110</v>
      </c>
      <c r="N2821">
        <v>7.23</v>
      </c>
      <c r="O2821">
        <v>210.1</v>
      </c>
      <c r="P2821">
        <v>134</v>
      </c>
      <c r="Q2821">
        <v>9.4499999999999993</v>
      </c>
      <c r="R2821">
        <v>13.2</v>
      </c>
      <c r="S2821">
        <v>8</v>
      </c>
      <c r="T2821">
        <v>3.56</v>
      </c>
      <c r="U2821">
        <v>3</v>
      </c>
      <c r="V2821" t="s">
        <v>22</v>
      </c>
      <c r="W2821">
        <f t="shared" si="352"/>
        <v>0</v>
      </c>
      <c r="X2821" t="str">
        <f t="shared" si="353"/>
        <v>3 or fewer calls</v>
      </c>
      <c r="Y2821" t="str">
        <f t="shared" si="354"/>
        <v>Medium</v>
      </c>
      <c r="Z2821" t="str">
        <f t="shared" si="355"/>
        <v>Medium_user</v>
      </c>
      <c r="AA2821" t="str">
        <f t="shared" si="356"/>
        <v>Light_user</v>
      </c>
      <c r="AB2821" t="str">
        <f t="shared" si="357"/>
        <v>Medium Usage</v>
      </c>
      <c r="AC2821" t="str">
        <f t="shared" si="358"/>
        <v>None</v>
      </c>
      <c r="AD2821" t="str">
        <f t="shared" si="359"/>
        <v>Medium Intl Calls</v>
      </c>
    </row>
    <row r="2822" spans="1:30" x14ac:dyDescent="0.25">
      <c r="A2822" t="s">
        <v>49</v>
      </c>
      <c r="B2822">
        <v>62</v>
      </c>
      <c r="C2822" t="s">
        <v>25</v>
      </c>
      <c r="D2822" t="s">
        <v>22</v>
      </c>
      <c r="E2822">
        <f>IF(train[[#This Row],[international_plan]]="yes",1,0)</f>
        <v>0</v>
      </c>
      <c r="F2822" t="s">
        <v>22</v>
      </c>
      <c r="G2822">
        <f>IF(train[[#This Row],[voice_mail_plan]]="yes",1,0)</f>
        <v>0</v>
      </c>
      <c r="H2822">
        <v>0</v>
      </c>
      <c r="I2822">
        <v>321.10000000000002</v>
      </c>
      <c r="J2822">
        <v>105</v>
      </c>
      <c r="K2822">
        <v>54.59</v>
      </c>
      <c r="L2822">
        <v>265.5</v>
      </c>
      <c r="M2822">
        <v>122</v>
      </c>
      <c r="N2822">
        <v>22.57</v>
      </c>
      <c r="O2822">
        <v>180.5</v>
      </c>
      <c r="P2822">
        <v>72</v>
      </c>
      <c r="Q2822">
        <v>8.1199999999999992</v>
      </c>
      <c r="R2822">
        <v>11.5</v>
      </c>
      <c r="S2822">
        <v>2</v>
      </c>
      <c r="T2822">
        <v>3.11</v>
      </c>
      <c r="U2822">
        <v>4</v>
      </c>
      <c r="V2822" t="s">
        <v>23</v>
      </c>
      <c r="W2822">
        <f t="shared" si="352"/>
        <v>1</v>
      </c>
      <c r="X2822" t="str">
        <f t="shared" si="353"/>
        <v>More than 3 calls</v>
      </c>
      <c r="Y2822" t="str">
        <f t="shared" si="354"/>
        <v>Medium</v>
      </c>
      <c r="Z2822" t="str">
        <f t="shared" si="355"/>
        <v>Heavy_user</v>
      </c>
      <c r="AA2822" t="str">
        <f t="shared" si="356"/>
        <v>Heavy_user</v>
      </c>
      <c r="AB2822" t="str">
        <f t="shared" si="357"/>
        <v>High Usage</v>
      </c>
      <c r="AC2822" t="str">
        <f t="shared" si="358"/>
        <v>None</v>
      </c>
      <c r="AD2822" t="str">
        <f t="shared" si="359"/>
        <v>Medium Intl Calls</v>
      </c>
    </row>
    <row r="2823" spans="1:30" x14ac:dyDescent="0.25">
      <c r="A2823" t="s">
        <v>32</v>
      </c>
      <c r="B2823">
        <v>117</v>
      </c>
      <c r="C2823" t="s">
        <v>21</v>
      </c>
      <c r="D2823" t="s">
        <v>22</v>
      </c>
      <c r="E2823">
        <f>IF(train[[#This Row],[international_plan]]="yes",1,0)</f>
        <v>0</v>
      </c>
      <c r="F2823" t="s">
        <v>22</v>
      </c>
      <c r="G2823">
        <f>IF(train[[#This Row],[voice_mail_plan]]="yes",1,0)</f>
        <v>0</v>
      </c>
      <c r="H2823">
        <v>0</v>
      </c>
      <c r="I2823">
        <v>118.4</v>
      </c>
      <c r="J2823">
        <v>126</v>
      </c>
      <c r="K2823">
        <v>20.13</v>
      </c>
      <c r="L2823">
        <v>249.3</v>
      </c>
      <c r="M2823">
        <v>97</v>
      </c>
      <c r="N2823">
        <v>21.19</v>
      </c>
      <c r="O2823">
        <v>227</v>
      </c>
      <c r="P2823">
        <v>56</v>
      </c>
      <c r="Q2823">
        <v>10.220000000000001</v>
      </c>
      <c r="R2823">
        <v>13.6</v>
      </c>
      <c r="S2823">
        <v>3</v>
      </c>
      <c r="T2823">
        <v>3.67</v>
      </c>
      <c r="U2823">
        <v>5</v>
      </c>
      <c r="V2823" t="s">
        <v>23</v>
      </c>
      <c r="W2823">
        <f t="shared" si="352"/>
        <v>1</v>
      </c>
      <c r="X2823" t="str">
        <f t="shared" si="353"/>
        <v>More than 3 calls</v>
      </c>
      <c r="Y2823" t="str">
        <f t="shared" si="354"/>
        <v>Medium</v>
      </c>
      <c r="Z2823" t="str">
        <f t="shared" si="355"/>
        <v>Medium_user</v>
      </c>
      <c r="AA2823" t="str">
        <f t="shared" si="356"/>
        <v>Heavy_user</v>
      </c>
      <c r="AB2823" t="str">
        <f t="shared" si="357"/>
        <v>Medium Usage</v>
      </c>
      <c r="AC2823" t="str">
        <f t="shared" si="358"/>
        <v>None</v>
      </c>
      <c r="AD2823" t="str">
        <f t="shared" si="359"/>
        <v>Medium Intl Calls</v>
      </c>
    </row>
    <row r="2824" spans="1:30" x14ac:dyDescent="0.25">
      <c r="A2824" t="s">
        <v>31</v>
      </c>
      <c r="B2824">
        <v>159</v>
      </c>
      <c r="C2824" t="s">
        <v>21</v>
      </c>
      <c r="D2824" t="s">
        <v>22</v>
      </c>
      <c r="E2824">
        <f>IF(train[[#This Row],[international_plan]]="yes",1,0)</f>
        <v>0</v>
      </c>
      <c r="F2824" t="s">
        <v>22</v>
      </c>
      <c r="G2824">
        <f>IF(train[[#This Row],[voice_mail_plan]]="yes",1,0)</f>
        <v>0</v>
      </c>
      <c r="H2824">
        <v>0</v>
      </c>
      <c r="I2824">
        <v>169.8</v>
      </c>
      <c r="J2824">
        <v>114</v>
      </c>
      <c r="K2824">
        <v>28.87</v>
      </c>
      <c r="L2824">
        <v>197.7</v>
      </c>
      <c r="M2824">
        <v>105</v>
      </c>
      <c r="N2824">
        <v>16.8</v>
      </c>
      <c r="O2824">
        <v>193.7</v>
      </c>
      <c r="P2824">
        <v>82</v>
      </c>
      <c r="Q2824">
        <v>8.7200000000000006</v>
      </c>
      <c r="R2824">
        <v>11.6</v>
      </c>
      <c r="S2824">
        <v>4</v>
      </c>
      <c r="T2824">
        <v>3.13</v>
      </c>
      <c r="U2824">
        <v>1</v>
      </c>
      <c r="V2824" t="s">
        <v>22</v>
      </c>
      <c r="W2824">
        <f t="shared" si="352"/>
        <v>0</v>
      </c>
      <c r="X2824" t="str">
        <f t="shared" si="353"/>
        <v>3 or fewer calls</v>
      </c>
      <c r="Y2824" t="str">
        <f t="shared" si="354"/>
        <v>Medium</v>
      </c>
      <c r="Z2824" t="str">
        <f t="shared" si="355"/>
        <v>Medium_user</v>
      </c>
      <c r="AA2824" t="str">
        <f t="shared" si="356"/>
        <v>Medium_user</v>
      </c>
      <c r="AB2824" t="str">
        <f t="shared" si="357"/>
        <v>Medium Usage</v>
      </c>
      <c r="AC2824" t="str">
        <f t="shared" si="358"/>
        <v>None</v>
      </c>
      <c r="AD2824" t="str">
        <f t="shared" si="359"/>
        <v>Medium Intl Calls</v>
      </c>
    </row>
    <row r="2825" spans="1:30" x14ac:dyDescent="0.25">
      <c r="A2825" t="s">
        <v>20</v>
      </c>
      <c r="B2825">
        <v>78</v>
      </c>
      <c r="C2825" t="s">
        <v>25</v>
      </c>
      <c r="D2825" t="s">
        <v>22</v>
      </c>
      <c r="E2825">
        <f>IF(train[[#This Row],[international_plan]]="yes",1,0)</f>
        <v>0</v>
      </c>
      <c r="F2825" t="s">
        <v>22</v>
      </c>
      <c r="G2825">
        <f>IF(train[[#This Row],[voice_mail_plan]]="yes",1,0)</f>
        <v>0</v>
      </c>
      <c r="H2825">
        <v>0</v>
      </c>
      <c r="I2825">
        <v>193.4</v>
      </c>
      <c r="J2825">
        <v>99</v>
      </c>
      <c r="K2825">
        <v>32.880000000000003</v>
      </c>
      <c r="L2825">
        <v>116.9</v>
      </c>
      <c r="M2825">
        <v>88</v>
      </c>
      <c r="N2825">
        <v>9.94</v>
      </c>
      <c r="O2825">
        <v>243.3</v>
      </c>
      <c r="P2825">
        <v>109</v>
      </c>
      <c r="Q2825">
        <v>10.95</v>
      </c>
      <c r="R2825">
        <v>9.3000000000000007</v>
      </c>
      <c r="S2825">
        <v>4</v>
      </c>
      <c r="T2825">
        <v>2.5099999999999998</v>
      </c>
      <c r="U2825">
        <v>2</v>
      </c>
      <c r="V2825" t="s">
        <v>22</v>
      </c>
      <c r="W2825">
        <f t="shared" si="352"/>
        <v>0</v>
      </c>
      <c r="X2825" t="str">
        <f t="shared" si="353"/>
        <v>3 or fewer calls</v>
      </c>
      <c r="Y2825" t="str">
        <f t="shared" si="354"/>
        <v>Medium</v>
      </c>
      <c r="Z2825" t="str">
        <f t="shared" si="355"/>
        <v>Medium_user</v>
      </c>
      <c r="AA2825" t="str">
        <f t="shared" si="356"/>
        <v>Light_user</v>
      </c>
      <c r="AB2825" t="str">
        <f t="shared" si="357"/>
        <v>Medium Usage</v>
      </c>
      <c r="AC2825" t="str">
        <f t="shared" si="358"/>
        <v>None</v>
      </c>
      <c r="AD2825" t="str">
        <f t="shared" si="359"/>
        <v>Medium Intl Calls</v>
      </c>
    </row>
    <row r="2826" spans="1:30" x14ac:dyDescent="0.25">
      <c r="A2826" t="s">
        <v>20</v>
      </c>
      <c r="B2826">
        <v>96</v>
      </c>
      <c r="C2826" t="s">
        <v>21</v>
      </c>
      <c r="D2826" t="s">
        <v>22</v>
      </c>
      <c r="E2826">
        <f>IF(train[[#This Row],[international_plan]]="yes",1,0)</f>
        <v>0</v>
      </c>
      <c r="F2826" t="s">
        <v>22</v>
      </c>
      <c r="G2826">
        <f>IF(train[[#This Row],[voice_mail_plan]]="yes",1,0)</f>
        <v>0</v>
      </c>
      <c r="H2826">
        <v>0</v>
      </c>
      <c r="I2826">
        <v>106.6</v>
      </c>
      <c r="J2826">
        <v>128</v>
      </c>
      <c r="K2826">
        <v>18.12</v>
      </c>
      <c r="L2826">
        <v>284.8</v>
      </c>
      <c r="M2826">
        <v>87</v>
      </c>
      <c r="N2826">
        <v>24.21</v>
      </c>
      <c r="O2826">
        <v>178.9</v>
      </c>
      <c r="P2826">
        <v>92</v>
      </c>
      <c r="Q2826">
        <v>8.0500000000000007</v>
      </c>
      <c r="R2826">
        <v>14.9</v>
      </c>
      <c r="S2826">
        <v>7</v>
      </c>
      <c r="T2826">
        <v>4.0199999999999996</v>
      </c>
      <c r="U2826">
        <v>1</v>
      </c>
      <c r="V2826" t="s">
        <v>22</v>
      </c>
      <c r="W2826">
        <f t="shared" si="352"/>
        <v>0</v>
      </c>
      <c r="X2826" t="str">
        <f t="shared" si="353"/>
        <v>3 or fewer calls</v>
      </c>
      <c r="Y2826" t="str">
        <f t="shared" si="354"/>
        <v>High</v>
      </c>
      <c r="Z2826" t="str">
        <f t="shared" si="355"/>
        <v>Medium_user</v>
      </c>
      <c r="AA2826" t="str">
        <f t="shared" si="356"/>
        <v>Heavy_user</v>
      </c>
      <c r="AB2826" t="str">
        <f t="shared" si="357"/>
        <v>Medium Usage</v>
      </c>
      <c r="AC2826" t="str">
        <f t="shared" si="358"/>
        <v>None</v>
      </c>
      <c r="AD2826" t="str">
        <f t="shared" si="359"/>
        <v>Medium Intl Calls</v>
      </c>
    </row>
    <row r="2827" spans="1:30" x14ac:dyDescent="0.25">
      <c r="A2827" t="s">
        <v>43</v>
      </c>
      <c r="B2827">
        <v>79</v>
      </c>
      <c r="C2827" t="s">
        <v>21</v>
      </c>
      <c r="D2827" t="s">
        <v>22</v>
      </c>
      <c r="E2827">
        <f>IF(train[[#This Row],[international_plan]]="yes",1,0)</f>
        <v>0</v>
      </c>
      <c r="F2827" t="s">
        <v>22</v>
      </c>
      <c r="G2827">
        <f>IF(train[[#This Row],[voice_mail_plan]]="yes",1,0)</f>
        <v>0</v>
      </c>
      <c r="H2827">
        <v>0</v>
      </c>
      <c r="I2827">
        <v>134.69999999999999</v>
      </c>
      <c r="J2827">
        <v>98</v>
      </c>
      <c r="K2827">
        <v>22.9</v>
      </c>
      <c r="L2827">
        <v>189.7</v>
      </c>
      <c r="M2827">
        <v>68</v>
      </c>
      <c r="N2827">
        <v>16.12</v>
      </c>
      <c r="O2827">
        <v>221.4</v>
      </c>
      <c r="P2827">
        <v>128</v>
      </c>
      <c r="Q2827">
        <v>9.9600000000000009</v>
      </c>
      <c r="R2827">
        <v>11.8</v>
      </c>
      <c r="S2827">
        <v>5</v>
      </c>
      <c r="T2827">
        <v>3.19</v>
      </c>
      <c r="U2827">
        <v>2</v>
      </c>
      <c r="V2827" t="s">
        <v>22</v>
      </c>
      <c r="W2827">
        <f t="shared" si="352"/>
        <v>0</v>
      </c>
      <c r="X2827" t="str">
        <f t="shared" si="353"/>
        <v>3 or fewer calls</v>
      </c>
      <c r="Y2827" t="str">
        <f t="shared" si="354"/>
        <v>Medium</v>
      </c>
      <c r="Z2827" t="str">
        <f t="shared" si="355"/>
        <v>Light_usage</v>
      </c>
      <c r="AA2827" t="str">
        <f t="shared" si="356"/>
        <v>Medium_user</v>
      </c>
      <c r="AB2827" t="str">
        <f t="shared" si="357"/>
        <v>Medium Usage</v>
      </c>
      <c r="AC2827" t="str">
        <f t="shared" si="358"/>
        <v>None</v>
      </c>
      <c r="AD2827" t="str">
        <f t="shared" si="359"/>
        <v>Medium Intl Calls</v>
      </c>
    </row>
    <row r="2828" spans="1:30" x14ac:dyDescent="0.25">
      <c r="A2828" t="s">
        <v>42</v>
      </c>
      <c r="B2828">
        <v>192</v>
      </c>
      <c r="C2828" t="s">
        <v>21</v>
      </c>
      <c r="D2828" t="s">
        <v>22</v>
      </c>
      <c r="E2828">
        <f>IF(train[[#This Row],[international_plan]]="yes",1,0)</f>
        <v>0</v>
      </c>
      <c r="F2828" t="s">
        <v>23</v>
      </c>
      <c r="G2828">
        <f>IF(train[[#This Row],[voice_mail_plan]]="yes",1,0)</f>
        <v>1</v>
      </c>
      <c r="H2828">
        <v>36</v>
      </c>
      <c r="I2828">
        <v>156.19999999999999</v>
      </c>
      <c r="J2828">
        <v>77</v>
      </c>
      <c r="K2828">
        <v>26.55</v>
      </c>
      <c r="L2828">
        <v>215.5</v>
      </c>
      <c r="M2828">
        <v>126</v>
      </c>
      <c r="N2828">
        <v>18.32</v>
      </c>
      <c r="O2828">
        <v>279.10000000000002</v>
      </c>
      <c r="P2828">
        <v>83</v>
      </c>
      <c r="Q2828">
        <v>12.56</v>
      </c>
      <c r="R2828">
        <v>9.9</v>
      </c>
      <c r="S2828">
        <v>6</v>
      </c>
      <c r="T2828">
        <v>2.67</v>
      </c>
      <c r="U2828">
        <v>2</v>
      </c>
      <c r="V2828" t="s">
        <v>22</v>
      </c>
      <c r="W2828">
        <f t="shared" si="352"/>
        <v>0</v>
      </c>
      <c r="X2828" t="str">
        <f t="shared" si="353"/>
        <v>3 or fewer calls</v>
      </c>
      <c r="Y2828" t="str">
        <f t="shared" si="354"/>
        <v>Medium</v>
      </c>
      <c r="Z2828" t="str">
        <f t="shared" si="355"/>
        <v>Heavy_user</v>
      </c>
      <c r="AA2828" t="str">
        <f t="shared" si="356"/>
        <v>Medium_user</v>
      </c>
      <c r="AB2828" t="str">
        <f t="shared" si="357"/>
        <v>Medium Usage</v>
      </c>
      <c r="AC2828" t="str">
        <f t="shared" si="358"/>
        <v>High</v>
      </c>
      <c r="AD2828" t="str">
        <f t="shared" si="359"/>
        <v>Medium Intl Calls</v>
      </c>
    </row>
    <row r="2829" spans="1:30" x14ac:dyDescent="0.25">
      <c r="A2829" t="s">
        <v>31</v>
      </c>
      <c r="B2829">
        <v>68</v>
      </c>
      <c r="C2829" t="s">
        <v>21</v>
      </c>
      <c r="D2829" t="s">
        <v>22</v>
      </c>
      <c r="E2829">
        <f>IF(train[[#This Row],[international_plan]]="yes",1,0)</f>
        <v>0</v>
      </c>
      <c r="F2829" t="s">
        <v>22</v>
      </c>
      <c r="G2829">
        <f>IF(train[[#This Row],[voice_mail_plan]]="yes",1,0)</f>
        <v>0</v>
      </c>
      <c r="H2829">
        <v>0</v>
      </c>
      <c r="I2829">
        <v>231.1</v>
      </c>
      <c r="J2829">
        <v>57</v>
      </c>
      <c r="K2829">
        <v>39.29</v>
      </c>
      <c r="L2829">
        <v>153.4</v>
      </c>
      <c r="M2829">
        <v>55</v>
      </c>
      <c r="N2829">
        <v>13.04</v>
      </c>
      <c r="O2829">
        <v>191.3</v>
      </c>
      <c r="P2829">
        <v>123</v>
      </c>
      <c r="Q2829">
        <v>8.61</v>
      </c>
      <c r="R2829">
        <v>9.6</v>
      </c>
      <c r="S2829">
        <v>4</v>
      </c>
      <c r="T2829">
        <v>2.59</v>
      </c>
      <c r="U2829">
        <v>3</v>
      </c>
      <c r="V2829" t="s">
        <v>22</v>
      </c>
      <c r="W2829">
        <f t="shared" si="352"/>
        <v>0</v>
      </c>
      <c r="X2829" t="str">
        <f t="shared" si="353"/>
        <v>3 or fewer calls</v>
      </c>
      <c r="Y2829" t="str">
        <f t="shared" si="354"/>
        <v>Medium</v>
      </c>
      <c r="Z2829" t="str">
        <f t="shared" si="355"/>
        <v>Light_usage</v>
      </c>
      <c r="AA2829" t="str">
        <f t="shared" si="356"/>
        <v>Medium_user</v>
      </c>
      <c r="AB2829" t="str">
        <f t="shared" si="357"/>
        <v>Medium Usage</v>
      </c>
      <c r="AC2829" t="str">
        <f t="shared" si="358"/>
        <v>None</v>
      </c>
      <c r="AD2829" t="str">
        <f t="shared" si="359"/>
        <v>Medium Intl Calls</v>
      </c>
    </row>
    <row r="2830" spans="1:30" x14ac:dyDescent="0.25">
      <c r="A2830" t="s">
        <v>33</v>
      </c>
      <c r="B2830">
        <v>28</v>
      </c>
      <c r="C2830" t="s">
        <v>28</v>
      </c>
      <c r="D2830" t="s">
        <v>22</v>
      </c>
      <c r="E2830">
        <f>IF(train[[#This Row],[international_plan]]="yes",1,0)</f>
        <v>0</v>
      </c>
      <c r="F2830" t="s">
        <v>22</v>
      </c>
      <c r="G2830">
        <f>IF(train[[#This Row],[voice_mail_plan]]="yes",1,0)</f>
        <v>0</v>
      </c>
      <c r="H2830">
        <v>0</v>
      </c>
      <c r="I2830">
        <v>180.8</v>
      </c>
      <c r="J2830">
        <v>109</v>
      </c>
      <c r="K2830">
        <v>30.74</v>
      </c>
      <c r="L2830">
        <v>288.8</v>
      </c>
      <c r="M2830">
        <v>58</v>
      </c>
      <c r="N2830">
        <v>24.55</v>
      </c>
      <c r="O2830">
        <v>191.9</v>
      </c>
      <c r="P2830">
        <v>91</v>
      </c>
      <c r="Q2830">
        <v>8.64</v>
      </c>
      <c r="R2830">
        <v>14.1</v>
      </c>
      <c r="S2830">
        <v>6</v>
      </c>
      <c r="T2830">
        <v>3.81</v>
      </c>
      <c r="U2830">
        <v>2</v>
      </c>
      <c r="V2830" t="s">
        <v>22</v>
      </c>
      <c r="W2830">
        <f t="shared" si="352"/>
        <v>0</v>
      </c>
      <c r="X2830" t="str">
        <f t="shared" si="353"/>
        <v>3 or fewer calls</v>
      </c>
      <c r="Y2830" t="str">
        <f t="shared" si="354"/>
        <v>Medium</v>
      </c>
      <c r="Z2830" t="str">
        <f t="shared" si="355"/>
        <v>Light_usage</v>
      </c>
      <c r="AA2830" t="str">
        <f t="shared" si="356"/>
        <v>Heavy_user</v>
      </c>
      <c r="AB2830" t="str">
        <f t="shared" si="357"/>
        <v>Medium Usage</v>
      </c>
      <c r="AC2830" t="str">
        <f t="shared" si="358"/>
        <v>None</v>
      </c>
      <c r="AD2830" t="str">
        <f t="shared" si="359"/>
        <v>Medium Intl Calls</v>
      </c>
    </row>
    <row r="2831" spans="1:30" x14ac:dyDescent="0.25">
      <c r="A2831" t="s">
        <v>74</v>
      </c>
      <c r="B2831">
        <v>184</v>
      </c>
      <c r="C2831" t="s">
        <v>28</v>
      </c>
      <c r="D2831" t="s">
        <v>23</v>
      </c>
      <c r="E2831">
        <f>IF(train[[#This Row],[international_plan]]="yes",1,0)</f>
        <v>1</v>
      </c>
      <c r="F2831" t="s">
        <v>22</v>
      </c>
      <c r="G2831">
        <f>IF(train[[#This Row],[voice_mail_plan]]="yes",1,0)</f>
        <v>0</v>
      </c>
      <c r="H2831">
        <v>0</v>
      </c>
      <c r="I2831">
        <v>213.8</v>
      </c>
      <c r="J2831">
        <v>105</v>
      </c>
      <c r="K2831">
        <v>36.35</v>
      </c>
      <c r="L2831">
        <v>159.6</v>
      </c>
      <c r="M2831">
        <v>84</v>
      </c>
      <c r="N2831">
        <v>13.57</v>
      </c>
      <c r="O2831">
        <v>139.19999999999999</v>
      </c>
      <c r="P2831">
        <v>137</v>
      </c>
      <c r="Q2831">
        <v>6.26</v>
      </c>
      <c r="R2831">
        <v>5</v>
      </c>
      <c r="S2831">
        <v>10</v>
      </c>
      <c r="T2831">
        <v>1.35</v>
      </c>
      <c r="U2831">
        <v>2</v>
      </c>
      <c r="V2831" t="s">
        <v>22</v>
      </c>
      <c r="W2831">
        <f t="shared" si="352"/>
        <v>0</v>
      </c>
      <c r="X2831" t="str">
        <f t="shared" si="353"/>
        <v>3 or fewer calls</v>
      </c>
      <c r="Y2831" t="str">
        <f t="shared" si="354"/>
        <v>Low</v>
      </c>
      <c r="Z2831" t="str">
        <f t="shared" si="355"/>
        <v>Medium_user</v>
      </c>
      <c r="AA2831" t="str">
        <f t="shared" si="356"/>
        <v>Medium_user</v>
      </c>
      <c r="AB2831" t="str">
        <f t="shared" si="357"/>
        <v>Medium Usage</v>
      </c>
      <c r="AC2831" t="str">
        <f t="shared" si="358"/>
        <v>None</v>
      </c>
      <c r="AD2831" t="str">
        <f t="shared" si="359"/>
        <v>Low Intl Calls</v>
      </c>
    </row>
    <row r="2832" spans="1:30" x14ac:dyDescent="0.25">
      <c r="A2832" t="s">
        <v>71</v>
      </c>
      <c r="B2832">
        <v>74</v>
      </c>
      <c r="C2832" t="s">
        <v>21</v>
      </c>
      <c r="D2832" t="s">
        <v>22</v>
      </c>
      <c r="E2832">
        <f>IF(train[[#This Row],[international_plan]]="yes",1,0)</f>
        <v>0</v>
      </c>
      <c r="F2832" t="s">
        <v>23</v>
      </c>
      <c r="G2832">
        <f>IF(train[[#This Row],[voice_mail_plan]]="yes",1,0)</f>
        <v>1</v>
      </c>
      <c r="H2832">
        <v>25</v>
      </c>
      <c r="I2832">
        <v>234.4</v>
      </c>
      <c r="J2832">
        <v>113</v>
      </c>
      <c r="K2832">
        <v>39.85</v>
      </c>
      <c r="L2832">
        <v>265.89999999999998</v>
      </c>
      <c r="M2832">
        <v>82</v>
      </c>
      <c r="N2832">
        <v>22.6</v>
      </c>
      <c r="O2832">
        <v>241.4</v>
      </c>
      <c r="P2832">
        <v>77</v>
      </c>
      <c r="Q2832">
        <v>10.86</v>
      </c>
      <c r="R2832">
        <v>13.7</v>
      </c>
      <c r="S2832">
        <v>4</v>
      </c>
      <c r="T2832">
        <v>3.7</v>
      </c>
      <c r="U2832">
        <v>0</v>
      </c>
      <c r="V2832" t="s">
        <v>22</v>
      </c>
      <c r="W2832">
        <f t="shared" si="352"/>
        <v>0</v>
      </c>
      <c r="X2832" t="str">
        <f t="shared" si="353"/>
        <v>3 or fewer calls</v>
      </c>
      <c r="Y2832" t="str">
        <f t="shared" si="354"/>
        <v>Medium</v>
      </c>
      <c r="Z2832" t="str">
        <f t="shared" si="355"/>
        <v>Medium_user</v>
      </c>
      <c r="AA2832" t="str">
        <f t="shared" si="356"/>
        <v>Heavy_user</v>
      </c>
      <c r="AB2832" t="str">
        <f t="shared" si="357"/>
        <v>Medium Usage</v>
      </c>
      <c r="AC2832" t="str">
        <f t="shared" si="358"/>
        <v>Medium</v>
      </c>
      <c r="AD2832" t="str">
        <f t="shared" si="359"/>
        <v>Medium Intl Calls</v>
      </c>
    </row>
    <row r="2833" spans="1:30" x14ac:dyDescent="0.25">
      <c r="A2833" t="s">
        <v>35</v>
      </c>
      <c r="B2833">
        <v>137</v>
      </c>
      <c r="C2833" t="s">
        <v>28</v>
      </c>
      <c r="D2833" t="s">
        <v>22</v>
      </c>
      <c r="E2833">
        <f>IF(train[[#This Row],[international_plan]]="yes",1,0)</f>
        <v>0</v>
      </c>
      <c r="F2833" t="s">
        <v>22</v>
      </c>
      <c r="G2833">
        <f>IF(train[[#This Row],[voice_mail_plan]]="yes",1,0)</f>
        <v>0</v>
      </c>
      <c r="H2833">
        <v>0</v>
      </c>
      <c r="I2833">
        <v>223.6</v>
      </c>
      <c r="J2833">
        <v>86</v>
      </c>
      <c r="K2833">
        <v>38.01</v>
      </c>
      <c r="L2833">
        <v>244.8</v>
      </c>
      <c r="M2833">
        <v>139</v>
      </c>
      <c r="N2833">
        <v>20.81</v>
      </c>
      <c r="O2833">
        <v>94.2</v>
      </c>
      <c r="P2833">
        <v>81</v>
      </c>
      <c r="Q2833">
        <v>4.24</v>
      </c>
      <c r="R2833">
        <v>9.5</v>
      </c>
      <c r="S2833">
        <v>7</v>
      </c>
      <c r="T2833">
        <v>2.57</v>
      </c>
      <c r="U2833">
        <v>0</v>
      </c>
      <c r="V2833" t="s">
        <v>22</v>
      </c>
      <c r="W2833">
        <f t="shared" si="352"/>
        <v>0</v>
      </c>
      <c r="X2833" t="str">
        <f t="shared" si="353"/>
        <v>3 or fewer calls</v>
      </c>
      <c r="Y2833" t="str">
        <f t="shared" si="354"/>
        <v>Medium</v>
      </c>
      <c r="Z2833" t="str">
        <f t="shared" si="355"/>
        <v>Heavy_user</v>
      </c>
      <c r="AA2833" t="str">
        <f t="shared" si="356"/>
        <v>Heavy_user</v>
      </c>
      <c r="AB2833" t="str">
        <f t="shared" si="357"/>
        <v>Medium Usage</v>
      </c>
      <c r="AC2833" t="str">
        <f t="shared" si="358"/>
        <v>None</v>
      </c>
      <c r="AD2833" t="str">
        <f t="shared" si="359"/>
        <v>Medium Intl Calls</v>
      </c>
    </row>
    <row r="2834" spans="1:30" x14ac:dyDescent="0.25">
      <c r="A2834" t="s">
        <v>20</v>
      </c>
      <c r="B2834">
        <v>103</v>
      </c>
      <c r="C2834" t="s">
        <v>25</v>
      </c>
      <c r="D2834" t="s">
        <v>22</v>
      </c>
      <c r="E2834">
        <f>IF(train[[#This Row],[international_plan]]="yes",1,0)</f>
        <v>0</v>
      </c>
      <c r="F2834" t="s">
        <v>23</v>
      </c>
      <c r="G2834">
        <f>IF(train[[#This Row],[voice_mail_plan]]="yes",1,0)</f>
        <v>1</v>
      </c>
      <c r="H2834">
        <v>29</v>
      </c>
      <c r="I2834">
        <v>294.7</v>
      </c>
      <c r="J2834">
        <v>95</v>
      </c>
      <c r="K2834">
        <v>50.1</v>
      </c>
      <c r="L2834">
        <v>237.3</v>
      </c>
      <c r="M2834">
        <v>105</v>
      </c>
      <c r="N2834">
        <v>20.170000000000002</v>
      </c>
      <c r="O2834">
        <v>300.3</v>
      </c>
      <c r="P2834">
        <v>127</v>
      </c>
      <c r="Q2834">
        <v>13.51</v>
      </c>
      <c r="R2834">
        <v>13.7</v>
      </c>
      <c r="S2834">
        <v>6</v>
      </c>
      <c r="T2834">
        <v>3.7</v>
      </c>
      <c r="U2834">
        <v>1</v>
      </c>
      <c r="V2834" t="s">
        <v>22</v>
      </c>
      <c r="W2834">
        <f t="shared" si="352"/>
        <v>0</v>
      </c>
      <c r="X2834" t="str">
        <f t="shared" si="353"/>
        <v>3 or fewer calls</v>
      </c>
      <c r="Y2834" t="str">
        <f t="shared" si="354"/>
        <v>Medium</v>
      </c>
      <c r="Z2834" t="str">
        <f t="shared" si="355"/>
        <v>Medium_user</v>
      </c>
      <c r="AA2834" t="str">
        <f t="shared" si="356"/>
        <v>Heavy_user</v>
      </c>
      <c r="AB2834" t="str">
        <f t="shared" si="357"/>
        <v>High Usage</v>
      </c>
      <c r="AC2834" t="str">
        <f t="shared" si="358"/>
        <v>Medium</v>
      </c>
      <c r="AD2834" t="str">
        <f t="shared" si="359"/>
        <v>Medium Intl Calls</v>
      </c>
    </row>
    <row r="2835" spans="1:30" x14ac:dyDescent="0.25">
      <c r="A2835" t="s">
        <v>61</v>
      </c>
      <c r="B2835">
        <v>99</v>
      </c>
      <c r="C2835" t="s">
        <v>21</v>
      </c>
      <c r="D2835" t="s">
        <v>22</v>
      </c>
      <c r="E2835">
        <f>IF(train[[#This Row],[international_plan]]="yes",1,0)</f>
        <v>0</v>
      </c>
      <c r="F2835" t="s">
        <v>22</v>
      </c>
      <c r="G2835">
        <f>IF(train[[#This Row],[voice_mail_plan]]="yes",1,0)</f>
        <v>0</v>
      </c>
      <c r="H2835">
        <v>0</v>
      </c>
      <c r="I2835">
        <v>216.8</v>
      </c>
      <c r="J2835">
        <v>123</v>
      </c>
      <c r="K2835">
        <v>36.86</v>
      </c>
      <c r="L2835">
        <v>126.4</v>
      </c>
      <c r="M2835">
        <v>88</v>
      </c>
      <c r="N2835">
        <v>10.74</v>
      </c>
      <c r="O2835">
        <v>220.6</v>
      </c>
      <c r="P2835">
        <v>82</v>
      </c>
      <c r="Q2835">
        <v>9.93</v>
      </c>
      <c r="R2835">
        <v>15.7</v>
      </c>
      <c r="S2835">
        <v>2</v>
      </c>
      <c r="T2835">
        <v>4.24</v>
      </c>
      <c r="U2835">
        <v>1</v>
      </c>
      <c r="V2835" t="s">
        <v>22</v>
      </c>
      <c r="W2835">
        <f t="shared" si="352"/>
        <v>0</v>
      </c>
      <c r="X2835" t="str">
        <f t="shared" si="353"/>
        <v>3 or fewer calls</v>
      </c>
      <c r="Y2835" t="str">
        <f t="shared" si="354"/>
        <v>High</v>
      </c>
      <c r="Z2835" t="str">
        <f t="shared" si="355"/>
        <v>Medium_user</v>
      </c>
      <c r="AA2835" t="str">
        <f t="shared" si="356"/>
        <v>Medium_user</v>
      </c>
      <c r="AB2835" t="str">
        <f t="shared" si="357"/>
        <v>Medium Usage</v>
      </c>
      <c r="AC2835" t="str">
        <f t="shared" si="358"/>
        <v>None</v>
      </c>
      <c r="AD2835" t="str">
        <f t="shared" si="359"/>
        <v>Medium Intl Calls</v>
      </c>
    </row>
    <row r="2836" spans="1:30" x14ac:dyDescent="0.25">
      <c r="A2836" t="s">
        <v>43</v>
      </c>
      <c r="B2836">
        <v>108</v>
      </c>
      <c r="C2836" t="s">
        <v>21</v>
      </c>
      <c r="D2836" t="s">
        <v>22</v>
      </c>
      <c r="E2836">
        <f>IF(train[[#This Row],[international_plan]]="yes",1,0)</f>
        <v>0</v>
      </c>
      <c r="F2836" t="s">
        <v>22</v>
      </c>
      <c r="G2836">
        <f>IF(train[[#This Row],[voice_mail_plan]]="yes",1,0)</f>
        <v>0</v>
      </c>
      <c r="H2836">
        <v>0</v>
      </c>
      <c r="I2836">
        <v>197.4</v>
      </c>
      <c r="J2836">
        <v>78</v>
      </c>
      <c r="K2836">
        <v>33.56</v>
      </c>
      <c r="L2836">
        <v>124</v>
      </c>
      <c r="M2836">
        <v>101</v>
      </c>
      <c r="N2836">
        <v>10.54</v>
      </c>
      <c r="O2836">
        <v>204.5</v>
      </c>
      <c r="P2836">
        <v>107</v>
      </c>
      <c r="Q2836">
        <v>9.1999999999999993</v>
      </c>
      <c r="R2836">
        <v>7.7</v>
      </c>
      <c r="S2836">
        <v>4</v>
      </c>
      <c r="T2836">
        <v>2.08</v>
      </c>
      <c r="U2836">
        <v>2</v>
      </c>
      <c r="V2836" t="s">
        <v>22</v>
      </c>
      <c r="W2836">
        <f t="shared" si="352"/>
        <v>0</v>
      </c>
      <c r="X2836" t="str">
        <f t="shared" si="353"/>
        <v>3 or fewer calls</v>
      </c>
      <c r="Y2836" t="str">
        <f t="shared" si="354"/>
        <v>Medium</v>
      </c>
      <c r="Z2836" t="str">
        <f t="shared" si="355"/>
        <v>Medium_user</v>
      </c>
      <c r="AA2836" t="str">
        <f t="shared" si="356"/>
        <v>Medium_user</v>
      </c>
      <c r="AB2836" t="str">
        <f t="shared" si="357"/>
        <v>Medium Usage</v>
      </c>
      <c r="AC2836" t="str">
        <f t="shared" si="358"/>
        <v>None</v>
      </c>
      <c r="AD2836" t="str">
        <f t="shared" si="359"/>
        <v>Medium Intl Calls</v>
      </c>
    </row>
    <row r="2837" spans="1:30" x14ac:dyDescent="0.25">
      <c r="A2837" t="s">
        <v>34</v>
      </c>
      <c r="B2837">
        <v>117</v>
      </c>
      <c r="C2837" t="s">
        <v>21</v>
      </c>
      <c r="D2837" t="s">
        <v>22</v>
      </c>
      <c r="E2837">
        <f>IF(train[[#This Row],[international_plan]]="yes",1,0)</f>
        <v>0</v>
      </c>
      <c r="F2837" t="s">
        <v>22</v>
      </c>
      <c r="G2837">
        <f>IF(train[[#This Row],[voice_mail_plan]]="yes",1,0)</f>
        <v>0</v>
      </c>
      <c r="H2837">
        <v>0</v>
      </c>
      <c r="I2837">
        <v>226.5</v>
      </c>
      <c r="J2837">
        <v>85</v>
      </c>
      <c r="K2837">
        <v>38.51</v>
      </c>
      <c r="L2837">
        <v>141.6</v>
      </c>
      <c r="M2837">
        <v>68</v>
      </c>
      <c r="N2837">
        <v>12.04</v>
      </c>
      <c r="O2837">
        <v>223</v>
      </c>
      <c r="P2837">
        <v>90</v>
      </c>
      <c r="Q2837">
        <v>10.039999999999999</v>
      </c>
      <c r="R2837">
        <v>6.9</v>
      </c>
      <c r="S2837">
        <v>5</v>
      </c>
      <c r="T2837">
        <v>1.86</v>
      </c>
      <c r="U2837">
        <v>1</v>
      </c>
      <c r="V2837" t="s">
        <v>22</v>
      </c>
      <c r="W2837">
        <f t="shared" si="352"/>
        <v>0</v>
      </c>
      <c r="X2837" t="str">
        <f t="shared" si="353"/>
        <v>3 or fewer calls</v>
      </c>
      <c r="Y2837" t="str">
        <f t="shared" si="354"/>
        <v>Low</v>
      </c>
      <c r="Z2837" t="str">
        <f t="shared" si="355"/>
        <v>Light_usage</v>
      </c>
      <c r="AA2837" t="str">
        <f t="shared" si="356"/>
        <v>Medium_user</v>
      </c>
      <c r="AB2837" t="str">
        <f t="shared" si="357"/>
        <v>Medium Usage</v>
      </c>
      <c r="AC2837" t="str">
        <f t="shared" si="358"/>
        <v>None</v>
      </c>
      <c r="AD2837" t="str">
        <f t="shared" si="359"/>
        <v>Low Intl Calls</v>
      </c>
    </row>
    <row r="2838" spans="1:30" x14ac:dyDescent="0.25">
      <c r="A2838" t="s">
        <v>75</v>
      </c>
      <c r="B2838">
        <v>63</v>
      </c>
      <c r="C2838" t="s">
        <v>21</v>
      </c>
      <c r="D2838" t="s">
        <v>22</v>
      </c>
      <c r="E2838">
        <f>IF(train[[#This Row],[international_plan]]="yes",1,0)</f>
        <v>0</v>
      </c>
      <c r="F2838" t="s">
        <v>23</v>
      </c>
      <c r="G2838">
        <f>IF(train[[#This Row],[voice_mail_plan]]="yes",1,0)</f>
        <v>1</v>
      </c>
      <c r="H2838">
        <v>32</v>
      </c>
      <c r="I2838">
        <v>218.9</v>
      </c>
      <c r="J2838">
        <v>124</v>
      </c>
      <c r="K2838">
        <v>37.21</v>
      </c>
      <c r="L2838">
        <v>214.3</v>
      </c>
      <c r="M2838">
        <v>125</v>
      </c>
      <c r="N2838">
        <v>18.22</v>
      </c>
      <c r="O2838">
        <v>260.3</v>
      </c>
      <c r="P2838">
        <v>120</v>
      </c>
      <c r="Q2838">
        <v>11.71</v>
      </c>
      <c r="R2838">
        <v>12.9</v>
      </c>
      <c r="S2838">
        <v>3</v>
      </c>
      <c r="T2838">
        <v>3.48</v>
      </c>
      <c r="U2838">
        <v>1</v>
      </c>
      <c r="V2838" t="s">
        <v>22</v>
      </c>
      <c r="W2838">
        <f t="shared" si="352"/>
        <v>0</v>
      </c>
      <c r="X2838" t="str">
        <f t="shared" si="353"/>
        <v>3 or fewer calls</v>
      </c>
      <c r="Y2838" t="str">
        <f t="shared" si="354"/>
        <v>Medium</v>
      </c>
      <c r="Z2838" t="str">
        <f t="shared" si="355"/>
        <v>Heavy_user</v>
      </c>
      <c r="AA2838" t="str">
        <f t="shared" si="356"/>
        <v>Medium_user</v>
      </c>
      <c r="AB2838" t="str">
        <f t="shared" si="357"/>
        <v>Medium Usage</v>
      </c>
      <c r="AC2838" t="str">
        <f t="shared" si="358"/>
        <v>High</v>
      </c>
      <c r="AD2838" t="str">
        <f t="shared" si="359"/>
        <v>Medium Intl Calls</v>
      </c>
    </row>
    <row r="2839" spans="1:30" x14ac:dyDescent="0.25">
      <c r="A2839" t="s">
        <v>29</v>
      </c>
      <c r="B2839">
        <v>138</v>
      </c>
      <c r="C2839" t="s">
        <v>28</v>
      </c>
      <c r="D2839" t="s">
        <v>22</v>
      </c>
      <c r="E2839">
        <f>IF(train[[#This Row],[international_plan]]="yes",1,0)</f>
        <v>0</v>
      </c>
      <c r="F2839" t="s">
        <v>22</v>
      </c>
      <c r="G2839">
        <f>IF(train[[#This Row],[voice_mail_plan]]="yes",1,0)</f>
        <v>0</v>
      </c>
      <c r="H2839">
        <v>0</v>
      </c>
      <c r="I2839">
        <v>89.1</v>
      </c>
      <c r="J2839">
        <v>117</v>
      </c>
      <c r="K2839">
        <v>15.15</v>
      </c>
      <c r="L2839">
        <v>126.8</v>
      </c>
      <c r="M2839">
        <v>46</v>
      </c>
      <c r="N2839">
        <v>10.78</v>
      </c>
      <c r="O2839">
        <v>190.5</v>
      </c>
      <c r="P2839">
        <v>71</v>
      </c>
      <c r="Q2839">
        <v>8.57</v>
      </c>
      <c r="R2839">
        <v>9.9</v>
      </c>
      <c r="S2839">
        <v>4</v>
      </c>
      <c r="T2839">
        <v>2.67</v>
      </c>
      <c r="U2839">
        <v>2</v>
      </c>
      <c r="V2839" t="s">
        <v>22</v>
      </c>
      <c r="W2839">
        <f t="shared" si="352"/>
        <v>0</v>
      </c>
      <c r="X2839" t="str">
        <f t="shared" si="353"/>
        <v>3 or fewer calls</v>
      </c>
      <c r="Y2839" t="str">
        <f t="shared" si="354"/>
        <v>Medium</v>
      </c>
      <c r="Z2839" t="str">
        <f t="shared" si="355"/>
        <v>Light_usage</v>
      </c>
      <c r="AA2839" t="str">
        <f t="shared" si="356"/>
        <v>Medium_user</v>
      </c>
      <c r="AB2839" t="str">
        <f t="shared" si="357"/>
        <v>Medium Usage</v>
      </c>
      <c r="AC2839" t="str">
        <f t="shared" si="358"/>
        <v>None</v>
      </c>
      <c r="AD2839" t="str">
        <f t="shared" si="359"/>
        <v>Medium Intl Calls</v>
      </c>
    </row>
    <row r="2840" spans="1:30" x14ac:dyDescent="0.25">
      <c r="A2840" t="s">
        <v>39</v>
      </c>
      <c r="B2840">
        <v>128</v>
      </c>
      <c r="C2840" t="s">
        <v>21</v>
      </c>
      <c r="D2840" t="s">
        <v>22</v>
      </c>
      <c r="E2840">
        <f>IF(train[[#This Row],[international_plan]]="yes",1,0)</f>
        <v>0</v>
      </c>
      <c r="F2840" t="s">
        <v>23</v>
      </c>
      <c r="G2840">
        <f>IF(train[[#This Row],[voice_mail_plan]]="yes",1,0)</f>
        <v>1</v>
      </c>
      <c r="H2840">
        <v>43</v>
      </c>
      <c r="I2840">
        <v>177.8</v>
      </c>
      <c r="J2840">
        <v>100</v>
      </c>
      <c r="K2840">
        <v>30.23</v>
      </c>
      <c r="L2840">
        <v>147.30000000000001</v>
      </c>
      <c r="M2840">
        <v>89</v>
      </c>
      <c r="N2840">
        <v>12.52</v>
      </c>
      <c r="O2840">
        <v>194.2</v>
      </c>
      <c r="P2840">
        <v>92</v>
      </c>
      <c r="Q2840">
        <v>8.74</v>
      </c>
      <c r="R2840">
        <v>11.9</v>
      </c>
      <c r="S2840">
        <v>1</v>
      </c>
      <c r="T2840">
        <v>3.21</v>
      </c>
      <c r="U2840">
        <v>0</v>
      </c>
      <c r="V2840" t="s">
        <v>22</v>
      </c>
      <c r="W2840">
        <f t="shared" si="352"/>
        <v>0</v>
      </c>
      <c r="X2840" t="str">
        <f t="shared" si="353"/>
        <v>3 or fewer calls</v>
      </c>
      <c r="Y2840" t="str">
        <f t="shared" si="354"/>
        <v>Medium</v>
      </c>
      <c r="Z2840" t="str">
        <f t="shared" si="355"/>
        <v>Medium_user</v>
      </c>
      <c r="AA2840" t="str">
        <f t="shared" si="356"/>
        <v>Medium_user</v>
      </c>
      <c r="AB2840" t="str">
        <f t="shared" si="357"/>
        <v>Medium Usage</v>
      </c>
      <c r="AC2840" t="str">
        <f t="shared" si="358"/>
        <v>High</v>
      </c>
      <c r="AD2840" t="str">
        <f t="shared" si="359"/>
        <v>Medium Intl Calls</v>
      </c>
    </row>
    <row r="2841" spans="1:30" x14ac:dyDescent="0.25">
      <c r="A2841" t="s">
        <v>39</v>
      </c>
      <c r="B2841">
        <v>140</v>
      </c>
      <c r="C2841" t="s">
        <v>21</v>
      </c>
      <c r="D2841" t="s">
        <v>22</v>
      </c>
      <c r="E2841">
        <f>IF(train[[#This Row],[international_plan]]="yes",1,0)</f>
        <v>0</v>
      </c>
      <c r="F2841" t="s">
        <v>22</v>
      </c>
      <c r="G2841">
        <f>IF(train[[#This Row],[voice_mail_plan]]="yes",1,0)</f>
        <v>0</v>
      </c>
      <c r="H2841">
        <v>0</v>
      </c>
      <c r="I2841">
        <v>93.2</v>
      </c>
      <c r="J2841">
        <v>109</v>
      </c>
      <c r="K2841">
        <v>15.84</v>
      </c>
      <c r="L2841">
        <v>197.6</v>
      </c>
      <c r="M2841">
        <v>116</v>
      </c>
      <c r="N2841">
        <v>16.8</v>
      </c>
      <c r="O2841">
        <v>219.8</v>
      </c>
      <c r="P2841">
        <v>94</v>
      </c>
      <c r="Q2841">
        <v>9.89</v>
      </c>
      <c r="R2841">
        <v>10.5</v>
      </c>
      <c r="S2841">
        <v>2</v>
      </c>
      <c r="T2841">
        <v>2.84</v>
      </c>
      <c r="U2841">
        <v>1</v>
      </c>
      <c r="V2841" t="s">
        <v>22</v>
      </c>
      <c r="W2841">
        <f t="shared" si="352"/>
        <v>0</v>
      </c>
      <c r="X2841" t="str">
        <f t="shared" si="353"/>
        <v>3 or fewer calls</v>
      </c>
      <c r="Y2841" t="str">
        <f t="shared" si="354"/>
        <v>Medium</v>
      </c>
      <c r="Z2841" t="str">
        <f t="shared" si="355"/>
        <v>Medium_user</v>
      </c>
      <c r="AA2841" t="str">
        <f t="shared" si="356"/>
        <v>Medium_user</v>
      </c>
      <c r="AB2841" t="str">
        <f t="shared" si="357"/>
        <v>Medium Usage</v>
      </c>
      <c r="AC2841" t="str">
        <f t="shared" si="358"/>
        <v>None</v>
      </c>
      <c r="AD2841" t="str">
        <f t="shared" si="359"/>
        <v>Medium Intl Calls</v>
      </c>
    </row>
    <row r="2842" spans="1:30" x14ac:dyDescent="0.25">
      <c r="A2842" t="s">
        <v>66</v>
      </c>
      <c r="B2842">
        <v>102</v>
      </c>
      <c r="C2842" t="s">
        <v>21</v>
      </c>
      <c r="D2842" t="s">
        <v>22</v>
      </c>
      <c r="E2842">
        <f>IF(train[[#This Row],[international_plan]]="yes",1,0)</f>
        <v>0</v>
      </c>
      <c r="F2842" t="s">
        <v>22</v>
      </c>
      <c r="G2842">
        <f>IF(train[[#This Row],[voice_mail_plan]]="yes",1,0)</f>
        <v>0</v>
      </c>
      <c r="H2842">
        <v>0</v>
      </c>
      <c r="I2842">
        <v>228.1</v>
      </c>
      <c r="J2842">
        <v>86</v>
      </c>
      <c r="K2842">
        <v>38.78</v>
      </c>
      <c r="L2842">
        <v>156</v>
      </c>
      <c r="M2842">
        <v>97</v>
      </c>
      <c r="N2842">
        <v>13.26</v>
      </c>
      <c r="O2842">
        <v>227.9</v>
      </c>
      <c r="P2842">
        <v>124</v>
      </c>
      <c r="Q2842">
        <v>10.26</v>
      </c>
      <c r="R2842">
        <v>10.6</v>
      </c>
      <c r="S2842">
        <v>9</v>
      </c>
      <c r="T2842">
        <v>2.86</v>
      </c>
      <c r="U2842">
        <v>1</v>
      </c>
      <c r="V2842" t="s">
        <v>22</v>
      </c>
      <c r="W2842">
        <f t="shared" si="352"/>
        <v>0</v>
      </c>
      <c r="X2842" t="str">
        <f t="shared" si="353"/>
        <v>3 or fewer calls</v>
      </c>
      <c r="Y2842" t="str">
        <f t="shared" si="354"/>
        <v>Medium</v>
      </c>
      <c r="Z2842" t="str">
        <f t="shared" si="355"/>
        <v>Medium_user</v>
      </c>
      <c r="AA2842" t="str">
        <f t="shared" si="356"/>
        <v>Medium_user</v>
      </c>
      <c r="AB2842" t="str">
        <f t="shared" si="357"/>
        <v>Medium Usage</v>
      </c>
      <c r="AC2842" t="str">
        <f t="shared" si="358"/>
        <v>None</v>
      </c>
      <c r="AD2842" t="str">
        <f t="shared" si="359"/>
        <v>Medium Intl Calls</v>
      </c>
    </row>
    <row r="2843" spans="1:30" x14ac:dyDescent="0.25">
      <c r="A2843" t="s">
        <v>60</v>
      </c>
      <c r="B2843">
        <v>96</v>
      </c>
      <c r="C2843" t="s">
        <v>25</v>
      </c>
      <c r="D2843" t="s">
        <v>22</v>
      </c>
      <c r="E2843">
        <f>IF(train[[#This Row],[international_plan]]="yes",1,0)</f>
        <v>0</v>
      </c>
      <c r="F2843" t="s">
        <v>22</v>
      </c>
      <c r="G2843">
        <f>IF(train[[#This Row],[voice_mail_plan]]="yes",1,0)</f>
        <v>0</v>
      </c>
      <c r="H2843">
        <v>0</v>
      </c>
      <c r="I2843">
        <v>208.1</v>
      </c>
      <c r="J2843">
        <v>93</v>
      </c>
      <c r="K2843">
        <v>35.380000000000003</v>
      </c>
      <c r="L2843">
        <v>189.2</v>
      </c>
      <c r="M2843">
        <v>107</v>
      </c>
      <c r="N2843">
        <v>16.079999999999998</v>
      </c>
      <c r="O2843">
        <v>279.60000000000002</v>
      </c>
      <c r="P2843">
        <v>90</v>
      </c>
      <c r="Q2843">
        <v>12.58</v>
      </c>
      <c r="R2843">
        <v>7.4</v>
      </c>
      <c r="S2843">
        <v>2</v>
      </c>
      <c r="T2843">
        <v>2</v>
      </c>
      <c r="U2843">
        <v>1</v>
      </c>
      <c r="V2843" t="s">
        <v>22</v>
      </c>
      <c r="W2843">
        <f t="shared" si="352"/>
        <v>0</v>
      </c>
      <c r="X2843" t="str">
        <f t="shared" si="353"/>
        <v>3 or fewer calls</v>
      </c>
      <c r="Y2843" t="str">
        <f t="shared" si="354"/>
        <v>Medium</v>
      </c>
      <c r="Z2843" t="str">
        <f t="shared" si="355"/>
        <v>Medium_user</v>
      </c>
      <c r="AA2843" t="str">
        <f t="shared" si="356"/>
        <v>Medium_user</v>
      </c>
      <c r="AB2843" t="str">
        <f t="shared" si="357"/>
        <v>Medium Usage</v>
      </c>
      <c r="AC2843" t="str">
        <f t="shared" si="358"/>
        <v>None</v>
      </c>
      <c r="AD2843" t="str">
        <f t="shared" si="359"/>
        <v>Low Intl Calls</v>
      </c>
    </row>
    <row r="2844" spans="1:30" x14ac:dyDescent="0.25">
      <c r="A2844" t="s">
        <v>70</v>
      </c>
      <c r="B2844">
        <v>178</v>
      </c>
      <c r="C2844" t="s">
        <v>21</v>
      </c>
      <c r="D2844" t="s">
        <v>22</v>
      </c>
      <c r="E2844">
        <f>IF(train[[#This Row],[international_plan]]="yes",1,0)</f>
        <v>0</v>
      </c>
      <c r="F2844" t="s">
        <v>23</v>
      </c>
      <c r="G2844">
        <f>IF(train[[#This Row],[voice_mail_plan]]="yes",1,0)</f>
        <v>1</v>
      </c>
      <c r="H2844">
        <v>22</v>
      </c>
      <c r="I2844">
        <v>112.8</v>
      </c>
      <c r="J2844">
        <v>66</v>
      </c>
      <c r="K2844">
        <v>19.18</v>
      </c>
      <c r="L2844">
        <v>232.6</v>
      </c>
      <c r="M2844">
        <v>100</v>
      </c>
      <c r="N2844">
        <v>19.77</v>
      </c>
      <c r="O2844">
        <v>194.8</v>
      </c>
      <c r="P2844">
        <v>119</v>
      </c>
      <c r="Q2844">
        <v>8.77</v>
      </c>
      <c r="R2844">
        <v>14.3</v>
      </c>
      <c r="S2844">
        <v>3</v>
      </c>
      <c r="T2844">
        <v>3.86</v>
      </c>
      <c r="U2844">
        <v>1</v>
      </c>
      <c r="V2844" t="s">
        <v>22</v>
      </c>
      <c r="W2844">
        <f t="shared" si="352"/>
        <v>0</v>
      </c>
      <c r="X2844" t="str">
        <f t="shared" si="353"/>
        <v>3 or fewer calls</v>
      </c>
      <c r="Y2844" t="str">
        <f t="shared" si="354"/>
        <v>Medium</v>
      </c>
      <c r="Z2844" t="str">
        <f t="shared" si="355"/>
        <v>Medium_user</v>
      </c>
      <c r="AA2844" t="str">
        <f t="shared" si="356"/>
        <v>Medium_user</v>
      </c>
      <c r="AB2844" t="str">
        <f t="shared" si="357"/>
        <v>Medium Usage</v>
      </c>
      <c r="AC2844" t="str">
        <f t="shared" si="358"/>
        <v>Medium</v>
      </c>
      <c r="AD2844" t="str">
        <f t="shared" si="359"/>
        <v>Medium Intl Calls</v>
      </c>
    </row>
    <row r="2845" spans="1:30" x14ac:dyDescent="0.25">
      <c r="A2845" t="s">
        <v>60</v>
      </c>
      <c r="B2845">
        <v>75</v>
      </c>
      <c r="C2845" t="s">
        <v>21</v>
      </c>
      <c r="D2845" t="s">
        <v>22</v>
      </c>
      <c r="E2845">
        <f>IF(train[[#This Row],[international_plan]]="yes",1,0)</f>
        <v>0</v>
      </c>
      <c r="F2845" t="s">
        <v>22</v>
      </c>
      <c r="G2845">
        <f>IF(train[[#This Row],[voice_mail_plan]]="yes",1,0)</f>
        <v>0</v>
      </c>
      <c r="H2845">
        <v>0</v>
      </c>
      <c r="I2845">
        <v>225.3</v>
      </c>
      <c r="J2845">
        <v>124</v>
      </c>
      <c r="K2845">
        <v>38.299999999999997</v>
      </c>
      <c r="L2845">
        <v>228</v>
      </c>
      <c r="M2845">
        <v>81</v>
      </c>
      <c r="N2845">
        <v>19.38</v>
      </c>
      <c r="O2845">
        <v>254.3</v>
      </c>
      <c r="P2845">
        <v>106</v>
      </c>
      <c r="Q2845">
        <v>11.44</v>
      </c>
      <c r="R2845">
        <v>11.7</v>
      </c>
      <c r="S2845">
        <v>3</v>
      </c>
      <c r="T2845">
        <v>3.16</v>
      </c>
      <c r="U2845">
        <v>1</v>
      </c>
      <c r="V2845" t="s">
        <v>22</v>
      </c>
      <c r="W2845">
        <f t="shared" si="352"/>
        <v>0</v>
      </c>
      <c r="X2845" t="str">
        <f t="shared" si="353"/>
        <v>3 or fewer calls</v>
      </c>
      <c r="Y2845" t="str">
        <f t="shared" si="354"/>
        <v>Medium</v>
      </c>
      <c r="Z2845" t="str">
        <f t="shared" si="355"/>
        <v>Medium_user</v>
      </c>
      <c r="AA2845" t="str">
        <f t="shared" si="356"/>
        <v>Medium_user</v>
      </c>
      <c r="AB2845" t="str">
        <f t="shared" si="357"/>
        <v>Medium Usage</v>
      </c>
      <c r="AC2845" t="str">
        <f t="shared" si="358"/>
        <v>None</v>
      </c>
      <c r="AD2845" t="str">
        <f t="shared" si="359"/>
        <v>Medium Intl Calls</v>
      </c>
    </row>
    <row r="2846" spans="1:30" x14ac:dyDescent="0.25">
      <c r="A2846" t="s">
        <v>58</v>
      </c>
      <c r="B2846">
        <v>106</v>
      </c>
      <c r="C2846" t="s">
        <v>21</v>
      </c>
      <c r="D2846" t="s">
        <v>22</v>
      </c>
      <c r="E2846">
        <f>IF(train[[#This Row],[international_plan]]="yes",1,0)</f>
        <v>0</v>
      </c>
      <c r="F2846" t="s">
        <v>23</v>
      </c>
      <c r="G2846">
        <f>IF(train[[#This Row],[voice_mail_plan]]="yes",1,0)</f>
        <v>1</v>
      </c>
      <c r="H2846">
        <v>25</v>
      </c>
      <c r="I2846">
        <v>169.4</v>
      </c>
      <c r="J2846">
        <v>105</v>
      </c>
      <c r="K2846">
        <v>28.8</v>
      </c>
      <c r="L2846">
        <v>240.5</v>
      </c>
      <c r="M2846">
        <v>108</v>
      </c>
      <c r="N2846">
        <v>20.440000000000001</v>
      </c>
      <c r="O2846">
        <v>159.4</v>
      </c>
      <c r="P2846">
        <v>114</v>
      </c>
      <c r="Q2846">
        <v>7.17</v>
      </c>
      <c r="R2846">
        <v>13.9</v>
      </c>
      <c r="S2846">
        <v>5</v>
      </c>
      <c r="T2846">
        <v>3.75</v>
      </c>
      <c r="U2846">
        <v>4</v>
      </c>
      <c r="V2846" t="s">
        <v>22</v>
      </c>
      <c r="W2846">
        <f t="shared" si="352"/>
        <v>0</v>
      </c>
      <c r="X2846" t="str">
        <f t="shared" si="353"/>
        <v>More than 3 calls</v>
      </c>
      <c r="Y2846" t="str">
        <f t="shared" si="354"/>
        <v>Medium</v>
      </c>
      <c r="Z2846" t="str">
        <f t="shared" si="355"/>
        <v>Medium_user</v>
      </c>
      <c r="AA2846" t="str">
        <f t="shared" si="356"/>
        <v>Heavy_user</v>
      </c>
      <c r="AB2846" t="str">
        <f t="shared" si="357"/>
        <v>Medium Usage</v>
      </c>
      <c r="AC2846" t="str">
        <f t="shared" si="358"/>
        <v>Medium</v>
      </c>
      <c r="AD2846" t="str">
        <f t="shared" si="359"/>
        <v>Medium Intl Calls</v>
      </c>
    </row>
    <row r="2847" spans="1:30" x14ac:dyDescent="0.25">
      <c r="A2847" t="s">
        <v>45</v>
      </c>
      <c r="B2847">
        <v>158</v>
      </c>
      <c r="C2847" t="s">
        <v>28</v>
      </c>
      <c r="D2847" t="s">
        <v>22</v>
      </c>
      <c r="E2847">
        <f>IF(train[[#This Row],[international_plan]]="yes",1,0)</f>
        <v>0</v>
      </c>
      <c r="F2847" t="s">
        <v>22</v>
      </c>
      <c r="G2847">
        <f>IF(train[[#This Row],[voice_mail_plan]]="yes",1,0)</f>
        <v>0</v>
      </c>
      <c r="H2847">
        <v>0</v>
      </c>
      <c r="I2847">
        <v>193.3</v>
      </c>
      <c r="J2847">
        <v>121</v>
      </c>
      <c r="K2847">
        <v>32.86</v>
      </c>
      <c r="L2847">
        <v>208.1</v>
      </c>
      <c r="M2847">
        <v>97</v>
      </c>
      <c r="N2847">
        <v>17.690000000000001</v>
      </c>
      <c r="O2847">
        <v>228.1</v>
      </c>
      <c r="P2847">
        <v>99</v>
      </c>
      <c r="Q2847">
        <v>10.26</v>
      </c>
      <c r="R2847">
        <v>7.1</v>
      </c>
      <c r="S2847">
        <v>9</v>
      </c>
      <c r="T2847">
        <v>1.92</v>
      </c>
      <c r="U2847">
        <v>1</v>
      </c>
      <c r="V2847" t="s">
        <v>22</v>
      </c>
      <c r="W2847">
        <f t="shared" si="352"/>
        <v>0</v>
      </c>
      <c r="X2847" t="str">
        <f t="shared" si="353"/>
        <v>3 or fewer calls</v>
      </c>
      <c r="Y2847" t="str">
        <f t="shared" si="354"/>
        <v>Low</v>
      </c>
      <c r="Z2847" t="str">
        <f t="shared" si="355"/>
        <v>Medium_user</v>
      </c>
      <c r="AA2847" t="str">
        <f t="shared" si="356"/>
        <v>Medium_user</v>
      </c>
      <c r="AB2847" t="str">
        <f t="shared" si="357"/>
        <v>Medium Usage</v>
      </c>
      <c r="AC2847" t="str">
        <f t="shared" si="358"/>
        <v>None</v>
      </c>
      <c r="AD2847" t="str">
        <f t="shared" si="359"/>
        <v>Low Intl Calls</v>
      </c>
    </row>
    <row r="2848" spans="1:30" x14ac:dyDescent="0.25">
      <c r="A2848" t="s">
        <v>41</v>
      </c>
      <c r="B2848">
        <v>102</v>
      </c>
      <c r="C2848" t="s">
        <v>28</v>
      </c>
      <c r="D2848" t="s">
        <v>22</v>
      </c>
      <c r="E2848">
        <f>IF(train[[#This Row],[international_plan]]="yes",1,0)</f>
        <v>0</v>
      </c>
      <c r="F2848" t="s">
        <v>22</v>
      </c>
      <c r="G2848">
        <f>IF(train[[#This Row],[voice_mail_plan]]="yes",1,0)</f>
        <v>0</v>
      </c>
      <c r="H2848">
        <v>0</v>
      </c>
      <c r="I2848">
        <v>95.6</v>
      </c>
      <c r="J2848">
        <v>88</v>
      </c>
      <c r="K2848">
        <v>16.25</v>
      </c>
      <c r="L2848">
        <v>167.6</v>
      </c>
      <c r="M2848">
        <v>106</v>
      </c>
      <c r="N2848">
        <v>14.25</v>
      </c>
      <c r="O2848">
        <v>177.3</v>
      </c>
      <c r="P2848">
        <v>95</v>
      </c>
      <c r="Q2848">
        <v>7.98</v>
      </c>
      <c r="R2848">
        <v>9.8000000000000007</v>
      </c>
      <c r="S2848">
        <v>2</v>
      </c>
      <c r="T2848">
        <v>2.65</v>
      </c>
      <c r="U2848">
        <v>3</v>
      </c>
      <c r="V2848" t="s">
        <v>22</v>
      </c>
      <c r="W2848">
        <f t="shared" si="352"/>
        <v>0</v>
      </c>
      <c r="X2848" t="str">
        <f t="shared" si="353"/>
        <v>3 or fewer calls</v>
      </c>
      <c r="Y2848" t="str">
        <f t="shared" si="354"/>
        <v>Medium</v>
      </c>
      <c r="Z2848" t="str">
        <f t="shared" si="355"/>
        <v>Medium_user</v>
      </c>
      <c r="AA2848" t="str">
        <f t="shared" si="356"/>
        <v>Medium_user</v>
      </c>
      <c r="AB2848" t="str">
        <f t="shared" si="357"/>
        <v>Medium Usage</v>
      </c>
      <c r="AC2848" t="str">
        <f t="shared" si="358"/>
        <v>None</v>
      </c>
      <c r="AD2848" t="str">
        <f t="shared" si="359"/>
        <v>Medium Intl Calls</v>
      </c>
    </row>
    <row r="2849" spans="1:30" x14ac:dyDescent="0.25">
      <c r="A2849" t="s">
        <v>71</v>
      </c>
      <c r="B2849">
        <v>92</v>
      </c>
      <c r="C2849" t="s">
        <v>28</v>
      </c>
      <c r="D2849" t="s">
        <v>22</v>
      </c>
      <c r="E2849">
        <f>IF(train[[#This Row],[international_plan]]="yes",1,0)</f>
        <v>0</v>
      </c>
      <c r="F2849" t="s">
        <v>23</v>
      </c>
      <c r="G2849">
        <f>IF(train[[#This Row],[voice_mail_plan]]="yes",1,0)</f>
        <v>1</v>
      </c>
      <c r="H2849">
        <v>25</v>
      </c>
      <c r="I2849">
        <v>79.8</v>
      </c>
      <c r="J2849">
        <v>99</v>
      </c>
      <c r="K2849">
        <v>13.57</v>
      </c>
      <c r="L2849">
        <v>313.60000000000002</v>
      </c>
      <c r="M2849">
        <v>120</v>
      </c>
      <c r="N2849">
        <v>26.66</v>
      </c>
      <c r="O2849">
        <v>135.5</v>
      </c>
      <c r="P2849">
        <v>104</v>
      </c>
      <c r="Q2849">
        <v>6.1</v>
      </c>
      <c r="R2849">
        <v>9.3000000000000007</v>
      </c>
      <c r="S2849">
        <v>8</v>
      </c>
      <c r="T2849">
        <v>2.5099999999999998</v>
      </c>
      <c r="U2849">
        <v>2</v>
      </c>
      <c r="V2849" t="s">
        <v>22</v>
      </c>
      <c r="W2849">
        <f t="shared" si="352"/>
        <v>0</v>
      </c>
      <c r="X2849" t="str">
        <f t="shared" si="353"/>
        <v>3 or fewer calls</v>
      </c>
      <c r="Y2849" t="str">
        <f t="shared" si="354"/>
        <v>Medium</v>
      </c>
      <c r="Z2849" t="str">
        <f t="shared" si="355"/>
        <v>Heavy_user</v>
      </c>
      <c r="AA2849" t="str">
        <f t="shared" si="356"/>
        <v>Heavy_user</v>
      </c>
      <c r="AB2849" t="str">
        <f t="shared" si="357"/>
        <v>Medium Usage</v>
      </c>
      <c r="AC2849" t="str">
        <f t="shared" si="358"/>
        <v>Medium</v>
      </c>
      <c r="AD2849" t="str">
        <f t="shared" si="359"/>
        <v>Medium Intl Calls</v>
      </c>
    </row>
    <row r="2850" spans="1:30" x14ac:dyDescent="0.25">
      <c r="A2850" t="s">
        <v>20</v>
      </c>
      <c r="B2850">
        <v>69</v>
      </c>
      <c r="C2850" t="s">
        <v>21</v>
      </c>
      <c r="D2850" t="s">
        <v>22</v>
      </c>
      <c r="E2850">
        <f>IF(train[[#This Row],[international_plan]]="yes",1,0)</f>
        <v>0</v>
      </c>
      <c r="F2850" t="s">
        <v>22</v>
      </c>
      <c r="G2850">
        <f>IF(train[[#This Row],[voice_mail_plan]]="yes",1,0)</f>
        <v>0</v>
      </c>
      <c r="H2850">
        <v>0</v>
      </c>
      <c r="I2850">
        <v>229.2</v>
      </c>
      <c r="J2850">
        <v>111</v>
      </c>
      <c r="K2850">
        <v>38.96</v>
      </c>
      <c r="L2850">
        <v>165.3</v>
      </c>
      <c r="M2850">
        <v>104</v>
      </c>
      <c r="N2850">
        <v>14.05</v>
      </c>
      <c r="O2850">
        <v>235.1</v>
      </c>
      <c r="P2850">
        <v>80</v>
      </c>
      <c r="Q2850">
        <v>10.58</v>
      </c>
      <c r="R2850">
        <v>5.2</v>
      </c>
      <c r="S2850">
        <v>5</v>
      </c>
      <c r="T2850">
        <v>1.4</v>
      </c>
      <c r="U2850">
        <v>1</v>
      </c>
      <c r="V2850" t="s">
        <v>22</v>
      </c>
      <c r="W2850">
        <f t="shared" si="352"/>
        <v>0</v>
      </c>
      <c r="X2850" t="str">
        <f t="shared" si="353"/>
        <v>3 or fewer calls</v>
      </c>
      <c r="Y2850" t="str">
        <f t="shared" si="354"/>
        <v>Low</v>
      </c>
      <c r="Z2850" t="str">
        <f t="shared" si="355"/>
        <v>Medium_user</v>
      </c>
      <c r="AA2850" t="str">
        <f t="shared" si="356"/>
        <v>Medium_user</v>
      </c>
      <c r="AB2850" t="str">
        <f t="shared" si="357"/>
        <v>Medium Usage</v>
      </c>
      <c r="AC2850" t="str">
        <f t="shared" si="358"/>
        <v>None</v>
      </c>
      <c r="AD2850" t="str">
        <f t="shared" si="359"/>
        <v>Low Intl Calls</v>
      </c>
    </row>
    <row r="2851" spans="1:30" x14ac:dyDescent="0.25">
      <c r="A2851" t="s">
        <v>52</v>
      </c>
      <c r="B2851">
        <v>117</v>
      </c>
      <c r="C2851" t="s">
        <v>21</v>
      </c>
      <c r="D2851" t="s">
        <v>22</v>
      </c>
      <c r="E2851">
        <f>IF(train[[#This Row],[international_plan]]="yes",1,0)</f>
        <v>0</v>
      </c>
      <c r="F2851" t="s">
        <v>23</v>
      </c>
      <c r="G2851">
        <f>IF(train[[#This Row],[voice_mail_plan]]="yes",1,0)</f>
        <v>1</v>
      </c>
      <c r="H2851">
        <v>38</v>
      </c>
      <c r="I2851">
        <v>259.3</v>
      </c>
      <c r="J2851">
        <v>94</v>
      </c>
      <c r="K2851">
        <v>44.08</v>
      </c>
      <c r="L2851">
        <v>245.6</v>
      </c>
      <c r="M2851">
        <v>71</v>
      </c>
      <c r="N2851">
        <v>20.88</v>
      </c>
      <c r="O2851">
        <v>269.3</v>
      </c>
      <c r="P2851">
        <v>125</v>
      </c>
      <c r="Q2851">
        <v>12.12</v>
      </c>
      <c r="R2851">
        <v>9.1999999999999993</v>
      </c>
      <c r="S2851">
        <v>1</v>
      </c>
      <c r="T2851">
        <v>2.48</v>
      </c>
      <c r="U2851">
        <v>3</v>
      </c>
      <c r="V2851" t="s">
        <v>22</v>
      </c>
      <c r="W2851">
        <f t="shared" si="352"/>
        <v>0</v>
      </c>
      <c r="X2851" t="str">
        <f t="shared" si="353"/>
        <v>3 or fewer calls</v>
      </c>
      <c r="Y2851" t="str">
        <f t="shared" si="354"/>
        <v>Medium</v>
      </c>
      <c r="Z2851" t="str">
        <f t="shared" si="355"/>
        <v>Light_usage</v>
      </c>
      <c r="AA2851" t="str">
        <f t="shared" si="356"/>
        <v>Heavy_user</v>
      </c>
      <c r="AB2851" t="str">
        <f t="shared" si="357"/>
        <v>Medium Usage</v>
      </c>
      <c r="AC2851" t="str">
        <f t="shared" si="358"/>
        <v>High</v>
      </c>
      <c r="AD2851" t="str">
        <f t="shared" si="359"/>
        <v>Medium Intl Calls</v>
      </c>
    </row>
    <row r="2852" spans="1:30" x14ac:dyDescent="0.25">
      <c r="A2852" t="s">
        <v>69</v>
      </c>
      <c r="B2852">
        <v>76</v>
      </c>
      <c r="C2852" t="s">
        <v>21</v>
      </c>
      <c r="D2852" t="s">
        <v>22</v>
      </c>
      <c r="E2852">
        <f>IF(train[[#This Row],[international_plan]]="yes",1,0)</f>
        <v>0</v>
      </c>
      <c r="F2852" t="s">
        <v>23</v>
      </c>
      <c r="G2852">
        <f>IF(train[[#This Row],[voice_mail_plan]]="yes",1,0)</f>
        <v>1</v>
      </c>
      <c r="H2852">
        <v>41</v>
      </c>
      <c r="I2852">
        <v>212.6</v>
      </c>
      <c r="J2852">
        <v>110</v>
      </c>
      <c r="K2852">
        <v>36.14</v>
      </c>
      <c r="L2852">
        <v>172.7</v>
      </c>
      <c r="M2852">
        <v>97</v>
      </c>
      <c r="N2852">
        <v>14.68</v>
      </c>
      <c r="O2852">
        <v>186.3</v>
      </c>
      <c r="P2852">
        <v>78</v>
      </c>
      <c r="Q2852">
        <v>8.3800000000000008</v>
      </c>
      <c r="R2852">
        <v>10.1</v>
      </c>
      <c r="S2852">
        <v>5</v>
      </c>
      <c r="T2852">
        <v>2.73</v>
      </c>
      <c r="U2852">
        <v>0</v>
      </c>
      <c r="V2852" t="s">
        <v>22</v>
      </c>
      <c r="W2852">
        <f t="shared" si="352"/>
        <v>0</v>
      </c>
      <c r="X2852" t="str">
        <f t="shared" si="353"/>
        <v>3 or fewer calls</v>
      </c>
      <c r="Y2852" t="str">
        <f t="shared" si="354"/>
        <v>Medium</v>
      </c>
      <c r="Z2852" t="str">
        <f t="shared" si="355"/>
        <v>Medium_user</v>
      </c>
      <c r="AA2852" t="str">
        <f t="shared" si="356"/>
        <v>Medium_user</v>
      </c>
      <c r="AB2852" t="str">
        <f t="shared" si="357"/>
        <v>Medium Usage</v>
      </c>
      <c r="AC2852" t="str">
        <f t="shared" si="358"/>
        <v>High</v>
      </c>
      <c r="AD2852" t="str">
        <f t="shared" si="359"/>
        <v>Medium Intl Calls</v>
      </c>
    </row>
    <row r="2853" spans="1:30" x14ac:dyDescent="0.25">
      <c r="A2853" t="s">
        <v>37</v>
      </c>
      <c r="B2853">
        <v>72</v>
      </c>
      <c r="C2853" t="s">
        <v>21</v>
      </c>
      <c r="D2853" t="s">
        <v>23</v>
      </c>
      <c r="E2853">
        <f>IF(train[[#This Row],[international_plan]]="yes",1,0)</f>
        <v>1</v>
      </c>
      <c r="F2853" t="s">
        <v>22</v>
      </c>
      <c r="G2853">
        <f>IF(train[[#This Row],[voice_mail_plan]]="yes",1,0)</f>
        <v>0</v>
      </c>
      <c r="H2853">
        <v>0</v>
      </c>
      <c r="I2853">
        <v>101</v>
      </c>
      <c r="J2853">
        <v>110</v>
      </c>
      <c r="K2853">
        <v>17.170000000000002</v>
      </c>
      <c r="L2853">
        <v>240</v>
      </c>
      <c r="M2853">
        <v>70</v>
      </c>
      <c r="N2853">
        <v>20.399999999999999</v>
      </c>
      <c r="O2853">
        <v>333.5</v>
      </c>
      <c r="P2853">
        <v>105</v>
      </c>
      <c r="Q2853">
        <v>15.01</v>
      </c>
      <c r="R2853">
        <v>11.1</v>
      </c>
      <c r="S2853">
        <v>6</v>
      </c>
      <c r="T2853">
        <v>3</v>
      </c>
      <c r="U2853">
        <v>0</v>
      </c>
      <c r="V2853" t="s">
        <v>22</v>
      </c>
      <c r="W2853">
        <f t="shared" si="352"/>
        <v>0</v>
      </c>
      <c r="X2853" t="str">
        <f t="shared" si="353"/>
        <v>3 or fewer calls</v>
      </c>
      <c r="Y2853" t="str">
        <f t="shared" si="354"/>
        <v>Medium</v>
      </c>
      <c r="Z2853" t="str">
        <f t="shared" si="355"/>
        <v>Light_usage</v>
      </c>
      <c r="AA2853" t="str">
        <f t="shared" si="356"/>
        <v>Heavy_user</v>
      </c>
      <c r="AB2853" t="str">
        <f t="shared" si="357"/>
        <v>Medium Usage</v>
      </c>
      <c r="AC2853" t="str">
        <f t="shared" si="358"/>
        <v>None</v>
      </c>
      <c r="AD2853" t="str">
        <f t="shared" si="359"/>
        <v>Medium Intl Calls</v>
      </c>
    </row>
    <row r="2854" spans="1:30" x14ac:dyDescent="0.25">
      <c r="A2854" t="s">
        <v>44</v>
      </c>
      <c r="B2854">
        <v>115</v>
      </c>
      <c r="C2854" t="s">
        <v>21</v>
      </c>
      <c r="D2854" t="s">
        <v>23</v>
      </c>
      <c r="E2854">
        <f>IF(train[[#This Row],[international_plan]]="yes",1,0)</f>
        <v>1</v>
      </c>
      <c r="F2854" t="s">
        <v>23</v>
      </c>
      <c r="G2854">
        <f>IF(train[[#This Row],[voice_mail_plan]]="yes",1,0)</f>
        <v>1</v>
      </c>
      <c r="H2854">
        <v>6</v>
      </c>
      <c r="I2854">
        <v>140.1</v>
      </c>
      <c r="J2854">
        <v>125</v>
      </c>
      <c r="K2854">
        <v>23.82</v>
      </c>
      <c r="L2854">
        <v>157.9</v>
      </c>
      <c r="M2854">
        <v>100</v>
      </c>
      <c r="N2854">
        <v>13.42</v>
      </c>
      <c r="O2854">
        <v>249.4</v>
      </c>
      <c r="P2854">
        <v>96</v>
      </c>
      <c r="Q2854">
        <v>11.22</v>
      </c>
      <c r="R2854">
        <v>10.1</v>
      </c>
      <c r="S2854">
        <v>3</v>
      </c>
      <c r="T2854">
        <v>2.73</v>
      </c>
      <c r="U2854">
        <v>1</v>
      </c>
      <c r="V2854" t="s">
        <v>22</v>
      </c>
      <c r="W2854">
        <f t="shared" si="352"/>
        <v>0</v>
      </c>
      <c r="X2854" t="str">
        <f t="shared" si="353"/>
        <v>3 or fewer calls</v>
      </c>
      <c r="Y2854" t="str">
        <f t="shared" si="354"/>
        <v>Medium</v>
      </c>
      <c r="Z2854" t="str">
        <f t="shared" si="355"/>
        <v>Medium_user</v>
      </c>
      <c r="AA2854" t="str">
        <f t="shared" si="356"/>
        <v>Medium_user</v>
      </c>
      <c r="AB2854" t="str">
        <f t="shared" si="357"/>
        <v>Medium Usage</v>
      </c>
      <c r="AC2854" t="str">
        <f t="shared" si="358"/>
        <v>Low</v>
      </c>
      <c r="AD2854" t="str">
        <f t="shared" si="359"/>
        <v>Medium Intl Calls</v>
      </c>
    </row>
    <row r="2855" spans="1:30" x14ac:dyDescent="0.25">
      <c r="A2855" t="s">
        <v>49</v>
      </c>
      <c r="B2855">
        <v>68</v>
      </c>
      <c r="C2855" t="s">
        <v>25</v>
      </c>
      <c r="D2855" t="s">
        <v>22</v>
      </c>
      <c r="E2855">
        <f>IF(train[[#This Row],[international_plan]]="yes",1,0)</f>
        <v>0</v>
      </c>
      <c r="F2855" t="s">
        <v>22</v>
      </c>
      <c r="G2855">
        <f>IF(train[[#This Row],[voice_mail_plan]]="yes",1,0)</f>
        <v>0</v>
      </c>
      <c r="H2855">
        <v>0</v>
      </c>
      <c r="I2855">
        <v>150.4</v>
      </c>
      <c r="J2855">
        <v>106</v>
      </c>
      <c r="K2855">
        <v>25.57</v>
      </c>
      <c r="L2855">
        <v>199</v>
      </c>
      <c r="M2855">
        <v>131</v>
      </c>
      <c r="N2855">
        <v>16.920000000000002</v>
      </c>
      <c r="O2855">
        <v>109.7</v>
      </c>
      <c r="P2855">
        <v>103</v>
      </c>
      <c r="Q2855">
        <v>4.9400000000000004</v>
      </c>
      <c r="R2855">
        <v>12.3</v>
      </c>
      <c r="S2855">
        <v>3</v>
      </c>
      <c r="T2855">
        <v>3.32</v>
      </c>
      <c r="U2855">
        <v>3</v>
      </c>
      <c r="V2855" t="s">
        <v>22</v>
      </c>
      <c r="W2855">
        <f t="shared" si="352"/>
        <v>0</v>
      </c>
      <c r="X2855" t="str">
        <f t="shared" si="353"/>
        <v>3 or fewer calls</v>
      </c>
      <c r="Y2855" t="str">
        <f t="shared" si="354"/>
        <v>Medium</v>
      </c>
      <c r="Z2855" t="str">
        <f t="shared" si="355"/>
        <v>Heavy_user</v>
      </c>
      <c r="AA2855" t="str">
        <f t="shared" si="356"/>
        <v>Medium_user</v>
      </c>
      <c r="AB2855" t="str">
        <f t="shared" si="357"/>
        <v>Medium Usage</v>
      </c>
      <c r="AC2855" t="str">
        <f t="shared" si="358"/>
        <v>None</v>
      </c>
      <c r="AD2855" t="str">
        <f t="shared" si="359"/>
        <v>Medium Intl Calls</v>
      </c>
    </row>
    <row r="2856" spans="1:30" x14ac:dyDescent="0.25">
      <c r="A2856" t="s">
        <v>42</v>
      </c>
      <c r="B2856">
        <v>97</v>
      </c>
      <c r="C2856" t="s">
        <v>21</v>
      </c>
      <c r="D2856" t="s">
        <v>22</v>
      </c>
      <c r="E2856">
        <f>IF(train[[#This Row],[international_plan]]="yes",1,0)</f>
        <v>0</v>
      </c>
      <c r="F2856" t="s">
        <v>22</v>
      </c>
      <c r="G2856">
        <f>IF(train[[#This Row],[voice_mail_plan]]="yes",1,0)</f>
        <v>0</v>
      </c>
      <c r="H2856">
        <v>0</v>
      </c>
      <c r="I2856">
        <v>100.8</v>
      </c>
      <c r="J2856">
        <v>74</v>
      </c>
      <c r="K2856">
        <v>17.14</v>
      </c>
      <c r="L2856">
        <v>233.8</v>
      </c>
      <c r="M2856">
        <v>88</v>
      </c>
      <c r="N2856">
        <v>19.87</v>
      </c>
      <c r="O2856">
        <v>208.7</v>
      </c>
      <c r="P2856">
        <v>79</v>
      </c>
      <c r="Q2856">
        <v>9.39</v>
      </c>
      <c r="R2856">
        <v>12.6</v>
      </c>
      <c r="S2856">
        <v>3</v>
      </c>
      <c r="T2856">
        <v>3.4</v>
      </c>
      <c r="U2856">
        <v>2</v>
      </c>
      <c r="V2856" t="s">
        <v>22</v>
      </c>
      <c r="W2856">
        <f t="shared" si="352"/>
        <v>0</v>
      </c>
      <c r="X2856" t="str">
        <f t="shared" si="353"/>
        <v>3 or fewer calls</v>
      </c>
      <c r="Y2856" t="str">
        <f t="shared" si="354"/>
        <v>Medium</v>
      </c>
      <c r="Z2856" t="str">
        <f t="shared" si="355"/>
        <v>Medium_user</v>
      </c>
      <c r="AA2856" t="str">
        <f t="shared" si="356"/>
        <v>Medium_user</v>
      </c>
      <c r="AB2856" t="str">
        <f t="shared" si="357"/>
        <v>Medium Usage</v>
      </c>
      <c r="AC2856" t="str">
        <f t="shared" si="358"/>
        <v>None</v>
      </c>
      <c r="AD2856" t="str">
        <f t="shared" si="359"/>
        <v>Medium Intl Calls</v>
      </c>
    </row>
    <row r="2857" spans="1:30" x14ac:dyDescent="0.25">
      <c r="A2857" t="s">
        <v>34</v>
      </c>
      <c r="B2857">
        <v>92</v>
      </c>
      <c r="C2857" t="s">
        <v>21</v>
      </c>
      <c r="D2857" t="s">
        <v>22</v>
      </c>
      <c r="E2857">
        <f>IF(train[[#This Row],[international_plan]]="yes",1,0)</f>
        <v>0</v>
      </c>
      <c r="F2857" t="s">
        <v>22</v>
      </c>
      <c r="G2857">
        <f>IF(train[[#This Row],[voice_mail_plan]]="yes",1,0)</f>
        <v>0</v>
      </c>
      <c r="H2857">
        <v>0</v>
      </c>
      <c r="I2857">
        <v>138.1</v>
      </c>
      <c r="J2857">
        <v>131</v>
      </c>
      <c r="K2857">
        <v>23.48</v>
      </c>
      <c r="L2857">
        <v>175.7</v>
      </c>
      <c r="M2857">
        <v>128</v>
      </c>
      <c r="N2857">
        <v>14.93</v>
      </c>
      <c r="O2857">
        <v>192.7</v>
      </c>
      <c r="P2857">
        <v>119</v>
      </c>
      <c r="Q2857">
        <v>8.67</v>
      </c>
      <c r="R2857">
        <v>10</v>
      </c>
      <c r="S2857">
        <v>3</v>
      </c>
      <c r="T2857">
        <v>2.7</v>
      </c>
      <c r="U2857">
        <v>3</v>
      </c>
      <c r="V2857" t="s">
        <v>22</v>
      </c>
      <c r="W2857">
        <f t="shared" si="352"/>
        <v>0</v>
      </c>
      <c r="X2857" t="str">
        <f t="shared" si="353"/>
        <v>3 or fewer calls</v>
      </c>
      <c r="Y2857" t="str">
        <f t="shared" si="354"/>
        <v>Medium</v>
      </c>
      <c r="Z2857" t="str">
        <f t="shared" si="355"/>
        <v>Heavy_user</v>
      </c>
      <c r="AA2857" t="str">
        <f t="shared" si="356"/>
        <v>Medium_user</v>
      </c>
      <c r="AB2857" t="str">
        <f t="shared" si="357"/>
        <v>Medium Usage</v>
      </c>
      <c r="AC2857" t="str">
        <f t="shared" si="358"/>
        <v>None</v>
      </c>
      <c r="AD2857" t="str">
        <f t="shared" si="359"/>
        <v>Medium Intl Calls</v>
      </c>
    </row>
    <row r="2858" spans="1:30" x14ac:dyDescent="0.25">
      <c r="A2858" t="s">
        <v>70</v>
      </c>
      <c r="B2858">
        <v>90</v>
      </c>
      <c r="C2858" t="s">
        <v>21</v>
      </c>
      <c r="D2858" t="s">
        <v>22</v>
      </c>
      <c r="E2858">
        <f>IF(train[[#This Row],[international_plan]]="yes",1,0)</f>
        <v>0</v>
      </c>
      <c r="F2858" t="s">
        <v>23</v>
      </c>
      <c r="G2858">
        <f>IF(train[[#This Row],[voice_mail_plan]]="yes",1,0)</f>
        <v>1</v>
      </c>
      <c r="H2858">
        <v>30</v>
      </c>
      <c r="I2858">
        <v>191.3</v>
      </c>
      <c r="J2858">
        <v>104</v>
      </c>
      <c r="K2858">
        <v>32.520000000000003</v>
      </c>
      <c r="L2858">
        <v>257.10000000000002</v>
      </c>
      <c r="M2858">
        <v>109</v>
      </c>
      <c r="N2858">
        <v>21.85</v>
      </c>
      <c r="O2858">
        <v>177.7</v>
      </c>
      <c r="P2858">
        <v>89</v>
      </c>
      <c r="Q2858">
        <v>8</v>
      </c>
      <c r="R2858">
        <v>11</v>
      </c>
      <c r="S2858">
        <v>1</v>
      </c>
      <c r="T2858">
        <v>2.97</v>
      </c>
      <c r="U2858">
        <v>1</v>
      </c>
      <c r="V2858" t="s">
        <v>22</v>
      </c>
      <c r="W2858">
        <f t="shared" si="352"/>
        <v>0</v>
      </c>
      <c r="X2858" t="str">
        <f t="shared" si="353"/>
        <v>3 or fewer calls</v>
      </c>
      <c r="Y2858" t="str">
        <f t="shared" si="354"/>
        <v>Medium</v>
      </c>
      <c r="Z2858" t="str">
        <f t="shared" si="355"/>
        <v>Medium_user</v>
      </c>
      <c r="AA2858" t="str">
        <f t="shared" si="356"/>
        <v>Heavy_user</v>
      </c>
      <c r="AB2858" t="str">
        <f t="shared" si="357"/>
        <v>Medium Usage</v>
      </c>
      <c r="AC2858" t="str">
        <f t="shared" si="358"/>
        <v>High</v>
      </c>
      <c r="AD2858" t="str">
        <f t="shared" si="359"/>
        <v>Medium Intl Calls</v>
      </c>
    </row>
    <row r="2859" spans="1:30" x14ac:dyDescent="0.25">
      <c r="A2859" t="s">
        <v>67</v>
      </c>
      <c r="B2859">
        <v>72</v>
      </c>
      <c r="C2859" t="s">
        <v>28</v>
      </c>
      <c r="D2859" t="s">
        <v>22</v>
      </c>
      <c r="E2859">
        <f>IF(train[[#This Row],[international_plan]]="yes",1,0)</f>
        <v>0</v>
      </c>
      <c r="F2859" t="s">
        <v>22</v>
      </c>
      <c r="G2859">
        <f>IF(train[[#This Row],[voice_mail_plan]]="yes",1,0)</f>
        <v>0</v>
      </c>
      <c r="H2859">
        <v>0</v>
      </c>
      <c r="I2859">
        <v>168.3</v>
      </c>
      <c r="J2859">
        <v>76</v>
      </c>
      <c r="K2859">
        <v>28.61</v>
      </c>
      <c r="L2859">
        <v>212.4</v>
      </c>
      <c r="M2859">
        <v>126</v>
      </c>
      <c r="N2859">
        <v>18.05</v>
      </c>
      <c r="O2859">
        <v>200.2</v>
      </c>
      <c r="P2859">
        <v>132</v>
      </c>
      <c r="Q2859">
        <v>9.01</v>
      </c>
      <c r="R2859">
        <v>12</v>
      </c>
      <c r="S2859">
        <v>3</v>
      </c>
      <c r="T2859">
        <v>3.24</v>
      </c>
      <c r="U2859">
        <v>2</v>
      </c>
      <c r="V2859" t="s">
        <v>22</v>
      </c>
      <c r="W2859">
        <f t="shared" si="352"/>
        <v>0</v>
      </c>
      <c r="X2859" t="str">
        <f t="shared" si="353"/>
        <v>3 or fewer calls</v>
      </c>
      <c r="Y2859" t="str">
        <f t="shared" si="354"/>
        <v>Medium</v>
      </c>
      <c r="Z2859" t="str">
        <f t="shared" si="355"/>
        <v>Heavy_user</v>
      </c>
      <c r="AA2859" t="str">
        <f t="shared" si="356"/>
        <v>Medium_user</v>
      </c>
      <c r="AB2859" t="str">
        <f t="shared" si="357"/>
        <v>Medium Usage</v>
      </c>
      <c r="AC2859" t="str">
        <f t="shared" si="358"/>
        <v>None</v>
      </c>
      <c r="AD2859" t="str">
        <f t="shared" si="359"/>
        <v>Medium Intl Calls</v>
      </c>
    </row>
    <row r="2860" spans="1:30" x14ac:dyDescent="0.25">
      <c r="A2860" t="s">
        <v>56</v>
      </c>
      <c r="B2860">
        <v>73</v>
      </c>
      <c r="C2860" t="s">
        <v>21</v>
      </c>
      <c r="D2860" t="s">
        <v>22</v>
      </c>
      <c r="E2860">
        <f>IF(train[[#This Row],[international_plan]]="yes",1,0)</f>
        <v>0</v>
      </c>
      <c r="F2860" t="s">
        <v>22</v>
      </c>
      <c r="G2860">
        <f>IF(train[[#This Row],[voice_mail_plan]]="yes",1,0)</f>
        <v>0</v>
      </c>
      <c r="H2860">
        <v>0</v>
      </c>
      <c r="I2860">
        <v>137.6</v>
      </c>
      <c r="J2860">
        <v>113</v>
      </c>
      <c r="K2860">
        <v>23.39</v>
      </c>
      <c r="L2860">
        <v>179.7</v>
      </c>
      <c r="M2860">
        <v>75</v>
      </c>
      <c r="N2860">
        <v>15.27</v>
      </c>
      <c r="O2860">
        <v>172.8</v>
      </c>
      <c r="P2860">
        <v>71</v>
      </c>
      <c r="Q2860">
        <v>7.78</v>
      </c>
      <c r="R2860">
        <v>10.7</v>
      </c>
      <c r="S2860">
        <v>2</v>
      </c>
      <c r="T2860">
        <v>2.89</v>
      </c>
      <c r="U2860">
        <v>1</v>
      </c>
      <c r="V2860" t="s">
        <v>23</v>
      </c>
      <c r="W2860">
        <f t="shared" si="352"/>
        <v>1</v>
      </c>
      <c r="X2860" t="str">
        <f t="shared" si="353"/>
        <v>3 or fewer calls</v>
      </c>
      <c r="Y2860" t="str">
        <f t="shared" si="354"/>
        <v>Medium</v>
      </c>
      <c r="Z2860" t="str">
        <f t="shared" si="355"/>
        <v>Light_usage</v>
      </c>
      <c r="AA2860" t="str">
        <f t="shared" si="356"/>
        <v>Medium_user</v>
      </c>
      <c r="AB2860" t="str">
        <f t="shared" si="357"/>
        <v>Medium Usage</v>
      </c>
      <c r="AC2860" t="str">
        <f t="shared" si="358"/>
        <v>None</v>
      </c>
      <c r="AD2860" t="str">
        <f t="shared" si="359"/>
        <v>Medium Intl Calls</v>
      </c>
    </row>
    <row r="2861" spans="1:30" x14ac:dyDescent="0.25">
      <c r="A2861" t="s">
        <v>20</v>
      </c>
      <c r="B2861">
        <v>54</v>
      </c>
      <c r="C2861" t="s">
        <v>21</v>
      </c>
      <c r="D2861" t="s">
        <v>22</v>
      </c>
      <c r="E2861">
        <f>IF(train[[#This Row],[international_plan]]="yes",1,0)</f>
        <v>0</v>
      </c>
      <c r="F2861" t="s">
        <v>22</v>
      </c>
      <c r="G2861">
        <f>IF(train[[#This Row],[voice_mail_plan]]="yes",1,0)</f>
        <v>0</v>
      </c>
      <c r="H2861">
        <v>0</v>
      </c>
      <c r="I2861">
        <v>255.4</v>
      </c>
      <c r="J2861">
        <v>122</v>
      </c>
      <c r="K2861">
        <v>43.42</v>
      </c>
      <c r="L2861">
        <v>22.3</v>
      </c>
      <c r="M2861">
        <v>87</v>
      </c>
      <c r="N2861">
        <v>1.9</v>
      </c>
      <c r="O2861">
        <v>152.6</v>
      </c>
      <c r="P2861">
        <v>72</v>
      </c>
      <c r="Q2861">
        <v>6.87</v>
      </c>
      <c r="R2861">
        <v>11.1</v>
      </c>
      <c r="S2861">
        <v>6</v>
      </c>
      <c r="T2861">
        <v>3</v>
      </c>
      <c r="U2861">
        <v>0</v>
      </c>
      <c r="V2861" t="s">
        <v>22</v>
      </c>
      <c r="W2861">
        <f t="shared" si="352"/>
        <v>0</v>
      </c>
      <c r="X2861" t="str">
        <f t="shared" si="353"/>
        <v>3 or fewer calls</v>
      </c>
      <c r="Y2861" t="str">
        <f t="shared" si="354"/>
        <v>Medium</v>
      </c>
      <c r="Z2861" t="str">
        <f t="shared" si="355"/>
        <v>Medium_user</v>
      </c>
      <c r="AA2861" t="str">
        <f t="shared" si="356"/>
        <v>Light_user</v>
      </c>
      <c r="AB2861" t="str">
        <f t="shared" si="357"/>
        <v>Medium Usage</v>
      </c>
      <c r="AC2861" t="str">
        <f t="shared" si="358"/>
        <v>None</v>
      </c>
      <c r="AD2861" t="str">
        <f t="shared" si="359"/>
        <v>Medium Intl Calls</v>
      </c>
    </row>
    <row r="2862" spans="1:30" x14ac:dyDescent="0.25">
      <c r="A2862" t="s">
        <v>69</v>
      </c>
      <c r="B2862">
        <v>161</v>
      </c>
      <c r="C2862" t="s">
        <v>21</v>
      </c>
      <c r="D2862" t="s">
        <v>22</v>
      </c>
      <c r="E2862">
        <f>IF(train[[#This Row],[international_plan]]="yes",1,0)</f>
        <v>0</v>
      </c>
      <c r="F2862" t="s">
        <v>22</v>
      </c>
      <c r="G2862">
        <f>IF(train[[#This Row],[voice_mail_plan]]="yes",1,0)</f>
        <v>0</v>
      </c>
      <c r="H2862">
        <v>0</v>
      </c>
      <c r="I2862">
        <v>166.2</v>
      </c>
      <c r="J2862">
        <v>125</v>
      </c>
      <c r="K2862">
        <v>28.25</v>
      </c>
      <c r="L2862">
        <v>279.39999999999998</v>
      </c>
      <c r="M2862">
        <v>78</v>
      </c>
      <c r="N2862">
        <v>23.75</v>
      </c>
      <c r="O2862">
        <v>181</v>
      </c>
      <c r="P2862">
        <v>85</v>
      </c>
      <c r="Q2862">
        <v>8.15</v>
      </c>
      <c r="R2862">
        <v>13.4</v>
      </c>
      <c r="S2862">
        <v>6</v>
      </c>
      <c r="T2862">
        <v>3.62</v>
      </c>
      <c r="U2862">
        <v>1</v>
      </c>
      <c r="V2862" t="s">
        <v>22</v>
      </c>
      <c r="W2862">
        <f t="shared" si="352"/>
        <v>0</v>
      </c>
      <c r="X2862" t="str">
        <f t="shared" si="353"/>
        <v>3 or fewer calls</v>
      </c>
      <c r="Y2862" t="str">
        <f t="shared" si="354"/>
        <v>Medium</v>
      </c>
      <c r="Z2862" t="str">
        <f t="shared" si="355"/>
        <v>Light_usage</v>
      </c>
      <c r="AA2862" t="str">
        <f t="shared" si="356"/>
        <v>Heavy_user</v>
      </c>
      <c r="AB2862" t="str">
        <f t="shared" si="357"/>
        <v>Medium Usage</v>
      </c>
      <c r="AC2862" t="str">
        <f t="shared" si="358"/>
        <v>None</v>
      </c>
      <c r="AD2862" t="str">
        <f t="shared" si="359"/>
        <v>Medium Intl Calls</v>
      </c>
    </row>
    <row r="2863" spans="1:30" x14ac:dyDescent="0.25">
      <c r="A2863" t="s">
        <v>56</v>
      </c>
      <c r="B2863">
        <v>125</v>
      </c>
      <c r="C2863" t="s">
        <v>28</v>
      </c>
      <c r="D2863" t="s">
        <v>23</v>
      </c>
      <c r="E2863">
        <f>IF(train[[#This Row],[international_plan]]="yes",1,0)</f>
        <v>1</v>
      </c>
      <c r="F2863" t="s">
        <v>22</v>
      </c>
      <c r="G2863">
        <f>IF(train[[#This Row],[voice_mail_plan]]="yes",1,0)</f>
        <v>0</v>
      </c>
      <c r="H2863">
        <v>0</v>
      </c>
      <c r="I2863">
        <v>158.69999999999999</v>
      </c>
      <c r="J2863">
        <v>112</v>
      </c>
      <c r="K2863">
        <v>26.98</v>
      </c>
      <c r="L2863">
        <v>155.69999999999999</v>
      </c>
      <c r="M2863">
        <v>126</v>
      </c>
      <c r="N2863">
        <v>13.23</v>
      </c>
      <c r="O2863">
        <v>246</v>
      </c>
      <c r="P2863">
        <v>110</v>
      </c>
      <c r="Q2863">
        <v>11.07</v>
      </c>
      <c r="R2863">
        <v>8.3000000000000007</v>
      </c>
      <c r="S2863">
        <v>1</v>
      </c>
      <c r="T2863">
        <v>2.2400000000000002</v>
      </c>
      <c r="U2863">
        <v>2</v>
      </c>
      <c r="V2863" t="s">
        <v>23</v>
      </c>
      <c r="W2863">
        <f t="shared" si="352"/>
        <v>1</v>
      </c>
      <c r="X2863" t="str">
        <f t="shared" si="353"/>
        <v>3 or fewer calls</v>
      </c>
      <c r="Y2863" t="str">
        <f t="shared" si="354"/>
        <v>Medium</v>
      </c>
      <c r="Z2863" t="str">
        <f t="shared" si="355"/>
        <v>Heavy_user</v>
      </c>
      <c r="AA2863" t="str">
        <f t="shared" si="356"/>
        <v>Medium_user</v>
      </c>
      <c r="AB2863" t="str">
        <f t="shared" si="357"/>
        <v>Medium Usage</v>
      </c>
      <c r="AC2863" t="str">
        <f t="shared" si="358"/>
        <v>None</v>
      </c>
      <c r="AD2863" t="str">
        <f t="shared" si="359"/>
        <v>Medium Intl Calls</v>
      </c>
    </row>
    <row r="2864" spans="1:30" x14ac:dyDescent="0.25">
      <c r="A2864" t="s">
        <v>52</v>
      </c>
      <c r="B2864">
        <v>194</v>
      </c>
      <c r="C2864" t="s">
        <v>21</v>
      </c>
      <c r="D2864" t="s">
        <v>22</v>
      </c>
      <c r="E2864">
        <f>IF(train[[#This Row],[international_plan]]="yes",1,0)</f>
        <v>0</v>
      </c>
      <c r="F2864" t="s">
        <v>22</v>
      </c>
      <c r="G2864">
        <f>IF(train[[#This Row],[voice_mail_plan]]="yes",1,0)</f>
        <v>0</v>
      </c>
      <c r="H2864">
        <v>0</v>
      </c>
      <c r="I2864">
        <v>258.3</v>
      </c>
      <c r="J2864">
        <v>76</v>
      </c>
      <c r="K2864">
        <v>43.91</v>
      </c>
      <c r="L2864">
        <v>306</v>
      </c>
      <c r="M2864">
        <v>88</v>
      </c>
      <c r="N2864">
        <v>26.01</v>
      </c>
      <c r="O2864">
        <v>241.8</v>
      </c>
      <c r="P2864">
        <v>106</v>
      </c>
      <c r="Q2864">
        <v>10.88</v>
      </c>
      <c r="R2864">
        <v>13.6</v>
      </c>
      <c r="S2864">
        <v>4</v>
      </c>
      <c r="T2864">
        <v>3.67</v>
      </c>
      <c r="U2864">
        <v>1</v>
      </c>
      <c r="V2864" t="s">
        <v>23</v>
      </c>
      <c r="W2864">
        <f t="shared" si="352"/>
        <v>1</v>
      </c>
      <c r="X2864" t="str">
        <f t="shared" si="353"/>
        <v>3 or fewer calls</v>
      </c>
      <c r="Y2864" t="str">
        <f t="shared" si="354"/>
        <v>Medium</v>
      </c>
      <c r="Z2864" t="str">
        <f t="shared" si="355"/>
        <v>Medium_user</v>
      </c>
      <c r="AA2864" t="str">
        <f t="shared" si="356"/>
        <v>Heavy_user</v>
      </c>
      <c r="AB2864" t="str">
        <f t="shared" si="357"/>
        <v>High Usage</v>
      </c>
      <c r="AC2864" t="str">
        <f t="shared" si="358"/>
        <v>None</v>
      </c>
      <c r="AD2864" t="str">
        <f t="shared" si="359"/>
        <v>Medium Intl Calls</v>
      </c>
    </row>
    <row r="2865" spans="1:30" x14ac:dyDescent="0.25">
      <c r="A2865" t="s">
        <v>35</v>
      </c>
      <c r="B2865">
        <v>69</v>
      </c>
      <c r="C2865" t="s">
        <v>28</v>
      </c>
      <c r="D2865" t="s">
        <v>22</v>
      </c>
      <c r="E2865">
        <f>IF(train[[#This Row],[international_plan]]="yes",1,0)</f>
        <v>0</v>
      </c>
      <c r="F2865" t="s">
        <v>23</v>
      </c>
      <c r="G2865">
        <f>IF(train[[#This Row],[voice_mail_plan]]="yes",1,0)</f>
        <v>1</v>
      </c>
      <c r="H2865">
        <v>40</v>
      </c>
      <c r="I2865">
        <v>77</v>
      </c>
      <c r="J2865">
        <v>106</v>
      </c>
      <c r="K2865">
        <v>13.09</v>
      </c>
      <c r="L2865">
        <v>161.69999999999999</v>
      </c>
      <c r="M2865">
        <v>94</v>
      </c>
      <c r="N2865">
        <v>13.74</v>
      </c>
      <c r="O2865">
        <v>188.6</v>
      </c>
      <c r="P2865">
        <v>82</v>
      </c>
      <c r="Q2865">
        <v>8.49</v>
      </c>
      <c r="R2865">
        <v>12.5</v>
      </c>
      <c r="S2865">
        <v>6</v>
      </c>
      <c r="T2865">
        <v>3.38</v>
      </c>
      <c r="U2865">
        <v>1</v>
      </c>
      <c r="V2865" t="s">
        <v>22</v>
      </c>
      <c r="W2865">
        <f t="shared" si="352"/>
        <v>0</v>
      </c>
      <c r="X2865" t="str">
        <f t="shared" si="353"/>
        <v>3 or fewer calls</v>
      </c>
      <c r="Y2865" t="str">
        <f t="shared" si="354"/>
        <v>Medium</v>
      </c>
      <c r="Z2865" t="str">
        <f t="shared" si="355"/>
        <v>Medium_user</v>
      </c>
      <c r="AA2865" t="str">
        <f t="shared" si="356"/>
        <v>Medium_user</v>
      </c>
      <c r="AB2865" t="str">
        <f t="shared" si="357"/>
        <v>Medium Usage</v>
      </c>
      <c r="AC2865" t="str">
        <f t="shared" si="358"/>
        <v>High</v>
      </c>
      <c r="AD2865" t="str">
        <f t="shared" si="359"/>
        <v>Medium Intl Calls</v>
      </c>
    </row>
    <row r="2866" spans="1:30" x14ac:dyDescent="0.25">
      <c r="A2866" t="s">
        <v>51</v>
      </c>
      <c r="B2866">
        <v>141</v>
      </c>
      <c r="C2866" t="s">
        <v>21</v>
      </c>
      <c r="D2866" t="s">
        <v>22</v>
      </c>
      <c r="E2866">
        <f>IF(train[[#This Row],[international_plan]]="yes",1,0)</f>
        <v>0</v>
      </c>
      <c r="F2866" t="s">
        <v>23</v>
      </c>
      <c r="G2866">
        <f>IF(train[[#This Row],[voice_mail_plan]]="yes",1,0)</f>
        <v>1</v>
      </c>
      <c r="H2866">
        <v>33</v>
      </c>
      <c r="I2866">
        <v>168.4</v>
      </c>
      <c r="J2866">
        <v>127</v>
      </c>
      <c r="K2866">
        <v>28.63</v>
      </c>
      <c r="L2866">
        <v>185.1</v>
      </c>
      <c r="M2866">
        <v>106</v>
      </c>
      <c r="N2866">
        <v>15.73</v>
      </c>
      <c r="O2866">
        <v>220</v>
      </c>
      <c r="P2866">
        <v>78</v>
      </c>
      <c r="Q2866">
        <v>9.9</v>
      </c>
      <c r="R2866">
        <v>11</v>
      </c>
      <c r="S2866">
        <v>4</v>
      </c>
      <c r="T2866">
        <v>2.97</v>
      </c>
      <c r="U2866">
        <v>2</v>
      </c>
      <c r="V2866" t="s">
        <v>22</v>
      </c>
      <c r="W2866">
        <f t="shared" si="352"/>
        <v>0</v>
      </c>
      <c r="X2866" t="str">
        <f t="shared" si="353"/>
        <v>3 or fewer calls</v>
      </c>
      <c r="Y2866" t="str">
        <f t="shared" si="354"/>
        <v>Medium</v>
      </c>
      <c r="Z2866" t="str">
        <f t="shared" si="355"/>
        <v>Medium_user</v>
      </c>
      <c r="AA2866" t="str">
        <f t="shared" si="356"/>
        <v>Medium_user</v>
      </c>
      <c r="AB2866" t="str">
        <f t="shared" si="357"/>
        <v>Medium Usage</v>
      </c>
      <c r="AC2866" t="str">
        <f t="shared" si="358"/>
        <v>High</v>
      </c>
      <c r="AD2866" t="str">
        <f t="shared" si="359"/>
        <v>Medium Intl Calls</v>
      </c>
    </row>
    <row r="2867" spans="1:30" x14ac:dyDescent="0.25">
      <c r="A2867" t="s">
        <v>57</v>
      </c>
      <c r="B2867">
        <v>98</v>
      </c>
      <c r="C2867" t="s">
        <v>21</v>
      </c>
      <c r="D2867" t="s">
        <v>22</v>
      </c>
      <c r="E2867">
        <f>IF(train[[#This Row],[international_plan]]="yes",1,0)</f>
        <v>0</v>
      </c>
      <c r="F2867" t="s">
        <v>22</v>
      </c>
      <c r="G2867">
        <f>IF(train[[#This Row],[voice_mail_plan]]="yes",1,0)</f>
        <v>0</v>
      </c>
      <c r="H2867">
        <v>0</v>
      </c>
      <c r="I2867">
        <v>307.2</v>
      </c>
      <c r="J2867">
        <v>65</v>
      </c>
      <c r="K2867">
        <v>52.22</v>
      </c>
      <c r="L2867">
        <v>138.6</v>
      </c>
      <c r="M2867">
        <v>97</v>
      </c>
      <c r="N2867">
        <v>11.78</v>
      </c>
      <c r="O2867">
        <v>381.6</v>
      </c>
      <c r="P2867">
        <v>99</v>
      </c>
      <c r="Q2867">
        <v>17.170000000000002</v>
      </c>
      <c r="R2867">
        <v>10.199999999999999</v>
      </c>
      <c r="S2867">
        <v>4</v>
      </c>
      <c r="T2867">
        <v>2.75</v>
      </c>
      <c r="U2867">
        <v>2</v>
      </c>
      <c r="V2867" t="s">
        <v>23</v>
      </c>
      <c r="W2867">
        <f t="shared" si="352"/>
        <v>1</v>
      </c>
      <c r="X2867" t="str">
        <f t="shared" si="353"/>
        <v>3 or fewer calls</v>
      </c>
      <c r="Y2867" t="str">
        <f t="shared" si="354"/>
        <v>Medium</v>
      </c>
      <c r="Z2867" t="str">
        <f t="shared" si="355"/>
        <v>Medium_user</v>
      </c>
      <c r="AA2867" t="str">
        <f t="shared" si="356"/>
        <v>Medium_user</v>
      </c>
      <c r="AB2867" t="str">
        <f t="shared" si="357"/>
        <v>Medium Usage</v>
      </c>
      <c r="AC2867" t="str">
        <f t="shared" si="358"/>
        <v>None</v>
      </c>
      <c r="AD2867" t="str">
        <f t="shared" si="359"/>
        <v>Medium Intl Calls</v>
      </c>
    </row>
    <row r="2868" spans="1:30" x14ac:dyDescent="0.25">
      <c r="A2868" t="s">
        <v>20</v>
      </c>
      <c r="B2868">
        <v>110</v>
      </c>
      <c r="C2868" t="s">
        <v>28</v>
      </c>
      <c r="D2868" t="s">
        <v>22</v>
      </c>
      <c r="E2868">
        <f>IF(train[[#This Row],[international_plan]]="yes",1,0)</f>
        <v>0</v>
      </c>
      <c r="F2868" t="s">
        <v>22</v>
      </c>
      <c r="G2868">
        <f>IF(train[[#This Row],[voice_mail_plan]]="yes",1,0)</f>
        <v>0</v>
      </c>
      <c r="H2868">
        <v>0</v>
      </c>
      <c r="I2868">
        <v>175.6</v>
      </c>
      <c r="J2868">
        <v>91</v>
      </c>
      <c r="K2868">
        <v>29.85</v>
      </c>
      <c r="L2868">
        <v>236.5</v>
      </c>
      <c r="M2868">
        <v>127</v>
      </c>
      <c r="N2868">
        <v>20.100000000000001</v>
      </c>
      <c r="O2868">
        <v>194.9</v>
      </c>
      <c r="P2868">
        <v>114</v>
      </c>
      <c r="Q2868">
        <v>8.77</v>
      </c>
      <c r="R2868">
        <v>9.5</v>
      </c>
      <c r="S2868">
        <v>8</v>
      </c>
      <c r="T2868">
        <v>2.57</v>
      </c>
      <c r="U2868">
        <v>0</v>
      </c>
      <c r="V2868" t="s">
        <v>22</v>
      </c>
      <c r="W2868">
        <f t="shared" si="352"/>
        <v>0</v>
      </c>
      <c r="X2868" t="str">
        <f t="shared" si="353"/>
        <v>3 or fewer calls</v>
      </c>
      <c r="Y2868" t="str">
        <f t="shared" si="354"/>
        <v>Medium</v>
      </c>
      <c r="Z2868" t="str">
        <f t="shared" si="355"/>
        <v>Heavy_user</v>
      </c>
      <c r="AA2868" t="str">
        <f t="shared" si="356"/>
        <v>Heavy_user</v>
      </c>
      <c r="AB2868" t="str">
        <f t="shared" si="357"/>
        <v>Medium Usage</v>
      </c>
      <c r="AC2868" t="str">
        <f t="shared" si="358"/>
        <v>None</v>
      </c>
      <c r="AD2868" t="str">
        <f t="shared" si="359"/>
        <v>Medium Intl Calls</v>
      </c>
    </row>
    <row r="2869" spans="1:30" x14ac:dyDescent="0.25">
      <c r="A2869" t="s">
        <v>66</v>
      </c>
      <c r="B2869">
        <v>70</v>
      </c>
      <c r="C2869" t="s">
        <v>21</v>
      </c>
      <c r="D2869" t="s">
        <v>22</v>
      </c>
      <c r="E2869">
        <f>IF(train[[#This Row],[international_plan]]="yes",1,0)</f>
        <v>0</v>
      </c>
      <c r="F2869" t="s">
        <v>22</v>
      </c>
      <c r="G2869">
        <f>IF(train[[#This Row],[voice_mail_plan]]="yes",1,0)</f>
        <v>0</v>
      </c>
      <c r="H2869">
        <v>0</v>
      </c>
      <c r="I2869">
        <v>169.1</v>
      </c>
      <c r="J2869">
        <v>48</v>
      </c>
      <c r="K2869">
        <v>28.75</v>
      </c>
      <c r="L2869">
        <v>219.8</v>
      </c>
      <c r="M2869">
        <v>62</v>
      </c>
      <c r="N2869">
        <v>18.68</v>
      </c>
      <c r="O2869">
        <v>193.5</v>
      </c>
      <c r="P2869">
        <v>105</v>
      </c>
      <c r="Q2869">
        <v>8.7100000000000009</v>
      </c>
      <c r="R2869">
        <v>10.7</v>
      </c>
      <c r="S2869">
        <v>8</v>
      </c>
      <c r="T2869">
        <v>2.89</v>
      </c>
      <c r="U2869">
        <v>3</v>
      </c>
      <c r="V2869" t="s">
        <v>22</v>
      </c>
      <c r="W2869">
        <f t="shared" si="352"/>
        <v>0</v>
      </c>
      <c r="X2869" t="str">
        <f t="shared" si="353"/>
        <v>3 or fewer calls</v>
      </c>
      <c r="Y2869" t="str">
        <f t="shared" si="354"/>
        <v>Medium</v>
      </c>
      <c r="Z2869" t="str">
        <f t="shared" si="355"/>
        <v>Light_usage</v>
      </c>
      <c r="AA2869" t="str">
        <f t="shared" si="356"/>
        <v>Medium_user</v>
      </c>
      <c r="AB2869" t="str">
        <f t="shared" si="357"/>
        <v>Medium Usage</v>
      </c>
      <c r="AC2869" t="str">
        <f t="shared" si="358"/>
        <v>None</v>
      </c>
      <c r="AD2869" t="str">
        <f t="shared" si="359"/>
        <v>Medium Intl Calls</v>
      </c>
    </row>
    <row r="2870" spans="1:30" x14ac:dyDescent="0.25">
      <c r="A2870" t="s">
        <v>61</v>
      </c>
      <c r="B2870">
        <v>72</v>
      </c>
      <c r="C2870" t="s">
        <v>21</v>
      </c>
      <c r="D2870" t="s">
        <v>22</v>
      </c>
      <c r="E2870">
        <f>IF(train[[#This Row],[international_plan]]="yes",1,0)</f>
        <v>0</v>
      </c>
      <c r="F2870" t="s">
        <v>22</v>
      </c>
      <c r="G2870">
        <f>IF(train[[#This Row],[voice_mail_plan]]="yes",1,0)</f>
        <v>0</v>
      </c>
      <c r="H2870">
        <v>0</v>
      </c>
      <c r="I2870">
        <v>190.7</v>
      </c>
      <c r="J2870">
        <v>111</v>
      </c>
      <c r="K2870">
        <v>32.42</v>
      </c>
      <c r="L2870">
        <v>241.6</v>
      </c>
      <c r="M2870">
        <v>103</v>
      </c>
      <c r="N2870">
        <v>20.54</v>
      </c>
      <c r="O2870">
        <v>278.10000000000002</v>
      </c>
      <c r="P2870">
        <v>95</v>
      </c>
      <c r="Q2870">
        <v>12.51</v>
      </c>
      <c r="R2870">
        <v>4.4000000000000004</v>
      </c>
      <c r="S2870">
        <v>3</v>
      </c>
      <c r="T2870">
        <v>1.19</v>
      </c>
      <c r="U2870">
        <v>1</v>
      </c>
      <c r="V2870" t="s">
        <v>22</v>
      </c>
      <c r="W2870">
        <f t="shared" si="352"/>
        <v>0</v>
      </c>
      <c r="X2870" t="str">
        <f t="shared" si="353"/>
        <v>3 or fewer calls</v>
      </c>
      <c r="Y2870" t="str">
        <f t="shared" si="354"/>
        <v>Low</v>
      </c>
      <c r="Z2870" t="str">
        <f t="shared" si="355"/>
        <v>Medium_user</v>
      </c>
      <c r="AA2870" t="str">
        <f t="shared" si="356"/>
        <v>Heavy_user</v>
      </c>
      <c r="AB2870" t="str">
        <f t="shared" si="357"/>
        <v>Medium Usage</v>
      </c>
      <c r="AC2870" t="str">
        <f t="shared" si="358"/>
        <v>None</v>
      </c>
      <c r="AD2870" t="str">
        <f t="shared" si="359"/>
        <v>Low Intl Calls</v>
      </c>
    </row>
    <row r="2871" spans="1:30" x14ac:dyDescent="0.25">
      <c r="A2871" t="s">
        <v>31</v>
      </c>
      <c r="B2871">
        <v>66</v>
      </c>
      <c r="C2871" t="s">
        <v>21</v>
      </c>
      <c r="D2871" t="s">
        <v>22</v>
      </c>
      <c r="E2871">
        <f>IF(train[[#This Row],[international_plan]]="yes",1,0)</f>
        <v>0</v>
      </c>
      <c r="F2871" t="s">
        <v>22</v>
      </c>
      <c r="G2871">
        <f>IF(train[[#This Row],[voice_mail_plan]]="yes",1,0)</f>
        <v>0</v>
      </c>
      <c r="H2871">
        <v>0</v>
      </c>
      <c r="I2871">
        <v>239.6</v>
      </c>
      <c r="J2871">
        <v>120</v>
      </c>
      <c r="K2871">
        <v>40.729999999999997</v>
      </c>
      <c r="L2871">
        <v>230.3</v>
      </c>
      <c r="M2871">
        <v>110</v>
      </c>
      <c r="N2871">
        <v>19.579999999999998</v>
      </c>
      <c r="O2871">
        <v>153</v>
      </c>
      <c r="P2871">
        <v>82</v>
      </c>
      <c r="Q2871">
        <v>6.89</v>
      </c>
      <c r="R2871">
        <v>8.6</v>
      </c>
      <c r="S2871">
        <v>3</v>
      </c>
      <c r="T2871">
        <v>2.3199999999999998</v>
      </c>
      <c r="U2871">
        <v>1</v>
      </c>
      <c r="V2871" t="s">
        <v>22</v>
      </c>
      <c r="W2871">
        <f t="shared" si="352"/>
        <v>0</v>
      </c>
      <c r="X2871" t="str">
        <f t="shared" si="353"/>
        <v>3 or fewer calls</v>
      </c>
      <c r="Y2871" t="str">
        <f t="shared" si="354"/>
        <v>Medium</v>
      </c>
      <c r="Z2871" t="str">
        <f t="shared" si="355"/>
        <v>Medium_user</v>
      </c>
      <c r="AA2871" t="str">
        <f t="shared" si="356"/>
        <v>Medium_user</v>
      </c>
      <c r="AB2871" t="str">
        <f t="shared" si="357"/>
        <v>Medium Usage</v>
      </c>
      <c r="AC2871" t="str">
        <f t="shared" si="358"/>
        <v>None</v>
      </c>
      <c r="AD2871" t="str">
        <f t="shared" si="359"/>
        <v>Medium Intl Calls</v>
      </c>
    </row>
    <row r="2872" spans="1:30" x14ac:dyDescent="0.25">
      <c r="A2872" t="s">
        <v>60</v>
      </c>
      <c r="B2872">
        <v>79</v>
      </c>
      <c r="C2872" t="s">
        <v>28</v>
      </c>
      <c r="D2872" t="s">
        <v>22</v>
      </c>
      <c r="E2872">
        <f>IF(train[[#This Row],[international_plan]]="yes",1,0)</f>
        <v>0</v>
      </c>
      <c r="F2872" t="s">
        <v>22</v>
      </c>
      <c r="G2872">
        <f>IF(train[[#This Row],[voice_mail_plan]]="yes",1,0)</f>
        <v>0</v>
      </c>
      <c r="H2872">
        <v>0</v>
      </c>
      <c r="I2872">
        <v>121.3</v>
      </c>
      <c r="J2872">
        <v>112</v>
      </c>
      <c r="K2872">
        <v>20.62</v>
      </c>
      <c r="L2872">
        <v>282.8</v>
      </c>
      <c r="M2872">
        <v>107</v>
      </c>
      <c r="N2872">
        <v>24.04</v>
      </c>
      <c r="O2872">
        <v>123.1</v>
      </c>
      <c r="P2872">
        <v>83</v>
      </c>
      <c r="Q2872">
        <v>5.54</v>
      </c>
      <c r="R2872">
        <v>7.4</v>
      </c>
      <c r="S2872">
        <v>4</v>
      </c>
      <c r="T2872">
        <v>2</v>
      </c>
      <c r="U2872">
        <v>1</v>
      </c>
      <c r="V2872" t="s">
        <v>22</v>
      </c>
      <c r="W2872">
        <f t="shared" si="352"/>
        <v>0</v>
      </c>
      <c r="X2872" t="str">
        <f t="shared" si="353"/>
        <v>3 or fewer calls</v>
      </c>
      <c r="Y2872" t="str">
        <f t="shared" si="354"/>
        <v>Medium</v>
      </c>
      <c r="Z2872" t="str">
        <f t="shared" si="355"/>
        <v>Medium_user</v>
      </c>
      <c r="AA2872" t="str">
        <f t="shared" si="356"/>
        <v>Heavy_user</v>
      </c>
      <c r="AB2872" t="str">
        <f t="shared" si="357"/>
        <v>Medium Usage</v>
      </c>
      <c r="AC2872" t="str">
        <f t="shared" si="358"/>
        <v>None</v>
      </c>
      <c r="AD2872" t="str">
        <f t="shared" si="359"/>
        <v>Low Intl Calls</v>
      </c>
    </row>
    <row r="2873" spans="1:30" x14ac:dyDescent="0.25">
      <c r="A2873" t="s">
        <v>53</v>
      </c>
      <c r="B2873">
        <v>61</v>
      </c>
      <c r="C2873" t="s">
        <v>25</v>
      </c>
      <c r="D2873" t="s">
        <v>22</v>
      </c>
      <c r="E2873">
        <f>IF(train[[#This Row],[international_plan]]="yes",1,0)</f>
        <v>0</v>
      </c>
      <c r="F2873" t="s">
        <v>22</v>
      </c>
      <c r="G2873">
        <f>IF(train[[#This Row],[voice_mail_plan]]="yes",1,0)</f>
        <v>0</v>
      </c>
      <c r="H2873">
        <v>0</v>
      </c>
      <c r="I2873">
        <v>208.4</v>
      </c>
      <c r="J2873">
        <v>102</v>
      </c>
      <c r="K2873">
        <v>35.43</v>
      </c>
      <c r="L2873">
        <v>326.10000000000002</v>
      </c>
      <c r="M2873">
        <v>96</v>
      </c>
      <c r="N2873">
        <v>27.72</v>
      </c>
      <c r="O2873">
        <v>201.9</v>
      </c>
      <c r="P2873">
        <v>73</v>
      </c>
      <c r="Q2873">
        <v>9.09</v>
      </c>
      <c r="R2873">
        <v>10.1</v>
      </c>
      <c r="S2873">
        <v>8</v>
      </c>
      <c r="T2873">
        <v>2.73</v>
      </c>
      <c r="U2873">
        <v>1</v>
      </c>
      <c r="V2873" t="s">
        <v>23</v>
      </c>
      <c r="W2873">
        <f t="shared" si="352"/>
        <v>1</v>
      </c>
      <c r="X2873" t="str">
        <f t="shared" si="353"/>
        <v>3 or fewer calls</v>
      </c>
      <c r="Y2873" t="str">
        <f t="shared" si="354"/>
        <v>Medium</v>
      </c>
      <c r="Z2873" t="str">
        <f t="shared" si="355"/>
        <v>Medium_user</v>
      </c>
      <c r="AA2873" t="str">
        <f t="shared" si="356"/>
        <v>Heavy_user</v>
      </c>
      <c r="AB2873" t="str">
        <f t="shared" si="357"/>
        <v>Medium Usage</v>
      </c>
      <c r="AC2873" t="str">
        <f t="shared" si="358"/>
        <v>None</v>
      </c>
      <c r="AD2873" t="str">
        <f t="shared" si="359"/>
        <v>Medium Intl Calls</v>
      </c>
    </row>
    <row r="2874" spans="1:30" x14ac:dyDescent="0.25">
      <c r="A2874" t="s">
        <v>41</v>
      </c>
      <c r="B2874">
        <v>97</v>
      </c>
      <c r="C2874" t="s">
        <v>28</v>
      </c>
      <c r="D2874" t="s">
        <v>23</v>
      </c>
      <c r="E2874">
        <f>IF(train[[#This Row],[international_plan]]="yes",1,0)</f>
        <v>1</v>
      </c>
      <c r="F2874" t="s">
        <v>22</v>
      </c>
      <c r="G2874">
        <f>IF(train[[#This Row],[voice_mail_plan]]="yes",1,0)</f>
        <v>0</v>
      </c>
      <c r="H2874">
        <v>0</v>
      </c>
      <c r="I2874">
        <v>230.6</v>
      </c>
      <c r="J2874">
        <v>131</v>
      </c>
      <c r="K2874">
        <v>39.200000000000003</v>
      </c>
      <c r="L2874">
        <v>261.3</v>
      </c>
      <c r="M2874">
        <v>136</v>
      </c>
      <c r="N2874">
        <v>22.21</v>
      </c>
      <c r="O2874">
        <v>157.1</v>
      </c>
      <c r="P2874">
        <v>96</v>
      </c>
      <c r="Q2874">
        <v>7.07</v>
      </c>
      <c r="R2874">
        <v>6.8</v>
      </c>
      <c r="S2874">
        <v>4</v>
      </c>
      <c r="T2874">
        <v>1.84</v>
      </c>
      <c r="U2874">
        <v>0</v>
      </c>
      <c r="V2874" t="s">
        <v>22</v>
      </c>
      <c r="W2874">
        <f t="shared" si="352"/>
        <v>0</v>
      </c>
      <c r="X2874" t="str">
        <f t="shared" si="353"/>
        <v>3 or fewer calls</v>
      </c>
      <c r="Y2874" t="str">
        <f t="shared" si="354"/>
        <v>Low</v>
      </c>
      <c r="Z2874" t="str">
        <f t="shared" si="355"/>
        <v>Heavy_user</v>
      </c>
      <c r="AA2874" t="str">
        <f t="shared" si="356"/>
        <v>Heavy_user</v>
      </c>
      <c r="AB2874" t="str">
        <f t="shared" si="357"/>
        <v>Medium Usage</v>
      </c>
      <c r="AC2874" t="str">
        <f t="shared" si="358"/>
        <v>None</v>
      </c>
      <c r="AD2874" t="str">
        <f t="shared" si="359"/>
        <v>Low Intl Calls</v>
      </c>
    </row>
    <row r="2875" spans="1:30" x14ac:dyDescent="0.25">
      <c r="A2875" t="s">
        <v>45</v>
      </c>
      <c r="B2875">
        <v>63</v>
      </c>
      <c r="C2875" t="s">
        <v>21</v>
      </c>
      <c r="D2875" t="s">
        <v>22</v>
      </c>
      <c r="E2875">
        <f>IF(train[[#This Row],[international_plan]]="yes",1,0)</f>
        <v>0</v>
      </c>
      <c r="F2875" t="s">
        <v>22</v>
      </c>
      <c r="G2875">
        <f>IF(train[[#This Row],[voice_mail_plan]]="yes",1,0)</f>
        <v>0</v>
      </c>
      <c r="H2875">
        <v>0</v>
      </c>
      <c r="I2875">
        <v>112.5</v>
      </c>
      <c r="J2875">
        <v>95</v>
      </c>
      <c r="K2875">
        <v>19.13</v>
      </c>
      <c r="L2875">
        <v>211.2</v>
      </c>
      <c r="M2875">
        <v>67</v>
      </c>
      <c r="N2875">
        <v>17.95</v>
      </c>
      <c r="O2875">
        <v>227.5</v>
      </c>
      <c r="P2875">
        <v>96</v>
      </c>
      <c r="Q2875">
        <v>10.24</v>
      </c>
      <c r="R2875">
        <v>11.1</v>
      </c>
      <c r="S2875">
        <v>8</v>
      </c>
      <c r="T2875">
        <v>3</v>
      </c>
      <c r="U2875">
        <v>0</v>
      </c>
      <c r="V2875" t="s">
        <v>22</v>
      </c>
      <c r="W2875">
        <f t="shared" si="352"/>
        <v>0</v>
      </c>
      <c r="X2875" t="str">
        <f t="shared" si="353"/>
        <v>3 or fewer calls</v>
      </c>
      <c r="Y2875" t="str">
        <f t="shared" si="354"/>
        <v>Medium</v>
      </c>
      <c r="Z2875" t="str">
        <f t="shared" si="355"/>
        <v>Light_usage</v>
      </c>
      <c r="AA2875" t="str">
        <f t="shared" si="356"/>
        <v>Medium_user</v>
      </c>
      <c r="AB2875" t="str">
        <f t="shared" si="357"/>
        <v>Medium Usage</v>
      </c>
      <c r="AC2875" t="str">
        <f t="shared" si="358"/>
        <v>None</v>
      </c>
      <c r="AD2875" t="str">
        <f t="shared" si="359"/>
        <v>Medium Intl Calls</v>
      </c>
    </row>
    <row r="2876" spans="1:30" x14ac:dyDescent="0.25">
      <c r="A2876" t="s">
        <v>64</v>
      </c>
      <c r="B2876">
        <v>105</v>
      </c>
      <c r="C2876" t="s">
        <v>28</v>
      </c>
      <c r="D2876" t="s">
        <v>22</v>
      </c>
      <c r="E2876">
        <f>IF(train[[#This Row],[international_plan]]="yes",1,0)</f>
        <v>0</v>
      </c>
      <c r="F2876" t="s">
        <v>22</v>
      </c>
      <c r="G2876">
        <f>IF(train[[#This Row],[voice_mail_plan]]="yes",1,0)</f>
        <v>0</v>
      </c>
      <c r="H2876">
        <v>0</v>
      </c>
      <c r="I2876">
        <v>167.7</v>
      </c>
      <c r="J2876">
        <v>93</v>
      </c>
      <c r="K2876">
        <v>28.51</v>
      </c>
      <c r="L2876">
        <v>234.1</v>
      </c>
      <c r="M2876">
        <v>103</v>
      </c>
      <c r="N2876">
        <v>19.899999999999999</v>
      </c>
      <c r="O2876">
        <v>169.7</v>
      </c>
      <c r="P2876">
        <v>121</v>
      </c>
      <c r="Q2876">
        <v>7.64</v>
      </c>
      <c r="R2876">
        <v>6.9</v>
      </c>
      <c r="S2876">
        <v>5</v>
      </c>
      <c r="T2876">
        <v>1.86</v>
      </c>
      <c r="U2876">
        <v>3</v>
      </c>
      <c r="V2876" t="s">
        <v>22</v>
      </c>
      <c r="W2876">
        <f t="shared" si="352"/>
        <v>0</v>
      </c>
      <c r="X2876" t="str">
        <f t="shared" si="353"/>
        <v>3 or fewer calls</v>
      </c>
      <c r="Y2876" t="str">
        <f t="shared" si="354"/>
        <v>Low</v>
      </c>
      <c r="Z2876" t="str">
        <f t="shared" si="355"/>
        <v>Medium_user</v>
      </c>
      <c r="AA2876" t="str">
        <f t="shared" si="356"/>
        <v>Medium_user</v>
      </c>
      <c r="AB2876" t="str">
        <f t="shared" si="357"/>
        <v>Medium Usage</v>
      </c>
      <c r="AC2876" t="str">
        <f t="shared" si="358"/>
        <v>None</v>
      </c>
      <c r="AD2876" t="str">
        <f t="shared" si="359"/>
        <v>Low Intl Calls</v>
      </c>
    </row>
    <row r="2877" spans="1:30" x14ac:dyDescent="0.25">
      <c r="A2877" t="s">
        <v>52</v>
      </c>
      <c r="B2877">
        <v>159</v>
      </c>
      <c r="C2877" t="s">
        <v>25</v>
      </c>
      <c r="D2877" t="s">
        <v>22</v>
      </c>
      <c r="E2877">
        <f>IF(train[[#This Row],[international_plan]]="yes",1,0)</f>
        <v>0</v>
      </c>
      <c r="F2877" t="s">
        <v>22</v>
      </c>
      <c r="G2877">
        <f>IF(train[[#This Row],[voice_mail_plan]]="yes",1,0)</f>
        <v>0</v>
      </c>
      <c r="H2877">
        <v>0</v>
      </c>
      <c r="I2877">
        <v>180.1</v>
      </c>
      <c r="J2877">
        <v>103</v>
      </c>
      <c r="K2877">
        <v>30.62</v>
      </c>
      <c r="L2877">
        <v>193.4</v>
      </c>
      <c r="M2877">
        <v>148</v>
      </c>
      <c r="N2877">
        <v>16.440000000000001</v>
      </c>
      <c r="O2877">
        <v>251.2</v>
      </c>
      <c r="P2877">
        <v>109</v>
      </c>
      <c r="Q2877">
        <v>11.3</v>
      </c>
      <c r="R2877">
        <v>13.4</v>
      </c>
      <c r="S2877">
        <v>5</v>
      </c>
      <c r="T2877">
        <v>3.62</v>
      </c>
      <c r="U2877">
        <v>0</v>
      </c>
      <c r="V2877" t="s">
        <v>22</v>
      </c>
      <c r="W2877">
        <f t="shared" si="352"/>
        <v>0</v>
      </c>
      <c r="X2877" t="str">
        <f t="shared" si="353"/>
        <v>3 or fewer calls</v>
      </c>
      <c r="Y2877" t="str">
        <f t="shared" si="354"/>
        <v>Medium</v>
      </c>
      <c r="Z2877" t="str">
        <f t="shared" si="355"/>
        <v>Heavy_user</v>
      </c>
      <c r="AA2877" t="str">
        <f t="shared" si="356"/>
        <v>Medium_user</v>
      </c>
      <c r="AB2877" t="str">
        <f t="shared" si="357"/>
        <v>Medium Usage</v>
      </c>
      <c r="AC2877" t="str">
        <f t="shared" si="358"/>
        <v>None</v>
      </c>
      <c r="AD2877" t="str">
        <f t="shared" si="359"/>
        <v>Medium Intl Calls</v>
      </c>
    </row>
    <row r="2878" spans="1:30" x14ac:dyDescent="0.25">
      <c r="A2878" t="s">
        <v>61</v>
      </c>
      <c r="B2878">
        <v>83</v>
      </c>
      <c r="C2878" t="s">
        <v>28</v>
      </c>
      <c r="D2878" t="s">
        <v>22</v>
      </c>
      <c r="E2878">
        <f>IF(train[[#This Row],[international_plan]]="yes",1,0)</f>
        <v>0</v>
      </c>
      <c r="F2878" t="s">
        <v>22</v>
      </c>
      <c r="G2878">
        <f>IF(train[[#This Row],[voice_mail_plan]]="yes",1,0)</f>
        <v>0</v>
      </c>
      <c r="H2878">
        <v>0</v>
      </c>
      <c r="I2878">
        <v>129.6</v>
      </c>
      <c r="J2878">
        <v>81</v>
      </c>
      <c r="K2878">
        <v>22.03</v>
      </c>
      <c r="L2878">
        <v>189.7</v>
      </c>
      <c r="M2878">
        <v>117</v>
      </c>
      <c r="N2878">
        <v>16.12</v>
      </c>
      <c r="O2878">
        <v>219</v>
      </c>
      <c r="P2878">
        <v>118</v>
      </c>
      <c r="Q2878">
        <v>9.86</v>
      </c>
      <c r="R2878">
        <v>9.8000000000000007</v>
      </c>
      <c r="S2878">
        <v>4</v>
      </c>
      <c r="T2878">
        <v>2.65</v>
      </c>
      <c r="U2878">
        <v>2</v>
      </c>
      <c r="V2878" t="s">
        <v>22</v>
      </c>
      <c r="W2878">
        <f t="shared" si="352"/>
        <v>0</v>
      </c>
      <c r="X2878" t="str">
        <f t="shared" si="353"/>
        <v>3 or fewer calls</v>
      </c>
      <c r="Y2878" t="str">
        <f t="shared" si="354"/>
        <v>Medium</v>
      </c>
      <c r="Z2878" t="str">
        <f t="shared" si="355"/>
        <v>Medium_user</v>
      </c>
      <c r="AA2878" t="str">
        <f t="shared" si="356"/>
        <v>Medium_user</v>
      </c>
      <c r="AB2878" t="str">
        <f t="shared" si="357"/>
        <v>Medium Usage</v>
      </c>
      <c r="AC2878" t="str">
        <f t="shared" si="358"/>
        <v>None</v>
      </c>
      <c r="AD2878" t="str">
        <f t="shared" si="359"/>
        <v>Medium Intl Calls</v>
      </c>
    </row>
    <row r="2879" spans="1:30" x14ac:dyDescent="0.25">
      <c r="A2879" t="s">
        <v>57</v>
      </c>
      <c r="B2879">
        <v>93</v>
      </c>
      <c r="C2879" t="s">
        <v>28</v>
      </c>
      <c r="D2879" t="s">
        <v>22</v>
      </c>
      <c r="E2879">
        <f>IF(train[[#This Row],[international_plan]]="yes",1,0)</f>
        <v>0</v>
      </c>
      <c r="F2879" t="s">
        <v>22</v>
      </c>
      <c r="G2879">
        <f>IF(train[[#This Row],[voice_mail_plan]]="yes",1,0)</f>
        <v>0</v>
      </c>
      <c r="H2879">
        <v>0</v>
      </c>
      <c r="I2879">
        <v>215.5</v>
      </c>
      <c r="J2879">
        <v>108</v>
      </c>
      <c r="K2879">
        <v>36.64</v>
      </c>
      <c r="L2879">
        <v>230.9</v>
      </c>
      <c r="M2879">
        <v>70</v>
      </c>
      <c r="N2879">
        <v>19.63</v>
      </c>
      <c r="O2879">
        <v>144.1</v>
      </c>
      <c r="P2879">
        <v>134</v>
      </c>
      <c r="Q2879">
        <v>6.48</v>
      </c>
      <c r="R2879">
        <v>13.2</v>
      </c>
      <c r="S2879">
        <v>4</v>
      </c>
      <c r="T2879">
        <v>3.56</v>
      </c>
      <c r="U2879">
        <v>0</v>
      </c>
      <c r="V2879" t="s">
        <v>22</v>
      </c>
      <c r="W2879">
        <f t="shared" si="352"/>
        <v>0</v>
      </c>
      <c r="X2879" t="str">
        <f t="shared" si="353"/>
        <v>3 or fewer calls</v>
      </c>
      <c r="Y2879" t="str">
        <f t="shared" si="354"/>
        <v>Medium</v>
      </c>
      <c r="Z2879" t="str">
        <f t="shared" si="355"/>
        <v>Light_usage</v>
      </c>
      <c r="AA2879" t="str">
        <f t="shared" si="356"/>
        <v>Medium_user</v>
      </c>
      <c r="AB2879" t="str">
        <f t="shared" si="357"/>
        <v>Medium Usage</v>
      </c>
      <c r="AC2879" t="str">
        <f t="shared" si="358"/>
        <v>None</v>
      </c>
      <c r="AD2879" t="str">
        <f t="shared" si="359"/>
        <v>Medium Intl Calls</v>
      </c>
    </row>
    <row r="2880" spans="1:30" x14ac:dyDescent="0.25">
      <c r="A2880" t="s">
        <v>55</v>
      </c>
      <c r="B2880">
        <v>98</v>
      </c>
      <c r="C2880" t="s">
        <v>21</v>
      </c>
      <c r="D2880" t="s">
        <v>22</v>
      </c>
      <c r="E2880">
        <f>IF(train[[#This Row],[international_plan]]="yes",1,0)</f>
        <v>0</v>
      </c>
      <c r="F2880" t="s">
        <v>22</v>
      </c>
      <c r="G2880">
        <f>IF(train[[#This Row],[voice_mail_plan]]="yes",1,0)</f>
        <v>0</v>
      </c>
      <c r="H2880">
        <v>0</v>
      </c>
      <c r="I2880">
        <v>211.9</v>
      </c>
      <c r="J2880">
        <v>65</v>
      </c>
      <c r="K2880">
        <v>36.020000000000003</v>
      </c>
      <c r="L2880">
        <v>224.6</v>
      </c>
      <c r="M2880">
        <v>95</v>
      </c>
      <c r="N2880">
        <v>19.09</v>
      </c>
      <c r="O2880">
        <v>233</v>
      </c>
      <c r="P2880">
        <v>81</v>
      </c>
      <c r="Q2880">
        <v>10.49</v>
      </c>
      <c r="R2880">
        <v>9.9</v>
      </c>
      <c r="S2880">
        <v>3</v>
      </c>
      <c r="T2880">
        <v>2.67</v>
      </c>
      <c r="U2880">
        <v>2</v>
      </c>
      <c r="V2880" t="s">
        <v>22</v>
      </c>
      <c r="W2880">
        <f t="shared" si="352"/>
        <v>0</v>
      </c>
      <c r="X2880" t="str">
        <f t="shared" si="353"/>
        <v>3 or fewer calls</v>
      </c>
      <c r="Y2880" t="str">
        <f t="shared" si="354"/>
        <v>Medium</v>
      </c>
      <c r="Z2880" t="str">
        <f t="shared" si="355"/>
        <v>Medium_user</v>
      </c>
      <c r="AA2880" t="str">
        <f t="shared" si="356"/>
        <v>Medium_user</v>
      </c>
      <c r="AB2880" t="str">
        <f t="shared" si="357"/>
        <v>Medium Usage</v>
      </c>
      <c r="AC2880" t="str">
        <f t="shared" si="358"/>
        <v>None</v>
      </c>
      <c r="AD2880" t="str">
        <f t="shared" si="359"/>
        <v>Medium Intl Calls</v>
      </c>
    </row>
    <row r="2881" spans="1:30" x14ac:dyDescent="0.25">
      <c r="A2881" t="s">
        <v>24</v>
      </c>
      <c r="B2881">
        <v>163</v>
      </c>
      <c r="C2881" t="s">
        <v>21</v>
      </c>
      <c r="D2881" t="s">
        <v>22</v>
      </c>
      <c r="E2881">
        <f>IF(train[[#This Row],[international_plan]]="yes",1,0)</f>
        <v>0</v>
      </c>
      <c r="F2881" t="s">
        <v>22</v>
      </c>
      <c r="G2881">
        <f>IF(train[[#This Row],[voice_mail_plan]]="yes",1,0)</f>
        <v>0</v>
      </c>
      <c r="H2881">
        <v>0</v>
      </c>
      <c r="I2881">
        <v>82</v>
      </c>
      <c r="J2881">
        <v>95</v>
      </c>
      <c r="K2881">
        <v>13.94</v>
      </c>
      <c r="L2881">
        <v>125.2</v>
      </c>
      <c r="M2881">
        <v>103</v>
      </c>
      <c r="N2881">
        <v>10.64</v>
      </c>
      <c r="O2881">
        <v>171.3</v>
      </c>
      <c r="P2881">
        <v>107</v>
      </c>
      <c r="Q2881">
        <v>7.71</v>
      </c>
      <c r="R2881">
        <v>8</v>
      </c>
      <c r="S2881">
        <v>4</v>
      </c>
      <c r="T2881">
        <v>2.16</v>
      </c>
      <c r="U2881">
        <v>1</v>
      </c>
      <c r="V2881" t="s">
        <v>22</v>
      </c>
      <c r="W2881">
        <f t="shared" si="352"/>
        <v>0</v>
      </c>
      <c r="X2881" t="str">
        <f t="shared" si="353"/>
        <v>3 or fewer calls</v>
      </c>
      <c r="Y2881" t="str">
        <f t="shared" si="354"/>
        <v>Medium</v>
      </c>
      <c r="Z2881" t="str">
        <f t="shared" si="355"/>
        <v>Medium_user</v>
      </c>
      <c r="AA2881" t="str">
        <f t="shared" si="356"/>
        <v>Medium_user</v>
      </c>
      <c r="AB2881" t="str">
        <f t="shared" si="357"/>
        <v>Medium Usage</v>
      </c>
      <c r="AC2881" t="str">
        <f t="shared" si="358"/>
        <v>None</v>
      </c>
      <c r="AD2881" t="str">
        <f t="shared" si="359"/>
        <v>Medium Intl Calls</v>
      </c>
    </row>
    <row r="2882" spans="1:30" x14ac:dyDescent="0.25">
      <c r="A2882" t="s">
        <v>27</v>
      </c>
      <c r="B2882">
        <v>169</v>
      </c>
      <c r="C2882" t="s">
        <v>25</v>
      </c>
      <c r="D2882" t="s">
        <v>22</v>
      </c>
      <c r="E2882">
        <f>IF(train[[#This Row],[international_plan]]="yes",1,0)</f>
        <v>0</v>
      </c>
      <c r="F2882" t="s">
        <v>23</v>
      </c>
      <c r="G2882">
        <f>IF(train[[#This Row],[voice_mail_plan]]="yes",1,0)</f>
        <v>1</v>
      </c>
      <c r="H2882">
        <v>22</v>
      </c>
      <c r="I2882">
        <v>149.1</v>
      </c>
      <c r="J2882">
        <v>103</v>
      </c>
      <c r="K2882">
        <v>25.35</v>
      </c>
      <c r="L2882">
        <v>207.2</v>
      </c>
      <c r="M2882">
        <v>91</v>
      </c>
      <c r="N2882">
        <v>17.61</v>
      </c>
      <c r="O2882">
        <v>265.39999999999998</v>
      </c>
      <c r="P2882">
        <v>92</v>
      </c>
      <c r="Q2882">
        <v>11.94</v>
      </c>
      <c r="R2882">
        <v>11.4</v>
      </c>
      <c r="S2882">
        <v>7</v>
      </c>
      <c r="T2882">
        <v>3.08</v>
      </c>
      <c r="U2882">
        <v>2</v>
      </c>
      <c r="V2882" t="s">
        <v>22</v>
      </c>
      <c r="W2882">
        <f t="shared" ref="W2882:W2945" si="360">IF(V2882="yes",1,0)</f>
        <v>0</v>
      </c>
      <c r="X2882" t="str">
        <f t="shared" ref="X2882:X2945" si="361">IF(U2882&gt;3,"More than 3 calls","3 or fewer calls")</f>
        <v>3 or fewer calls</v>
      </c>
      <c r="Y2882" t="str">
        <f t="shared" ref="Y2882:Y2945" si="362">IF(T2882&lt;2,"Low",IF(T2882&lt;4,"Medium","High"))</f>
        <v>Medium</v>
      </c>
      <c r="Z2882" t="str">
        <f t="shared" ref="Z2882:Z2945" si="363">IF(M2882&lt;80,"Light_usage",IF(M2882&lt;120,"Medium_user","Heavy_user"))</f>
        <v>Medium_user</v>
      </c>
      <c r="AA2882" t="str">
        <f t="shared" ref="AA2882:AA2945" si="364">IF(N2882&lt;10,"Light_user",IF(N2882&lt;20,"Medium_user","Heavy_user"))</f>
        <v>Medium_user</v>
      </c>
      <c r="AB2882" t="str">
        <f t="shared" ref="AB2882:AB2945" si="365">IF(AND(I2882&gt;250,N2882&gt;20,R2882&gt;10),"High Usage",
  IF(AND(I2882&lt;100,N2882&lt;10,R2882&lt;5),"Low Usage","Medium Usage"))</f>
        <v>Medium Usage</v>
      </c>
      <c r="AC2882" t="str">
        <f t="shared" ref="AC2882:AC2945" si="366">IF(H2882=0,"None",IF(H2882&lt;10,"Low",IF(H2882&lt;30,"Medium","High")))</f>
        <v>Medium</v>
      </c>
      <c r="AD2882" t="str">
        <f t="shared" ref="AD2882:AD2945" si="367">IF(T2882&lt;=2, "Low Intl Calls", IF(T2882&lt;=5, "Medium Intl Calls", "High Intl Calls"))</f>
        <v>Medium Intl Calls</v>
      </c>
    </row>
    <row r="2883" spans="1:30" x14ac:dyDescent="0.25">
      <c r="A2883" t="s">
        <v>62</v>
      </c>
      <c r="B2883">
        <v>111</v>
      </c>
      <c r="C2883" t="s">
        <v>21</v>
      </c>
      <c r="D2883" t="s">
        <v>22</v>
      </c>
      <c r="E2883">
        <f>IF(train[[#This Row],[international_plan]]="yes",1,0)</f>
        <v>0</v>
      </c>
      <c r="F2883" t="s">
        <v>22</v>
      </c>
      <c r="G2883">
        <f>IF(train[[#This Row],[voice_mail_plan]]="yes",1,0)</f>
        <v>0</v>
      </c>
      <c r="H2883">
        <v>0</v>
      </c>
      <c r="I2883">
        <v>304.60000000000002</v>
      </c>
      <c r="J2883">
        <v>56</v>
      </c>
      <c r="K2883">
        <v>51.78</v>
      </c>
      <c r="L2883">
        <v>157.6</v>
      </c>
      <c r="M2883">
        <v>101</v>
      </c>
      <c r="N2883">
        <v>13.4</v>
      </c>
      <c r="O2883">
        <v>188.2</v>
      </c>
      <c r="P2883">
        <v>116</v>
      </c>
      <c r="Q2883">
        <v>8.4700000000000006</v>
      </c>
      <c r="R2883">
        <v>12.4</v>
      </c>
      <c r="S2883">
        <v>1</v>
      </c>
      <c r="T2883">
        <v>3.35</v>
      </c>
      <c r="U2883">
        <v>1</v>
      </c>
      <c r="V2883" t="s">
        <v>23</v>
      </c>
      <c r="W2883">
        <f t="shared" si="360"/>
        <v>1</v>
      </c>
      <c r="X2883" t="str">
        <f t="shared" si="361"/>
        <v>3 or fewer calls</v>
      </c>
      <c r="Y2883" t="str">
        <f t="shared" si="362"/>
        <v>Medium</v>
      </c>
      <c r="Z2883" t="str">
        <f t="shared" si="363"/>
        <v>Medium_user</v>
      </c>
      <c r="AA2883" t="str">
        <f t="shared" si="364"/>
        <v>Medium_user</v>
      </c>
      <c r="AB2883" t="str">
        <f t="shared" si="365"/>
        <v>Medium Usage</v>
      </c>
      <c r="AC2883" t="str">
        <f t="shared" si="366"/>
        <v>None</v>
      </c>
      <c r="AD2883" t="str">
        <f t="shared" si="367"/>
        <v>Medium Intl Calls</v>
      </c>
    </row>
    <row r="2884" spans="1:30" x14ac:dyDescent="0.25">
      <c r="A2884" t="s">
        <v>71</v>
      </c>
      <c r="B2884">
        <v>163</v>
      </c>
      <c r="C2884" t="s">
        <v>28</v>
      </c>
      <c r="D2884" t="s">
        <v>22</v>
      </c>
      <c r="E2884">
        <f>IF(train[[#This Row],[international_plan]]="yes",1,0)</f>
        <v>0</v>
      </c>
      <c r="F2884" t="s">
        <v>22</v>
      </c>
      <c r="G2884">
        <f>IF(train[[#This Row],[voice_mail_plan]]="yes",1,0)</f>
        <v>0</v>
      </c>
      <c r="H2884">
        <v>0</v>
      </c>
      <c r="I2884">
        <v>277.7</v>
      </c>
      <c r="J2884">
        <v>118</v>
      </c>
      <c r="K2884">
        <v>47.21</v>
      </c>
      <c r="L2884">
        <v>115.3</v>
      </c>
      <c r="M2884">
        <v>91</v>
      </c>
      <c r="N2884">
        <v>9.8000000000000007</v>
      </c>
      <c r="O2884">
        <v>170.3</v>
      </c>
      <c r="P2884">
        <v>90</v>
      </c>
      <c r="Q2884">
        <v>7.66</v>
      </c>
      <c r="R2884">
        <v>10.4</v>
      </c>
      <c r="S2884">
        <v>8</v>
      </c>
      <c r="T2884">
        <v>2.81</v>
      </c>
      <c r="U2884">
        <v>0</v>
      </c>
      <c r="V2884" t="s">
        <v>22</v>
      </c>
      <c r="W2884">
        <f t="shared" si="360"/>
        <v>0</v>
      </c>
      <c r="X2884" t="str">
        <f t="shared" si="361"/>
        <v>3 or fewer calls</v>
      </c>
      <c r="Y2884" t="str">
        <f t="shared" si="362"/>
        <v>Medium</v>
      </c>
      <c r="Z2884" t="str">
        <f t="shared" si="363"/>
        <v>Medium_user</v>
      </c>
      <c r="AA2884" t="str">
        <f t="shared" si="364"/>
        <v>Light_user</v>
      </c>
      <c r="AB2884" t="str">
        <f t="shared" si="365"/>
        <v>Medium Usage</v>
      </c>
      <c r="AC2884" t="str">
        <f t="shared" si="366"/>
        <v>None</v>
      </c>
      <c r="AD2884" t="str">
        <f t="shared" si="367"/>
        <v>Medium Intl Calls</v>
      </c>
    </row>
    <row r="2885" spans="1:30" x14ac:dyDescent="0.25">
      <c r="A2885" t="s">
        <v>30</v>
      </c>
      <c r="B2885">
        <v>85</v>
      </c>
      <c r="C2885" t="s">
        <v>25</v>
      </c>
      <c r="D2885" t="s">
        <v>22</v>
      </c>
      <c r="E2885">
        <f>IF(train[[#This Row],[international_plan]]="yes",1,0)</f>
        <v>0</v>
      </c>
      <c r="F2885" t="s">
        <v>22</v>
      </c>
      <c r="G2885">
        <f>IF(train[[#This Row],[voice_mail_plan]]="yes",1,0)</f>
        <v>0</v>
      </c>
      <c r="H2885">
        <v>0</v>
      </c>
      <c r="I2885">
        <v>209.1</v>
      </c>
      <c r="J2885">
        <v>57</v>
      </c>
      <c r="K2885">
        <v>35.549999999999997</v>
      </c>
      <c r="L2885">
        <v>110.7</v>
      </c>
      <c r="M2885">
        <v>111</v>
      </c>
      <c r="N2885">
        <v>9.41</v>
      </c>
      <c r="O2885">
        <v>113.3</v>
      </c>
      <c r="P2885">
        <v>113</v>
      </c>
      <c r="Q2885">
        <v>5.0999999999999996</v>
      </c>
      <c r="R2885">
        <v>12.8</v>
      </c>
      <c r="S2885">
        <v>4</v>
      </c>
      <c r="T2885">
        <v>3.46</v>
      </c>
      <c r="U2885">
        <v>1</v>
      </c>
      <c r="V2885" t="s">
        <v>22</v>
      </c>
      <c r="W2885">
        <f t="shared" si="360"/>
        <v>0</v>
      </c>
      <c r="X2885" t="str">
        <f t="shared" si="361"/>
        <v>3 or fewer calls</v>
      </c>
      <c r="Y2885" t="str">
        <f t="shared" si="362"/>
        <v>Medium</v>
      </c>
      <c r="Z2885" t="str">
        <f t="shared" si="363"/>
        <v>Medium_user</v>
      </c>
      <c r="AA2885" t="str">
        <f t="shared" si="364"/>
        <v>Light_user</v>
      </c>
      <c r="AB2885" t="str">
        <f t="shared" si="365"/>
        <v>Medium Usage</v>
      </c>
      <c r="AC2885" t="str">
        <f t="shared" si="366"/>
        <v>None</v>
      </c>
      <c r="AD2885" t="str">
        <f t="shared" si="367"/>
        <v>Medium Intl Calls</v>
      </c>
    </row>
    <row r="2886" spans="1:30" x14ac:dyDescent="0.25">
      <c r="A2886" t="s">
        <v>40</v>
      </c>
      <c r="B2886">
        <v>190</v>
      </c>
      <c r="C2886" t="s">
        <v>21</v>
      </c>
      <c r="D2886" t="s">
        <v>22</v>
      </c>
      <c r="E2886">
        <f>IF(train[[#This Row],[international_plan]]="yes",1,0)</f>
        <v>0</v>
      </c>
      <c r="F2886" t="s">
        <v>22</v>
      </c>
      <c r="G2886">
        <f>IF(train[[#This Row],[voice_mail_plan]]="yes",1,0)</f>
        <v>0</v>
      </c>
      <c r="H2886">
        <v>0</v>
      </c>
      <c r="I2886">
        <v>196.1</v>
      </c>
      <c r="J2886">
        <v>95</v>
      </c>
      <c r="K2886">
        <v>33.340000000000003</v>
      </c>
      <c r="L2886">
        <v>228.3</v>
      </c>
      <c r="M2886">
        <v>88</v>
      </c>
      <c r="N2886">
        <v>19.41</v>
      </c>
      <c r="O2886">
        <v>243.6</v>
      </c>
      <c r="P2886">
        <v>95</v>
      </c>
      <c r="Q2886">
        <v>10.96</v>
      </c>
      <c r="R2886">
        <v>7.6</v>
      </c>
      <c r="S2886">
        <v>3</v>
      </c>
      <c r="T2886">
        <v>2.0499999999999998</v>
      </c>
      <c r="U2886">
        <v>3</v>
      </c>
      <c r="V2886" t="s">
        <v>22</v>
      </c>
      <c r="W2886">
        <f t="shared" si="360"/>
        <v>0</v>
      </c>
      <c r="X2886" t="str">
        <f t="shared" si="361"/>
        <v>3 or fewer calls</v>
      </c>
      <c r="Y2886" t="str">
        <f t="shared" si="362"/>
        <v>Medium</v>
      </c>
      <c r="Z2886" t="str">
        <f t="shared" si="363"/>
        <v>Medium_user</v>
      </c>
      <c r="AA2886" t="str">
        <f t="shared" si="364"/>
        <v>Medium_user</v>
      </c>
      <c r="AB2886" t="str">
        <f t="shared" si="365"/>
        <v>Medium Usage</v>
      </c>
      <c r="AC2886" t="str">
        <f t="shared" si="366"/>
        <v>None</v>
      </c>
      <c r="AD2886" t="str">
        <f t="shared" si="367"/>
        <v>Medium Intl Calls</v>
      </c>
    </row>
    <row r="2887" spans="1:30" x14ac:dyDescent="0.25">
      <c r="A2887" t="s">
        <v>40</v>
      </c>
      <c r="B2887">
        <v>39</v>
      </c>
      <c r="C2887" t="s">
        <v>28</v>
      </c>
      <c r="D2887" t="s">
        <v>22</v>
      </c>
      <c r="E2887">
        <f>IF(train[[#This Row],[international_plan]]="yes",1,0)</f>
        <v>0</v>
      </c>
      <c r="F2887" t="s">
        <v>22</v>
      </c>
      <c r="G2887">
        <f>IF(train[[#This Row],[voice_mail_plan]]="yes",1,0)</f>
        <v>0</v>
      </c>
      <c r="H2887">
        <v>0</v>
      </c>
      <c r="I2887">
        <v>121.6</v>
      </c>
      <c r="J2887">
        <v>99</v>
      </c>
      <c r="K2887">
        <v>20.67</v>
      </c>
      <c r="L2887">
        <v>267.60000000000002</v>
      </c>
      <c r="M2887">
        <v>99</v>
      </c>
      <c r="N2887">
        <v>22.75</v>
      </c>
      <c r="O2887">
        <v>99.7</v>
      </c>
      <c r="P2887">
        <v>88</v>
      </c>
      <c r="Q2887">
        <v>4.49</v>
      </c>
      <c r="R2887">
        <v>7.1</v>
      </c>
      <c r="S2887">
        <v>2</v>
      </c>
      <c r="T2887">
        <v>1.92</v>
      </c>
      <c r="U2887">
        <v>1</v>
      </c>
      <c r="V2887" t="s">
        <v>22</v>
      </c>
      <c r="W2887">
        <f t="shared" si="360"/>
        <v>0</v>
      </c>
      <c r="X2887" t="str">
        <f t="shared" si="361"/>
        <v>3 or fewer calls</v>
      </c>
      <c r="Y2887" t="str">
        <f t="shared" si="362"/>
        <v>Low</v>
      </c>
      <c r="Z2887" t="str">
        <f t="shared" si="363"/>
        <v>Medium_user</v>
      </c>
      <c r="AA2887" t="str">
        <f t="shared" si="364"/>
        <v>Heavy_user</v>
      </c>
      <c r="AB2887" t="str">
        <f t="shared" si="365"/>
        <v>Medium Usage</v>
      </c>
      <c r="AC2887" t="str">
        <f t="shared" si="366"/>
        <v>None</v>
      </c>
      <c r="AD2887" t="str">
        <f t="shared" si="367"/>
        <v>Low Intl Calls</v>
      </c>
    </row>
    <row r="2888" spans="1:30" x14ac:dyDescent="0.25">
      <c r="A2888" t="s">
        <v>43</v>
      </c>
      <c r="B2888">
        <v>84</v>
      </c>
      <c r="C2888" t="s">
        <v>21</v>
      </c>
      <c r="D2888" t="s">
        <v>22</v>
      </c>
      <c r="E2888">
        <f>IF(train[[#This Row],[international_plan]]="yes",1,0)</f>
        <v>0</v>
      </c>
      <c r="F2888" t="s">
        <v>22</v>
      </c>
      <c r="G2888">
        <f>IF(train[[#This Row],[voice_mail_plan]]="yes",1,0)</f>
        <v>0</v>
      </c>
      <c r="H2888">
        <v>0</v>
      </c>
      <c r="I2888">
        <v>204.1</v>
      </c>
      <c r="J2888">
        <v>132</v>
      </c>
      <c r="K2888">
        <v>34.700000000000003</v>
      </c>
      <c r="L2888">
        <v>164.4</v>
      </c>
      <c r="M2888">
        <v>117</v>
      </c>
      <c r="N2888">
        <v>13.97</v>
      </c>
      <c r="O2888">
        <v>165.1</v>
      </c>
      <c r="P2888">
        <v>123</v>
      </c>
      <c r="Q2888">
        <v>7.43</v>
      </c>
      <c r="R2888">
        <v>0</v>
      </c>
      <c r="S2888">
        <v>0</v>
      </c>
      <c r="T2888">
        <v>0</v>
      </c>
      <c r="U2888">
        <v>1</v>
      </c>
      <c r="V2888" t="s">
        <v>22</v>
      </c>
      <c r="W2888">
        <f t="shared" si="360"/>
        <v>0</v>
      </c>
      <c r="X2888" t="str">
        <f t="shared" si="361"/>
        <v>3 or fewer calls</v>
      </c>
      <c r="Y2888" t="str">
        <f t="shared" si="362"/>
        <v>Low</v>
      </c>
      <c r="Z2888" t="str">
        <f t="shared" si="363"/>
        <v>Medium_user</v>
      </c>
      <c r="AA2888" t="str">
        <f t="shared" si="364"/>
        <v>Medium_user</v>
      </c>
      <c r="AB2888" t="str">
        <f t="shared" si="365"/>
        <v>Medium Usage</v>
      </c>
      <c r="AC2888" t="str">
        <f t="shared" si="366"/>
        <v>None</v>
      </c>
      <c r="AD2888" t="str">
        <f t="shared" si="367"/>
        <v>Low Intl Calls</v>
      </c>
    </row>
    <row r="2889" spans="1:30" x14ac:dyDescent="0.25">
      <c r="A2889" t="s">
        <v>37</v>
      </c>
      <c r="B2889">
        <v>71</v>
      </c>
      <c r="C2889" t="s">
        <v>21</v>
      </c>
      <c r="D2889" t="s">
        <v>22</v>
      </c>
      <c r="E2889">
        <f>IF(train[[#This Row],[international_plan]]="yes",1,0)</f>
        <v>0</v>
      </c>
      <c r="F2889" t="s">
        <v>22</v>
      </c>
      <c r="G2889">
        <f>IF(train[[#This Row],[voice_mail_plan]]="yes",1,0)</f>
        <v>0</v>
      </c>
      <c r="H2889">
        <v>0</v>
      </c>
      <c r="I2889">
        <v>212.1</v>
      </c>
      <c r="J2889">
        <v>114</v>
      </c>
      <c r="K2889">
        <v>36.06</v>
      </c>
      <c r="L2889">
        <v>235.9</v>
      </c>
      <c r="M2889">
        <v>91</v>
      </c>
      <c r="N2889">
        <v>20.05</v>
      </c>
      <c r="O2889">
        <v>207.7</v>
      </c>
      <c r="P2889">
        <v>135</v>
      </c>
      <c r="Q2889">
        <v>9.35</v>
      </c>
      <c r="R2889">
        <v>11.3</v>
      </c>
      <c r="S2889">
        <v>5</v>
      </c>
      <c r="T2889">
        <v>3.05</v>
      </c>
      <c r="U2889">
        <v>4</v>
      </c>
      <c r="V2889" t="s">
        <v>22</v>
      </c>
      <c r="W2889">
        <f t="shared" si="360"/>
        <v>0</v>
      </c>
      <c r="X2889" t="str">
        <f t="shared" si="361"/>
        <v>More than 3 calls</v>
      </c>
      <c r="Y2889" t="str">
        <f t="shared" si="362"/>
        <v>Medium</v>
      </c>
      <c r="Z2889" t="str">
        <f t="shared" si="363"/>
        <v>Medium_user</v>
      </c>
      <c r="AA2889" t="str">
        <f t="shared" si="364"/>
        <v>Heavy_user</v>
      </c>
      <c r="AB2889" t="str">
        <f t="shared" si="365"/>
        <v>Medium Usage</v>
      </c>
      <c r="AC2889" t="str">
        <f t="shared" si="366"/>
        <v>None</v>
      </c>
      <c r="AD2889" t="str">
        <f t="shared" si="367"/>
        <v>Medium Intl Calls</v>
      </c>
    </row>
    <row r="2890" spans="1:30" x14ac:dyDescent="0.25">
      <c r="A2890" t="s">
        <v>44</v>
      </c>
      <c r="B2890">
        <v>114</v>
      </c>
      <c r="C2890" t="s">
        <v>21</v>
      </c>
      <c r="D2890" t="s">
        <v>22</v>
      </c>
      <c r="E2890">
        <f>IF(train[[#This Row],[international_plan]]="yes",1,0)</f>
        <v>0</v>
      </c>
      <c r="F2890" t="s">
        <v>22</v>
      </c>
      <c r="G2890">
        <f>IF(train[[#This Row],[voice_mail_plan]]="yes",1,0)</f>
        <v>0</v>
      </c>
      <c r="H2890">
        <v>0</v>
      </c>
      <c r="I2890">
        <v>178.3</v>
      </c>
      <c r="J2890">
        <v>86</v>
      </c>
      <c r="K2890">
        <v>30.31</v>
      </c>
      <c r="L2890">
        <v>176.5</v>
      </c>
      <c r="M2890">
        <v>99</v>
      </c>
      <c r="N2890">
        <v>15</v>
      </c>
      <c r="O2890">
        <v>187.1</v>
      </c>
      <c r="P2890">
        <v>83</v>
      </c>
      <c r="Q2890">
        <v>8.42</v>
      </c>
      <c r="R2890">
        <v>13.8</v>
      </c>
      <c r="S2890">
        <v>2</v>
      </c>
      <c r="T2890">
        <v>3.73</v>
      </c>
      <c r="U2890">
        <v>1</v>
      </c>
      <c r="V2890" t="s">
        <v>22</v>
      </c>
      <c r="W2890">
        <f t="shared" si="360"/>
        <v>0</v>
      </c>
      <c r="X2890" t="str">
        <f t="shared" si="361"/>
        <v>3 or fewer calls</v>
      </c>
      <c r="Y2890" t="str">
        <f t="shared" si="362"/>
        <v>Medium</v>
      </c>
      <c r="Z2890" t="str">
        <f t="shared" si="363"/>
        <v>Medium_user</v>
      </c>
      <c r="AA2890" t="str">
        <f t="shared" si="364"/>
        <v>Medium_user</v>
      </c>
      <c r="AB2890" t="str">
        <f t="shared" si="365"/>
        <v>Medium Usage</v>
      </c>
      <c r="AC2890" t="str">
        <f t="shared" si="366"/>
        <v>None</v>
      </c>
      <c r="AD2890" t="str">
        <f t="shared" si="367"/>
        <v>Medium Intl Calls</v>
      </c>
    </row>
    <row r="2891" spans="1:30" x14ac:dyDescent="0.25">
      <c r="A2891" t="s">
        <v>69</v>
      </c>
      <c r="B2891">
        <v>135</v>
      </c>
      <c r="C2891" t="s">
        <v>21</v>
      </c>
      <c r="D2891" t="s">
        <v>22</v>
      </c>
      <c r="E2891">
        <f>IF(train[[#This Row],[international_plan]]="yes",1,0)</f>
        <v>0</v>
      </c>
      <c r="F2891" t="s">
        <v>22</v>
      </c>
      <c r="G2891">
        <f>IF(train[[#This Row],[voice_mail_plan]]="yes",1,0)</f>
        <v>0</v>
      </c>
      <c r="H2891">
        <v>0</v>
      </c>
      <c r="I2891">
        <v>181.8</v>
      </c>
      <c r="J2891">
        <v>92</v>
      </c>
      <c r="K2891">
        <v>30.91</v>
      </c>
      <c r="L2891">
        <v>159.6</v>
      </c>
      <c r="M2891">
        <v>63</v>
      </c>
      <c r="N2891">
        <v>13.57</v>
      </c>
      <c r="O2891">
        <v>232.4</v>
      </c>
      <c r="P2891">
        <v>78</v>
      </c>
      <c r="Q2891">
        <v>10.46</v>
      </c>
      <c r="R2891">
        <v>7</v>
      </c>
      <c r="S2891">
        <v>6</v>
      </c>
      <c r="T2891">
        <v>1.89</v>
      </c>
      <c r="U2891">
        <v>0</v>
      </c>
      <c r="V2891" t="s">
        <v>22</v>
      </c>
      <c r="W2891">
        <f t="shared" si="360"/>
        <v>0</v>
      </c>
      <c r="X2891" t="str">
        <f t="shared" si="361"/>
        <v>3 or fewer calls</v>
      </c>
      <c r="Y2891" t="str">
        <f t="shared" si="362"/>
        <v>Low</v>
      </c>
      <c r="Z2891" t="str">
        <f t="shared" si="363"/>
        <v>Light_usage</v>
      </c>
      <c r="AA2891" t="str">
        <f t="shared" si="364"/>
        <v>Medium_user</v>
      </c>
      <c r="AB2891" t="str">
        <f t="shared" si="365"/>
        <v>Medium Usage</v>
      </c>
      <c r="AC2891" t="str">
        <f t="shared" si="366"/>
        <v>None</v>
      </c>
      <c r="AD2891" t="str">
        <f t="shared" si="367"/>
        <v>Low Intl Calls</v>
      </c>
    </row>
    <row r="2892" spans="1:30" x14ac:dyDescent="0.25">
      <c r="A2892" t="s">
        <v>41</v>
      </c>
      <c r="B2892">
        <v>93</v>
      </c>
      <c r="C2892" t="s">
        <v>21</v>
      </c>
      <c r="D2892" t="s">
        <v>22</v>
      </c>
      <c r="E2892">
        <f>IF(train[[#This Row],[international_plan]]="yes",1,0)</f>
        <v>0</v>
      </c>
      <c r="F2892" t="s">
        <v>22</v>
      </c>
      <c r="G2892">
        <f>IF(train[[#This Row],[voice_mail_plan]]="yes",1,0)</f>
        <v>0</v>
      </c>
      <c r="H2892">
        <v>0</v>
      </c>
      <c r="I2892">
        <v>120.6</v>
      </c>
      <c r="J2892">
        <v>104</v>
      </c>
      <c r="K2892">
        <v>20.5</v>
      </c>
      <c r="L2892">
        <v>205.5</v>
      </c>
      <c r="M2892">
        <v>95</v>
      </c>
      <c r="N2892">
        <v>17.47</v>
      </c>
      <c r="O2892">
        <v>182.5</v>
      </c>
      <c r="P2892">
        <v>107</v>
      </c>
      <c r="Q2892">
        <v>8.2100000000000009</v>
      </c>
      <c r="R2892">
        <v>9.6</v>
      </c>
      <c r="S2892">
        <v>6</v>
      </c>
      <c r="T2892">
        <v>2.59</v>
      </c>
      <c r="U2892">
        <v>2</v>
      </c>
      <c r="V2892" t="s">
        <v>22</v>
      </c>
      <c r="W2892">
        <f t="shared" si="360"/>
        <v>0</v>
      </c>
      <c r="X2892" t="str">
        <f t="shared" si="361"/>
        <v>3 or fewer calls</v>
      </c>
      <c r="Y2892" t="str">
        <f t="shared" si="362"/>
        <v>Medium</v>
      </c>
      <c r="Z2892" t="str">
        <f t="shared" si="363"/>
        <v>Medium_user</v>
      </c>
      <c r="AA2892" t="str">
        <f t="shared" si="364"/>
        <v>Medium_user</v>
      </c>
      <c r="AB2892" t="str">
        <f t="shared" si="365"/>
        <v>Medium Usage</v>
      </c>
      <c r="AC2892" t="str">
        <f t="shared" si="366"/>
        <v>None</v>
      </c>
      <c r="AD2892" t="str">
        <f t="shared" si="367"/>
        <v>Medium Intl Calls</v>
      </c>
    </row>
    <row r="2893" spans="1:30" x14ac:dyDescent="0.25">
      <c r="A2893" t="s">
        <v>38</v>
      </c>
      <c r="B2893">
        <v>82</v>
      </c>
      <c r="C2893" t="s">
        <v>21</v>
      </c>
      <c r="D2893" t="s">
        <v>22</v>
      </c>
      <c r="E2893">
        <f>IF(train[[#This Row],[international_plan]]="yes",1,0)</f>
        <v>0</v>
      </c>
      <c r="F2893" t="s">
        <v>22</v>
      </c>
      <c r="G2893">
        <f>IF(train[[#This Row],[voice_mail_plan]]="yes",1,0)</f>
        <v>0</v>
      </c>
      <c r="H2893">
        <v>0</v>
      </c>
      <c r="I2893">
        <v>172.4</v>
      </c>
      <c r="J2893">
        <v>112</v>
      </c>
      <c r="K2893">
        <v>29.31</v>
      </c>
      <c r="L2893">
        <v>131.69999999999999</v>
      </c>
      <c r="M2893">
        <v>89</v>
      </c>
      <c r="N2893">
        <v>11.19</v>
      </c>
      <c r="O2893">
        <v>182.8</v>
      </c>
      <c r="P2893">
        <v>78</v>
      </c>
      <c r="Q2893">
        <v>8.23</v>
      </c>
      <c r="R2893">
        <v>8.8000000000000007</v>
      </c>
      <c r="S2893">
        <v>9</v>
      </c>
      <c r="T2893">
        <v>2.38</v>
      </c>
      <c r="U2893">
        <v>1</v>
      </c>
      <c r="V2893" t="s">
        <v>22</v>
      </c>
      <c r="W2893">
        <f t="shared" si="360"/>
        <v>0</v>
      </c>
      <c r="X2893" t="str">
        <f t="shared" si="361"/>
        <v>3 or fewer calls</v>
      </c>
      <c r="Y2893" t="str">
        <f t="shared" si="362"/>
        <v>Medium</v>
      </c>
      <c r="Z2893" t="str">
        <f t="shared" si="363"/>
        <v>Medium_user</v>
      </c>
      <c r="AA2893" t="str">
        <f t="shared" si="364"/>
        <v>Medium_user</v>
      </c>
      <c r="AB2893" t="str">
        <f t="shared" si="365"/>
        <v>Medium Usage</v>
      </c>
      <c r="AC2893" t="str">
        <f t="shared" si="366"/>
        <v>None</v>
      </c>
      <c r="AD2893" t="str">
        <f t="shared" si="367"/>
        <v>Medium Intl Calls</v>
      </c>
    </row>
    <row r="2894" spans="1:30" x14ac:dyDescent="0.25">
      <c r="A2894" t="s">
        <v>31</v>
      </c>
      <c r="B2894">
        <v>64</v>
      </c>
      <c r="C2894" t="s">
        <v>21</v>
      </c>
      <c r="D2894" t="s">
        <v>22</v>
      </c>
      <c r="E2894">
        <f>IF(train[[#This Row],[international_plan]]="yes",1,0)</f>
        <v>0</v>
      </c>
      <c r="F2894" t="s">
        <v>22</v>
      </c>
      <c r="G2894">
        <f>IF(train[[#This Row],[voice_mail_plan]]="yes",1,0)</f>
        <v>0</v>
      </c>
      <c r="H2894">
        <v>0</v>
      </c>
      <c r="I2894">
        <v>160.6</v>
      </c>
      <c r="J2894">
        <v>110</v>
      </c>
      <c r="K2894">
        <v>27.3</v>
      </c>
      <c r="L2894">
        <v>171.9</v>
      </c>
      <c r="M2894">
        <v>97</v>
      </c>
      <c r="N2894">
        <v>14.61</v>
      </c>
      <c r="O2894">
        <v>105.2</v>
      </c>
      <c r="P2894">
        <v>56</v>
      </c>
      <c r="Q2894">
        <v>4.7300000000000004</v>
      </c>
      <c r="R2894">
        <v>7.3</v>
      </c>
      <c r="S2894">
        <v>2</v>
      </c>
      <c r="T2894">
        <v>1.97</v>
      </c>
      <c r="U2894">
        <v>0</v>
      </c>
      <c r="V2894" t="s">
        <v>23</v>
      </c>
      <c r="W2894">
        <f t="shared" si="360"/>
        <v>1</v>
      </c>
      <c r="X2894" t="str">
        <f t="shared" si="361"/>
        <v>3 or fewer calls</v>
      </c>
      <c r="Y2894" t="str">
        <f t="shared" si="362"/>
        <v>Low</v>
      </c>
      <c r="Z2894" t="str">
        <f t="shared" si="363"/>
        <v>Medium_user</v>
      </c>
      <c r="AA2894" t="str">
        <f t="shared" si="364"/>
        <v>Medium_user</v>
      </c>
      <c r="AB2894" t="str">
        <f t="shared" si="365"/>
        <v>Medium Usage</v>
      </c>
      <c r="AC2894" t="str">
        <f t="shared" si="366"/>
        <v>None</v>
      </c>
      <c r="AD2894" t="str">
        <f t="shared" si="367"/>
        <v>Low Intl Calls</v>
      </c>
    </row>
    <row r="2895" spans="1:30" x14ac:dyDescent="0.25">
      <c r="A2895" t="s">
        <v>42</v>
      </c>
      <c r="B2895">
        <v>76</v>
      </c>
      <c r="C2895" t="s">
        <v>25</v>
      </c>
      <c r="D2895" t="s">
        <v>22</v>
      </c>
      <c r="E2895">
        <f>IF(train[[#This Row],[international_plan]]="yes",1,0)</f>
        <v>0</v>
      </c>
      <c r="F2895" t="s">
        <v>23</v>
      </c>
      <c r="G2895">
        <f>IF(train[[#This Row],[voice_mail_plan]]="yes",1,0)</f>
        <v>1</v>
      </c>
      <c r="H2895">
        <v>12</v>
      </c>
      <c r="I2895">
        <v>98.4</v>
      </c>
      <c r="J2895">
        <v>100</v>
      </c>
      <c r="K2895">
        <v>16.73</v>
      </c>
      <c r="L2895">
        <v>187.5</v>
      </c>
      <c r="M2895">
        <v>119</v>
      </c>
      <c r="N2895">
        <v>15.94</v>
      </c>
      <c r="O2895">
        <v>177</v>
      </c>
      <c r="P2895">
        <v>68</v>
      </c>
      <c r="Q2895">
        <v>7.97</v>
      </c>
      <c r="R2895">
        <v>15.1</v>
      </c>
      <c r="S2895">
        <v>3</v>
      </c>
      <c r="T2895">
        <v>4.08</v>
      </c>
      <c r="U2895">
        <v>1</v>
      </c>
      <c r="V2895" t="s">
        <v>22</v>
      </c>
      <c r="W2895">
        <f t="shared" si="360"/>
        <v>0</v>
      </c>
      <c r="X2895" t="str">
        <f t="shared" si="361"/>
        <v>3 or fewer calls</v>
      </c>
      <c r="Y2895" t="str">
        <f t="shared" si="362"/>
        <v>High</v>
      </c>
      <c r="Z2895" t="str">
        <f t="shared" si="363"/>
        <v>Medium_user</v>
      </c>
      <c r="AA2895" t="str">
        <f t="shared" si="364"/>
        <v>Medium_user</v>
      </c>
      <c r="AB2895" t="str">
        <f t="shared" si="365"/>
        <v>Medium Usage</v>
      </c>
      <c r="AC2895" t="str">
        <f t="shared" si="366"/>
        <v>Medium</v>
      </c>
      <c r="AD2895" t="str">
        <f t="shared" si="367"/>
        <v>Medium Intl Calls</v>
      </c>
    </row>
    <row r="2896" spans="1:30" x14ac:dyDescent="0.25">
      <c r="A2896" t="s">
        <v>70</v>
      </c>
      <c r="B2896">
        <v>112</v>
      </c>
      <c r="C2896" t="s">
        <v>21</v>
      </c>
      <c r="D2896" t="s">
        <v>22</v>
      </c>
      <c r="E2896">
        <f>IF(train[[#This Row],[international_plan]]="yes",1,0)</f>
        <v>0</v>
      </c>
      <c r="F2896" t="s">
        <v>22</v>
      </c>
      <c r="G2896">
        <f>IF(train[[#This Row],[voice_mail_plan]]="yes",1,0)</f>
        <v>0</v>
      </c>
      <c r="H2896">
        <v>0</v>
      </c>
      <c r="I2896">
        <v>109</v>
      </c>
      <c r="J2896">
        <v>126</v>
      </c>
      <c r="K2896">
        <v>18.53</v>
      </c>
      <c r="L2896">
        <v>212.7</v>
      </c>
      <c r="M2896">
        <v>106</v>
      </c>
      <c r="N2896">
        <v>18.079999999999998</v>
      </c>
      <c r="O2896">
        <v>208.3</v>
      </c>
      <c r="P2896">
        <v>92</v>
      </c>
      <c r="Q2896">
        <v>9.3699999999999992</v>
      </c>
      <c r="R2896">
        <v>7.9</v>
      </c>
      <c r="S2896">
        <v>3</v>
      </c>
      <c r="T2896">
        <v>2.13</v>
      </c>
      <c r="U2896">
        <v>1</v>
      </c>
      <c r="V2896" t="s">
        <v>22</v>
      </c>
      <c r="W2896">
        <f t="shared" si="360"/>
        <v>0</v>
      </c>
      <c r="X2896" t="str">
        <f t="shared" si="361"/>
        <v>3 or fewer calls</v>
      </c>
      <c r="Y2896" t="str">
        <f t="shared" si="362"/>
        <v>Medium</v>
      </c>
      <c r="Z2896" t="str">
        <f t="shared" si="363"/>
        <v>Medium_user</v>
      </c>
      <c r="AA2896" t="str">
        <f t="shared" si="364"/>
        <v>Medium_user</v>
      </c>
      <c r="AB2896" t="str">
        <f t="shared" si="365"/>
        <v>Medium Usage</v>
      </c>
      <c r="AC2896" t="str">
        <f t="shared" si="366"/>
        <v>None</v>
      </c>
      <c r="AD2896" t="str">
        <f t="shared" si="367"/>
        <v>Medium Intl Calls</v>
      </c>
    </row>
    <row r="2897" spans="1:30" x14ac:dyDescent="0.25">
      <c r="A2897" t="s">
        <v>57</v>
      </c>
      <c r="B2897">
        <v>137</v>
      </c>
      <c r="C2897" t="s">
        <v>21</v>
      </c>
      <c r="D2897" t="s">
        <v>22</v>
      </c>
      <c r="E2897">
        <f>IF(train[[#This Row],[international_plan]]="yes",1,0)</f>
        <v>0</v>
      </c>
      <c r="F2897" t="s">
        <v>22</v>
      </c>
      <c r="G2897">
        <f>IF(train[[#This Row],[voice_mail_plan]]="yes",1,0)</f>
        <v>0</v>
      </c>
      <c r="H2897">
        <v>0</v>
      </c>
      <c r="I2897">
        <v>144.5</v>
      </c>
      <c r="J2897">
        <v>119</v>
      </c>
      <c r="K2897">
        <v>24.57</v>
      </c>
      <c r="L2897">
        <v>167.3</v>
      </c>
      <c r="M2897">
        <v>89</v>
      </c>
      <c r="N2897">
        <v>14.22</v>
      </c>
      <c r="O2897">
        <v>175.1</v>
      </c>
      <c r="P2897">
        <v>76</v>
      </c>
      <c r="Q2897">
        <v>7.88</v>
      </c>
      <c r="R2897">
        <v>6.1</v>
      </c>
      <c r="S2897">
        <v>4</v>
      </c>
      <c r="T2897">
        <v>1.65</v>
      </c>
      <c r="U2897">
        <v>5</v>
      </c>
      <c r="V2897" t="s">
        <v>23</v>
      </c>
      <c r="W2897">
        <f t="shared" si="360"/>
        <v>1</v>
      </c>
      <c r="X2897" t="str">
        <f t="shared" si="361"/>
        <v>More than 3 calls</v>
      </c>
      <c r="Y2897" t="str">
        <f t="shared" si="362"/>
        <v>Low</v>
      </c>
      <c r="Z2897" t="str">
        <f t="shared" si="363"/>
        <v>Medium_user</v>
      </c>
      <c r="AA2897" t="str">
        <f t="shared" si="364"/>
        <v>Medium_user</v>
      </c>
      <c r="AB2897" t="str">
        <f t="shared" si="365"/>
        <v>Medium Usage</v>
      </c>
      <c r="AC2897" t="str">
        <f t="shared" si="366"/>
        <v>None</v>
      </c>
      <c r="AD2897" t="str">
        <f t="shared" si="367"/>
        <v>Low Intl Calls</v>
      </c>
    </row>
    <row r="2898" spans="1:30" x14ac:dyDescent="0.25">
      <c r="A2898" t="s">
        <v>37</v>
      </c>
      <c r="B2898">
        <v>140</v>
      </c>
      <c r="C2898" t="s">
        <v>28</v>
      </c>
      <c r="D2898" t="s">
        <v>22</v>
      </c>
      <c r="E2898">
        <f>IF(train[[#This Row],[international_plan]]="yes",1,0)</f>
        <v>0</v>
      </c>
      <c r="F2898" t="s">
        <v>22</v>
      </c>
      <c r="G2898">
        <f>IF(train[[#This Row],[voice_mail_plan]]="yes",1,0)</f>
        <v>0</v>
      </c>
      <c r="H2898">
        <v>0</v>
      </c>
      <c r="I2898">
        <v>193.1</v>
      </c>
      <c r="J2898">
        <v>82</v>
      </c>
      <c r="K2898">
        <v>32.83</v>
      </c>
      <c r="L2898">
        <v>260.3</v>
      </c>
      <c r="M2898">
        <v>107</v>
      </c>
      <c r="N2898">
        <v>22.13</v>
      </c>
      <c r="O2898">
        <v>241.3</v>
      </c>
      <c r="P2898">
        <v>93</v>
      </c>
      <c r="Q2898">
        <v>10.86</v>
      </c>
      <c r="R2898">
        <v>13.3</v>
      </c>
      <c r="S2898">
        <v>5</v>
      </c>
      <c r="T2898">
        <v>3.59</v>
      </c>
      <c r="U2898">
        <v>2</v>
      </c>
      <c r="V2898" t="s">
        <v>22</v>
      </c>
      <c r="W2898">
        <f t="shared" si="360"/>
        <v>0</v>
      </c>
      <c r="X2898" t="str">
        <f t="shared" si="361"/>
        <v>3 or fewer calls</v>
      </c>
      <c r="Y2898" t="str">
        <f t="shared" si="362"/>
        <v>Medium</v>
      </c>
      <c r="Z2898" t="str">
        <f t="shared" si="363"/>
        <v>Medium_user</v>
      </c>
      <c r="AA2898" t="str">
        <f t="shared" si="364"/>
        <v>Heavy_user</v>
      </c>
      <c r="AB2898" t="str">
        <f t="shared" si="365"/>
        <v>Medium Usage</v>
      </c>
      <c r="AC2898" t="str">
        <f t="shared" si="366"/>
        <v>None</v>
      </c>
      <c r="AD2898" t="str">
        <f t="shared" si="367"/>
        <v>Medium Intl Calls</v>
      </c>
    </row>
    <row r="2899" spans="1:30" x14ac:dyDescent="0.25">
      <c r="A2899" t="s">
        <v>39</v>
      </c>
      <c r="B2899">
        <v>106</v>
      </c>
      <c r="C2899" t="s">
        <v>21</v>
      </c>
      <c r="D2899" t="s">
        <v>22</v>
      </c>
      <c r="E2899">
        <f>IF(train[[#This Row],[international_plan]]="yes",1,0)</f>
        <v>0</v>
      </c>
      <c r="F2899" t="s">
        <v>22</v>
      </c>
      <c r="G2899">
        <f>IF(train[[#This Row],[voice_mail_plan]]="yes",1,0)</f>
        <v>0</v>
      </c>
      <c r="H2899">
        <v>0</v>
      </c>
      <c r="I2899">
        <v>182.8</v>
      </c>
      <c r="J2899">
        <v>96</v>
      </c>
      <c r="K2899">
        <v>31.08</v>
      </c>
      <c r="L2899">
        <v>193.7</v>
      </c>
      <c r="M2899">
        <v>93</v>
      </c>
      <c r="N2899">
        <v>16.46</v>
      </c>
      <c r="O2899">
        <v>219.5</v>
      </c>
      <c r="P2899">
        <v>113</v>
      </c>
      <c r="Q2899">
        <v>9.8800000000000008</v>
      </c>
      <c r="R2899">
        <v>7.7</v>
      </c>
      <c r="S2899">
        <v>2</v>
      </c>
      <c r="T2899">
        <v>2.08</v>
      </c>
      <c r="U2899">
        <v>2</v>
      </c>
      <c r="V2899" t="s">
        <v>22</v>
      </c>
      <c r="W2899">
        <f t="shared" si="360"/>
        <v>0</v>
      </c>
      <c r="X2899" t="str">
        <f t="shared" si="361"/>
        <v>3 or fewer calls</v>
      </c>
      <c r="Y2899" t="str">
        <f t="shared" si="362"/>
        <v>Medium</v>
      </c>
      <c r="Z2899" t="str">
        <f t="shared" si="363"/>
        <v>Medium_user</v>
      </c>
      <c r="AA2899" t="str">
        <f t="shared" si="364"/>
        <v>Medium_user</v>
      </c>
      <c r="AB2899" t="str">
        <f t="shared" si="365"/>
        <v>Medium Usage</v>
      </c>
      <c r="AC2899" t="str">
        <f t="shared" si="366"/>
        <v>None</v>
      </c>
      <c r="AD2899" t="str">
        <f t="shared" si="367"/>
        <v>Medium Intl Calls</v>
      </c>
    </row>
    <row r="2900" spans="1:30" x14ac:dyDescent="0.25">
      <c r="A2900" t="s">
        <v>57</v>
      </c>
      <c r="B2900">
        <v>166</v>
      </c>
      <c r="C2900" t="s">
        <v>28</v>
      </c>
      <c r="D2900" t="s">
        <v>22</v>
      </c>
      <c r="E2900">
        <f>IF(train[[#This Row],[international_plan]]="yes",1,0)</f>
        <v>0</v>
      </c>
      <c r="F2900" t="s">
        <v>23</v>
      </c>
      <c r="G2900">
        <f>IF(train[[#This Row],[voice_mail_plan]]="yes",1,0)</f>
        <v>1</v>
      </c>
      <c r="H2900">
        <v>32</v>
      </c>
      <c r="I2900">
        <v>148.4</v>
      </c>
      <c r="J2900">
        <v>86</v>
      </c>
      <c r="K2900">
        <v>25.23</v>
      </c>
      <c r="L2900">
        <v>170.6</v>
      </c>
      <c r="M2900">
        <v>119</v>
      </c>
      <c r="N2900">
        <v>14.5</v>
      </c>
      <c r="O2900">
        <v>201.5</v>
      </c>
      <c r="P2900">
        <v>124</v>
      </c>
      <c r="Q2900">
        <v>9.07</v>
      </c>
      <c r="R2900">
        <v>11.3</v>
      </c>
      <c r="S2900">
        <v>12</v>
      </c>
      <c r="T2900">
        <v>3.05</v>
      </c>
      <c r="U2900">
        <v>1</v>
      </c>
      <c r="V2900" t="s">
        <v>22</v>
      </c>
      <c r="W2900">
        <f t="shared" si="360"/>
        <v>0</v>
      </c>
      <c r="X2900" t="str">
        <f t="shared" si="361"/>
        <v>3 or fewer calls</v>
      </c>
      <c r="Y2900" t="str">
        <f t="shared" si="362"/>
        <v>Medium</v>
      </c>
      <c r="Z2900" t="str">
        <f t="shared" si="363"/>
        <v>Medium_user</v>
      </c>
      <c r="AA2900" t="str">
        <f t="shared" si="364"/>
        <v>Medium_user</v>
      </c>
      <c r="AB2900" t="str">
        <f t="shared" si="365"/>
        <v>Medium Usage</v>
      </c>
      <c r="AC2900" t="str">
        <f t="shared" si="366"/>
        <v>High</v>
      </c>
      <c r="AD2900" t="str">
        <f t="shared" si="367"/>
        <v>Medium Intl Calls</v>
      </c>
    </row>
    <row r="2901" spans="1:30" x14ac:dyDescent="0.25">
      <c r="A2901" t="s">
        <v>71</v>
      </c>
      <c r="B2901">
        <v>137</v>
      </c>
      <c r="C2901" t="s">
        <v>25</v>
      </c>
      <c r="D2901" t="s">
        <v>22</v>
      </c>
      <c r="E2901">
        <f>IF(train[[#This Row],[international_plan]]="yes",1,0)</f>
        <v>0</v>
      </c>
      <c r="F2901" t="s">
        <v>22</v>
      </c>
      <c r="G2901">
        <f>IF(train[[#This Row],[voice_mail_plan]]="yes",1,0)</f>
        <v>0</v>
      </c>
      <c r="H2901">
        <v>0</v>
      </c>
      <c r="I2901">
        <v>75.8</v>
      </c>
      <c r="J2901">
        <v>107</v>
      </c>
      <c r="K2901">
        <v>12.89</v>
      </c>
      <c r="L2901">
        <v>256.89999999999998</v>
      </c>
      <c r="M2901">
        <v>98</v>
      </c>
      <c r="N2901">
        <v>21.84</v>
      </c>
      <c r="O2901">
        <v>204.4</v>
      </c>
      <c r="P2901">
        <v>118</v>
      </c>
      <c r="Q2901">
        <v>9.1999999999999993</v>
      </c>
      <c r="R2901">
        <v>10.5</v>
      </c>
      <c r="S2901">
        <v>3</v>
      </c>
      <c r="T2901">
        <v>2.84</v>
      </c>
      <c r="U2901">
        <v>2</v>
      </c>
      <c r="V2901" t="s">
        <v>22</v>
      </c>
      <c r="W2901">
        <f t="shared" si="360"/>
        <v>0</v>
      </c>
      <c r="X2901" t="str">
        <f t="shared" si="361"/>
        <v>3 or fewer calls</v>
      </c>
      <c r="Y2901" t="str">
        <f t="shared" si="362"/>
        <v>Medium</v>
      </c>
      <c r="Z2901" t="str">
        <f t="shared" si="363"/>
        <v>Medium_user</v>
      </c>
      <c r="AA2901" t="str">
        <f t="shared" si="364"/>
        <v>Heavy_user</v>
      </c>
      <c r="AB2901" t="str">
        <f t="shared" si="365"/>
        <v>Medium Usage</v>
      </c>
      <c r="AC2901" t="str">
        <f t="shared" si="366"/>
        <v>None</v>
      </c>
      <c r="AD2901" t="str">
        <f t="shared" si="367"/>
        <v>Medium Intl Calls</v>
      </c>
    </row>
    <row r="2902" spans="1:30" x14ac:dyDescent="0.25">
      <c r="A2902" t="s">
        <v>71</v>
      </c>
      <c r="B2902">
        <v>161</v>
      </c>
      <c r="C2902" t="s">
        <v>21</v>
      </c>
      <c r="D2902" t="s">
        <v>22</v>
      </c>
      <c r="E2902">
        <f>IF(train[[#This Row],[international_plan]]="yes",1,0)</f>
        <v>0</v>
      </c>
      <c r="F2902" t="s">
        <v>22</v>
      </c>
      <c r="G2902">
        <f>IF(train[[#This Row],[voice_mail_plan]]="yes",1,0)</f>
        <v>0</v>
      </c>
      <c r="H2902">
        <v>0</v>
      </c>
      <c r="I2902">
        <v>198</v>
      </c>
      <c r="J2902">
        <v>90</v>
      </c>
      <c r="K2902">
        <v>33.659999999999997</v>
      </c>
      <c r="L2902">
        <v>186.4</v>
      </c>
      <c r="M2902">
        <v>102</v>
      </c>
      <c r="N2902">
        <v>15.84</v>
      </c>
      <c r="O2902">
        <v>219.2</v>
      </c>
      <c r="P2902">
        <v>90</v>
      </c>
      <c r="Q2902">
        <v>9.86</v>
      </c>
      <c r="R2902">
        <v>9.3000000000000007</v>
      </c>
      <c r="S2902">
        <v>2</v>
      </c>
      <c r="T2902">
        <v>2.5099999999999998</v>
      </c>
      <c r="U2902">
        <v>1</v>
      </c>
      <c r="V2902" t="s">
        <v>22</v>
      </c>
      <c r="W2902">
        <f t="shared" si="360"/>
        <v>0</v>
      </c>
      <c r="X2902" t="str">
        <f t="shared" si="361"/>
        <v>3 or fewer calls</v>
      </c>
      <c r="Y2902" t="str">
        <f t="shared" si="362"/>
        <v>Medium</v>
      </c>
      <c r="Z2902" t="str">
        <f t="shared" si="363"/>
        <v>Medium_user</v>
      </c>
      <c r="AA2902" t="str">
        <f t="shared" si="364"/>
        <v>Medium_user</v>
      </c>
      <c r="AB2902" t="str">
        <f t="shared" si="365"/>
        <v>Medium Usage</v>
      </c>
      <c r="AC2902" t="str">
        <f t="shared" si="366"/>
        <v>None</v>
      </c>
      <c r="AD2902" t="str">
        <f t="shared" si="367"/>
        <v>Medium Intl Calls</v>
      </c>
    </row>
    <row r="2903" spans="1:30" x14ac:dyDescent="0.25">
      <c r="A2903" t="s">
        <v>54</v>
      </c>
      <c r="B2903">
        <v>120</v>
      </c>
      <c r="C2903" t="s">
        <v>21</v>
      </c>
      <c r="D2903" t="s">
        <v>22</v>
      </c>
      <c r="E2903">
        <f>IF(train[[#This Row],[international_plan]]="yes",1,0)</f>
        <v>0</v>
      </c>
      <c r="F2903" t="s">
        <v>22</v>
      </c>
      <c r="G2903">
        <f>IF(train[[#This Row],[voice_mail_plan]]="yes",1,0)</f>
        <v>0</v>
      </c>
      <c r="H2903">
        <v>0</v>
      </c>
      <c r="I2903">
        <v>253.2</v>
      </c>
      <c r="J2903">
        <v>95</v>
      </c>
      <c r="K2903">
        <v>43.04</v>
      </c>
      <c r="L2903">
        <v>210.8</v>
      </c>
      <c r="M2903">
        <v>86</v>
      </c>
      <c r="N2903">
        <v>17.920000000000002</v>
      </c>
      <c r="O2903">
        <v>253.9</v>
      </c>
      <c r="P2903">
        <v>81</v>
      </c>
      <c r="Q2903">
        <v>11.43</v>
      </c>
      <c r="R2903">
        <v>9.5</v>
      </c>
      <c r="S2903">
        <v>4</v>
      </c>
      <c r="T2903">
        <v>2.57</v>
      </c>
      <c r="U2903">
        <v>5</v>
      </c>
      <c r="V2903" t="s">
        <v>23</v>
      </c>
      <c r="W2903">
        <f t="shared" si="360"/>
        <v>1</v>
      </c>
      <c r="X2903" t="str">
        <f t="shared" si="361"/>
        <v>More than 3 calls</v>
      </c>
      <c r="Y2903" t="str">
        <f t="shared" si="362"/>
        <v>Medium</v>
      </c>
      <c r="Z2903" t="str">
        <f t="shared" si="363"/>
        <v>Medium_user</v>
      </c>
      <c r="AA2903" t="str">
        <f t="shared" si="364"/>
        <v>Medium_user</v>
      </c>
      <c r="AB2903" t="str">
        <f t="shared" si="365"/>
        <v>Medium Usage</v>
      </c>
      <c r="AC2903" t="str">
        <f t="shared" si="366"/>
        <v>None</v>
      </c>
      <c r="AD2903" t="str">
        <f t="shared" si="367"/>
        <v>Medium Intl Calls</v>
      </c>
    </row>
    <row r="2904" spans="1:30" x14ac:dyDescent="0.25">
      <c r="A2904" t="s">
        <v>71</v>
      </c>
      <c r="B2904">
        <v>187</v>
      </c>
      <c r="C2904" t="s">
        <v>28</v>
      </c>
      <c r="D2904" t="s">
        <v>22</v>
      </c>
      <c r="E2904">
        <f>IF(train[[#This Row],[international_plan]]="yes",1,0)</f>
        <v>0</v>
      </c>
      <c r="F2904" t="s">
        <v>23</v>
      </c>
      <c r="G2904">
        <f>IF(train[[#This Row],[voice_mail_plan]]="yes",1,0)</f>
        <v>1</v>
      </c>
      <c r="H2904">
        <v>25</v>
      </c>
      <c r="I2904">
        <v>199.9</v>
      </c>
      <c r="J2904">
        <v>64</v>
      </c>
      <c r="K2904">
        <v>33.979999999999997</v>
      </c>
      <c r="L2904">
        <v>134.6</v>
      </c>
      <c r="M2904">
        <v>110</v>
      </c>
      <c r="N2904">
        <v>11.44</v>
      </c>
      <c r="O2904">
        <v>210.4</v>
      </c>
      <c r="P2904">
        <v>78</v>
      </c>
      <c r="Q2904">
        <v>9.4700000000000006</v>
      </c>
      <c r="R2904">
        <v>11.7</v>
      </c>
      <c r="S2904">
        <v>6</v>
      </c>
      <c r="T2904">
        <v>3.16</v>
      </c>
      <c r="U2904">
        <v>3</v>
      </c>
      <c r="V2904" t="s">
        <v>22</v>
      </c>
      <c r="W2904">
        <f t="shared" si="360"/>
        <v>0</v>
      </c>
      <c r="X2904" t="str">
        <f t="shared" si="361"/>
        <v>3 or fewer calls</v>
      </c>
      <c r="Y2904" t="str">
        <f t="shared" si="362"/>
        <v>Medium</v>
      </c>
      <c r="Z2904" t="str">
        <f t="shared" si="363"/>
        <v>Medium_user</v>
      </c>
      <c r="AA2904" t="str">
        <f t="shared" si="364"/>
        <v>Medium_user</v>
      </c>
      <c r="AB2904" t="str">
        <f t="shared" si="365"/>
        <v>Medium Usage</v>
      </c>
      <c r="AC2904" t="str">
        <f t="shared" si="366"/>
        <v>Medium</v>
      </c>
      <c r="AD2904" t="str">
        <f t="shared" si="367"/>
        <v>Medium Intl Calls</v>
      </c>
    </row>
    <row r="2905" spans="1:30" x14ac:dyDescent="0.25">
      <c r="A2905" t="s">
        <v>52</v>
      </c>
      <c r="B2905">
        <v>102</v>
      </c>
      <c r="C2905" t="s">
        <v>21</v>
      </c>
      <c r="D2905" t="s">
        <v>22</v>
      </c>
      <c r="E2905">
        <f>IF(train[[#This Row],[international_plan]]="yes",1,0)</f>
        <v>0</v>
      </c>
      <c r="F2905" t="s">
        <v>23</v>
      </c>
      <c r="G2905">
        <f>IF(train[[#This Row],[voice_mail_plan]]="yes",1,0)</f>
        <v>1</v>
      </c>
      <c r="H2905">
        <v>25</v>
      </c>
      <c r="I2905">
        <v>187.5</v>
      </c>
      <c r="J2905">
        <v>105</v>
      </c>
      <c r="K2905">
        <v>31.88</v>
      </c>
      <c r="L2905">
        <v>272.3</v>
      </c>
      <c r="M2905">
        <v>88</v>
      </c>
      <c r="N2905">
        <v>23.15</v>
      </c>
      <c r="O2905">
        <v>216.4</v>
      </c>
      <c r="P2905">
        <v>91</v>
      </c>
      <c r="Q2905">
        <v>9.74</v>
      </c>
      <c r="R2905">
        <v>11.7</v>
      </c>
      <c r="S2905">
        <v>2</v>
      </c>
      <c r="T2905">
        <v>3.16</v>
      </c>
      <c r="U2905">
        <v>2</v>
      </c>
      <c r="V2905" t="s">
        <v>22</v>
      </c>
      <c r="W2905">
        <f t="shared" si="360"/>
        <v>0</v>
      </c>
      <c r="X2905" t="str">
        <f t="shared" si="361"/>
        <v>3 or fewer calls</v>
      </c>
      <c r="Y2905" t="str">
        <f t="shared" si="362"/>
        <v>Medium</v>
      </c>
      <c r="Z2905" t="str">
        <f t="shared" si="363"/>
        <v>Medium_user</v>
      </c>
      <c r="AA2905" t="str">
        <f t="shared" si="364"/>
        <v>Heavy_user</v>
      </c>
      <c r="AB2905" t="str">
        <f t="shared" si="365"/>
        <v>Medium Usage</v>
      </c>
      <c r="AC2905" t="str">
        <f t="shared" si="366"/>
        <v>Medium</v>
      </c>
      <c r="AD2905" t="str">
        <f t="shared" si="367"/>
        <v>Medium Intl Calls</v>
      </c>
    </row>
    <row r="2906" spans="1:30" x14ac:dyDescent="0.25">
      <c r="A2906" t="s">
        <v>34</v>
      </c>
      <c r="B2906">
        <v>82</v>
      </c>
      <c r="C2906" t="s">
        <v>25</v>
      </c>
      <c r="D2906" t="s">
        <v>22</v>
      </c>
      <c r="E2906">
        <f>IF(train[[#This Row],[international_plan]]="yes",1,0)</f>
        <v>0</v>
      </c>
      <c r="F2906" t="s">
        <v>22</v>
      </c>
      <c r="G2906">
        <f>IF(train[[#This Row],[voice_mail_plan]]="yes",1,0)</f>
        <v>0</v>
      </c>
      <c r="H2906">
        <v>0</v>
      </c>
      <c r="I2906">
        <v>183.6</v>
      </c>
      <c r="J2906">
        <v>111</v>
      </c>
      <c r="K2906">
        <v>31.21</v>
      </c>
      <c r="L2906">
        <v>303.5</v>
      </c>
      <c r="M2906">
        <v>88</v>
      </c>
      <c r="N2906">
        <v>25.8</v>
      </c>
      <c r="O2906">
        <v>189.8</v>
      </c>
      <c r="P2906">
        <v>115</v>
      </c>
      <c r="Q2906">
        <v>8.5399999999999991</v>
      </c>
      <c r="R2906">
        <v>10.3</v>
      </c>
      <c r="S2906">
        <v>6</v>
      </c>
      <c r="T2906">
        <v>2.78</v>
      </c>
      <c r="U2906">
        <v>0</v>
      </c>
      <c r="V2906" t="s">
        <v>22</v>
      </c>
      <c r="W2906">
        <f t="shared" si="360"/>
        <v>0</v>
      </c>
      <c r="X2906" t="str">
        <f t="shared" si="361"/>
        <v>3 or fewer calls</v>
      </c>
      <c r="Y2906" t="str">
        <f t="shared" si="362"/>
        <v>Medium</v>
      </c>
      <c r="Z2906" t="str">
        <f t="shared" si="363"/>
        <v>Medium_user</v>
      </c>
      <c r="AA2906" t="str">
        <f t="shared" si="364"/>
        <v>Heavy_user</v>
      </c>
      <c r="AB2906" t="str">
        <f t="shared" si="365"/>
        <v>Medium Usage</v>
      </c>
      <c r="AC2906" t="str">
        <f t="shared" si="366"/>
        <v>None</v>
      </c>
      <c r="AD2906" t="str">
        <f t="shared" si="367"/>
        <v>Medium Intl Calls</v>
      </c>
    </row>
    <row r="2907" spans="1:30" x14ac:dyDescent="0.25">
      <c r="A2907" t="s">
        <v>53</v>
      </c>
      <c r="B2907">
        <v>100</v>
      </c>
      <c r="C2907" t="s">
        <v>28</v>
      </c>
      <c r="D2907" t="s">
        <v>22</v>
      </c>
      <c r="E2907">
        <f>IF(train[[#This Row],[international_plan]]="yes",1,0)</f>
        <v>0</v>
      </c>
      <c r="F2907" t="s">
        <v>23</v>
      </c>
      <c r="G2907">
        <f>IF(train[[#This Row],[voice_mail_plan]]="yes",1,0)</f>
        <v>1</v>
      </c>
      <c r="H2907">
        <v>21</v>
      </c>
      <c r="I2907">
        <v>86.1</v>
      </c>
      <c r="J2907">
        <v>95</v>
      </c>
      <c r="K2907">
        <v>14.64</v>
      </c>
      <c r="L2907">
        <v>189.9</v>
      </c>
      <c r="M2907">
        <v>126</v>
      </c>
      <c r="N2907">
        <v>16.14</v>
      </c>
      <c r="O2907">
        <v>201.3</v>
      </c>
      <c r="P2907">
        <v>113</v>
      </c>
      <c r="Q2907">
        <v>9.06</v>
      </c>
      <c r="R2907">
        <v>11.7</v>
      </c>
      <c r="S2907">
        <v>4</v>
      </c>
      <c r="T2907">
        <v>3.16</v>
      </c>
      <c r="U2907">
        <v>0</v>
      </c>
      <c r="V2907" t="s">
        <v>22</v>
      </c>
      <c r="W2907">
        <f t="shared" si="360"/>
        <v>0</v>
      </c>
      <c r="X2907" t="str">
        <f t="shared" si="361"/>
        <v>3 or fewer calls</v>
      </c>
      <c r="Y2907" t="str">
        <f t="shared" si="362"/>
        <v>Medium</v>
      </c>
      <c r="Z2907" t="str">
        <f t="shared" si="363"/>
        <v>Heavy_user</v>
      </c>
      <c r="AA2907" t="str">
        <f t="shared" si="364"/>
        <v>Medium_user</v>
      </c>
      <c r="AB2907" t="str">
        <f t="shared" si="365"/>
        <v>Medium Usage</v>
      </c>
      <c r="AC2907" t="str">
        <f t="shared" si="366"/>
        <v>Medium</v>
      </c>
      <c r="AD2907" t="str">
        <f t="shared" si="367"/>
        <v>Medium Intl Calls</v>
      </c>
    </row>
    <row r="2908" spans="1:30" x14ac:dyDescent="0.25">
      <c r="A2908" t="s">
        <v>50</v>
      </c>
      <c r="B2908">
        <v>45</v>
      </c>
      <c r="C2908" t="s">
        <v>25</v>
      </c>
      <c r="D2908" t="s">
        <v>22</v>
      </c>
      <c r="E2908">
        <f>IF(train[[#This Row],[international_plan]]="yes",1,0)</f>
        <v>0</v>
      </c>
      <c r="F2908" t="s">
        <v>22</v>
      </c>
      <c r="G2908">
        <f>IF(train[[#This Row],[voice_mail_plan]]="yes",1,0)</f>
        <v>0</v>
      </c>
      <c r="H2908">
        <v>0</v>
      </c>
      <c r="I2908">
        <v>126.8</v>
      </c>
      <c r="J2908">
        <v>83</v>
      </c>
      <c r="K2908">
        <v>21.56</v>
      </c>
      <c r="L2908">
        <v>157.80000000000001</v>
      </c>
      <c r="M2908">
        <v>100</v>
      </c>
      <c r="N2908">
        <v>13.41</v>
      </c>
      <c r="O2908">
        <v>158.30000000000001</v>
      </c>
      <c r="P2908">
        <v>97</v>
      </c>
      <c r="Q2908">
        <v>7.12</v>
      </c>
      <c r="R2908">
        <v>11</v>
      </c>
      <c r="S2908">
        <v>4</v>
      </c>
      <c r="T2908">
        <v>2.97</v>
      </c>
      <c r="U2908">
        <v>3</v>
      </c>
      <c r="V2908" t="s">
        <v>22</v>
      </c>
      <c r="W2908">
        <f t="shared" si="360"/>
        <v>0</v>
      </c>
      <c r="X2908" t="str">
        <f t="shared" si="361"/>
        <v>3 or fewer calls</v>
      </c>
      <c r="Y2908" t="str">
        <f t="shared" si="362"/>
        <v>Medium</v>
      </c>
      <c r="Z2908" t="str">
        <f t="shared" si="363"/>
        <v>Medium_user</v>
      </c>
      <c r="AA2908" t="str">
        <f t="shared" si="364"/>
        <v>Medium_user</v>
      </c>
      <c r="AB2908" t="str">
        <f t="shared" si="365"/>
        <v>Medium Usage</v>
      </c>
      <c r="AC2908" t="str">
        <f t="shared" si="366"/>
        <v>None</v>
      </c>
      <c r="AD2908" t="str">
        <f t="shared" si="367"/>
        <v>Medium Intl Calls</v>
      </c>
    </row>
    <row r="2909" spans="1:30" x14ac:dyDescent="0.25">
      <c r="A2909" t="s">
        <v>71</v>
      </c>
      <c r="B2909">
        <v>114</v>
      </c>
      <c r="C2909" t="s">
        <v>21</v>
      </c>
      <c r="D2909" t="s">
        <v>22</v>
      </c>
      <c r="E2909">
        <f>IF(train[[#This Row],[international_plan]]="yes",1,0)</f>
        <v>0</v>
      </c>
      <c r="F2909" t="s">
        <v>22</v>
      </c>
      <c r="G2909">
        <f>IF(train[[#This Row],[voice_mail_plan]]="yes",1,0)</f>
        <v>0</v>
      </c>
      <c r="H2909">
        <v>0</v>
      </c>
      <c r="I2909">
        <v>108.3</v>
      </c>
      <c r="J2909">
        <v>95</v>
      </c>
      <c r="K2909">
        <v>18.41</v>
      </c>
      <c r="L2909">
        <v>168.3</v>
      </c>
      <c r="M2909">
        <v>104</v>
      </c>
      <c r="N2909">
        <v>14.31</v>
      </c>
      <c r="O2909">
        <v>153.1</v>
      </c>
      <c r="P2909">
        <v>109</v>
      </c>
      <c r="Q2909">
        <v>6.89</v>
      </c>
      <c r="R2909">
        <v>9.1</v>
      </c>
      <c r="S2909">
        <v>2</v>
      </c>
      <c r="T2909">
        <v>2.46</v>
      </c>
      <c r="U2909">
        <v>1</v>
      </c>
      <c r="V2909" t="s">
        <v>22</v>
      </c>
      <c r="W2909">
        <f t="shared" si="360"/>
        <v>0</v>
      </c>
      <c r="X2909" t="str">
        <f t="shared" si="361"/>
        <v>3 or fewer calls</v>
      </c>
      <c r="Y2909" t="str">
        <f t="shared" si="362"/>
        <v>Medium</v>
      </c>
      <c r="Z2909" t="str">
        <f t="shared" si="363"/>
        <v>Medium_user</v>
      </c>
      <c r="AA2909" t="str">
        <f t="shared" si="364"/>
        <v>Medium_user</v>
      </c>
      <c r="AB2909" t="str">
        <f t="shared" si="365"/>
        <v>Medium Usage</v>
      </c>
      <c r="AC2909" t="str">
        <f t="shared" si="366"/>
        <v>None</v>
      </c>
      <c r="AD2909" t="str">
        <f t="shared" si="367"/>
        <v>Medium Intl Calls</v>
      </c>
    </row>
    <row r="2910" spans="1:30" x14ac:dyDescent="0.25">
      <c r="A2910" t="s">
        <v>31</v>
      </c>
      <c r="B2910">
        <v>43</v>
      </c>
      <c r="C2910" t="s">
        <v>25</v>
      </c>
      <c r="D2910" t="s">
        <v>23</v>
      </c>
      <c r="E2910">
        <f>IF(train[[#This Row],[international_plan]]="yes",1,0)</f>
        <v>1</v>
      </c>
      <c r="F2910" t="s">
        <v>22</v>
      </c>
      <c r="G2910">
        <f>IF(train[[#This Row],[voice_mail_plan]]="yes",1,0)</f>
        <v>0</v>
      </c>
      <c r="H2910">
        <v>0</v>
      </c>
      <c r="I2910">
        <v>160.5</v>
      </c>
      <c r="J2910">
        <v>92</v>
      </c>
      <c r="K2910">
        <v>27.29</v>
      </c>
      <c r="L2910">
        <v>235.8</v>
      </c>
      <c r="M2910">
        <v>121</v>
      </c>
      <c r="N2910">
        <v>20.04</v>
      </c>
      <c r="O2910">
        <v>111.8</v>
      </c>
      <c r="P2910">
        <v>95</v>
      </c>
      <c r="Q2910">
        <v>5.03</v>
      </c>
      <c r="R2910">
        <v>13.8</v>
      </c>
      <c r="S2910">
        <v>5</v>
      </c>
      <c r="T2910">
        <v>3.73</v>
      </c>
      <c r="U2910">
        <v>1</v>
      </c>
      <c r="V2910" t="s">
        <v>23</v>
      </c>
      <c r="W2910">
        <f t="shared" si="360"/>
        <v>1</v>
      </c>
      <c r="X2910" t="str">
        <f t="shared" si="361"/>
        <v>3 or fewer calls</v>
      </c>
      <c r="Y2910" t="str">
        <f t="shared" si="362"/>
        <v>Medium</v>
      </c>
      <c r="Z2910" t="str">
        <f t="shared" si="363"/>
        <v>Heavy_user</v>
      </c>
      <c r="AA2910" t="str">
        <f t="shared" si="364"/>
        <v>Heavy_user</v>
      </c>
      <c r="AB2910" t="str">
        <f t="shared" si="365"/>
        <v>Medium Usage</v>
      </c>
      <c r="AC2910" t="str">
        <f t="shared" si="366"/>
        <v>None</v>
      </c>
      <c r="AD2910" t="str">
        <f t="shared" si="367"/>
        <v>Medium Intl Calls</v>
      </c>
    </row>
    <row r="2911" spans="1:30" x14ac:dyDescent="0.25">
      <c r="A2911" t="s">
        <v>72</v>
      </c>
      <c r="B2911">
        <v>103</v>
      </c>
      <c r="C2911" t="s">
        <v>25</v>
      </c>
      <c r="D2911" t="s">
        <v>22</v>
      </c>
      <c r="E2911">
        <f>IF(train[[#This Row],[international_plan]]="yes",1,0)</f>
        <v>0</v>
      </c>
      <c r="F2911" t="s">
        <v>22</v>
      </c>
      <c r="G2911">
        <f>IF(train[[#This Row],[voice_mail_plan]]="yes",1,0)</f>
        <v>0</v>
      </c>
      <c r="H2911">
        <v>0</v>
      </c>
      <c r="I2911">
        <v>147.30000000000001</v>
      </c>
      <c r="J2911">
        <v>81</v>
      </c>
      <c r="K2911">
        <v>25.04</v>
      </c>
      <c r="L2911">
        <v>158.4</v>
      </c>
      <c r="M2911">
        <v>88</v>
      </c>
      <c r="N2911">
        <v>13.46</v>
      </c>
      <c r="O2911">
        <v>193.8</v>
      </c>
      <c r="P2911">
        <v>103</v>
      </c>
      <c r="Q2911">
        <v>8.7200000000000006</v>
      </c>
      <c r="R2911">
        <v>11</v>
      </c>
      <c r="S2911">
        <v>3</v>
      </c>
      <c r="T2911">
        <v>2.97</v>
      </c>
      <c r="U2911">
        <v>2</v>
      </c>
      <c r="V2911" t="s">
        <v>22</v>
      </c>
      <c r="W2911">
        <f t="shared" si="360"/>
        <v>0</v>
      </c>
      <c r="X2911" t="str">
        <f t="shared" si="361"/>
        <v>3 or fewer calls</v>
      </c>
      <c r="Y2911" t="str">
        <f t="shared" si="362"/>
        <v>Medium</v>
      </c>
      <c r="Z2911" t="str">
        <f t="shared" si="363"/>
        <v>Medium_user</v>
      </c>
      <c r="AA2911" t="str">
        <f t="shared" si="364"/>
        <v>Medium_user</v>
      </c>
      <c r="AB2911" t="str">
        <f t="shared" si="365"/>
        <v>Medium Usage</v>
      </c>
      <c r="AC2911" t="str">
        <f t="shared" si="366"/>
        <v>None</v>
      </c>
      <c r="AD2911" t="str">
        <f t="shared" si="367"/>
        <v>Medium Intl Calls</v>
      </c>
    </row>
    <row r="2912" spans="1:30" x14ac:dyDescent="0.25">
      <c r="A2912" t="s">
        <v>54</v>
      </c>
      <c r="B2912">
        <v>57</v>
      </c>
      <c r="C2912" t="s">
        <v>28</v>
      </c>
      <c r="D2912" t="s">
        <v>22</v>
      </c>
      <c r="E2912">
        <f>IF(train[[#This Row],[international_plan]]="yes",1,0)</f>
        <v>0</v>
      </c>
      <c r="F2912" t="s">
        <v>22</v>
      </c>
      <c r="G2912">
        <f>IF(train[[#This Row],[voice_mail_plan]]="yes",1,0)</f>
        <v>0</v>
      </c>
      <c r="H2912">
        <v>0</v>
      </c>
      <c r="I2912">
        <v>165.1</v>
      </c>
      <c r="J2912">
        <v>91</v>
      </c>
      <c r="K2912">
        <v>28.07</v>
      </c>
      <c r="L2912">
        <v>240.8</v>
      </c>
      <c r="M2912">
        <v>56</v>
      </c>
      <c r="N2912">
        <v>20.47</v>
      </c>
      <c r="O2912">
        <v>277</v>
      </c>
      <c r="P2912">
        <v>100</v>
      </c>
      <c r="Q2912">
        <v>12.47</v>
      </c>
      <c r="R2912">
        <v>9.5</v>
      </c>
      <c r="S2912">
        <v>3</v>
      </c>
      <c r="T2912">
        <v>2.57</v>
      </c>
      <c r="U2912">
        <v>2</v>
      </c>
      <c r="V2912" t="s">
        <v>22</v>
      </c>
      <c r="W2912">
        <f t="shared" si="360"/>
        <v>0</v>
      </c>
      <c r="X2912" t="str">
        <f t="shared" si="361"/>
        <v>3 or fewer calls</v>
      </c>
      <c r="Y2912" t="str">
        <f t="shared" si="362"/>
        <v>Medium</v>
      </c>
      <c r="Z2912" t="str">
        <f t="shared" si="363"/>
        <v>Light_usage</v>
      </c>
      <c r="AA2912" t="str">
        <f t="shared" si="364"/>
        <v>Heavy_user</v>
      </c>
      <c r="AB2912" t="str">
        <f t="shared" si="365"/>
        <v>Medium Usage</v>
      </c>
      <c r="AC2912" t="str">
        <f t="shared" si="366"/>
        <v>None</v>
      </c>
      <c r="AD2912" t="str">
        <f t="shared" si="367"/>
        <v>Medium Intl Calls</v>
      </c>
    </row>
    <row r="2913" spans="1:30" x14ac:dyDescent="0.25">
      <c r="A2913" t="s">
        <v>58</v>
      </c>
      <c r="B2913">
        <v>52</v>
      </c>
      <c r="C2913" t="s">
        <v>25</v>
      </c>
      <c r="D2913" t="s">
        <v>22</v>
      </c>
      <c r="E2913">
        <f>IF(train[[#This Row],[international_plan]]="yes",1,0)</f>
        <v>0</v>
      </c>
      <c r="F2913" t="s">
        <v>23</v>
      </c>
      <c r="G2913">
        <f>IF(train[[#This Row],[voice_mail_plan]]="yes",1,0)</f>
        <v>1</v>
      </c>
      <c r="H2913">
        <v>31</v>
      </c>
      <c r="I2913">
        <v>122.2</v>
      </c>
      <c r="J2913">
        <v>88</v>
      </c>
      <c r="K2913">
        <v>20.77</v>
      </c>
      <c r="L2913">
        <v>139</v>
      </c>
      <c r="M2913">
        <v>100</v>
      </c>
      <c r="N2913">
        <v>11.82</v>
      </c>
      <c r="O2913">
        <v>141.9</v>
      </c>
      <c r="P2913">
        <v>141</v>
      </c>
      <c r="Q2913">
        <v>6.39</v>
      </c>
      <c r="R2913">
        <v>5.7</v>
      </c>
      <c r="S2913">
        <v>10</v>
      </c>
      <c r="T2913">
        <v>1.54</v>
      </c>
      <c r="U2913">
        <v>3</v>
      </c>
      <c r="V2913" t="s">
        <v>22</v>
      </c>
      <c r="W2913">
        <f t="shared" si="360"/>
        <v>0</v>
      </c>
      <c r="X2913" t="str">
        <f t="shared" si="361"/>
        <v>3 or fewer calls</v>
      </c>
      <c r="Y2913" t="str">
        <f t="shared" si="362"/>
        <v>Low</v>
      </c>
      <c r="Z2913" t="str">
        <f t="shared" si="363"/>
        <v>Medium_user</v>
      </c>
      <c r="AA2913" t="str">
        <f t="shared" si="364"/>
        <v>Medium_user</v>
      </c>
      <c r="AB2913" t="str">
        <f t="shared" si="365"/>
        <v>Medium Usage</v>
      </c>
      <c r="AC2913" t="str">
        <f t="shared" si="366"/>
        <v>High</v>
      </c>
      <c r="AD2913" t="str">
        <f t="shared" si="367"/>
        <v>Low Intl Calls</v>
      </c>
    </row>
    <row r="2914" spans="1:30" x14ac:dyDescent="0.25">
      <c r="A2914" t="s">
        <v>34</v>
      </c>
      <c r="B2914">
        <v>74</v>
      </c>
      <c r="C2914" t="s">
        <v>25</v>
      </c>
      <c r="D2914" t="s">
        <v>22</v>
      </c>
      <c r="E2914">
        <f>IF(train[[#This Row],[international_plan]]="yes",1,0)</f>
        <v>0</v>
      </c>
      <c r="F2914" t="s">
        <v>22</v>
      </c>
      <c r="G2914">
        <f>IF(train[[#This Row],[voice_mail_plan]]="yes",1,0)</f>
        <v>0</v>
      </c>
      <c r="H2914">
        <v>0</v>
      </c>
      <c r="I2914">
        <v>156.30000000000001</v>
      </c>
      <c r="J2914">
        <v>102</v>
      </c>
      <c r="K2914">
        <v>26.57</v>
      </c>
      <c r="L2914">
        <v>273.10000000000002</v>
      </c>
      <c r="M2914">
        <v>118</v>
      </c>
      <c r="N2914">
        <v>23.21</v>
      </c>
      <c r="O2914">
        <v>215.8</v>
      </c>
      <c r="P2914">
        <v>113</v>
      </c>
      <c r="Q2914">
        <v>9.7100000000000009</v>
      </c>
      <c r="R2914">
        <v>9</v>
      </c>
      <c r="S2914">
        <v>4</v>
      </c>
      <c r="T2914">
        <v>2.4300000000000002</v>
      </c>
      <c r="U2914">
        <v>3</v>
      </c>
      <c r="V2914" t="s">
        <v>22</v>
      </c>
      <c r="W2914">
        <f t="shared" si="360"/>
        <v>0</v>
      </c>
      <c r="X2914" t="str">
        <f t="shared" si="361"/>
        <v>3 or fewer calls</v>
      </c>
      <c r="Y2914" t="str">
        <f t="shared" si="362"/>
        <v>Medium</v>
      </c>
      <c r="Z2914" t="str">
        <f t="shared" si="363"/>
        <v>Medium_user</v>
      </c>
      <c r="AA2914" t="str">
        <f t="shared" si="364"/>
        <v>Heavy_user</v>
      </c>
      <c r="AB2914" t="str">
        <f t="shared" si="365"/>
        <v>Medium Usage</v>
      </c>
      <c r="AC2914" t="str">
        <f t="shared" si="366"/>
        <v>None</v>
      </c>
      <c r="AD2914" t="str">
        <f t="shared" si="367"/>
        <v>Medium Intl Calls</v>
      </c>
    </row>
    <row r="2915" spans="1:30" x14ac:dyDescent="0.25">
      <c r="A2915" t="s">
        <v>68</v>
      </c>
      <c r="B2915">
        <v>74</v>
      </c>
      <c r="C2915" t="s">
        <v>25</v>
      </c>
      <c r="D2915" t="s">
        <v>22</v>
      </c>
      <c r="E2915">
        <f>IF(train[[#This Row],[international_plan]]="yes",1,0)</f>
        <v>0</v>
      </c>
      <c r="F2915" t="s">
        <v>23</v>
      </c>
      <c r="G2915">
        <f>IF(train[[#This Row],[voice_mail_plan]]="yes",1,0)</f>
        <v>1</v>
      </c>
      <c r="H2915">
        <v>46</v>
      </c>
      <c r="I2915">
        <v>277.7</v>
      </c>
      <c r="J2915">
        <v>109</v>
      </c>
      <c r="K2915">
        <v>47.21</v>
      </c>
      <c r="L2915">
        <v>270</v>
      </c>
      <c r="M2915">
        <v>114</v>
      </c>
      <c r="N2915">
        <v>22.95</v>
      </c>
      <c r="O2915">
        <v>165.3</v>
      </c>
      <c r="P2915">
        <v>82</v>
      </c>
      <c r="Q2915">
        <v>7.44</v>
      </c>
      <c r="R2915">
        <v>10.4</v>
      </c>
      <c r="S2915">
        <v>2</v>
      </c>
      <c r="T2915">
        <v>2.81</v>
      </c>
      <c r="U2915">
        <v>1</v>
      </c>
      <c r="V2915" t="s">
        <v>22</v>
      </c>
      <c r="W2915">
        <f t="shared" si="360"/>
        <v>0</v>
      </c>
      <c r="X2915" t="str">
        <f t="shared" si="361"/>
        <v>3 or fewer calls</v>
      </c>
      <c r="Y2915" t="str">
        <f t="shared" si="362"/>
        <v>Medium</v>
      </c>
      <c r="Z2915" t="str">
        <f t="shared" si="363"/>
        <v>Medium_user</v>
      </c>
      <c r="AA2915" t="str">
        <f t="shared" si="364"/>
        <v>Heavy_user</v>
      </c>
      <c r="AB2915" t="str">
        <f t="shared" si="365"/>
        <v>High Usage</v>
      </c>
      <c r="AC2915" t="str">
        <f t="shared" si="366"/>
        <v>High</v>
      </c>
      <c r="AD2915" t="str">
        <f t="shared" si="367"/>
        <v>Medium Intl Calls</v>
      </c>
    </row>
    <row r="2916" spans="1:30" x14ac:dyDescent="0.25">
      <c r="A2916" t="s">
        <v>45</v>
      </c>
      <c r="B2916">
        <v>40</v>
      </c>
      <c r="C2916" t="s">
        <v>21</v>
      </c>
      <c r="D2916" t="s">
        <v>23</v>
      </c>
      <c r="E2916">
        <f>IF(train[[#This Row],[international_plan]]="yes",1,0)</f>
        <v>1</v>
      </c>
      <c r="F2916" t="s">
        <v>23</v>
      </c>
      <c r="G2916">
        <f>IF(train[[#This Row],[voice_mail_plan]]="yes",1,0)</f>
        <v>1</v>
      </c>
      <c r="H2916">
        <v>21</v>
      </c>
      <c r="I2916">
        <v>147.4</v>
      </c>
      <c r="J2916">
        <v>117</v>
      </c>
      <c r="K2916">
        <v>25.06</v>
      </c>
      <c r="L2916">
        <v>262.8</v>
      </c>
      <c r="M2916">
        <v>110</v>
      </c>
      <c r="N2916">
        <v>22.34</v>
      </c>
      <c r="O2916">
        <v>202</v>
      </c>
      <c r="P2916">
        <v>97</v>
      </c>
      <c r="Q2916">
        <v>9.09</v>
      </c>
      <c r="R2916">
        <v>10.9</v>
      </c>
      <c r="S2916">
        <v>5</v>
      </c>
      <c r="T2916">
        <v>2.94</v>
      </c>
      <c r="U2916">
        <v>0</v>
      </c>
      <c r="V2916" t="s">
        <v>22</v>
      </c>
      <c r="W2916">
        <f t="shared" si="360"/>
        <v>0</v>
      </c>
      <c r="X2916" t="str">
        <f t="shared" si="361"/>
        <v>3 or fewer calls</v>
      </c>
      <c r="Y2916" t="str">
        <f t="shared" si="362"/>
        <v>Medium</v>
      </c>
      <c r="Z2916" t="str">
        <f t="shared" si="363"/>
        <v>Medium_user</v>
      </c>
      <c r="AA2916" t="str">
        <f t="shared" si="364"/>
        <v>Heavy_user</v>
      </c>
      <c r="AB2916" t="str">
        <f t="shared" si="365"/>
        <v>Medium Usage</v>
      </c>
      <c r="AC2916" t="str">
        <f t="shared" si="366"/>
        <v>Medium</v>
      </c>
      <c r="AD2916" t="str">
        <f t="shared" si="367"/>
        <v>Medium Intl Calls</v>
      </c>
    </row>
    <row r="2917" spans="1:30" x14ac:dyDescent="0.25">
      <c r="A2917" t="s">
        <v>73</v>
      </c>
      <c r="B2917">
        <v>83</v>
      </c>
      <c r="C2917" t="s">
        <v>21</v>
      </c>
      <c r="D2917" t="s">
        <v>22</v>
      </c>
      <c r="E2917">
        <f>IF(train[[#This Row],[international_plan]]="yes",1,0)</f>
        <v>0</v>
      </c>
      <c r="F2917" t="s">
        <v>22</v>
      </c>
      <c r="G2917">
        <f>IF(train[[#This Row],[voice_mail_plan]]="yes",1,0)</f>
        <v>0</v>
      </c>
      <c r="H2917">
        <v>0</v>
      </c>
      <c r="I2917">
        <v>228.4</v>
      </c>
      <c r="J2917">
        <v>113</v>
      </c>
      <c r="K2917">
        <v>38.83</v>
      </c>
      <c r="L2917">
        <v>163.30000000000001</v>
      </c>
      <c r="M2917">
        <v>103</v>
      </c>
      <c r="N2917">
        <v>13.88</v>
      </c>
      <c r="O2917">
        <v>248</v>
      </c>
      <c r="P2917">
        <v>114</v>
      </c>
      <c r="Q2917">
        <v>11.16</v>
      </c>
      <c r="R2917">
        <v>7.8</v>
      </c>
      <c r="S2917">
        <v>6</v>
      </c>
      <c r="T2917">
        <v>2.11</v>
      </c>
      <c r="U2917">
        <v>1</v>
      </c>
      <c r="V2917" t="s">
        <v>22</v>
      </c>
      <c r="W2917">
        <f t="shared" si="360"/>
        <v>0</v>
      </c>
      <c r="X2917" t="str">
        <f t="shared" si="361"/>
        <v>3 or fewer calls</v>
      </c>
      <c r="Y2917" t="str">
        <f t="shared" si="362"/>
        <v>Medium</v>
      </c>
      <c r="Z2917" t="str">
        <f t="shared" si="363"/>
        <v>Medium_user</v>
      </c>
      <c r="AA2917" t="str">
        <f t="shared" si="364"/>
        <v>Medium_user</v>
      </c>
      <c r="AB2917" t="str">
        <f t="shared" si="365"/>
        <v>Medium Usage</v>
      </c>
      <c r="AC2917" t="str">
        <f t="shared" si="366"/>
        <v>None</v>
      </c>
      <c r="AD2917" t="str">
        <f t="shared" si="367"/>
        <v>Medium Intl Calls</v>
      </c>
    </row>
    <row r="2918" spans="1:30" x14ac:dyDescent="0.25">
      <c r="A2918" t="s">
        <v>33</v>
      </c>
      <c r="B2918">
        <v>102</v>
      </c>
      <c r="C2918" t="s">
        <v>28</v>
      </c>
      <c r="D2918" t="s">
        <v>22</v>
      </c>
      <c r="E2918">
        <f>IF(train[[#This Row],[international_plan]]="yes",1,0)</f>
        <v>0</v>
      </c>
      <c r="F2918" t="s">
        <v>22</v>
      </c>
      <c r="G2918">
        <f>IF(train[[#This Row],[voice_mail_plan]]="yes",1,0)</f>
        <v>0</v>
      </c>
      <c r="H2918">
        <v>0</v>
      </c>
      <c r="I2918">
        <v>184.6</v>
      </c>
      <c r="J2918">
        <v>133</v>
      </c>
      <c r="K2918">
        <v>31.38</v>
      </c>
      <c r="L2918">
        <v>166.8</v>
      </c>
      <c r="M2918">
        <v>94</v>
      </c>
      <c r="N2918">
        <v>14.18</v>
      </c>
      <c r="O2918">
        <v>225.2</v>
      </c>
      <c r="P2918">
        <v>105</v>
      </c>
      <c r="Q2918">
        <v>10.130000000000001</v>
      </c>
      <c r="R2918">
        <v>6.8</v>
      </c>
      <c r="S2918">
        <v>8</v>
      </c>
      <c r="T2918">
        <v>1.84</v>
      </c>
      <c r="U2918">
        <v>1</v>
      </c>
      <c r="V2918" t="s">
        <v>22</v>
      </c>
      <c r="W2918">
        <f t="shared" si="360"/>
        <v>0</v>
      </c>
      <c r="X2918" t="str">
        <f t="shared" si="361"/>
        <v>3 or fewer calls</v>
      </c>
      <c r="Y2918" t="str">
        <f t="shared" si="362"/>
        <v>Low</v>
      </c>
      <c r="Z2918" t="str">
        <f t="shared" si="363"/>
        <v>Medium_user</v>
      </c>
      <c r="AA2918" t="str">
        <f t="shared" si="364"/>
        <v>Medium_user</v>
      </c>
      <c r="AB2918" t="str">
        <f t="shared" si="365"/>
        <v>Medium Usage</v>
      </c>
      <c r="AC2918" t="str">
        <f t="shared" si="366"/>
        <v>None</v>
      </c>
      <c r="AD2918" t="str">
        <f t="shared" si="367"/>
        <v>Low Intl Calls</v>
      </c>
    </row>
    <row r="2919" spans="1:30" x14ac:dyDescent="0.25">
      <c r="A2919" t="s">
        <v>63</v>
      </c>
      <c r="B2919">
        <v>79</v>
      </c>
      <c r="C2919" t="s">
        <v>25</v>
      </c>
      <c r="D2919" t="s">
        <v>22</v>
      </c>
      <c r="E2919">
        <f>IF(train[[#This Row],[international_plan]]="yes",1,0)</f>
        <v>0</v>
      </c>
      <c r="F2919" t="s">
        <v>23</v>
      </c>
      <c r="G2919">
        <f>IF(train[[#This Row],[voice_mail_plan]]="yes",1,0)</f>
        <v>1</v>
      </c>
      <c r="H2919">
        <v>25</v>
      </c>
      <c r="I2919">
        <v>219</v>
      </c>
      <c r="J2919">
        <v>95</v>
      </c>
      <c r="K2919">
        <v>37.229999999999997</v>
      </c>
      <c r="L2919">
        <v>241.9</v>
      </c>
      <c r="M2919">
        <v>95</v>
      </c>
      <c r="N2919">
        <v>20.56</v>
      </c>
      <c r="O2919">
        <v>203.4</v>
      </c>
      <c r="P2919">
        <v>102</v>
      </c>
      <c r="Q2919">
        <v>9.15</v>
      </c>
      <c r="R2919">
        <v>5.6</v>
      </c>
      <c r="S2919">
        <v>5</v>
      </c>
      <c r="T2919">
        <v>1.51</v>
      </c>
      <c r="U2919">
        <v>4</v>
      </c>
      <c r="V2919" t="s">
        <v>22</v>
      </c>
      <c r="W2919">
        <f t="shared" si="360"/>
        <v>0</v>
      </c>
      <c r="X2919" t="str">
        <f t="shared" si="361"/>
        <v>More than 3 calls</v>
      </c>
      <c r="Y2919" t="str">
        <f t="shared" si="362"/>
        <v>Low</v>
      </c>
      <c r="Z2919" t="str">
        <f t="shared" si="363"/>
        <v>Medium_user</v>
      </c>
      <c r="AA2919" t="str">
        <f t="shared" si="364"/>
        <v>Heavy_user</v>
      </c>
      <c r="AB2919" t="str">
        <f t="shared" si="365"/>
        <v>Medium Usage</v>
      </c>
      <c r="AC2919" t="str">
        <f t="shared" si="366"/>
        <v>Medium</v>
      </c>
      <c r="AD2919" t="str">
        <f t="shared" si="367"/>
        <v>Low Intl Calls</v>
      </c>
    </row>
    <row r="2920" spans="1:30" x14ac:dyDescent="0.25">
      <c r="A2920" t="s">
        <v>71</v>
      </c>
      <c r="B2920">
        <v>110</v>
      </c>
      <c r="C2920" t="s">
        <v>28</v>
      </c>
      <c r="D2920" t="s">
        <v>22</v>
      </c>
      <c r="E2920">
        <f>IF(train[[#This Row],[international_plan]]="yes",1,0)</f>
        <v>0</v>
      </c>
      <c r="F2920" t="s">
        <v>22</v>
      </c>
      <c r="G2920">
        <f>IF(train[[#This Row],[voice_mail_plan]]="yes",1,0)</f>
        <v>0</v>
      </c>
      <c r="H2920">
        <v>0</v>
      </c>
      <c r="I2920">
        <v>220.9</v>
      </c>
      <c r="J2920">
        <v>100</v>
      </c>
      <c r="K2920">
        <v>37.549999999999997</v>
      </c>
      <c r="L2920">
        <v>279.60000000000002</v>
      </c>
      <c r="M2920">
        <v>76</v>
      </c>
      <c r="N2920">
        <v>23.77</v>
      </c>
      <c r="O2920">
        <v>239.8</v>
      </c>
      <c r="P2920">
        <v>107</v>
      </c>
      <c r="Q2920">
        <v>10.79</v>
      </c>
      <c r="R2920">
        <v>13.5</v>
      </c>
      <c r="S2920">
        <v>9</v>
      </c>
      <c r="T2920">
        <v>3.65</v>
      </c>
      <c r="U2920">
        <v>1</v>
      </c>
      <c r="V2920" t="s">
        <v>23</v>
      </c>
      <c r="W2920">
        <f t="shared" si="360"/>
        <v>1</v>
      </c>
      <c r="X2920" t="str">
        <f t="shared" si="361"/>
        <v>3 or fewer calls</v>
      </c>
      <c r="Y2920" t="str">
        <f t="shared" si="362"/>
        <v>Medium</v>
      </c>
      <c r="Z2920" t="str">
        <f t="shared" si="363"/>
        <v>Light_usage</v>
      </c>
      <c r="AA2920" t="str">
        <f t="shared" si="364"/>
        <v>Heavy_user</v>
      </c>
      <c r="AB2920" t="str">
        <f t="shared" si="365"/>
        <v>Medium Usage</v>
      </c>
      <c r="AC2920" t="str">
        <f t="shared" si="366"/>
        <v>None</v>
      </c>
      <c r="AD2920" t="str">
        <f t="shared" si="367"/>
        <v>Medium Intl Calls</v>
      </c>
    </row>
    <row r="2921" spans="1:30" x14ac:dyDescent="0.25">
      <c r="A2921" t="s">
        <v>68</v>
      </c>
      <c r="B2921">
        <v>69</v>
      </c>
      <c r="C2921" t="s">
        <v>25</v>
      </c>
      <c r="D2921" t="s">
        <v>22</v>
      </c>
      <c r="E2921">
        <f>IF(train[[#This Row],[international_plan]]="yes",1,0)</f>
        <v>0</v>
      </c>
      <c r="F2921" t="s">
        <v>23</v>
      </c>
      <c r="G2921">
        <f>IF(train[[#This Row],[voice_mail_plan]]="yes",1,0)</f>
        <v>1</v>
      </c>
      <c r="H2921">
        <v>27</v>
      </c>
      <c r="I2921">
        <v>188.4</v>
      </c>
      <c r="J2921">
        <v>104</v>
      </c>
      <c r="K2921">
        <v>32.03</v>
      </c>
      <c r="L2921">
        <v>320.60000000000002</v>
      </c>
      <c r="M2921">
        <v>128</v>
      </c>
      <c r="N2921">
        <v>27.25</v>
      </c>
      <c r="O2921">
        <v>161.69999999999999</v>
      </c>
      <c r="P2921">
        <v>120</v>
      </c>
      <c r="Q2921">
        <v>7.28</v>
      </c>
      <c r="R2921">
        <v>9.6999999999999993</v>
      </c>
      <c r="S2921">
        <v>7</v>
      </c>
      <c r="T2921">
        <v>2.62</v>
      </c>
      <c r="U2921">
        <v>1</v>
      </c>
      <c r="V2921" t="s">
        <v>22</v>
      </c>
      <c r="W2921">
        <f t="shared" si="360"/>
        <v>0</v>
      </c>
      <c r="X2921" t="str">
        <f t="shared" si="361"/>
        <v>3 or fewer calls</v>
      </c>
      <c r="Y2921" t="str">
        <f t="shared" si="362"/>
        <v>Medium</v>
      </c>
      <c r="Z2921" t="str">
        <f t="shared" si="363"/>
        <v>Heavy_user</v>
      </c>
      <c r="AA2921" t="str">
        <f t="shared" si="364"/>
        <v>Heavy_user</v>
      </c>
      <c r="AB2921" t="str">
        <f t="shared" si="365"/>
        <v>Medium Usage</v>
      </c>
      <c r="AC2921" t="str">
        <f t="shared" si="366"/>
        <v>Medium</v>
      </c>
      <c r="AD2921" t="str">
        <f t="shared" si="367"/>
        <v>Medium Intl Calls</v>
      </c>
    </row>
    <row r="2922" spans="1:30" x14ac:dyDescent="0.25">
      <c r="A2922" t="s">
        <v>32</v>
      </c>
      <c r="B2922">
        <v>56</v>
      </c>
      <c r="C2922" t="s">
        <v>28</v>
      </c>
      <c r="D2922" t="s">
        <v>22</v>
      </c>
      <c r="E2922">
        <f>IF(train[[#This Row],[international_plan]]="yes",1,0)</f>
        <v>0</v>
      </c>
      <c r="F2922" t="s">
        <v>22</v>
      </c>
      <c r="G2922">
        <f>IF(train[[#This Row],[voice_mail_plan]]="yes",1,0)</f>
        <v>0</v>
      </c>
      <c r="H2922">
        <v>0</v>
      </c>
      <c r="I2922">
        <v>254.8</v>
      </c>
      <c r="J2922">
        <v>83</v>
      </c>
      <c r="K2922">
        <v>43.32</v>
      </c>
      <c r="L2922">
        <v>194</v>
      </c>
      <c r="M2922">
        <v>98</v>
      </c>
      <c r="N2922">
        <v>16.489999999999998</v>
      </c>
      <c r="O2922">
        <v>186.2</v>
      </c>
      <c r="P2922">
        <v>118</v>
      </c>
      <c r="Q2922">
        <v>8.3800000000000008</v>
      </c>
      <c r="R2922">
        <v>13.5</v>
      </c>
      <c r="S2922">
        <v>2</v>
      </c>
      <c r="T2922">
        <v>3.65</v>
      </c>
      <c r="U2922">
        <v>4</v>
      </c>
      <c r="V2922" t="s">
        <v>22</v>
      </c>
      <c r="W2922">
        <f t="shared" si="360"/>
        <v>0</v>
      </c>
      <c r="X2922" t="str">
        <f t="shared" si="361"/>
        <v>More than 3 calls</v>
      </c>
      <c r="Y2922" t="str">
        <f t="shared" si="362"/>
        <v>Medium</v>
      </c>
      <c r="Z2922" t="str">
        <f t="shared" si="363"/>
        <v>Medium_user</v>
      </c>
      <c r="AA2922" t="str">
        <f t="shared" si="364"/>
        <v>Medium_user</v>
      </c>
      <c r="AB2922" t="str">
        <f t="shared" si="365"/>
        <v>Medium Usage</v>
      </c>
      <c r="AC2922" t="str">
        <f t="shared" si="366"/>
        <v>None</v>
      </c>
      <c r="AD2922" t="str">
        <f t="shared" si="367"/>
        <v>Medium Intl Calls</v>
      </c>
    </row>
    <row r="2923" spans="1:30" x14ac:dyDescent="0.25">
      <c r="A2923" t="s">
        <v>55</v>
      </c>
      <c r="B2923">
        <v>133</v>
      </c>
      <c r="C2923" t="s">
        <v>28</v>
      </c>
      <c r="D2923" t="s">
        <v>22</v>
      </c>
      <c r="E2923">
        <f>IF(train[[#This Row],[international_plan]]="yes",1,0)</f>
        <v>0</v>
      </c>
      <c r="F2923" t="s">
        <v>22</v>
      </c>
      <c r="G2923">
        <f>IF(train[[#This Row],[voice_mail_plan]]="yes",1,0)</f>
        <v>0</v>
      </c>
      <c r="H2923">
        <v>0</v>
      </c>
      <c r="I2923">
        <v>338.4</v>
      </c>
      <c r="J2923">
        <v>86</v>
      </c>
      <c r="K2923">
        <v>57.53</v>
      </c>
      <c r="L2923">
        <v>234.6</v>
      </c>
      <c r="M2923">
        <v>97</v>
      </c>
      <c r="N2923">
        <v>19.940000000000001</v>
      </c>
      <c r="O2923">
        <v>264.8</v>
      </c>
      <c r="P2923">
        <v>139</v>
      </c>
      <c r="Q2923">
        <v>11.92</v>
      </c>
      <c r="R2923">
        <v>14.8</v>
      </c>
      <c r="S2923">
        <v>4</v>
      </c>
      <c r="T2923">
        <v>4</v>
      </c>
      <c r="U2923">
        <v>3</v>
      </c>
      <c r="V2923" t="s">
        <v>23</v>
      </c>
      <c r="W2923">
        <f t="shared" si="360"/>
        <v>1</v>
      </c>
      <c r="X2923" t="str">
        <f t="shared" si="361"/>
        <v>3 or fewer calls</v>
      </c>
      <c r="Y2923" t="str">
        <f t="shared" si="362"/>
        <v>High</v>
      </c>
      <c r="Z2923" t="str">
        <f t="shared" si="363"/>
        <v>Medium_user</v>
      </c>
      <c r="AA2923" t="str">
        <f t="shared" si="364"/>
        <v>Medium_user</v>
      </c>
      <c r="AB2923" t="str">
        <f t="shared" si="365"/>
        <v>Medium Usage</v>
      </c>
      <c r="AC2923" t="str">
        <f t="shared" si="366"/>
        <v>None</v>
      </c>
      <c r="AD2923" t="str">
        <f t="shared" si="367"/>
        <v>Medium Intl Calls</v>
      </c>
    </row>
    <row r="2924" spans="1:30" x14ac:dyDescent="0.25">
      <c r="A2924" t="s">
        <v>38</v>
      </c>
      <c r="B2924">
        <v>131</v>
      </c>
      <c r="C2924" t="s">
        <v>21</v>
      </c>
      <c r="D2924" t="s">
        <v>22</v>
      </c>
      <c r="E2924">
        <f>IF(train[[#This Row],[international_plan]]="yes",1,0)</f>
        <v>0</v>
      </c>
      <c r="F2924" t="s">
        <v>22</v>
      </c>
      <c r="G2924">
        <f>IF(train[[#This Row],[voice_mail_plan]]="yes",1,0)</f>
        <v>0</v>
      </c>
      <c r="H2924">
        <v>0</v>
      </c>
      <c r="I2924">
        <v>143.1</v>
      </c>
      <c r="J2924">
        <v>114</v>
      </c>
      <c r="K2924">
        <v>24.33</v>
      </c>
      <c r="L2924">
        <v>138.1</v>
      </c>
      <c r="M2924">
        <v>119</v>
      </c>
      <c r="N2924">
        <v>11.74</v>
      </c>
      <c r="O2924">
        <v>199.4</v>
      </c>
      <c r="P2924">
        <v>100</v>
      </c>
      <c r="Q2924">
        <v>8.9700000000000006</v>
      </c>
      <c r="R2924">
        <v>8.9</v>
      </c>
      <c r="S2924">
        <v>3</v>
      </c>
      <c r="T2924">
        <v>2.4</v>
      </c>
      <c r="U2924">
        <v>3</v>
      </c>
      <c r="V2924" t="s">
        <v>22</v>
      </c>
      <c r="W2924">
        <f t="shared" si="360"/>
        <v>0</v>
      </c>
      <c r="X2924" t="str">
        <f t="shared" si="361"/>
        <v>3 or fewer calls</v>
      </c>
      <c r="Y2924" t="str">
        <f t="shared" si="362"/>
        <v>Medium</v>
      </c>
      <c r="Z2924" t="str">
        <f t="shared" si="363"/>
        <v>Medium_user</v>
      </c>
      <c r="AA2924" t="str">
        <f t="shared" si="364"/>
        <v>Medium_user</v>
      </c>
      <c r="AB2924" t="str">
        <f t="shared" si="365"/>
        <v>Medium Usage</v>
      </c>
      <c r="AC2924" t="str">
        <f t="shared" si="366"/>
        <v>None</v>
      </c>
      <c r="AD2924" t="str">
        <f t="shared" si="367"/>
        <v>Medium Intl Calls</v>
      </c>
    </row>
    <row r="2925" spans="1:30" x14ac:dyDescent="0.25">
      <c r="A2925" t="s">
        <v>74</v>
      </c>
      <c r="B2925">
        <v>60</v>
      </c>
      <c r="C2925" t="s">
        <v>21</v>
      </c>
      <c r="D2925" t="s">
        <v>22</v>
      </c>
      <c r="E2925">
        <f>IF(train[[#This Row],[international_plan]]="yes",1,0)</f>
        <v>0</v>
      </c>
      <c r="F2925" t="s">
        <v>23</v>
      </c>
      <c r="G2925">
        <f>IF(train[[#This Row],[voice_mail_plan]]="yes",1,0)</f>
        <v>1</v>
      </c>
      <c r="H2925">
        <v>20</v>
      </c>
      <c r="I2925">
        <v>118.3</v>
      </c>
      <c r="J2925">
        <v>113</v>
      </c>
      <c r="K2925">
        <v>20.11</v>
      </c>
      <c r="L2925">
        <v>253.8</v>
      </c>
      <c r="M2925">
        <v>97</v>
      </c>
      <c r="N2925">
        <v>21.57</v>
      </c>
      <c r="O2925">
        <v>172.8</v>
      </c>
      <c r="P2925">
        <v>78</v>
      </c>
      <c r="Q2925">
        <v>7.78</v>
      </c>
      <c r="R2925">
        <v>9.4</v>
      </c>
      <c r="S2925">
        <v>4</v>
      </c>
      <c r="T2925">
        <v>2.54</v>
      </c>
      <c r="U2925">
        <v>1</v>
      </c>
      <c r="V2925" t="s">
        <v>22</v>
      </c>
      <c r="W2925">
        <f t="shared" si="360"/>
        <v>0</v>
      </c>
      <c r="X2925" t="str">
        <f t="shared" si="361"/>
        <v>3 or fewer calls</v>
      </c>
      <c r="Y2925" t="str">
        <f t="shared" si="362"/>
        <v>Medium</v>
      </c>
      <c r="Z2925" t="str">
        <f t="shared" si="363"/>
        <v>Medium_user</v>
      </c>
      <c r="AA2925" t="str">
        <f t="shared" si="364"/>
        <v>Heavy_user</v>
      </c>
      <c r="AB2925" t="str">
        <f t="shared" si="365"/>
        <v>Medium Usage</v>
      </c>
      <c r="AC2925" t="str">
        <f t="shared" si="366"/>
        <v>Medium</v>
      </c>
      <c r="AD2925" t="str">
        <f t="shared" si="367"/>
        <v>Medium Intl Calls</v>
      </c>
    </row>
    <row r="2926" spans="1:30" x14ac:dyDescent="0.25">
      <c r="A2926" t="s">
        <v>73</v>
      </c>
      <c r="B2926">
        <v>92</v>
      </c>
      <c r="C2926" t="s">
        <v>28</v>
      </c>
      <c r="D2926" t="s">
        <v>22</v>
      </c>
      <c r="E2926">
        <f>IF(train[[#This Row],[international_plan]]="yes",1,0)</f>
        <v>0</v>
      </c>
      <c r="F2926" t="s">
        <v>22</v>
      </c>
      <c r="G2926">
        <f>IF(train[[#This Row],[voice_mail_plan]]="yes",1,0)</f>
        <v>0</v>
      </c>
      <c r="H2926">
        <v>0</v>
      </c>
      <c r="I2926">
        <v>185.9</v>
      </c>
      <c r="J2926">
        <v>111</v>
      </c>
      <c r="K2926">
        <v>31.6</v>
      </c>
      <c r="L2926">
        <v>216.8</v>
      </c>
      <c r="M2926">
        <v>93</v>
      </c>
      <c r="N2926">
        <v>18.43</v>
      </c>
      <c r="O2926">
        <v>231</v>
      </c>
      <c r="P2926">
        <v>58</v>
      </c>
      <c r="Q2926">
        <v>10.4</v>
      </c>
      <c r="R2926">
        <v>8.5</v>
      </c>
      <c r="S2926">
        <v>2</v>
      </c>
      <c r="T2926">
        <v>2.2999999999999998</v>
      </c>
      <c r="U2926">
        <v>1</v>
      </c>
      <c r="V2926" t="s">
        <v>22</v>
      </c>
      <c r="W2926">
        <f t="shared" si="360"/>
        <v>0</v>
      </c>
      <c r="X2926" t="str">
        <f t="shared" si="361"/>
        <v>3 or fewer calls</v>
      </c>
      <c r="Y2926" t="str">
        <f t="shared" si="362"/>
        <v>Medium</v>
      </c>
      <c r="Z2926" t="str">
        <f t="shared" si="363"/>
        <v>Medium_user</v>
      </c>
      <c r="AA2926" t="str">
        <f t="shared" si="364"/>
        <v>Medium_user</v>
      </c>
      <c r="AB2926" t="str">
        <f t="shared" si="365"/>
        <v>Medium Usage</v>
      </c>
      <c r="AC2926" t="str">
        <f t="shared" si="366"/>
        <v>None</v>
      </c>
      <c r="AD2926" t="str">
        <f t="shared" si="367"/>
        <v>Medium Intl Calls</v>
      </c>
    </row>
    <row r="2927" spans="1:30" x14ac:dyDescent="0.25">
      <c r="A2927" t="s">
        <v>53</v>
      </c>
      <c r="B2927">
        <v>52</v>
      </c>
      <c r="C2927" t="s">
        <v>28</v>
      </c>
      <c r="D2927" t="s">
        <v>22</v>
      </c>
      <c r="E2927">
        <f>IF(train[[#This Row],[international_plan]]="yes",1,0)</f>
        <v>0</v>
      </c>
      <c r="F2927" t="s">
        <v>22</v>
      </c>
      <c r="G2927">
        <f>IF(train[[#This Row],[voice_mail_plan]]="yes",1,0)</f>
        <v>0</v>
      </c>
      <c r="H2927">
        <v>0</v>
      </c>
      <c r="I2927">
        <v>219</v>
      </c>
      <c r="J2927">
        <v>100</v>
      </c>
      <c r="K2927">
        <v>37.229999999999997</v>
      </c>
      <c r="L2927">
        <v>148.9</v>
      </c>
      <c r="M2927">
        <v>110</v>
      </c>
      <c r="N2927">
        <v>12.66</v>
      </c>
      <c r="O2927">
        <v>151.80000000000001</v>
      </c>
      <c r="P2927">
        <v>129</v>
      </c>
      <c r="Q2927">
        <v>6.83</v>
      </c>
      <c r="R2927">
        <v>11.9</v>
      </c>
      <c r="S2927">
        <v>8</v>
      </c>
      <c r="T2927">
        <v>3.21</v>
      </c>
      <c r="U2927">
        <v>3</v>
      </c>
      <c r="V2927" t="s">
        <v>22</v>
      </c>
      <c r="W2927">
        <f t="shared" si="360"/>
        <v>0</v>
      </c>
      <c r="X2927" t="str">
        <f t="shared" si="361"/>
        <v>3 or fewer calls</v>
      </c>
      <c r="Y2927" t="str">
        <f t="shared" si="362"/>
        <v>Medium</v>
      </c>
      <c r="Z2927" t="str">
        <f t="shared" si="363"/>
        <v>Medium_user</v>
      </c>
      <c r="AA2927" t="str">
        <f t="shared" si="364"/>
        <v>Medium_user</v>
      </c>
      <c r="AB2927" t="str">
        <f t="shared" si="365"/>
        <v>Medium Usage</v>
      </c>
      <c r="AC2927" t="str">
        <f t="shared" si="366"/>
        <v>None</v>
      </c>
      <c r="AD2927" t="str">
        <f t="shared" si="367"/>
        <v>Medium Intl Calls</v>
      </c>
    </row>
    <row r="2928" spans="1:30" x14ac:dyDescent="0.25">
      <c r="A2928" t="s">
        <v>58</v>
      </c>
      <c r="B2928">
        <v>135</v>
      </c>
      <c r="C2928" t="s">
        <v>28</v>
      </c>
      <c r="D2928" t="s">
        <v>22</v>
      </c>
      <c r="E2928">
        <f>IF(train[[#This Row],[international_plan]]="yes",1,0)</f>
        <v>0</v>
      </c>
      <c r="F2928" t="s">
        <v>23</v>
      </c>
      <c r="G2928">
        <f>IF(train[[#This Row],[voice_mail_plan]]="yes",1,0)</f>
        <v>1</v>
      </c>
      <c r="H2928">
        <v>18</v>
      </c>
      <c r="I2928">
        <v>180.1</v>
      </c>
      <c r="J2928">
        <v>90</v>
      </c>
      <c r="K2928">
        <v>30.62</v>
      </c>
      <c r="L2928">
        <v>152.5</v>
      </c>
      <c r="M2928">
        <v>65</v>
      </c>
      <c r="N2928">
        <v>12.96</v>
      </c>
      <c r="O2928">
        <v>258.2</v>
      </c>
      <c r="P2928">
        <v>85</v>
      </c>
      <c r="Q2928">
        <v>11.62</v>
      </c>
      <c r="R2928">
        <v>12.7</v>
      </c>
      <c r="S2928">
        <v>9</v>
      </c>
      <c r="T2928">
        <v>3.43</v>
      </c>
      <c r="U2928">
        <v>1</v>
      </c>
      <c r="V2928" t="s">
        <v>22</v>
      </c>
      <c r="W2928">
        <f t="shared" si="360"/>
        <v>0</v>
      </c>
      <c r="X2928" t="str">
        <f t="shared" si="361"/>
        <v>3 or fewer calls</v>
      </c>
      <c r="Y2928" t="str">
        <f t="shared" si="362"/>
        <v>Medium</v>
      </c>
      <c r="Z2928" t="str">
        <f t="shared" si="363"/>
        <v>Light_usage</v>
      </c>
      <c r="AA2928" t="str">
        <f t="shared" si="364"/>
        <v>Medium_user</v>
      </c>
      <c r="AB2928" t="str">
        <f t="shared" si="365"/>
        <v>Medium Usage</v>
      </c>
      <c r="AC2928" t="str">
        <f t="shared" si="366"/>
        <v>Medium</v>
      </c>
      <c r="AD2928" t="str">
        <f t="shared" si="367"/>
        <v>Medium Intl Calls</v>
      </c>
    </row>
    <row r="2929" spans="1:30" x14ac:dyDescent="0.25">
      <c r="A2929" t="s">
        <v>48</v>
      </c>
      <c r="B2929">
        <v>107</v>
      </c>
      <c r="C2929" t="s">
        <v>25</v>
      </c>
      <c r="D2929" t="s">
        <v>22</v>
      </c>
      <c r="E2929">
        <f>IF(train[[#This Row],[international_plan]]="yes",1,0)</f>
        <v>0</v>
      </c>
      <c r="F2929" t="s">
        <v>22</v>
      </c>
      <c r="G2929">
        <f>IF(train[[#This Row],[voice_mail_plan]]="yes",1,0)</f>
        <v>0</v>
      </c>
      <c r="H2929">
        <v>0</v>
      </c>
      <c r="I2929">
        <v>114.9</v>
      </c>
      <c r="J2929">
        <v>119</v>
      </c>
      <c r="K2929">
        <v>19.53</v>
      </c>
      <c r="L2929">
        <v>239.7</v>
      </c>
      <c r="M2929">
        <v>91</v>
      </c>
      <c r="N2929">
        <v>20.37</v>
      </c>
      <c r="O2929">
        <v>165.3</v>
      </c>
      <c r="P2929">
        <v>112</v>
      </c>
      <c r="Q2929">
        <v>7.44</v>
      </c>
      <c r="R2929">
        <v>12.6</v>
      </c>
      <c r="S2929">
        <v>5</v>
      </c>
      <c r="T2929">
        <v>3.4</v>
      </c>
      <c r="U2929">
        <v>2</v>
      </c>
      <c r="V2929" t="s">
        <v>22</v>
      </c>
      <c r="W2929">
        <f t="shared" si="360"/>
        <v>0</v>
      </c>
      <c r="X2929" t="str">
        <f t="shared" si="361"/>
        <v>3 or fewer calls</v>
      </c>
      <c r="Y2929" t="str">
        <f t="shared" si="362"/>
        <v>Medium</v>
      </c>
      <c r="Z2929" t="str">
        <f t="shared" si="363"/>
        <v>Medium_user</v>
      </c>
      <c r="AA2929" t="str">
        <f t="shared" si="364"/>
        <v>Heavy_user</v>
      </c>
      <c r="AB2929" t="str">
        <f t="shared" si="365"/>
        <v>Medium Usage</v>
      </c>
      <c r="AC2929" t="str">
        <f t="shared" si="366"/>
        <v>None</v>
      </c>
      <c r="AD2929" t="str">
        <f t="shared" si="367"/>
        <v>Medium Intl Calls</v>
      </c>
    </row>
    <row r="2930" spans="1:30" x14ac:dyDescent="0.25">
      <c r="A2930" t="s">
        <v>73</v>
      </c>
      <c r="B2930">
        <v>110</v>
      </c>
      <c r="C2930" t="s">
        <v>28</v>
      </c>
      <c r="D2930" t="s">
        <v>22</v>
      </c>
      <c r="E2930">
        <f>IF(train[[#This Row],[international_plan]]="yes",1,0)</f>
        <v>0</v>
      </c>
      <c r="F2930" t="s">
        <v>22</v>
      </c>
      <c r="G2930">
        <f>IF(train[[#This Row],[voice_mail_plan]]="yes",1,0)</f>
        <v>0</v>
      </c>
      <c r="H2930">
        <v>0</v>
      </c>
      <c r="I2930">
        <v>158.6</v>
      </c>
      <c r="J2930">
        <v>97</v>
      </c>
      <c r="K2930">
        <v>26.96</v>
      </c>
      <c r="L2930">
        <v>204.4</v>
      </c>
      <c r="M2930">
        <v>123</v>
      </c>
      <c r="N2930">
        <v>17.37</v>
      </c>
      <c r="O2930">
        <v>182.5</v>
      </c>
      <c r="P2930">
        <v>123</v>
      </c>
      <c r="Q2930">
        <v>8.2100000000000009</v>
      </c>
      <c r="R2930">
        <v>11.3</v>
      </c>
      <c r="S2930">
        <v>3</v>
      </c>
      <c r="T2930">
        <v>3.05</v>
      </c>
      <c r="U2930">
        <v>2</v>
      </c>
      <c r="V2930" t="s">
        <v>22</v>
      </c>
      <c r="W2930">
        <f t="shared" si="360"/>
        <v>0</v>
      </c>
      <c r="X2930" t="str">
        <f t="shared" si="361"/>
        <v>3 or fewer calls</v>
      </c>
      <c r="Y2930" t="str">
        <f t="shared" si="362"/>
        <v>Medium</v>
      </c>
      <c r="Z2930" t="str">
        <f t="shared" si="363"/>
        <v>Heavy_user</v>
      </c>
      <c r="AA2930" t="str">
        <f t="shared" si="364"/>
        <v>Medium_user</v>
      </c>
      <c r="AB2930" t="str">
        <f t="shared" si="365"/>
        <v>Medium Usage</v>
      </c>
      <c r="AC2930" t="str">
        <f t="shared" si="366"/>
        <v>None</v>
      </c>
      <c r="AD2930" t="str">
        <f t="shared" si="367"/>
        <v>Medium Intl Calls</v>
      </c>
    </row>
    <row r="2931" spans="1:30" x14ac:dyDescent="0.25">
      <c r="A2931" t="s">
        <v>54</v>
      </c>
      <c r="B2931">
        <v>109</v>
      </c>
      <c r="C2931" t="s">
        <v>21</v>
      </c>
      <c r="D2931" t="s">
        <v>23</v>
      </c>
      <c r="E2931">
        <f>IF(train[[#This Row],[international_plan]]="yes",1,0)</f>
        <v>1</v>
      </c>
      <c r="F2931" t="s">
        <v>23</v>
      </c>
      <c r="G2931">
        <f>IF(train[[#This Row],[voice_mail_plan]]="yes",1,0)</f>
        <v>1</v>
      </c>
      <c r="H2931">
        <v>36</v>
      </c>
      <c r="I2931">
        <v>244.2</v>
      </c>
      <c r="J2931">
        <v>147</v>
      </c>
      <c r="K2931">
        <v>41.51</v>
      </c>
      <c r="L2931">
        <v>199.7</v>
      </c>
      <c r="M2931">
        <v>65</v>
      </c>
      <c r="N2931">
        <v>16.97</v>
      </c>
      <c r="O2931">
        <v>144.4</v>
      </c>
      <c r="P2931">
        <v>109</v>
      </c>
      <c r="Q2931">
        <v>6.5</v>
      </c>
      <c r="R2931">
        <v>15.4</v>
      </c>
      <c r="S2931">
        <v>3</v>
      </c>
      <c r="T2931">
        <v>4.16</v>
      </c>
      <c r="U2931">
        <v>2</v>
      </c>
      <c r="V2931" t="s">
        <v>23</v>
      </c>
      <c r="W2931">
        <f t="shared" si="360"/>
        <v>1</v>
      </c>
      <c r="X2931" t="str">
        <f t="shared" si="361"/>
        <v>3 or fewer calls</v>
      </c>
      <c r="Y2931" t="str">
        <f t="shared" si="362"/>
        <v>High</v>
      </c>
      <c r="Z2931" t="str">
        <f t="shared" si="363"/>
        <v>Light_usage</v>
      </c>
      <c r="AA2931" t="str">
        <f t="shared" si="364"/>
        <v>Medium_user</v>
      </c>
      <c r="AB2931" t="str">
        <f t="shared" si="365"/>
        <v>Medium Usage</v>
      </c>
      <c r="AC2931" t="str">
        <f t="shared" si="366"/>
        <v>High</v>
      </c>
      <c r="AD2931" t="str">
        <f t="shared" si="367"/>
        <v>Medium Intl Calls</v>
      </c>
    </row>
    <row r="2932" spans="1:30" x14ac:dyDescent="0.25">
      <c r="A2932" t="s">
        <v>36</v>
      </c>
      <c r="B2932">
        <v>90</v>
      </c>
      <c r="C2932" t="s">
        <v>21</v>
      </c>
      <c r="D2932" t="s">
        <v>22</v>
      </c>
      <c r="E2932">
        <f>IF(train[[#This Row],[international_plan]]="yes",1,0)</f>
        <v>0</v>
      </c>
      <c r="F2932" t="s">
        <v>22</v>
      </c>
      <c r="G2932">
        <f>IF(train[[#This Row],[voice_mail_plan]]="yes",1,0)</f>
        <v>0</v>
      </c>
      <c r="H2932">
        <v>0</v>
      </c>
      <c r="I2932">
        <v>180</v>
      </c>
      <c r="J2932">
        <v>58</v>
      </c>
      <c r="K2932">
        <v>30.6</v>
      </c>
      <c r="L2932">
        <v>229.4</v>
      </c>
      <c r="M2932">
        <v>88</v>
      </c>
      <c r="N2932">
        <v>19.5</v>
      </c>
      <c r="O2932">
        <v>162.19999999999999</v>
      </c>
      <c r="P2932">
        <v>110</v>
      </c>
      <c r="Q2932">
        <v>7.3</v>
      </c>
      <c r="R2932">
        <v>13.2</v>
      </c>
      <c r="S2932">
        <v>9</v>
      </c>
      <c r="T2932">
        <v>3.56</v>
      </c>
      <c r="U2932">
        <v>1</v>
      </c>
      <c r="V2932" t="s">
        <v>22</v>
      </c>
      <c r="W2932">
        <f t="shared" si="360"/>
        <v>0</v>
      </c>
      <c r="X2932" t="str">
        <f t="shared" si="361"/>
        <v>3 or fewer calls</v>
      </c>
      <c r="Y2932" t="str">
        <f t="shared" si="362"/>
        <v>Medium</v>
      </c>
      <c r="Z2932" t="str">
        <f t="shared" si="363"/>
        <v>Medium_user</v>
      </c>
      <c r="AA2932" t="str">
        <f t="shared" si="364"/>
        <v>Medium_user</v>
      </c>
      <c r="AB2932" t="str">
        <f t="shared" si="365"/>
        <v>Medium Usage</v>
      </c>
      <c r="AC2932" t="str">
        <f t="shared" si="366"/>
        <v>None</v>
      </c>
      <c r="AD2932" t="str">
        <f t="shared" si="367"/>
        <v>Medium Intl Calls</v>
      </c>
    </row>
    <row r="2933" spans="1:30" x14ac:dyDescent="0.25">
      <c r="A2933" t="s">
        <v>69</v>
      </c>
      <c r="B2933">
        <v>115</v>
      </c>
      <c r="C2933" t="s">
        <v>21</v>
      </c>
      <c r="D2933" t="s">
        <v>22</v>
      </c>
      <c r="E2933">
        <f>IF(train[[#This Row],[international_plan]]="yes",1,0)</f>
        <v>0</v>
      </c>
      <c r="F2933" t="s">
        <v>22</v>
      </c>
      <c r="G2933">
        <f>IF(train[[#This Row],[voice_mail_plan]]="yes",1,0)</f>
        <v>0</v>
      </c>
      <c r="H2933">
        <v>0</v>
      </c>
      <c r="I2933">
        <v>135.4</v>
      </c>
      <c r="J2933">
        <v>104</v>
      </c>
      <c r="K2933">
        <v>23.02</v>
      </c>
      <c r="L2933">
        <v>138.80000000000001</v>
      </c>
      <c r="M2933">
        <v>91</v>
      </c>
      <c r="N2933">
        <v>11.8</v>
      </c>
      <c r="O2933">
        <v>208.5</v>
      </c>
      <c r="P2933">
        <v>92</v>
      </c>
      <c r="Q2933">
        <v>9.3800000000000008</v>
      </c>
      <c r="R2933">
        <v>5.4</v>
      </c>
      <c r="S2933">
        <v>3</v>
      </c>
      <c r="T2933">
        <v>1.46</v>
      </c>
      <c r="U2933">
        <v>1</v>
      </c>
      <c r="V2933" t="s">
        <v>22</v>
      </c>
      <c r="W2933">
        <f t="shared" si="360"/>
        <v>0</v>
      </c>
      <c r="X2933" t="str">
        <f t="shared" si="361"/>
        <v>3 or fewer calls</v>
      </c>
      <c r="Y2933" t="str">
        <f t="shared" si="362"/>
        <v>Low</v>
      </c>
      <c r="Z2933" t="str">
        <f t="shared" si="363"/>
        <v>Medium_user</v>
      </c>
      <c r="AA2933" t="str">
        <f t="shared" si="364"/>
        <v>Medium_user</v>
      </c>
      <c r="AB2933" t="str">
        <f t="shared" si="365"/>
        <v>Medium Usage</v>
      </c>
      <c r="AC2933" t="str">
        <f t="shared" si="366"/>
        <v>None</v>
      </c>
      <c r="AD2933" t="str">
        <f t="shared" si="367"/>
        <v>Low Intl Calls</v>
      </c>
    </row>
    <row r="2934" spans="1:30" x14ac:dyDescent="0.25">
      <c r="A2934" t="s">
        <v>66</v>
      </c>
      <c r="B2934">
        <v>73</v>
      </c>
      <c r="C2934" t="s">
        <v>25</v>
      </c>
      <c r="D2934" t="s">
        <v>22</v>
      </c>
      <c r="E2934">
        <f>IF(train[[#This Row],[international_plan]]="yes",1,0)</f>
        <v>0</v>
      </c>
      <c r="F2934" t="s">
        <v>22</v>
      </c>
      <c r="G2934">
        <f>IF(train[[#This Row],[voice_mail_plan]]="yes",1,0)</f>
        <v>0</v>
      </c>
      <c r="H2934">
        <v>0</v>
      </c>
      <c r="I2934">
        <v>272.39999999999998</v>
      </c>
      <c r="J2934">
        <v>112</v>
      </c>
      <c r="K2934">
        <v>46.31</v>
      </c>
      <c r="L2934">
        <v>252.2</v>
      </c>
      <c r="M2934">
        <v>91</v>
      </c>
      <c r="N2934">
        <v>21.44</v>
      </c>
      <c r="O2934">
        <v>255.4</v>
      </c>
      <c r="P2934">
        <v>112</v>
      </c>
      <c r="Q2934">
        <v>11.49</v>
      </c>
      <c r="R2934">
        <v>10.9</v>
      </c>
      <c r="S2934">
        <v>5</v>
      </c>
      <c r="T2934">
        <v>2.94</v>
      </c>
      <c r="U2934">
        <v>1</v>
      </c>
      <c r="V2934" t="s">
        <v>23</v>
      </c>
      <c r="W2934">
        <f t="shared" si="360"/>
        <v>1</v>
      </c>
      <c r="X2934" t="str">
        <f t="shared" si="361"/>
        <v>3 or fewer calls</v>
      </c>
      <c r="Y2934" t="str">
        <f t="shared" si="362"/>
        <v>Medium</v>
      </c>
      <c r="Z2934" t="str">
        <f t="shared" si="363"/>
        <v>Medium_user</v>
      </c>
      <c r="AA2934" t="str">
        <f t="shared" si="364"/>
        <v>Heavy_user</v>
      </c>
      <c r="AB2934" t="str">
        <f t="shared" si="365"/>
        <v>High Usage</v>
      </c>
      <c r="AC2934" t="str">
        <f t="shared" si="366"/>
        <v>None</v>
      </c>
      <c r="AD2934" t="str">
        <f t="shared" si="367"/>
        <v>Medium Intl Calls</v>
      </c>
    </row>
    <row r="2935" spans="1:30" x14ac:dyDescent="0.25">
      <c r="A2935" t="s">
        <v>24</v>
      </c>
      <c r="B2935">
        <v>127</v>
      </c>
      <c r="C2935" t="s">
        <v>28</v>
      </c>
      <c r="D2935" t="s">
        <v>22</v>
      </c>
      <c r="E2935">
        <f>IF(train[[#This Row],[international_plan]]="yes",1,0)</f>
        <v>0</v>
      </c>
      <c r="F2935" t="s">
        <v>22</v>
      </c>
      <c r="G2935">
        <f>IF(train[[#This Row],[voice_mail_plan]]="yes",1,0)</f>
        <v>0</v>
      </c>
      <c r="H2935">
        <v>0</v>
      </c>
      <c r="I2935">
        <v>262.89999999999998</v>
      </c>
      <c r="J2935">
        <v>95</v>
      </c>
      <c r="K2935">
        <v>44.69</v>
      </c>
      <c r="L2935">
        <v>175.9</v>
      </c>
      <c r="M2935">
        <v>126</v>
      </c>
      <c r="N2935">
        <v>14.95</v>
      </c>
      <c r="O2935">
        <v>202.1</v>
      </c>
      <c r="P2935">
        <v>101</v>
      </c>
      <c r="Q2935">
        <v>9.09</v>
      </c>
      <c r="R2935">
        <v>7.5</v>
      </c>
      <c r="S2935">
        <v>5</v>
      </c>
      <c r="T2935">
        <v>2.0299999999999998</v>
      </c>
      <c r="U2935">
        <v>1</v>
      </c>
      <c r="V2935" t="s">
        <v>22</v>
      </c>
      <c r="W2935">
        <f t="shared" si="360"/>
        <v>0</v>
      </c>
      <c r="X2935" t="str">
        <f t="shared" si="361"/>
        <v>3 or fewer calls</v>
      </c>
      <c r="Y2935" t="str">
        <f t="shared" si="362"/>
        <v>Medium</v>
      </c>
      <c r="Z2935" t="str">
        <f t="shared" si="363"/>
        <v>Heavy_user</v>
      </c>
      <c r="AA2935" t="str">
        <f t="shared" si="364"/>
        <v>Medium_user</v>
      </c>
      <c r="AB2935" t="str">
        <f t="shared" si="365"/>
        <v>Medium Usage</v>
      </c>
      <c r="AC2935" t="str">
        <f t="shared" si="366"/>
        <v>None</v>
      </c>
      <c r="AD2935" t="str">
        <f t="shared" si="367"/>
        <v>Medium Intl Calls</v>
      </c>
    </row>
    <row r="2936" spans="1:30" x14ac:dyDescent="0.25">
      <c r="A2936" t="s">
        <v>54</v>
      </c>
      <c r="B2936">
        <v>79</v>
      </c>
      <c r="C2936" t="s">
        <v>21</v>
      </c>
      <c r="D2936" t="s">
        <v>22</v>
      </c>
      <c r="E2936">
        <f>IF(train[[#This Row],[international_plan]]="yes",1,0)</f>
        <v>0</v>
      </c>
      <c r="F2936" t="s">
        <v>22</v>
      </c>
      <c r="G2936">
        <f>IF(train[[#This Row],[voice_mail_plan]]="yes",1,0)</f>
        <v>0</v>
      </c>
      <c r="H2936">
        <v>0</v>
      </c>
      <c r="I2936">
        <v>66.7</v>
      </c>
      <c r="J2936">
        <v>124</v>
      </c>
      <c r="K2936">
        <v>11.34</v>
      </c>
      <c r="L2936">
        <v>204</v>
      </c>
      <c r="M2936">
        <v>91</v>
      </c>
      <c r="N2936">
        <v>17.34</v>
      </c>
      <c r="O2936">
        <v>254.7</v>
      </c>
      <c r="P2936">
        <v>110</v>
      </c>
      <c r="Q2936">
        <v>11.46</v>
      </c>
      <c r="R2936">
        <v>15.1</v>
      </c>
      <c r="S2936">
        <v>2</v>
      </c>
      <c r="T2936">
        <v>4.08</v>
      </c>
      <c r="U2936">
        <v>1</v>
      </c>
      <c r="V2936" t="s">
        <v>22</v>
      </c>
      <c r="W2936">
        <f t="shared" si="360"/>
        <v>0</v>
      </c>
      <c r="X2936" t="str">
        <f t="shared" si="361"/>
        <v>3 or fewer calls</v>
      </c>
      <c r="Y2936" t="str">
        <f t="shared" si="362"/>
        <v>High</v>
      </c>
      <c r="Z2936" t="str">
        <f t="shared" si="363"/>
        <v>Medium_user</v>
      </c>
      <c r="AA2936" t="str">
        <f t="shared" si="364"/>
        <v>Medium_user</v>
      </c>
      <c r="AB2936" t="str">
        <f t="shared" si="365"/>
        <v>Medium Usage</v>
      </c>
      <c r="AC2936" t="str">
        <f t="shared" si="366"/>
        <v>None</v>
      </c>
      <c r="AD2936" t="str">
        <f t="shared" si="367"/>
        <v>Medium Intl Calls</v>
      </c>
    </row>
    <row r="2937" spans="1:30" x14ac:dyDescent="0.25">
      <c r="A2937" t="s">
        <v>74</v>
      </c>
      <c r="B2937">
        <v>133</v>
      </c>
      <c r="C2937" t="s">
        <v>25</v>
      </c>
      <c r="D2937" t="s">
        <v>22</v>
      </c>
      <c r="E2937">
        <f>IF(train[[#This Row],[international_plan]]="yes",1,0)</f>
        <v>0</v>
      </c>
      <c r="F2937" t="s">
        <v>22</v>
      </c>
      <c r="G2937">
        <f>IF(train[[#This Row],[voice_mail_plan]]="yes",1,0)</f>
        <v>0</v>
      </c>
      <c r="H2937">
        <v>0</v>
      </c>
      <c r="I2937">
        <v>240.8</v>
      </c>
      <c r="J2937">
        <v>72</v>
      </c>
      <c r="K2937">
        <v>40.94</v>
      </c>
      <c r="L2937">
        <v>202.7</v>
      </c>
      <c r="M2937">
        <v>62</v>
      </c>
      <c r="N2937">
        <v>17.23</v>
      </c>
      <c r="O2937">
        <v>212.9</v>
      </c>
      <c r="P2937">
        <v>76</v>
      </c>
      <c r="Q2937">
        <v>9.58</v>
      </c>
      <c r="R2937">
        <v>7.7</v>
      </c>
      <c r="S2937">
        <v>5</v>
      </c>
      <c r="T2937">
        <v>2.08</v>
      </c>
      <c r="U2937">
        <v>1</v>
      </c>
      <c r="V2937" t="s">
        <v>22</v>
      </c>
      <c r="W2937">
        <f t="shared" si="360"/>
        <v>0</v>
      </c>
      <c r="X2937" t="str">
        <f t="shared" si="361"/>
        <v>3 or fewer calls</v>
      </c>
      <c r="Y2937" t="str">
        <f t="shared" si="362"/>
        <v>Medium</v>
      </c>
      <c r="Z2937" t="str">
        <f t="shared" si="363"/>
        <v>Light_usage</v>
      </c>
      <c r="AA2937" t="str">
        <f t="shared" si="364"/>
        <v>Medium_user</v>
      </c>
      <c r="AB2937" t="str">
        <f t="shared" si="365"/>
        <v>Medium Usage</v>
      </c>
      <c r="AC2937" t="str">
        <f t="shared" si="366"/>
        <v>None</v>
      </c>
      <c r="AD2937" t="str">
        <f t="shared" si="367"/>
        <v>Medium Intl Calls</v>
      </c>
    </row>
    <row r="2938" spans="1:30" x14ac:dyDescent="0.25">
      <c r="A2938" t="s">
        <v>65</v>
      </c>
      <c r="B2938">
        <v>47</v>
      </c>
      <c r="C2938" t="s">
        <v>21</v>
      </c>
      <c r="D2938" t="s">
        <v>22</v>
      </c>
      <c r="E2938">
        <f>IF(train[[#This Row],[international_plan]]="yes",1,0)</f>
        <v>0</v>
      </c>
      <c r="F2938" t="s">
        <v>23</v>
      </c>
      <c r="G2938">
        <f>IF(train[[#This Row],[voice_mail_plan]]="yes",1,0)</f>
        <v>1</v>
      </c>
      <c r="H2938">
        <v>40</v>
      </c>
      <c r="I2938">
        <v>158.30000000000001</v>
      </c>
      <c r="J2938">
        <v>90</v>
      </c>
      <c r="K2938">
        <v>26.91</v>
      </c>
      <c r="L2938">
        <v>213.2</v>
      </c>
      <c r="M2938">
        <v>71</v>
      </c>
      <c r="N2938">
        <v>18.12</v>
      </c>
      <c r="O2938">
        <v>123</v>
      </c>
      <c r="P2938">
        <v>132</v>
      </c>
      <c r="Q2938">
        <v>5.54</v>
      </c>
      <c r="R2938">
        <v>14</v>
      </c>
      <c r="S2938">
        <v>2</v>
      </c>
      <c r="T2938">
        <v>3.78</v>
      </c>
      <c r="U2938">
        <v>2</v>
      </c>
      <c r="V2938" t="s">
        <v>22</v>
      </c>
      <c r="W2938">
        <f t="shared" si="360"/>
        <v>0</v>
      </c>
      <c r="X2938" t="str">
        <f t="shared" si="361"/>
        <v>3 or fewer calls</v>
      </c>
      <c r="Y2938" t="str">
        <f t="shared" si="362"/>
        <v>Medium</v>
      </c>
      <c r="Z2938" t="str">
        <f t="shared" si="363"/>
        <v>Light_usage</v>
      </c>
      <c r="AA2938" t="str">
        <f t="shared" si="364"/>
        <v>Medium_user</v>
      </c>
      <c r="AB2938" t="str">
        <f t="shared" si="365"/>
        <v>Medium Usage</v>
      </c>
      <c r="AC2938" t="str">
        <f t="shared" si="366"/>
        <v>High</v>
      </c>
      <c r="AD2938" t="str">
        <f t="shared" si="367"/>
        <v>Medium Intl Calls</v>
      </c>
    </row>
    <row r="2939" spans="1:30" x14ac:dyDescent="0.25">
      <c r="A2939" t="s">
        <v>41</v>
      </c>
      <c r="B2939">
        <v>53</v>
      </c>
      <c r="C2939" t="s">
        <v>28</v>
      </c>
      <c r="D2939" t="s">
        <v>22</v>
      </c>
      <c r="E2939">
        <f>IF(train[[#This Row],[international_plan]]="yes",1,0)</f>
        <v>0</v>
      </c>
      <c r="F2939" t="s">
        <v>23</v>
      </c>
      <c r="G2939">
        <f>IF(train[[#This Row],[voice_mail_plan]]="yes",1,0)</f>
        <v>1</v>
      </c>
      <c r="H2939">
        <v>24</v>
      </c>
      <c r="I2939">
        <v>201.7</v>
      </c>
      <c r="J2939">
        <v>87</v>
      </c>
      <c r="K2939">
        <v>34.29</v>
      </c>
      <c r="L2939">
        <v>251.7</v>
      </c>
      <c r="M2939">
        <v>97</v>
      </c>
      <c r="N2939">
        <v>21.39</v>
      </c>
      <c r="O2939">
        <v>297.39999999999998</v>
      </c>
      <c r="P2939">
        <v>95</v>
      </c>
      <c r="Q2939">
        <v>13.38</v>
      </c>
      <c r="R2939">
        <v>7.9</v>
      </c>
      <c r="S2939">
        <v>5</v>
      </c>
      <c r="T2939">
        <v>2.13</v>
      </c>
      <c r="U2939">
        <v>0</v>
      </c>
      <c r="V2939" t="s">
        <v>22</v>
      </c>
      <c r="W2939">
        <f t="shared" si="360"/>
        <v>0</v>
      </c>
      <c r="X2939" t="str">
        <f t="shared" si="361"/>
        <v>3 or fewer calls</v>
      </c>
      <c r="Y2939" t="str">
        <f t="shared" si="362"/>
        <v>Medium</v>
      </c>
      <c r="Z2939" t="str">
        <f t="shared" si="363"/>
        <v>Medium_user</v>
      </c>
      <c r="AA2939" t="str">
        <f t="shared" si="364"/>
        <v>Heavy_user</v>
      </c>
      <c r="AB2939" t="str">
        <f t="shared" si="365"/>
        <v>Medium Usage</v>
      </c>
      <c r="AC2939" t="str">
        <f t="shared" si="366"/>
        <v>Medium</v>
      </c>
      <c r="AD2939" t="str">
        <f t="shared" si="367"/>
        <v>Medium Intl Calls</v>
      </c>
    </row>
    <row r="2940" spans="1:30" x14ac:dyDescent="0.25">
      <c r="A2940" t="s">
        <v>46</v>
      </c>
      <c r="B2940">
        <v>148</v>
      </c>
      <c r="C2940" t="s">
        <v>28</v>
      </c>
      <c r="D2940" t="s">
        <v>22</v>
      </c>
      <c r="E2940">
        <f>IF(train[[#This Row],[international_plan]]="yes",1,0)</f>
        <v>0</v>
      </c>
      <c r="F2940" t="s">
        <v>22</v>
      </c>
      <c r="G2940">
        <f>IF(train[[#This Row],[voice_mail_plan]]="yes",1,0)</f>
        <v>0</v>
      </c>
      <c r="H2940">
        <v>0</v>
      </c>
      <c r="I2940">
        <v>168.8</v>
      </c>
      <c r="J2940">
        <v>102</v>
      </c>
      <c r="K2940">
        <v>28.7</v>
      </c>
      <c r="L2940">
        <v>248.1</v>
      </c>
      <c r="M2940">
        <v>125</v>
      </c>
      <c r="N2940">
        <v>21.09</v>
      </c>
      <c r="O2940">
        <v>250.7</v>
      </c>
      <c r="P2940">
        <v>96</v>
      </c>
      <c r="Q2940">
        <v>11.28</v>
      </c>
      <c r="R2940">
        <v>10.6</v>
      </c>
      <c r="S2940">
        <v>4</v>
      </c>
      <c r="T2940">
        <v>2.86</v>
      </c>
      <c r="U2940">
        <v>1</v>
      </c>
      <c r="V2940" t="s">
        <v>22</v>
      </c>
      <c r="W2940">
        <f t="shared" si="360"/>
        <v>0</v>
      </c>
      <c r="X2940" t="str">
        <f t="shared" si="361"/>
        <v>3 or fewer calls</v>
      </c>
      <c r="Y2940" t="str">
        <f t="shared" si="362"/>
        <v>Medium</v>
      </c>
      <c r="Z2940" t="str">
        <f t="shared" si="363"/>
        <v>Heavy_user</v>
      </c>
      <c r="AA2940" t="str">
        <f t="shared" si="364"/>
        <v>Heavy_user</v>
      </c>
      <c r="AB2940" t="str">
        <f t="shared" si="365"/>
        <v>Medium Usage</v>
      </c>
      <c r="AC2940" t="str">
        <f t="shared" si="366"/>
        <v>None</v>
      </c>
      <c r="AD2940" t="str">
        <f t="shared" si="367"/>
        <v>Medium Intl Calls</v>
      </c>
    </row>
    <row r="2941" spans="1:30" x14ac:dyDescent="0.25">
      <c r="A2941" t="s">
        <v>27</v>
      </c>
      <c r="B2941">
        <v>72</v>
      </c>
      <c r="C2941" t="s">
        <v>21</v>
      </c>
      <c r="D2941" t="s">
        <v>22</v>
      </c>
      <c r="E2941">
        <f>IF(train[[#This Row],[international_plan]]="yes",1,0)</f>
        <v>0</v>
      </c>
      <c r="F2941" t="s">
        <v>22</v>
      </c>
      <c r="G2941">
        <f>IF(train[[#This Row],[voice_mail_plan]]="yes",1,0)</f>
        <v>0</v>
      </c>
      <c r="H2941">
        <v>0</v>
      </c>
      <c r="I2941">
        <v>141.9</v>
      </c>
      <c r="J2941">
        <v>98</v>
      </c>
      <c r="K2941">
        <v>24.12</v>
      </c>
      <c r="L2941">
        <v>188.1</v>
      </c>
      <c r="M2941">
        <v>63</v>
      </c>
      <c r="N2941">
        <v>15.99</v>
      </c>
      <c r="O2941">
        <v>115.2</v>
      </c>
      <c r="P2941">
        <v>49</v>
      </c>
      <c r="Q2941">
        <v>5.18</v>
      </c>
      <c r="R2941">
        <v>12</v>
      </c>
      <c r="S2941">
        <v>5</v>
      </c>
      <c r="T2941">
        <v>3.24</v>
      </c>
      <c r="U2941">
        <v>2</v>
      </c>
      <c r="V2941" t="s">
        <v>22</v>
      </c>
      <c r="W2941">
        <f t="shared" si="360"/>
        <v>0</v>
      </c>
      <c r="X2941" t="str">
        <f t="shared" si="361"/>
        <v>3 or fewer calls</v>
      </c>
      <c r="Y2941" t="str">
        <f t="shared" si="362"/>
        <v>Medium</v>
      </c>
      <c r="Z2941" t="str">
        <f t="shared" si="363"/>
        <v>Light_usage</v>
      </c>
      <c r="AA2941" t="str">
        <f t="shared" si="364"/>
        <v>Medium_user</v>
      </c>
      <c r="AB2941" t="str">
        <f t="shared" si="365"/>
        <v>Medium Usage</v>
      </c>
      <c r="AC2941" t="str">
        <f t="shared" si="366"/>
        <v>None</v>
      </c>
      <c r="AD2941" t="str">
        <f t="shared" si="367"/>
        <v>Medium Intl Calls</v>
      </c>
    </row>
    <row r="2942" spans="1:30" x14ac:dyDescent="0.25">
      <c r="A2942" t="s">
        <v>30</v>
      </c>
      <c r="B2942">
        <v>96</v>
      </c>
      <c r="C2942" t="s">
        <v>28</v>
      </c>
      <c r="D2942" t="s">
        <v>22</v>
      </c>
      <c r="E2942">
        <f>IF(train[[#This Row],[international_plan]]="yes",1,0)</f>
        <v>0</v>
      </c>
      <c r="F2942" t="s">
        <v>22</v>
      </c>
      <c r="G2942">
        <f>IF(train[[#This Row],[voice_mail_plan]]="yes",1,0)</f>
        <v>0</v>
      </c>
      <c r="H2942">
        <v>0</v>
      </c>
      <c r="I2942">
        <v>182.6</v>
      </c>
      <c r="J2942">
        <v>75</v>
      </c>
      <c r="K2942">
        <v>31.04</v>
      </c>
      <c r="L2942">
        <v>188.6</v>
      </c>
      <c r="M2942">
        <v>67</v>
      </c>
      <c r="N2942">
        <v>16.03</v>
      </c>
      <c r="O2942">
        <v>137.69999999999999</v>
      </c>
      <c r="P2942">
        <v>81</v>
      </c>
      <c r="Q2942">
        <v>6.2</v>
      </c>
      <c r="R2942">
        <v>9.5</v>
      </c>
      <c r="S2942">
        <v>3</v>
      </c>
      <c r="T2942">
        <v>2.57</v>
      </c>
      <c r="U2942">
        <v>5</v>
      </c>
      <c r="V2942" t="s">
        <v>23</v>
      </c>
      <c r="W2942">
        <f t="shared" si="360"/>
        <v>1</v>
      </c>
      <c r="X2942" t="str">
        <f t="shared" si="361"/>
        <v>More than 3 calls</v>
      </c>
      <c r="Y2942" t="str">
        <f t="shared" si="362"/>
        <v>Medium</v>
      </c>
      <c r="Z2942" t="str">
        <f t="shared" si="363"/>
        <v>Light_usage</v>
      </c>
      <c r="AA2942" t="str">
        <f t="shared" si="364"/>
        <v>Medium_user</v>
      </c>
      <c r="AB2942" t="str">
        <f t="shared" si="365"/>
        <v>Medium Usage</v>
      </c>
      <c r="AC2942" t="str">
        <f t="shared" si="366"/>
        <v>None</v>
      </c>
      <c r="AD2942" t="str">
        <f t="shared" si="367"/>
        <v>Medium Intl Calls</v>
      </c>
    </row>
    <row r="2943" spans="1:30" x14ac:dyDescent="0.25">
      <c r="A2943" t="s">
        <v>72</v>
      </c>
      <c r="B2943">
        <v>55</v>
      </c>
      <c r="C2943" t="s">
        <v>21</v>
      </c>
      <c r="D2943" t="s">
        <v>22</v>
      </c>
      <c r="E2943">
        <f>IF(train[[#This Row],[international_plan]]="yes",1,0)</f>
        <v>0</v>
      </c>
      <c r="F2943" t="s">
        <v>22</v>
      </c>
      <c r="G2943">
        <f>IF(train[[#This Row],[voice_mail_plan]]="yes",1,0)</f>
        <v>0</v>
      </c>
      <c r="H2943">
        <v>0</v>
      </c>
      <c r="I2943">
        <v>203.7</v>
      </c>
      <c r="J2943">
        <v>80</v>
      </c>
      <c r="K2943">
        <v>34.630000000000003</v>
      </c>
      <c r="L2943">
        <v>230.2</v>
      </c>
      <c r="M2943">
        <v>112</v>
      </c>
      <c r="N2943">
        <v>19.57</v>
      </c>
      <c r="O2943">
        <v>120.3</v>
      </c>
      <c r="P2943">
        <v>48</v>
      </c>
      <c r="Q2943">
        <v>5.41</v>
      </c>
      <c r="R2943">
        <v>9.4</v>
      </c>
      <c r="S2943">
        <v>1</v>
      </c>
      <c r="T2943">
        <v>2.54</v>
      </c>
      <c r="U2943">
        <v>3</v>
      </c>
      <c r="V2943" t="s">
        <v>22</v>
      </c>
      <c r="W2943">
        <f t="shared" si="360"/>
        <v>0</v>
      </c>
      <c r="X2943" t="str">
        <f t="shared" si="361"/>
        <v>3 or fewer calls</v>
      </c>
      <c r="Y2943" t="str">
        <f t="shared" si="362"/>
        <v>Medium</v>
      </c>
      <c r="Z2943" t="str">
        <f t="shared" si="363"/>
        <v>Medium_user</v>
      </c>
      <c r="AA2943" t="str">
        <f t="shared" si="364"/>
        <v>Medium_user</v>
      </c>
      <c r="AB2943" t="str">
        <f t="shared" si="365"/>
        <v>Medium Usage</v>
      </c>
      <c r="AC2943" t="str">
        <f t="shared" si="366"/>
        <v>None</v>
      </c>
      <c r="AD2943" t="str">
        <f t="shared" si="367"/>
        <v>Medium Intl Calls</v>
      </c>
    </row>
    <row r="2944" spans="1:30" x14ac:dyDescent="0.25">
      <c r="A2944" t="s">
        <v>53</v>
      </c>
      <c r="B2944">
        <v>143</v>
      </c>
      <c r="C2944" t="s">
        <v>21</v>
      </c>
      <c r="D2944" t="s">
        <v>22</v>
      </c>
      <c r="E2944">
        <f>IF(train[[#This Row],[international_plan]]="yes",1,0)</f>
        <v>0</v>
      </c>
      <c r="F2944" t="s">
        <v>22</v>
      </c>
      <c r="G2944">
        <f>IF(train[[#This Row],[voice_mail_plan]]="yes",1,0)</f>
        <v>0</v>
      </c>
      <c r="H2944">
        <v>0</v>
      </c>
      <c r="I2944">
        <v>191.6</v>
      </c>
      <c r="J2944">
        <v>53</v>
      </c>
      <c r="K2944">
        <v>32.57</v>
      </c>
      <c r="L2944">
        <v>104.6</v>
      </c>
      <c r="M2944">
        <v>104</v>
      </c>
      <c r="N2944">
        <v>8.89</v>
      </c>
      <c r="O2944">
        <v>195.8</v>
      </c>
      <c r="P2944">
        <v>125</v>
      </c>
      <c r="Q2944">
        <v>8.81</v>
      </c>
      <c r="R2944">
        <v>10.7</v>
      </c>
      <c r="S2944">
        <v>9</v>
      </c>
      <c r="T2944">
        <v>2.89</v>
      </c>
      <c r="U2944">
        <v>3</v>
      </c>
      <c r="V2944" t="s">
        <v>22</v>
      </c>
      <c r="W2944">
        <f t="shared" si="360"/>
        <v>0</v>
      </c>
      <c r="X2944" t="str">
        <f t="shared" si="361"/>
        <v>3 or fewer calls</v>
      </c>
      <c r="Y2944" t="str">
        <f t="shared" si="362"/>
        <v>Medium</v>
      </c>
      <c r="Z2944" t="str">
        <f t="shared" si="363"/>
        <v>Medium_user</v>
      </c>
      <c r="AA2944" t="str">
        <f t="shared" si="364"/>
        <v>Light_user</v>
      </c>
      <c r="AB2944" t="str">
        <f t="shared" si="365"/>
        <v>Medium Usage</v>
      </c>
      <c r="AC2944" t="str">
        <f t="shared" si="366"/>
        <v>None</v>
      </c>
      <c r="AD2944" t="str">
        <f t="shared" si="367"/>
        <v>Medium Intl Calls</v>
      </c>
    </row>
    <row r="2945" spans="1:30" x14ac:dyDescent="0.25">
      <c r="A2945" t="s">
        <v>32</v>
      </c>
      <c r="B2945">
        <v>60</v>
      </c>
      <c r="C2945" t="s">
        <v>21</v>
      </c>
      <c r="D2945" t="s">
        <v>22</v>
      </c>
      <c r="E2945">
        <f>IF(train[[#This Row],[international_plan]]="yes",1,0)</f>
        <v>0</v>
      </c>
      <c r="F2945" t="s">
        <v>22</v>
      </c>
      <c r="G2945">
        <f>IF(train[[#This Row],[voice_mail_plan]]="yes",1,0)</f>
        <v>0</v>
      </c>
      <c r="H2945">
        <v>0</v>
      </c>
      <c r="I2945">
        <v>136.4</v>
      </c>
      <c r="J2945">
        <v>147</v>
      </c>
      <c r="K2945">
        <v>23.19</v>
      </c>
      <c r="L2945">
        <v>219.9</v>
      </c>
      <c r="M2945">
        <v>101</v>
      </c>
      <c r="N2945">
        <v>18.690000000000001</v>
      </c>
      <c r="O2945">
        <v>99.7</v>
      </c>
      <c r="P2945">
        <v>73</v>
      </c>
      <c r="Q2945">
        <v>4.49</v>
      </c>
      <c r="R2945">
        <v>7</v>
      </c>
      <c r="S2945">
        <v>3</v>
      </c>
      <c r="T2945">
        <v>1.89</v>
      </c>
      <c r="U2945">
        <v>0</v>
      </c>
      <c r="V2945" t="s">
        <v>22</v>
      </c>
      <c r="W2945">
        <f t="shared" si="360"/>
        <v>0</v>
      </c>
      <c r="X2945" t="str">
        <f t="shared" si="361"/>
        <v>3 or fewer calls</v>
      </c>
      <c r="Y2945" t="str">
        <f t="shared" si="362"/>
        <v>Low</v>
      </c>
      <c r="Z2945" t="str">
        <f t="shared" si="363"/>
        <v>Medium_user</v>
      </c>
      <c r="AA2945" t="str">
        <f t="shared" si="364"/>
        <v>Medium_user</v>
      </c>
      <c r="AB2945" t="str">
        <f t="shared" si="365"/>
        <v>Medium Usage</v>
      </c>
      <c r="AC2945" t="str">
        <f t="shared" si="366"/>
        <v>None</v>
      </c>
      <c r="AD2945" t="str">
        <f t="shared" si="367"/>
        <v>Low Intl Calls</v>
      </c>
    </row>
    <row r="2946" spans="1:30" x14ac:dyDescent="0.25">
      <c r="A2946" t="s">
        <v>41</v>
      </c>
      <c r="B2946">
        <v>90</v>
      </c>
      <c r="C2946" t="s">
        <v>21</v>
      </c>
      <c r="D2946" t="s">
        <v>22</v>
      </c>
      <c r="E2946">
        <f>IF(train[[#This Row],[international_plan]]="yes",1,0)</f>
        <v>0</v>
      </c>
      <c r="F2946" t="s">
        <v>23</v>
      </c>
      <c r="G2946">
        <f>IF(train[[#This Row],[voice_mail_plan]]="yes",1,0)</f>
        <v>1</v>
      </c>
      <c r="H2946">
        <v>30</v>
      </c>
      <c r="I2946">
        <v>168.2</v>
      </c>
      <c r="J2946">
        <v>103</v>
      </c>
      <c r="K2946">
        <v>28.59</v>
      </c>
      <c r="L2946">
        <v>220.9</v>
      </c>
      <c r="M2946">
        <v>75</v>
      </c>
      <c r="N2946">
        <v>18.78</v>
      </c>
      <c r="O2946">
        <v>224.3</v>
      </c>
      <c r="P2946">
        <v>105</v>
      </c>
      <c r="Q2946">
        <v>10.09</v>
      </c>
      <c r="R2946">
        <v>8.1999999999999993</v>
      </c>
      <c r="S2946">
        <v>2</v>
      </c>
      <c r="T2946">
        <v>2.21</v>
      </c>
      <c r="U2946">
        <v>0</v>
      </c>
      <c r="V2946" t="s">
        <v>22</v>
      </c>
      <c r="W2946">
        <f t="shared" ref="W2946:W3009" si="368">IF(V2946="yes",1,0)</f>
        <v>0</v>
      </c>
      <c r="X2946" t="str">
        <f t="shared" ref="X2946:X3009" si="369">IF(U2946&gt;3,"More than 3 calls","3 or fewer calls")</f>
        <v>3 or fewer calls</v>
      </c>
      <c r="Y2946" t="str">
        <f t="shared" ref="Y2946:Y3009" si="370">IF(T2946&lt;2,"Low",IF(T2946&lt;4,"Medium","High"))</f>
        <v>Medium</v>
      </c>
      <c r="Z2946" t="str">
        <f t="shared" ref="Z2946:Z3009" si="371">IF(M2946&lt;80,"Light_usage",IF(M2946&lt;120,"Medium_user","Heavy_user"))</f>
        <v>Light_usage</v>
      </c>
      <c r="AA2946" t="str">
        <f t="shared" ref="AA2946:AA3009" si="372">IF(N2946&lt;10,"Light_user",IF(N2946&lt;20,"Medium_user","Heavy_user"))</f>
        <v>Medium_user</v>
      </c>
      <c r="AB2946" t="str">
        <f t="shared" ref="AB2946:AB3009" si="373">IF(AND(I2946&gt;250,N2946&gt;20,R2946&gt;10),"High Usage",
  IF(AND(I2946&lt;100,N2946&lt;10,R2946&lt;5),"Low Usage","Medium Usage"))</f>
        <v>Medium Usage</v>
      </c>
      <c r="AC2946" t="str">
        <f t="shared" ref="AC2946:AC3009" si="374">IF(H2946=0,"None",IF(H2946&lt;10,"Low",IF(H2946&lt;30,"Medium","High")))</f>
        <v>High</v>
      </c>
      <c r="AD2946" t="str">
        <f t="shared" ref="AD2946:AD3009" si="375">IF(T2946&lt;=2, "Low Intl Calls", IF(T2946&lt;=5, "Medium Intl Calls", "High Intl Calls"))</f>
        <v>Medium Intl Calls</v>
      </c>
    </row>
    <row r="2947" spans="1:30" x14ac:dyDescent="0.25">
      <c r="A2947" t="s">
        <v>39</v>
      </c>
      <c r="B2947">
        <v>65</v>
      </c>
      <c r="C2947" t="s">
        <v>21</v>
      </c>
      <c r="D2947" t="s">
        <v>22</v>
      </c>
      <c r="E2947">
        <f>IF(train[[#This Row],[international_plan]]="yes",1,0)</f>
        <v>0</v>
      </c>
      <c r="F2947" t="s">
        <v>22</v>
      </c>
      <c r="G2947">
        <f>IF(train[[#This Row],[voice_mail_plan]]="yes",1,0)</f>
        <v>0</v>
      </c>
      <c r="H2947">
        <v>0</v>
      </c>
      <c r="I2947">
        <v>217.9</v>
      </c>
      <c r="J2947">
        <v>89</v>
      </c>
      <c r="K2947">
        <v>37.04</v>
      </c>
      <c r="L2947">
        <v>238.8</v>
      </c>
      <c r="M2947">
        <v>101</v>
      </c>
      <c r="N2947">
        <v>20.3</v>
      </c>
      <c r="O2947">
        <v>194.4</v>
      </c>
      <c r="P2947">
        <v>105</v>
      </c>
      <c r="Q2947">
        <v>8.75</v>
      </c>
      <c r="R2947">
        <v>6.6</v>
      </c>
      <c r="S2947">
        <v>4</v>
      </c>
      <c r="T2947">
        <v>1.78</v>
      </c>
      <c r="U2947">
        <v>0</v>
      </c>
      <c r="V2947" t="s">
        <v>22</v>
      </c>
      <c r="W2947">
        <f t="shared" si="368"/>
        <v>0</v>
      </c>
      <c r="X2947" t="str">
        <f t="shared" si="369"/>
        <v>3 or fewer calls</v>
      </c>
      <c r="Y2947" t="str">
        <f t="shared" si="370"/>
        <v>Low</v>
      </c>
      <c r="Z2947" t="str">
        <f t="shared" si="371"/>
        <v>Medium_user</v>
      </c>
      <c r="AA2947" t="str">
        <f t="shared" si="372"/>
        <v>Heavy_user</v>
      </c>
      <c r="AB2947" t="str">
        <f t="shared" si="373"/>
        <v>Medium Usage</v>
      </c>
      <c r="AC2947" t="str">
        <f t="shared" si="374"/>
        <v>None</v>
      </c>
      <c r="AD2947" t="str">
        <f t="shared" si="375"/>
        <v>Low Intl Calls</v>
      </c>
    </row>
    <row r="2948" spans="1:30" x14ac:dyDescent="0.25">
      <c r="A2948" t="s">
        <v>34</v>
      </c>
      <c r="B2948">
        <v>93</v>
      </c>
      <c r="C2948" t="s">
        <v>25</v>
      </c>
      <c r="D2948" t="s">
        <v>22</v>
      </c>
      <c r="E2948">
        <f>IF(train[[#This Row],[international_plan]]="yes",1,0)</f>
        <v>0</v>
      </c>
      <c r="F2948" t="s">
        <v>22</v>
      </c>
      <c r="G2948">
        <f>IF(train[[#This Row],[voice_mail_plan]]="yes",1,0)</f>
        <v>0</v>
      </c>
      <c r="H2948">
        <v>0</v>
      </c>
      <c r="I2948">
        <v>198.1</v>
      </c>
      <c r="J2948">
        <v>93</v>
      </c>
      <c r="K2948">
        <v>33.68</v>
      </c>
      <c r="L2948">
        <v>236.1</v>
      </c>
      <c r="M2948">
        <v>95</v>
      </c>
      <c r="N2948">
        <v>20.07</v>
      </c>
      <c r="O2948">
        <v>127.3</v>
      </c>
      <c r="P2948">
        <v>121</v>
      </c>
      <c r="Q2948">
        <v>5.73</v>
      </c>
      <c r="R2948">
        <v>12.6</v>
      </c>
      <c r="S2948">
        <v>4</v>
      </c>
      <c r="T2948">
        <v>3.4</v>
      </c>
      <c r="U2948">
        <v>2</v>
      </c>
      <c r="V2948" t="s">
        <v>22</v>
      </c>
      <c r="W2948">
        <f t="shared" si="368"/>
        <v>0</v>
      </c>
      <c r="X2948" t="str">
        <f t="shared" si="369"/>
        <v>3 or fewer calls</v>
      </c>
      <c r="Y2948" t="str">
        <f t="shared" si="370"/>
        <v>Medium</v>
      </c>
      <c r="Z2948" t="str">
        <f t="shared" si="371"/>
        <v>Medium_user</v>
      </c>
      <c r="AA2948" t="str">
        <f t="shared" si="372"/>
        <v>Heavy_user</v>
      </c>
      <c r="AB2948" t="str">
        <f t="shared" si="373"/>
        <v>Medium Usage</v>
      </c>
      <c r="AC2948" t="str">
        <f t="shared" si="374"/>
        <v>None</v>
      </c>
      <c r="AD2948" t="str">
        <f t="shared" si="375"/>
        <v>Medium Intl Calls</v>
      </c>
    </row>
    <row r="2949" spans="1:30" x14ac:dyDescent="0.25">
      <c r="A2949" t="s">
        <v>55</v>
      </c>
      <c r="B2949">
        <v>117</v>
      </c>
      <c r="C2949" t="s">
        <v>25</v>
      </c>
      <c r="D2949" t="s">
        <v>23</v>
      </c>
      <c r="E2949">
        <f>IF(train[[#This Row],[international_plan]]="yes",1,0)</f>
        <v>1</v>
      </c>
      <c r="F2949" t="s">
        <v>23</v>
      </c>
      <c r="G2949">
        <f>IF(train[[#This Row],[voice_mail_plan]]="yes",1,0)</f>
        <v>1</v>
      </c>
      <c r="H2949">
        <v>15</v>
      </c>
      <c r="I2949">
        <v>178.8</v>
      </c>
      <c r="J2949">
        <v>81</v>
      </c>
      <c r="K2949">
        <v>30.4</v>
      </c>
      <c r="L2949">
        <v>286.10000000000002</v>
      </c>
      <c r="M2949">
        <v>85</v>
      </c>
      <c r="N2949">
        <v>24.32</v>
      </c>
      <c r="O2949">
        <v>229.4</v>
      </c>
      <c r="P2949">
        <v>128</v>
      </c>
      <c r="Q2949">
        <v>10.32</v>
      </c>
      <c r="R2949">
        <v>7.1</v>
      </c>
      <c r="S2949">
        <v>5</v>
      </c>
      <c r="T2949">
        <v>1.92</v>
      </c>
      <c r="U2949">
        <v>1</v>
      </c>
      <c r="V2949" t="s">
        <v>22</v>
      </c>
      <c r="W2949">
        <f t="shared" si="368"/>
        <v>0</v>
      </c>
      <c r="X2949" t="str">
        <f t="shared" si="369"/>
        <v>3 or fewer calls</v>
      </c>
      <c r="Y2949" t="str">
        <f t="shared" si="370"/>
        <v>Low</v>
      </c>
      <c r="Z2949" t="str">
        <f t="shared" si="371"/>
        <v>Medium_user</v>
      </c>
      <c r="AA2949" t="str">
        <f t="shared" si="372"/>
        <v>Heavy_user</v>
      </c>
      <c r="AB2949" t="str">
        <f t="shared" si="373"/>
        <v>Medium Usage</v>
      </c>
      <c r="AC2949" t="str">
        <f t="shared" si="374"/>
        <v>Medium</v>
      </c>
      <c r="AD2949" t="str">
        <f t="shared" si="375"/>
        <v>Low Intl Calls</v>
      </c>
    </row>
    <row r="2950" spans="1:30" x14ac:dyDescent="0.25">
      <c r="A2950" t="s">
        <v>68</v>
      </c>
      <c r="B2950">
        <v>96</v>
      </c>
      <c r="C2950" t="s">
        <v>21</v>
      </c>
      <c r="D2950" t="s">
        <v>22</v>
      </c>
      <c r="E2950">
        <f>IF(train[[#This Row],[international_plan]]="yes",1,0)</f>
        <v>0</v>
      </c>
      <c r="F2950" t="s">
        <v>23</v>
      </c>
      <c r="G2950">
        <f>IF(train[[#This Row],[voice_mail_plan]]="yes",1,0)</f>
        <v>1</v>
      </c>
      <c r="H2950">
        <v>18</v>
      </c>
      <c r="I2950">
        <v>262.89999999999998</v>
      </c>
      <c r="J2950">
        <v>57</v>
      </c>
      <c r="K2950">
        <v>44.69</v>
      </c>
      <c r="L2950">
        <v>190.2</v>
      </c>
      <c r="M2950">
        <v>107</v>
      </c>
      <c r="N2950">
        <v>16.170000000000002</v>
      </c>
      <c r="O2950">
        <v>293.5</v>
      </c>
      <c r="P2950">
        <v>103</v>
      </c>
      <c r="Q2950">
        <v>13.21</v>
      </c>
      <c r="R2950">
        <v>11.8</v>
      </c>
      <c r="S2950">
        <v>4</v>
      </c>
      <c r="T2950">
        <v>3.19</v>
      </c>
      <c r="U2950">
        <v>3</v>
      </c>
      <c r="V2950" t="s">
        <v>22</v>
      </c>
      <c r="W2950">
        <f t="shared" si="368"/>
        <v>0</v>
      </c>
      <c r="X2950" t="str">
        <f t="shared" si="369"/>
        <v>3 or fewer calls</v>
      </c>
      <c r="Y2950" t="str">
        <f t="shared" si="370"/>
        <v>Medium</v>
      </c>
      <c r="Z2950" t="str">
        <f t="shared" si="371"/>
        <v>Medium_user</v>
      </c>
      <c r="AA2950" t="str">
        <f t="shared" si="372"/>
        <v>Medium_user</v>
      </c>
      <c r="AB2950" t="str">
        <f t="shared" si="373"/>
        <v>Medium Usage</v>
      </c>
      <c r="AC2950" t="str">
        <f t="shared" si="374"/>
        <v>Medium</v>
      </c>
      <c r="AD2950" t="str">
        <f t="shared" si="375"/>
        <v>Medium Intl Calls</v>
      </c>
    </row>
    <row r="2951" spans="1:30" x14ac:dyDescent="0.25">
      <c r="A2951" t="s">
        <v>62</v>
      </c>
      <c r="B2951">
        <v>60</v>
      </c>
      <c r="C2951" t="s">
        <v>21</v>
      </c>
      <c r="D2951" t="s">
        <v>22</v>
      </c>
      <c r="E2951">
        <f>IF(train[[#This Row],[international_plan]]="yes",1,0)</f>
        <v>0</v>
      </c>
      <c r="F2951" t="s">
        <v>22</v>
      </c>
      <c r="G2951">
        <f>IF(train[[#This Row],[voice_mail_plan]]="yes",1,0)</f>
        <v>0</v>
      </c>
      <c r="H2951">
        <v>0</v>
      </c>
      <c r="I2951">
        <v>197</v>
      </c>
      <c r="J2951">
        <v>130</v>
      </c>
      <c r="K2951">
        <v>33.49</v>
      </c>
      <c r="L2951">
        <v>219.2</v>
      </c>
      <c r="M2951">
        <v>105</v>
      </c>
      <c r="N2951">
        <v>18.63</v>
      </c>
      <c r="O2951">
        <v>102.8</v>
      </c>
      <c r="P2951">
        <v>113</v>
      </c>
      <c r="Q2951">
        <v>4.63</v>
      </c>
      <c r="R2951">
        <v>12.6</v>
      </c>
      <c r="S2951">
        <v>4</v>
      </c>
      <c r="T2951">
        <v>3.4</v>
      </c>
      <c r="U2951">
        <v>1</v>
      </c>
      <c r="V2951" t="s">
        <v>22</v>
      </c>
      <c r="W2951">
        <f t="shared" si="368"/>
        <v>0</v>
      </c>
      <c r="X2951" t="str">
        <f t="shared" si="369"/>
        <v>3 or fewer calls</v>
      </c>
      <c r="Y2951" t="str">
        <f t="shared" si="370"/>
        <v>Medium</v>
      </c>
      <c r="Z2951" t="str">
        <f t="shared" si="371"/>
        <v>Medium_user</v>
      </c>
      <c r="AA2951" t="str">
        <f t="shared" si="372"/>
        <v>Medium_user</v>
      </c>
      <c r="AB2951" t="str">
        <f t="shared" si="373"/>
        <v>Medium Usage</v>
      </c>
      <c r="AC2951" t="str">
        <f t="shared" si="374"/>
        <v>None</v>
      </c>
      <c r="AD2951" t="str">
        <f t="shared" si="375"/>
        <v>Medium Intl Calls</v>
      </c>
    </row>
    <row r="2952" spans="1:30" x14ac:dyDescent="0.25">
      <c r="A2952" t="s">
        <v>34</v>
      </c>
      <c r="B2952">
        <v>157</v>
      </c>
      <c r="C2952" t="s">
        <v>28</v>
      </c>
      <c r="D2952" t="s">
        <v>22</v>
      </c>
      <c r="E2952">
        <f>IF(train[[#This Row],[international_plan]]="yes",1,0)</f>
        <v>0</v>
      </c>
      <c r="F2952" t="s">
        <v>22</v>
      </c>
      <c r="G2952">
        <f>IF(train[[#This Row],[voice_mail_plan]]="yes",1,0)</f>
        <v>0</v>
      </c>
      <c r="H2952">
        <v>0</v>
      </c>
      <c r="I2952">
        <v>102.9</v>
      </c>
      <c r="J2952">
        <v>94</v>
      </c>
      <c r="K2952">
        <v>17.489999999999998</v>
      </c>
      <c r="L2952">
        <v>229.1</v>
      </c>
      <c r="M2952">
        <v>96</v>
      </c>
      <c r="N2952">
        <v>19.47</v>
      </c>
      <c r="O2952">
        <v>198.7</v>
      </c>
      <c r="P2952">
        <v>129</v>
      </c>
      <c r="Q2952">
        <v>8.94</v>
      </c>
      <c r="R2952">
        <v>13.6</v>
      </c>
      <c r="S2952">
        <v>2</v>
      </c>
      <c r="T2952">
        <v>3.67</v>
      </c>
      <c r="U2952">
        <v>1</v>
      </c>
      <c r="V2952" t="s">
        <v>22</v>
      </c>
      <c r="W2952">
        <f t="shared" si="368"/>
        <v>0</v>
      </c>
      <c r="X2952" t="str">
        <f t="shared" si="369"/>
        <v>3 or fewer calls</v>
      </c>
      <c r="Y2952" t="str">
        <f t="shared" si="370"/>
        <v>Medium</v>
      </c>
      <c r="Z2952" t="str">
        <f t="shared" si="371"/>
        <v>Medium_user</v>
      </c>
      <c r="AA2952" t="str">
        <f t="shared" si="372"/>
        <v>Medium_user</v>
      </c>
      <c r="AB2952" t="str">
        <f t="shared" si="373"/>
        <v>Medium Usage</v>
      </c>
      <c r="AC2952" t="str">
        <f t="shared" si="374"/>
        <v>None</v>
      </c>
      <c r="AD2952" t="str">
        <f t="shared" si="375"/>
        <v>Medium Intl Calls</v>
      </c>
    </row>
    <row r="2953" spans="1:30" x14ac:dyDescent="0.25">
      <c r="A2953" t="s">
        <v>55</v>
      </c>
      <c r="B2953">
        <v>89</v>
      </c>
      <c r="C2953" t="s">
        <v>25</v>
      </c>
      <c r="D2953" t="s">
        <v>22</v>
      </c>
      <c r="E2953">
        <f>IF(train[[#This Row],[international_plan]]="yes",1,0)</f>
        <v>0</v>
      </c>
      <c r="F2953" t="s">
        <v>22</v>
      </c>
      <c r="G2953">
        <f>IF(train[[#This Row],[voice_mail_plan]]="yes",1,0)</f>
        <v>0</v>
      </c>
      <c r="H2953">
        <v>0</v>
      </c>
      <c r="I2953">
        <v>144.19999999999999</v>
      </c>
      <c r="J2953">
        <v>74</v>
      </c>
      <c r="K2953">
        <v>24.51</v>
      </c>
      <c r="L2953">
        <v>164.7</v>
      </c>
      <c r="M2953">
        <v>119</v>
      </c>
      <c r="N2953">
        <v>14</v>
      </c>
      <c r="O2953">
        <v>279.2</v>
      </c>
      <c r="P2953">
        <v>121</v>
      </c>
      <c r="Q2953">
        <v>12.56</v>
      </c>
      <c r="R2953">
        <v>12.1</v>
      </c>
      <c r="S2953">
        <v>7</v>
      </c>
      <c r="T2953">
        <v>3.27</v>
      </c>
      <c r="U2953">
        <v>4</v>
      </c>
      <c r="V2953" t="s">
        <v>23</v>
      </c>
      <c r="W2953">
        <f t="shared" si="368"/>
        <v>1</v>
      </c>
      <c r="X2953" t="str">
        <f t="shared" si="369"/>
        <v>More than 3 calls</v>
      </c>
      <c r="Y2953" t="str">
        <f t="shared" si="370"/>
        <v>Medium</v>
      </c>
      <c r="Z2953" t="str">
        <f t="shared" si="371"/>
        <v>Medium_user</v>
      </c>
      <c r="AA2953" t="str">
        <f t="shared" si="372"/>
        <v>Medium_user</v>
      </c>
      <c r="AB2953" t="str">
        <f t="shared" si="373"/>
        <v>Medium Usage</v>
      </c>
      <c r="AC2953" t="str">
        <f t="shared" si="374"/>
        <v>None</v>
      </c>
      <c r="AD2953" t="str">
        <f t="shared" si="375"/>
        <v>Medium Intl Calls</v>
      </c>
    </row>
    <row r="2954" spans="1:30" x14ac:dyDescent="0.25">
      <c r="A2954" t="s">
        <v>73</v>
      </c>
      <c r="B2954">
        <v>91</v>
      </c>
      <c r="C2954" t="s">
        <v>21</v>
      </c>
      <c r="D2954" t="s">
        <v>22</v>
      </c>
      <c r="E2954">
        <f>IF(train[[#This Row],[international_plan]]="yes",1,0)</f>
        <v>0</v>
      </c>
      <c r="F2954" t="s">
        <v>22</v>
      </c>
      <c r="G2954">
        <f>IF(train[[#This Row],[voice_mail_plan]]="yes",1,0)</f>
        <v>0</v>
      </c>
      <c r="H2954">
        <v>0</v>
      </c>
      <c r="I2954">
        <v>139.80000000000001</v>
      </c>
      <c r="J2954">
        <v>109</v>
      </c>
      <c r="K2954">
        <v>23.77</v>
      </c>
      <c r="L2954">
        <v>157</v>
      </c>
      <c r="M2954">
        <v>91</v>
      </c>
      <c r="N2954">
        <v>13.35</v>
      </c>
      <c r="O2954">
        <v>218.6</v>
      </c>
      <c r="P2954">
        <v>122</v>
      </c>
      <c r="Q2954">
        <v>9.84</v>
      </c>
      <c r="R2954">
        <v>13.6</v>
      </c>
      <c r="S2954">
        <v>4</v>
      </c>
      <c r="T2954">
        <v>3.67</v>
      </c>
      <c r="U2954">
        <v>3</v>
      </c>
      <c r="V2954" t="s">
        <v>22</v>
      </c>
      <c r="W2954">
        <f t="shared" si="368"/>
        <v>0</v>
      </c>
      <c r="X2954" t="str">
        <f t="shared" si="369"/>
        <v>3 or fewer calls</v>
      </c>
      <c r="Y2954" t="str">
        <f t="shared" si="370"/>
        <v>Medium</v>
      </c>
      <c r="Z2954" t="str">
        <f t="shared" si="371"/>
        <v>Medium_user</v>
      </c>
      <c r="AA2954" t="str">
        <f t="shared" si="372"/>
        <v>Medium_user</v>
      </c>
      <c r="AB2954" t="str">
        <f t="shared" si="373"/>
        <v>Medium Usage</v>
      </c>
      <c r="AC2954" t="str">
        <f t="shared" si="374"/>
        <v>None</v>
      </c>
      <c r="AD2954" t="str">
        <f t="shared" si="375"/>
        <v>Medium Intl Calls</v>
      </c>
    </row>
    <row r="2955" spans="1:30" x14ac:dyDescent="0.25">
      <c r="A2955" t="s">
        <v>38</v>
      </c>
      <c r="B2955">
        <v>104</v>
      </c>
      <c r="C2955" t="s">
        <v>21</v>
      </c>
      <c r="D2955" t="s">
        <v>22</v>
      </c>
      <c r="E2955">
        <f>IF(train[[#This Row],[international_plan]]="yes",1,0)</f>
        <v>0</v>
      </c>
      <c r="F2955" t="s">
        <v>22</v>
      </c>
      <c r="G2955">
        <f>IF(train[[#This Row],[voice_mail_plan]]="yes",1,0)</f>
        <v>0</v>
      </c>
      <c r="H2955">
        <v>0</v>
      </c>
      <c r="I2955">
        <v>139.69999999999999</v>
      </c>
      <c r="J2955">
        <v>112</v>
      </c>
      <c r="K2955">
        <v>23.75</v>
      </c>
      <c r="L2955">
        <v>199.8</v>
      </c>
      <c r="M2955">
        <v>127</v>
      </c>
      <c r="N2955">
        <v>16.98</v>
      </c>
      <c r="O2955">
        <v>189.3</v>
      </c>
      <c r="P2955">
        <v>104</v>
      </c>
      <c r="Q2955">
        <v>8.52</v>
      </c>
      <c r="R2955">
        <v>10.3</v>
      </c>
      <c r="S2955">
        <v>2</v>
      </c>
      <c r="T2955">
        <v>2.78</v>
      </c>
      <c r="U2955">
        <v>2</v>
      </c>
      <c r="V2955" t="s">
        <v>22</v>
      </c>
      <c r="W2955">
        <f t="shared" si="368"/>
        <v>0</v>
      </c>
      <c r="X2955" t="str">
        <f t="shared" si="369"/>
        <v>3 or fewer calls</v>
      </c>
      <c r="Y2955" t="str">
        <f t="shared" si="370"/>
        <v>Medium</v>
      </c>
      <c r="Z2955" t="str">
        <f t="shared" si="371"/>
        <v>Heavy_user</v>
      </c>
      <c r="AA2955" t="str">
        <f t="shared" si="372"/>
        <v>Medium_user</v>
      </c>
      <c r="AB2955" t="str">
        <f t="shared" si="373"/>
        <v>Medium Usage</v>
      </c>
      <c r="AC2955" t="str">
        <f t="shared" si="374"/>
        <v>None</v>
      </c>
      <c r="AD2955" t="str">
        <f t="shared" si="375"/>
        <v>Medium Intl Calls</v>
      </c>
    </row>
    <row r="2956" spans="1:30" x14ac:dyDescent="0.25">
      <c r="A2956" t="s">
        <v>43</v>
      </c>
      <c r="B2956">
        <v>40</v>
      </c>
      <c r="C2956" t="s">
        <v>21</v>
      </c>
      <c r="D2956" t="s">
        <v>22</v>
      </c>
      <c r="E2956">
        <f>IF(train[[#This Row],[international_plan]]="yes",1,0)</f>
        <v>0</v>
      </c>
      <c r="F2956" t="s">
        <v>22</v>
      </c>
      <c r="G2956">
        <f>IF(train[[#This Row],[voice_mail_plan]]="yes",1,0)</f>
        <v>0</v>
      </c>
      <c r="H2956">
        <v>0</v>
      </c>
      <c r="I2956">
        <v>309.39999999999998</v>
      </c>
      <c r="J2956">
        <v>86</v>
      </c>
      <c r="K2956">
        <v>52.6</v>
      </c>
      <c r="L2956">
        <v>271.3</v>
      </c>
      <c r="M2956">
        <v>98</v>
      </c>
      <c r="N2956">
        <v>23.06</v>
      </c>
      <c r="O2956">
        <v>197.1</v>
      </c>
      <c r="P2956">
        <v>116</v>
      </c>
      <c r="Q2956">
        <v>8.8699999999999992</v>
      </c>
      <c r="R2956">
        <v>11.2</v>
      </c>
      <c r="S2956">
        <v>5</v>
      </c>
      <c r="T2956">
        <v>3.02</v>
      </c>
      <c r="U2956">
        <v>3</v>
      </c>
      <c r="V2956" t="s">
        <v>23</v>
      </c>
      <c r="W2956">
        <f t="shared" si="368"/>
        <v>1</v>
      </c>
      <c r="X2956" t="str">
        <f t="shared" si="369"/>
        <v>3 or fewer calls</v>
      </c>
      <c r="Y2956" t="str">
        <f t="shared" si="370"/>
        <v>Medium</v>
      </c>
      <c r="Z2956" t="str">
        <f t="shared" si="371"/>
        <v>Medium_user</v>
      </c>
      <c r="AA2956" t="str">
        <f t="shared" si="372"/>
        <v>Heavy_user</v>
      </c>
      <c r="AB2956" t="str">
        <f t="shared" si="373"/>
        <v>High Usage</v>
      </c>
      <c r="AC2956" t="str">
        <f t="shared" si="374"/>
        <v>None</v>
      </c>
      <c r="AD2956" t="str">
        <f t="shared" si="375"/>
        <v>Medium Intl Calls</v>
      </c>
    </row>
    <row r="2957" spans="1:30" x14ac:dyDescent="0.25">
      <c r="A2957" t="s">
        <v>31</v>
      </c>
      <c r="B2957">
        <v>161</v>
      </c>
      <c r="C2957" t="s">
        <v>21</v>
      </c>
      <c r="D2957" t="s">
        <v>22</v>
      </c>
      <c r="E2957">
        <f>IF(train[[#This Row],[international_plan]]="yes",1,0)</f>
        <v>0</v>
      </c>
      <c r="F2957" t="s">
        <v>22</v>
      </c>
      <c r="G2957">
        <f>IF(train[[#This Row],[voice_mail_plan]]="yes",1,0)</f>
        <v>0</v>
      </c>
      <c r="H2957">
        <v>0</v>
      </c>
      <c r="I2957">
        <v>159.6</v>
      </c>
      <c r="J2957">
        <v>102</v>
      </c>
      <c r="K2957">
        <v>27.13</v>
      </c>
      <c r="L2957">
        <v>212.6</v>
      </c>
      <c r="M2957">
        <v>119</v>
      </c>
      <c r="N2957">
        <v>18.07</v>
      </c>
      <c r="O2957">
        <v>151.4</v>
      </c>
      <c r="P2957">
        <v>83</v>
      </c>
      <c r="Q2957">
        <v>6.81</v>
      </c>
      <c r="R2957">
        <v>12.6</v>
      </c>
      <c r="S2957">
        <v>7</v>
      </c>
      <c r="T2957">
        <v>3.4</v>
      </c>
      <c r="U2957">
        <v>5</v>
      </c>
      <c r="V2957" t="s">
        <v>23</v>
      </c>
      <c r="W2957">
        <f t="shared" si="368"/>
        <v>1</v>
      </c>
      <c r="X2957" t="str">
        <f t="shared" si="369"/>
        <v>More than 3 calls</v>
      </c>
      <c r="Y2957" t="str">
        <f t="shared" si="370"/>
        <v>Medium</v>
      </c>
      <c r="Z2957" t="str">
        <f t="shared" si="371"/>
        <v>Medium_user</v>
      </c>
      <c r="AA2957" t="str">
        <f t="shared" si="372"/>
        <v>Medium_user</v>
      </c>
      <c r="AB2957" t="str">
        <f t="shared" si="373"/>
        <v>Medium Usage</v>
      </c>
      <c r="AC2957" t="str">
        <f t="shared" si="374"/>
        <v>None</v>
      </c>
      <c r="AD2957" t="str">
        <f t="shared" si="375"/>
        <v>Medium Intl Calls</v>
      </c>
    </row>
    <row r="2958" spans="1:30" x14ac:dyDescent="0.25">
      <c r="A2958" t="s">
        <v>65</v>
      </c>
      <c r="B2958">
        <v>131</v>
      </c>
      <c r="C2958" t="s">
        <v>25</v>
      </c>
      <c r="D2958" t="s">
        <v>22</v>
      </c>
      <c r="E2958">
        <f>IF(train[[#This Row],[international_plan]]="yes",1,0)</f>
        <v>0</v>
      </c>
      <c r="F2958" t="s">
        <v>23</v>
      </c>
      <c r="G2958">
        <f>IF(train[[#This Row],[voice_mail_plan]]="yes",1,0)</f>
        <v>1</v>
      </c>
      <c r="H2958">
        <v>29</v>
      </c>
      <c r="I2958">
        <v>239.7</v>
      </c>
      <c r="J2958">
        <v>102</v>
      </c>
      <c r="K2958">
        <v>40.75</v>
      </c>
      <c r="L2958">
        <v>212.8</v>
      </c>
      <c r="M2958">
        <v>109</v>
      </c>
      <c r="N2958">
        <v>18.09</v>
      </c>
      <c r="O2958">
        <v>187.7</v>
      </c>
      <c r="P2958">
        <v>77</v>
      </c>
      <c r="Q2958">
        <v>8.4499999999999993</v>
      </c>
      <c r="R2958">
        <v>10.5</v>
      </c>
      <c r="S2958">
        <v>2</v>
      </c>
      <c r="T2958">
        <v>2.84</v>
      </c>
      <c r="U2958">
        <v>1</v>
      </c>
      <c r="V2958" t="s">
        <v>22</v>
      </c>
      <c r="W2958">
        <f t="shared" si="368"/>
        <v>0</v>
      </c>
      <c r="X2958" t="str">
        <f t="shared" si="369"/>
        <v>3 or fewer calls</v>
      </c>
      <c r="Y2958" t="str">
        <f t="shared" si="370"/>
        <v>Medium</v>
      </c>
      <c r="Z2958" t="str">
        <f t="shared" si="371"/>
        <v>Medium_user</v>
      </c>
      <c r="AA2958" t="str">
        <f t="shared" si="372"/>
        <v>Medium_user</v>
      </c>
      <c r="AB2958" t="str">
        <f t="shared" si="373"/>
        <v>Medium Usage</v>
      </c>
      <c r="AC2958" t="str">
        <f t="shared" si="374"/>
        <v>Medium</v>
      </c>
      <c r="AD2958" t="str">
        <f t="shared" si="375"/>
        <v>Medium Intl Calls</v>
      </c>
    </row>
    <row r="2959" spans="1:30" x14ac:dyDescent="0.25">
      <c r="A2959" t="s">
        <v>63</v>
      </c>
      <c r="B2959">
        <v>79</v>
      </c>
      <c r="C2959" t="s">
        <v>28</v>
      </c>
      <c r="D2959" t="s">
        <v>22</v>
      </c>
      <c r="E2959">
        <f>IF(train[[#This Row],[international_plan]]="yes",1,0)</f>
        <v>0</v>
      </c>
      <c r="F2959" t="s">
        <v>22</v>
      </c>
      <c r="G2959">
        <f>IF(train[[#This Row],[voice_mail_plan]]="yes",1,0)</f>
        <v>0</v>
      </c>
      <c r="H2959">
        <v>0</v>
      </c>
      <c r="I2959">
        <v>161.1</v>
      </c>
      <c r="J2959">
        <v>110</v>
      </c>
      <c r="K2959">
        <v>27.39</v>
      </c>
      <c r="L2959">
        <v>170.6</v>
      </c>
      <c r="M2959">
        <v>111</v>
      </c>
      <c r="N2959">
        <v>14.5</v>
      </c>
      <c r="O2959">
        <v>274.39999999999998</v>
      </c>
      <c r="P2959">
        <v>80</v>
      </c>
      <c r="Q2959">
        <v>12.35</v>
      </c>
      <c r="R2959">
        <v>7.6</v>
      </c>
      <c r="S2959">
        <v>2</v>
      </c>
      <c r="T2959">
        <v>2.0499999999999998</v>
      </c>
      <c r="U2959">
        <v>2</v>
      </c>
      <c r="V2959" t="s">
        <v>22</v>
      </c>
      <c r="W2959">
        <f t="shared" si="368"/>
        <v>0</v>
      </c>
      <c r="X2959" t="str">
        <f t="shared" si="369"/>
        <v>3 or fewer calls</v>
      </c>
      <c r="Y2959" t="str">
        <f t="shared" si="370"/>
        <v>Medium</v>
      </c>
      <c r="Z2959" t="str">
        <f t="shared" si="371"/>
        <v>Medium_user</v>
      </c>
      <c r="AA2959" t="str">
        <f t="shared" si="372"/>
        <v>Medium_user</v>
      </c>
      <c r="AB2959" t="str">
        <f t="shared" si="373"/>
        <v>Medium Usage</v>
      </c>
      <c r="AC2959" t="str">
        <f t="shared" si="374"/>
        <v>None</v>
      </c>
      <c r="AD2959" t="str">
        <f t="shared" si="375"/>
        <v>Medium Intl Calls</v>
      </c>
    </row>
    <row r="2960" spans="1:30" x14ac:dyDescent="0.25">
      <c r="A2960" t="s">
        <v>45</v>
      </c>
      <c r="B2960">
        <v>161</v>
      </c>
      <c r="C2960" t="s">
        <v>25</v>
      </c>
      <c r="D2960" t="s">
        <v>22</v>
      </c>
      <c r="E2960">
        <f>IF(train[[#This Row],[international_plan]]="yes",1,0)</f>
        <v>0</v>
      </c>
      <c r="F2960" t="s">
        <v>22</v>
      </c>
      <c r="G2960">
        <f>IF(train[[#This Row],[voice_mail_plan]]="yes",1,0)</f>
        <v>0</v>
      </c>
      <c r="H2960">
        <v>0</v>
      </c>
      <c r="I2960">
        <v>165.4</v>
      </c>
      <c r="J2960">
        <v>88</v>
      </c>
      <c r="K2960">
        <v>28.12</v>
      </c>
      <c r="L2960">
        <v>209.7</v>
      </c>
      <c r="M2960">
        <v>111</v>
      </c>
      <c r="N2960">
        <v>17.82</v>
      </c>
      <c r="O2960">
        <v>270.7</v>
      </c>
      <c r="P2960">
        <v>129</v>
      </c>
      <c r="Q2960">
        <v>12.18</v>
      </c>
      <c r="R2960">
        <v>10.5</v>
      </c>
      <c r="S2960">
        <v>3</v>
      </c>
      <c r="T2960">
        <v>2.84</v>
      </c>
      <c r="U2960">
        <v>4</v>
      </c>
      <c r="V2960" t="s">
        <v>22</v>
      </c>
      <c r="W2960">
        <f t="shared" si="368"/>
        <v>0</v>
      </c>
      <c r="X2960" t="str">
        <f t="shared" si="369"/>
        <v>More than 3 calls</v>
      </c>
      <c r="Y2960" t="str">
        <f t="shared" si="370"/>
        <v>Medium</v>
      </c>
      <c r="Z2960" t="str">
        <f t="shared" si="371"/>
        <v>Medium_user</v>
      </c>
      <c r="AA2960" t="str">
        <f t="shared" si="372"/>
        <v>Medium_user</v>
      </c>
      <c r="AB2960" t="str">
        <f t="shared" si="373"/>
        <v>Medium Usage</v>
      </c>
      <c r="AC2960" t="str">
        <f t="shared" si="374"/>
        <v>None</v>
      </c>
      <c r="AD2960" t="str">
        <f t="shared" si="375"/>
        <v>Medium Intl Calls</v>
      </c>
    </row>
    <row r="2961" spans="1:30" x14ac:dyDescent="0.25">
      <c r="A2961" t="s">
        <v>67</v>
      </c>
      <c r="B2961">
        <v>108</v>
      </c>
      <c r="C2961" t="s">
        <v>21</v>
      </c>
      <c r="D2961" t="s">
        <v>22</v>
      </c>
      <c r="E2961">
        <f>IF(train[[#This Row],[international_plan]]="yes",1,0)</f>
        <v>0</v>
      </c>
      <c r="F2961" t="s">
        <v>23</v>
      </c>
      <c r="G2961">
        <f>IF(train[[#This Row],[voice_mail_plan]]="yes",1,0)</f>
        <v>1</v>
      </c>
      <c r="H2961">
        <v>28</v>
      </c>
      <c r="I2961">
        <v>221.3</v>
      </c>
      <c r="J2961">
        <v>117</v>
      </c>
      <c r="K2961">
        <v>37.619999999999997</v>
      </c>
      <c r="L2961">
        <v>156</v>
      </c>
      <c r="M2961">
        <v>102</v>
      </c>
      <c r="N2961">
        <v>13.26</v>
      </c>
      <c r="O2961">
        <v>159.30000000000001</v>
      </c>
      <c r="P2961">
        <v>80</v>
      </c>
      <c r="Q2961">
        <v>7.17</v>
      </c>
      <c r="R2961">
        <v>8.6999999999999993</v>
      </c>
      <c r="S2961">
        <v>3</v>
      </c>
      <c r="T2961">
        <v>2.35</v>
      </c>
      <c r="U2961">
        <v>0</v>
      </c>
      <c r="V2961" t="s">
        <v>22</v>
      </c>
      <c r="W2961">
        <f t="shared" si="368"/>
        <v>0</v>
      </c>
      <c r="X2961" t="str">
        <f t="shared" si="369"/>
        <v>3 or fewer calls</v>
      </c>
      <c r="Y2961" t="str">
        <f t="shared" si="370"/>
        <v>Medium</v>
      </c>
      <c r="Z2961" t="str">
        <f t="shared" si="371"/>
        <v>Medium_user</v>
      </c>
      <c r="AA2961" t="str">
        <f t="shared" si="372"/>
        <v>Medium_user</v>
      </c>
      <c r="AB2961" t="str">
        <f t="shared" si="373"/>
        <v>Medium Usage</v>
      </c>
      <c r="AC2961" t="str">
        <f t="shared" si="374"/>
        <v>Medium</v>
      </c>
      <c r="AD2961" t="str">
        <f t="shared" si="375"/>
        <v>Medium Intl Calls</v>
      </c>
    </row>
    <row r="2962" spans="1:30" x14ac:dyDescent="0.25">
      <c r="A2962" t="s">
        <v>31</v>
      </c>
      <c r="B2962">
        <v>69</v>
      </c>
      <c r="C2962" t="s">
        <v>21</v>
      </c>
      <c r="D2962" t="s">
        <v>23</v>
      </c>
      <c r="E2962">
        <f>IF(train[[#This Row],[international_plan]]="yes",1,0)</f>
        <v>1</v>
      </c>
      <c r="F2962" t="s">
        <v>22</v>
      </c>
      <c r="G2962">
        <f>IF(train[[#This Row],[voice_mail_plan]]="yes",1,0)</f>
        <v>0</v>
      </c>
      <c r="H2962">
        <v>0</v>
      </c>
      <c r="I2962">
        <v>176.8</v>
      </c>
      <c r="J2962">
        <v>89</v>
      </c>
      <c r="K2962">
        <v>30.06</v>
      </c>
      <c r="L2962">
        <v>196</v>
      </c>
      <c r="M2962">
        <v>89</v>
      </c>
      <c r="N2962">
        <v>16.66</v>
      </c>
      <c r="O2962">
        <v>232.6</v>
      </c>
      <c r="P2962">
        <v>151</v>
      </c>
      <c r="Q2962">
        <v>10.47</v>
      </c>
      <c r="R2962">
        <v>13.1</v>
      </c>
      <c r="S2962">
        <v>5</v>
      </c>
      <c r="T2962">
        <v>3.54</v>
      </c>
      <c r="U2962">
        <v>1</v>
      </c>
      <c r="V2962" t="s">
        <v>23</v>
      </c>
      <c r="W2962">
        <f t="shared" si="368"/>
        <v>1</v>
      </c>
      <c r="X2962" t="str">
        <f t="shared" si="369"/>
        <v>3 or fewer calls</v>
      </c>
      <c r="Y2962" t="str">
        <f t="shared" si="370"/>
        <v>Medium</v>
      </c>
      <c r="Z2962" t="str">
        <f t="shared" si="371"/>
        <v>Medium_user</v>
      </c>
      <c r="AA2962" t="str">
        <f t="shared" si="372"/>
        <v>Medium_user</v>
      </c>
      <c r="AB2962" t="str">
        <f t="shared" si="373"/>
        <v>Medium Usage</v>
      </c>
      <c r="AC2962" t="str">
        <f t="shared" si="374"/>
        <v>None</v>
      </c>
      <c r="AD2962" t="str">
        <f t="shared" si="375"/>
        <v>Medium Intl Calls</v>
      </c>
    </row>
    <row r="2963" spans="1:30" x14ac:dyDescent="0.25">
      <c r="A2963" t="s">
        <v>58</v>
      </c>
      <c r="B2963">
        <v>80</v>
      </c>
      <c r="C2963" t="s">
        <v>25</v>
      </c>
      <c r="D2963" t="s">
        <v>22</v>
      </c>
      <c r="E2963">
        <f>IF(train[[#This Row],[international_plan]]="yes",1,0)</f>
        <v>0</v>
      </c>
      <c r="F2963" t="s">
        <v>22</v>
      </c>
      <c r="G2963">
        <f>IF(train[[#This Row],[voice_mail_plan]]="yes",1,0)</f>
        <v>0</v>
      </c>
      <c r="H2963">
        <v>0</v>
      </c>
      <c r="I2963">
        <v>196</v>
      </c>
      <c r="J2963">
        <v>75</v>
      </c>
      <c r="K2963">
        <v>33.32</v>
      </c>
      <c r="L2963">
        <v>237.8</v>
      </c>
      <c r="M2963">
        <v>112</v>
      </c>
      <c r="N2963">
        <v>20.21</v>
      </c>
      <c r="O2963">
        <v>220.1</v>
      </c>
      <c r="P2963">
        <v>127</v>
      </c>
      <c r="Q2963">
        <v>9.9</v>
      </c>
      <c r="R2963">
        <v>13.9</v>
      </c>
      <c r="S2963">
        <v>5</v>
      </c>
      <c r="T2963">
        <v>3.75</v>
      </c>
      <c r="U2963">
        <v>1</v>
      </c>
      <c r="V2963" t="s">
        <v>22</v>
      </c>
      <c r="W2963">
        <f t="shared" si="368"/>
        <v>0</v>
      </c>
      <c r="X2963" t="str">
        <f t="shared" si="369"/>
        <v>3 or fewer calls</v>
      </c>
      <c r="Y2963" t="str">
        <f t="shared" si="370"/>
        <v>Medium</v>
      </c>
      <c r="Z2963" t="str">
        <f t="shared" si="371"/>
        <v>Medium_user</v>
      </c>
      <c r="AA2963" t="str">
        <f t="shared" si="372"/>
        <v>Heavy_user</v>
      </c>
      <c r="AB2963" t="str">
        <f t="shared" si="373"/>
        <v>Medium Usage</v>
      </c>
      <c r="AC2963" t="str">
        <f t="shared" si="374"/>
        <v>None</v>
      </c>
      <c r="AD2963" t="str">
        <f t="shared" si="375"/>
        <v>Medium Intl Calls</v>
      </c>
    </row>
    <row r="2964" spans="1:30" x14ac:dyDescent="0.25">
      <c r="A2964" t="s">
        <v>66</v>
      </c>
      <c r="B2964">
        <v>146</v>
      </c>
      <c r="C2964" t="s">
        <v>21</v>
      </c>
      <c r="D2964" t="s">
        <v>22</v>
      </c>
      <c r="E2964">
        <f>IF(train[[#This Row],[international_plan]]="yes",1,0)</f>
        <v>0</v>
      </c>
      <c r="F2964" t="s">
        <v>22</v>
      </c>
      <c r="G2964">
        <f>IF(train[[#This Row],[voice_mail_plan]]="yes",1,0)</f>
        <v>0</v>
      </c>
      <c r="H2964">
        <v>0</v>
      </c>
      <c r="I2964">
        <v>174.3</v>
      </c>
      <c r="J2964">
        <v>113</v>
      </c>
      <c r="K2964">
        <v>29.63</v>
      </c>
      <c r="L2964">
        <v>200.7</v>
      </c>
      <c r="M2964">
        <v>107</v>
      </c>
      <c r="N2964">
        <v>17.059999999999999</v>
      </c>
      <c r="O2964">
        <v>281.2</v>
      </c>
      <c r="P2964">
        <v>145</v>
      </c>
      <c r="Q2964">
        <v>12.65</v>
      </c>
      <c r="R2964">
        <v>11.6</v>
      </c>
      <c r="S2964">
        <v>3</v>
      </c>
      <c r="T2964">
        <v>3.13</v>
      </c>
      <c r="U2964">
        <v>4</v>
      </c>
      <c r="V2964" t="s">
        <v>22</v>
      </c>
      <c r="W2964">
        <f t="shared" si="368"/>
        <v>0</v>
      </c>
      <c r="X2964" t="str">
        <f t="shared" si="369"/>
        <v>More than 3 calls</v>
      </c>
      <c r="Y2964" t="str">
        <f t="shared" si="370"/>
        <v>Medium</v>
      </c>
      <c r="Z2964" t="str">
        <f t="shared" si="371"/>
        <v>Medium_user</v>
      </c>
      <c r="AA2964" t="str">
        <f t="shared" si="372"/>
        <v>Medium_user</v>
      </c>
      <c r="AB2964" t="str">
        <f t="shared" si="373"/>
        <v>Medium Usage</v>
      </c>
      <c r="AC2964" t="str">
        <f t="shared" si="374"/>
        <v>None</v>
      </c>
      <c r="AD2964" t="str">
        <f t="shared" si="375"/>
        <v>Medium Intl Calls</v>
      </c>
    </row>
    <row r="2965" spans="1:30" x14ac:dyDescent="0.25">
      <c r="A2965" t="s">
        <v>44</v>
      </c>
      <c r="B2965">
        <v>113</v>
      </c>
      <c r="C2965" t="s">
        <v>25</v>
      </c>
      <c r="D2965" t="s">
        <v>22</v>
      </c>
      <c r="E2965">
        <f>IF(train[[#This Row],[international_plan]]="yes",1,0)</f>
        <v>0</v>
      </c>
      <c r="F2965" t="s">
        <v>22</v>
      </c>
      <c r="G2965">
        <f>IF(train[[#This Row],[voice_mail_plan]]="yes",1,0)</f>
        <v>0</v>
      </c>
      <c r="H2965">
        <v>0</v>
      </c>
      <c r="I2965">
        <v>158.4</v>
      </c>
      <c r="J2965">
        <v>107</v>
      </c>
      <c r="K2965">
        <v>26.93</v>
      </c>
      <c r="L2965">
        <v>142.19999999999999</v>
      </c>
      <c r="M2965">
        <v>104</v>
      </c>
      <c r="N2965">
        <v>12.09</v>
      </c>
      <c r="O2965">
        <v>174.7</v>
      </c>
      <c r="P2965">
        <v>108</v>
      </c>
      <c r="Q2965">
        <v>7.86</v>
      </c>
      <c r="R2965">
        <v>14.9</v>
      </c>
      <c r="S2965">
        <v>2</v>
      </c>
      <c r="T2965">
        <v>4.0199999999999996</v>
      </c>
      <c r="U2965">
        <v>0</v>
      </c>
      <c r="V2965" t="s">
        <v>22</v>
      </c>
      <c r="W2965">
        <f t="shared" si="368"/>
        <v>0</v>
      </c>
      <c r="X2965" t="str">
        <f t="shared" si="369"/>
        <v>3 or fewer calls</v>
      </c>
      <c r="Y2965" t="str">
        <f t="shared" si="370"/>
        <v>High</v>
      </c>
      <c r="Z2965" t="str">
        <f t="shared" si="371"/>
        <v>Medium_user</v>
      </c>
      <c r="AA2965" t="str">
        <f t="shared" si="372"/>
        <v>Medium_user</v>
      </c>
      <c r="AB2965" t="str">
        <f t="shared" si="373"/>
        <v>Medium Usage</v>
      </c>
      <c r="AC2965" t="str">
        <f t="shared" si="374"/>
        <v>None</v>
      </c>
      <c r="AD2965" t="str">
        <f t="shared" si="375"/>
        <v>Medium Intl Calls</v>
      </c>
    </row>
    <row r="2966" spans="1:30" x14ac:dyDescent="0.25">
      <c r="A2966" t="s">
        <v>66</v>
      </c>
      <c r="B2966">
        <v>29</v>
      </c>
      <c r="C2966" t="s">
        <v>21</v>
      </c>
      <c r="D2966" t="s">
        <v>22</v>
      </c>
      <c r="E2966">
        <f>IF(train[[#This Row],[international_plan]]="yes",1,0)</f>
        <v>0</v>
      </c>
      <c r="F2966" t="s">
        <v>23</v>
      </c>
      <c r="G2966">
        <f>IF(train[[#This Row],[voice_mail_plan]]="yes",1,0)</f>
        <v>1</v>
      </c>
      <c r="H2966">
        <v>38</v>
      </c>
      <c r="I2966">
        <v>149.4</v>
      </c>
      <c r="J2966">
        <v>93</v>
      </c>
      <c r="K2966">
        <v>25.4</v>
      </c>
      <c r="L2966">
        <v>189.8</v>
      </c>
      <c r="M2966">
        <v>96</v>
      </c>
      <c r="N2966">
        <v>16.13</v>
      </c>
      <c r="O2966">
        <v>127.4</v>
      </c>
      <c r="P2966">
        <v>71</v>
      </c>
      <c r="Q2966">
        <v>5.73</v>
      </c>
      <c r="R2966">
        <v>6</v>
      </c>
      <c r="S2966">
        <v>3</v>
      </c>
      <c r="T2966">
        <v>1.62</v>
      </c>
      <c r="U2966">
        <v>1</v>
      </c>
      <c r="V2966" t="s">
        <v>22</v>
      </c>
      <c r="W2966">
        <f t="shared" si="368"/>
        <v>0</v>
      </c>
      <c r="X2966" t="str">
        <f t="shared" si="369"/>
        <v>3 or fewer calls</v>
      </c>
      <c r="Y2966" t="str">
        <f t="shared" si="370"/>
        <v>Low</v>
      </c>
      <c r="Z2966" t="str">
        <f t="shared" si="371"/>
        <v>Medium_user</v>
      </c>
      <c r="AA2966" t="str">
        <f t="shared" si="372"/>
        <v>Medium_user</v>
      </c>
      <c r="AB2966" t="str">
        <f t="shared" si="373"/>
        <v>Medium Usage</v>
      </c>
      <c r="AC2966" t="str">
        <f t="shared" si="374"/>
        <v>High</v>
      </c>
      <c r="AD2966" t="str">
        <f t="shared" si="375"/>
        <v>Low Intl Calls</v>
      </c>
    </row>
    <row r="2967" spans="1:30" x14ac:dyDescent="0.25">
      <c r="A2967" t="s">
        <v>65</v>
      </c>
      <c r="B2967">
        <v>78</v>
      </c>
      <c r="C2967" t="s">
        <v>21</v>
      </c>
      <c r="D2967" t="s">
        <v>22</v>
      </c>
      <c r="E2967">
        <f>IF(train[[#This Row],[international_plan]]="yes",1,0)</f>
        <v>0</v>
      </c>
      <c r="F2967" t="s">
        <v>22</v>
      </c>
      <c r="G2967">
        <f>IF(train[[#This Row],[voice_mail_plan]]="yes",1,0)</f>
        <v>0</v>
      </c>
      <c r="H2967">
        <v>0</v>
      </c>
      <c r="I2967">
        <v>145.5</v>
      </c>
      <c r="J2967">
        <v>124</v>
      </c>
      <c r="K2967">
        <v>24.74</v>
      </c>
      <c r="L2967">
        <v>143.4</v>
      </c>
      <c r="M2967">
        <v>71</v>
      </c>
      <c r="N2967">
        <v>12.19</v>
      </c>
      <c r="O2967">
        <v>291.10000000000002</v>
      </c>
      <c r="P2967">
        <v>123</v>
      </c>
      <c r="Q2967">
        <v>13.1</v>
      </c>
      <c r="R2967">
        <v>9.5</v>
      </c>
      <c r="S2967">
        <v>5</v>
      </c>
      <c r="T2967">
        <v>2.57</v>
      </c>
      <c r="U2967">
        <v>3</v>
      </c>
      <c r="V2967" t="s">
        <v>22</v>
      </c>
      <c r="W2967">
        <f t="shared" si="368"/>
        <v>0</v>
      </c>
      <c r="X2967" t="str">
        <f t="shared" si="369"/>
        <v>3 or fewer calls</v>
      </c>
      <c r="Y2967" t="str">
        <f t="shared" si="370"/>
        <v>Medium</v>
      </c>
      <c r="Z2967" t="str">
        <f t="shared" si="371"/>
        <v>Light_usage</v>
      </c>
      <c r="AA2967" t="str">
        <f t="shared" si="372"/>
        <v>Medium_user</v>
      </c>
      <c r="AB2967" t="str">
        <f t="shared" si="373"/>
        <v>Medium Usage</v>
      </c>
      <c r="AC2967" t="str">
        <f t="shared" si="374"/>
        <v>None</v>
      </c>
      <c r="AD2967" t="str">
        <f t="shared" si="375"/>
        <v>Medium Intl Calls</v>
      </c>
    </row>
    <row r="2968" spans="1:30" x14ac:dyDescent="0.25">
      <c r="A2968" t="s">
        <v>48</v>
      </c>
      <c r="B2968">
        <v>120</v>
      </c>
      <c r="C2968" t="s">
        <v>28</v>
      </c>
      <c r="D2968" t="s">
        <v>22</v>
      </c>
      <c r="E2968">
        <f>IF(train[[#This Row],[international_plan]]="yes",1,0)</f>
        <v>0</v>
      </c>
      <c r="F2968" t="s">
        <v>22</v>
      </c>
      <c r="G2968">
        <f>IF(train[[#This Row],[voice_mail_plan]]="yes",1,0)</f>
        <v>0</v>
      </c>
      <c r="H2968">
        <v>0</v>
      </c>
      <c r="I2968">
        <v>147.69999999999999</v>
      </c>
      <c r="J2968">
        <v>101</v>
      </c>
      <c r="K2968">
        <v>25.11</v>
      </c>
      <c r="L2968">
        <v>144.1</v>
      </c>
      <c r="M2968">
        <v>71</v>
      </c>
      <c r="N2968">
        <v>12.25</v>
      </c>
      <c r="O2968">
        <v>237</v>
      </c>
      <c r="P2968">
        <v>115</v>
      </c>
      <c r="Q2968">
        <v>10.67</v>
      </c>
      <c r="R2968">
        <v>11.1</v>
      </c>
      <c r="S2968">
        <v>5</v>
      </c>
      <c r="T2968">
        <v>3</v>
      </c>
      <c r="U2968">
        <v>0</v>
      </c>
      <c r="V2968" t="s">
        <v>22</v>
      </c>
      <c r="W2968">
        <f t="shared" si="368"/>
        <v>0</v>
      </c>
      <c r="X2968" t="str">
        <f t="shared" si="369"/>
        <v>3 or fewer calls</v>
      </c>
      <c r="Y2968" t="str">
        <f t="shared" si="370"/>
        <v>Medium</v>
      </c>
      <c r="Z2968" t="str">
        <f t="shared" si="371"/>
        <v>Light_usage</v>
      </c>
      <c r="AA2968" t="str">
        <f t="shared" si="372"/>
        <v>Medium_user</v>
      </c>
      <c r="AB2968" t="str">
        <f t="shared" si="373"/>
        <v>Medium Usage</v>
      </c>
      <c r="AC2968" t="str">
        <f t="shared" si="374"/>
        <v>None</v>
      </c>
      <c r="AD2968" t="str">
        <f t="shared" si="375"/>
        <v>Medium Intl Calls</v>
      </c>
    </row>
    <row r="2969" spans="1:30" x14ac:dyDescent="0.25">
      <c r="A2969" t="s">
        <v>32</v>
      </c>
      <c r="B2969">
        <v>185</v>
      </c>
      <c r="C2969" t="s">
        <v>21</v>
      </c>
      <c r="D2969" t="s">
        <v>22</v>
      </c>
      <c r="E2969">
        <f>IF(train[[#This Row],[international_plan]]="yes",1,0)</f>
        <v>0</v>
      </c>
      <c r="F2969" t="s">
        <v>22</v>
      </c>
      <c r="G2969">
        <f>IF(train[[#This Row],[voice_mail_plan]]="yes",1,0)</f>
        <v>0</v>
      </c>
      <c r="H2969">
        <v>0</v>
      </c>
      <c r="I2969">
        <v>89.4</v>
      </c>
      <c r="J2969">
        <v>77</v>
      </c>
      <c r="K2969">
        <v>15.2</v>
      </c>
      <c r="L2969">
        <v>288.89999999999998</v>
      </c>
      <c r="M2969">
        <v>128</v>
      </c>
      <c r="N2969">
        <v>24.56</v>
      </c>
      <c r="O2969">
        <v>162.9</v>
      </c>
      <c r="P2969">
        <v>93</v>
      </c>
      <c r="Q2969">
        <v>7.33</v>
      </c>
      <c r="R2969">
        <v>10.4</v>
      </c>
      <c r="S2969">
        <v>2</v>
      </c>
      <c r="T2969">
        <v>2.81</v>
      </c>
      <c r="U2969">
        <v>3</v>
      </c>
      <c r="V2969" t="s">
        <v>22</v>
      </c>
      <c r="W2969">
        <f t="shared" si="368"/>
        <v>0</v>
      </c>
      <c r="X2969" t="str">
        <f t="shared" si="369"/>
        <v>3 or fewer calls</v>
      </c>
      <c r="Y2969" t="str">
        <f t="shared" si="370"/>
        <v>Medium</v>
      </c>
      <c r="Z2969" t="str">
        <f t="shared" si="371"/>
        <v>Heavy_user</v>
      </c>
      <c r="AA2969" t="str">
        <f t="shared" si="372"/>
        <v>Heavy_user</v>
      </c>
      <c r="AB2969" t="str">
        <f t="shared" si="373"/>
        <v>Medium Usage</v>
      </c>
      <c r="AC2969" t="str">
        <f t="shared" si="374"/>
        <v>None</v>
      </c>
      <c r="AD2969" t="str">
        <f t="shared" si="375"/>
        <v>Medium Intl Calls</v>
      </c>
    </row>
    <row r="2970" spans="1:30" x14ac:dyDescent="0.25">
      <c r="A2970" t="s">
        <v>38</v>
      </c>
      <c r="B2970">
        <v>130</v>
      </c>
      <c r="C2970" t="s">
        <v>21</v>
      </c>
      <c r="D2970" t="s">
        <v>22</v>
      </c>
      <c r="E2970">
        <f>IF(train[[#This Row],[international_plan]]="yes",1,0)</f>
        <v>0</v>
      </c>
      <c r="F2970" t="s">
        <v>22</v>
      </c>
      <c r="G2970">
        <f>IF(train[[#This Row],[voice_mail_plan]]="yes",1,0)</f>
        <v>0</v>
      </c>
      <c r="H2970">
        <v>0</v>
      </c>
      <c r="I2970">
        <v>138.69999999999999</v>
      </c>
      <c r="J2970">
        <v>68</v>
      </c>
      <c r="K2970">
        <v>23.58</v>
      </c>
      <c r="L2970">
        <v>205.6</v>
      </c>
      <c r="M2970">
        <v>102</v>
      </c>
      <c r="N2970">
        <v>17.48</v>
      </c>
      <c r="O2970">
        <v>231.2</v>
      </c>
      <c r="P2970">
        <v>108</v>
      </c>
      <c r="Q2970">
        <v>10.4</v>
      </c>
      <c r="R2970">
        <v>13.6</v>
      </c>
      <c r="S2970">
        <v>3</v>
      </c>
      <c r="T2970">
        <v>3.67</v>
      </c>
      <c r="U2970">
        <v>2</v>
      </c>
      <c r="V2970" t="s">
        <v>22</v>
      </c>
      <c r="W2970">
        <f t="shared" si="368"/>
        <v>0</v>
      </c>
      <c r="X2970" t="str">
        <f t="shared" si="369"/>
        <v>3 or fewer calls</v>
      </c>
      <c r="Y2970" t="str">
        <f t="shared" si="370"/>
        <v>Medium</v>
      </c>
      <c r="Z2970" t="str">
        <f t="shared" si="371"/>
        <v>Medium_user</v>
      </c>
      <c r="AA2970" t="str">
        <f t="shared" si="372"/>
        <v>Medium_user</v>
      </c>
      <c r="AB2970" t="str">
        <f t="shared" si="373"/>
        <v>Medium Usage</v>
      </c>
      <c r="AC2970" t="str">
        <f t="shared" si="374"/>
        <v>None</v>
      </c>
      <c r="AD2970" t="str">
        <f t="shared" si="375"/>
        <v>Medium Intl Calls</v>
      </c>
    </row>
    <row r="2971" spans="1:30" x14ac:dyDescent="0.25">
      <c r="A2971" t="s">
        <v>63</v>
      </c>
      <c r="B2971">
        <v>59</v>
      </c>
      <c r="C2971" t="s">
        <v>21</v>
      </c>
      <c r="D2971" t="s">
        <v>22</v>
      </c>
      <c r="E2971">
        <f>IF(train[[#This Row],[international_plan]]="yes",1,0)</f>
        <v>0</v>
      </c>
      <c r="F2971" t="s">
        <v>23</v>
      </c>
      <c r="G2971">
        <f>IF(train[[#This Row],[voice_mail_plan]]="yes",1,0)</f>
        <v>1</v>
      </c>
      <c r="H2971">
        <v>26</v>
      </c>
      <c r="I2971">
        <v>205.4</v>
      </c>
      <c r="J2971">
        <v>68</v>
      </c>
      <c r="K2971">
        <v>34.92</v>
      </c>
      <c r="L2971">
        <v>115</v>
      </c>
      <c r="M2971">
        <v>115</v>
      </c>
      <c r="N2971">
        <v>9.7799999999999994</v>
      </c>
      <c r="O2971">
        <v>214.7</v>
      </c>
      <c r="P2971">
        <v>130</v>
      </c>
      <c r="Q2971">
        <v>9.66</v>
      </c>
      <c r="R2971">
        <v>9.4</v>
      </c>
      <c r="S2971">
        <v>2</v>
      </c>
      <c r="T2971">
        <v>2.54</v>
      </c>
      <c r="U2971">
        <v>5</v>
      </c>
      <c r="V2971" t="s">
        <v>22</v>
      </c>
      <c r="W2971">
        <f t="shared" si="368"/>
        <v>0</v>
      </c>
      <c r="X2971" t="str">
        <f t="shared" si="369"/>
        <v>More than 3 calls</v>
      </c>
      <c r="Y2971" t="str">
        <f t="shared" si="370"/>
        <v>Medium</v>
      </c>
      <c r="Z2971" t="str">
        <f t="shared" si="371"/>
        <v>Medium_user</v>
      </c>
      <c r="AA2971" t="str">
        <f t="shared" si="372"/>
        <v>Light_user</v>
      </c>
      <c r="AB2971" t="str">
        <f t="shared" si="373"/>
        <v>Medium Usage</v>
      </c>
      <c r="AC2971" t="str">
        <f t="shared" si="374"/>
        <v>Medium</v>
      </c>
      <c r="AD2971" t="str">
        <f t="shared" si="375"/>
        <v>Medium Intl Calls</v>
      </c>
    </row>
    <row r="2972" spans="1:30" x14ac:dyDescent="0.25">
      <c r="A2972" t="s">
        <v>37</v>
      </c>
      <c r="B2972">
        <v>139</v>
      </c>
      <c r="C2972" t="s">
        <v>25</v>
      </c>
      <c r="D2972" t="s">
        <v>22</v>
      </c>
      <c r="E2972">
        <f>IF(train[[#This Row],[international_plan]]="yes",1,0)</f>
        <v>0</v>
      </c>
      <c r="F2972" t="s">
        <v>22</v>
      </c>
      <c r="G2972">
        <f>IF(train[[#This Row],[voice_mail_plan]]="yes",1,0)</f>
        <v>0</v>
      </c>
      <c r="H2972">
        <v>0</v>
      </c>
      <c r="I2972">
        <v>187.4</v>
      </c>
      <c r="J2972">
        <v>86</v>
      </c>
      <c r="K2972">
        <v>31.86</v>
      </c>
      <c r="L2972">
        <v>169.3</v>
      </c>
      <c r="M2972">
        <v>116</v>
      </c>
      <c r="N2972">
        <v>14.39</v>
      </c>
      <c r="O2972">
        <v>153.4</v>
      </c>
      <c r="P2972">
        <v>88</v>
      </c>
      <c r="Q2972">
        <v>6.9</v>
      </c>
      <c r="R2972">
        <v>11.7</v>
      </c>
      <c r="S2972">
        <v>3</v>
      </c>
      <c r="T2972">
        <v>3.16</v>
      </c>
      <c r="U2972">
        <v>1</v>
      </c>
      <c r="V2972" t="s">
        <v>22</v>
      </c>
      <c r="W2972">
        <f t="shared" si="368"/>
        <v>0</v>
      </c>
      <c r="X2972" t="str">
        <f t="shared" si="369"/>
        <v>3 or fewer calls</v>
      </c>
      <c r="Y2972" t="str">
        <f t="shared" si="370"/>
        <v>Medium</v>
      </c>
      <c r="Z2972" t="str">
        <f t="shared" si="371"/>
        <v>Medium_user</v>
      </c>
      <c r="AA2972" t="str">
        <f t="shared" si="372"/>
        <v>Medium_user</v>
      </c>
      <c r="AB2972" t="str">
        <f t="shared" si="373"/>
        <v>Medium Usage</v>
      </c>
      <c r="AC2972" t="str">
        <f t="shared" si="374"/>
        <v>None</v>
      </c>
      <c r="AD2972" t="str">
        <f t="shared" si="375"/>
        <v>Medium Intl Calls</v>
      </c>
    </row>
    <row r="2973" spans="1:30" x14ac:dyDescent="0.25">
      <c r="A2973" t="s">
        <v>54</v>
      </c>
      <c r="B2973">
        <v>12</v>
      </c>
      <c r="C2973" t="s">
        <v>21</v>
      </c>
      <c r="D2973" t="s">
        <v>22</v>
      </c>
      <c r="E2973">
        <f>IF(train[[#This Row],[international_plan]]="yes",1,0)</f>
        <v>0</v>
      </c>
      <c r="F2973" t="s">
        <v>22</v>
      </c>
      <c r="G2973">
        <f>IF(train[[#This Row],[voice_mail_plan]]="yes",1,0)</f>
        <v>0</v>
      </c>
      <c r="H2973">
        <v>0</v>
      </c>
      <c r="I2973">
        <v>206.1</v>
      </c>
      <c r="J2973">
        <v>105</v>
      </c>
      <c r="K2973">
        <v>35.04</v>
      </c>
      <c r="L2973">
        <v>246.6</v>
      </c>
      <c r="M2973">
        <v>104</v>
      </c>
      <c r="N2973">
        <v>20.96</v>
      </c>
      <c r="O2973">
        <v>254.6</v>
      </c>
      <c r="P2973">
        <v>83</v>
      </c>
      <c r="Q2973">
        <v>11.46</v>
      </c>
      <c r="R2973">
        <v>12.1</v>
      </c>
      <c r="S2973">
        <v>7</v>
      </c>
      <c r="T2973">
        <v>3.27</v>
      </c>
      <c r="U2973">
        <v>2</v>
      </c>
      <c r="V2973" t="s">
        <v>22</v>
      </c>
      <c r="W2973">
        <f t="shared" si="368"/>
        <v>0</v>
      </c>
      <c r="X2973" t="str">
        <f t="shared" si="369"/>
        <v>3 or fewer calls</v>
      </c>
      <c r="Y2973" t="str">
        <f t="shared" si="370"/>
        <v>Medium</v>
      </c>
      <c r="Z2973" t="str">
        <f t="shared" si="371"/>
        <v>Medium_user</v>
      </c>
      <c r="AA2973" t="str">
        <f t="shared" si="372"/>
        <v>Heavy_user</v>
      </c>
      <c r="AB2973" t="str">
        <f t="shared" si="373"/>
        <v>Medium Usage</v>
      </c>
      <c r="AC2973" t="str">
        <f t="shared" si="374"/>
        <v>None</v>
      </c>
      <c r="AD2973" t="str">
        <f t="shared" si="375"/>
        <v>Medium Intl Calls</v>
      </c>
    </row>
    <row r="2974" spans="1:30" x14ac:dyDescent="0.25">
      <c r="A2974" t="s">
        <v>60</v>
      </c>
      <c r="B2974">
        <v>42</v>
      </c>
      <c r="C2974" t="s">
        <v>25</v>
      </c>
      <c r="D2974" t="s">
        <v>22</v>
      </c>
      <c r="E2974">
        <f>IF(train[[#This Row],[international_plan]]="yes",1,0)</f>
        <v>0</v>
      </c>
      <c r="F2974" t="s">
        <v>23</v>
      </c>
      <c r="G2974">
        <f>IF(train[[#This Row],[voice_mail_plan]]="yes",1,0)</f>
        <v>1</v>
      </c>
      <c r="H2974">
        <v>34</v>
      </c>
      <c r="I2974">
        <v>131.5</v>
      </c>
      <c r="J2974">
        <v>143</v>
      </c>
      <c r="K2974">
        <v>22.36</v>
      </c>
      <c r="L2974">
        <v>185.3</v>
      </c>
      <c r="M2974">
        <v>109</v>
      </c>
      <c r="N2974">
        <v>15.75</v>
      </c>
      <c r="O2974">
        <v>177.3</v>
      </c>
      <c r="P2974">
        <v>117</v>
      </c>
      <c r="Q2974">
        <v>7.98</v>
      </c>
      <c r="R2974">
        <v>10.9</v>
      </c>
      <c r="S2974">
        <v>5</v>
      </c>
      <c r="T2974">
        <v>2.94</v>
      </c>
      <c r="U2974">
        <v>0</v>
      </c>
      <c r="V2974" t="s">
        <v>22</v>
      </c>
      <c r="W2974">
        <f t="shared" si="368"/>
        <v>0</v>
      </c>
      <c r="X2974" t="str">
        <f t="shared" si="369"/>
        <v>3 or fewer calls</v>
      </c>
      <c r="Y2974" t="str">
        <f t="shared" si="370"/>
        <v>Medium</v>
      </c>
      <c r="Z2974" t="str">
        <f t="shared" si="371"/>
        <v>Medium_user</v>
      </c>
      <c r="AA2974" t="str">
        <f t="shared" si="372"/>
        <v>Medium_user</v>
      </c>
      <c r="AB2974" t="str">
        <f t="shared" si="373"/>
        <v>Medium Usage</v>
      </c>
      <c r="AC2974" t="str">
        <f t="shared" si="374"/>
        <v>High</v>
      </c>
      <c r="AD2974" t="str">
        <f t="shared" si="375"/>
        <v>Medium Intl Calls</v>
      </c>
    </row>
    <row r="2975" spans="1:30" x14ac:dyDescent="0.25">
      <c r="A2975" t="s">
        <v>44</v>
      </c>
      <c r="B2975">
        <v>63</v>
      </c>
      <c r="C2975" t="s">
        <v>21</v>
      </c>
      <c r="D2975" t="s">
        <v>22</v>
      </c>
      <c r="E2975">
        <f>IF(train[[#This Row],[international_plan]]="yes",1,0)</f>
        <v>0</v>
      </c>
      <c r="F2975" t="s">
        <v>22</v>
      </c>
      <c r="G2975">
        <f>IF(train[[#This Row],[voice_mail_plan]]="yes",1,0)</f>
        <v>0</v>
      </c>
      <c r="H2975">
        <v>0</v>
      </c>
      <c r="I2975">
        <v>120.1</v>
      </c>
      <c r="J2975">
        <v>103</v>
      </c>
      <c r="K2975">
        <v>20.420000000000002</v>
      </c>
      <c r="L2975">
        <v>179.2</v>
      </c>
      <c r="M2975">
        <v>132</v>
      </c>
      <c r="N2975">
        <v>15.23</v>
      </c>
      <c r="O2975">
        <v>127.3</v>
      </c>
      <c r="P2975">
        <v>82</v>
      </c>
      <c r="Q2975">
        <v>5.73</v>
      </c>
      <c r="R2975">
        <v>6.3</v>
      </c>
      <c r="S2975">
        <v>4</v>
      </c>
      <c r="T2975">
        <v>1.7</v>
      </c>
      <c r="U2975">
        <v>1</v>
      </c>
      <c r="V2975" t="s">
        <v>22</v>
      </c>
      <c r="W2975">
        <f t="shared" si="368"/>
        <v>0</v>
      </c>
      <c r="X2975" t="str">
        <f t="shared" si="369"/>
        <v>3 or fewer calls</v>
      </c>
      <c r="Y2975" t="str">
        <f t="shared" si="370"/>
        <v>Low</v>
      </c>
      <c r="Z2975" t="str">
        <f t="shared" si="371"/>
        <v>Heavy_user</v>
      </c>
      <c r="AA2975" t="str">
        <f t="shared" si="372"/>
        <v>Medium_user</v>
      </c>
      <c r="AB2975" t="str">
        <f t="shared" si="373"/>
        <v>Medium Usage</v>
      </c>
      <c r="AC2975" t="str">
        <f t="shared" si="374"/>
        <v>None</v>
      </c>
      <c r="AD2975" t="str">
        <f t="shared" si="375"/>
        <v>Low Intl Calls</v>
      </c>
    </row>
    <row r="2976" spans="1:30" x14ac:dyDescent="0.25">
      <c r="A2976" t="s">
        <v>36</v>
      </c>
      <c r="B2976">
        <v>143</v>
      </c>
      <c r="C2976" t="s">
        <v>21</v>
      </c>
      <c r="D2976" t="s">
        <v>22</v>
      </c>
      <c r="E2976">
        <f>IF(train[[#This Row],[international_plan]]="yes",1,0)</f>
        <v>0</v>
      </c>
      <c r="F2976" t="s">
        <v>22</v>
      </c>
      <c r="G2976">
        <f>IF(train[[#This Row],[voice_mail_plan]]="yes",1,0)</f>
        <v>0</v>
      </c>
      <c r="H2976">
        <v>0</v>
      </c>
      <c r="I2976">
        <v>168.6</v>
      </c>
      <c r="J2976">
        <v>85</v>
      </c>
      <c r="K2976">
        <v>28.66</v>
      </c>
      <c r="L2976">
        <v>176.3</v>
      </c>
      <c r="M2976">
        <v>89</v>
      </c>
      <c r="N2976">
        <v>14.99</v>
      </c>
      <c r="O2976">
        <v>282.3</v>
      </c>
      <c r="P2976">
        <v>69</v>
      </c>
      <c r="Q2976">
        <v>12.7</v>
      </c>
      <c r="R2976">
        <v>13.3</v>
      </c>
      <c r="S2976">
        <v>10</v>
      </c>
      <c r="T2976">
        <v>3.59</v>
      </c>
      <c r="U2976">
        <v>1</v>
      </c>
      <c r="V2976" t="s">
        <v>22</v>
      </c>
      <c r="W2976">
        <f t="shared" si="368"/>
        <v>0</v>
      </c>
      <c r="X2976" t="str">
        <f t="shared" si="369"/>
        <v>3 or fewer calls</v>
      </c>
      <c r="Y2976" t="str">
        <f t="shared" si="370"/>
        <v>Medium</v>
      </c>
      <c r="Z2976" t="str">
        <f t="shared" si="371"/>
        <v>Medium_user</v>
      </c>
      <c r="AA2976" t="str">
        <f t="shared" si="372"/>
        <v>Medium_user</v>
      </c>
      <c r="AB2976" t="str">
        <f t="shared" si="373"/>
        <v>Medium Usage</v>
      </c>
      <c r="AC2976" t="str">
        <f t="shared" si="374"/>
        <v>None</v>
      </c>
      <c r="AD2976" t="str">
        <f t="shared" si="375"/>
        <v>Medium Intl Calls</v>
      </c>
    </row>
    <row r="2977" spans="1:30" x14ac:dyDescent="0.25">
      <c r="A2977" t="s">
        <v>50</v>
      </c>
      <c r="B2977">
        <v>156</v>
      </c>
      <c r="C2977" t="s">
        <v>28</v>
      </c>
      <c r="D2977" t="s">
        <v>22</v>
      </c>
      <c r="E2977">
        <f>IF(train[[#This Row],[international_plan]]="yes",1,0)</f>
        <v>0</v>
      </c>
      <c r="F2977" t="s">
        <v>22</v>
      </c>
      <c r="G2977">
        <f>IF(train[[#This Row],[voice_mail_plan]]="yes",1,0)</f>
        <v>0</v>
      </c>
      <c r="H2977">
        <v>0</v>
      </c>
      <c r="I2977">
        <v>189.4</v>
      </c>
      <c r="J2977">
        <v>114</v>
      </c>
      <c r="K2977">
        <v>32.200000000000003</v>
      </c>
      <c r="L2977">
        <v>145.69999999999999</v>
      </c>
      <c r="M2977">
        <v>96</v>
      </c>
      <c r="N2977">
        <v>12.38</v>
      </c>
      <c r="O2977">
        <v>192.8</v>
      </c>
      <c r="P2977">
        <v>121</v>
      </c>
      <c r="Q2977">
        <v>8.68</v>
      </c>
      <c r="R2977">
        <v>4.5</v>
      </c>
      <c r="S2977">
        <v>13</v>
      </c>
      <c r="T2977">
        <v>1.22</v>
      </c>
      <c r="U2977">
        <v>0</v>
      </c>
      <c r="V2977" t="s">
        <v>22</v>
      </c>
      <c r="W2977">
        <f t="shared" si="368"/>
        <v>0</v>
      </c>
      <c r="X2977" t="str">
        <f t="shared" si="369"/>
        <v>3 or fewer calls</v>
      </c>
      <c r="Y2977" t="str">
        <f t="shared" si="370"/>
        <v>Low</v>
      </c>
      <c r="Z2977" t="str">
        <f t="shared" si="371"/>
        <v>Medium_user</v>
      </c>
      <c r="AA2977" t="str">
        <f t="shared" si="372"/>
        <v>Medium_user</v>
      </c>
      <c r="AB2977" t="str">
        <f t="shared" si="373"/>
        <v>Medium Usage</v>
      </c>
      <c r="AC2977" t="str">
        <f t="shared" si="374"/>
        <v>None</v>
      </c>
      <c r="AD2977" t="str">
        <f t="shared" si="375"/>
        <v>Low Intl Calls</v>
      </c>
    </row>
    <row r="2978" spans="1:30" x14ac:dyDescent="0.25">
      <c r="A2978" t="s">
        <v>39</v>
      </c>
      <c r="B2978">
        <v>98</v>
      </c>
      <c r="C2978" t="s">
        <v>25</v>
      </c>
      <c r="D2978" t="s">
        <v>22</v>
      </c>
      <c r="E2978">
        <f>IF(train[[#This Row],[international_plan]]="yes",1,0)</f>
        <v>0</v>
      </c>
      <c r="F2978" t="s">
        <v>22</v>
      </c>
      <c r="G2978">
        <f>IF(train[[#This Row],[voice_mail_plan]]="yes",1,0)</f>
        <v>0</v>
      </c>
      <c r="H2978">
        <v>0</v>
      </c>
      <c r="I2978">
        <v>158.5</v>
      </c>
      <c r="J2978">
        <v>90</v>
      </c>
      <c r="K2978">
        <v>26.95</v>
      </c>
      <c r="L2978">
        <v>254.4</v>
      </c>
      <c r="M2978">
        <v>67</v>
      </c>
      <c r="N2978">
        <v>21.62</v>
      </c>
      <c r="O2978">
        <v>178.4</v>
      </c>
      <c r="P2978">
        <v>104</v>
      </c>
      <c r="Q2978">
        <v>8.0299999999999994</v>
      </c>
      <c r="R2978">
        <v>14.8</v>
      </c>
      <c r="S2978">
        <v>5</v>
      </c>
      <c r="T2978">
        <v>4</v>
      </c>
      <c r="U2978">
        <v>2</v>
      </c>
      <c r="V2978" t="s">
        <v>22</v>
      </c>
      <c r="W2978">
        <f t="shared" si="368"/>
        <v>0</v>
      </c>
      <c r="X2978" t="str">
        <f t="shared" si="369"/>
        <v>3 or fewer calls</v>
      </c>
      <c r="Y2978" t="str">
        <f t="shared" si="370"/>
        <v>High</v>
      </c>
      <c r="Z2978" t="str">
        <f t="shared" si="371"/>
        <v>Light_usage</v>
      </c>
      <c r="AA2978" t="str">
        <f t="shared" si="372"/>
        <v>Heavy_user</v>
      </c>
      <c r="AB2978" t="str">
        <f t="shared" si="373"/>
        <v>Medium Usage</v>
      </c>
      <c r="AC2978" t="str">
        <f t="shared" si="374"/>
        <v>None</v>
      </c>
      <c r="AD2978" t="str">
        <f t="shared" si="375"/>
        <v>Medium Intl Calls</v>
      </c>
    </row>
    <row r="2979" spans="1:30" x14ac:dyDescent="0.25">
      <c r="A2979" t="s">
        <v>30</v>
      </c>
      <c r="B2979">
        <v>140</v>
      </c>
      <c r="C2979" t="s">
        <v>21</v>
      </c>
      <c r="D2979" t="s">
        <v>22</v>
      </c>
      <c r="E2979">
        <f>IF(train[[#This Row],[international_plan]]="yes",1,0)</f>
        <v>0</v>
      </c>
      <c r="F2979" t="s">
        <v>23</v>
      </c>
      <c r="G2979">
        <f>IF(train[[#This Row],[voice_mail_plan]]="yes",1,0)</f>
        <v>1</v>
      </c>
      <c r="H2979">
        <v>27</v>
      </c>
      <c r="I2979">
        <v>176</v>
      </c>
      <c r="J2979">
        <v>141</v>
      </c>
      <c r="K2979">
        <v>29.92</v>
      </c>
      <c r="L2979">
        <v>201.3</v>
      </c>
      <c r="M2979">
        <v>143</v>
      </c>
      <c r="N2979">
        <v>17.11</v>
      </c>
      <c r="O2979">
        <v>167.9</v>
      </c>
      <c r="P2979">
        <v>93</v>
      </c>
      <c r="Q2979">
        <v>7.56</v>
      </c>
      <c r="R2979">
        <v>7.1</v>
      </c>
      <c r="S2979">
        <v>5</v>
      </c>
      <c r="T2979">
        <v>1.92</v>
      </c>
      <c r="U2979">
        <v>3</v>
      </c>
      <c r="V2979" t="s">
        <v>22</v>
      </c>
      <c r="W2979">
        <f t="shared" si="368"/>
        <v>0</v>
      </c>
      <c r="X2979" t="str">
        <f t="shared" si="369"/>
        <v>3 or fewer calls</v>
      </c>
      <c r="Y2979" t="str">
        <f t="shared" si="370"/>
        <v>Low</v>
      </c>
      <c r="Z2979" t="str">
        <f t="shared" si="371"/>
        <v>Heavy_user</v>
      </c>
      <c r="AA2979" t="str">
        <f t="shared" si="372"/>
        <v>Medium_user</v>
      </c>
      <c r="AB2979" t="str">
        <f t="shared" si="373"/>
        <v>Medium Usage</v>
      </c>
      <c r="AC2979" t="str">
        <f t="shared" si="374"/>
        <v>Medium</v>
      </c>
      <c r="AD2979" t="str">
        <f t="shared" si="375"/>
        <v>Low Intl Calls</v>
      </c>
    </row>
    <row r="2980" spans="1:30" x14ac:dyDescent="0.25">
      <c r="A2980" t="s">
        <v>55</v>
      </c>
      <c r="B2980">
        <v>102</v>
      </c>
      <c r="C2980" t="s">
        <v>28</v>
      </c>
      <c r="D2980" t="s">
        <v>22</v>
      </c>
      <c r="E2980">
        <f>IF(train[[#This Row],[international_plan]]="yes",1,0)</f>
        <v>0</v>
      </c>
      <c r="F2980" t="s">
        <v>23</v>
      </c>
      <c r="G2980">
        <f>IF(train[[#This Row],[voice_mail_plan]]="yes",1,0)</f>
        <v>1</v>
      </c>
      <c r="H2980">
        <v>45</v>
      </c>
      <c r="I2980">
        <v>129.19999999999999</v>
      </c>
      <c r="J2980">
        <v>142</v>
      </c>
      <c r="K2980">
        <v>21.96</v>
      </c>
      <c r="L2980">
        <v>239.4</v>
      </c>
      <c r="M2980">
        <v>114</v>
      </c>
      <c r="N2980">
        <v>20.350000000000001</v>
      </c>
      <c r="O2980">
        <v>223.4</v>
      </c>
      <c r="P2980">
        <v>66</v>
      </c>
      <c r="Q2980">
        <v>10.050000000000001</v>
      </c>
      <c r="R2980">
        <v>8.6999999999999993</v>
      </c>
      <c r="S2980">
        <v>4</v>
      </c>
      <c r="T2980">
        <v>2.35</v>
      </c>
      <c r="U2980">
        <v>0</v>
      </c>
      <c r="V2980" t="s">
        <v>22</v>
      </c>
      <c r="W2980">
        <f t="shared" si="368"/>
        <v>0</v>
      </c>
      <c r="X2980" t="str">
        <f t="shared" si="369"/>
        <v>3 or fewer calls</v>
      </c>
      <c r="Y2980" t="str">
        <f t="shared" si="370"/>
        <v>Medium</v>
      </c>
      <c r="Z2980" t="str">
        <f t="shared" si="371"/>
        <v>Medium_user</v>
      </c>
      <c r="AA2980" t="str">
        <f t="shared" si="372"/>
        <v>Heavy_user</v>
      </c>
      <c r="AB2980" t="str">
        <f t="shared" si="373"/>
        <v>Medium Usage</v>
      </c>
      <c r="AC2980" t="str">
        <f t="shared" si="374"/>
        <v>High</v>
      </c>
      <c r="AD2980" t="str">
        <f t="shared" si="375"/>
        <v>Medium Intl Calls</v>
      </c>
    </row>
    <row r="2981" spans="1:30" x14ac:dyDescent="0.25">
      <c r="A2981" t="s">
        <v>38</v>
      </c>
      <c r="B2981">
        <v>71</v>
      </c>
      <c r="C2981" t="s">
        <v>21</v>
      </c>
      <c r="D2981" t="s">
        <v>22</v>
      </c>
      <c r="E2981">
        <f>IF(train[[#This Row],[international_plan]]="yes",1,0)</f>
        <v>0</v>
      </c>
      <c r="F2981" t="s">
        <v>23</v>
      </c>
      <c r="G2981">
        <f>IF(train[[#This Row],[voice_mail_plan]]="yes",1,0)</f>
        <v>1</v>
      </c>
      <c r="H2981">
        <v>49</v>
      </c>
      <c r="I2981">
        <v>174</v>
      </c>
      <c r="J2981">
        <v>122</v>
      </c>
      <c r="K2981">
        <v>29.58</v>
      </c>
      <c r="L2981">
        <v>168.6</v>
      </c>
      <c r="M2981">
        <v>85</v>
      </c>
      <c r="N2981">
        <v>14.33</v>
      </c>
      <c r="O2981">
        <v>132.1</v>
      </c>
      <c r="P2981">
        <v>120</v>
      </c>
      <c r="Q2981">
        <v>5.94</v>
      </c>
      <c r="R2981">
        <v>7.8</v>
      </c>
      <c r="S2981">
        <v>4</v>
      </c>
      <c r="T2981">
        <v>2.11</v>
      </c>
      <c r="U2981">
        <v>1</v>
      </c>
      <c r="V2981" t="s">
        <v>22</v>
      </c>
      <c r="W2981">
        <f t="shared" si="368"/>
        <v>0</v>
      </c>
      <c r="X2981" t="str">
        <f t="shared" si="369"/>
        <v>3 or fewer calls</v>
      </c>
      <c r="Y2981" t="str">
        <f t="shared" si="370"/>
        <v>Medium</v>
      </c>
      <c r="Z2981" t="str">
        <f t="shared" si="371"/>
        <v>Medium_user</v>
      </c>
      <c r="AA2981" t="str">
        <f t="shared" si="372"/>
        <v>Medium_user</v>
      </c>
      <c r="AB2981" t="str">
        <f t="shared" si="373"/>
        <v>Medium Usage</v>
      </c>
      <c r="AC2981" t="str">
        <f t="shared" si="374"/>
        <v>High</v>
      </c>
      <c r="AD2981" t="str">
        <f t="shared" si="375"/>
        <v>Medium Intl Calls</v>
      </c>
    </row>
    <row r="2982" spans="1:30" x14ac:dyDescent="0.25">
      <c r="A2982" t="s">
        <v>39</v>
      </c>
      <c r="B2982">
        <v>104</v>
      </c>
      <c r="C2982" t="s">
        <v>21</v>
      </c>
      <c r="D2982" t="s">
        <v>22</v>
      </c>
      <c r="E2982">
        <f>IF(train[[#This Row],[international_plan]]="yes",1,0)</f>
        <v>0</v>
      </c>
      <c r="F2982" t="s">
        <v>22</v>
      </c>
      <c r="G2982">
        <f>IF(train[[#This Row],[voice_mail_plan]]="yes",1,0)</f>
        <v>0</v>
      </c>
      <c r="H2982">
        <v>0</v>
      </c>
      <c r="I2982">
        <v>261.2</v>
      </c>
      <c r="J2982">
        <v>81</v>
      </c>
      <c r="K2982">
        <v>44.4</v>
      </c>
      <c r="L2982">
        <v>209.1</v>
      </c>
      <c r="M2982">
        <v>130</v>
      </c>
      <c r="N2982">
        <v>17.77</v>
      </c>
      <c r="O2982">
        <v>281.10000000000002</v>
      </c>
      <c r="P2982">
        <v>121</v>
      </c>
      <c r="Q2982">
        <v>12.65</v>
      </c>
      <c r="R2982">
        <v>11.3</v>
      </c>
      <c r="S2982">
        <v>1</v>
      </c>
      <c r="T2982">
        <v>3.05</v>
      </c>
      <c r="U2982">
        <v>2</v>
      </c>
      <c r="V2982" t="s">
        <v>23</v>
      </c>
      <c r="W2982">
        <f t="shared" si="368"/>
        <v>1</v>
      </c>
      <c r="X2982" t="str">
        <f t="shared" si="369"/>
        <v>3 or fewer calls</v>
      </c>
      <c r="Y2982" t="str">
        <f t="shared" si="370"/>
        <v>Medium</v>
      </c>
      <c r="Z2982" t="str">
        <f t="shared" si="371"/>
        <v>Heavy_user</v>
      </c>
      <c r="AA2982" t="str">
        <f t="shared" si="372"/>
        <v>Medium_user</v>
      </c>
      <c r="AB2982" t="str">
        <f t="shared" si="373"/>
        <v>Medium Usage</v>
      </c>
      <c r="AC2982" t="str">
        <f t="shared" si="374"/>
        <v>None</v>
      </c>
      <c r="AD2982" t="str">
        <f t="shared" si="375"/>
        <v>Medium Intl Calls</v>
      </c>
    </row>
    <row r="2983" spans="1:30" x14ac:dyDescent="0.25">
      <c r="A2983" t="s">
        <v>71</v>
      </c>
      <c r="B2983">
        <v>96</v>
      </c>
      <c r="C2983" t="s">
        <v>21</v>
      </c>
      <c r="D2983" t="s">
        <v>22</v>
      </c>
      <c r="E2983">
        <f>IF(train[[#This Row],[international_plan]]="yes",1,0)</f>
        <v>0</v>
      </c>
      <c r="F2983" t="s">
        <v>22</v>
      </c>
      <c r="G2983">
        <f>IF(train[[#This Row],[voice_mail_plan]]="yes",1,0)</f>
        <v>0</v>
      </c>
      <c r="H2983">
        <v>0</v>
      </c>
      <c r="I2983">
        <v>264.60000000000002</v>
      </c>
      <c r="J2983">
        <v>117</v>
      </c>
      <c r="K2983">
        <v>44.98</v>
      </c>
      <c r="L2983">
        <v>264.10000000000002</v>
      </c>
      <c r="M2983">
        <v>121</v>
      </c>
      <c r="N2983">
        <v>22.45</v>
      </c>
      <c r="O2983">
        <v>77.099999999999994</v>
      </c>
      <c r="P2983">
        <v>89</v>
      </c>
      <c r="Q2983">
        <v>3.47</v>
      </c>
      <c r="R2983">
        <v>8.1</v>
      </c>
      <c r="S2983">
        <v>4</v>
      </c>
      <c r="T2983">
        <v>2.19</v>
      </c>
      <c r="U2983">
        <v>0</v>
      </c>
      <c r="V2983" t="s">
        <v>22</v>
      </c>
      <c r="W2983">
        <f t="shared" si="368"/>
        <v>0</v>
      </c>
      <c r="X2983" t="str">
        <f t="shared" si="369"/>
        <v>3 or fewer calls</v>
      </c>
      <c r="Y2983" t="str">
        <f t="shared" si="370"/>
        <v>Medium</v>
      </c>
      <c r="Z2983" t="str">
        <f t="shared" si="371"/>
        <v>Heavy_user</v>
      </c>
      <c r="AA2983" t="str">
        <f t="shared" si="372"/>
        <v>Heavy_user</v>
      </c>
      <c r="AB2983" t="str">
        <f t="shared" si="373"/>
        <v>Medium Usage</v>
      </c>
      <c r="AC2983" t="str">
        <f t="shared" si="374"/>
        <v>None</v>
      </c>
      <c r="AD2983" t="str">
        <f t="shared" si="375"/>
        <v>Medium Intl Calls</v>
      </c>
    </row>
    <row r="2984" spans="1:30" x14ac:dyDescent="0.25">
      <c r="A2984" t="s">
        <v>73</v>
      </c>
      <c r="B2984">
        <v>90</v>
      </c>
      <c r="C2984" t="s">
        <v>25</v>
      </c>
      <c r="D2984" t="s">
        <v>22</v>
      </c>
      <c r="E2984">
        <f>IF(train[[#This Row],[international_plan]]="yes",1,0)</f>
        <v>0</v>
      </c>
      <c r="F2984" t="s">
        <v>22</v>
      </c>
      <c r="G2984">
        <f>IF(train[[#This Row],[voice_mail_plan]]="yes",1,0)</f>
        <v>0</v>
      </c>
      <c r="H2984">
        <v>0</v>
      </c>
      <c r="I2984">
        <v>160.9</v>
      </c>
      <c r="J2984">
        <v>97</v>
      </c>
      <c r="K2984">
        <v>27.35</v>
      </c>
      <c r="L2984">
        <v>136.4</v>
      </c>
      <c r="M2984">
        <v>46</v>
      </c>
      <c r="N2984">
        <v>11.59</v>
      </c>
      <c r="O2984">
        <v>209</v>
      </c>
      <c r="P2984">
        <v>121</v>
      </c>
      <c r="Q2984">
        <v>9.4</v>
      </c>
      <c r="R2984">
        <v>9.1</v>
      </c>
      <c r="S2984">
        <v>4</v>
      </c>
      <c r="T2984">
        <v>2.46</v>
      </c>
      <c r="U2984">
        <v>2</v>
      </c>
      <c r="V2984" t="s">
        <v>22</v>
      </c>
      <c r="W2984">
        <f t="shared" si="368"/>
        <v>0</v>
      </c>
      <c r="X2984" t="str">
        <f t="shared" si="369"/>
        <v>3 or fewer calls</v>
      </c>
      <c r="Y2984" t="str">
        <f t="shared" si="370"/>
        <v>Medium</v>
      </c>
      <c r="Z2984" t="str">
        <f t="shared" si="371"/>
        <v>Light_usage</v>
      </c>
      <c r="AA2984" t="str">
        <f t="shared" si="372"/>
        <v>Medium_user</v>
      </c>
      <c r="AB2984" t="str">
        <f t="shared" si="373"/>
        <v>Medium Usage</v>
      </c>
      <c r="AC2984" t="str">
        <f t="shared" si="374"/>
        <v>None</v>
      </c>
      <c r="AD2984" t="str">
        <f t="shared" si="375"/>
        <v>Medium Intl Calls</v>
      </c>
    </row>
    <row r="2985" spans="1:30" x14ac:dyDescent="0.25">
      <c r="A2985" t="s">
        <v>74</v>
      </c>
      <c r="B2985">
        <v>106</v>
      </c>
      <c r="C2985" t="s">
        <v>28</v>
      </c>
      <c r="D2985" t="s">
        <v>22</v>
      </c>
      <c r="E2985">
        <f>IF(train[[#This Row],[international_plan]]="yes",1,0)</f>
        <v>0</v>
      </c>
      <c r="F2985" t="s">
        <v>23</v>
      </c>
      <c r="G2985">
        <f>IF(train[[#This Row],[voice_mail_plan]]="yes",1,0)</f>
        <v>1</v>
      </c>
      <c r="H2985">
        <v>36</v>
      </c>
      <c r="I2985">
        <v>124.8</v>
      </c>
      <c r="J2985">
        <v>93</v>
      </c>
      <c r="K2985">
        <v>21.22</v>
      </c>
      <c r="L2985">
        <v>241.7</v>
      </c>
      <c r="M2985">
        <v>83</v>
      </c>
      <c r="N2985">
        <v>20.54</v>
      </c>
      <c r="O2985">
        <v>219</v>
      </c>
      <c r="P2985">
        <v>110</v>
      </c>
      <c r="Q2985">
        <v>9.86</v>
      </c>
      <c r="R2985">
        <v>11.3</v>
      </c>
      <c r="S2985">
        <v>3</v>
      </c>
      <c r="T2985">
        <v>3.05</v>
      </c>
      <c r="U2985">
        <v>1</v>
      </c>
      <c r="V2985" t="s">
        <v>22</v>
      </c>
      <c r="W2985">
        <f t="shared" si="368"/>
        <v>0</v>
      </c>
      <c r="X2985" t="str">
        <f t="shared" si="369"/>
        <v>3 or fewer calls</v>
      </c>
      <c r="Y2985" t="str">
        <f t="shared" si="370"/>
        <v>Medium</v>
      </c>
      <c r="Z2985" t="str">
        <f t="shared" si="371"/>
        <v>Medium_user</v>
      </c>
      <c r="AA2985" t="str">
        <f t="shared" si="372"/>
        <v>Heavy_user</v>
      </c>
      <c r="AB2985" t="str">
        <f t="shared" si="373"/>
        <v>Medium Usage</v>
      </c>
      <c r="AC2985" t="str">
        <f t="shared" si="374"/>
        <v>High</v>
      </c>
      <c r="AD2985" t="str">
        <f t="shared" si="375"/>
        <v>Medium Intl Calls</v>
      </c>
    </row>
    <row r="2986" spans="1:30" x14ac:dyDescent="0.25">
      <c r="A2986" t="s">
        <v>54</v>
      </c>
      <c r="B2986">
        <v>148</v>
      </c>
      <c r="C2986" t="s">
        <v>28</v>
      </c>
      <c r="D2986" t="s">
        <v>22</v>
      </c>
      <c r="E2986">
        <f>IF(train[[#This Row],[international_plan]]="yes",1,0)</f>
        <v>0</v>
      </c>
      <c r="F2986" t="s">
        <v>22</v>
      </c>
      <c r="G2986">
        <f>IF(train[[#This Row],[voice_mail_plan]]="yes",1,0)</f>
        <v>0</v>
      </c>
      <c r="H2986">
        <v>0</v>
      </c>
      <c r="I2986">
        <v>230.6</v>
      </c>
      <c r="J2986">
        <v>92</v>
      </c>
      <c r="K2986">
        <v>39.200000000000003</v>
      </c>
      <c r="L2986">
        <v>185.6</v>
      </c>
      <c r="M2986">
        <v>97</v>
      </c>
      <c r="N2986">
        <v>15.78</v>
      </c>
      <c r="O2986">
        <v>183.2</v>
      </c>
      <c r="P2986">
        <v>79</v>
      </c>
      <c r="Q2986">
        <v>8.24</v>
      </c>
      <c r="R2986">
        <v>6.2</v>
      </c>
      <c r="S2986">
        <v>4</v>
      </c>
      <c r="T2986">
        <v>1.67</v>
      </c>
      <c r="U2986">
        <v>2</v>
      </c>
      <c r="V2986" t="s">
        <v>22</v>
      </c>
      <c r="W2986">
        <f t="shared" si="368"/>
        <v>0</v>
      </c>
      <c r="X2986" t="str">
        <f t="shared" si="369"/>
        <v>3 or fewer calls</v>
      </c>
      <c r="Y2986" t="str">
        <f t="shared" si="370"/>
        <v>Low</v>
      </c>
      <c r="Z2986" t="str">
        <f t="shared" si="371"/>
        <v>Medium_user</v>
      </c>
      <c r="AA2986" t="str">
        <f t="shared" si="372"/>
        <v>Medium_user</v>
      </c>
      <c r="AB2986" t="str">
        <f t="shared" si="373"/>
        <v>Medium Usage</v>
      </c>
      <c r="AC2986" t="str">
        <f t="shared" si="374"/>
        <v>None</v>
      </c>
      <c r="AD2986" t="str">
        <f t="shared" si="375"/>
        <v>Low Intl Calls</v>
      </c>
    </row>
    <row r="2987" spans="1:30" x14ac:dyDescent="0.25">
      <c r="A2987" t="s">
        <v>55</v>
      </c>
      <c r="B2987">
        <v>95</v>
      </c>
      <c r="C2987" t="s">
        <v>25</v>
      </c>
      <c r="D2987" t="s">
        <v>22</v>
      </c>
      <c r="E2987">
        <f>IF(train[[#This Row],[international_plan]]="yes",1,0)</f>
        <v>0</v>
      </c>
      <c r="F2987" t="s">
        <v>23</v>
      </c>
      <c r="G2987">
        <f>IF(train[[#This Row],[voice_mail_plan]]="yes",1,0)</f>
        <v>1</v>
      </c>
      <c r="H2987">
        <v>35</v>
      </c>
      <c r="I2987">
        <v>229.1</v>
      </c>
      <c r="J2987">
        <v>143</v>
      </c>
      <c r="K2987">
        <v>38.950000000000003</v>
      </c>
      <c r="L2987">
        <v>148.19999999999999</v>
      </c>
      <c r="M2987">
        <v>104</v>
      </c>
      <c r="N2987">
        <v>12.6</v>
      </c>
      <c r="O2987">
        <v>248.4</v>
      </c>
      <c r="P2987">
        <v>110</v>
      </c>
      <c r="Q2987">
        <v>11.18</v>
      </c>
      <c r="R2987">
        <v>3.9</v>
      </c>
      <c r="S2987">
        <v>3</v>
      </c>
      <c r="T2987">
        <v>1.05</v>
      </c>
      <c r="U2987">
        <v>0</v>
      </c>
      <c r="V2987" t="s">
        <v>22</v>
      </c>
      <c r="W2987">
        <f t="shared" si="368"/>
        <v>0</v>
      </c>
      <c r="X2987" t="str">
        <f t="shared" si="369"/>
        <v>3 or fewer calls</v>
      </c>
      <c r="Y2987" t="str">
        <f t="shared" si="370"/>
        <v>Low</v>
      </c>
      <c r="Z2987" t="str">
        <f t="shared" si="371"/>
        <v>Medium_user</v>
      </c>
      <c r="AA2987" t="str">
        <f t="shared" si="372"/>
        <v>Medium_user</v>
      </c>
      <c r="AB2987" t="str">
        <f t="shared" si="373"/>
        <v>Medium Usage</v>
      </c>
      <c r="AC2987" t="str">
        <f t="shared" si="374"/>
        <v>High</v>
      </c>
      <c r="AD2987" t="str">
        <f t="shared" si="375"/>
        <v>Low Intl Calls</v>
      </c>
    </row>
    <row r="2988" spans="1:30" x14ac:dyDescent="0.25">
      <c r="A2988" t="s">
        <v>26</v>
      </c>
      <c r="B2988">
        <v>127</v>
      </c>
      <c r="C2988" t="s">
        <v>25</v>
      </c>
      <c r="D2988" t="s">
        <v>22</v>
      </c>
      <c r="E2988">
        <f>IF(train[[#This Row],[international_plan]]="yes",1,0)</f>
        <v>0</v>
      </c>
      <c r="F2988" t="s">
        <v>22</v>
      </c>
      <c r="G2988">
        <f>IF(train[[#This Row],[voice_mail_plan]]="yes",1,0)</f>
        <v>0</v>
      </c>
      <c r="H2988">
        <v>0</v>
      </c>
      <c r="I2988">
        <v>212.9</v>
      </c>
      <c r="J2988">
        <v>92</v>
      </c>
      <c r="K2988">
        <v>36.19</v>
      </c>
      <c r="L2988">
        <v>260.10000000000002</v>
      </c>
      <c r="M2988">
        <v>124</v>
      </c>
      <c r="N2988">
        <v>22.11</v>
      </c>
      <c r="O2988">
        <v>177.6</v>
      </c>
      <c r="P2988">
        <v>85</v>
      </c>
      <c r="Q2988">
        <v>7.99</v>
      </c>
      <c r="R2988">
        <v>8.6</v>
      </c>
      <c r="S2988">
        <v>2</v>
      </c>
      <c r="T2988">
        <v>2.3199999999999998</v>
      </c>
      <c r="U2988">
        <v>2</v>
      </c>
      <c r="V2988" t="s">
        <v>22</v>
      </c>
      <c r="W2988">
        <f t="shared" si="368"/>
        <v>0</v>
      </c>
      <c r="X2988" t="str">
        <f t="shared" si="369"/>
        <v>3 or fewer calls</v>
      </c>
      <c r="Y2988" t="str">
        <f t="shared" si="370"/>
        <v>Medium</v>
      </c>
      <c r="Z2988" t="str">
        <f t="shared" si="371"/>
        <v>Heavy_user</v>
      </c>
      <c r="AA2988" t="str">
        <f t="shared" si="372"/>
        <v>Heavy_user</v>
      </c>
      <c r="AB2988" t="str">
        <f t="shared" si="373"/>
        <v>Medium Usage</v>
      </c>
      <c r="AC2988" t="str">
        <f t="shared" si="374"/>
        <v>None</v>
      </c>
      <c r="AD2988" t="str">
        <f t="shared" si="375"/>
        <v>Medium Intl Calls</v>
      </c>
    </row>
    <row r="2989" spans="1:30" x14ac:dyDescent="0.25">
      <c r="A2989" t="s">
        <v>46</v>
      </c>
      <c r="B2989">
        <v>79</v>
      </c>
      <c r="C2989" t="s">
        <v>25</v>
      </c>
      <c r="D2989" t="s">
        <v>22</v>
      </c>
      <c r="E2989">
        <f>IF(train[[#This Row],[international_plan]]="yes",1,0)</f>
        <v>0</v>
      </c>
      <c r="F2989" t="s">
        <v>23</v>
      </c>
      <c r="G2989">
        <f>IF(train[[#This Row],[voice_mail_plan]]="yes",1,0)</f>
        <v>1</v>
      </c>
      <c r="H2989">
        <v>30</v>
      </c>
      <c r="I2989">
        <v>124.8</v>
      </c>
      <c r="J2989">
        <v>99</v>
      </c>
      <c r="K2989">
        <v>21.22</v>
      </c>
      <c r="L2989">
        <v>207.6</v>
      </c>
      <c r="M2989">
        <v>142</v>
      </c>
      <c r="N2989">
        <v>17.649999999999999</v>
      </c>
      <c r="O2989">
        <v>175</v>
      </c>
      <c r="P2989">
        <v>95</v>
      </c>
      <c r="Q2989">
        <v>7.88</v>
      </c>
      <c r="R2989">
        <v>4.5999999999999996</v>
      </c>
      <c r="S2989">
        <v>3</v>
      </c>
      <c r="T2989">
        <v>1.24</v>
      </c>
      <c r="U2989">
        <v>1</v>
      </c>
      <c r="V2989" t="s">
        <v>22</v>
      </c>
      <c r="W2989">
        <f t="shared" si="368"/>
        <v>0</v>
      </c>
      <c r="X2989" t="str">
        <f t="shared" si="369"/>
        <v>3 or fewer calls</v>
      </c>
      <c r="Y2989" t="str">
        <f t="shared" si="370"/>
        <v>Low</v>
      </c>
      <c r="Z2989" t="str">
        <f t="shared" si="371"/>
        <v>Heavy_user</v>
      </c>
      <c r="AA2989" t="str">
        <f t="shared" si="372"/>
        <v>Medium_user</v>
      </c>
      <c r="AB2989" t="str">
        <f t="shared" si="373"/>
        <v>Medium Usage</v>
      </c>
      <c r="AC2989" t="str">
        <f t="shared" si="374"/>
        <v>High</v>
      </c>
      <c r="AD2989" t="str">
        <f t="shared" si="375"/>
        <v>Low Intl Calls</v>
      </c>
    </row>
    <row r="2990" spans="1:30" x14ac:dyDescent="0.25">
      <c r="A2990" t="s">
        <v>29</v>
      </c>
      <c r="B2990">
        <v>83</v>
      </c>
      <c r="C2990" t="s">
        <v>28</v>
      </c>
      <c r="D2990" t="s">
        <v>22</v>
      </c>
      <c r="E2990">
        <f>IF(train[[#This Row],[international_plan]]="yes",1,0)</f>
        <v>0</v>
      </c>
      <c r="F2990" t="s">
        <v>22</v>
      </c>
      <c r="G2990">
        <f>IF(train[[#This Row],[voice_mail_plan]]="yes",1,0)</f>
        <v>0</v>
      </c>
      <c r="H2990">
        <v>0</v>
      </c>
      <c r="I2990">
        <v>133.9</v>
      </c>
      <c r="J2990">
        <v>82</v>
      </c>
      <c r="K2990">
        <v>22.76</v>
      </c>
      <c r="L2990">
        <v>169.6</v>
      </c>
      <c r="M2990">
        <v>105</v>
      </c>
      <c r="N2990">
        <v>14.42</v>
      </c>
      <c r="O2990">
        <v>222.8</v>
      </c>
      <c r="P2990">
        <v>114</v>
      </c>
      <c r="Q2990">
        <v>10.029999999999999</v>
      </c>
      <c r="R2990">
        <v>11.7</v>
      </c>
      <c r="S2990">
        <v>4</v>
      </c>
      <c r="T2990">
        <v>3.16</v>
      </c>
      <c r="U2990">
        <v>0</v>
      </c>
      <c r="V2990" t="s">
        <v>22</v>
      </c>
      <c r="W2990">
        <f t="shared" si="368"/>
        <v>0</v>
      </c>
      <c r="X2990" t="str">
        <f t="shared" si="369"/>
        <v>3 or fewer calls</v>
      </c>
      <c r="Y2990" t="str">
        <f t="shared" si="370"/>
        <v>Medium</v>
      </c>
      <c r="Z2990" t="str">
        <f t="shared" si="371"/>
        <v>Medium_user</v>
      </c>
      <c r="AA2990" t="str">
        <f t="shared" si="372"/>
        <v>Medium_user</v>
      </c>
      <c r="AB2990" t="str">
        <f t="shared" si="373"/>
        <v>Medium Usage</v>
      </c>
      <c r="AC2990" t="str">
        <f t="shared" si="374"/>
        <v>None</v>
      </c>
      <c r="AD2990" t="str">
        <f t="shared" si="375"/>
        <v>Medium Intl Calls</v>
      </c>
    </row>
    <row r="2991" spans="1:30" x14ac:dyDescent="0.25">
      <c r="A2991" t="s">
        <v>62</v>
      </c>
      <c r="B2991">
        <v>83</v>
      </c>
      <c r="C2991" t="s">
        <v>28</v>
      </c>
      <c r="D2991" t="s">
        <v>22</v>
      </c>
      <c r="E2991">
        <f>IF(train[[#This Row],[international_plan]]="yes",1,0)</f>
        <v>0</v>
      </c>
      <c r="F2991" t="s">
        <v>23</v>
      </c>
      <c r="G2991">
        <f>IF(train[[#This Row],[voice_mail_plan]]="yes",1,0)</f>
        <v>1</v>
      </c>
      <c r="H2991">
        <v>31</v>
      </c>
      <c r="I2991">
        <v>129.80000000000001</v>
      </c>
      <c r="J2991">
        <v>87</v>
      </c>
      <c r="K2991">
        <v>22.07</v>
      </c>
      <c r="L2991">
        <v>183.4</v>
      </c>
      <c r="M2991">
        <v>110</v>
      </c>
      <c r="N2991">
        <v>15.59</v>
      </c>
      <c r="O2991">
        <v>169.4</v>
      </c>
      <c r="P2991">
        <v>40</v>
      </c>
      <c r="Q2991">
        <v>7.62</v>
      </c>
      <c r="R2991">
        <v>14.3</v>
      </c>
      <c r="S2991">
        <v>6</v>
      </c>
      <c r="T2991">
        <v>3.86</v>
      </c>
      <c r="U2991">
        <v>1</v>
      </c>
      <c r="V2991" t="s">
        <v>22</v>
      </c>
      <c r="W2991">
        <f t="shared" si="368"/>
        <v>0</v>
      </c>
      <c r="X2991" t="str">
        <f t="shared" si="369"/>
        <v>3 or fewer calls</v>
      </c>
      <c r="Y2991" t="str">
        <f t="shared" si="370"/>
        <v>Medium</v>
      </c>
      <c r="Z2991" t="str">
        <f t="shared" si="371"/>
        <v>Medium_user</v>
      </c>
      <c r="AA2991" t="str">
        <f t="shared" si="372"/>
        <v>Medium_user</v>
      </c>
      <c r="AB2991" t="str">
        <f t="shared" si="373"/>
        <v>Medium Usage</v>
      </c>
      <c r="AC2991" t="str">
        <f t="shared" si="374"/>
        <v>High</v>
      </c>
      <c r="AD2991" t="str">
        <f t="shared" si="375"/>
        <v>Medium Intl Calls</v>
      </c>
    </row>
    <row r="2992" spans="1:30" x14ac:dyDescent="0.25">
      <c r="A2992" t="s">
        <v>45</v>
      </c>
      <c r="B2992">
        <v>17</v>
      </c>
      <c r="C2992" t="s">
        <v>25</v>
      </c>
      <c r="D2992" t="s">
        <v>22</v>
      </c>
      <c r="E2992">
        <f>IF(train[[#This Row],[international_plan]]="yes",1,0)</f>
        <v>0</v>
      </c>
      <c r="F2992" t="s">
        <v>22</v>
      </c>
      <c r="G2992">
        <f>IF(train[[#This Row],[voice_mail_plan]]="yes",1,0)</f>
        <v>0</v>
      </c>
      <c r="H2992">
        <v>0</v>
      </c>
      <c r="I2992">
        <v>168.5</v>
      </c>
      <c r="J2992">
        <v>102</v>
      </c>
      <c r="K2992">
        <v>28.65</v>
      </c>
      <c r="L2992">
        <v>297.2</v>
      </c>
      <c r="M2992">
        <v>130</v>
      </c>
      <c r="N2992">
        <v>25.26</v>
      </c>
      <c r="O2992">
        <v>244.7</v>
      </c>
      <c r="P2992">
        <v>117</v>
      </c>
      <c r="Q2992">
        <v>11.01</v>
      </c>
      <c r="R2992">
        <v>8.8000000000000007</v>
      </c>
      <c r="S2992">
        <v>6</v>
      </c>
      <c r="T2992">
        <v>2.38</v>
      </c>
      <c r="U2992">
        <v>3</v>
      </c>
      <c r="V2992" t="s">
        <v>22</v>
      </c>
      <c r="W2992">
        <f t="shared" si="368"/>
        <v>0</v>
      </c>
      <c r="X2992" t="str">
        <f t="shared" si="369"/>
        <v>3 or fewer calls</v>
      </c>
      <c r="Y2992" t="str">
        <f t="shared" si="370"/>
        <v>Medium</v>
      </c>
      <c r="Z2992" t="str">
        <f t="shared" si="371"/>
        <v>Heavy_user</v>
      </c>
      <c r="AA2992" t="str">
        <f t="shared" si="372"/>
        <v>Heavy_user</v>
      </c>
      <c r="AB2992" t="str">
        <f t="shared" si="373"/>
        <v>Medium Usage</v>
      </c>
      <c r="AC2992" t="str">
        <f t="shared" si="374"/>
        <v>None</v>
      </c>
      <c r="AD2992" t="str">
        <f t="shared" si="375"/>
        <v>Medium Intl Calls</v>
      </c>
    </row>
    <row r="2993" spans="1:30" x14ac:dyDescent="0.25">
      <c r="A2993" t="s">
        <v>63</v>
      </c>
      <c r="B2993">
        <v>165</v>
      </c>
      <c r="C2993" t="s">
        <v>21</v>
      </c>
      <c r="D2993" t="s">
        <v>23</v>
      </c>
      <c r="E2993">
        <f>IF(train[[#This Row],[international_plan]]="yes",1,0)</f>
        <v>1</v>
      </c>
      <c r="F2993" t="s">
        <v>22</v>
      </c>
      <c r="G2993">
        <f>IF(train[[#This Row],[voice_mail_plan]]="yes",1,0)</f>
        <v>0</v>
      </c>
      <c r="H2993">
        <v>0</v>
      </c>
      <c r="I2993">
        <v>81.400000000000006</v>
      </c>
      <c r="J2993">
        <v>110</v>
      </c>
      <c r="K2993">
        <v>13.84</v>
      </c>
      <c r="L2993">
        <v>263.7</v>
      </c>
      <c r="M2993">
        <v>150</v>
      </c>
      <c r="N2993">
        <v>22.41</v>
      </c>
      <c r="O2993">
        <v>219.7</v>
      </c>
      <c r="P2993">
        <v>107</v>
      </c>
      <c r="Q2993">
        <v>9.89</v>
      </c>
      <c r="R2993">
        <v>12.2</v>
      </c>
      <c r="S2993">
        <v>3</v>
      </c>
      <c r="T2993">
        <v>3.29</v>
      </c>
      <c r="U2993">
        <v>1</v>
      </c>
      <c r="V2993" t="s">
        <v>22</v>
      </c>
      <c r="W2993">
        <f t="shared" si="368"/>
        <v>0</v>
      </c>
      <c r="X2993" t="str">
        <f t="shared" si="369"/>
        <v>3 or fewer calls</v>
      </c>
      <c r="Y2993" t="str">
        <f t="shared" si="370"/>
        <v>Medium</v>
      </c>
      <c r="Z2993" t="str">
        <f t="shared" si="371"/>
        <v>Heavy_user</v>
      </c>
      <c r="AA2993" t="str">
        <f t="shared" si="372"/>
        <v>Heavy_user</v>
      </c>
      <c r="AB2993" t="str">
        <f t="shared" si="373"/>
        <v>Medium Usage</v>
      </c>
      <c r="AC2993" t="str">
        <f t="shared" si="374"/>
        <v>None</v>
      </c>
      <c r="AD2993" t="str">
        <f t="shared" si="375"/>
        <v>Medium Intl Calls</v>
      </c>
    </row>
    <row r="2994" spans="1:30" x14ac:dyDescent="0.25">
      <c r="A2994" t="s">
        <v>26</v>
      </c>
      <c r="B2994">
        <v>149</v>
      </c>
      <c r="C2994" t="s">
        <v>28</v>
      </c>
      <c r="D2994" t="s">
        <v>22</v>
      </c>
      <c r="E2994">
        <f>IF(train[[#This Row],[international_plan]]="yes",1,0)</f>
        <v>0</v>
      </c>
      <c r="F2994" t="s">
        <v>22</v>
      </c>
      <c r="G2994">
        <f>IF(train[[#This Row],[voice_mail_plan]]="yes",1,0)</f>
        <v>0</v>
      </c>
      <c r="H2994">
        <v>0</v>
      </c>
      <c r="I2994">
        <v>117.2</v>
      </c>
      <c r="J2994">
        <v>99</v>
      </c>
      <c r="K2994">
        <v>19.920000000000002</v>
      </c>
      <c r="L2994">
        <v>227.7</v>
      </c>
      <c r="M2994">
        <v>74</v>
      </c>
      <c r="N2994">
        <v>19.350000000000001</v>
      </c>
      <c r="O2994">
        <v>221.7</v>
      </c>
      <c r="P2994">
        <v>141</v>
      </c>
      <c r="Q2994">
        <v>9.98</v>
      </c>
      <c r="R2994">
        <v>9</v>
      </c>
      <c r="S2994">
        <v>7</v>
      </c>
      <c r="T2994">
        <v>2.4300000000000002</v>
      </c>
      <c r="U2994">
        <v>1</v>
      </c>
      <c r="V2994" t="s">
        <v>22</v>
      </c>
      <c r="W2994">
        <f t="shared" si="368"/>
        <v>0</v>
      </c>
      <c r="X2994" t="str">
        <f t="shared" si="369"/>
        <v>3 or fewer calls</v>
      </c>
      <c r="Y2994" t="str">
        <f t="shared" si="370"/>
        <v>Medium</v>
      </c>
      <c r="Z2994" t="str">
        <f t="shared" si="371"/>
        <v>Light_usage</v>
      </c>
      <c r="AA2994" t="str">
        <f t="shared" si="372"/>
        <v>Medium_user</v>
      </c>
      <c r="AB2994" t="str">
        <f t="shared" si="373"/>
        <v>Medium Usage</v>
      </c>
      <c r="AC2994" t="str">
        <f t="shared" si="374"/>
        <v>None</v>
      </c>
      <c r="AD2994" t="str">
        <f t="shared" si="375"/>
        <v>Medium Intl Calls</v>
      </c>
    </row>
    <row r="2995" spans="1:30" x14ac:dyDescent="0.25">
      <c r="A2995" t="s">
        <v>66</v>
      </c>
      <c r="B2995">
        <v>79</v>
      </c>
      <c r="C2995" t="s">
        <v>28</v>
      </c>
      <c r="D2995" t="s">
        <v>23</v>
      </c>
      <c r="E2995">
        <f>IF(train[[#This Row],[international_plan]]="yes",1,0)</f>
        <v>1</v>
      </c>
      <c r="F2995" t="s">
        <v>22</v>
      </c>
      <c r="G2995">
        <f>IF(train[[#This Row],[voice_mail_plan]]="yes",1,0)</f>
        <v>0</v>
      </c>
      <c r="H2995">
        <v>0</v>
      </c>
      <c r="I2995">
        <v>300.39999999999998</v>
      </c>
      <c r="J2995">
        <v>113</v>
      </c>
      <c r="K2995">
        <v>51.07</v>
      </c>
      <c r="L2995">
        <v>210.8</v>
      </c>
      <c r="M2995">
        <v>93</v>
      </c>
      <c r="N2995">
        <v>17.920000000000002</v>
      </c>
      <c r="O2995">
        <v>173.4</v>
      </c>
      <c r="P2995">
        <v>121</v>
      </c>
      <c r="Q2995">
        <v>7.8</v>
      </c>
      <c r="R2995">
        <v>11.9</v>
      </c>
      <c r="S2995">
        <v>3</v>
      </c>
      <c r="T2995">
        <v>3.21</v>
      </c>
      <c r="U2995">
        <v>2</v>
      </c>
      <c r="V2995" t="s">
        <v>23</v>
      </c>
      <c r="W2995">
        <f t="shared" si="368"/>
        <v>1</v>
      </c>
      <c r="X2995" t="str">
        <f t="shared" si="369"/>
        <v>3 or fewer calls</v>
      </c>
      <c r="Y2995" t="str">
        <f t="shared" si="370"/>
        <v>Medium</v>
      </c>
      <c r="Z2995" t="str">
        <f t="shared" si="371"/>
        <v>Medium_user</v>
      </c>
      <c r="AA2995" t="str">
        <f t="shared" si="372"/>
        <v>Medium_user</v>
      </c>
      <c r="AB2995" t="str">
        <f t="shared" si="373"/>
        <v>Medium Usage</v>
      </c>
      <c r="AC2995" t="str">
        <f t="shared" si="374"/>
        <v>None</v>
      </c>
      <c r="AD2995" t="str">
        <f t="shared" si="375"/>
        <v>Medium Intl Calls</v>
      </c>
    </row>
    <row r="2996" spans="1:30" x14ac:dyDescent="0.25">
      <c r="A2996" t="s">
        <v>42</v>
      </c>
      <c r="B2996">
        <v>94</v>
      </c>
      <c r="C2996" t="s">
        <v>21</v>
      </c>
      <c r="D2996" t="s">
        <v>22</v>
      </c>
      <c r="E2996">
        <f>IF(train[[#This Row],[international_plan]]="yes",1,0)</f>
        <v>0</v>
      </c>
      <c r="F2996" t="s">
        <v>22</v>
      </c>
      <c r="G2996">
        <f>IF(train[[#This Row],[voice_mail_plan]]="yes",1,0)</f>
        <v>0</v>
      </c>
      <c r="H2996">
        <v>0</v>
      </c>
      <c r="I2996">
        <v>195.1</v>
      </c>
      <c r="J2996">
        <v>105</v>
      </c>
      <c r="K2996">
        <v>33.17</v>
      </c>
      <c r="L2996">
        <v>272.39999999999998</v>
      </c>
      <c r="M2996">
        <v>100</v>
      </c>
      <c r="N2996">
        <v>23.15</v>
      </c>
      <c r="O2996">
        <v>142.69999999999999</v>
      </c>
      <c r="P2996">
        <v>102</v>
      </c>
      <c r="Q2996">
        <v>6.42</v>
      </c>
      <c r="R2996">
        <v>11.5</v>
      </c>
      <c r="S2996">
        <v>16</v>
      </c>
      <c r="T2996">
        <v>3.11</v>
      </c>
      <c r="U2996">
        <v>1</v>
      </c>
      <c r="V2996" t="s">
        <v>22</v>
      </c>
      <c r="W2996">
        <f t="shared" si="368"/>
        <v>0</v>
      </c>
      <c r="X2996" t="str">
        <f t="shared" si="369"/>
        <v>3 or fewer calls</v>
      </c>
      <c r="Y2996" t="str">
        <f t="shared" si="370"/>
        <v>Medium</v>
      </c>
      <c r="Z2996" t="str">
        <f t="shared" si="371"/>
        <v>Medium_user</v>
      </c>
      <c r="AA2996" t="str">
        <f t="shared" si="372"/>
        <v>Heavy_user</v>
      </c>
      <c r="AB2996" t="str">
        <f t="shared" si="373"/>
        <v>Medium Usage</v>
      </c>
      <c r="AC2996" t="str">
        <f t="shared" si="374"/>
        <v>None</v>
      </c>
      <c r="AD2996" t="str">
        <f t="shared" si="375"/>
        <v>Medium Intl Calls</v>
      </c>
    </row>
    <row r="2997" spans="1:30" x14ac:dyDescent="0.25">
      <c r="A2997" t="s">
        <v>60</v>
      </c>
      <c r="B2997">
        <v>93</v>
      </c>
      <c r="C2997" t="s">
        <v>21</v>
      </c>
      <c r="D2997" t="s">
        <v>22</v>
      </c>
      <c r="E2997">
        <f>IF(train[[#This Row],[international_plan]]="yes",1,0)</f>
        <v>0</v>
      </c>
      <c r="F2997" t="s">
        <v>22</v>
      </c>
      <c r="G2997">
        <f>IF(train[[#This Row],[voice_mail_plan]]="yes",1,0)</f>
        <v>0</v>
      </c>
      <c r="H2997">
        <v>0</v>
      </c>
      <c r="I2997">
        <v>172</v>
      </c>
      <c r="J2997">
        <v>80</v>
      </c>
      <c r="K2997">
        <v>29.24</v>
      </c>
      <c r="L2997">
        <v>219.1</v>
      </c>
      <c r="M2997">
        <v>76</v>
      </c>
      <c r="N2997">
        <v>18.62</v>
      </c>
      <c r="O2997">
        <v>169.8</v>
      </c>
      <c r="P2997">
        <v>108</v>
      </c>
      <c r="Q2997">
        <v>7.64</v>
      </c>
      <c r="R2997">
        <v>10.3</v>
      </c>
      <c r="S2997">
        <v>3</v>
      </c>
      <c r="T2997">
        <v>2.78</v>
      </c>
      <c r="U2997">
        <v>0</v>
      </c>
      <c r="V2997" t="s">
        <v>22</v>
      </c>
      <c r="W2997">
        <f t="shared" si="368"/>
        <v>0</v>
      </c>
      <c r="X2997" t="str">
        <f t="shared" si="369"/>
        <v>3 or fewer calls</v>
      </c>
      <c r="Y2997" t="str">
        <f t="shared" si="370"/>
        <v>Medium</v>
      </c>
      <c r="Z2997" t="str">
        <f t="shared" si="371"/>
        <v>Light_usage</v>
      </c>
      <c r="AA2997" t="str">
        <f t="shared" si="372"/>
        <v>Medium_user</v>
      </c>
      <c r="AB2997" t="str">
        <f t="shared" si="373"/>
        <v>Medium Usage</v>
      </c>
      <c r="AC2997" t="str">
        <f t="shared" si="374"/>
        <v>None</v>
      </c>
      <c r="AD2997" t="str">
        <f t="shared" si="375"/>
        <v>Medium Intl Calls</v>
      </c>
    </row>
    <row r="2998" spans="1:30" x14ac:dyDescent="0.25">
      <c r="A2998" t="s">
        <v>44</v>
      </c>
      <c r="B2998">
        <v>109</v>
      </c>
      <c r="C2998" t="s">
        <v>21</v>
      </c>
      <c r="D2998" t="s">
        <v>23</v>
      </c>
      <c r="E2998">
        <f>IF(train[[#This Row],[international_plan]]="yes",1,0)</f>
        <v>1</v>
      </c>
      <c r="F2998" t="s">
        <v>23</v>
      </c>
      <c r="G2998">
        <f>IF(train[[#This Row],[voice_mail_plan]]="yes",1,0)</f>
        <v>1</v>
      </c>
      <c r="H2998">
        <v>46</v>
      </c>
      <c r="I2998">
        <v>165.2</v>
      </c>
      <c r="J2998">
        <v>85</v>
      </c>
      <c r="K2998">
        <v>28.08</v>
      </c>
      <c r="L2998">
        <v>136</v>
      </c>
      <c r="M2998">
        <v>92</v>
      </c>
      <c r="N2998">
        <v>11.56</v>
      </c>
      <c r="O2998">
        <v>184.8</v>
      </c>
      <c r="P2998">
        <v>100</v>
      </c>
      <c r="Q2998">
        <v>8.32</v>
      </c>
      <c r="R2998">
        <v>11.9</v>
      </c>
      <c r="S2998">
        <v>5</v>
      </c>
      <c r="T2998">
        <v>3.21</v>
      </c>
      <c r="U2998">
        <v>1</v>
      </c>
      <c r="V2998" t="s">
        <v>22</v>
      </c>
      <c r="W2998">
        <f t="shared" si="368"/>
        <v>0</v>
      </c>
      <c r="X2998" t="str">
        <f t="shared" si="369"/>
        <v>3 or fewer calls</v>
      </c>
      <c r="Y2998" t="str">
        <f t="shared" si="370"/>
        <v>Medium</v>
      </c>
      <c r="Z2998" t="str">
        <f t="shared" si="371"/>
        <v>Medium_user</v>
      </c>
      <c r="AA2998" t="str">
        <f t="shared" si="372"/>
        <v>Medium_user</v>
      </c>
      <c r="AB2998" t="str">
        <f t="shared" si="373"/>
        <v>Medium Usage</v>
      </c>
      <c r="AC2998" t="str">
        <f t="shared" si="374"/>
        <v>High</v>
      </c>
      <c r="AD2998" t="str">
        <f t="shared" si="375"/>
        <v>Medium Intl Calls</v>
      </c>
    </row>
    <row r="2999" spans="1:30" x14ac:dyDescent="0.25">
      <c r="A2999" t="s">
        <v>59</v>
      </c>
      <c r="B2999">
        <v>106</v>
      </c>
      <c r="C2999" t="s">
        <v>21</v>
      </c>
      <c r="D2999" t="s">
        <v>22</v>
      </c>
      <c r="E2999">
        <f>IF(train[[#This Row],[international_plan]]="yes",1,0)</f>
        <v>0</v>
      </c>
      <c r="F2999" t="s">
        <v>22</v>
      </c>
      <c r="G2999">
        <f>IF(train[[#This Row],[voice_mail_plan]]="yes",1,0)</f>
        <v>0</v>
      </c>
      <c r="H2999">
        <v>0</v>
      </c>
      <c r="I2999">
        <v>149.69999999999999</v>
      </c>
      <c r="J2999">
        <v>114</v>
      </c>
      <c r="K2999">
        <v>25.45</v>
      </c>
      <c r="L2999">
        <v>104.5</v>
      </c>
      <c r="M2999">
        <v>72</v>
      </c>
      <c r="N2999">
        <v>8.8800000000000008</v>
      </c>
      <c r="O2999">
        <v>227.9</v>
      </c>
      <c r="P2999">
        <v>87</v>
      </c>
      <c r="Q2999">
        <v>10.26</v>
      </c>
      <c r="R2999">
        <v>9</v>
      </c>
      <c r="S2999">
        <v>2</v>
      </c>
      <c r="T2999">
        <v>2.4300000000000002</v>
      </c>
      <c r="U2999">
        <v>2</v>
      </c>
      <c r="V2999" t="s">
        <v>22</v>
      </c>
      <c r="W2999">
        <f t="shared" si="368"/>
        <v>0</v>
      </c>
      <c r="X2999" t="str">
        <f t="shared" si="369"/>
        <v>3 or fewer calls</v>
      </c>
      <c r="Y2999" t="str">
        <f t="shared" si="370"/>
        <v>Medium</v>
      </c>
      <c r="Z2999" t="str">
        <f t="shared" si="371"/>
        <v>Light_usage</v>
      </c>
      <c r="AA2999" t="str">
        <f t="shared" si="372"/>
        <v>Light_user</v>
      </c>
      <c r="AB2999" t="str">
        <f t="shared" si="373"/>
        <v>Medium Usage</v>
      </c>
      <c r="AC2999" t="str">
        <f t="shared" si="374"/>
        <v>None</v>
      </c>
      <c r="AD2999" t="str">
        <f t="shared" si="375"/>
        <v>Medium Intl Calls</v>
      </c>
    </row>
    <row r="3000" spans="1:30" x14ac:dyDescent="0.25">
      <c r="A3000" t="s">
        <v>68</v>
      </c>
      <c r="B3000">
        <v>92</v>
      </c>
      <c r="C3000" t="s">
        <v>25</v>
      </c>
      <c r="D3000" t="s">
        <v>22</v>
      </c>
      <c r="E3000">
        <f>IF(train[[#This Row],[international_plan]]="yes",1,0)</f>
        <v>0</v>
      </c>
      <c r="F3000" t="s">
        <v>22</v>
      </c>
      <c r="G3000">
        <f>IF(train[[#This Row],[voice_mail_plan]]="yes",1,0)</f>
        <v>0</v>
      </c>
      <c r="H3000">
        <v>0</v>
      </c>
      <c r="I3000">
        <v>185.8</v>
      </c>
      <c r="J3000">
        <v>61</v>
      </c>
      <c r="K3000">
        <v>31.59</v>
      </c>
      <c r="L3000">
        <v>118.1</v>
      </c>
      <c r="M3000">
        <v>131</v>
      </c>
      <c r="N3000">
        <v>10.039999999999999</v>
      </c>
      <c r="O3000">
        <v>257.5</v>
      </c>
      <c r="P3000">
        <v>70</v>
      </c>
      <c r="Q3000">
        <v>11.59</v>
      </c>
      <c r="R3000">
        <v>11.8</v>
      </c>
      <c r="S3000">
        <v>4</v>
      </c>
      <c r="T3000">
        <v>3.19</v>
      </c>
      <c r="U3000">
        <v>1</v>
      </c>
      <c r="V3000" t="s">
        <v>22</v>
      </c>
      <c r="W3000">
        <f t="shared" si="368"/>
        <v>0</v>
      </c>
      <c r="X3000" t="str">
        <f t="shared" si="369"/>
        <v>3 or fewer calls</v>
      </c>
      <c r="Y3000" t="str">
        <f t="shared" si="370"/>
        <v>Medium</v>
      </c>
      <c r="Z3000" t="str">
        <f t="shared" si="371"/>
        <v>Heavy_user</v>
      </c>
      <c r="AA3000" t="str">
        <f t="shared" si="372"/>
        <v>Medium_user</v>
      </c>
      <c r="AB3000" t="str">
        <f t="shared" si="373"/>
        <v>Medium Usage</v>
      </c>
      <c r="AC3000" t="str">
        <f t="shared" si="374"/>
        <v>None</v>
      </c>
      <c r="AD3000" t="str">
        <f t="shared" si="375"/>
        <v>Medium Intl Calls</v>
      </c>
    </row>
    <row r="3001" spans="1:30" x14ac:dyDescent="0.25">
      <c r="A3001" t="s">
        <v>61</v>
      </c>
      <c r="B3001">
        <v>124</v>
      </c>
      <c r="C3001" t="s">
        <v>25</v>
      </c>
      <c r="D3001" t="s">
        <v>22</v>
      </c>
      <c r="E3001">
        <f>IF(train[[#This Row],[international_plan]]="yes",1,0)</f>
        <v>0</v>
      </c>
      <c r="F3001" t="s">
        <v>22</v>
      </c>
      <c r="G3001">
        <f>IF(train[[#This Row],[voice_mail_plan]]="yes",1,0)</f>
        <v>0</v>
      </c>
      <c r="H3001">
        <v>0</v>
      </c>
      <c r="I3001">
        <v>244.6</v>
      </c>
      <c r="J3001">
        <v>91</v>
      </c>
      <c r="K3001">
        <v>41.58</v>
      </c>
      <c r="L3001">
        <v>125.1</v>
      </c>
      <c r="M3001">
        <v>70</v>
      </c>
      <c r="N3001">
        <v>10.63</v>
      </c>
      <c r="O3001">
        <v>303.39999999999998</v>
      </c>
      <c r="P3001">
        <v>104</v>
      </c>
      <c r="Q3001">
        <v>13.65</v>
      </c>
      <c r="R3001">
        <v>12</v>
      </c>
      <c r="S3001">
        <v>5</v>
      </c>
      <c r="T3001">
        <v>3.24</v>
      </c>
      <c r="U3001">
        <v>0</v>
      </c>
      <c r="V3001" t="s">
        <v>22</v>
      </c>
      <c r="W3001">
        <f t="shared" si="368"/>
        <v>0</v>
      </c>
      <c r="X3001" t="str">
        <f t="shared" si="369"/>
        <v>3 or fewer calls</v>
      </c>
      <c r="Y3001" t="str">
        <f t="shared" si="370"/>
        <v>Medium</v>
      </c>
      <c r="Z3001" t="str">
        <f t="shared" si="371"/>
        <v>Light_usage</v>
      </c>
      <c r="AA3001" t="str">
        <f t="shared" si="372"/>
        <v>Medium_user</v>
      </c>
      <c r="AB3001" t="str">
        <f t="shared" si="373"/>
        <v>Medium Usage</v>
      </c>
      <c r="AC3001" t="str">
        <f t="shared" si="374"/>
        <v>None</v>
      </c>
      <c r="AD3001" t="str">
        <f t="shared" si="375"/>
        <v>Medium Intl Calls</v>
      </c>
    </row>
    <row r="3002" spans="1:30" x14ac:dyDescent="0.25">
      <c r="A3002" t="s">
        <v>27</v>
      </c>
      <c r="B3002">
        <v>117</v>
      </c>
      <c r="C3002" t="s">
        <v>25</v>
      </c>
      <c r="D3002" t="s">
        <v>22</v>
      </c>
      <c r="E3002">
        <f>IF(train[[#This Row],[international_plan]]="yes",1,0)</f>
        <v>0</v>
      </c>
      <c r="F3002" t="s">
        <v>22</v>
      </c>
      <c r="G3002">
        <f>IF(train[[#This Row],[voice_mail_plan]]="yes",1,0)</f>
        <v>0</v>
      </c>
      <c r="H3002">
        <v>0</v>
      </c>
      <c r="I3002">
        <v>302.60000000000002</v>
      </c>
      <c r="J3002">
        <v>83</v>
      </c>
      <c r="K3002">
        <v>51.44</v>
      </c>
      <c r="L3002">
        <v>167.1</v>
      </c>
      <c r="M3002">
        <v>106</v>
      </c>
      <c r="N3002">
        <v>14.2</v>
      </c>
      <c r="O3002">
        <v>209.8</v>
      </c>
      <c r="P3002">
        <v>79</v>
      </c>
      <c r="Q3002">
        <v>9.44</v>
      </c>
      <c r="R3002">
        <v>10.4</v>
      </c>
      <c r="S3002">
        <v>7</v>
      </c>
      <c r="T3002">
        <v>2.81</v>
      </c>
      <c r="U3002">
        <v>1</v>
      </c>
      <c r="V3002" t="s">
        <v>23</v>
      </c>
      <c r="W3002">
        <f t="shared" si="368"/>
        <v>1</v>
      </c>
      <c r="X3002" t="str">
        <f t="shared" si="369"/>
        <v>3 or fewer calls</v>
      </c>
      <c r="Y3002" t="str">
        <f t="shared" si="370"/>
        <v>Medium</v>
      </c>
      <c r="Z3002" t="str">
        <f t="shared" si="371"/>
        <v>Medium_user</v>
      </c>
      <c r="AA3002" t="str">
        <f t="shared" si="372"/>
        <v>Medium_user</v>
      </c>
      <c r="AB3002" t="str">
        <f t="shared" si="373"/>
        <v>Medium Usage</v>
      </c>
      <c r="AC3002" t="str">
        <f t="shared" si="374"/>
        <v>None</v>
      </c>
      <c r="AD3002" t="str">
        <f t="shared" si="375"/>
        <v>Medium Intl Calls</v>
      </c>
    </row>
    <row r="3003" spans="1:30" x14ac:dyDescent="0.25">
      <c r="A3003" t="s">
        <v>66</v>
      </c>
      <c r="B3003">
        <v>163</v>
      </c>
      <c r="C3003" t="s">
        <v>21</v>
      </c>
      <c r="D3003" t="s">
        <v>22</v>
      </c>
      <c r="E3003">
        <f>IF(train[[#This Row],[international_plan]]="yes",1,0)</f>
        <v>0</v>
      </c>
      <c r="F3003" t="s">
        <v>23</v>
      </c>
      <c r="G3003">
        <f>IF(train[[#This Row],[voice_mail_plan]]="yes",1,0)</f>
        <v>1</v>
      </c>
      <c r="H3003">
        <v>30</v>
      </c>
      <c r="I3003">
        <v>195.2</v>
      </c>
      <c r="J3003">
        <v>123</v>
      </c>
      <c r="K3003">
        <v>33.18</v>
      </c>
      <c r="L3003">
        <v>126.4</v>
      </c>
      <c r="M3003">
        <v>115</v>
      </c>
      <c r="N3003">
        <v>10.74</v>
      </c>
      <c r="O3003">
        <v>221</v>
      </c>
      <c r="P3003">
        <v>90</v>
      </c>
      <c r="Q3003">
        <v>9.9499999999999993</v>
      </c>
      <c r="R3003">
        <v>9</v>
      </c>
      <c r="S3003">
        <v>5</v>
      </c>
      <c r="T3003">
        <v>2.4300000000000002</v>
      </c>
      <c r="U3003">
        <v>5</v>
      </c>
      <c r="V3003" t="s">
        <v>23</v>
      </c>
      <c r="W3003">
        <f t="shared" si="368"/>
        <v>1</v>
      </c>
      <c r="X3003" t="str">
        <f t="shared" si="369"/>
        <v>More than 3 calls</v>
      </c>
      <c r="Y3003" t="str">
        <f t="shared" si="370"/>
        <v>Medium</v>
      </c>
      <c r="Z3003" t="str">
        <f t="shared" si="371"/>
        <v>Medium_user</v>
      </c>
      <c r="AA3003" t="str">
        <f t="shared" si="372"/>
        <v>Medium_user</v>
      </c>
      <c r="AB3003" t="str">
        <f t="shared" si="373"/>
        <v>Medium Usage</v>
      </c>
      <c r="AC3003" t="str">
        <f t="shared" si="374"/>
        <v>High</v>
      </c>
      <c r="AD3003" t="str">
        <f t="shared" si="375"/>
        <v>Medium Intl Calls</v>
      </c>
    </row>
    <row r="3004" spans="1:30" x14ac:dyDescent="0.25">
      <c r="A3004" t="s">
        <v>57</v>
      </c>
      <c r="B3004">
        <v>87</v>
      </c>
      <c r="C3004" t="s">
        <v>28</v>
      </c>
      <c r="D3004" t="s">
        <v>23</v>
      </c>
      <c r="E3004">
        <f>IF(train[[#This Row],[international_plan]]="yes",1,0)</f>
        <v>1</v>
      </c>
      <c r="F3004" t="s">
        <v>22</v>
      </c>
      <c r="G3004">
        <f>IF(train[[#This Row],[voice_mail_plan]]="yes",1,0)</f>
        <v>0</v>
      </c>
      <c r="H3004">
        <v>0</v>
      </c>
      <c r="I3004">
        <v>207.8</v>
      </c>
      <c r="J3004">
        <v>113</v>
      </c>
      <c r="K3004">
        <v>35.33</v>
      </c>
      <c r="L3004">
        <v>182.2</v>
      </c>
      <c r="M3004">
        <v>129</v>
      </c>
      <c r="N3004">
        <v>15.49</v>
      </c>
      <c r="O3004">
        <v>163.4</v>
      </c>
      <c r="P3004">
        <v>98</v>
      </c>
      <c r="Q3004">
        <v>7.35</v>
      </c>
      <c r="R3004">
        <v>13</v>
      </c>
      <c r="S3004">
        <v>3</v>
      </c>
      <c r="T3004">
        <v>3.51</v>
      </c>
      <c r="U3004">
        <v>1</v>
      </c>
      <c r="V3004" t="s">
        <v>22</v>
      </c>
      <c r="W3004">
        <f t="shared" si="368"/>
        <v>0</v>
      </c>
      <c r="X3004" t="str">
        <f t="shared" si="369"/>
        <v>3 or fewer calls</v>
      </c>
      <c r="Y3004" t="str">
        <f t="shared" si="370"/>
        <v>Medium</v>
      </c>
      <c r="Z3004" t="str">
        <f t="shared" si="371"/>
        <v>Heavy_user</v>
      </c>
      <c r="AA3004" t="str">
        <f t="shared" si="372"/>
        <v>Medium_user</v>
      </c>
      <c r="AB3004" t="str">
        <f t="shared" si="373"/>
        <v>Medium Usage</v>
      </c>
      <c r="AC3004" t="str">
        <f t="shared" si="374"/>
        <v>None</v>
      </c>
      <c r="AD3004" t="str">
        <f t="shared" si="375"/>
        <v>Medium Intl Calls</v>
      </c>
    </row>
    <row r="3005" spans="1:30" x14ac:dyDescent="0.25">
      <c r="A3005" t="s">
        <v>30</v>
      </c>
      <c r="B3005">
        <v>59</v>
      </c>
      <c r="C3005" t="s">
        <v>21</v>
      </c>
      <c r="D3005" t="s">
        <v>22</v>
      </c>
      <c r="E3005">
        <f>IF(train[[#This Row],[international_plan]]="yes",1,0)</f>
        <v>0</v>
      </c>
      <c r="F3005" t="s">
        <v>22</v>
      </c>
      <c r="G3005">
        <f>IF(train[[#This Row],[voice_mail_plan]]="yes",1,0)</f>
        <v>0</v>
      </c>
      <c r="H3005">
        <v>0</v>
      </c>
      <c r="I3005">
        <v>119</v>
      </c>
      <c r="J3005">
        <v>119</v>
      </c>
      <c r="K3005">
        <v>20.23</v>
      </c>
      <c r="L3005">
        <v>134.5</v>
      </c>
      <c r="M3005">
        <v>115</v>
      </c>
      <c r="N3005">
        <v>11.43</v>
      </c>
      <c r="O3005">
        <v>298.60000000000002</v>
      </c>
      <c r="P3005">
        <v>75</v>
      </c>
      <c r="Q3005">
        <v>13.44</v>
      </c>
      <c r="R3005">
        <v>9</v>
      </c>
      <c r="S3005">
        <v>6</v>
      </c>
      <c r="T3005">
        <v>2.4300000000000002</v>
      </c>
      <c r="U3005">
        <v>2</v>
      </c>
      <c r="V3005" t="s">
        <v>23</v>
      </c>
      <c r="W3005">
        <f t="shared" si="368"/>
        <v>1</v>
      </c>
      <c r="X3005" t="str">
        <f t="shared" si="369"/>
        <v>3 or fewer calls</v>
      </c>
      <c r="Y3005" t="str">
        <f t="shared" si="370"/>
        <v>Medium</v>
      </c>
      <c r="Z3005" t="str">
        <f t="shared" si="371"/>
        <v>Medium_user</v>
      </c>
      <c r="AA3005" t="str">
        <f t="shared" si="372"/>
        <v>Medium_user</v>
      </c>
      <c r="AB3005" t="str">
        <f t="shared" si="373"/>
        <v>Medium Usage</v>
      </c>
      <c r="AC3005" t="str">
        <f t="shared" si="374"/>
        <v>None</v>
      </c>
      <c r="AD3005" t="str">
        <f t="shared" si="375"/>
        <v>Medium Intl Calls</v>
      </c>
    </row>
    <row r="3006" spans="1:30" x14ac:dyDescent="0.25">
      <c r="A3006" t="s">
        <v>45</v>
      </c>
      <c r="B3006">
        <v>103</v>
      </c>
      <c r="C3006" t="s">
        <v>21</v>
      </c>
      <c r="D3006" t="s">
        <v>22</v>
      </c>
      <c r="E3006">
        <f>IF(train[[#This Row],[international_plan]]="yes",1,0)</f>
        <v>0</v>
      </c>
      <c r="F3006" t="s">
        <v>22</v>
      </c>
      <c r="G3006">
        <f>IF(train[[#This Row],[voice_mail_plan]]="yes",1,0)</f>
        <v>0</v>
      </c>
      <c r="H3006">
        <v>0</v>
      </c>
      <c r="I3006">
        <v>245.8</v>
      </c>
      <c r="J3006">
        <v>116</v>
      </c>
      <c r="K3006">
        <v>41.79</v>
      </c>
      <c r="L3006">
        <v>135.4</v>
      </c>
      <c r="M3006">
        <v>97</v>
      </c>
      <c r="N3006">
        <v>11.51</v>
      </c>
      <c r="O3006">
        <v>190.9</v>
      </c>
      <c r="P3006">
        <v>73</v>
      </c>
      <c r="Q3006">
        <v>8.59</v>
      </c>
      <c r="R3006">
        <v>9.9</v>
      </c>
      <c r="S3006">
        <v>7</v>
      </c>
      <c r="T3006">
        <v>2.67</v>
      </c>
      <c r="U3006">
        <v>1</v>
      </c>
      <c r="V3006" t="s">
        <v>22</v>
      </c>
      <c r="W3006">
        <f t="shared" si="368"/>
        <v>0</v>
      </c>
      <c r="X3006" t="str">
        <f t="shared" si="369"/>
        <v>3 or fewer calls</v>
      </c>
      <c r="Y3006" t="str">
        <f t="shared" si="370"/>
        <v>Medium</v>
      </c>
      <c r="Z3006" t="str">
        <f t="shared" si="371"/>
        <v>Medium_user</v>
      </c>
      <c r="AA3006" t="str">
        <f t="shared" si="372"/>
        <v>Medium_user</v>
      </c>
      <c r="AB3006" t="str">
        <f t="shared" si="373"/>
        <v>Medium Usage</v>
      </c>
      <c r="AC3006" t="str">
        <f t="shared" si="374"/>
        <v>None</v>
      </c>
      <c r="AD3006" t="str">
        <f t="shared" si="375"/>
        <v>Medium Intl Calls</v>
      </c>
    </row>
    <row r="3007" spans="1:30" x14ac:dyDescent="0.25">
      <c r="A3007" t="s">
        <v>40</v>
      </c>
      <c r="B3007">
        <v>101</v>
      </c>
      <c r="C3007" t="s">
        <v>25</v>
      </c>
      <c r="D3007" t="s">
        <v>22</v>
      </c>
      <c r="E3007">
        <f>IF(train[[#This Row],[international_plan]]="yes",1,0)</f>
        <v>0</v>
      </c>
      <c r="F3007" t="s">
        <v>22</v>
      </c>
      <c r="G3007">
        <f>IF(train[[#This Row],[voice_mail_plan]]="yes",1,0)</f>
        <v>0</v>
      </c>
      <c r="H3007">
        <v>0</v>
      </c>
      <c r="I3007">
        <v>131</v>
      </c>
      <c r="J3007">
        <v>148</v>
      </c>
      <c r="K3007">
        <v>22.27</v>
      </c>
      <c r="L3007">
        <v>237.7</v>
      </c>
      <c r="M3007">
        <v>126</v>
      </c>
      <c r="N3007">
        <v>20.2</v>
      </c>
      <c r="O3007">
        <v>281.3</v>
      </c>
      <c r="P3007">
        <v>111</v>
      </c>
      <c r="Q3007">
        <v>12.66</v>
      </c>
      <c r="R3007">
        <v>12.6</v>
      </c>
      <c r="S3007">
        <v>4</v>
      </c>
      <c r="T3007">
        <v>3.4</v>
      </c>
      <c r="U3007">
        <v>3</v>
      </c>
      <c r="V3007" t="s">
        <v>22</v>
      </c>
      <c r="W3007">
        <f t="shared" si="368"/>
        <v>0</v>
      </c>
      <c r="X3007" t="str">
        <f t="shared" si="369"/>
        <v>3 or fewer calls</v>
      </c>
      <c r="Y3007" t="str">
        <f t="shared" si="370"/>
        <v>Medium</v>
      </c>
      <c r="Z3007" t="str">
        <f t="shared" si="371"/>
        <v>Heavy_user</v>
      </c>
      <c r="AA3007" t="str">
        <f t="shared" si="372"/>
        <v>Heavy_user</v>
      </c>
      <c r="AB3007" t="str">
        <f t="shared" si="373"/>
        <v>Medium Usage</v>
      </c>
      <c r="AC3007" t="str">
        <f t="shared" si="374"/>
        <v>None</v>
      </c>
      <c r="AD3007" t="str">
        <f t="shared" si="375"/>
        <v>Medium Intl Calls</v>
      </c>
    </row>
    <row r="3008" spans="1:30" x14ac:dyDescent="0.25">
      <c r="A3008" t="s">
        <v>51</v>
      </c>
      <c r="B3008">
        <v>72</v>
      </c>
      <c r="C3008" t="s">
        <v>21</v>
      </c>
      <c r="D3008" t="s">
        <v>22</v>
      </c>
      <c r="E3008">
        <f>IF(train[[#This Row],[international_plan]]="yes",1,0)</f>
        <v>0</v>
      </c>
      <c r="F3008" t="s">
        <v>22</v>
      </c>
      <c r="G3008">
        <f>IF(train[[#This Row],[voice_mail_plan]]="yes",1,0)</f>
        <v>0</v>
      </c>
      <c r="H3008">
        <v>0</v>
      </c>
      <c r="I3008">
        <v>129.80000000000001</v>
      </c>
      <c r="J3008">
        <v>106</v>
      </c>
      <c r="K3008">
        <v>22.07</v>
      </c>
      <c r="L3008">
        <v>188.7</v>
      </c>
      <c r="M3008">
        <v>138</v>
      </c>
      <c r="N3008">
        <v>16.04</v>
      </c>
      <c r="O3008">
        <v>212.5</v>
      </c>
      <c r="P3008">
        <v>116</v>
      </c>
      <c r="Q3008">
        <v>9.56</v>
      </c>
      <c r="R3008">
        <v>8.3000000000000007</v>
      </c>
      <c r="S3008">
        <v>4</v>
      </c>
      <c r="T3008">
        <v>2.2400000000000002</v>
      </c>
      <c r="U3008">
        <v>4</v>
      </c>
      <c r="V3008" t="s">
        <v>23</v>
      </c>
      <c r="W3008">
        <f t="shared" si="368"/>
        <v>1</v>
      </c>
      <c r="X3008" t="str">
        <f t="shared" si="369"/>
        <v>More than 3 calls</v>
      </c>
      <c r="Y3008" t="str">
        <f t="shared" si="370"/>
        <v>Medium</v>
      </c>
      <c r="Z3008" t="str">
        <f t="shared" si="371"/>
        <v>Heavy_user</v>
      </c>
      <c r="AA3008" t="str">
        <f t="shared" si="372"/>
        <v>Medium_user</v>
      </c>
      <c r="AB3008" t="str">
        <f t="shared" si="373"/>
        <v>Medium Usage</v>
      </c>
      <c r="AC3008" t="str">
        <f t="shared" si="374"/>
        <v>None</v>
      </c>
      <c r="AD3008" t="str">
        <f t="shared" si="375"/>
        <v>Medium Intl Calls</v>
      </c>
    </row>
    <row r="3009" spans="1:30" x14ac:dyDescent="0.25">
      <c r="A3009" t="s">
        <v>57</v>
      </c>
      <c r="B3009">
        <v>108</v>
      </c>
      <c r="C3009" t="s">
        <v>28</v>
      </c>
      <c r="D3009" t="s">
        <v>23</v>
      </c>
      <c r="E3009">
        <f>IF(train[[#This Row],[international_plan]]="yes",1,0)</f>
        <v>1</v>
      </c>
      <c r="F3009" t="s">
        <v>22</v>
      </c>
      <c r="G3009">
        <f>IF(train[[#This Row],[voice_mail_plan]]="yes",1,0)</f>
        <v>0</v>
      </c>
      <c r="H3009">
        <v>0</v>
      </c>
      <c r="I3009">
        <v>275.89999999999998</v>
      </c>
      <c r="J3009">
        <v>84</v>
      </c>
      <c r="K3009">
        <v>46.9</v>
      </c>
      <c r="L3009">
        <v>203</v>
      </c>
      <c r="M3009">
        <v>91</v>
      </c>
      <c r="N3009">
        <v>17.260000000000002</v>
      </c>
      <c r="O3009">
        <v>211.4</v>
      </c>
      <c r="P3009">
        <v>108</v>
      </c>
      <c r="Q3009">
        <v>9.51</v>
      </c>
      <c r="R3009">
        <v>6.7</v>
      </c>
      <c r="S3009">
        <v>4</v>
      </c>
      <c r="T3009">
        <v>1.81</v>
      </c>
      <c r="U3009">
        <v>2</v>
      </c>
      <c r="V3009" t="s">
        <v>23</v>
      </c>
      <c r="W3009">
        <f t="shared" si="368"/>
        <v>1</v>
      </c>
      <c r="X3009" t="str">
        <f t="shared" si="369"/>
        <v>3 or fewer calls</v>
      </c>
      <c r="Y3009" t="str">
        <f t="shared" si="370"/>
        <v>Low</v>
      </c>
      <c r="Z3009" t="str">
        <f t="shared" si="371"/>
        <v>Medium_user</v>
      </c>
      <c r="AA3009" t="str">
        <f t="shared" si="372"/>
        <v>Medium_user</v>
      </c>
      <c r="AB3009" t="str">
        <f t="shared" si="373"/>
        <v>Medium Usage</v>
      </c>
      <c r="AC3009" t="str">
        <f t="shared" si="374"/>
        <v>None</v>
      </c>
      <c r="AD3009" t="str">
        <f t="shared" si="375"/>
        <v>Low Intl Calls</v>
      </c>
    </row>
    <row r="3010" spans="1:30" x14ac:dyDescent="0.25">
      <c r="A3010" t="s">
        <v>46</v>
      </c>
      <c r="B3010">
        <v>80</v>
      </c>
      <c r="C3010" t="s">
        <v>28</v>
      </c>
      <c r="D3010" t="s">
        <v>22</v>
      </c>
      <c r="E3010">
        <f>IF(train[[#This Row],[international_plan]]="yes",1,0)</f>
        <v>0</v>
      </c>
      <c r="F3010" t="s">
        <v>22</v>
      </c>
      <c r="G3010">
        <f>IF(train[[#This Row],[voice_mail_plan]]="yes",1,0)</f>
        <v>0</v>
      </c>
      <c r="H3010">
        <v>0</v>
      </c>
      <c r="I3010">
        <v>213.3</v>
      </c>
      <c r="J3010">
        <v>124</v>
      </c>
      <c r="K3010">
        <v>36.26</v>
      </c>
      <c r="L3010">
        <v>189.6</v>
      </c>
      <c r="M3010">
        <v>86</v>
      </c>
      <c r="N3010">
        <v>16.12</v>
      </c>
      <c r="O3010">
        <v>193.7</v>
      </c>
      <c r="P3010">
        <v>107</v>
      </c>
      <c r="Q3010">
        <v>8.7200000000000006</v>
      </c>
      <c r="R3010">
        <v>12.1</v>
      </c>
      <c r="S3010">
        <v>2</v>
      </c>
      <c r="T3010">
        <v>3.27</v>
      </c>
      <c r="U3010">
        <v>1</v>
      </c>
      <c r="V3010" t="s">
        <v>22</v>
      </c>
      <c r="W3010">
        <f t="shared" ref="W3010:W3073" si="376">IF(V3010="yes",1,0)</f>
        <v>0</v>
      </c>
      <c r="X3010" t="str">
        <f t="shared" ref="X3010:X3073" si="377">IF(U3010&gt;3,"More than 3 calls","3 or fewer calls")</f>
        <v>3 or fewer calls</v>
      </c>
      <c r="Y3010" t="str">
        <f t="shared" ref="Y3010:Y3073" si="378">IF(T3010&lt;2,"Low",IF(T3010&lt;4,"Medium","High"))</f>
        <v>Medium</v>
      </c>
      <c r="Z3010" t="str">
        <f t="shared" ref="Z3010:Z3073" si="379">IF(M3010&lt;80,"Light_usage",IF(M3010&lt;120,"Medium_user","Heavy_user"))</f>
        <v>Medium_user</v>
      </c>
      <c r="AA3010" t="str">
        <f t="shared" ref="AA3010:AA3073" si="380">IF(N3010&lt;10,"Light_user",IF(N3010&lt;20,"Medium_user","Heavy_user"))</f>
        <v>Medium_user</v>
      </c>
      <c r="AB3010" t="str">
        <f t="shared" ref="AB3010:AB3073" si="381">IF(AND(I3010&gt;250,N3010&gt;20,R3010&gt;10),"High Usage",
  IF(AND(I3010&lt;100,N3010&lt;10,R3010&lt;5),"Low Usage","Medium Usage"))</f>
        <v>Medium Usage</v>
      </c>
      <c r="AC3010" t="str">
        <f t="shared" ref="AC3010:AC3073" si="382">IF(H3010=0,"None",IF(H3010&lt;10,"Low",IF(H3010&lt;30,"Medium","High")))</f>
        <v>None</v>
      </c>
      <c r="AD3010" t="str">
        <f t="shared" ref="AD3010:AD3073" si="383">IF(T3010&lt;=2, "Low Intl Calls", IF(T3010&lt;=5, "Medium Intl Calls", "High Intl Calls"))</f>
        <v>Medium Intl Calls</v>
      </c>
    </row>
    <row r="3011" spans="1:30" x14ac:dyDescent="0.25">
      <c r="A3011" t="s">
        <v>24</v>
      </c>
      <c r="B3011">
        <v>117</v>
      </c>
      <c r="C3011" t="s">
        <v>21</v>
      </c>
      <c r="D3011" t="s">
        <v>22</v>
      </c>
      <c r="E3011">
        <f>IF(train[[#This Row],[international_plan]]="yes",1,0)</f>
        <v>0</v>
      </c>
      <c r="F3011" t="s">
        <v>22</v>
      </c>
      <c r="G3011">
        <f>IF(train[[#This Row],[voice_mail_plan]]="yes",1,0)</f>
        <v>0</v>
      </c>
      <c r="H3011">
        <v>0</v>
      </c>
      <c r="I3011">
        <v>128.6</v>
      </c>
      <c r="J3011">
        <v>92</v>
      </c>
      <c r="K3011">
        <v>21.86</v>
      </c>
      <c r="L3011">
        <v>191.7</v>
      </c>
      <c r="M3011">
        <v>61</v>
      </c>
      <c r="N3011">
        <v>16.29</v>
      </c>
      <c r="O3011">
        <v>121.7</v>
      </c>
      <c r="P3011">
        <v>117</v>
      </c>
      <c r="Q3011">
        <v>5.48</v>
      </c>
      <c r="R3011">
        <v>12.4</v>
      </c>
      <c r="S3011">
        <v>9</v>
      </c>
      <c r="T3011">
        <v>3.35</v>
      </c>
      <c r="U3011">
        <v>2</v>
      </c>
      <c r="V3011" t="s">
        <v>22</v>
      </c>
      <c r="W3011">
        <f t="shared" si="376"/>
        <v>0</v>
      </c>
      <c r="X3011" t="str">
        <f t="shared" si="377"/>
        <v>3 or fewer calls</v>
      </c>
      <c r="Y3011" t="str">
        <f t="shared" si="378"/>
        <v>Medium</v>
      </c>
      <c r="Z3011" t="str">
        <f t="shared" si="379"/>
        <v>Light_usage</v>
      </c>
      <c r="AA3011" t="str">
        <f t="shared" si="380"/>
        <v>Medium_user</v>
      </c>
      <c r="AB3011" t="str">
        <f t="shared" si="381"/>
        <v>Medium Usage</v>
      </c>
      <c r="AC3011" t="str">
        <f t="shared" si="382"/>
        <v>None</v>
      </c>
      <c r="AD3011" t="str">
        <f t="shared" si="383"/>
        <v>Medium Intl Calls</v>
      </c>
    </row>
    <row r="3012" spans="1:30" x14ac:dyDescent="0.25">
      <c r="A3012" t="s">
        <v>75</v>
      </c>
      <c r="B3012">
        <v>51</v>
      </c>
      <c r="C3012" t="s">
        <v>28</v>
      </c>
      <c r="D3012" t="s">
        <v>22</v>
      </c>
      <c r="E3012">
        <f>IF(train[[#This Row],[international_plan]]="yes",1,0)</f>
        <v>0</v>
      </c>
      <c r="F3012" t="s">
        <v>22</v>
      </c>
      <c r="G3012">
        <f>IF(train[[#This Row],[voice_mail_plan]]="yes",1,0)</f>
        <v>0</v>
      </c>
      <c r="H3012">
        <v>0</v>
      </c>
      <c r="I3012">
        <v>95.3</v>
      </c>
      <c r="J3012">
        <v>103</v>
      </c>
      <c r="K3012">
        <v>16.2</v>
      </c>
      <c r="L3012">
        <v>189.3</v>
      </c>
      <c r="M3012">
        <v>116</v>
      </c>
      <c r="N3012">
        <v>16.09</v>
      </c>
      <c r="O3012">
        <v>238.7</v>
      </c>
      <c r="P3012">
        <v>110</v>
      </c>
      <c r="Q3012">
        <v>10.74</v>
      </c>
      <c r="R3012">
        <v>13.6</v>
      </c>
      <c r="S3012">
        <v>4</v>
      </c>
      <c r="T3012">
        <v>3.67</v>
      </c>
      <c r="U3012">
        <v>1</v>
      </c>
      <c r="V3012" t="s">
        <v>22</v>
      </c>
      <c r="W3012">
        <f t="shared" si="376"/>
        <v>0</v>
      </c>
      <c r="X3012" t="str">
        <f t="shared" si="377"/>
        <v>3 or fewer calls</v>
      </c>
      <c r="Y3012" t="str">
        <f t="shared" si="378"/>
        <v>Medium</v>
      </c>
      <c r="Z3012" t="str">
        <f t="shared" si="379"/>
        <v>Medium_user</v>
      </c>
      <c r="AA3012" t="str">
        <f t="shared" si="380"/>
        <v>Medium_user</v>
      </c>
      <c r="AB3012" t="str">
        <f t="shared" si="381"/>
        <v>Medium Usage</v>
      </c>
      <c r="AC3012" t="str">
        <f t="shared" si="382"/>
        <v>None</v>
      </c>
      <c r="AD3012" t="str">
        <f t="shared" si="383"/>
        <v>Medium Intl Calls</v>
      </c>
    </row>
    <row r="3013" spans="1:30" x14ac:dyDescent="0.25">
      <c r="A3013" t="s">
        <v>27</v>
      </c>
      <c r="B3013">
        <v>158</v>
      </c>
      <c r="C3013" t="s">
        <v>21</v>
      </c>
      <c r="D3013" t="s">
        <v>22</v>
      </c>
      <c r="E3013">
        <f>IF(train[[#This Row],[international_plan]]="yes",1,0)</f>
        <v>0</v>
      </c>
      <c r="F3013" t="s">
        <v>22</v>
      </c>
      <c r="G3013">
        <f>IF(train[[#This Row],[voice_mail_plan]]="yes",1,0)</f>
        <v>0</v>
      </c>
      <c r="H3013">
        <v>0</v>
      </c>
      <c r="I3013">
        <v>214.7</v>
      </c>
      <c r="J3013">
        <v>112</v>
      </c>
      <c r="K3013">
        <v>36.5</v>
      </c>
      <c r="L3013">
        <v>262.89999999999998</v>
      </c>
      <c r="M3013">
        <v>115</v>
      </c>
      <c r="N3013">
        <v>22.35</v>
      </c>
      <c r="O3013">
        <v>228.9</v>
      </c>
      <c r="P3013">
        <v>68</v>
      </c>
      <c r="Q3013">
        <v>10.3</v>
      </c>
      <c r="R3013">
        <v>11.6</v>
      </c>
      <c r="S3013">
        <v>2</v>
      </c>
      <c r="T3013">
        <v>3.13</v>
      </c>
      <c r="U3013">
        <v>1</v>
      </c>
      <c r="V3013" t="s">
        <v>22</v>
      </c>
      <c r="W3013">
        <f t="shared" si="376"/>
        <v>0</v>
      </c>
      <c r="X3013" t="str">
        <f t="shared" si="377"/>
        <v>3 or fewer calls</v>
      </c>
      <c r="Y3013" t="str">
        <f t="shared" si="378"/>
        <v>Medium</v>
      </c>
      <c r="Z3013" t="str">
        <f t="shared" si="379"/>
        <v>Medium_user</v>
      </c>
      <c r="AA3013" t="str">
        <f t="shared" si="380"/>
        <v>Heavy_user</v>
      </c>
      <c r="AB3013" t="str">
        <f t="shared" si="381"/>
        <v>Medium Usage</v>
      </c>
      <c r="AC3013" t="str">
        <f t="shared" si="382"/>
        <v>None</v>
      </c>
      <c r="AD3013" t="str">
        <f t="shared" si="383"/>
        <v>Medium Intl Calls</v>
      </c>
    </row>
    <row r="3014" spans="1:30" x14ac:dyDescent="0.25">
      <c r="A3014" t="s">
        <v>31</v>
      </c>
      <c r="B3014">
        <v>66</v>
      </c>
      <c r="C3014" t="s">
        <v>21</v>
      </c>
      <c r="D3014" t="s">
        <v>22</v>
      </c>
      <c r="E3014">
        <f>IF(train[[#This Row],[international_plan]]="yes",1,0)</f>
        <v>0</v>
      </c>
      <c r="F3014" t="s">
        <v>22</v>
      </c>
      <c r="G3014">
        <f>IF(train[[#This Row],[voice_mail_plan]]="yes",1,0)</f>
        <v>0</v>
      </c>
      <c r="H3014">
        <v>0</v>
      </c>
      <c r="I3014">
        <v>180.4</v>
      </c>
      <c r="J3014">
        <v>99</v>
      </c>
      <c r="K3014">
        <v>30.67</v>
      </c>
      <c r="L3014">
        <v>135.1</v>
      </c>
      <c r="M3014">
        <v>114</v>
      </c>
      <c r="N3014">
        <v>11.48</v>
      </c>
      <c r="O3014">
        <v>206</v>
      </c>
      <c r="P3014">
        <v>98</v>
      </c>
      <c r="Q3014">
        <v>9.27</v>
      </c>
      <c r="R3014">
        <v>9.5</v>
      </c>
      <c r="S3014">
        <v>6</v>
      </c>
      <c r="T3014">
        <v>2.57</v>
      </c>
      <c r="U3014">
        <v>1</v>
      </c>
      <c r="V3014" t="s">
        <v>22</v>
      </c>
      <c r="W3014">
        <f t="shared" si="376"/>
        <v>0</v>
      </c>
      <c r="X3014" t="str">
        <f t="shared" si="377"/>
        <v>3 or fewer calls</v>
      </c>
      <c r="Y3014" t="str">
        <f t="shared" si="378"/>
        <v>Medium</v>
      </c>
      <c r="Z3014" t="str">
        <f t="shared" si="379"/>
        <v>Medium_user</v>
      </c>
      <c r="AA3014" t="str">
        <f t="shared" si="380"/>
        <v>Medium_user</v>
      </c>
      <c r="AB3014" t="str">
        <f t="shared" si="381"/>
        <v>Medium Usage</v>
      </c>
      <c r="AC3014" t="str">
        <f t="shared" si="382"/>
        <v>None</v>
      </c>
      <c r="AD3014" t="str">
        <f t="shared" si="383"/>
        <v>Medium Intl Calls</v>
      </c>
    </row>
    <row r="3015" spans="1:30" x14ac:dyDescent="0.25">
      <c r="A3015" t="s">
        <v>53</v>
      </c>
      <c r="B3015">
        <v>82</v>
      </c>
      <c r="C3015" t="s">
        <v>21</v>
      </c>
      <c r="D3015" t="s">
        <v>22</v>
      </c>
      <c r="E3015">
        <f>IF(train[[#This Row],[international_plan]]="yes",1,0)</f>
        <v>0</v>
      </c>
      <c r="F3015" t="s">
        <v>22</v>
      </c>
      <c r="G3015">
        <f>IF(train[[#This Row],[voice_mail_plan]]="yes",1,0)</f>
        <v>0</v>
      </c>
      <c r="H3015">
        <v>0</v>
      </c>
      <c r="I3015">
        <v>164.1</v>
      </c>
      <c r="J3015">
        <v>84</v>
      </c>
      <c r="K3015">
        <v>27.9</v>
      </c>
      <c r="L3015">
        <v>317.7</v>
      </c>
      <c r="M3015">
        <v>109</v>
      </c>
      <c r="N3015">
        <v>27</v>
      </c>
      <c r="O3015">
        <v>241.5</v>
      </c>
      <c r="P3015">
        <v>87</v>
      </c>
      <c r="Q3015">
        <v>10.87</v>
      </c>
      <c r="R3015">
        <v>13.3</v>
      </c>
      <c r="S3015">
        <v>4</v>
      </c>
      <c r="T3015">
        <v>3.59</v>
      </c>
      <c r="U3015">
        <v>1</v>
      </c>
      <c r="V3015" t="s">
        <v>22</v>
      </c>
      <c r="W3015">
        <f t="shared" si="376"/>
        <v>0</v>
      </c>
      <c r="X3015" t="str">
        <f t="shared" si="377"/>
        <v>3 or fewer calls</v>
      </c>
      <c r="Y3015" t="str">
        <f t="shared" si="378"/>
        <v>Medium</v>
      </c>
      <c r="Z3015" t="str">
        <f t="shared" si="379"/>
        <v>Medium_user</v>
      </c>
      <c r="AA3015" t="str">
        <f t="shared" si="380"/>
        <v>Heavy_user</v>
      </c>
      <c r="AB3015" t="str">
        <f t="shared" si="381"/>
        <v>Medium Usage</v>
      </c>
      <c r="AC3015" t="str">
        <f t="shared" si="382"/>
        <v>None</v>
      </c>
      <c r="AD3015" t="str">
        <f t="shared" si="383"/>
        <v>Medium Intl Calls</v>
      </c>
    </row>
    <row r="3016" spans="1:30" x14ac:dyDescent="0.25">
      <c r="A3016" t="s">
        <v>33</v>
      </c>
      <c r="B3016">
        <v>127</v>
      </c>
      <c r="C3016" t="s">
        <v>28</v>
      </c>
      <c r="D3016" t="s">
        <v>22</v>
      </c>
      <c r="E3016">
        <f>IF(train[[#This Row],[international_plan]]="yes",1,0)</f>
        <v>0</v>
      </c>
      <c r="F3016" t="s">
        <v>22</v>
      </c>
      <c r="G3016">
        <f>IF(train[[#This Row],[voice_mail_plan]]="yes",1,0)</f>
        <v>0</v>
      </c>
      <c r="H3016">
        <v>0</v>
      </c>
      <c r="I3016">
        <v>211.1</v>
      </c>
      <c r="J3016">
        <v>62</v>
      </c>
      <c r="K3016">
        <v>35.89</v>
      </c>
      <c r="L3016">
        <v>235.2</v>
      </c>
      <c r="M3016">
        <v>143</v>
      </c>
      <c r="N3016">
        <v>19.989999999999998</v>
      </c>
      <c r="O3016">
        <v>227.5</v>
      </c>
      <c r="P3016">
        <v>66</v>
      </c>
      <c r="Q3016">
        <v>10.24</v>
      </c>
      <c r="R3016">
        <v>15.6</v>
      </c>
      <c r="S3016">
        <v>3</v>
      </c>
      <c r="T3016">
        <v>4.21</v>
      </c>
      <c r="U3016">
        <v>2</v>
      </c>
      <c r="V3016" t="s">
        <v>22</v>
      </c>
      <c r="W3016">
        <f t="shared" si="376"/>
        <v>0</v>
      </c>
      <c r="X3016" t="str">
        <f t="shared" si="377"/>
        <v>3 or fewer calls</v>
      </c>
      <c r="Y3016" t="str">
        <f t="shared" si="378"/>
        <v>High</v>
      </c>
      <c r="Z3016" t="str">
        <f t="shared" si="379"/>
        <v>Heavy_user</v>
      </c>
      <c r="AA3016" t="str">
        <f t="shared" si="380"/>
        <v>Medium_user</v>
      </c>
      <c r="AB3016" t="str">
        <f t="shared" si="381"/>
        <v>Medium Usage</v>
      </c>
      <c r="AC3016" t="str">
        <f t="shared" si="382"/>
        <v>None</v>
      </c>
      <c r="AD3016" t="str">
        <f t="shared" si="383"/>
        <v>Medium Intl Calls</v>
      </c>
    </row>
    <row r="3017" spans="1:30" x14ac:dyDescent="0.25">
      <c r="A3017" t="s">
        <v>36</v>
      </c>
      <c r="B3017">
        <v>108</v>
      </c>
      <c r="C3017" t="s">
        <v>21</v>
      </c>
      <c r="D3017" t="s">
        <v>22</v>
      </c>
      <c r="E3017">
        <f>IF(train[[#This Row],[international_plan]]="yes",1,0)</f>
        <v>0</v>
      </c>
      <c r="F3017" t="s">
        <v>23</v>
      </c>
      <c r="G3017">
        <f>IF(train[[#This Row],[voice_mail_plan]]="yes",1,0)</f>
        <v>1</v>
      </c>
      <c r="H3017">
        <v>19</v>
      </c>
      <c r="I3017">
        <v>312.39999999999998</v>
      </c>
      <c r="J3017">
        <v>98</v>
      </c>
      <c r="K3017">
        <v>53.11</v>
      </c>
      <c r="L3017">
        <v>271.39999999999998</v>
      </c>
      <c r="M3017">
        <v>122</v>
      </c>
      <c r="N3017">
        <v>23.07</v>
      </c>
      <c r="O3017">
        <v>162.6</v>
      </c>
      <c r="P3017">
        <v>91</v>
      </c>
      <c r="Q3017">
        <v>7.32</v>
      </c>
      <c r="R3017">
        <v>10.1</v>
      </c>
      <c r="S3017">
        <v>6</v>
      </c>
      <c r="T3017">
        <v>2.73</v>
      </c>
      <c r="U3017">
        <v>0</v>
      </c>
      <c r="V3017" t="s">
        <v>22</v>
      </c>
      <c r="W3017">
        <f t="shared" si="376"/>
        <v>0</v>
      </c>
      <c r="X3017" t="str">
        <f t="shared" si="377"/>
        <v>3 or fewer calls</v>
      </c>
      <c r="Y3017" t="str">
        <f t="shared" si="378"/>
        <v>Medium</v>
      </c>
      <c r="Z3017" t="str">
        <f t="shared" si="379"/>
        <v>Heavy_user</v>
      </c>
      <c r="AA3017" t="str">
        <f t="shared" si="380"/>
        <v>Heavy_user</v>
      </c>
      <c r="AB3017" t="str">
        <f t="shared" si="381"/>
        <v>High Usage</v>
      </c>
      <c r="AC3017" t="str">
        <f t="shared" si="382"/>
        <v>Medium</v>
      </c>
      <c r="AD3017" t="str">
        <f t="shared" si="383"/>
        <v>Medium Intl Calls</v>
      </c>
    </row>
    <row r="3018" spans="1:30" x14ac:dyDescent="0.25">
      <c r="A3018" t="s">
        <v>57</v>
      </c>
      <c r="B3018">
        <v>106</v>
      </c>
      <c r="C3018" t="s">
        <v>25</v>
      </c>
      <c r="D3018" t="s">
        <v>22</v>
      </c>
      <c r="E3018">
        <f>IF(train[[#This Row],[international_plan]]="yes",1,0)</f>
        <v>0</v>
      </c>
      <c r="F3018" t="s">
        <v>23</v>
      </c>
      <c r="G3018">
        <f>IF(train[[#This Row],[voice_mail_plan]]="yes",1,0)</f>
        <v>1</v>
      </c>
      <c r="H3018">
        <v>27</v>
      </c>
      <c r="I3018">
        <v>223.3</v>
      </c>
      <c r="J3018">
        <v>97</v>
      </c>
      <c r="K3018">
        <v>37.96</v>
      </c>
      <c r="L3018">
        <v>212.5</v>
      </c>
      <c r="M3018">
        <v>131</v>
      </c>
      <c r="N3018">
        <v>18.059999999999999</v>
      </c>
      <c r="O3018">
        <v>154.6</v>
      </c>
      <c r="P3018">
        <v>149</v>
      </c>
      <c r="Q3018">
        <v>6.96</v>
      </c>
      <c r="R3018">
        <v>11.6</v>
      </c>
      <c r="S3018">
        <v>2</v>
      </c>
      <c r="T3018">
        <v>3.13</v>
      </c>
      <c r="U3018">
        <v>1</v>
      </c>
      <c r="V3018" t="s">
        <v>22</v>
      </c>
      <c r="W3018">
        <f t="shared" si="376"/>
        <v>0</v>
      </c>
      <c r="X3018" t="str">
        <f t="shared" si="377"/>
        <v>3 or fewer calls</v>
      </c>
      <c r="Y3018" t="str">
        <f t="shared" si="378"/>
        <v>Medium</v>
      </c>
      <c r="Z3018" t="str">
        <f t="shared" si="379"/>
        <v>Heavy_user</v>
      </c>
      <c r="AA3018" t="str">
        <f t="shared" si="380"/>
        <v>Medium_user</v>
      </c>
      <c r="AB3018" t="str">
        <f t="shared" si="381"/>
        <v>Medium Usage</v>
      </c>
      <c r="AC3018" t="str">
        <f t="shared" si="382"/>
        <v>Medium</v>
      </c>
      <c r="AD3018" t="str">
        <f t="shared" si="383"/>
        <v>Medium Intl Calls</v>
      </c>
    </row>
    <row r="3019" spans="1:30" x14ac:dyDescent="0.25">
      <c r="A3019" t="s">
        <v>62</v>
      </c>
      <c r="B3019">
        <v>58</v>
      </c>
      <c r="C3019" t="s">
        <v>21</v>
      </c>
      <c r="D3019" t="s">
        <v>22</v>
      </c>
      <c r="E3019">
        <f>IF(train[[#This Row],[international_plan]]="yes",1,0)</f>
        <v>0</v>
      </c>
      <c r="F3019" t="s">
        <v>23</v>
      </c>
      <c r="G3019">
        <f>IF(train[[#This Row],[voice_mail_plan]]="yes",1,0)</f>
        <v>1</v>
      </c>
      <c r="H3019">
        <v>28</v>
      </c>
      <c r="I3019">
        <v>236.8</v>
      </c>
      <c r="J3019">
        <v>89</v>
      </c>
      <c r="K3019">
        <v>40.26</v>
      </c>
      <c r="L3019">
        <v>158.4</v>
      </c>
      <c r="M3019">
        <v>91</v>
      </c>
      <c r="N3019">
        <v>13.46</v>
      </c>
      <c r="O3019">
        <v>212.3</v>
      </c>
      <c r="P3019">
        <v>97</v>
      </c>
      <c r="Q3019">
        <v>9.5500000000000007</v>
      </c>
      <c r="R3019">
        <v>8</v>
      </c>
      <c r="S3019">
        <v>3</v>
      </c>
      <c r="T3019">
        <v>2.16</v>
      </c>
      <c r="U3019">
        <v>2</v>
      </c>
      <c r="V3019" t="s">
        <v>22</v>
      </c>
      <c r="W3019">
        <f t="shared" si="376"/>
        <v>0</v>
      </c>
      <c r="X3019" t="str">
        <f t="shared" si="377"/>
        <v>3 or fewer calls</v>
      </c>
      <c r="Y3019" t="str">
        <f t="shared" si="378"/>
        <v>Medium</v>
      </c>
      <c r="Z3019" t="str">
        <f t="shared" si="379"/>
        <v>Medium_user</v>
      </c>
      <c r="AA3019" t="str">
        <f t="shared" si="380"/>
        <v>Medium_user</v>
      </c>
      <c r="AB3019" t="str">
        <f t="shared" si="381"/>
        <v>Medium Usage</v>
      </c>
      <c r="AC3019" t="str">
        <f t="shared" si="382"/>
        <v>Medium</v>
      </c>
      <c r="AD3019" t="str">
        <f t="shared" si="383"/>
        <v>Medium Intl Calls</v>
      </c>
    </row>
    <row r="3020" spans="1:30" x14ac:dyDescent="0.25">
      <c r="A3020" t="s">
        <v>63</v>
      </c>
      <c r="B3020">
        <v>138</v>
      </c>
      <c r="C3020" t="s">
        <v>21</v>
      </c>
      <c r="D3020" t="s">
        <v>22</v>
      </c>
      <c r="E3020">
        <f>IF(train[[#This Row],[international_plan]]="yes",1,0)</f>
        <v>0</v>
      </c>
      <c r="F3020" t="s">
        <v>22</v>
      </c>
      <c r="G3020">
        <f>IF(train[[#This Row],[voice_mail_plan]]="yes",1,0)</f>
        <v>0</v>
      </c>
      <c r="H3020">
        <v>0</v>
      </c>
      <c r="I3020">
        <v>149.69999999999999</v>
      </c>
      <c r="J3020">
        <v>99</v>
      </c>
      <c r="K3020">
        <v>25.45</v>
      </c>
      <c r="L3020">
        <v>160</v>
      </c>
      <c r="M3020">
        <v>97</v>
      </c>
      <c r="N3020">
        <v>13.6</v>
      </c>
      <c r="O3020">
        <v>256.5</v>
      </c>
      <c r="P3020">
        <v>161</v>
      </c>
      <c r="Q3020">
        <v>11.54</v>
      </c>
      <c r="R3020">
        <v>9.5</v>
      </c>
      <c r="S3020">
        <v>5</v>
      </c>
      <c r="T3020">
        <v>2.57</v>
      </c>
      <c r="U3020">
        <v>1</v>
      </c>
      <c r="V3020" t="s">
        <v>22</v>
      </c>
      <c r="W3020">
        <f t="shared" si="376"/>
        <v>0</v>
      </c>
      <c r="X3020" t="str">
        <f t="shared" si="377"/>
        <v>3 or fewer calls</v>
      </c>
      <c r="Y3020" t="str">
        <f t="shared" si="378"/>
        <v>Medium</v>
      </c>
      <c r="Z3020" t="str">
        <f t="shared" si="379"/>
        <v>Medium_user</v>
      </c>
      <c r="AA3020" t="str">
        <f t="shared" si="380"/>
        <v>Medium_user</v>
      </c>
      <c r="AB3020" t="str">
        <f t="shared" si="381"/>
        <v>Medium Usage</v>
      </c>
      <c r="AC3020" t="str">
        <f t="shared" si="382"/>
        <v>None</v>
      </c>
      <c r="AD3020" t="str">
        <f t="shared" si="383"/>
        <v>Medium Intl Calls</v>
      </c>
    </row>
    <row r="3021" spans="1:30" x14ac:dyDescent="0.25">
      <c r="A3021" t="s">
        <v>50</v>
      </c>
      <c r="B3021">
        <v>81</v>
      </c>
      <c r="C3021" t="s">
        <v>21</v>
      </c>
      <c r="D3021" t="s">
        <v>22</v>
      </c>
      <c r="E3021">
        <f>IF(train[[#This Row],[international_plan]]="yes",1,0)</f>
        <v>0</v>
      </c>
      <c r="F3021" t="s">
        <v>23</v>
      </c>
      <c r="G3021">
        <f>IF(train[[#This Row],[voice_mail_plan]]="yes",1,0)</f>
        <v>1</v>
      </c>
      <c r="H3021">
        <v>17</v>
      </c>
      <c r="I3021">
        <v>268.10000000000002</v>
      </c>
      <c r="J3021">
        <v>94</v>
      </c>
      <c r="K3021">
        <v>45.58</v>
      </c>
      <c r="L3021">
        <v>156.1</v>
      </c>
      <c r="M3021">
        <v>124</v>
      </c>
      <c r="N3021">
        <v>13.27</v>
      </c>
      <c r="O3021">
        <v>160.4</v>
      </c>
      <c r="P3021">
        <v>90</v>
      </c>
      <c r="Q3021">
        <v>7.22</v>
      </c>
      <c r="R3021">
        <v>13.6</v>
      </c>
      <c r="S3021">
        <v>5</v>
      </c>
      <c r="T3021">
        <v>3.67</v>
      </c>
      <c r="U3021">
        <v>2</v>
      </c>
      <c r="V3021" t="s">
        <v>22</v>
      </c>
      <c r="W3021">
        <f t="shared" si="376"/>
        <v>0</v>
      </c>
      <c r="X3021" t="str">
        <f t="shared" si="377"/>
        <v>3 or fewer calls</v>
      </c>
      <c r="Y3021" t="str">
        <f t="shared" si="378"/>
        <v>Medium</v>
      </c>
      <c r="Z3021" t="str">
        <f t="shared" si="379"/>
        <v>Heavy_user</v>
      </c>
      <c r="AA3021" t="str">
        <f t="shared" si="380"/>
        <v>Medium_user</v>
      </c>
      <c r="AB3021" t="str">
        <f t="shared" si="381"/>
        <v>Medium Usage</v>
      </c>
      <c r="AC3021" t="str">
        <f t="shared" si="382"/>
        <v>Medium</v>
      </c>
      <c r="AD3021" t="str">
        <f t="shared" si="383"/>
        <v>Medium Intl Calls</v>
      </c>
    </row>
    <row r="3022" spans="1:30" x14ac:dyDescent="0.25">
      <c r="A3022" t="s">
        <v>41</v>
      </c>
      <c r="B3022">
        <v>36</v>
      </c>
      <c r="C3022" t="s">
        <v>21</v>
      </c>
      <c r="D3022" t="s">
        <v>23</v>
      </c>
      <c r="E3022">
        <f>IF(train[[#This Row],[international_plan]]="yes",1,0)</f>
        <v>1</v>
      </c>
      <c r="F3022" t="s">
        <v>22</v>
      </c>
      <c r="G3022">
        <f>IF(train[[#This Row],[voice_mail_plan]]="yes",1,0)</f>
        <v>0</v>
      </c>
      <c r="H3022">
        <v>0</v>
      </c>
      <c r="I3022">
        <v>245</v>
      </c>
      <c r="J3022">
        <v>119</v>
      </c>
      <c r="K3022">
        <v>41.65</v>
      </c>
      <c r="L3022">
        <v>195.5</v>
      </c>
      <c r="M3022">
        <v>91</v>
      </c>
      <c r="N3022">
        <v>16.62</v>
      </c>
      <c r="O3022">
        <v>165.7</v>
      </c>
      <c r="P3022">
        <v>87</v>
      </c>
      <c r="Q3022">
        <v>7.46</v>
      </c>
      <c r="R3022">
        <v>7.8</v>
      </c>
      <c r="S3022">
        <v>7</v>
      </c>
      <c r="T3022">
        <v>2.11</v>
      </c>
      <c r="U3022">
        <v>1</v>
      </c>
      <c r="V3022" t="s">
        <v>22</v>
      </c>
      <c r="W3022">
        <f t="shared" si="376"/>
        <v>0</v>
      </c>
      <c r="X3022" t="str">
        <f t="shared" si="377"/>
        <v>3 or fewer calls</v>
      </c>
      <c r="Y3022" t="str">
        <f t="shared" si="378"/>
        <v>Medium</v>
      </c>
      <c r="Z3022" t="str">
        <f t="shared" si="379"/>
        <v>Medium_user</v>
      </c>
      <c r="AA3022" t="str">
        <f t="shared" si="380"/>
        <v>Medium_user</v>
      </c>
      <c r="AB3022" t="str">
        <f t="shared" si="381"/>
        <v>Medium Usage</v>
      </c>
      <c r="AC3022" t="str">
        <f t="shared" si="382"/>
        <v>None</v>
      </c>
      <c r="AD3022" t="str">
        <f t="shared" si="383"/>
        <v>Medium Intl Calls</v>
      </c>
    </row>
    <row r="3023" spans="1:30" x14ac:dyDescent="0.25">
      <c r="A3023" t="s">
        <v>63</v>
      </c>
      <c r="B3023">
        <v>108</v>
      </c>
      <c r="C3023" t="s">
        <v>28</v>
      </c>
      <c r="D3023" t="s">
        <v>23</v>
      </c>
      <c r="E3023">
        <f>IF(train[[#This Row],[international_plan]]="yes",1,0)</f>
        <v>1</v>
      </c>
      <c r="F3023" t="s">
        <v>23</v>
      </c>
      <c r="G3023">
        <f>IF(train[[#This Row],[voice_mail_plan]]="yes",1,0)</f>
        <v>1</v>
      </c>
      <c r="H3023">
        <v>36</v>
      </c>
      <c r="I3023">
        <v>153.80000000000001</v>
      </c>
      <c r="J3023">
        <v>105</v>
      </c>
      <c r="K3023">
        <v>26.15</v>
      </c>
      <c r="L3023">
        <v>246.2</v>
      </c>
      <c r="M3023">
        <v>62</v>
      </c>
      <c r="N3023">
        <v>20.93</v>
      </c>
      <c r="O3023">
        <v>150.9</v>
      </c>
      <c r="P3023">
        <v>125</v>
      </c>
      <c r="Q3023">
        <v>6.79</v>
      </c>
      <c r="R3023">
        <v>11.1</v>
      </c>
      <c r="S3023">
        <v>4</v>
      </c>
      <c r="T3023">
        <v>3</v>
      </c>
      <c r="U3023">
        <v>1</v>
      </c>
      <c r="V3023" t="s">
        <v>22</v>
      </c>
      <c r="W3023">
        <f t="shared" si="376"/>
        <v>0</v>
      </c>
      <c r="X3023" t="str">
        <f t="shared" si="377"/>
        <v>3 or fewer calls</v>
      </c>
      <c r="Y3023" t="str">
        <f t="shared" si="378"/>
        <v>Medium</v>
      </c>
      <c r="Z3023" t="str">
        <f t="shared" si="379"/>
        <v>Light_usage</v>
      </c>
      <c r="AA3023" t="str">
        <f t="shared" si="380"/>
        <v>Heavy_user</v>
      </c>
      <c r="AB3023" t="str">
        <f t="shared" si="381"/>
        <v>Medium Usage</v>
      </c>
      <c r="AC3023" t="str">
        <f t="shared" si="382"/>
        <v>High</v>
      </c>
      <c r="AD3023" t="str">
        <f t="shared" si="383"/>
        <v>Medium Intl Calls</v>
      </c>
    </row>
    <row r="3024" spans="1:30" x14ac:dyDescent="0.25">
      <c r="A3024" t="s">
        <v>40</v>
      </c>
      <c r="B3024">
        <v>133</v>
      </c>
      <c r="C3024" t="s">
        <v>25</v>
      </c>
      <c r="D3024" t="s">
        <v>22</v>
      </c>
      <c r="E3024">
        <f>IF(train[[#This Row],[international_plan]]="yes",1,0)</f>
        <v>0</v>
      </c>
      <c r="F3024" t="s">
        <v>23</v>
      </c>
      <c r="G3024">
        <f>IF(train[[#This Row],[voice_mail_plan]]="yes",1,0)</f>
        <v>1</v>
      </c>
      <c r="H3024">
        <v>49</v>
      </c>
      <c r="I3024">
        <v>229.4</v>
      </c>
      <c r="J3024">
        <v>78</v>
      </c>
      <c r="K3024">
        <v>39</v>
      </c>
      <c r="L3024">
        <v>219.5</v>
      </c>
      <c r="M3024">
        <v>106</v>
      </c>
      <c r="N3024">
        <v>18.66</v>
      </c>
      <c r="O3024">
        <v>172.3</v>
      </c>
      <c r="P3024">
        <v>115</v>
      </c>
      <c r="Q3024">
        <v>7.75</v>
      </c>
      <c r="R3024">
        <v>12</v>
      </c>
      <c r="S3024">
        <v>4</v>
      </c>
      <c r="T3024">
        <v>3.24</v>
      </c>
      <c r="U3024">
        <v>3</v>
      </c>
      <c r="V3024" t="s">
        <v>22</v>
      </c>
      <c r="W3024">
        <f t="shared" si="376"/>
        <v>0</v>
      </c>
      <c r="X3024" t="str">
        <f t="shared" si="377"/>
        <v>3 or fewer calls</v>
      </c>
      <c r="Y3024" t="str">
        <f t="shared" si="378"/>
        <v>Medium</v>
      </c>
      <c r="Z3024" t="str">
        <f t="shared" si="379"/>
        <v>Medium_user</v>
      </c>
      <c r="AA3024" t="str">
        <f t="shared" si="380"/>
        <v>Medium_user</v>
      </c>
      <c r="AB3024" t="str">
        <f t="shared" si="381"/>
        <v>Medium Usage</v>
      </c>
      <c r="AC3024" t="str">
        <f t="shared" si="382"/>
        <v>High</v>
      </c>
      <c r="AD3024" t="str">
        <f t="shared" si="383"/>
        <v>Medium Intl Calls</v>
      </c>
    </row>
    <row r="3025" spans="1:30" x14ac:dyDescent="0.25">
      <c r="A3025" t="s">
        <v>48</v>
      </c>
      <c r="B3025">
        <v>90</v>
      </c>
      <c r="C3025" t="s">
        <v>21</v>
      </c>
      <c r="D3025" t="s">
        <v>22</v>
      </c>
      <c r="E3025">
        <f>IF(train[[#This Row],[international_plan]]="yes",1,0)</f>
        <v>0</v>
      </c>
      <c r="F3025" t="s">
        <v>22</v>
      </c>
      <c r="G3025">
        <f>IF(train[[#This Row],[voice_mail_plan]]="yes",1,0)</f>
        <v>0</v>
      </c>
      <c r="H3025">
        <v>0</v>
      </c>
      <c r="I3025">
        <v>68.8</v>
      </c>
      <c r="J3025">
        <v>124</v>
      </c>
      <c r="K3025">
        <v>11.7</v>
      </c>
      <c r="L3025">
        <v>168.1</v>
      </c>
      <c r="M3025">
        <v>106</v>
      </c>
      <c r="N3025">
        <v>14.29</v>
      </c>
      <c r="O3025">
        <v>281.7</v>
      </c>
      <c r="P3025">
        <v>96</v>
      </c>
      <c r="Q3025">
        <v>12.68</v>
      </c>
      <c r="R3025">
        <v>9.8000000000000007</v>
      </c>
      <c r="S3025">
        <v>5</v>
      </c>
      <c r="T3025">
        <v>2.65</v>
      </c>
      <c r="U3025">
        <v>1</v>
      </c>
      <c r="V3025" t="s">
        <v>22</v>
      </c>
      <c r="W3025">
        <f t="shared" si="376"/>
        <v>0</v>
      </c>
      <c r="X3025" t="str">
        <f t="shared" si="377"/>
        <v>3 or fewer calls</v>
      </c>
      <c r="Y3025" t="str">
        <f t="shared" si="378"/>
        <v>Medium</v>
      </c>
      <c r="Z3025" t="str">
        <f t="shared" si="379"/>
        <v>Medium_user</v>
      </c>
      <c r="AA3025" t="str">
        <f t="shared" si="380"/>
        <v>Medium_user</v>
      </c>
      <c r="AB3025" t="str">
        <f t="shared" si="381"/>
        <v>Medium Usage</v>
      </c>
      <c r="AC3025" t="str">
        <f t="shared" si="382"/>
        <v>None</v>
      </c>
      <c r="AD3025" t="str">
        <f t="shared" si="383"/>
        <v>Medium Intl Calls</v>
      </c>
    </row>
    <row r="3026" spans="1:30" x14ac:dyDescent="0.25">
      <c r="A3026" t="s">
        <v>74</v>
      </c>
      <c r="B3026">
        <v>94</v>
      </c>
      <c r="C3026" t="s">
        <v>21</v>
      </c>
      <c r="D3026" t="s">
        <v>22</v>
      </c>
      <c r="E3026">
        <f>IF(train[[#This Row],[international_plan]]="yes",1,0)</f>
        <v>0</v>
      </c>
      <c r="F3026" t="s">
        <v>22</v>
      </c>
      <c r="G3026">
        <f>IF(train[[#This Row],[voice_mail_plan]]="yes",1,0)</f>
        <v>0</v>
      </c>
      <c r="H3026">
        <v>0</v>
      </c>
      <c r="I3026">
        <v>200.2</v>
      </c>
      <c r="J3026">
        <v>113</v>
      </c>
      <c r="K3026">
        <v>34.03</v>
      </c>
      <c r="L3026">
        <v>128.9</v>
      </c>
      <c r="M3026">
        <v>116</v>
      </c>
      <c r="N3026">
        <v>10.96</v>
      </c>
      <c r="O3026">
        <v>278.89999999999998</v>
      </c>
      <c r="P3026">
        <v>109</v>
      </c>
      <c r="Q3026">
        <v>12.55</v>
      </c>
      <c r="R3026">
        <v>10.4</v>
      </c>
      <c r="S3026">
        <v>5</v>
      </c>
      <c r="T3026">
        <v>2.81</v>
      </c>
      <c r="U3026">
        <v>0</v>
      </c>
      <c r="V3026" t="s">
        <v>22</v>
      </c>
      <c r="W3026">
        <f t="shared" si="376"/>
        <v>0</v>
      </c>
      <c r="X3026" t="str">
        <f t="shared" si="377"/>
        <v>3 or fewer calls</v>
      </c>
      <c r="Y3026" t="str">
        <f t="shared" si="378"/>
        <v>Medium</v>
      </c>
      <c r="Z3026" t="str">
        <f t="shared" si="379"/>
        <v>Medium_user</v>
      </c>
      <c r="AA3026" t="str">
        <f t="shared" si="380"/>
        <v>Medium_user</v>
      </c>
      <c r="AB3026" t="str">
        <f t="shared" si="381"/>
        <v>Medium Usage</v>
      </c>
      <c r="AC3026" t="str">
        <f t="shared" si="382"/>
        <v>None</v>
      </c>
      <c r="AD3026" t="str">
        <f t="shared" si="383"/>
        <v>Medium Intl Calls</v>
      </c>
    </row>
    <row r="3027" spans="1:30" x14ac:dyDescent="0.25">
      <c r="A3027" t="s">
        <v>72</v>
      </c>
      <c r="B3027">
        <v>68</v>
      </c>
      <c r="C3027" t="s">
        <v>21</v>
      </c>
      <c r="D3027" t="s">
        <v>22</v>
      </c>
      <c r="E3027">
        <f>IF(train[[#This Row],[international_plan]]="yes",1,0)</f>
        <v>0</v>
      </c>
      <c r="F3027" t="s">
        <v>22</v>
      </c>
      <c r="G3027">
        <f>IF(train[[#This Row],[voice_mail_plan]]="yes",1,0)</f>
        <v>0</v>
      </c>
      <c r="H3027">
        <v>0</v>
      </c>
      <c r="I3027">
        <v>134.6</v>
      </c>
      <c r="J3027">
        <v>73</v>
      </c>
      <c r="K3027">
        <v>22.88</v>
      </c>
      <c r="L3027">
        <v>206.8</v>
      </c>
      <c r="M3027">
        <v>117</v>
      </c>
      <c r="N3027">
        <v>17.579999999999998</v>
      </c>
      <c r="O3027">
        <v>138.4</v>
      </c>
      <c r="P3027">
        <v>104</v>
      </c>
      <c r="Q3027">
        <v>6.23</v>
      </c>
      <c r="R3027">
        <v>9.4</v>
      </c>
      <c r="S3027">
        <v>2</v>
      </c>
      <c r="T3027">
        <v>2.54</v>
      </c>
      <c r="U3027">
        <v>2</v>
      </c>
      <c r="V3027" t="s">
        <v>22</v>
      </c>
      <c r="W3027">
        <f t="shared" si="376"/>
        <v>0</v>
      </c>
      <c r="X3027" t="str">
        <f t="shared" si="377"/>
        <v>3 or fewer calls</v>
      </c>
      <c r="Y3027" t="str">
        <f t="shared" si="378"/>
        <v>Medium</v>
      </c>
      <c r="Z3027" t="str">
        <f t="shared" si="379"/>
        <v>Medium_user</v>
      </c>
      <c r="AA3027" t="str">
        <f t="shared" si="380"/>
        <v>Medium_user</v>
      </c>
      <c r="AB3027" t="str">
        <f t="shared" si="381"/>
        <v>Medium Usage</v>
      </c>
      <c r="AC3027" t="str">
        <f t="shared" si="382"/>
        <v>None</v>
      </c>
      <c r="AD3027" t="str">
        <f t="shared" si="383"/>
        <v>Medium Intl Calls</v>
      </c>
    </row>
    <row r="3028" spans="1:30" x14ac:dyDescent="0.25">
      <c r="A3028" t="s">
        <v>59</v>
      </c>
      <c r="B3028">
        <v>171</v>
      </c>
      <c r="C3028" t="s">
        <v>21</v>
      </c>
      <c r="D3028" t="s">
        <v>22</v>
      </c>
      <c r="E3028">
        <f>IF(train[[#This Row],[international_plan]]="yes",1,0)</f>
        <v>0</v>
      </c>
      <c r="F3028" t="s">
        <v>22</v>
      </c>
      <c r="G3028">
        <f>IF(train[[#This Row],[voice_mail_plan]]="yes",1,0)</f>
        <v>0</v>
      </c>
      <c r="H3028">
        <v>0</v>
      </c>
      <c r="I3028">
        <v>232.4</v>
      </c>
      <c r="J3028">
        <v>101</v>
      </c>
      <c r="K3028">
        <v>39.51</v>
      </c>
      <c r="L3028">
        <v>182</v>
      </c>
      <c r="M3028">
        <v>80</v>
      </c>
      <c r="N3028">
        <v>15.47</v>
      </c>
      <c r="O3028">
        <v>271.8</v>
      </c>
      <c r="P3028">
        <v>133</v>
      </c>
      <c r="Q3028">
        <v>12.23</v>
      </c>
      <c r="R3028">
        <v>9.5</v>
      </c>
      <c r="S3028">
        <v>3</v>
      </c>
      <c r="T3028">
        <v>2.57</v>
      </c>
      <c r="U3028">
        <v>0</v>
      </c>
      <c r="V3028" t="s">
        <v>22</v>
      </c>
      <c r="W3028">
        <f t="shared" si="376"/>
        <v>0</v>
      </c>
      <c r="X3028" t="str">
        <f t="shared" si="377"/>
        <v>3 or fewer calls</v>
      </c>
      <c r="Y3028" t="str">
        <f t="shared" si="378"/>
        <v>Medium</v>
      </c>
      <c r="Z3028" t="str">
        <f t="shared" si="379"/>
        <v>Medium_user</v>
      </c>
      <c r="AA3028" t="str">
        <f t="shared" si="380"/>
        <v>Medium_user</v>
      </c>
      <c r="AB3028" t="str">
        <f t="shared" si="381"/>
        <v>Medium Usage</v>
      </c>
      <c r="AC3028" t="str">
        <f t="shared" si="382"/>
        <v>None</v>
      </c>
      <c r="AD3028" t="str">
        <f t="shared" si="383"/>
        <v>Medium Intl Calls</v>
      </c>
    </row>
    <row r="3029" spans="1:30" x14ac:dyDescent="0.25">
      <c r="A3029" t="s">
        <v>60</v>
      </c>
      <c r="B3029">
        <v>122</v>
      </c>
      <c r="C3029" t="s">
        <v>21</v>
      </c>
      <c r="D3029" t="s">
        <v>22</v>
      </c>
      <c r="E3029">
        <f>IF(train[[#This Row],[international_plan]]="yes",1,0)</f>
        <v>0</v>
      </c>
      <c r="F3029" t="s">
        <v>22</v>
      </c>
      <c r="G3029">
        <f>IF(train[[#This Row],[voice_mail_plan]]="yes",1,0)</f>
        <v>0</v>
      </c>
      <c r="H3029">
        <v>0</v>
      </c>
      <c r="I3029">
        <v>126</v>
      </c>
      <c r="J3029">
        <v>89</v>
      </c>
      <c r="K3029">
        <v>21.42</v>
      </c>
      <c r="L3029">
        <v>147</v>
      </c>
      <c r="M3029">
        <v>95</v>
      </c>
      <c r="N3029">
        <v>12.5</v>
      </c>
      <c r="O3029">
        <v>280.2</v>
      </c>
      <c r="P3029">
        <v>97</v>
      </c>
      <c r="Q3029">
        <v>12.61</v>
      </c>
      <c r="R3029">
        <v>5.6</v>
      </c>
      <c r="S3029">
        <v>4</v>
      </c>
      <c r="T3029">
        <v>1.51</v>
      </c>
      <c r="U3029">
        <v>0</v>
      </c>
      <c r="V3029" t="s">
        <v>22</v>
      </c>
      <c r="W3029">
        <f t="shared" si="376"/>
        <v>0</v>
      </c>
      <c r="X3029" t="str">
        <f t="shared" si="377"/>
        <v>3 or fewer calls</v>
      </c>
      <c r="Y3029" t="str">
        <f t="shared" si="378"/>
        <v>Low</v>
      </c>
      <c r="Z3029" t="str">
        <f t="shared" si="379"/>
        <v>Medium_user</v>
      </c>
      <c r="AA3029" t="str">
        <f t="shared" si="380"/>
        <v>Medium_user</v>
      </c>
      <c r="AB3029" t="str">
        <f t="shared" si="381"/>
        <v>Medium Usage</v>
      </c>
      <c r="AC3029" t="str">
        <f t="shared" si="382"/>
        <v>None</v>
      </c>
      <c r="AD3029" t="str">
        <f t="shared" si="383"/>
        <v>Low Intl Calls</v>
      </c>
    </row>
    <row r="3030" spans="1:30" x14ac:dyDescent="0.25">
      <c r="A3030" t="s">
        <v>62</v>
      </c>
      <c r="B3030">
        <v>94</v>
      </c>
      <c r="C3030" t="s">
        <v>28</v>
      </c>
      <c r="D3030" t="s">
        <v>22</v>
      </c>
      <c r="E3030">
        <f>IF(train[[#This Row],[international_plan]]="yes",1,0)</f>
        <v>0</v>
      </c>
      <c r="F3030" t="s">
        <v>22</v>
      </c>
      <c r="G3030">
        <f>IF(train[[#This Row],[voice_mail_plan]]="yes",1,0)</f>
        <v>0</v>
      </c>
      <c r="H3030">
        <v>0</v>
      </c>
      <c r="I3030">
        <v>175.9</v>
      </c>
      <c r="J3030">
        <v>121</v>
      </c>
      <c r="K3030">
        <v>29.9</v>
      </c>
      <c r="L3030">
        <v>222.1</v>
      </c>
      <c r="M3030">
        <v>94</v>
      </c>
      <c r="N3030">
        <v>18.88</v>
      </c>
      <c r="O3030">
        <v>191.8</v>
      </c>
      <c r="P3030">
        <v>123</v>
      </c>
      <c r="Q3030">
        <v>8.6300000000000008</v>
      </c>
      <c r="R3030">
        <v>10.9</v>
      </c>
      <c r="S3030">
        <v>5</v>
      </c>
      <c r="T3030">
        <v>2.94</v>
      </c>
      <c r="U3030">
        <v>1</v>
      </c>
      <c r="V3030" t="s">
        <v>22</v>
      </c>
      <c r="W3030">
        <f t="shared" si="376"/>
        <v>0</v>
      </c>
      <c r="X3030" t="str">
        <f t="shared" si="377"/>
        <v>3 or fewer calls</v>
      </c>
      <c r="Y3030" t="str">
        <f t="shared" si="378"/>
        <v>Medium</v>
      </c>
      <c r="Z3030" t="str">
        <f t="shared" si="379"/>
        <v>Medium_user</v>
      </c>
      <c r="AA3030" t="str">
        <f t="shared" si="380"/>
        <v>Medium_user</v>
      </c>
      <c r="AB3030" t="str">
        <f t="shared" si="381"/>
        <v>Medium Usage</v>
      </c>
      <c r="AC3030" t="str">
        <f t="shared" si="382"/>
        <v>None</v>
      </c>
      <c r="AD3030" t="str">
        <f t="shared" si="383"/>
        <v>Medium Intl Calls</v>
      </c>
    </row>
    <row r="3031" spans="1:30" x14ac:dyDescent="0.25">
      <c r="A3031" t="s">
        <v>55</v>
      </c>
      <c r="B3031">
        <v>25</v>
      </c>
      <c r="C3031" t="s">
        <v>21</v>
      </c>
      <c r="D3031" t="s">
        <v>23</v>
      </c>
      <c r="E3031">
        <f>IF(train[[#This Row],[international_plan]]="yes",1,0)</f>
        <v>1</v>
      </c>
      <c r="F3031" t="s">
        <v>22</v>
      </c>
      <c r="G3031">
        <f>IF(train[[#This Row],[voice_mail_plan]]="yes",1,0)</f>
        <v>0</v>
      </c>
      <c r="H3031">
        <v>0</v>
      </c>
      <c r="I3031">
        <v>161.69999999999999</v>
      </c>
      <c r="J3031">
        <v>99</v>
      </c>
      <c r="K3031">
        <v>27.49</v>
      </c>
      <c r="L3031">
        <v>216.1</v>
      </c>
      <c r="M3031">
        <v>89</v>
      </c>
      <c r="N3031">
        <v>18.37</v>
      </c>
      <c r="O3031">
        <v>176.7</v>
      </c>
      <c r="P3031">
        <v>115</v>
      </c>
      <c r="Q3031">
        <v>7.95</v>
      </c>
      <c r="R3031">
        <v>12.4</v>
      </c>
      <c r="S3031">
        <v>6</v>
      </c>
      <c r="T3031">
        <v>3.35</v>
      </c>
      <c r="U3031">
        <v>1</v>
      </c>
      <c r="V3031" t="s">
        <v>22</v>
      </c>
      <c r="W3031">
        <f t="shared" si="376"/>
        <v>0</v>
      </c>
      <c r="X3031" t="str">
        <f t="shared" si="377"/>
        <v>3 or fewer calls</v>
      </c>
      <c r="Y3031" t="str">
        <f t="shared" si="378"/>
        <v>Medium</v>
      </c>
      <c r="Z3031" t="str">
        <f t="shared" si="379"/>
        <v>Medium_user</v>
      </c>
      <c r="AA3031" t="str">
        <f t="shared" si="380"/>
        <v>Medium_user</v>
      </c>
      <c r="AB3031" t="str">
        <f t="shared" si="381"/>
        <v>Medium Usage</v>
      </c>
      <c r="AC3031" t="str">
        <f t="shared" si="382"/>
        <v>None</v>
      </c>
      <c r="AD3031" t="str">
        <f t="shared" si="383"/>
        <v>Medium Intl Calls</v>
      </c>
    </row>
    <row r="3032" spans="1:30" x14ac:dyDescent="0.25">
      <c r="A3032" t="s">
        <v>67</v>
      </c>
      <c r="B3032">
        <v>120</v>
      </c>
      <c r="C3032" t="s">
        <v>21</v>
      </c>
      <c r="D3032" t="s">
        <v>22</v>
      </c>
      <c r="E3032">
        <f>IF(train[[#This Row],[international_plan]]="yes",1,0)</f>
        <v>0</v>
      </c>
      <c r="F3032" t="s">
        <v>22</v>
      </c>
      <c r="G3032">
        <f>IF(train[[#This Row],[voice_mail_plan]]="yes",1,0)</f>
        <v>0</v>
      </c>
      <c r="H3032">
        <v>0</v>
      </c>
      <c r="I3032">
        <v>112.6</v>
      </c>
      <c r="J3032">
        <v>80</v>
      </c>
      <c r="K3032">
        <v>19.14</v>
      </c>
      <c r="L3032">
        <v>124.4</v>
      </c>
      <c r="M3032">
        <v>86</v>
      </c>
      <c r="N3032">
        <v>10.57</v>
      </c>
      <c r="O3032">
        <v>234.9</v>
      </c>
      <c r="P3032">
        <v>88</v>
      </c>
      <c r="Q3032">
        <v>10.57</v>
      </c>
      <c r="R3032">
        <v>8.1</v>
      </c>
      <c r="S3032">
        <v>3</v>
      </c>
      <c r="T3032">
        <v>2.19</v>
      </c>
      <c r="U3032">
        <v>6</v>
      </c>
      <c r="V3032" t="s">
        <v>23</v>
      </c>
      <c r="W3032">
        <f t="shared" si="376"/>
        <v>1</v>
      </c>
      <c r="X3032" t="str">
        <f t="shared" si="377"/>
        <v>More than 3 calls</v>
      </c>
      <c r="Y3032" t="str">
        <f t="shared" si="378"/>
        <v>Medium</v>
      </c>
      <c r="Z3032" t="str">
        <f t="shared" si="379"/>
        <v>Medium_user</v>
      </c>
      <c r="AA3032" t="str">
        <f t="shared" si="380"/>
        <v>Medium_user</v>
      </c>
      <c r="AB3032" t="str">
        <f t="shared" si="381"/>
        <v>Medium Usage</v>
      </c>
      <c r="AC3032" t="str">
        <f t="shared" si="382"/>
        <v>None</v>
      </c>
      <c r="AD3032" t="str">
        <f t="shared" si="383"/>
        <v>Medium Intl Calls</v>
      </c>
    </row>
    <row r="3033" spans="1:30" x14ac:dyDescent="0.25">
      <c r="A3033" t="s">
        <v>20</v>
      </c>
      <c r="B3033">
        <v>107</v>
      </c>
      <c r="C3033" t="s">
        <v>21</v>
      </c>
      <c r="D3033" t="s">
        <v>22</v>
      </c>
      <c r="E3033">
        <f>IF(train[[#This Row],[international_plan]]="yes",1,0)</f>
        <v>0</v>
      </c>
      <c r="F3033" t="s">
        <v>23</v>
      </c>
      <c r="G3033">
        <f>IF(train[[#This Row],[voice_mail_plan]]="yes",1,0)</f>
        <v>1</v>
      </c>
      <c r="H3033">
        <v>26</v>
      </c>
      <c r="I3033">
        <v>234</v>
      </c>
      <c r="J3033">
        <v>116</v>
      </c>
      <c r="K3033">
        <v>39.78</v>
      </c>
      <c r="L3033">
        <v>223.9</v>
      </c>
      <c r="M3033">
        <v>103</v>
      </c>
      <c r="N3033">
        <v>19.03</v>
      </c>
      <c r="O3033">
        <v>246.5</v>
      </c>
      <c r="P3033">
        <v>105</v>
      </c>
      <c r="Q3033">
        <v>11.09</v>
      </c>
      <c r="R3033">
        <v>13.8</v>
      </c>
      <c r="S3033">
        <v>1</v>
      </c>
      <c r="T3033">
        <v>3.73</v>
      </c>
      <c r="U3033">
        <v>1</v>
      </c>
      <c r="V3033" t="s">
        <v>22</v>
      </c>
      <c r="W3033">
        <f t="shared" si="376"/>
        <v>0</v>
      </c>
      <c r="X3033" t="str">
        <f t="shared" si="377"/>
        <v>3 or fewer calls</v>
      </c>
      <c r="Y3033" t="str">
        <f t="shared" si="378"/>
        <v>Medium</v>
      </c>
      <c r="Z3033" t="str">
        <f t="shared" si="379"/>
        <v>Medium_user</v>
      </c>
      <c r="AA3033" t="str">
        <f t="shared" si="380"/>
        <v>Medium_user</v>
      </c>
      <c r="AB3033" t="str">
        <f t="shared" si="381"/>
        <v>Medium Usage</v>
      </c>
      <c r="AC3033" t="str">
        <f t="shared" si="382"/>
        <v>Medium</v>
      </c>
      <c r="AD3033" t="str">
        <f t="shared" si="383"/>
        <v>Medium Intl Calls</v>
      </c>
    </row>
    <row r="3034" spans="1:30" x14ac:dyDescent="0.25">
      <c r="A3034" t="s">
        <v>31</v>
      </c>
      <c r="B3034">
        <v>78</v>
      </c>
      <c r="C3034" t="s">
        <v>25</v>
      </c>
      <c r="D3034" t="s">
        <v>22</v>
      </c>
      <c r="E3034">
        <f>IF(train[[#This Row],[international_plan]]="yes",1,0)</f>
        <v>0</v>
      </c>
      <c r="F3034" t="s">
        <v>22</v>
      </c>
      <c r="G3034">
        <f>IF(train[[#This Row],[voice_mail_plan]]="yes",1,0)</f>
        <v>0</v>
      </c>
      <c r="H3034">
        <v>0</v>
      </c>
      <c r="I3034">
        <v>226.3</v>
      </c>
      <c r="J3034">
        <v>88</v>
      </c>
      <c r="K3034">
        <v>38.47</v>
      </c>
      <c r="L3034">
        <v>306.2</v>
      </c>
      <c r="M3034">
        <v>81</v>
      </c>
      <c r="N3034">
        <v>26.03</v>
      </c>
      <c r="O3034">
        <v>200.9</v>
      </c>
      <c r="P3034">
        <v>120</v>
      </c>
      <c r="Q3034">
        <v>9.0399999999999991</v>
      </c>
      <c r="R3034">
        <v>7.8</v>
      </c>
      <c r="S3034">
        <v>11</v>
      </c>
      <c r="T3034">
        <v>2.11</v>
      </c>
      <c r="U3034">
        <v>1</v>
      </c>
      <c r="V3034" t="s">
        <v>23</v>
      </c>
      <c r="W3034">
        <f t="shared" si="376"/>
        <v>1</v>
      </c>
      <c r="X3034" t="str">
        <f t="shared" si="377"/>
        <v>3 or fewer calls</v>
      </c>
      <c r="Y3034" t="str">
        <f t="shared" si="378"/>
        <v>Medium</v>
      </c>
      <c r="Z3034" t="str">
        <f t="shared" si="379"/>
        <v>Medium_user</v>
      </c>
      <c r="AA3034" t="str">
        <f t="shared" si="380"/>
        <v>Heavy_user</v>
      </c>
      <c r="AB3034" t="str">
        <f t="shared" si="381"/>
        <v>Medium Usage</v>
      </c>
      <c r="AC3034" t="str">
        <f t="shared" si="382"/>
        <v>None</v>
      </c>
      <c r="AD3034" t="str">
        <f t="shared" si="383"/>
        <v>Medium Intl Calls</v>
      </c>
    </row>
    <row r="3035" spans="1:30" x14ac:dyDescent="0.25">
      <c r="A3035" t="s">
        <v>55</v>
      </c>
      <c r="B3035">
        <v>93</v>
      </c>
      <c r="C3035" t="s">
        <v>21</v>
      </c>
      <c r="D3035" t="s">
        <v>22</v>
      </c>
      <c r="E3035">
        <f>IF(train[[#This Row],[international_plan]]="yes",1,0)</f>
        <v>0</v>
      </c>
      <c r="F3035" t="s">
        <v>22</v>
      </c>
      <c r="G3035">
        <f>IF(train[[#This Row],[voice_mail_plan]]="yes",1,0)</f>
        <v>0</v>
      </c>
      <c r="H3035">
        <v>0</v>
      </c>
      <c r="I3035">
        <v>174.1</v>
      </c>
      <c r="J3035">
        <v>127</v>
      </c>
      <c r="K3035">
        <v>29.6</v>
      </c>
      <c r="L3035">
        <v>176.8</v>
      </c>
      <c r="M3035">
        <v>73</v>
      </c>
      <c r="N3035">
        <v>15.03</v>
      </c>
      <c r="O3035">
        <v>240</v>
      </c>
      <c r="P3035">
        <v>111</v>
      </c>
      <c r="Q3035">
        <v>10.8</v>
      </c>
      <c r="R3035">
        <v>10.7</v>
      </c>
      <c r="S3035">
        <v>3</v>
      </c>
      <c r="T3035">
        <v>2.89</v>
      </c>
      <c r="U3035">
        <v>0</v>
      </c>
      <c r="V3035" t="s">
        <v>22</v>
      </c>
      <c r="W3035">
        <f t="shared" si="376"/>
        <v>0</v>
      </c>
      <c r="X3035" t="str">
        <f t="shared" si="377"/>
        <v>3 or fewer calls</v>
      </c>
      <c r="Y3035" t="str">
        <f t="shared" si="378"/>
        <v>Medium</v>
      </c>
      <c r="Z3035" t="str">
        <f t="shared" si="379"/>
        <v>Light_usage</v>
      </c>
      <c r="AA3035" t="str">
        <f t="shared" si="380"/>
        <v>Medium_user</v>
      </c>
      <c r="AB3035" t="str">
        <f t="shared" si="381"/>
        <v>Medium Usage</v>
      </c>
      <c r="AC3035" t="str">
        <f t="shared" si="382"/>
        <v>None</v>
      </c>
      <c r="AD3035" t="str">
        <f t="shared" si="383"/>
        <v>Medium Intl Calls</v>
      </c>
    </row>
    <row r="3036" spans="1:30" x14ac:dyDescent="0.25">
      <c r="A3036" t="s">
        <v>74</v>
      </c>
      <c r="B3036">
        <v>80</v>
      </c>
      <c r="C3036" t="s">
        <v>21</v>
      </c>
      <c r="D3036" t="s">
        <v>22</v>
      </c>
      <c r="E3036">
        <f>IF(train[[#This Row],[international_plan]]="yes",1,0)</f>
        <v>0</v>
      </c>
      <c r="F3036" t="s">
        <v>22</v>
      </c>
      <c r="G3036">
        <f>IF(train[[#This Row],[voice_mail_plan]]="yes",1,0)</f>
        <v>0</v>
      </c>
      <c r="H3036">
        <v>0</v>
      </c>
      <c r="I3036">
        <v>195.6</v>
      </c>
      <c r="J3036">
        <v>111</v>
      </c>
      <c r="K3036">
        <v>33.25</v>
      </c>
      <c r="L3036">
        <v>221.5</v>
      </c>
      <c r="M3036">
        <v>122</v>
      </c>
      <c r="N3036">
        <v>18.829999999999998</v>
      </c>
      <c r="O3036">
        <v>182</v>
      </c>
      <c r="P3036">
        <v>89</v>
      </c>
      <c r="Q3036">
        <v>8.19</v>
      </c>
      <c r="R3036">
        <v>10.8</v>
      </c>
      <c r="S3036">
        <v>1</v>
      </c>
      <c r="T3036">
        <v>2.92</v>
      </c>
      <c r="U3036">
        <v>1</v>
      </c>
      <c r="V3036" t="s">
        <v>22</v>
      </c>
      <c r="W3036">
        <f t="shared" si="376"/>
        <v>0</v>
      </c>
      <c r="X3036" t="str">
        <f t="shared" si="377"/>
        <v>3 or fewer calls</v>
      </c>
      <c r="Y3036" t="str">
        <f t="shared" si="378"/>
        <v>Medium</v>
      </c>
      <c r="Z3036" t="str">
        <f t="shared" si="379"/>
        <v>Heavy_user</v>
      </c>
      <c r="AA3036" t="str">
        <f t="shared" si="380"/>
        <v>Medium_user</v>
      </c>
      <c r="AB3036" t="str">
        <f t="shared" si="381"/>
        <v>Medium Usage</v>
      </c>
      <c r="AC3036" t="str">
        <f t="shared" si="382"/>
        <v>None</v>
      </c>
      <c r="AD3036" t="str">
        <f t="shared" si="383"/>
        <v>Medium Intl Calls</v>
      </c>
    </row>
    <row r="3037" spans="1:30" x14ac:dyDescent="0.25">
      <c r="A3037" t="s">
        <v>46</v>
      </c>
      <c r="B3037">
        <v>127</v>
      </c>
      <c r="C3037" t="s">
        <v>21</v>
      </c>
      <c r="D3037" t="s">
        <v>22</v>
      </c>
      <c r="E3037">
        <f>IF(train[[#This Row],[international_plan]]="yes",1,0)</f>
        <v>0</v>
      </c>
      <c r="F3037" t="s">
        <v>22</v>
      </c>
      <c r="G3037">
        <f>IF(train[[#This Row],[voice_mail_plan]]="yes",1,0)</f>
        <v>0</v>
      </c>
      <c r="H3037">
        <v>0</v>
      </c>
      <c r="I3037">
        <v>200.8</v>
      </c>
      <c r="J3037">
        <v>104</v>
      </c>
      <c r="K3037">
        <v>34.14</v>
      </c>
      <c r="L3037">
        <v>181.4</v>
      </c>
      <c r="M3037">
        <v>73</v>
      </c>
      <c r="N3037">
        <v>15.42</v>
      </c>
      <c r="O3037">
        <v>89.7</v>
      </c>
      <c r="P3037">
        <v>49</v>
      </c>
      <c r="Q3037">
        <v>4.04</v>
      </c>
      <c r="R3037">
        <v>9.6999999999999993</v>
      </c>
      <c r="S3037">
        <v>5</v>
      </c>
      <c r="T3037">
        <v>2.62</v>
      </c>
      <c r="U3037">
        <v>0</v>
      </c>
      <c r="V3037" t="s">
        <v>22</v>
      </c>
      <c r="W3037">
        <f t="shared" si="376"/>
        <v>0</v>
      </c>
      <c r="X3037" t="str">
        <f t="shared" si="377"/>
        <v>3 or fewer calls</v>
      </c>
      <c r="Y3037" t="str">
        <f t="shared" si="378"/>
        <v>Medium</v>
      </c>
      <c r="Z3037" t="str">
        <f t="shared" si="379"/>
        <v>Light_usage</v>
      </c>
      <c r="AA3037" t="str">
        <f t="shared" si="380"/>
        <v>Medium_user</v>
      </c>
      <c r="AB3037" t="str">
        <f t="shared" si="381"/>
        <v>Medium Usage</v>
      </c>
      <c r="AC3037" t="str">
        <f t="shared" si="382"/>
        <v>None</v>
      </c>
      <c r="AD3037" t="str">
        <f t="shared" si="383"/>
        <v>Medium Intl Calls</v>
      </c>
    </row>
    <row r="3038" spans="1:30" x14ac:dyDescent="0.25">
      <c r="A3038" t="s">
        <v>54</v>
      </c>
      <c r="B3038">
        <v>44</v>
      </c>
      <c r="C3038" t="s">
        <v>21</v>
      </c>
      <c r="D3038" t="s">
        <v>22</v>
      </c>
      <c r="E3038">
        <f>IF(train[[#This Row],[international_plan]]="yes",1,0)</f>
        <v>0</v>
      </c>
      <c r="F3038" t="s">
        <v>22</v>
      </c>
      <c r="G3038">
        <f>IF(train[[#This Row],[voice_mail_plan]]="yes",1,0)</f>
        <v>0</v>
      </c>
      <c r="H3038">
        <v>0</v>
      </c>
      <c r="I3038">
        <v>225.6</v>
      </c>
      <c r="J3038">
        <v>118</v>
      </c>
      <c r="K3038">
        <v>38.35</v>
      </c>
      <c r="L3038">
        <v>135.4</v>
      </c>
      <c r="M3038">
        <v>122</v>
      </c>
      <c r="N3038">
        <v>11.51</v>
      </c>
      <c r="O3038">
        <v>190.1</v>
      </c>
      <c r="P3038">
        <v>96</v>
      </c>
      <c r="Q3038">
        <v>8.5500000000000007</v>
      </c>
      <c r="R3038">
        <v>12.1</v>
      </c>
      <c r="S3038">
        <v>5</v>
      </c>
      <c r="T3038">
        <v>3.27</v>
      </c>
      <c r="U3038">
        <v>1</v>
      </c>
      <c r="V3038" t="s">
        <v>22</v>
      </c>
      <c r="W3038">
        <f t="shared" si="376"/>
        <v>0</v>
      </c>
      <c r="X3038" t="str">
        <f t="shared" si="377"/>
        <v>3 or fewer calls</v>
      </c>
      <c r="Y3038" t="str">
        <f t="shared" si="378"/>
        <v>Medium</v>
      </c>
      <c r="Z3038" t="str">
        <f t="shared" si="379"/>
        <v>Heavy_user</v>
      </c>
      <c r="AA3038" t="str">
        <f t="shared" si="380"/>
        <v>Medium_user</v>
      </c>
      <c r="AB3038" t="str">
        <f t="shared" si="381"/>
        <v>Medium Usage</v>
      </c>
      <c r="AC3038" t="str">
        <f t="shared" si="382"/>
        <v>None</v>
      </c>
      <c r="AD3038" t="str">
        <f t="shared" si="383"/>
        <v>Medium Intl Calls</v>
      </c>
    </row>
    <row r="3039" spans="1:30" x14ac:dyDescent="0.25">
      <c r="A3039" t="s">
        <v>41</v>
      </c>
      <c r="B3039">
        <v>69</v>
      </c>
      <c r="C3039" t="s">
        <v>25</v>
      </c>
      <c r="D3039" t="s">
        <v>22</v>
      </c>
      <c r="E3039">
        <f>IF(train[[#This Row],[international_plan]]="yes",1,0)</f>
        <v>0</v>
      </c>
      <c r="F3039" t="s">
        <v>23</v>
      </c>
      <c r="G3039">
        <f>IF(train[[#This Row],[voice_mail_plan]]="yes",1,0)</f>
        <v>1</v>
      </c>
      <c r="H3039">
        <v>38</v>
      </c>
      <c r="I3039">
        <v>272.89999999999998</v>
      </c>
      <c r="J3039">
        <v>122</v>
      </c>
      <c r="K3039">
        <v>46.39</v>
      </c>
      <c r="L3039">
        <v>188.4</v>
      </c>
      <c r="M3039">
        <v>97</v>
      </c>
      <c r="N3039">
        <v>16.010000000000002</v>
      </c>
      <c r="O3039">
        <v>132.4</v>
      </c>
      <c r="P3039">
        <v>87</v>
      </c>
      <c r="Q3039">
        <v>5.96</v>
      </c>
      <c r="R3039">
        <v>10.5</v>
      </c>
      <c r="S3039">
        <v>3</v>
      </c>
      <c r="T3039">
        <v>2.84</v>
      </c>
      <c r="U3039">
        <v>2</v>
      </c>
      <c r="V3039" t="s">
        <v>22</v>
      </c>
      <c r="W3039">
        <f t="shared" si="376"/>
        <v>0</v>
      </c>
      <c r="X3039" t="str">
        <f t="shared" si="377"/>
        <v>3 or fewer calls</v>
      </c>
      <c r="Y3039" t="str">
        <f t="shared" si="378"/>
        <v>Medium</v>
      </c>
      <c r="Z3039" t="str">
        <f t="shared" si="379"/>
        <v>Medium_user</v>
      </c>
      <c r="AA3039" t="str">
        <f t="shared" si="380"/>
        <v>Medium_user</v>
      </c>
      <c r="AB3039" t="str">
        <f t="shared" si="381"/>
        <v>Medium Usage</v>
      </c>
      <c r="AC3039" t="str">
        <f t="shared" si="382"/>
        <v>High</v>
      </c>
      <c r="AD3039" t="str">
        <f t="shared" si="383"/>
        <v>Medium Intl Calls</v>
      </c>
    </row>
    <row r="3040" spans="1:30" x14ac:dyDescent="0.25">
      <c r="A3040" t="s">
        <v>37</v>
      </c>
      <c r="B3040">
        <v>69</v>
      </c>
      <c r="C3040" t="s">
        <v>28</v>
      </c>
      <c r="D3040" t="s">
        <v>23</v>
      </c>
      <c r="E3040">
        <f>IF(train[[#This Row],[international_plan]]="yes",1,0)</f>
        <v>1</v>
      </c>
      <c r="F3040" t="s">
        <v>22</v>
      </c>
      <c r="G3040">
        <f>IF(train[[#This Row],[voice_mail_plan]]="yes",1,0)</f>
        <v>0</v>
      </c>
      <c r="H3040">
        <v>0</v>
      </c>
      <c r="I3040">
        <v>199.7</v>
      </c>
      <c r="J3040">
        <v>121</v>
      </c>
      <c r="K3040">
        <v>33.950000000000003</v>
      </c>
      <c r="L3040">
        <v>189.4</v>
      </c>
      <c r="M3040">
        <v>92</v>
      </c>
      <c r="N3040">
        <v>16.100000000000001</v>
      </c>
      <c r="O3040">
        <v>264</v>
      </c>
      <c r="P3040">
        <v>120</v>
      </c>
      <c r="Q3040">
        <v>11.88</v>
      </c>
      <c r="R3040">
        <v>11.1</v>
      </c>
      <c r="S3040">
        <v>4</v>
      </c>
      <c r="T3040">
        <v>3</v>
      </c>
      <c r="U3040">
        <v>6</v>
      </c>
      <c r="V3040" t="s">
        <v>23</v>
      </c>
      <c r="W3040">
        <f t="shared" si="376"/>
        <v>1</v>
      </c>
      <c r="X3040" t="str">
        <f t="shared" si="377"/>
        <v>More than 3 calls</v>
      </c>
      <c r="Y3040" t="str">
        <f t="shared" si="378"/>
        <v>Medium</v>
      </c>
      <c r="Z3040" t="str">
        <f t="shared" si="379"/>
        <v>Medium_user</v>
      </c>
      <c r="AA3040" t="str">
        <f t="shared" si="380"/>
        <v>Medium_user</v>
      </c>
      <c r="AB3040" t="str">
        <f t="shared" si="381"/>
        <v>Medium Usage</v>
      </c>
      <c r="AC3040" t="str">
        <f t="shared" si="382"/>
        <v>None</v>
      </c>
      <c r="AD3040" t="str">
        <f t="shared" si="383"/>
        <v>Medium Intl Calls</v>
      </c>
    </row>
    <row r="3041" spans="1:30" x14ac:dyDescent="0.25">
      <c r="A3041" t="s">
        <v>54</v>
      </c>
      <c r="B3041">
        <v>64</v>
      </c>
      <c r="C3041" t="s">
        <v>21</v>
      </c>
      <c r="D3041" t="s">
        <v>22</v>
      </c>
      <c r="E3041">
        <f>IF(train[[#This Row],[international_plan]]="yes",1,0)</f>
        <v>0</v>
      </c>
      <c r="F3041" t="s">
        <v>23</v>
      </c>
      <c r="G3041">
        <f>IF(train[[#This Row],[voice_mail_plan]]="yes",1,0)</f>
        <v>1</v>
      </c>
      <c r="H3041">
        <v>31</v>
      </c>
      <c r="I3041">
        <v>281.89999999999998</v>
      </c>
      <c r="J3041">
        <v>121</v>
      </c>
      <c r="K3041">
        <v>47.92</v>
      </c>
      <c r="L3041">
        <v>240.6</v>
      </c>
      <c r="M3041">
        <v>104</v>
      </c>
      <c r="N3041">
        <v>20.45</v>
      </c>
      <c r="O3041">
        <v>212.2</v>
      </c>
      <c r="P3041">
        <v>120</v>
      </c>
      <c r="Q3041">
        <v>9.5500000000000007</v>
      </c>
      <c r="R3041">
        <v>7</v>
      </c>
      <c r="S3041">
        <v>5</v>
      </c>
      <c r="T3041">
        <v>1.89</v>
      </c>
      <c r="U3041">
        <v>3</v>
      </c>
      <c r="V3041" t="s">
        <v>22</v>
      </c>
      <c r="W3041">
        <f t="shared" si="376"/>
        <v>0</v>
      </c>
      <c r="X3041" t="str">
        <f t="shared" si="377"/>
        <v>3 or fewer calls</v>
      </c>
      <c r="Y3041" t="str">
        <f t="shared" si="378"/>
        <v>Low</v>
      </c>
      <c r="Z3041" t="str">
        <f t="shared" si="379"/>
        <v>Medium_user</v>
      </c>
      <c r="AA3041" t="str">
        <f t="shared" si="380"/>
        <v>Heavy_user</v>
      </c>
      <c r="AB3041" t="str">
        <f t="shared" si="381"/>
        <v>Medium Usage</v>
      </c>
      <c r="AC3041" t="str">
        <f t="shared" si="382"/>
        <v>High</v>
      </c>
      <c r="AD3041" t="str">
        <f t="shared" si="383"/>
        <v>Low Intl Calls</v>
      </c>
    </row>
    <row r="3042" spans="1:30" x14ac:dyDescent="0.25">
      <c r="A3042" t="s">
        <v>73</v>
      </c>
      <c r="B3042">
        <v>167</v>
      </c>
      <c r="C3042" t="s">
        <v>21</v>
      </c>
      <c r="D3042" t="s">
        <v>23</v>
      </c>
      <c r="E3042">
        <f>IF(train[[#This Row],[international_plan]]="yes",1,0)</f>
        <v>1</v>
      </c>
      <c r="F3042" t="s">
        <v>22</v>
      </c>
      <c r="G3042">
        <f>IF(train[[#This Row],[voice_mail_plan]]="yes",1,0)</f>
        <v>0</v>
      </c>
      <c r="H3042">
        <v>0</v>
      </c>
      <c r="I3042">
        <v>181.2</v>
      </c>
      <c r="J3042">
        <v>122</v>
      </c>
      <c r="K3042">
        <v>30.8</v>
      </c>
      <c r="L3042">
        <v>262.5</v>
      </c>
      <c r="M3042">
        <v>77</v>
      </c>
      <c r="N3042">
        <v>22.31</v>
      </c>
      <c r="O3042">
        <v>214</v>
      </c>
      <c r="P3042">
        <v>88</v>
      </c>
      <c r="Q3042">
        <v>9.6300000000000008</v>
      </c>
      <c r="R3042">
        <v>8.4</v>
      </c>
      <c r="S3042">
        <v>4</v>
      </c>
      <c r="T3042">
        <v>2.27</v>
      </c>
      <c r="U3042">
        <v>0</v>
      </c>
      <c r="V3042" t="s">
        <v>22</v>
      </c>
      <c r="W3042">
        <f t="shared" si="376"/>
        <v>0</v>
      </c>
      <c r="X3042" t="str">
        <f t="shared" si="377"/>
        <v>3 or fewer calls</v>
      </c>
      <c r="Y3042" t="str">
        <f t="shared" si="378"/>
        <v>Medium</v>
      </c>
      <c r="Z3042" t="str">
        <f t="shared" si="379"/>
        <v>Light_usage</v>
      </c>
      <c r="AA3042" t="str">
        <f t="shared" si="380"/>
        <v>Heavy_user</v>
      </c>
      <c r="AB3042" t="str">
        <f t="shared" si="381"/>
        <v>Medium Usage</v>
      </c>
      <c r="AC3042" t="str">
        <f t="shared" si="382"/>
        <v>None</v>
      </c>
      <c r="AD3042" t="str">
        <f t="shared" si="383"/>
        <v>Medium Intl Calls</v>
      </c>
    </row>
    <row r="3043" spans="1:30" x14ac:dyDescent="0.25">
      <c r="A3043" t="s">
        <v>24</v>
      </c>
      <c r="B3043">
        <v>139</v>
      </c>
      <c r="C3043" t="s">
        <v>21</v>
      </c>
      <c r="D3043" t="s">
        <v>22</v>
      </c>
      <c r="E3043">
        <f>IF(train[[#This Row],[international_plan]]="yes",1,0)</f>
        <v>0</v>
      </c>
      <c r="F3043" t="s">
        <v>22</v>
      </c>
      <c r="G3043">
        <f>IF(train[[#This Row],[voice_mail_plan]]="yes",1,0)</f>
        <v>0</v>
      </c>
      <c r="H3043">
        <v>0</v>
      </c>
      <c r="I3043">
        <v>63.3</v>
      </c>
      <c r="J3043">
        <v>116</v>
      </c>
      <c r="K3043">
        <v>10.76</v>
      </c>
      <c r="L3043">
        <v>177.3</v>
      </c>
      <c r="M3043">
        <v>113</v>
      </c>
      <c r="N3043">
        <v>15.07</v>
      </c>
      <c r="O3043">
        <v>171.6</v>
      </c>
      <c r="P3043">
        <v>82</v>
      </c>
      <c r="Q3043">
        <v>7.72</v>
      </c>
      <c r="R3043">
        <v>14.2</v>
      </c>
      <c r="S3043">
        <v>4</v>
      </c>
      <c r="T3043">
        <v>3.83</v>
      </c>
      <c r="U3043">
        <v>1</v>
      </c>
      <c r="V3043" t="s">
        <v>22</v>
      </c>
      <c r="W3043">
        <f t="shared" si="376"/>
        <v>0</v>
      </c>
      <c r="X3043" t="str">
        <f t="shared" si="377"/>
        <v>3 or fewer calls</v>
      </c>
      <c r="Y3043" t="str">
        <f t="shared" si="378"/>
        <v>Medium</v>
      </c>
      <c r="Z3043" t="str">
        <f t="shared" si="379"/>
        <v>Medium_user</v>
      </c>
      <c r="AA3043" t="str">
        <f t="shared" si="380"/>
        <v>Medium_user</v>
      </c>
      <c r="AB3043" t="str">
        <f t="shared" si="381"/>
        <v>Medium Usage</v>
      </c>
      <c r="AC3043" t="str">
        <f t="shared" si="382"/>
        <v>None</v>
      </c>
      <c r="AD3043" t="str">
        <f t="shared" si="383"/>
        <v>Medium Intl Calls</v>
      </c>
    </row>
    <row r="3044" spans="1:30" x14ac:dyDescent="0.25">
      <c r="A3044" t="s">
        <v>29</v>
      </c>
      <c r="B3044">
        <v>104</v>
      </c>
      <c r="C3044" t="s">
        <v>28</v>
      </c>
      <c r="D3044" t="s">
        <v>22</v>
      </c>
      <c r="E3044">
        <f>IF(train[[#This Row],[international_plan]]="yes",1,0)</f>
        <v>0</v>
      </c>
      <c r="F3044" t="s">
        <v>22</v>
      </c>
      <c r="G3044">
        <f>IF(train[[#This Row],[voice_mail_plan]]="yes",1,0)</f>
        <v>0</v>
      </c>
      <c r="H3044">
        <v>0</v>
      </c>
      <c r="I3044">
        <v>189.3</v>
      </c>
      <c r="J3044">
        <v>73</v>
      </c>
      <c r="K3044">
        <v>32.18</v>
      </c>
      <c r="L3044">
        <v>156.19999999999999</v>
      </c>
      <c r="M3044">
        <v>120</v>
      </c>
      <c r="N3044">
        <v>13.28</v>
      </c>
      <c r="O3044">
        <v>232.2</v>
      </c>
      <c r="P3044">
        <v>76</v>
      </c>
      <c r="Q3044">
        <v>10.45</v>
      </c>
      <c r="R3044">
        <v>7.5</v>
      </c>
      <c r="S3044">
        <v>8</v>
      </c>
      <c r="T3044">
        <v>2.0299999999999998</v>
      </c>
      <c r="U3044">
        <v>3</v>
      </c>
      <c r="V3044" t="s">
        <v>22</v>
      </c>
      <c r="W3044">
        <f t="shared" si="376"/>
        <v>0</v>
      </c>
      <c r="X3044" t="str">
        <f t="shared" si="377"/>
        <v>3 or fewer calls</v>
      </c>
      <c r="Y3044" t="str">
        <f t="shared" si="378"/>
        <v>Medium</v>
      </c>
      <c r="Z3044" t="str">
        <f t="shared" si="379"/>
        <v>Heavy_user</v>
      </c>
      <c r="AA3044" t="str">
        <f t="shared" si="380"/>
        <v>Medium_user</v>
      </c>
      <c r="AB3044" t="str">
        <f t="shared" si="381"/>
        <v>Medium Usage</v>
      </c>
      <c r="AC3044" t="str">
        <f t="shared" si="382"/>
        <v>None</v>
      </c>
      <c r="AD3044" t="str">
        <f t="shared" si="383"/>
        <v>Medium Intl Calls</v>
      </c>
    </row>
    <row r="3045" spans="1:30" x14ac:dyDescent="0.25">
      <c r="A3045" t="s">
        <v>26</v>
      </c>
      <c r="B3045">
        <v>78</v>
      </c>
      <c r="C3045" t="s">
        <v>28</v>
      </c>
      <c r="D3045" t="s">
        <v>22</v>
      </c>
      <c r="E3045">
        <f>IF(train[[#This Row],[international_plan]]="yes",1,0)</f>
        <v>0</v>
      </c>
      <c r="F3045" t="s">
        <v>22</v>
      </c>
      <c r="G3045">
        <f>IF(train[[#This Row],[voice_mail_plan]]="yes",1,0)</f>
        <v>0</v>
      </c>
      <c r="H3045">
        <v>0</v>
      </c>
      <c r="I3045">
        <v>140</v>
      </c>
      <c r="J3045">
        <v>84</v>
      </c>
      <c r="K3045">
        <v>23.8</v>
      </c>
      <c r="L3045">
        <v>216.8</v>
      </c>
      <c r="M3045">
        <v>73</v>
      </c>
      <c r="N3045">
        <v>18.43</v>
      </c>
      <c r="O3045">
        <v>224.5</v>
      </c>
      <c r="P3045">
        <v>102</v>
      </c>
      <c r="Q3045">
        <v>10.1</v>
      </c>
      <c r="R3045">
        <v>9</v>
      </c>
      <c r="S3045">
        <v>6</v>
      </c>
      <c r="T3045">
        <v>2.4300000000000002</v>
      </c>
      <c r="U3045">
        <v>2</v>
      </c>
      <c r="V3045" t="s">
        <v>22</v>
      </c>
      <c r="W3045">
        <f t="shared" si="376"/>
        <v>0</v>
      </c>
      <c r="X3045" t="str">
        <f t="shared" si="377"/>
        <v>3 or fewer calls</v>
      </c>
      <c r="Y3045" t="str">
        <f t="shared" si="378"/>
        <v>Medium</v>
      </c>
      <c r="Z3045" t="str">
        <f t="shared" si="379"/>
        <v>Light_usage</v>
      </c>
      <c r="AA3045" t="str">
        <f t="shared" si="380"/>
        <v>Medium_user</v>
      </c>
      <c r="AB3045" t="str">
        <f t="shared" si="381"/>
        <v>Medium Usage</v>
      </c>
      <c r="AC3045" t="str">
        <f t="shared" si="382"/>
        <v>None</v>
      </c>
      <c r="AD3045" t="str">
        <f t="shared" si="383"/>
        <v>Medium Intl Calls</v>
      </c>
    </row>
    <row r="3046" spans="1:30" x14ac:dyDescent="0.25">
      <c r="A3046" t="s">
        <v>33</v>
      </c>
      <c r="B3046">
        <v>60</v>
      </c>
      <c r="C3046" t="s">
        <v>21</v>
      </c>
      <c r="D3046" t="s">
        <v>22</v>
      </c>
      <c r="E3046">
        <f>IF(train[[#This Row],[international_plan]]="yes",1,0)</f>
        <v>0</v>
      </c>
      <c r="F3046" t="s">
        <v>22</v>
      </c>
      <c r="G3046">
        <f>IF(train[[#This Row],[voice_mail_plan]]="yes",1,0)</f>
        <v>0</v>
      </c>
      <c r="H3046">
        <v>0</v>
      </c>
      <c r="I3046">
        <v>221</v>
      </c>
      <c r="J3046">
        <v>94</v>
      </c>
      <c r="K3046">
        <v>37.57</v>
      </c>
      <c r="L3046">
        <v>308.2</v>
      </c>
      <c r="M3046">
        <v>72</v>
      </c>
      <c r="N3046">
        <v>26.2</v>
      </c>
      <c r="O3046">
        <v>233.2</v>
      </c>
      <c r="P3046">
        <v>94</v>
      </c>
      <c r="Q3046">
        <v>10.49</v>
      </c>
      <c r="R3046">
        <v>10.1</v>
      </c>
      <c r="S3046">
        <v>5</v>
      </c>
      <c r="T3046">
        <v>2.73</v>
      </c>
      <c r="U3046">
        <v>1</v>
      </c>
      <c r="V3046" t="s">
        <v>23</v>
      </c>
      <c r="W3046">
        <f t="shared" si="376"/>
        <v>1</v>
      </c>
      <c r="X3046" t="str">
        <f t="shared" si="377"/>
        <v>3 or fewer calls</v>
      </c>
      <c r="Y3046" t="str">
        <f t="shared" si="378"/>
        <v>Medium</v>
      </c>
      <c r="Z3046" t="str">
        <f t="shared" si="379"/>
        <v>Light_usage</v>
      </c>
      <c r="AA3046" t="str">
        <f t="shared" si="380"/>
        <v>Heavy_user</v>
      </c>
      <c r="AB3046" t="str">
        <f t="shared" si="381"/>
        <v>Medium Usage</v>
      </c>
      <c r="AC3046" t="str">
        <f t="shared" si="382"/>
        <v>None</v>
      </c>
      <c r="AD3046" t="str">
        <f t="shared" si="383"/>
        <v>Medium Intl Calls</v>
      </c>
    </row>
    <row r="3047" spans="1:30" x14ac:dyDescent="0.25">
      <c r="A3047" t="s">
        <v>67</v>
      </c>
      <c r="B3047">
        <v>171</v>
      </c>
      <c r="C3047" t="s">
        <v>28</v>
      </c>
      <c r="D3047" t="s">
        <v>23</v>
      </c>
      <c r="E3047">
        <f>IF(train[[#This Row],[international_plan]]="yes",1,0)</f>
        <v>1</v>
      </c>
      <c r="F3047" t="s">
        <v>22</v>
      </c>
      <c r="G3047">
        <f>IF(train[[#This Row],[voice_mail_plan]]="yes",1,0)</f>
        <v>0</v>
      </c>
      <c r="H3047">
        <v>0</v>
      </c>
      <c r="I3047">
        <v>191.6</v>
      </c>
      <c r="J3047">
        <v>83</v>
      </c>
      <c r="K3047">
        <v>32.57</v>
      </c>
      <c r="L3047">
        <v>181.1</v>
      </c>
      <c r="M3047">
        <v>103</v>
      </c>
      <c r="N3047">
        <v>15.39</v>
      </c>
      <c r="O3047">
        <v>195.3</v>
      </c>
      <c r="P3047">
        <v>73</v>
      </c>
      <c r="Q3047">
        <v>8.7899999999999991</v>
      </c>
      <c r="R3047">
        <v>8.6</v>
      </c>
      <c r="S3047">
        <v>3</v>
      </c>
      <c r="T3047">
        <v>2.3199999999999998</v>
      </c>
      <c r="U3047">
        <v>3</v>
      </c>
      <c r="V3047" t="s">
        <v>22</v>
      </c>
      <c r="W3047">
        <f t="shared" si="376"/>
        <v>0</v>
      </c>
      <c r="X3047" t="str">
        <f t="shared" si="377"/>
        <v>3 or fewer calls</v>
      </c>
      <c r="Y3047" t="str">
        <f t="shared" si="378"/>
        <v>Medium</v>
      </c>
      <c r="Z3047" t="str">
        <f t="shared" si="379"/>
        <v>Medium_user</v>
      </c>
      <c r="AA3047" t="str">
        <f t="shared" si="380"/>
        <v>Medium_user</v>
      </c>
      <c r="AB3047" t="str">
        <f t="shared" si="381"/>
        <v>Medium Usage</v>
      </c>
      <c r="AC3047" t="str">
        <f t="shared" si="382"/>
        <v>None</v>
      </c>
      <c r="AD3047" t="str">
        <f t="shared" si="383"/>
        <v>Medium Intl Calls</v>
      </c>
    </row>
    <row r="3048" spans="1:30" x14ac:dyDescent="0.25">
      <c r="A3048" t="s">
        <v>38</v>
      </c>
      <c r="B3048">
        <v>88</v>
      </c>
      <c r="C3048" t="s">
        <v>21</v>
      </c>
      <c r="D3048" t="s">
        <v>22</v>
      </c>
      <c r="E3048">
        <f>IF(train[[#This Row],[international_plan]]="yes",1,0)</f>
        <v>0</v>
      </c>
      <c r="F3048" t="s">
        <v>22</v>
      </c>
      <c r="G3048">
        <f>IF(train[[#This Row],[voice_mail_plan]]="yes",1,0)</f>
        <v>0</v>
      </c>
      <c r="H3048">
        <v>0</v>
      </c>
      <c r="I3048">
        <v>294.3</v>
      </c>
      <c r="J3048">
        <v>83</v>
      </c>
      <c r="K3048">
        <v>50.03</v>
      </c>
      <c r="L3048">
        <v>172.1</v>
      </c>
      <c r="M3048">
        <v>104</v>
      </c>
      <c r="N3048">
        <v>14.63</v>
      </c>
      <c r="O3048">
        <v>177.3</v>
      </c>
      <c r="P3048">
        <v>105</v>
      </c>
      <c r="Q3048">
        <v>7.98</v>
      </c>
      <c r="R3048">
        <v>5.8</v>
      </c>
      <c r="S3048">
        <v>7</v>
      </c>
      <c r="T3048">
        <v>1.57</v>
      </c>
      <c r="U3048">
        <v>2</v>
      </c>
      <c r="V3048" t="s">
        <v>23</v>
      </c>
      <c r="W3048">
        <f t="shared" si="376"/>
        <v>1</v>
      </c>
      <c r="X3048" t="str">
        <f t="shared" si="377"/>
        <v>3 or fewer calls</v>
      </c>
      <c r="Y3048" t="str">
        <f t="shared" si="378"/>
        <v>Low</v>
      </c>
      <c r="Z3048" t="str">
        <f t="shared" si="379"/>
        <v>Medium_user</v>
      </c>
      <c r="AA3048" t="str">
        <f t="shared" si="380"/>
        <v>Medium_user</v>
      </c>
      <c r="AB3048" t="str">
        <f t="shared" si="381"/>
        <v>Medium Usage</v>
      </c>
      <c r="AC3048" t="str">
        <f t="shared" si="382"/>
        <v>None</v>
      </c>
      <c r="AD3048" t="str">
        <f t="shared" si="383"/>
        <v>Low Intl Calls</v>
      </c>
    </row>
    <row r="3049" spans="1:30" x14ac:dyDescent="0.25">
      <c r="A3049" t="s">
        <v>72</v>
      </c>
      <c r="B3049">
        <v>156</v>
      </c>
      <c r="C3049" t="s">
        <v>21</v>
      </c>
      <c r="D3049" t="s">
        <v>22</v>
      </c>
      <c r="E3049">
        <f>IF(train[[#This Row],[international_plan]]="yes",1,0)</f>
        <v>0</v>
      </c>
      <c r="F3049" t="s">
        <v>22</v>
      </c>
      <c r="G3049">
        <f>IF(train[[#This Row],[voice_mail_plan]]="yes",1,0)</f>
        <v>0</v>
      </c>
      <c r="H3049">
        <v>0</v>
      </c>
      <c r="I3049">
        <v>162.6</v>
      </c>
      <c r="J3049">
        <v>113</v>
      </c>
      <c r="K3049">
        <v>27.64</v>
      </c>
      <c r="L3049">
        <v>260.2</v>
      </c>
      <c r="M3049">
        <v>90</v>
      </c>
      <c r="N3049">
        <v>22.12</v>
      </c>
      <c r="O3049">
        <v>214.7</v>
      </c>
      <c r="P3049">
        <v>93</v>
      </c>
      <c r="Q3049">
        <v>9.66</v>
      </c>
      <c r="R3049">
        <v>10.9</v>
      </c>
      <c r="S3049">
        <v>2</v>
      </c>
      <c r="T3049">
        <v>2.94</v>
      </c>
      <c r="U3049">
        <v>0</v>
      </c>
      <c r="V3049" t="s">
        <v>22</v>
      </c>
      <c r="W3049">
        <f t="shared" si="376"/>
        <v>0</v>
      </c>
      <c r="X3049" t="str">
        <f t="shared" si="377"/>
        <v>3 or fewer calls</v>
      </c>
      <c r="Y3049" t="str">
        <f t="shared" si="378"/>
        <v>Medium</v>
      </c>
      <c r="Z3049" t="str">
        <f t="shared" si="379"/>
        <v>Medium_user</v>
      </c>
      <c r="AA3049" t="str">
        <f t="shared" si="380"/>
        <v>Heavy_user</v>
      </c>
      <c r="AB3049" t="str">
        <f t="shared" si="381"/>
        <v>Medium Usage</v>
      </c>
      <c r="AC3049" t="str">
        <f t="shared" si="382"/>
        <v>None</v>
      </c>
      <c r="AD3049" t="str">
        <f t="shared" si="383"/>
        <v>Medium Intl Calls</v>
      </c>
    </row>
    <row r="3050" spans="1:30" x14ac:dyDescent="0.25">
      <c r="A3050" t="s">
        <v>67</v>
      </c>
      <c r="B3050">
        <v>92</v>
      </c>
      <c r="C3050" t="s">
        <v>28</v>
      </c>
      <c r="D3050" t="s">
        <v>22</v>
      </c>
      <c r="E3050">
        <f>IF(train[[#This Row],[international_plan]]="yes",1,0)</f>
        <v>0</v>
      </c>
      <c r="F3050" t="s">
        <v>23</v>
      </c>
      <c r="G3050">
        <f>IF(train[[#This Row],[voice_mail_plan]]="yes",1,0)</f>
        <v>1</v>
      </c>
      <c r="H3050">
        <v>27</v>
      </c>
      <c r="I3050">
        <v>233.6</v>
      </c>
      <c r="J3050">
        <v>126</v>
      </c>
      <c r="K3050">
        <v>39.71</v>
      </c>
      <c r="L3050">
        <v>152.9</v>
      </c>
      <c r="M3050">
        <v>94</v>
      </c>
      <c r="N3050">
        <v>13</v>
      </c>
      <c r="O3050">
        <v>262.10000000000002</v>
      </c>
      <c r="P3050">
        <v>95</v>
      </c>
      <c r="Q3050">
        <v>11.79</v>
      </c>
      <c r="R3050">
        <v>12.8</v>
      </c>
      <c r="S3050">
        <v>4</v>
      </c>
      <c r="T3050">
        <v>3.46</v>
      </c>
      <c r="U3050">
        <v>1</v>
      </c>
      <c r="V3050" t="s">
        <v>22</v>
      </c>
      <c r="W3050">
        <f t="shared" si="376"/>
        <v>0</v>
      </c>
      <c r="X3050" t="str">
        <f t="shared" si="377"/>
        <v>3 or fewer calls</v>
      </c>
      <c r="Y3050" t="str">
        <f t="shared" si="378"/>
        <v>Medium</v>
      </c>
      <c r="Z3050" t="str">
        <f t="shared" si="379"/>
        <v>Medium_user</v>
      </c>
      <c r="AA3050" t="str">
        <f t="shared" si="380"/>
        <v>Medium_user</v>
      </c>
      <c r="AB3050" t="str">
        <f t="shared" si="381"/>
        <v>Medium Usage</v>
      </c>
      <c r="AC3050" t="str">
        <f t="shared" si="382"/>
        <v>Medium</v>
      </c>
      <c r="AD3050" t="str">
        <f t="shared" si="383"/>
        <v>Medium Intl Calls</v>
      </c>
    </row>
    <row r="3051" spans="1:30" x14ac:dyDescent="0.25">
      <c r="A3051" t="s">
        <v>26</v>
      </c>
      <c r="B3051">
        <v>78</v>
      </c>
      <c r="C3051" t="s">
        <v>21</v>
      </c>
      <c r="D3051" t="s">
        <v>22</v>
      </c>
      <c r="E3051">
        <f>IF(train[[#This Row],[international_plan]]="yes",1,0)</f>
        <v>0</v>
      </c>
      <c r="F3051" t="s">
        <v>22</v>
      </c>
      <c r="G3051">
        <f>IF(train[[#This Row],[voice_mail_plan]]="yes",1,0)</f>
        <v>0</v>
      </c>
      <c r="H3051">
        <v>0</v>
      </c>
      <c r="I3051">
        <v>290.5</v>
      </c>
      <c r="J3051">
        <v>119</v>
      </c>
      <c r="K3051">
        <v>49.39</v>
      </c>
      <c r="L3051">
        <v>158.4</v>
      </c>
      <c r="M3051">
        <v>75</v>
      </c>
      <c r="N3051">
        <v>13.46</v>
      </c>
      <c r="O3051">
        <v>255.6</v>
      </c>
      <c r="P3051">
        <v>101</v>
      </c>
      <c r="Q3051">
        <v>11.5</v>
      </c>
      <c r="R3051">
        <v>8.6</v>
      </c>
      <c r="S3051">
        <v>6</v>
      </c>
      <c r="T3051">
        <v>2.3199999999999998</v>
      </c>
      <c r="U3051">
        <v>2</v>
      </c>
      <c r="V3051" t="s">
        <v>23</v>
      </c>
      <c r="W3051">
        <f t="shared" si="376"/>
        <v>1</v>
      </c>
      <c r="X3051" t="str">
        <f t="shared" si="377"/>
        <v>3 or fewer calls</v>
      </c>
      <c r="Y3051" t="str">
        <f t="shared" si="378"/>
        <v>Medium</v>
      </c>
      <c r="Z3051" t="str">
        <f t="shared" si="379"/>
        <v>Light_usage</v>
      </c>
      <c r="AA3051" t="str">
        <f t="shared" si="380"/>
        <v>Medium_user</v>
      </c>
      <c r="AB3051" t="str">
        <f t="shared" si="381"/>
        <v>Medium Usage</v>
      </c>
      <c r="AC3051" t="str">
        <f t="shared" si="382"/>
        <v>None</v>
      </c>
      <c r="AD3051" t="str">
        <f t="shared" si="383"/>
        <v>Medium Intl Calls</v>
      </c>
    </row>
    <row r="3052" spans="1:30" x14ac:dyDescent="0.25">
      <c r="A3052" t="s">
        <v>71</v>
      </c>
      <c r="B3052">
        <v>102</v>
      </c>
      <c r="C3052" t="s">
        <v>21</v>
      </c>
      <c r="D3052" t="s">
        <v>22</v>
      </c>
      <c r="E3052">
        <f>IF(train[[#This Row],[international_plan]]="yes",1,0)</f>
        <v>0</v>
      </c>
      <c r="F3052" t="s">
        <v>22</v>
      </c>
      <c r="G3052">
        <f>IF(train[[#This Row],[voice_mail_plan]]="yes",1,0)</f>
        <v>0</v>
      </c>
      <c r="H3052">
        <v>0</v>
      </c>
      <c r="I3052">
        <v>183.2</v>
      </c>
      <c r="J3052">
        <v>112</v>
      </c>
      <c r="K3052">
        <v>31.14</v>
      </c>
      <c r="L3052">
        <v>187.5</v>
      </c>
      <c r="M3052">
        <v>113</v>
      </c>
      <c r="N3052">
        <v>15.94</v>
      </c>
      <c r="O3052">
        <v>232.3</v>
      </c>
      <c r="P3052">
        <v>77</v>
      </c>
      <c r="Q3052">
        <v>10.45</v>
      </c>
      <c r="R3052">
        <v>9.1999999999999993</v>
      </c>
      <c r="S3052">
        <v>5</v>
      </c>
      <c r="T3052">
        <v>2.48</v>
      </c>
      <c r="U3052">
        <v>1</v>
      </c>
      <c r="V3052" t="s">
        <v>23</v>
      </c>
      <c r="W3052">
        <f t="shared" si="376"/>
        <v>1</v>
      </c>
      <c r="X3052" t="str">
        <f t="shared" si="377"/>
        <v>3 or fewer calls</v>
      </c>
      <c r="Y3052" t="str">
        <f t="shared" si="378"/>
        <v>Medium</v>
      </c>
      <c r="Z3052" t="str">
        <f t="shared" si="379"/>
        <v>Medium_user</v>
      </c>
      <c r="AA3052" t="str">
        <f t="shared" si="380"/>
        <v>Medium_user</v>
      </c>
      <c r="AB3052" t="str">
        <f t="shared" si="381"/>
        <v>Medium Usage</v>
      </c>
      <c r="AC3052" t="str">
        <f t="shared" si="382"/>
        <v>None</v>
      </c>
      <c r="AD3052" t="str">
        <f t="shared" si="383"/>
        <v>Medium Intl Calls</v>
      </c>
    </row>
    <row r="3053" spans="1:30" x14ac:dyDescent="0.25">
      <c r="A3053" t="s">
        <v>31</v>
      </c>
      <c r="B3053">
        <v>131</v>
      </c>
      <c r="C3053" t="s">
        <v>25</v>
      </c>
      <c r="D3053" t="s">
        <v>22</v>
      </c>
      <c r="E3053">
        <f>IF(train[[#This Row],[international_plan]]="yes",1,0)</f>
        <v>0</v>
      </c>
      <c r="F3053" t="s">
        <v>22</v>
      </c>
      <c r="G3053">
        <f>IF(train[[#This Row],[voice_mail_plan]]="yes",1,0)</f>
        <v>0</v>
      </c>
      <c r="H3053">
        <v>0</v>
      </c>
      <c r="I3053">
        <v>155.6</v>
      </c>
      <c r="J3053">
        <v>78</v>
      </c>
      <c r="K3053">
        <v>26.45</v>
      </c>
      <c r="L3053">
        <v>165.2</v>
      </c>
      <c r="M3053">
        <v>134</v>
      </c>
      <c r="N3053">
        <v>14.04</v>
      </c>
      <c r="O3053">
        <v>184.1</v>
      </c>
      <c r="P3053">
        <v>89</v>
      </c>
      <c r="Q3053">
        <v>8.2799999999999994</v>
      </c>
      <c r="R3053">
        <v>8.6999999999999993</v>
      </c>
      <c r="S3053">
        <v>2</v>
      </c>
      <c r="T3053">
        <v>2.35</v>
      </c>
      <c r="U3053">
        <v>2</v>
      </c>
      <c r="V3053" t="s">
        <v>22</v>
      </c>
      <c r="W3053">
        <f t="shared" si="376"/>
        <v>0</v>
      </c>
      <c r="X3053" t="str">
        <f t="shared" si="377"/>
        <v>3 or fewer calls</v>
      </c>
      <c r="Y3053" t="str">
        <f t="shared" si="378"/>
        <v>Medium</v>
      </c>
      <c r="Z3053" t="str">
        <f t="shared" si="379"/>
        <v>Heavy_user</v>
      </c>
      <c r="AA3053" t="str">
        <f t="shared" si="380"/>
        <v>Medium_user</v>
      </c>
      <c r="AB3053" t="str">
        <f t="shared" si="381"/>
        <v>Medium Usage</v>
      </c>
      <c r="AC3053" t="str">
        <f t="shared" si="382"/>
        <v>None</v>
      </c>
      <c r="AD3053" t="str">
        <f t="shared" si="383"/>
        <v>Medium Intl Calls</v>
      </c>
    </row>
    <row r="3054" spans="1:30" x14ac:dyDescent="0.25">
      <c r="A3054" t="s">
        <v>40</v>
      </c>
      <c r="B3054">
        <v>100</v>
      </c>
      <c r="C3054" t="s">
        <v>21</v>
      </c>
      <c r="D3054" t="s">
        <v>22</v>
      </c>
      <c r="E3054">
        <f>IF(train[[#This Row],[international_plan]]="yes",1,0)</f>
        <v>0</v>
      </c>
      <c r="F3054" t="s">
        <v>22</v>
      </c>
      <c r="G3054">
        <f>IF(train[[#This Row],[voice_mail_plan]]="yes",1,0)</f>
        <v>0</v>
      </c>
      <c r="H3054">
        <v>0</v>
      </c>
      <c r="I3054">
        <v>303</v>
      </c>
      <c r="J3054">
        <v>93</v>
      </c>
      <c r="K3054">
        <v>51.51</v>
      </c>
      <c r="L3054">
        <v>175.6</v>
      </c>
      <c r="M3054">
        <v>89</v>
      </c>
      <c r="N3054">
        <v>14.93</v>
      </c>
      <c r="O3054">
        <v>135.19999999999999</v>
      </c>
      <c r="P3054">
        <v>102</v>
      </c>
      <c r="Q3054">
        <v>6.08</v>
      </c>
      <c r="R3054">
        <v>10.4</v>
      </c>
      <c r="S3054">
        <v>5</v>
      </c>
      <c r="T3054">
        <v>2.81</v>
      </c>
      <c r="U3054">
        <v>1</v>
      </c>
      <c r="V3054" t="s">
        <v>23</v>
      </c>
      <c r="W3054">
        <f t="shared" si="376"/>
        <v>1</v>
      </c>
      <c r="X3054" t="str">
        <f t="shared" si="377"/>
        <v>3 or fewer calls</v>
      </c>
      <c r="Y3054" t="str">
        <f t="shared" si="378"/>
        <v>Medium</v>
      </c>
      <c r="Z3054" t="str">
        <f t="shared" si="379"/>
        <v>Medium_user</v>
      </c>
      <c r="AA3054" t="str">
        <f t="shared" si="380"/>
        <v>Medium_user</v>
      </c>
      <c r="AB3054" t="str">
        <f t="shared" si="381"/>
        <v>Medium Usage</v>
      </c>
      <c r="AC3054" t="str">
        <f t="shared" si="382"/>
        <v>None</v>
      </c>
      <c r="AD3054" t="str">
        <f t="shared" si="383"/>
        <v>Medium Intl Calls</v>
      </c>
    </row>
    <row r="3055" spans="1:30" x14ac:dyDescent="0.25">
      <c r="A3055" t="s">
        <v>46</v>
      </c>
      <c r="B3055">
        <v>94</v>
      </c>
      <c r="C3055" t="s">
        <v>21</v>
      </c>
      <c r="D3055" t="s">
        <v>22</v>
      </c>
      <c r="E3055">
        <f>IF(train[[#This Row],[international_plan]]="yes",1,0)</f>
        <v>0</v>
      </c>
      <c r="F3055" t="s">
        <v>22</v>
      </c>
      <c r="G3055">
        <f>IF(train[[#This Row],[voice_mail_plan]]="yes",1,0)</f>
        <v>0</v>
      </c>
      <c r="H3055">
        <v>0</v>
      </c>
      <c r="I3055">
        <v>114.4</v>
      </c>
      <c r="J3055">
        <v>115</v>
      </c>
      <c r="K3055">
        <v>19.45</v>
      </c>
      <c r="L3055">
        <v>183.9</v>
      </c>
      <c r="M3055">
        <v>79</v>
      </c>
      <c r="N3055">
        <v>15.63</v>
      </c>
      <c r="O3055">
        <v>205.2</v>
      </c>
      <c r="P3055">
        <v>78</v>
      </c>
      <c r="Q3055">
        <v>9.23</v>
      </c>
      <c r="R3055">
        <v>5.9</v>
      </c>
      <c r="S3055">
        <v>2</v>
      </c>
      <c r="T3055">
        <v>1.59</v>
      </c>
      <c r="U3055">
        <v>3</v>
      </c>
      <c r="V3055" t="s">
        <v>22</v>
      </c>
      <c r="W3055">
        <f t="shared" si="376"/>
        <v>0</v>
      </c>
      <c r="X3055" t="str">
        <f t="shared" si="377"/>
        <v>3 or fewer calls</v>
      </c>
      <c r="Y3055" t="str">
        <f t="shared" si="378"/>
        <v>Low</v>
      </c>
      <c r="Z3055" t="str">
        <f t="shared" si="379"/>
        <v>Light_usage</v>
      </c>
      <c r="AA3055" t="str">
        <f t="shared" si="380"/>
        <v>Medium_user</v>
      </c>
      <c r="AB3055" t="str">
        <f t="shared" si="381"/>
        <v>Medium Usage</v>
      </c>
      <c r="AC3055" t="str">
        <f t="shared" si="382"/>
        <v>None</v>
      </c>
      <c r="AD3055" t="str">
        <f t="shared" si="383"/>
        <v>Low Intl Calls</v>
      </c>
    </row>
    <row r="3056" spans="1:30" x14ac:dyDescent="0.25">
      <c r="A3056" t="s">
        <v>36</v>
      </c>
      <c r="B3056">
        <v>81</v>
      </c>
      <c r="C3056" t="s">
        <v>25</v>
      </c>
      <c r="D3056" t="s">
        <v>22</v>
      </c>
      <c r="E3056">
        <f>IF(train[[#This Row],[international_plan]]="yes",1,0)</f>
        <v>0</v>
      </c>
      <c r="F3056" t="s">
        <v>23</v>
      </c>
      <c r="G3056">
        <f>IF(train[[#This Row],[voice_mail_plan]]="yes",1,0)</f>
        <v>1</v>
      </c>
      <c r="H3056">
        <v>36</v>
      </c>
      <c r="I3056">
        <v>164.8</v>
      </c>
      <c r="J3056">
        <v>106</v>
      </c>
      <c r="K3056">
        <v>28.02</v>
      </c>
      <c r="L3056">
        <v>210.2</v>
      </c>
      <c r="M3056">
        <v>138</v>
      </c>
      <c r="N3056">
        <v>17.87</v>
      </c>
      <c r="O3056">
        <v>173.6</v>
      </c>
      <c r="P3056">
        <v>78</v>
      </c>
      <c r="Q3056">
        <v>7.81</v>
      </c>
      <c r="R3056">
        <v>4.3</v>
      </c>
      <c r="S3056">
        <v>2</v>
      </c>
      <c r="T3056">
        <v>1.1599999999999999</v>
      </c>
      <c r="U3056">
        <v>2</v>
      </c>
      <c r="V3056" t="s">
        <v>22</v>
      </c>
      <c r="W3056">
        <f t="shared" si="376"/>
        <v>0</v>
      </c>
      <c r="X3056" t="str">
        <f t="shared" si="377"/>
        <v>3 or fewer calls</v>
      </c>
      <c r="Y3056" t="str">
        <f t="shared" si="378"/>
        <v>Low</v>
      </c>
      <c r="Z3056" t="str">
        <f t="shared" si="379"/>
        <v>Heavy_user</v>
      </c>
      <c r="AA3056" t="str">
        <f t="shared" si="380"/>
        <v>Medium_user</v>
      </c>
      <c r="AB3056" t="str">
        <f t="shared" si="381"/>
        <v>Medium Usage</v>
      </c>
      <c r="AC3056" t="str">
        <f t="shared" si="382"/>
        <v>High</v>
      </c>
      <c r="AD3056" t="str">
        <f t="shared" si="383"/>
        <v>Low Intl Calls</v>
      </c>
    </row>
    <row r="3057" spans="1:30" x14ac:dyDescent="0.25">
      <c r="A3057" t="s">
        <v>69</v>
      </c>
      <c r="B3057">
        <v>100</v>
      </c>
      <c r="C3057" t="s">
        <v>21</v>
      </c>
      <c r="D3057" t="s">
        <v>22</v>
      </c>
      <c r="E3057">
        <f>IF(train[[#This Row],[international_plan]]="yes",1,0)</f>
        <v>0</v>
      </c>
      <c r="F3057" t="s">
        <v>22</v>
      </c>
      <c r="G3057">
        <f>IF(train[[#This Row],[voice_mail_plan]]="yes",1,0)</f>
        <v>0</v>
      </c>
      <c r="H3057">
        <v>0</v>
      </c>
      <c r="I3057">
        <v>220.3</v>
      </c>
      <c r="J3057">
        <v>106</v>
      </c>
      <c r="K3057">
        <v>37.450000000000003</v>
      </c>
      <c r="L3057">
        <v>126.1</v>
      </c>
      <c r="M3057">
        <v>124</v>
      </c>
      <c r="N3057">
        <v>10.72</v>
      </c>
      <c r="O3057">
        <v>242</v>
      </c>
      <c r="P3057">
        <v>67</v>
      </c>
      <c r="Q3057">
        <v>10.89</v>
      </c>
      <c r="R3057">
        <v>10.199999999999999</v>
      </c>
      <c r="S3057">
        <v>1</v>
      </c>
      <c r="T3057">
        <v>2.75</v>
      </c>
      <c r="U3057">
        <v>3</v>
      </c>
      <c r="V3057" t="s">
        <v>22</v>
      </c>
      <c r="W3057">
        <f t="shared" si="376"/>
        <v>0</v>
      </c>
      <c r="X3057" t="str">
        <f t="shared" si="377"/>
        <v>3 or fewer calls</v>
      </c>
      <c r="Y3057" t="str">
        <f t="shared" si="378"/>
        <v>Medium</v>
      </c>
      <c r="Z3057" t="str">
        <f t="shared" si="379"/>
        <v>Heavy_user</v>
      </c>
      <c r="AA3057" t="str">
        <f t="shared" si="380"/>
        <v>Medium_user</v>
      </c>
      <c r="AB3057" t="str">
        <f t="shared" si="381"/>
        <v>Medium Usage</v>
      </c>
      <c r="AC3057" t="str">
        <f t="shared" si="382"/>
        <v>None</v>
      </c>
      <c r="AD3057" t="str">
        <f t="shared" si="383"/>
        <v>Medium Intl Calls</v>
      </c>
    </row>
    <row r="3058" spans="1:30" x14ac:dyDescent="0.25">
      <c r="A3058" t="s">
        <v>31</v>
      </c>
      <c r="B3058">
        <v>78</v>
      </c>
      <c r="C3058" t="s">
        <v>28</v>
      </c>
      <c r="D3058" t="s">
        <v>22</v>
      </c>
      <c r="E3058">
        <f>IF(train[[#This Row],[international_plan]]="yes",1,0)</f>
        <v>0</v>
      </c>
      <c r="F3058" t="s">
        <v>23</v>
      </c>
      <c r="G3058">
        <f>IF(train[[#This Row],[voice_mail_plan]]="yes",1,0)</f>
        <v>1</v>
      </c>
      <c r="H3058">
        <v>26</v>
      </c>
      <c r="I3058">
        <v>189</v>
      </c>
      <c r="J3058">
        <v>98</v>
      </c>
      <c r="K3058">
        <v>32.130000000000003</v>
      </c>
      <c r="L3058">
        <v>191.7</v>
      </c>
      <c r="M3058">
        <v>67</v>
      </c>
      <c r="N3058">
        <v>16.29</v>
      </c>
      <c r="O3058">
        <v>217</v>
      </c>
      <c r="P3058">
        <v>68</v>
      </c>
      <c r="Q3058">
        <v>9.76</v>
      </c>
      <c r="R3058">
        <v>11.3</v>
      </c>
      <c r="S3058">
        <v>3</v>
      </c>
      <c r="T3058">
        <v>3.05</v>
      </c>
      <c r="U3058">
        <v>0</v>
      </c>
      <c r="V3058" t="s">
        <v>22</v>
      </c>
      <c r="W3058">
        <f t="shared" si="376"/>
        <v>0</v>
      </c>
      <c r="X3058" t="str">
        <f t="shared" si="377"/>
        <v>3 or fewer calls</v>
      </c>
      <c r="Y3058" t="str">
        <f t="shared" si="378"/>
        <v>Medium</v>
      </c>
      <c r="Z3058" t="str">
        <f t="shared" si="379"/>
        <v>Light_usage</v>
      </c>
      <c r="AA3058" t="str">
        <f t="shared" si="380"/>
        <v>Medium_user</v>
      </c>
      <c r="AB3058" t="str">
        <f t="shared" si="381"/>
        <v>Medium Usage</v>
      </c>
      <c r="AC3058" t="str">
        <f t="shared" si="382"/>
        <v>Medium</v>
      </c>
      <c r="AD3058" t="str">
        <f t="shared" si="383"/>
        <v>Medium Intl Calls</v>
      </c>
    </row>
    <row r="3059" spans="1:30" x14ac:dyDescent="0.25">
      <c r="A3059" t="s">
        <v>62</v>
      </c>
      <c r="B3059">
        <v>139</v>
      </c>
      <c r="C3059" t="s">
        <v>28</v>
      </c>
      <c r="D3059" t="s">
        <v>23</v>
      </c>
      <c r="E3059">
        <f>IF(train[[#This Row],[international_plan]]="yes",1,0)</f>
        <v>1</v>
      </c>
      <c r="F3059" t="s">
        <v>22</v>
      </c>
      <c r="G3059">
        <f>IF(train[[#This Row],[voice_mail_plan]]="yes",1,0)</f>
        <v>0</v>
      </c>
      <c r="H3059">
        <v>0</v>
      </c>
      <c r="I3059">
        <v>172.6</v>
      </c>
      <c r="J3059">
        <v>92</v>
      </c>
      <c r="K3059">
        <v>29.34</v>
      </c>
      <c r="L3059">
        <v>281.7</v>
      </c>
      <c r="M3059">
        <v>123</v>
      </c>
      <c r="N3059">
        <v>23.94</v>
      </c>
      <c r="O3059">
        <v>253.4</v>
      </c>
      <c r="P3059">
        <v>117</v>
      </c>
      <c r="Q3059">
        <v>11.4</v>
      </c>
      <c r="R3059">
        <v>10.5</v>
      </c>
      <c r="S3059">
        <v>3</v>
      </c>
      <c r="T3059">
        <v>2.84</v>
      </c>
      <c r="U3059">
        <v>3</v>
      </c>
      <c r="V3059" t="s">
        <v>22</v>
      </c>
      <c r="W3059">
        <f t="shared" si="376"/>
        <v>0</v>
      </c>
      <c r="X3059" t="str">
        <f t="shared" si="377"/>
        <v>3 or fewer calls</v>
      </c>
      <c r="Y3059" t="str">
        <f t="shared" si="378"/>
        <v>Medium</v>
      </c>
      <c r="Z3059" t="str">
        <f t="shared" si="379"/>
        <v>Heavy_user</v>
      </c>
      <c r="AA3059" t="str">
        <f t="shared" si="380"/>
        <v>Heavy_user</v>
      </c>
      <c r="AB3059" t="str">
        <f t="shared" si="381"/>
        <v>Medium Usage</v>
      </c>
      <c r="AC3059" t="str">
        <f t="shared" si="382"/>
        <v>None</v>
      </c>
      <c r="AD3059" t="str">
        <f t="shared" si="383"/>
        <v>Medium Intl Calls</v>
      </c>
    </row>
    <row r="3060" spans="1:30" x14ac:dyDescent="0.25">
      <c r="A3060" t="s">
        <v>74</v>
      </c>
      <c r="B3060">
        <v>88</v>
      </c>
      <c r="C3060" t="s">
        <v>21</v>
      </c>
      <c r="D3060" t="s">
        <v>22</v>
      </c>
      <c r="E3060">
        <f>IF(train[[#This Row],[international_plan]]="yes",1,0)</f>
        <v>0</v>
      </c>
      <c r="F3060" t="s">
        <v>22</v>
      </c>
      <c r="G3060">
        <f>IF(train[[#This Row],[voice_mail_plan]]="yes",1,0)</f>
        <v>0</v>
      </c>
      <c r="H3060">
        <v>0</v>
      </c>
      <c r="I3060">
        <v>168.8</v>
      </c>
      <c r="J3060">
        <v>141</v>
      </c>
      <c r="K3060">
        <v>28.7</v>
      </c>
      <c r="L3060">
        <v>211.5</v>
      </c>
      <c r="M3060">
        <v>129</v>
      </c>
      <c r="N3060">
        <v>17.98</v>
      </c>
      <c r="O3060">
        <v>86.9</v>
      </c>
      <c r="P3060">
        <v>92</v>
      </c>
      <c r="Q3060">
        <v>3.91</v>
      </c>
      <c r="R3060">
        <v>10.5</v>
      </c>
      <c r="S3060">
        <v>7</v>
      </c>
      <c r="T3060">
        <v>2.84</v>
      </c>
      <c r="U3060">
        <v>3</v>
      </c>
      <c r="V3060" t="s">
        <v>22</v>
      </c>
      <c r="W3060">
        <f t="shared" si="376"/>
        <v>0</v>
      </c>
      <c r="X3060" t="str">
        <f t="shared" si="377"/>
        <v>3 or fewer calls</v>
      </c>
      <c r="Y3060" t="str">
        <f t="shared" si="378"/>
        <v>Medium</v>
      </c>
      <c r="Z3060" t="str">
        <f t="shared" si="379"/>
        <v>Heavy_user</v>
      </c>
      <c r="AA3060" t="str">
        <f t="shared" si="380"/>
        <v>Medium_user</v>
      </c>
      <c r="AB3060" t="str">
        <f t="shared" si="381"/>
        <v>Medium Usage</v>
      </c>
      <c r="AC3060" t="str">
        <f t="shared" si="382"/>
        <v>None</v>
      </c>
      <c r="AD3060" t="str">
        <f t="shared" si="383"/>
        <v>Medium Intl Calls</v>
      </c>
    </row>
    <row r="3061" spans="1:30" x14ac:dyDescent="0.25">
      <c r="A3061" t="s">
        <v>70</v>
      </c>
      <c r="B3061">
        <v>152</v>
      </c>
      <c r="C3061" t="s">
        <v>25</v>
      </c>
      <c r="D3061" t="s">
        <v>22</v>
      </c>
      <c r="E3061">
        <f>IF(train[[#This Row],[international_plan]]="yes",1,0)</f>
        <v>0</v>
      </c>
      <c r="F3061" t="s">
        <v>23</v>
      </c>
      <c r="G3061">
        <f>IF(train[[#This Row],[voice_mail_plan]]="yes",1,0)</f>
        <v>1</v>
      </c>
      <c r="H3061">
        <v>39</v>
      </c>
      <c r="I3061">
        <v>243.1</v>
      </c>
      <c r="J3061">
        <v>137</v>
      </c>
      <c r="K3061">
        <v>41.33</v>
      </c>
      <c r="L3061">
        <v>236.7</v>
      </c>
      <c r="M3061">
        <v>103</v>
      </c>
      <c r="N3061">
        <v>20.12</v>
      </c>
      <c r="O3061">
        <v>191.2</v>
      </c>
      <c r="P3061">
        <v>118</v>
      </c>
      <c r="Q3061">
        <v>8.6</v>
      </c>
      <c r="R3061">
        <v>9.9</v>
      </c>
      <c r="S3061">
        <v>3</v>
      </c>
      <c r="T3061">
        <v>2.67</v>
      </c>
      <c r="U3061">
        <v>1</v>
      </c>
      <c r="V3061" t="s">
        <v>22</v>
      </c>
      <c r="W3061">
        <f t="shared" si="376"/>
        <v>0</v>
      </c>
      <c r="X3061" t="str">
        <f t="shared" si="377"/>
        <v>3 or fewer calls</v>
      </c>
      <c r="Y3061" t="str">
        <f t="shared" si="378"/>
        <v>Medium</v>
      </c>
      <c r="Z3061" t="str">
        <f t="shared" si="379"/>
        <v>Medium_user</v>
      </c>
      <c r="AA3061" t="str">
        <f t="shared" si="380"/>
        <v>Heavy_user</v>
      </c>
      <c r="AB3061" t="str">
        <f t="shared" si="381"/>
        <v>Medium Usage</v>
      </c>
      <c r="AC3061" t="str">
        <f t="shared" si="382"/>
        <v>High</v>
      </c>
      <c r="AD3061" t="str">
        <f t="shared" si="383"/>
        <v>Medium Intl Calls</v>
      </c>
    </row>
    <row r="3062" spans="1:30" x14ac:dyDescent="0.25">
      <c r="A3062" t="s">
        <v>46</v>
      </c>
      <c r="B3062">
        <v>127</v>
      </c>
      <c r="C3062" t="s">
        <v>21</v>
      </c>
      <c r="D3062" t="s">
        <v>23</v>
      </c>
      <c r="E3062">
        <f>IF(train[[#This Row],[international_plan]]="yes",1,0)</f>
        <v>1</v>
      </c>
      <c r="F3062" t="s">
        <v>22</v>
      </c>
      <c r="G3062">
        <f>IF(train[[#This Row],[voice_mail_plan]]="yes",1,0)</f>
        <v>0</v>
      </c>
      <c r="H3062">
        <v>0</v>
      </c>
      <c r="I3062">
        <v>324.3</v>
      </c>
      <c r="J3062">
        <v>107</v>
      </c>
      <c r="K3062">
        <v>55.13</v>
      </c>
      <c r="L3062">
        <v>141.6</v>
      </c>
      <c r="M3062">
        <v>90</v>
      </c>
      <c r="N3062">
        <v>12.04</v>
      </c>
      <c r="O3062">
        <v>207.6</v>
      </c>
      <c r="P3062">
        <v>90</v>
      </c>
      <c r="Q3062">
        <v>9.34</v>
      </c>
      <c r="R3062">
        <v>12.8</v>
      </c>
      <c r="S3062">
        <v>7</v>
      </c>
      <c r="T3062">
        <v>3.46</v>
      </c>
      <c r="U3062">
        <v>1</v>
      </c>
      <c r="V3062" t="s">
        <v>23</v>
      </c>
      <c r="W3062">
        <f t="shared" si="376"/>
        <v>1</v>
      </c>
      <c r="X3062" t="str">
        <f t="shared" si="377"/>
        <v>3 or fewer calls</v>
      </c>
      <c r="Y3062" t="str">
        <f t="shared" si="378"/>
        <v>Medium</v>
      </c>
      <c r="Z3062" t="str">
        <f t="shared" si="379"/>
        <v>Medium_user</v>
      </c>
      <c r="AA3062" t="str">
        <f t="shared" si="380"/>
        <v>Medium_user</v>
      </c>
      <c r="AB3062" t="str">
        <f t="shared" si="381"/>
        <v>Medium Usage</v>
      </c>
      <c r="AC3062" t="str">
        <f t="shared" si="382"/>
        <v>None</v>
      </c>
      <c r="AD3062" t="str">
        <f t="shared" si="383"/>
        <v>Medium Intl Calls</v>
      </c>
    </row>
    <row r="3063" spans="1:30" x14ac:dyDescent="0.25">
      <c r="A3063" t="s">
        <v>75</v>
      </c>
      <c r="B3063">
        <v>102</v>
      </c>
      <c r="C3063" t="s">
        <v>28</v>
      </c>
      <c r="D3063" t="s">
        <v>22</v>
      </c>
      <c r="E3063">
        <f>IF(train[[#This Row],[international_plan]]="yes",1,0)</f>
        <v>0</v>
      </c>
      <c r="F3063" t="s">
        <v>22</v>
      </c>
      <c r="G3063">
        <f>IF(train[[#This Row],[voice_mail_plan]]="yes",1,0)</f>
        <v>0</v>
      </c>
      <c r="H3063">
        <v>0</v>
      </c>
      <c r="I3063">
        <v>69.7</v>
      </c>
      <c r="J3063">
        <v>85</v>
      </c>
      <c r="K3063">
        <v>11.85</v>
      </c>
      <c r="L3063">
        <v>226.5</v>
      </c>
      <c r="M3063">
        <v>107</v>
      </c>
      <c r="N3063">
        <v>19.25</v>
      </c>
      <c r="O3063">
        <v>128.5</v>
      </c>
      <c r="P3063">
        <v>104</v>
      </c>
      <c r="Q3063">
        <v>5.78</v>
      </c>
      <c r="R3063">
        <v>11.1</v>
      </c>
      <c r="S3063">
        <v>2</v>
      </c>
      <c r="T3063">
        <v>3</v>
      </c>
      <c r="U3063">
        <v>2</v>
      </c>
      <c r="V3063" t="s">
        <v>22</v>
      </c>
      <c r="W3063">
        <f t="shared" si="376"/>
        <v>0</v>
      </c>
      <c r="X3063" t="str">
        <f t="shared" si="377"/>
        <v>3 or fewer calls</v>
      </c>
      <c r="Y3063" t="str">
        <f t="shared" si="378"/>
        <v>Medium</v>
      </c>
      <c r="Z3063" t="str">
        <f t="shared" si="379"/>
        <v>Medium_user</v>
      </c>
      <c r="AA3063" t="str">
        <f t="shared" si="380"/>
        <v>Medium_user</v>
      </c>
      <c r="AB3063" t="str">
        <f t="shared" si="381"/>
        <v>Medium Usage</v>
      </c>
      <c r="AC3063" t="str">
        <f t="shared" si="382"/>
        <v>None</v>
      </c>
      <c r="AD3063" t="str">
        <f t="shared" si="383"/>
        <v>Medium Intl Calls</v>
      </c>
    </row>
    <row r="3064" spans="1:30" x14ac:dyDescent="0.25">
      <c r="A3064" t="s">
        <v>50</v>
      </c>
      <c r="B3064">
        <v>49</v>
      </c>
      <c r="C3064" t="s">
        <v>25</v>
      </c>
      <c r="D3064" t="s">
        <v>23</v>
      </c>
      <c r="E3064">
        <f>IF(train[[#This Row],[international_plan]]="yes",1,0)</f>
        <v>1</v>
      </c>
      <c r="F3064" t="s">
        <v>23</v>
      </c>
      <c r="G3064">
        <f>IF(train[[#This Row],[voice_mail_plan]]="yes",1,0)</f>
        <v>1</v>
      </c>
      <c r="H3064">
        <v>32</v>
      </c>
      <c r="I3064">
        <v>176.9</v>
      </c>
      <c r="J3064">
        <v>118</v>
      </c>
      <c r="K3064">
        <v>30.07</v>
      </c>
      <c r="L3064">
        <v>227</v>
      </c>
      <c r="M3064">
        <v>121</v>
      </c>
      <c r="N3064">
        <v>19.3</v>
      </c>
      <c r="O3064">
        <v>204.4</v>
      </c>
      <c r="P3064">
        <v>115</v>
      </c>
      <c r="Q3064">
        <v>9.1999999999999993</v>
      </c>
      <c r="R3064">
        <v>15.1</v>
      </c>
      <c r="S3064">
        <v>3</v>
      </c>
      <c r="T3064">
        <v>4.08</v>
      </c>
      <c r="U3064">
        <v>3</v>
      </c>
      <c r="V3064" t="s">
        <v>23</v>
      </c>
      <c r="W3064">
        <f t="shared" si="376"/>
        <v>1</v>
      </c>
      <c r="X3064" t="str">
        <f t="shared" si="377"/>
        <v>3 or fewer calls</v>
      </c>
      <c r="Y3064" t="str">
        <f t="shared" si="378"/>
        <v>High</v>
      </c>
      <c r="Z3064" t="str">
        <f t="shared" si="379"/>
        <v>Heavy_user</v>
      </c>
      <c r="AA3064" t="str">
        <f t="shared" si="380"/>
        <v>Medium_user</v>
      </c>
      <c r="AB3064" t="str">
        <f t="shared" si="381"/>
        <v>Medium Usage</v>
      </c>
      <c r="AC3064" t="str">
        <f t="shared" si="382"/>
        <v>High</v>
      </c>
      <c r="AD3064" t="str">
        <f t="shared" si="383"/>
        <v>Medium Intl Calls</v>
      </c>
    </row>
    <row r="3065" spans="1:30" x14ac:dyDescent="0.25">
      <c r="A3065" t="s">
        <v>27</v>
      </c>
      <c r="B3065">
        <v>36</v>
      </c>
      <c r="C3065" t="s">
        <v>21</v>
      </c>
      <c r="D3065" t="s">
        <v>22</v>
      </c>
      <c r="E3065">
        <f>IF(train[[#This Row],[international_plan]]="yes",1,0)</f>
        <v>0</v>
      </c>
      <c r="F3065" t="s">
        <v>22</v>
      </c>
      <c r="G3065">
        <f>IF(train[[#This Row],[voice_mail_plan]]="yes",1,0)</f>
        <v>0</v>
      </c>
      <c r="H3065">
        <v>0</v>
      </c>
      <c r="I3065">
        <v>140.4</v>
      </c>
      <c r="J3065">
        <v>117</v>
      </c>
      <c r="K3065">
        <v>23.87</v>
      </c>
      <c r="L3065">
        <v>204.5</v>
      </c>
      <c r="M3065">
        <v>121</v>
      </c>
      <c r="N3065">
        <v>17.38</v>
      </c>
      <c r="O3065">
        <v>251.3</v>
      </c>
      <c r="P3065">
        <v>79</v>
      </c>
      <c r="Q3065">
        <v>11.31</v>
      </c>
      <c r="R3065">
        <v>8.6999999999999993</v>
      </c>
      <c r="S3065">
        <v>4</v>
      </c>
      <c r="T3065">
        <v>2.35</v>
      </c>
      <c r="U3065">
        <v>2</v>
      </c>
      <c r="V3065" t="s">
        <v>22</v>
      </c>
      <c r="W3065">
        <f t="shared" si="376"/>
        <v>0</v>
      </c>
      <c r="X3065" t="str">
        <f t="shared" si="377"/>
        <v>3 or fewer calls</v>
      </c>
      <c r="Y3065" t="str">
        <f t="shared" si="378"/>
        <v>Medium</v>
      </c>
      <c r="Z3065" t="str">
        <f t="shared" si="379"/>
        <v>Heavy_user</v>
      </c>
      <c r="AA3065" t="str">
        <f t="shared" si="380"/>
        <v>Medium_user</v>
      </c>
      <c r="AB3065" t="str">
        <f t="shared" si="381"/>
        <v>Medium Usage</v>
      </c>
      <c r="AC3065" t="str">
        <f t="shared" si="382"/>
        <v>None</v>
      </c>
      <c r="AD3065" t="str">
        <f t="shared" si="383"/>
        <v>Medium Intl Calls</v>
      </c>
    </row>
    <row r="3066" spans="1:30" x14ac:dyDescent="0.25">
      <c r="A3066" t="s">
        <v>51</v>
      </c>
      <c r="B3066">
        <v>13</v>
      </c>
      <c r="C3066" t="s">
        <v>28</v>
      </c>
      <c r="D3066" t="s">
        <v>22</v>
      </c>
      <c r="E3066">
        <f>IF(train[[#This Row],[international_plan]]="yes",1,0)</f>
        <v>0</v>
      </c>
      <c r="F3066" t="s">
        <v>22</v>
      </c>
      <c r="G3066">
        <f>IF(train[[#This Row],[voice_mail_plan]]="yes",1,0)</f>
        <v>0</v>
      </c>
      <c r="H3066">
        <v>0</v>
      </c>
      <c r="I3066">
        <v>167.4</v>
      </c>
      <c r="J3066">
        <v>117</v>
      </c>
      <c r="K3066">
        <v>28.46</v>
      </c>
      <c r="L3066">
        <v>223.5</v>
      </c>
      <c r="M3066">
        <v>102</v>
      </c>
      <c r="N3066">
        <v>19</v>
      </c>
      <c r="O3066">
        <v>215.8</v>
      </c>
      <c r="P3066">
        <v>108</v>
      </c>
      <c r="Q3066">
        <v>9.7100000000000009</v>
      </c>
      <c r="R3066">
        <v>9</v>
      </c>
      <c r="S3066">
        <v>3</v>
      </c>
      <c r="T3066">
        <v>2.4300000000000002</v>
      </c>
      <c r="U3066">
        <v>1</v>
      </c>
      <c r="V3066" t="s">
        <v>22</v>
      </c>
      <c r="W3066">
        <f t="shared" si="376"/>
        <v>0</v>
      </c>
      <c r="X3066" t="str">
        <f t="shared" si="377"/>
        <v>3 or fewer calls</v>
      </c>
      <c r="Y3066" t="str">
        <f t="shared" si="378"/>
        <v>Medium</v>
      </c>
      <c r="Z3066" t="str">
        <f t="shared" si="379"/>
        <v>Medium_user</v>
      </c>
      <c r="AA3066" t="str">
        <f t="shared" si="380"/>
        <v>Medium_user</v>
      </c>
      <c r="AB3066" t="str">
        <f t="shared" si="381"/>
        <v>Medium Usage</v>
      </c>
      <c r="AC3066" t="str">
        <f t="shared" si="382"/>
        <v>None</v>
      </c>
      <c r="AD3066" t="str">
        <f t="shared" si="383"/>
        <v>Medium Intl Calls</v>
      </c>
    </row>
    <row r="3067" spans="1:30" x14ac:dyDescent="0.25">
      <c r="A3067" t="s">
        <v>68</v>
      </c>
      <c r="B3067">
        <v>151</v>
      </c>
      <c r="C3067" t="s">
        <v>25</v>
      </c>
      <c r="D3067" t="s">
        <v>22</v>
      </c>
      <c r="E3067">
        <f>IF(train[[#This Row],[international_plan]]="yes",1,0)</f>
        <v>0</v>
      </c>
      <c r="F3067" t="s">
        <v>23</v>
      </c>
      <c r="G3067">
        <f>IF(train[[#This Row],[voice_mail_plan]]="yes",1,0)</f>
        <v>1</v>
      </c>
      <c r="H3067">
        <v>27</v>
      </c>
      <c r="I3067">
        <v>166.4</v>
      </c>
      <c r="J3067">
        <v>112</v>
      </c>
      <c r="K3067">
        <v>28.29</v>
      </c>
      <c r="L3067">
        <v>234.3</v>
      </c>
      <c r="M3067">
        <v>116</v>
      </c>
      <c r="N3067">
        <v>19.920000000000002</v>
      </c>
      <c r="O3067">
        <v>161.1</v>
      </c>
      <c r="P3067">
        <v>95</v>
      </c>
      <c r="Q3067">
        <v>7.25</v>
      </c>
      <c r="R3067">
        <v>5.5</v>
      </c>
      <c r="S3067">
        <v>2</v>
      </c>
      <c r="T3067">
        <v>1.49</v>
      </c>
      <c r="U3067">
        <v>0</v>
      </c>
      <c r="V3067" t="s">
        <v>22</v>
      </c>
      <c r="W3067">
        <f t="shared" si="376"/>
        <v>0</v>
      </c>
      <c r="X3067" t="str">
        <f t="shared" si="377"/>
        <v>3 or fewer calls</v>
      </c>
      <c r="Y3067" t="str">
        <f t="shared" si="378"/>
        <v>Low</v>
      </c>
      <c r="Z3067" t="str">
        <f t="shared" si="379"/>
        <v>Medium_user</v>
      </c>
      <c r="AA3067" t="str">
        <f t="shared" si="380"/>
        <v>Medium_user</v>
      </c>
      <c r="AB3067" t="str">
        <f t="shared" si="381"/>
        <v>Medium Usage</v>
      </c>
      <c r="AC3067" t="str">
        <f t="shared" si="382"/>
        <v>Medium</v>
      </c>
      <c r="AD3067" t="str">
        <f t="shared" si="383"/>
        <v>Low Intl Calls</v>
      </c>
    </row>
    <row r="3068" spans="1:30" x14ac:dyDescent="0.25">
      <c r="A3068" t="s">
        <v>31</v>
      </c>
      <c r="B3068">
        <v>111</v>
      </c>
      <c r="C3068" t="s">
        <v>25</v>
      </c>
      <c r="D3068" t="s">
        <v>22</v>
      </c>
      <c r="E3068">
        <f>IF(train[[#This Row],[international_plan]]="yes",1,0)</f>
        <v>0</v>
      </c>
      <c r="F3068" t="s">
        <v>22</v>
      </c>
      <c r="G3068">
        <f>IF(train[[#This Row],[voice_mail_plan]]="yes",1,0)</f>
        <v>0</v>
      </c>
      <c r="H3068">
        <v>0</v>
      </c>
      <c r="I3068">
        <v>171.5</v>
      </c>
      <c r="J3068">
        <v>108</v>
      </c>
      <c r="K3068">
        <v>29.16</v>
      </c>
      <c r="L3068">
        <v>204.4</v>
      </c>
      <c r="M3068">
        <v>106</v>
      </c>
      <c r="N3068">
        <v>17.37</v>
      </c>
      <c r="O3068">
        <v>238.8</v>
      </c>
      <c r="P3068">
        <v>90</v>
      </c>
      <c r="Q3068">
        <v>10.75</v>
      </c>
      <c r="R3068">
        <v>10.7</v>
      </c>
      <c r="S3068">
        <v>4</v>
      </c>
      <c r="T3068">
        <v>2.89</v>
      </c>
      <c r="U3068">
        <v>3</v>
      </c>
      <c r="V3068" t="s">
        <v>22</v>
      </c>
      <c r="W3068">
        <f t="shared" si="376"/>
        <v>0</v>
      </c>
      <c r="X3068" t="str">
        <f t="shared" si="377"/>
        <v>3 or fewer calls</v>
      </c>
      <c r="Y3068" t="str">
        <f t="shared" si="378"/>
        <v>Medium</v>
      </c>
      <c r="Z3068" t="str">
        <f t="shared" si="379"/>
        <v>Medium_user</v>
      </c>
      <c r="AA3068" t="str">
        <f t="shared" si="380"/>
        <v>Medium_user</v>
      </c>
      <c r="AB3068" t="str">
        <f t="shared" si="381"/>
        <v>Medium Usage</v>
      </c>
      <c r="AC3068" t="str">
        <f t="shared" si="382"/>
        <v>None</v>
      </c>
      <c r="AD3068" t="str">
        <f t="shared" si="383"/>
        <v>Medium Intl Calls</v>
      </c>
    </row>
    <row r="3069" spans="1:30" x14ac:dyDescent="0.25">
      <c r="A3069" t="s">
        <v>41</v>
      </c>
      <c r="B3069">
        <v>135</v>
      </c>
      <c r="C3069" t="s">
        <v>21</v>
      </c>
      <c r="D3069" t="s">
        <v>23</v>
      </c>
      <c r="E3069">
        <f>IF(train[[#This Row],[international_plan]]="yes",1,0)</f>
        <v>1</v>
      </c>
      <c r="F3069" t="s">
        <v>22</v>
      </c>
      <c r="G3069">
        <f>IF(train[[#This Row],[voice_mail_plan]]="yes",1,0)</f>
        <v>0</v>
      </c>
      <c r="H3069">
        <v>0</v>
      </c>
      <c r="I3069">
        <v>177.2</v>
      </c>
      <c r="J3069">
        <v>151</v>
      </c>
      <c r="K3069">
        <v>30.12</v>
      </c>
      <c r="L3069">
        <v>209.3</v>
      </c>
      <c r="M3069">
        <v>83</v>
      </c>
      <c r="N3069">
        <v>17.79</v>
      </c>
      <c r="O3069">
        <v>236.3</v>
      </c>
      <c r="P3069">
        <v>114</v>
      </c>
      <c r="Q3069">
        <v>10.63</v>
      </c>
      <c r="R3069">
        <v>11.1</v>
      </c>
      <c r="S3069">
        <v>5</v>
      </c>
      <c r="T3069">
        <v>3</v>
      </c>
      <c r="U3069">
        <v>2</v>
      </c>
      <c r="V3069" t="s">
        <v>22</v>
      </c>
      <c r="W3069">
        <f t="shared" si="376"/>
        <v>0</v>
      </c>
      <c r="X3069" t="str">
        <f t="shared" si="377"/>
        <v>3 or fewer calls</v>
      </c>
      <c r="Y3069" t="str">
        <f t="shared" si="378"/>
        <v>Medium</v>
      </c>
      <c r="Z3069" t="str">
        <f t="shared" si="379"/>
        <v>Medium_user</v>
      </c>
      <c r="AA3069" t="str">
        <f t="shared" si="380"/>
        <v>Medium_user</v>
      </c>
      <c r="AB3069" t="str">
        <f t="shared" si="381"/>
        <v>Medium Usage</v>
      </c>
      <c r="AC3069" t="str">
        <f t="shared" si="382"/>
        <v>None</v>
      </c>
      <c r="AD3069" t="str">
        <f t="shared" si="383"/>
        <v>Medium Intl Calls</v>
      </c>
    </row>
    <row r="3070" spans="1:30" x14ac:dyDescent="0.25">
      <c r="A3070" t="s">
        <v>38</v>
      </c>
      <c r="B3070">
        <v>114</v>
      </c>
      <c r="C3070" t="s">
        <v>21</v>
      </c>
      <c r="D3070" t="s">
        <v>22</v>
      </c>
      <c r="E3070">
        <f>IF(train[[#This Row],[international_plan]]="yes",1,0)</f>
        <v>0</v>
      </c>
      <c r="F3070" t="s">
        <v>23</v>
      </c>
      <c r="G3070">
        <f>IF(train[[#This Row],[voice_mail_plan]]="yes",1,0)</f>
        <v>1</v>
      </c>
      <c r="H3070">
        <v>34</v>
      </c>
      <c r="I3070">
        <v>114.5</v>
      </c>
      <c r="J3070">
        <v>64</v>
      </c>
      <c r="K3070">
        <v>19.47</v>
      </c>
      <c r="L3070">
        <v>229.3</v>
      </c>
      <c r="M3070">
        <v>84</v>
      </c>
      <c r="N3070">
        <v>19.489999999999998</v>
      </c>
      <c r="O3070">
        <v>288.8</v>
      </c>
      <c r="P3070">
        <v>68</v>
      </c>
      <c r="Q3070">
        <v>13</v>
      </c>
      <c r="R3070">
        <v>10.4</v>
      </c>
      <c r="S3070">
        <v>16</v>
      </c>
      <c r="T3070">
        <v>2.81</v>
      </c>
      <c r="U3070">
        <v>0</v>
      </c>
      <c r="V3070" t="s">
        <v>22</v>
      </c>
      <c r="W3070">
        <f t="shared" si="376"/>
        <v>0</v>
      </c>
      <c r="X3070" t="str">
        <f t="shared" si="377"/>
        <v>3 or fewer calls</v>
      </c>
      <c r="Y3070" t="str">
        <f t="shared" si="378"/>
        <v>Medium</v>
      </c>
      <c r="Z3070" t="str">
        <f t="shared" si="379"/>
        <v>Medium_user</v>
      </c>
      <c r="AA3070" t="str">
        <f t="shared" si="380"/>
        <v>Medium_user</v>
      </c>
      <c r="AB3070" t="str">
        <f t="shared" si="381"/>
        <v>Medium Usage</v>
      </c>
      <c r="AC3070" t="str">
        <f t="shared" si="382"/>
        <v>High</v>
      </c>
      <c r="AD3070" t="str">
        <f t="shared" si="383"/>
        <v>Medium Intl Calls</v>
      </c>
    </row>
    <row r="3071" spans="1:30" x14ac:dyDescent="0.25">
      <c r="A3071" t="s">
        <v>46</v>
      </c>
      <c r="B3071">
        <v>122</v>
      </c>
      <c r="C3071" t="s">
        <v>21</v>
      </c>
      <c r="D3071" t="s">
        <v>22</v>
      </c>
      <c r="E3071">
        <f>IF(train[[#This Row],[international_plan]]="yes",1,0)</f>
        <v>0</v>
      </c>
      <c r="F3071" t="s">
        <v>23</v>
      </c>
      <c r="G3071">
        <f>IF(train[[#This Row],[voice_mail_plan]]="yes",1,0)</f>
        <v>1</v>
      </c>
      <c r="H3071">
        <v>34</v>
      </c>
      <c r="I3071">
        <v>205.1</v>
      </c>
      <c r="J3071">
        <v>123</v>
      </c>
      <c r="K3071">
        <v>34.869999999999997</v>
      </c>
      <c r="L3071">
        <v>203.3</v>
      </c>
      <c r="M3071">
        <v>123</v>
      </c>
      <c r="N3071">
        <v>17.28</v>
      </c>
      <c r="O3071">
        <v>126.7</v>
      </c>
      <c r="P3071">
        <v>106</v>
      </c>
      <c r="Q3071">
        <v>5.7</v>
      </c>
      <c r="R3071">
        <v>10.7</v>
      </c>
      <c r="S3071">
        <v>1</v>
      </c>
      <c r="T3071">
        <v>2.89</v>
      </c>
      <c r="U3071">
        <v>2</v>
      </c>
      <c r="V3071" t="s">
        <v>22</v>
      </c>
      <c r="W3071">
        <f t="shared" si="376"/>
        <v>0</v>
      </c>
      <c r="X3071" t="str">
        <f t="shared" si="377"/>
        <v>3 or fewer calls</v>
      </c>
      <c r="Y3071" t="str">
        <f t="shared" si="378"/>
        <v>Medium</v>
      </c>
      <c r="Z3071" t="str">
        <f t="shared" si="379"/>
        <v>Heavy_user</v>
      </c>
      <c r="AA3071" t="str">
        <f t="shared" si="380"/>
        <v>Medium_user</v>
      </c>
      <c r="AB3071" t="str">
        <f t="shared" si="381"/>
        <v>Medium Usage</v>
      </c>
      <c r="AC3071" t="str">
        <f t="shared" si="382"/>
        <v>High</v>
      </c>
      <c r="AD3071" t="str">
        <f t="shared" si="383"/>
        <v>Medium Intl Calls</v>
      </c>
    </row>
    <row r="3072" spans="1:30" x14ac:dyDescent="0.25">
      <c r="A3072" t="s">
        <v>71</v>
      </c>
      <c r="B3072">
        <v>89</v>
      </c>
      <c r="C3072" t="s">
        <v>21</v>
      </c>
      <c r="D3072" t="s">
        <v>22</v>
      </c>
      <c r="E3072">
        <f>IF(train[[#This Row],[international_plan]]="yes",1,0)</f>
        <v>0</v>
      </c>
      <c r="F3072" t="s">
        <v>22</v>
      </c>
      <c r="G3072">
        <f>IF(train[[#This Row],[voice_mail_plan]]="yes",1,0)</f>
        <v>0</v>
      </c>
      <c r="H3072">
        <v>0</v>
      </c>
      <c r="I3072">
        <v>208.4</v>
      </c>
      <c r="J3072">
        <v>112</v>
      </c>
      <c r="K3072">
        <v>35.43</v>
      </c>
      <c r="L3072">
        <v>189.5</v>
      </c>
      <c r="M3072">
        <v>116</v>
      </c>
      <c r="N3072">
        <v>16.11</v>
      </c>
      <c r="O3072">
        <v>264.39999999999998</v>
      </c>
      <c r="P3072">
        <v>101</v>
      </c>
      <c r="Q3072">
        <v>11.9</v>
      </c>
      <c r="R3072">
        <v>16.8</v>
      </c>
      <c r="S3072">
        <v>1</v>
      </c>
      <c r="T3072">
        <v>4.54</v>
      </c>
      <c r="U3072">
        <v>0</v>
      </c>
      <c r="V3072" t="s">
        <v>23</v>
      </c>
      <c r="W3072">
        <f t="shared" si="376"/>
        <v>1</v>
      </c>
      <c r="X3072" t="str">
        <f t="shared" si="377"/>
        <v>3 or fewer calls</v>
      </c>
      <c r="Y3072" t="str">
        <f t="shared" si="378"/>
        <v>High</v>
      </c>
      <c r="Z3072" t="str">
        <f t="shared" si="379"/>
        <v>Medium_user</v>
      </c>
      <c r="AA3072" t="str">
        <f t="shared" si="380"/>
        <v>Medium_user</v>
      </c>
      <c r="AB3072" t="str">
        <f t="shared" si="381"/>
        <v>Medium Usage</v>
      </c>
      <c r="AC3072" t="str">
        <f t="shared" si="382"/>
        <v>None</v>
      </c>
      <c r="AD3072" t="str">
        <f t="shared" si="383"/>
        <v>Medium Intl Calls</v>
      </c>
    </row>
    <row r="3073" spans="1:30" x14ac:dyDescent="0.25">
      <c r="A3073" t="s">
        <v>55</v>
      </c>
      <c r="B3073">
        <v>96</v>
      </c>
      <c r="C3073" t="s">
        <v>21</v>
      </c>
      <c r="D3073" t="s">
        <v>22</v>
      </c>
      <c r="E3073">
        <f>IF(train[[#This Row],[international_plan]]="yes",1,0)</f>
        <v>0</v>
      </c>
      <c r="F3073" t="s">
        <v>22</v>
      </c>
      <c r="G3073">
        <f>IF(train[[#This Row],[voice_mail_plan]]="yes",1,0)</f>
        <v>0</v>
      </c>
      <c r="H3073">
        <v>0</v>
      </c>
      <c r="I3073">
        <v>125.8</v>
      </c>
      <c r="J3073">
        <v>102</v>
      </c>
      <c r="K3073">
        <v>21.39</v>
      </c>
      <c r="L3073">
        <v>244.4</v>
      </c>
      <c r="M3073">
        <v>111</v>
      </c>
      <c r="N3073">
        <v>20.77</v>
      </c>
      <c r="O3073">
        <v>167.7</v>
      </c>
      <c r="P3073">
        <v>90</v>
      </c>
      <c r="Q3073">
        <v>7.55</v>
      </c>
      <c r="R3073">
        <v>9</v>
      </c>
      <c r="S3073">
        <v>2</v>
      </c>
      <c r="T3073">
        <v>2.4300000000000002</v>
      </c>
      <c r="U3073">
        <v>2</v>
      </c>
      <c r="V3073" t="s">
        <v>22</v>
      </c>
      <c r="W3073">
        <f t="shared" si="376"/>
        <v>0</v>
      </c>
      <c r="X3073" t="str">
        <f t="shared" si="377"/>
        <v>3 or fewer calls</v>
      </c>
      <c r="Y3073" t="str">
        <f t="shared" si="378"/>
        <v>Medium</v>
      </c>
      <c r="Z3073" t="str">
        <f t="shared" si="379"/>
        <v>Medium_user</v>
      </c>
      <c r="AA3073" t="str">
        <f t="shared" si="380"/>
        <v>Heavy_user</v>
      </c>
      <c r="AB3073" t="str">
        <f t="shared" si="381"/>
        <v>Medium Usage</v>
      </c>
      <c r="AC3073" t="str">
        <f t="shared" si="382"/>
        <v>None</v>
      </c>
      <c r="AD3073" t="str">
        <f t="shared" si="383"/>
        <v>Medium Intl Calls</v>
      </c>
    </row>
    <row r="3074" spans="1:30" x14ac:dyDescent="0.25">
      <c r="A3074" t="s">
        <v>27</v>
      </c>
      <c r="B3074">
        <v>106</v>
      </c>
      <c r="C3074" t="s">
        <v>25</v>
      </c>
      <c r="D3074" t="s">
        <v>22</v>
      </c>
      <c r="E3074">
        <f>IF(train[[#This Row],[international_plan]]="yes",1,0)</f>
        <v>0</v>
      </c>
      <c r="F3074" t="s">
        <v>22</v>
      </c>
      <c r="G3074">
        <f>IF(train[[#This Row],[voice_mail_plan]]="yes",1,0)</f>
        <v>0</v>
      </c>
      <c r="H3074">
        <v>0</v>
      </c>
      <c r="I3074">
        <v>186.2</v>
      </c>
      <c r="J3074">
        <v>97</v>
      </c>
      <c r="K3074">
        <v>31.65</v>
      </c>
      <c r="L3074">
        <v>257.7</v>
      </c>
      <c r="M3074">
        <v>89</v>
      </c>
      <c r="N3074">
        <v>21.9</v>
      </c>
      <c r="O3074">
        <v>164.3</v>
      </c>
      <c r="P3074">
        <v>106</v>
      </c>
      <c r="Q3074">
        <v>7.39</v>
      </c>
      <c r="R3074">
        <v>11</v>
      </c>
      <c r="S3074">
        <v>4</v>
      </c>
      <c r="T3074">
        <v>2.97</v>
      </c>
      <c r="U3074">
        <v>2</v>
      </c>
      <c r="V3074" t="s">
        <v>22</v>
      </c>
      <c r="W3074">
        <f t="shared" ref="W3074:W3137" si="384">IF(V3074="yes",1,0)</f>
        <v>0</v>
      </c>
      <c r="X3074" t="str">
        <f t="shared" ref="X3074:X3137" si="385">IF(U3074&gt;3,"More than 3 calls","3 or fewer calls")</f>
        <v>3 or fewer calls</v>
      </c>
      <c r="Y3074" t="str">
        <f t="shared" ref="Y3074:Y3137" si="386">IF(T3074&lt;2,"Low",IF(T3074&lt;4,"Medium","High"))</f>
        <v>Medium</v>
      </c>
      <c r="Z3074" t="str">
        <f t="shared" ref="Z3074:Z3137" si="387">IF(M3074&lt;80,"Light_usage",IF(M3074&lt;120,"Medium_user","Heavy_user"))</f>
        <v>Medium_user</v>
      </c>
      <c r="AA3074" t="str">
        <f t="shared" ref="AA3074:AA3137" si="388">IF(N3074&lt;10,"Light_user",IF(N3074&lt;20,"Medium_user","Heavy_user"))</f>
        <v>Heavy_user</v>
      </c>
      <c r="AB3074" t="str">
        <f t="shared" ref="AB3074:AB3137" si="389">IF(AND(I3074&gt;250,N3074&gt;20,R3074&gt;10),"High Usage",
  IF(AND(I3074&lt;100,N3074&lt;10,R3074&lt;5),"Low Usage","Medium Usage"))</f>
        <v>Medium Usage</v>
      </c>
      <c r="AC3074" t="str">
        <f t="shared" ref="AC3074:AC3137" si="390">IF(H3074=0,"None",IF(H3074&lt;10,"Low",IF(H3074&lt;30,"Medium","High")))</f>
        <v>None</v>
      </c>
      <c r="AD3074" t="str">
        <f t="shared" ref="AD3074:AD3137" si="391">IF(T3074&lt;=2, "Low Intl Calls", IF(T3074&lt;=5, "Medium Intl Calls", "High Intl Calls"))</f>
        <v>Medium Intl Calls</v>
      </c>
    </row>
    <row r="3075" spans="1:30" x14ac:dyDescent="0.25">
      <c r="A3075" t="s">
        <v>65</v>
      </c>
      <c r="B3075">
        <v>122</v>
      </c>
      <c r="C3075" t="s">
        <v>21</v>
      </c>
      <c r="D3075" t="s">
        <v>22</v>
      </c>
      <c r="E3075">
        <f>IF(train[[#This Row],[international_plan]]="yes",1,0)</f>
        <v>0</v>
      </c>
      <c r="F3075" t="s">
        <v>22</v>
      </c>
      <c r="G3075">
        <f>IF(train[[#This Row],[voice_mail_plan]]="yes",1,0)</f>
        <v>0</v>
      </c>
      <c r="H3075">
        <v>0</v>
      </c>
      <c r="I3075">
        <v>128.9</v>
      </c>
      <c r="J3075">
        <v>136</v>
      </c>
      <c r="K3075">
        <v>21.91</v>
      </c>
      <c r="L3075">
        <v>244.4</v>
      </c>
      <c r="M3075">
        <v>133</v>
      </c>
      <c r="N3075">
        <v>20.77</v>
      </c>
      <c r="O3075">
        <v>148.69999999999999</v>
      </c>
      <c r="P3075">
        <v>133</v>
      </c>
      <c r="Q3075">
        <v>6.69</v>
      </c>
      <c r="R3075">
        <v>10.7</v>
      </c>
      <c r="S3075">
        <v>5</v>
      </c>
      <c r="T3075">
        <v>2.89</v>
      </c>
      <c r="U3075">
        <v>0</v>
      </c>
      <c r="V3075" t="s">
        <v>22</v>
      </c>
      <c r="W3075">
        <f t="shared" si="384"/>
        <v>0</v>
      </c>
      <c r="X3075" t="str">
        <f t="shared" si="385"/>
        <v>3 or fewer calls</v>
      </c>
      <c r="Y3075" t="str">
        <f t="shared" si="386"/>
        <v>Medium</v>
      </c>
      <c r="Z3075" t="str">
        <f t="shared" si="387"/>
        <v>Heavy_user</v>
      </c>
      <c r="AA3075" t="str">
        <f t="shared" si="388"/>
        <v>Heavy_user</v>
      </c>
      <c r="AB3075" t="str">
        <f t="shared" si="389"/>
        <v>Medium Usage</v>
      </c>
      <c r="AC3075" t="str">
        <f t="shared" si="390"/>
        <v>None</v>
      </c>
      <c r="AD3075" t="str">
        <f t="shared" si="391"/>
        <v>Medium Intl Calls</v>
      </c>
    </row>
    <row r="3076" spans="1:30" x14ac:dyDescent="0.25">
      <c r="A3076" t="s">
        <v>44</v>
      </c>
      <c r="B3076">
        <v>87</v>
      </c>
      <c r="C3076" t="s">
        <v>21</v>
      </c>
      <c r="D3076" t="s">
        <v>22</v>
      </c>
      <c r="E3076">
        <f>IF(train[[#This Row],[international_plan]]="yes",1,0)</f>
        <v>0</v>
      </c>
      <c r="F3076" t="s">
        <v>23</v>
      </c>
      <c r="G3076">
        <f>IF(train[[#This Row],[voice_mail_plan]]="yes",1,0)</f>
        <v>1</v>
      </c>
      <c r="H3076">
        <v>16</v>
      </c>
      <c r="I3076">
        <v>257.39999999999998</v>
      </c>
      <c r="J3076">
        <v>91</v>
      </c>
      <c r="K3076">
        <v>43.76</v>
      </c>
      <c r="L3076">
        <v>232</v>
      </c>
      <c r="M3076">
        <v>101</v>
      </c>
      <c r="N3076">
        <v>19.72</v>
      </c>
      <c r="O3076">
        <v>143.19999999999999</v>
      </c>
      <c r="P3076">
        <v>73</v>
      </c>
      <c r="Q3076">
        <v>6.44</v>
      </c>
      <c r="R3076">
        <v>14.7</v>
      </c>
      <c r="S3076">
        <v>2</v>
      </c>
      <c r="T3076">
        <v>3.97</v>
      </c>
      <c r="U3076">
        <v>1</v>
      </c>
      <c r="V3076" t="s">
        <v>22</v>
      </c>
      <c r="W3076">
        <f t="shared" si="384"/>
        <v>0</v>
      </c>
      <c r="X3076" t="str">
        <f t="shared" si="385"/>
        <v>3 or fewer calls</v>
      </c>
      <c r="Y3076" t="str">
        <f t="shared" si="386"/>
        <v>Medium</v>
      </c>
      <c r="Z3076" t="str">
        <f t="shared" si="387"/>
        <v>Medium_user</v>
      </c>
      <c r="AA3076" t="str">
        <f t="shared" si="388"/>
        <v>Medium_user</v>
      </c>
      <c r="AB3076" t="str">
        <f t="shared" si="389"/>
        <v>Medium Usage</v>
      </c>
      <c r="AC3076" t="str">
        <f t="shared" si="390"/>
        <v>Medium</v>
      </c>
      <c r="AD3076" t="str">
        <f t="shared" si="391"/>
        <v>Medium Intl Calls</v>
      </c>
    </row>
    <row r="3077" spans="1:30" x14ac:dyDescent="0.25">
      <c r="A3077" t="s">
        <v>54</v>
      </c>
      <c r="B3077">
        <v>145</v>
      </c>
      <c r="C3077" t="s">
        <v>21</v>
      </c>
      <c r="D3077" t="s">
        <v>22</v>
      </c>
      <c r="E3077">
        <f>IF(train[[#This Row],[international_plan]]="yes",1,0)</f>
        <v>0</v>
      </c>
      <c r="F3077" t="s">
        <v>22</v>
      </c>
      <c r="G3077">
        <f>IF(train[[#This Row],[voice_mail_plan]]="yes",1,0)</f>
        <v>0</v>
      </c>
      <c r="H3077">
        <v>0</v>
      </c>
      <c r="I3077">
        <v>189.3</v>
      </c>
      <c r="J3077">
        <v>113</v>
      </c>
      <c r="K3077">
        <v>32.18</v>
      </c>
      <c r="L3077">
        <v>203.7</v>
      </c>
      <c r="M3077">
        <v>92</v>
      </c>
      <c r="N3077">
        <v>17.309999999999999</v>
      </c>
      <c r="O3077">
        <v>218.3</v>
      </c>
      <c r="P3077">
        <v>103</v>
      </c>
      <c r="Q3077">
        <v>9.82</v>
      </c>
      <c r="R3077">
        <v>14.2</v>
      </c>
      <c r="S3077">
        <v>3</v>
      </c>
      <c r="T3077">
        <v>3.83</v>
      </c>
      <c r="U3077">
        <v>5</v>
      </c>
      <c r="V3077" t="s">
        <v>22</v>
      </c>
      <c r="W3077">
        <f t="shared" si="384"/>
        <v>0</v>
      </c>
      <c r="X3077" t="str">
        <f t="shared" si="385"/>
        <v>More than 3 calls</v>
      </c>
      <c r="Y3077" t="str">
        <f t="shared" si="386"/>
        <v>Medium</v>
      </c>
      <c r="Z3077" t="str">
        <f t="shared" si="387"/>
        <v>Medium_user</v>
      </c>
      <c r="AA3077" t="str">
        <f t="shared" si="388"/>
        <v>Medium_user</v>
      </c>
      <c r="AB3077" t="str">
        <f t="shared" si="389"/>
        <v>Medium Usage</v>
      </c>
      <c r="AC3077" t="str">
        <f t="shared" si="390"/>
        <v>None</v>
      </c>
      <c r="AD3077" t="str">
        <f t="shared" si="391"/>
        <v>Medium Intl Calls</v>
      </c>
    </row>
    <row r="3078" spans="1:30" x14ac:dyDescent="0.25">
      <c r="A3078" t="s">
        <v>53</v>
      </c>
      <c r="B3078">
        <v>136</v>
      </c>
      <c r="C3078" t="s">
        <v>21</v>
      </c>
      <c r="D3078" t="s">
        <v>22</v>
      </c>
      <c r="E3078">
        <f>IF(train[[#This Row],[international_plan]]="yes",1,0)</f>
        <v>0</v>
      </c>
      <c r="F3078" t="s">
        <v>23</v>
      </c>
      <c r="G3078">
        <f>IF(train[[#This Row],[voice_mail_plan]]="yes",1,0)</f>
        <v>1</v>
      </c>
      <c r="H3078">
        <v>24</v>
      </c>
      <c r="I3078">
        <v>50.1</v>
      </c>
      <c r="J3078">
        <v>134</v>
      </c>
      <c r="K3078">
        <v>8.52</v>
      </c>
      <c r="L3078">
        <v>295.8</v>
      </c>
      <c r="M3078">
        <v>89</v>
      </c>
      <c r="N3078">
        <v>25.14</v>
      </c>
      <c r="O3078">
        <v>111.8</v>
      </c>
      <c r="P3078">
        <v>115</v>
      </c>
      <c r="Q3078">
        <v>5.03</v>
      </c>
      <c r="R3078">
        <v>11</v>
      </c>
      <c r="S3078">
        <v>6</v>
      </c>
      <c r="T3078">
        <v>2.97</v>
      </c>
      <c r="U3078">
        <v>0</v>
      </c>
      <c r="V3078" t="s">
        <v>22</v>
      </c>
      <c r="W3078">
        <f t="shared" si="384"/>
        <v>0</v>
      </c>
      <c r="X3078" t="str">
        <f t="shared" si="385"/>
        <v>3 or fewer calls</v>
      </c>
      <c r="Y3078" t="str">
        <f t="shared" si="386"/>
        <v>Medium</v>
      </c>
      <c r="Z3078" t="str">
        <f t="shared" si="387"/>
        <v>Medium_user</v>
      </c>
      <c r="AA3078" t="str">
        <f t="shared" si="388"/>
        <v>Heavy_user</v>
      </c>
      <c r="AB3078" t="str">
        <f t="shared" si="389"/>
        <v>Medium Usage</v>
      </c>
      <c r="AC3078" t="str">
        <f t="shared" si="390"/>
        <v>Medium</v>
      </c>
      <c r="AD3078" t="str">
        <f t="shared" si="391"/>
        <v>Medium Intl Calls</v>
      </c>
    </row>
    <row r="3079" spans="1:30" x14ac:dyDescent="0.25">
      <c r="A3079" t="s">
        <v>36</v>
      </c>
      <c r="B3079">
        <v>131</v>
      </c>
      <c r="C3079" t="s">
        <v>21</v>
      </c>
      <c r="D3079" t="s">
        <v>22</v>
      </c>
      <c r="E3079">
        <f>IF(train[[#This Row],[international_plan]]="yes",1,0)</f>
        <v>0</v>
      </c>
      <c r="F3079" t="s">
        <v>22</v>
      </c>
      <c r="G3079">
        <f>IF(train[[#This Row],[voice_mail_plan]]="yes",1,0)</f>
        <v>0</v>
      </c>
      <c r="H3079">
        <v>0</v>
      </c>
      <c r="I3079">
        <v>264.2</v>
      </c>
      <c r="J3079">
        <v>118</v>
      </c>
      <c r="K3079">
        <v>44.91</v>
      </c>
      <c r="L3079">
        <v>180</v>
      </c>
      <c r="M3079">
        <v>89</v>
      </c>
      <c r="N3079">
        <v>15.3</v>
      </c>
      <c r="O3079">
        <v>223.9</v>
      </c>
      <c r="P3079">
        <v>104</v>
      </c>
      <c r="Q3079">
        <v>10.08</v>
      </c>
      <c r="R3079">
        <v>10.7</v>
      </c>
      <c r="S3079">
        <v>1</v>
      </c>
      <c r="T3079">
        <v>2.89</v>
      </c>
      <c r="U3079">
        <v>2</v>
      </c>
      <c r="V3079" t="s">
        <v>22</v>
      </c>
      <c r="W3079">
        <f t="shared" si="384"/>
        <v>0</v>
      </c>
      <c r="X3079" t="str">
        <f t="shared" si="385"/>
        <v>3 or fewer calls</v>
      </c>
      <c r="Y3079" t="str">
        <f t="shared" si="386"/>
        <v>Medium</v>
      </c>
      <c r="Z3079" t="str">
        <f t="shared" si="387"/>
        <v>Medium_user</v>
      </c>
      <c r="AA3079" t="str">
        <f t="shared" si="388"/>
        <v>Medium_user</v>
      </c>
      <c r="AB3079" t="str">
        <f t="shared" si="389"/>
        <v>Medium Usage</v>
      </c>
      <c r="AC3079" t="str">
        <f t="shared" si="390"/>
        <v>None</v>
      </c>
      <c r="AD3079" t="str">
        <f t="shared" si="391"/>
        <v>Medium Intl Calls</v>
      </c>
    </row>
    <row r="3080" spans="1:30" x14ac:dyDescent="0.25">
      <c r="A3080" t="s">
        <v>46</v>
      </c>
      <c r="B3080">
        <v>90</v>
      </c>
      <c r="C3080" t="s">
        <v>25</v>
      </c>
      <c r="D3080" t="s">
        <v>22</v>
      </c>
      <c r="E3080">
        <f>IF(train[[#This Row],[international_plan]]="yes",1,0)</f>
        <v>0</v>
      </c>
      <c r="F3080" t="s">
        <v>22</v>
      </c>
      <c r="G3080">
        <f>IF(train[[#This Row],[voice_mail_plan]]="yes",1,0)</f>
        <v>0</v>
      </c>
      <c r="H3080">
        <v>0</v>
      </c>
      <c r="I3080">
        <v>192.1</v>
      </c>
      <c r="J3080">
        <v>80</v>
      </c>
      <c r="K3080">
        <v>32.659999999999997</v>
      </c>
      <c r="L3080">
        <v>269.3</v>
      </c>
      <c r="M3080">
        <v>125</v>
      </c>
      <c r="N3080">
        <v>22.89</v>
      </c>
      <c r="O3080">
        <v>259.60000000000002</v>
      </c>
      <c r="P3080">
        <v>97</v>
      </c>
      <c r="Q3080">
        <v>11.68</v>
      </c>
      <c r="R3080">
        <v>11.7</v>
      </c>
      <c r="S3080">
        <v>4</v>
      </c>
      <c r="T3080">
        <v>3.16</v>
      </c>
      <c r="U3080">
        <v>2</v>
      </c>
      <c r="V3080" t="s">
        <v>22</v>
      </c>
      <c r="W3080">
        <f t="shared" si="384"/>
        <v>0</v>
      </c>
      <c r="X3080" t="str">
        <f t="shared" si="385"/>
        <v>3 or fewer calls</v>
      </c>
      <c r="Y3080" t="str">
        <f t="shared" si="386"/>
        <v>Medium</v>
      </c>
      <c r="Z3080" t="str">
        <f t="shared" si="387"/>
        <v>Heavy_user</v>
      </c>
      <c r="AA3080" t="str">
        <f t="shared" si="388"/>
        <v>Heavy_user</v>
      </c>
      <c r="AB3080" t="str">
        <f t="shared" si="389"/>
        <v>Medium Usage</v>
      </c>
      <c r="AC3080" t="str">
        <f t="shared" si="390"/>
        <v>None</v>
      </c>
      <c r="AD3080" t="str">
        <f t="shared" si="391"/>
        <v>Medium Intl Calls</v>
      </c>
    </row>
    <row r="3081" spans="1:30" x14ac:dyDescent="0.25">
      <c r="A3081" t="s">
        <v>54</v>
      </c>
      <c r="B3081">
        <v>95</v>
      </c>
      <c r="C3081" t="s">
        <v>21</v>
      </c>
      <c r="D3081" t="s">
        <v>22</v>
      </c>
      <c r="E3081">
        <f>IF(train[[#This Row],[international_plan]]="yes",1,0)</f>
        <v>0</v>
      </c>
      <c r="F3081" t="s">
        <v>22</v>
      </c>
      <c r="G3081">
        <f>IF(train[[#This Row],[voice_mail_plan]]="yes",1,0)</f>
        <v>0</v>
      </c>
      <c r="H3081">
        <v>0</v>
      </c>
      <c r="I3081">
        <v>145.4</v>
      </c>
      <c r="J3081">
        <v>98</v>
      </c>
      <c r="K3081">
        <v>24.72</v>
      </c>
      <c r="L3081">
        <v>334.1</v>
      </c>
      <c r="M3081">
        <v>109</v>
      </c>
      <c r="N3081">
        <v>28.4</v>
      </c>
      <c r="O3081">
        <v>209.8</v>
      </c>
      <c r="P3081">
        <v>72</v>
      </c>
      <c r="Q3081">
        <v>9.44</v>
      </c>
      <c r="R3081">
        <v>8.8000000000000007</v>
      </c>
      <c r="S3081">
        <v>2</v>
      </c>
      <c r="T3081">
        <v>2.38</v>
      </c>
      <c r="U3081">
        <v>1</v>
      </c>
      <c r="V3081" t="s">
        <v>22</v>
      </c>
      <c r="W3081">
        <f t="shared" si="384"/>
        <v>0</v>
      </c>
      <c r="X3081" t="str">
        <f t="shared" si="385"/>
        <v>3 or fewer calls</v>
      </c>
      <c r="Y3081" t="str">
        <f t="shared" si="386"/>
        <v>Medium</v>
      </c>
      <c r="Z3081" t="str">
        <f t="shared" si="387"/>
        <v>Medium_user</v>
      </c>
      <c r="AA3081" t="str">
        <f t="shared" si="388"/>
        <v>Heavy_user</v>
      </c>
      <c r="AB3081" t="str">
        <f t="shared" si="389"/>
        <v>Medium Usage</v>
      </c>
      <c r="AC3081" t="str">
        <f t="shared" si="390"/>
        <v>None</v>
      </c>
      <c r="AD3081" t="str">
        <f t="shared" si="391"/>
        <v>Medium Intl Calls</v>
      </c>
    </row>
    <row r="3082" spans="1:30" x14ac:dyDescent="0.25">
      <c r="A3082" t="s">
        <v>24</v>
      </c>
      <c r="B3082">
        <v>42</v>
      </c>
      <c r="C3082" t="s">
        <v>25</v>
      </c>
      <c r="D3082" t="s">
        <v>22</v>
      </c>
      <c r="E3082">
        <f>IF(train[[#This Row],[international_plan]]="yes",1,0)</f>
        <v>0</v>
      </c>
      <c r="F3082" t="s">
        <v>23</v>
      </c>
      <c r="G3082">
        <f>IF(train[[#This Row],[voice_mail_plan]]="yes",1,0)</f>
        <v>1</v>
      </c>
      <c r="H3082">
        <v>16</v>
      </c>
      <c r="I3082">
        <v>240.8</v>
      </c>
      <c r="J3082">
        <v>80</v>
      </c>
      <c r="K3082">
        <v>40.94</v>
      </c>
      <c r="L3082">
        <v>212.6</v>
      </c>
      <c r="M3082">
        <v>121</v>
      </c>
      <c r="N3082">
        <v>18.07</v>
      </c>
      <c r="O3082">
        <v>271.7</v>
      </c>
      <c r="P3082">
        <v>138</v>
      </c>
      <c r="Q3082">
        <v>12.23</v>
      </c>
      <c r="R3082">
        <v>9.4</v>
      </c>
      <c r="S3082">
        <v>4</v>
      </c>
      <c r="T3082">
        <v>2.54</v>
      </c>
      <c r="U3082">
        <v>1</v>
      </c>
      <c r="V3082" t="s">
        <v>22</v>
      </c>
      <c r="W3082">
        <f t="shared" si="384"/>
        <v>0</v>
      </c>
      <c r="X3082" t="str">
        <f t="shared" si="385"/>
        <v>3 or fewer calls</v>
      </c>
      <c r="Y3082" t="str">
        <f t="shared" si="386"/>
        <v>Medium</v>
      </c>
      <c r="Z3082" t="str">
        <f t="shared" si="387"/>
        <v>Heavy_user</v>
      </c>
      <c r="AA3082" t="str">
        <f t="shared" si="388"/>
        <v>Medium_user</v>
      </c>
      <c r="AB3082" t="str">
        <f t="shared" si="389"/>
        <v>Medium Usage</v>
      </c>
      <c r="AC3082" t="str">
        <f t="shared" si="390"/>
        <v>Medium</v>
      </c>
      <c r="AD3082" t="str">
        <f t="shared" si="391"/>
        <v>Medium Intl Calls</v>
      </c>
    </row>
    <row r="3083" spans="1:30" x14ac:dyDescent="0.25">
      <c r="A3083" t="s">
        <v>34</v>
      </c>
      <c r="B3083">
        <v>69</v>
      </c>
      <c r="C3083" t="s">
        <v>28</v>
      </c>
      <c r="D3083" t="s">
        <v>22</v>
      </c>
      <c r="E3083">
        <f>IF(train[[#This Row],[international_plan]]="yes",1,0)</f>
        <v>0</v>
      </c>
      <c r="F3083" t="s">
        <v>22</v>
      </c>
      <c r="G3083">
        <f>IF(train[[#This Row],[voice_mail_plan]]="yes",1,0)</f>
        <v>0</v>
      </c>
      <c r="H3083">
        <v>0</v>
      </c>
      <c r="I3083">
        <v>170.7</v>
      </c>
      <c r="J3083">
        <v>98</v>
      </c>
      <c r="K3083">
        <v>29.02</v>
      </c>
      <c r="L3083">
        <v>111.6</v>
      </c>
      <c r="M3083">
        <v>109</v>
      </c>
      <c r="N3083">
        <v>9.49</v>
      </c>
      <c r="O3083">
        <v>171.5</v>
      </c>
      <c r="P3083">
        <v>107</v>
      </c>
      <c r="Q3083">
        <v>7.72</v>
      </c>
      <c r="R3083">
        <v>4.8</v>
      </c>
      <c r="S3083">
        <v>7</v>
      </c>
      <c r="T3083">
        <v>1.3</v>
      </c>
      <c r="U3083">
        <v>3</v>
      </c>
      <c r="V3083" t="s">
        <v>22</v>
      </c>
      <c r="W3083">
        <f t="shared" si="384"/>
        <v>0</v>
      </c>
      <c r="X3083" t="str">
        <f t="shared" si="385"/>
        <v>3 or fewer calls</v>
      </c>
      <c r="Y3083" t="str">
        <f t="shared" si="386"/>
        <v>Low</v>
      </c>
      <c r="Z3083" t="str">
        <f t="shared" si="387"/>
        <v>Medium_user</v>
      </c>
      <c r="AA3083" t="str">
        <f t="shared" si="388"/>
        <v>Light_user</v>
      </c>
      <c r="AB3083" t="str">
        <f t="shared" si="389"/>
        <v>Medium Usage</v>
      </c>
      <c r="AC3083" t="str">
        <f t="shared" si="390"/>
        <v>None</v>
      </c>
      <c r="AD3083" t="str">
        <f t="shared" si="391"/>
        <v>Low Intl Calls</v>
      </c>
    </row>
    <row r="3084" spans="1:30" x14ac:dyDescent="0.25">
      <c r="A3084" t="s">
        <v>52</v>
      </c>
      <c r="B3084">
        <v>99</v>
      </c>
      <c r="C3084" t="s">
        <v>25</v>
      </c>
      <c r="D3084" t="s">
        <v>22</v>
      </c>
      <c r="E3084">
        <f>IF(train[[#This Row],[international_plan]]="yes",1,0)</f>
        <v>0</v>
      </c>
      <c r="F3084" t="s">
        <v>22</v>
      </c>
      <c r="G3084">
        <f>IF(train[[#This Row],[voice_mail_plan]]="yes",1,0)</f>
        <v>0</v>
      </c>
      <c r="H3084">
        <v>0</v>
      </c>
      <c r="I3084">
        <v>221</v>
      </c>
      <c r="J3084">
        <v>118</v>
      </c>
      <c r="K3084">
        <v>37.57</v>
      </c>
      <c r="L3084">
        <v>138.80000000000001</v>
      </c>
      <c r="M3084">
        <v>104</v>
      </c>
      <c r="N3084">
        <v>11.8</v>
      </c>
      <c r="O3084">
        <v>198.6</v>
      </c>
      <c r="P3084">
        <v>96</v>
      </c>
      <c r="Q3084">
        <v>8.94</v>
      </c>
      <c r="R3084">
        <v>12.1</v>
      </c>
      <c r="S3084">
        <v>4</v>
      </c>
      <c r="T3084">
        <v>3.27</v>
      </c>
      <c r="U3084">
        <v>0</v>
      </c>
      <c r="V3084" t="s">
        <v>22</v>
      </c>
      <c r="W3084">
        <f t="shared" si="384"/>
        <v>0</v>
      </c>
      <c r="X3084" t="str">
        <f t="shared" si="385"/>
        <v>3 or fewer calls</v>
      </c>
      <c r="Y3084" t="str">
        <f t="shared" si="386"/>
        <v>Medium</v>
      </c>
      <c r="Z3084" t="str">
        <f t="shared" si="387"/>
        <v>Medium_user</v>
      </c>
      <c r="AA3084" t="str">
        <f t="shared" si="388"/>
        <v>Medium_user</v>
      </c>
      <c r="AB3084" t="str">
        <f t="shared" si="389"/>
        <v>Medium Usage</v>
      </c>
      <c r="AC3084" t="str">
        <f t="shared" si="390"/>
        <v>None</v>
      </c>
      <c r="AD3084" t="str">
        <f t="shared" si="391"/>
        <v>Medium Intl Calls</v>
      </c>
    </row>
    <row r="3085" spans="1:30" x14ac:dyDescent="0.25">
      <c r="A3085" t="s">
        <v>73</v>
      </c>
      <c r="B3085">
        <v>72</v>
      </c>
      <c r="C3085" t="s">
        <v>21</v>
      </c>
      <c r="D3085" t="s">
        <v>22</v>
      </c>
      <c r="E3085">
        <f>IF(train[[#This Row],[international_plan]]="yes",1,0)</f>
        <v>0</v>
      </c>
      <c r="F3085" t="s">
        <v>22</v>
      </c>
      <c r="G3085">
        <f>IF(train[[#This Row],[voice_mail_plan]]="yes",1,0)</f>
        <v>0</v>
      </c>
      <c r="H3085">
        <v>0</v>
      </c>
      <c r="I3085">
        <v>180</v>
      </c>
      <c r="J3085">
        <v>109</v>
      </c>
      <c r="K3085">
        <v>30.6</v>
      </c>
      <c r="L3085">
        <v>292.7</v>
      </c>
      <c r="M3085">
        <v>96</v>
      </c>
      <c r="N3085">
        <v>24.88</v>
      </c>
      <c r="O3085">
        <v>194.9</v>
      </c>
      <c r="P3085">
        <v>114</v>
      </c>
      <c r="Q3085">
        <v>8.77</v>
      </c>
      <c r="R3085">
        <v>10.8</v>
      </c>
      <c r="S3085">
        <v>4</v>
      </c>
      <c r="T3085">
        <v>2.92</v>
      </c>
      <c r="U3085">
        <v>0</v>
      </c>
      <c r="V3085" t="s">
        <v>22</v>
      </c>
      <c r="W3085">
        <f t="shared" si="384"/>
        <v>0</v>
      </c>
      <c r="X3085" t="str">
        <f t="shared" si="385"/>
        <v>3 or fewer calls</v>
      </c>
      <c r="Y3085" t="str">
        <f t="shared" si="386"/>
        <v>Medium</v>
      </c>
      <c r="Z3085" t="str">
        <f t="shared" si="387"/>
        <v>Medium_user</v>
      </c>
      <c r="AA3085" t="str">
        <f t="shared" si="388"/>
        <v>Heavy_user</v>
      </c>
      <c r="AB3085" t="str">
        <f t="shared" si="389"/>
        <v>Medium Usage</v>
      </c>
      <c r="AC3085" t="str">
        <f t="shared" si="390"/>
        <v>None</v>
      </c>
      <c r="AD3085" t="str">
        <f t="shared" si="391"/>
        <v>Medium Intl Calls</v>
      </c>
    </row>
    <row r="3086" spans="1:30" x14ac:dyDescent="0.25">
      <c r="A3086" t="s">
        <v>53</v>
      </c>
      <c r="B3086">
        <v>88</v>
      </c>
      <c r="C3086" t="s">
        <v>21</v>
      </c>
      <c r="D3086" t="s">
        <v>22</v>
      </c>
      <c r="E3086">
        <f>IF(train[[#This Row],[international_plan]]="yes",1,0)</f>
        <v>0</v>
      </c>
      <c r="F3086" t="s">
        <v>23</v>
      </c>
      <c r="G3086">
        <f>IF(train[[#This Row],[voice_mail_plan]]="yes",1,0)</f>
        <v>1</v>
      </c>
      <c r="H3086">
        <v>14</v>
      </c>
      <c r="I3086">
        <v>298.8</v>
      </c>
      <c r="J3086">
        <v>92</v>
      </c>
      <c r="K3086">
        <v>50.8</v>
      </c>
      <c r="L3086">
        <v>207.3</v>
      </c>
      <c r="M3086">
        <v>86</v>
      </c>
      <c r="N3086">
        <v>17.62</v>
      </c>
      <c r="O3086">
        <v>257.89999999999998</v>
      </c>
      <c r="P3086">
        <v>65</v>
      </c>
      <c r="Q3086">
        <v>11.61</v>
      </c>
      <c r="R3086">
        <v>11.9</v>
      </c>
      <c r="S3086">
        <v>4</v>
      </c>
      <c r="T3086">
        <v>3.21</v>
      </c>
      <c r="U3086">
        <v>5</v>
      </c>
      <c r="V3086" t="s">
        <v>22</v>
      </c>
      <c r="W3086">
        <f t="shared" si="384"/>
        <v>0</v>
      </c>
      <c r="X3086" t="str">
        <f t="shared" si="385"/>
        <v>More than 3 calls</v>
      </c>
      <c r="Y3086" t="str">
        <f t="shared" si="386"/>
        <v>Medium</v>
      </c>
      <c r="Z3086" t="str">
        <f t="shared" si="387"/>
        <v>Medium_user</v>
      </c>
      <c r="AA3086" t="str">
        <f t="shared" si="388"/>
        <v>Medium_user</v>
      </c>
      <c r="AB3086" t="str">
        <f t="shared" si="389"/>
        <v>Medium Usage</v>
      </c>
      <c r="AC3086" t="str">
        <f t="shared" si="390"/>
        <v>Medium</v>
      </c>
      <c r="AD3086" t="str">
        <f t="shared" si="391"/>
        <v>Medium Intl Calls</v>
      </c>
    </row>
    <row r="3087" spans="1:30" x14ac:dyDescent="0.25">
      <c r="A3087" t="s">
        <v>40</v>
      </c>
      <c r="B3087">
        <v>113</v>
      </c>
      <c r="C3087" t="s">
        <v>21</v>
      </c>
      <c r="D3087" t="s">
        <v>22</v>
      </c>
      <c r="E3087">
        <f>IF(train[[#This Row],[international_plan]]="yes",1,0)</f>
        <v>0</v>
      </c>
      <c r="F3087" t="s">
        <v>22</v>
      </c>
      <c r="G3087">
        <f>IF(train[[#This Row],[voice_mail_plan]]="yes",1,0)</f>
        <v>0</v>
      </c>
      <c r="H3087">
        <v>0</v>
      </c>
      <c r="I3087">
        <v>317.10000000000002</v>
      </c>
      <c r="J3087">
        <v>97</v>
      </c>
      <c r="K3087">
        <v>53.91</v>
      </c>
      <c r="L3087">
        <v>224.8</v>
      </c>
      <c r="M3087">
        <v>70</v>
      </c>
      <c r="N3087">
        <v>19.11</v>
      </c>
      <c r="O3087">
        <v>215.1</v>
      </c>
      <c r="P3087">
        <v>90</v>
      </c>
      <c r="Q3087">
        <v>9.68</v>
      </c>
      <c r="R3087">
        <v>13.6</v>
      </c>
      <c r="S3087">
        <v>2</v>
      </c>
      <c r="T3087">
        <v>3.67</v>
      </c>
      <c r="U3087">
        <v>1</v>
      </c>
      <c r="V3087" t="s">
        <v>23</v>
      </c>
      <c r="W3087">
        <f t="shared" si="384"/>
        <v>1</v>
      </c>
      <c r="X3087" t="str">
        <f t="shared" si="385"/>
        <v>3 or fewer calls</v>
      </c>
      <c r="Y3087" t="str">
        <f t="shared" si="386"/>
        <v>Medium</v>
      </c>
      <c r="Z3087" t="str">
        <f t="shared" si="387"/>
        <v>Light_usage</v>
      </c>
      <c r="AA3087" t="str">
        <f t="shared" si="388"/>
        <v>Medium_user</v>
      </c>
      <c r="AB3087" t="str">
        <f t="shared" si="389"/>
        <v>Medium Usage</v>
      </c>
      <c r="AC3087" t="str">
        <f t="shared" si="390"/>
        <v>None</v>
      </c>
      <c r="AD3087" t="str">
        <f t="shared" si="391"/>
        <v>Medium Intl Calls</v>
      </c>
    </row>
    <row r="3088" spans="1:30" x14ac:dyDescent="0.25">
      <c r="A3088" t="s">
        <v>73</v>
      </c>
      <c r="B3088">
        <v>142</v>
      </c>
      <c r="C3088" t="s">
        <v>25</v>
      </c>
      <c r="D3088" t="s">
        <v>23</v>
      </c>
      <c r="E3088">
        <f>IF(train[[#This Row],[international_plan]]="yes",1,0)</f>
        <v>1</v>
      </c>
      <c r="F3088" t="s">
        <v>23</v>
      </c>
      <c r="G3088">
        <f>IF(train[[#This Row],[voice_mail_plan]]="yes",1,0)</f>
        <v>1</v>
      </c>
      <c r="H3088">
        <v>23</v>
      </c>
      <c r="I3088">
        <v>102.2</v>
      </c>
      <c r="J3088">
        <v>103</v>
      </c>
      <c r="K3088">
        <v>17.37</v>
      </c>
      <c r="L3088">
        <v>229.7</v>
      </c>
      <c r="M3088">
        <v>110</v>
      </c>
      <c r="N3088">
        <v>19.52</v>
      </c>
      <c r="O3088">
        <v>176.3</v>
      </c>
      <c r="P3088">
        <v>100</v>
      </c>
      <c r="Q3088">
        <v>7.93</v>
      </c>
      <c r="R3088">
        <v>9</v>
      </c>
      <c r="S3088">
        <v>4</v>
      </c>
      <c r="T3088">
        <v>2.4300000000000002</v>
      </c>
      <c r="U3088">
        <v>1</v>
      </c>
      <c r="V3088" t="s">
        <v>22</v>
      </c>
      <c r="W3088">
        <f t="shared" si="384"/>
        <v>0</v>
      </c>
      <c r="X3088" t="str">
        <f t="shared" si="385"/>
        <v>3 or fewer calls</v>
      </c>
      <c r="Y3088" t="str">
        <f t="shared" si="386"/>
        <v>Medium</v>
      </c>
      <c r="Z3088" t="str">
        <f t="shared" si="387"/>
        <v>Medium_user</v>
      </c>
      <c r="AA3088" t="str">
        <f t="shared" si="388"/>
        <v>Medium_user</v>
      </c>
      <c r="AB3088" t="str">
        <f t="shared" si="389"/>
        <v>Medium Usage</v>
      </c>
      <c r="AC3088" t="str">
        <f t="shared" si="390"/>
        <v>Medium</v>
      </c>
      <c r="AD3088" t="str">
        <f t="shared" si="391"/>
        <v>Medium Intl Calls</v>
      </c>
    </row>
    <row r="3089" spans="1:30" x14ac:dyDescent="0.25">
      <c r="A3089" t="s">
        <v>31</v>
      </c>
      <c r="B3089">
        <v>3</v>
      </c>
      <c r="C3089" t="s">
        <v>25</v>
      </c>
      <c r="D3089" t="s">
        <v>22</v>
      </c>
      <c r="E3089">
        <f>IF(train[[#This Row],[international_plan]]="yes",1,0)</f>
        <v>0</v>
      </c>
      <c r="F3089" t="s">
        <v>22</v>
      </c>
      <c r="G3089">
        <f>IF(train[[#This Row],[voice_mail_plan]]="yes",1,0)</f>
        <v>0</v>
      </c>
      <c r="H3089">
        <v>0</v>
      </c>
      <c r="I3089">
        <v>182.9</v>
      </c>
      <c r="J3089">
        <v>87</v>
      </c>
      <c r="K3089">
        <v>31.09</v>
      </c>
      <c r="L3089">
        <v>172.1</v>
      </c>
      <c r="M3089">
        <v>103</v>
      </c>
      <c r="N3089">
        <v>14.63</v>
      </c>
      <c r="O3089">
        <v>233.1</v>
      </c>
      <c r="P3089">
        <v>89</v>
      </c>
      <c r="Q3089">
        <v>10.49</v>
      </c>
      <c r="R3089">
        <v>12.1</v>
      </c>
      <c r="S3089">
        <v>3</v>
      </c>
      <c r="T3089">
        <v>3.27</v>
      </c>
      <c r="U3089">
        <v>4</v>
      </c>
      <c r="V3089" t="s">
        <v>22</v>
      </c>
      <c r="W3089">
        <f t="shared" si="384"/>
        <v>0</v>
      </c>
      <c r="X3089" t="str">
        <f t="shared" si="385"/>
        <v>More than 3 calls</v>
      </c>
      <c r="Y3089" t="str">
        <f t="shared" si="386"/>
        <v>Medium</v>
      </c>
      <c r="Z3089" t="str">
        <f t="shared" si="387"/>
        <v>Medium_user</v>
      </c>
      <c r="AA3089" t="str">
        <f t="shared" si="388"/>
        <v>Medium_user</v>
      </c>
      <c r="AB3089" t="str">
        <f t="shared" si="389"/>
        <v>Medium Usage</v>
      </c>
      <c r="AC3089" t="str">
        <f t="shared" si="390"/>
        <v>None</v>
      </c>
      <c r="AD3089" t="str">
        <f t="shared" si="391"/>
        <v>Medium Intl Calls</v>
      </c>
    </row>
    <row r="3090" spans="1:30" x14ac:dyDescent="0.25">
      <c r="A3090" t="s">
        <v>51</v>
      </c>
      <c r="B3090">
        <v>75</v>
      </c>
      <c r="C3090" t="s">
        <v>21</v>
      </c>
      <c r="D3090" t="s">
        <v>22</v>
      </c>
      <c r="E3090">
        <f>IF(train[[#This Row],[international_plan]]="yes",1,0)</f>
        <v>0</v>
      </c>
      <c r="F3090" t="s">
        <v>22</v>
      </c>
      <c r="G3090">
        <f>IF(train[[#This Row],[voice_mail_plan]]="yes",1,0)</f>
        <v>0</v>
      </c>
      <c r="H3090">
        <v>0</v>
      </c>
      <c r="I3090">
        <v>184.8</v>
      </c>
      <c r="J3090">
        <v>126</v>
      </c>
      <c r="K3090">
        <v>31.42</v>
      </c>
      <c r="L3090">
        <v>198.6</v>
      </c>
      <c r="M3090">
        <v>103</v>
      </c>
      <c r="N3090">
        <v>16.88</v>
      </c>
      <c r="O3090">
        <v>103</v>
      </c>
      <c r="P3090">
        <v>90</v>
      </c>
      <c r="Q3090">
        <v>4.6399999999999997</v>
      </c>
      <c r="R3090">
        <v>8.3000000000000007</v>
      </c>
      <c r="S3090">
        <v>3</v>
      </c>
      <c r="T3090">
        <v>2.2400000000000002</v>
      </c>
      <c r="U3090">
        <v>1</v>
      </c>
      <c r="V3090" t="s">
        <v>22</v>
      </c>
      <c r="W3090">
        <f t="shared" si="384"/>
        <v>0</v>
      </c>
      <c r="X3090" t="str">
        <f t="shared" si="385"/>
        <v>3 or fewer calls</v>
      </c>
      <c r="Y3090" t="str">
        <f t="shared" si="386"/>
        <v>Medium</v>
      </c>
      <c r="Z3090" t="str">
        <f t="shared" si="387"/>
        <v>Medium_user</v>
      </c>
      <c r="AA3090" t="str">
        <f t="shared" si="388"/>
        <v>Medium_user</v>
      </c>
      <c r="AB3090" t="str">
        <f t="shared" si="389"/>
        <v>Medium Usage</v>
      </c>
      <c r="AC3090" t="str">
        <f t="shared" si="390"/>
        <v>None</v>
      </c>
      <c r="AD3090" t="str">
        <f t="shared" si="391"/>
        <v>Medium Intl Calls</v>
      </c>
    </row>
    <row r="3091" spans="1:30" x14ac:dyDescent="0.25">
      <c r="A3091" t="s">
        <v>39</v>
      </c>
      <c r="B3091">
        <v>91</v>
      </c>
      <c r="C3091" t="s">
        <v>21</v>
      </c>
      <c r="D3091" t="s">
        <v>22</v>
      </c>
      <c r="E3091">
        <f>IF(train[[#This Row],[international_plan]]="yes",1,0)</f>
        <v>0</v>
      </c>
      <c r="F3091" t="s">
        <v>22</v>
      </c>
      <c r="G3091">
        <f>IF(train[[#This Row],[voice_mail_plan]]="yes",1,0)</f>
        <v>0</v>
      </c>
      <c r="H3091">
        <v>0</v>
      </c>
      <c r="I3091">
        <v>251.5</v>
      </c>
      <c r="J3091">
        <v>57</v>
      </c>
      <c r="K3091">
        <v>42.76</v>
      </c>
      <c r="L3091">
        <v>179.1</v>
      </c>
      <c r="M3091">
        <v>113</v>
      </c>
      <c r="N3091">
        <v>15.22</v>
      </c>
      <c r="O3091">
        <v>163.19999999999999</v>
      </c>
      <c r="P3091">
        <v>72</v>
      </c>
      <c r="Q3091">
        <v>7.34</v>
      </c>
      <c r="R3091">
        <v>6.6</v>
      </c>
      <c r="S3091">
        <v>3</v>
      </c>
      <c r="T3091">
        <v>1.78</v>
      </c>
      <c r="U3091">
        <v>1</v>
      </c>
      <c r="V3091" t="s">
        <v>22</v>
      </c>
      <c r="W3091">
        <f t="shared" si="384"/>
        <v>0</v>
      </c>
      <c r="X3091" t="str">
        <f t="shared" si="385"/>
        <v>3 or fewer calls</v>
      </c>
      <c r="Y3091" t="str">
        <f t="shared" si="386"/>
        <v>Low</v>
      </c>
      <c r="Z3091" t="str">
        <f t="shared" si="387"/>
        <v>Medium_user</v>
      </c>
      <c r="AA3091" t="str">
        <f t="shared" si="388"/>
        <v>Medium_user</v>
      </c>
      <c r="AB3091" t="str">
        <f t="shared" si="389"/>
        <v>Medium Usage</v>
      </c>
      <c r="AC3091" t="str">
        <f t="shared" si="390"/>
        <v>None</v>
      </c>
      <c r="AD3091" t="str">
        <f t="shared" si="391"/>
        <v>Low Intl Calls</v>
      </c>
    </row>
    <row r="3092" spans="1:30" x14ac:dyDescent="0.25">
      <c r="A3092" t="s">
        <v>67</v>
      </c>
      <c r="B3092">
        <v>78</v>
      </c>
      <c r="C3092" t="s">
        <v>28</v>
      </c>
      <c r="D3092" t="s">
        <v>22</v>
      </c>
      <c r="E3092">
        <f>IF(train[[#This Row],[international_plan]]="yes",1,0)</f>
        <v>0</v>
      </c>
      <c r="F3092" t="s">
        <v>22</v>
      </c>
      <c r="G3092">
        <f>IF(train[[#This Row],[voice_mail_plan]]="yes",1,0)</f>
        <v>0</v>
      </c>
      <c r="H3092">
        <v>0</v>
      </c>
      <c r="I3092">
        <v>131.6</v>
      </c>
      <c r="J3092">
        <v>102</v>
      </c>
      <c r="K3092">
        <v>22.37</v>
      </c>
      <c r="L3092">
        <v>290.39999999999998</v>
      </c>
      <c r="M3092">
        <v>134</v>
      </c>
      <c r="N3092">
        <v>24.68</v>
      </c>
      <c r="O3092">
        <v>190.5</v>
      </c>
      <c r="P3092">
        <v>95</v>
      </c>
      <c r="Q3092">
        <v>8.57</v>
      </c>
      <c r="R3092">
        <v>0</v>
      </c>
      <c r="S3092">
        <v>0</v>
      </c>
      <c r="T3092">
        <v>0</v>
      </c>
      <c r="U3092">
        <v>3</v>
      </c>
      <c r="V3092" t="s">
        <v>22</v>
      </c>
      <c r="W3092">
        <f t="shared" si="384"/>
        <v>0</v>
      </c>
      <c r="X3092" t="str">
        <f t="shared" si="385"/>
        <v>3 or fewer calls</v>
      </c>
      <c r="Y3092" t="str">
        <f t="shared" si="386"/>
        <v>Low</v>
      </c>
      <c r="Z3092" t="str">
        <f t="shared" si="387"/>
        <v>Heavy_user</v>
      </c>
      <c r="AA3092" t="str">
        <f t="shared" si="388"/>
        <v>Heavy_user</v>
      </c>
      <c r="AB3092" t="str">
        <f t="shared" si="389"/>
        <v>Medium Usage</v>
      </c>
      <c r="AC3092" t="str">
        <f t="shared" si="390"/>
        <v>None</v>
      </c>
      <c r="AD3092" t="str">
        <f t="shared" si="391"/>
        <v>Low Intl Calls</v>
      </c>
    </row>
    <row r="3093" spans="1:30" x14ac:dyDescent="0.25">
      <c r="A3093" t="s">
        <v>40</v>
      </c>
      <c r="B3093">
        <v>98</v>
      </c>
      <c r="C3093" t="s">
        <v>25</v>
      </c>
      <c r="D3093" t="s">
        <v>22</v>
      </c>
      <c r="E3093">
        <f>IF(train[[#This Row],[international_plan]]="yes",1,0)</f>
        <v>0</v>
      </c>
      <c r="F3093" t="s">
        <v>22</v>
      </c>
      <c r="G3093">
        <f>IF(train[[#This Row],[voice_mail_plan]]="yes",1,0)</f>
        <v>0</v>
      </c>
      <c r="H3093">
        <v>0</v>
      </c>
      <c r="I3093">
        <v>92.3</v>
      </c>
      <c r="J3093">
        <v>128</v>
      </c>
      <c r="K3093">
        <v>15.69</v>
      </c>
      <c r="L3093">
        <v>250.1</v>
      </c>
      <c r="M3093">
        <v>89</v>
      </c>
      <c r="N3093">
        <v>21.26</v>
      </c>
      <c r="O3093">
        <v>211.9</v>
      </c>
      <c r="P3093">
        <v>110</v>
      </c>
      <c r="Q3093">
        <v>9.5399999999999991</v>
      </c>
      <c r="R3093">
        <v>10.8</v>
      </c>
      <c r="S3093">
        <v>16</v>
      </c>
      <c r="T3093">
        <v>2.92</v>
      </c>
      <c r="U3093">
        <v>3</v>
      </c>
      <c r="V3093" t="s">
        <v>22</v>
      </c>
      <c r="W3093">
        <f t="shared" si="384"/>
        <v>0</v>
      </c>
      <c r="X3093" t="str">
        <f t="shared" si="385"/>
        <v>3 or fewer calls</v>
      </c>
      <c r="Y3093" t="str">
        <f t="shared" si="386"/>
        <v>Medium</v>
      </c>
      <c r="Z3093" t="str">
        <f t="shared" si="387"/>
        <v>Medium_user</v>
      </c>
      <c r="AA3093" t="str">
        <f t="shared" si="388"/>
        <v>Heavy_user</v>
      </c>
      <c r="AB3093" t="str">
        <f t="shared" si="389"/>
        <v>Medium Usage</v>
      </c>
      <c r="AC3093" t="str">
        <f t="shared" si="390"/>
        <v>None</v>
      </c>
      <c r="AD3093" t="str">
        <f t="shared" si="391"/>
        <v>Medium Intl Calls</v>
      </c>
    </row>
    <row r="3094" spans="1:30" x14ac:dyDescent="0.25">
      <c r="A3094" t="s">
        <v>31</v>
      </c>
      <c r="B3094">
        <v>166</v>
      </c>
      <c r="C3094" t="s">
        <v>25</v>
      </c>
      <c r="D3094" t="s">
        <v>22</v>
      </c>
      <c r="E3094">
        <f>IF(train[[#This Row],[international_plan]]="yes",1,0)</f>
        <v>0</v>
      </c>
      <c r="F3094" t="s">
        <v>23</v>
      </c>
      <c r="G3094">
        <f>IF(train[[#This Row],[voice_mail_plan]]="yes",1,0)</f>
        <v>1</v>
      </c>
      <c r="H3094">
        <v>41</v>
      </c>
      <c r="I3094">
        <v>196.7</v>
      </c>
      <c r="J3094">
        <v>109</v>
      </c>
      <c r="K3094">
        <v>33.44</v>
      </c>
      <c r="L3094">
        <v>124.3</v>
      </c>
      <c r="M3094">
        <v>107</v>
      </c>
      <c r="N3094">
        <v>10.57</v>
      </c>
      <c r="O3094">
        <v>198.3</v>
      </c>
      <c r="P3094">
        <v>94</v>
      </c>
      <c r="Q3094">
        <v>8.92</v>
      </c>
      <c r="R3094">
        <v>11</v>
      </c>
      <c r="S3094">
        <v>5</v>
      </c>
      <c r="T3094">
        <v>2.97</v>
      </c>
      <c r="U3094">
        <v>5</v>
      </c>
      <c r="V3094" t="s">
        <v>23</v>
      </c>
      <c r="W3094">
        <f t="shared" si="384"/>
        <v>1</v>
      </c>
      <c r="X3094" t="str">
        <f t="shared" si="385"/>
        <v>More than 3 calls</v>
      </c>
      <c r="Y3094" t="str">
        <f t="shared" si="386"/>
        <v>Medium</v>
      </c>
      <c r="Z3094" t="str">
        <f t="shared" si="387"/>
        <v>Medium_user</v>
      </c>
      <c r="AA3094" t="str">
        <f t="shared" si="388"/>
        <v>Medium_user</v>
      </c>
      <c r="AB3094" t="str">
        <f t="shared" si="389"/>
        <v>Medium Usage</v>
      </c>
      <c r="AC3094" t="str">
        <f t="shared" si="390"/>
        <v>High</v>
      </c>
      <c r="AD3094" t="str">
        <f t="shared" si="391"/>
        <v>Medium Intl Calls</v>
      </c>
    </row>
    <row r="3095" spans="1:30" x14ac:dyDescent="0.25">
      <c r="A3095" t="s">
        <v>43</v>
      </c>
      <c r="B3095">
        <v>78</v>
      </c>
      <c r="C3095" t="s">
        <v>21</v>
      </c>
      <c r="D3095" t="s">
        <v>22</v>
      </c>
      <c r="E3095">
        <f>IF(train[[#This Row],[international_plan]]="yes",1,0)</f>
        <v>0</v>
      </c>
      <c r="F3095" t="s">
        <v>22</v>
      </c>
      <c r="G3095">
        <f>IF(train[[#This Row],[voice_mail_plan]]="yes",1,0)</f>
        <v>0</v>
      </c>
      <c r="H3095">
        <v>0</v>
      </c>
      <c r="I3095">
        <v>131.4</v>
      </c>
      <c r="J3095">
        <v>98</v>
      </c>
      <c r="K3095">
        <v>22.34</v>
      </c>
      <c r="L3095">
        <v>189.9</v>
      </c>
      <c r="M3095">
        <v>95</v>
      </c>
      <c r="N3095">
        <v>16.14</v>
      </c>
      <c r="O3095">
        <v>147.4</v>
      </c>
      <c r="P3095">
        <v>83</v>
      </c>
      <c r="Q3095">
        <v>6.63</v>
      </c>
      <c r="R3095">
        <v>11.2</v>
      </c>
      <c r="S3095">
        <v>2</v>
      </c>
      <c r="T3095">
        <v>3.02</v>
      </c>
      <c r="U3095">
        <v>2</v>
      </c>
      <c r="V3095" t="s">
        <v>22</v>
      </c>
      <c r="W3095">
        <f t="shared" si="384"/>
        <v>0</v>
      </c>
      <c r="X3095" t="str">
        <f t="shared" si="385"/>
        <v>3 or fewer calls</v>
      </c>
      <c r="Y3095" t="str">
        <f t="shared" si="386"/>
        <v>Medium</v>
      </c>
      <c r="Z3095" t="str">
        <f t="shared" si="387"/>
        <v>Medium_user</v>
      </c>
      <c r="AA3095" t="str">
        <f t="shared" si="388"/>
        <v>Medium_user</v>
      </c>
      <c r="AB3095" t="str">
        <f t="shared" si="389"/>
        <v>Medium Usage</v>
      </c>
      <c r="AC3095" t="str">
        <f t="shared" si="390"/>
        <v>None</v>
      </c>
      <c r="AD3095" t="str">
        <f t="shared" si="391"/>
        <v>Medium Intl Calls</v>
      </c>
    </row>
    <row r="3096" spans="1:30" x14ac:dyDescent="0.25">
      <c r="A3096" t="s">
        <v>48</v>
      </c>
      <c r="B3096">
        <v>69</v>
      </c>
      <c r="C3096" t="s">
        <v>25</v>
      </c>
      <c r="D3096" t="s">
        <v>22</v>
      </c>
      <c r="E3096">
        <f>IF(train[[#This Row],[international_plan]]="yes",1,0)</f>
        <v>0</v>
      </c>
      <c r="F3096" t="s">
        <v>22</v>
      </c>
      <c r="G3096">
        <f>IF(train[[#This Row],[voice_mail_plan]]="yes",1,0)</f>
        <v>0</v>
      </c>
      <c r="H3096">
        <v>0</v>
      </c>
      <c r="I3096">
        <v>215.9</v>
      </c>
      <c r="J3096">
        <v>122</v>
      </c>
      <c r="K3096">
        <v>36.700000000000003</v>
      </c>
      <c r="L3096">
        <v>270.3</v>
      </c>
      <c r="M3096">
        <v>114</v>
      </c>
      <c r="N3096">
        <v>22.98</v>
      </c>
      <c r="O3096">
        <v>301.8</v>
      </c>
      <c r="P3096">
        <v>129</v>
      </c>
      <c r="Q3096">
        <v>13.58</v>
      </c>
      <c r="R3096">
        <v>6.1</v>
      </c>
      <c r="S3096">
        <v>5</v>
      </c>
      <c r="T3096">
        <v>1.65</v>
      </c>
      <c r="U3096">
        <v>4</v>
      </c>
      <c r="V3096" t="s">
        <v>23</v>
      </c>
      <c r="W3096">
        <f t="shared" si="384"/>
        <v>1</v>
      </c>
      <c r="X3096" t="str">
        <f t="shared" si="385"/>
        <v>More than 3 calls</v>
      </c>
      <c r="Y3096" t="str">
        <f t="shared" si="386"/>
        <v>Low</v>
      </c>
      <c r="Z3096" t="str">
        <f t="shared" si="387"/>
        <v>Medium_user</v>
      </c>
      <c r="AA3096" t="str">
        <f t="shared" si="388"/>
        <v>Heavy_user</v>
      </c>
      <c r="AB3096" t="str">
        <f t="shared" si="389"/>
        <v>Medium Usage</v>
      </c>
      <c r="AC3096" t="str">
        <f t="shared" si="390"/>
        <v>None</v>
      </c>
      <c r="AD3096" t="str">
        <f t="shared" si="391"/>
        <v>Low Intl Calls</v>
      </c>
    </row>
    <row r="3097" spans="1:30" x14ac:dyDescent="0.25">
      <c r="A3097" t="s">
        <v>48</v>
      </c>
      <c r="B3097">
        <v>122</v>
      </c>
      <c r="C3097" t="s">
        <v>25</v>
      </c>
      <c r="D3097" t="s">
        <v>22</v>
      </c>
      <c r="E3097">
        <f>IF(train[[#This Row],[international_plan]]="yes",1,0)</f>
        <v>0</v>
      </c>
      <c r="F3097" t="s">
        <v>22</v>
      </c>
      <c r="G3097">
        <f>IF(train[[#This Row],[voice_mail_plan]]="yes",1,0)</f>
        <v>0</v>
      </c>
      <c r="H3097">
        <v>0</v>
      </c>
      <c r="I3097">
        <v>158.19999999999999</v>
      </c>
      <c r="J3097">
        <v>95</v>
      </c>
      <c r="K3097">
        <v>26.89</v>
      </c>
      <c r="L3097">
        <v>178.5</v>
      </c>
      <c r="M3097">
        <v>113</v>
      </c>
      <c r="N3097">
        <v>15.17</v>
      </c>
      <c r="O3097">
        <v>154.30000000000001</v>
      </c>
      <c r="P3097">
        <v>76</v>
      </c>
      <c r="Q3097">
        <v>6.94</v>
      </c>
      <c r="R3097">
        <v>8.5</v>
      </c>
      <c r="S3097">
        <v>5</v>
      </c>
      <c r="T3097">
        <v>2.2999999999999998</v>
      </c>
      <c r="U3097">
        <v>2</v>
      </c>
      <c r="V3097" t="s">
        <v>22</v>
      </c>
      <c r="W3097">
        <f t="shared" si="384"/>
        <v>0</v>
      </c>
      <c r="X3097" t="str">
        <f t="shared" si="385"/>
        <v>3 or fewer calls</v>
      </c>
      <c r="Y3097" t="str">
        <f t="shared" si="386"/>
        <v>Medium</v>
      </c>
      <c r="Z3097" t="str">
        <f t="shared" si="387"/>
        <v>Medium_user</v>
      </c>
      <c r="AA3097" t="str">
        <f t="shared" si="388"/>
        <v>Medium_user</v>
      </c>
      <c r="AB3097" t="str">
        <f t="shared" si="389"/>
        <v>Medium Usage</v>
      </c>
      <c r="AC3097" t="str">
        <f t="shared" si="390"/>
        <v>None</v>
      </c>
      <c r="AD3097" t="str">
        <f t="shared" si="391"/>
        <v>Medium Intl Calls</v>
      </c>
    </row>
    <row r="3098" spans="1:30" x14ac:dyDescent="0.25">
      <c r="A3098" t="s">
        <v>45</v>
      </c>
      <c r="B3098">
        <v>19</v>
      </c>
      <c r="C3098" t="s">
        <v>28</v>
      </c>
      <c r="D3098" t="s">
        <v>22</v>
      </c>
      <c r="E3098">
        <f>IF(train[[#This Row],[international_plan]]="yes",1,0)</f>
        <v>0</v>
      </c>
      <c r="F3098" t="s">
        <v>23</v>
      </c>
      <c r="G3098">
        <f>IF(train[[#This Row],[voice_mail_plan]]="yes",1,0)</f>
        <v>1</v>
      </c>
      <c r="H3098">
        <v>34</v>
      </c>
      <c r="I3098">
        <v>206.4</v>
      </c>
      <c r="J3098">
        <v>111</v>
      </c>
      <c r="K3098">
        <v>35.090000000000003</v>
      </c>
      <c r="L3098">
        <v>229.7</v>
      </c>
      <c r="M3098">
        <v>118</v>
      </c>
      <c r="N3098">
        <v>19.52</v>
      </c>
      <c r="O3098">
        <v>156.69999999999999</v>
      </c>
      <c r="P3098">
        <v>81</v>
      </c>
      <c r="Q3098">
        <v>7.05</v>
      </c>
      <c r="R3098">
        <v>11.8</v>
      </c>
      <c r="S3098">
        <v>10</v>
      </c>
      <c r="T3098">
        <v>3.19</v>
      </c>
      <c r="U3098">
        <v>3</v>
      </c>
      <c r="V3098" t="s">
        <v>22</v>
      </c>
      <c r="W3098">
        <f t="shared" si="384"/>
        <v>0</v>
      </c>
      <c r="X3098" t="str">
        <f t="shared" si="385"/>
        <v>3 or fewer calls</v>
      </c>
      <c r="Y3098" t="str">
        <f t="shared" si="386"/>
        <v>Medium</v>
      </c>
      <c r="Z3098" t="str">
        <f t="shared" si="387"/>
        <v>Medium_user</v>
      </c>
      <c r="AA3098" t="str">
        <f t="shared" si="388"/>
        <v>Medium_user</v>
      </c>
      <c r="AB3098" t="str">
        <f t="shared" si="389"/>
        <v>Medium Usage</v>
      </c>
      <c r="AC3098" t="str">
        <f t="shared" si="390"/>
        <v>High</v>
      </c>
      <c r="AD3098" t="str">
        <f t="shared" si="391"/>
        <v>Medium Intl Calls</v>
      </c>
    </row>
    <row r="3099" spans="1:30" x14ac:dyDescent="0.25">
      <c r="A3099" t="s">
        <v>45</v>
      </c>
      <c r="B3099">
        <v>141</v>
      </c>
      <c r="C3099" t="s">
        <v>28</v>
      </c>
      <c r="D3099" t="s">
        <v>22</v>
      </c>
      <c r="E3099">
        <f>IF(train[[#This Row],[international_plan]]="yes",1,0)</f>
        <v>0</v>
      </c>
      <c r="F3099" t="s">
        <v>22</v>
      </c>
      <c r="G3099">
        <f>IF(train[[#This Row],[voice_mail_plan]]="yes",1,0)</f>
        <v>0</v>
      </c>
      <c r="H3099">
        <v>0</v>
      </c>
      <c r="I3099">
        <v>138.19999999999999</v>
      </c>
      <c r="J3099">
        <v>94</v>
      </c>
      <c r="K3099">
        <v>23.49</v>
      </c>
      <c r="L3099">
        <v>176.4</v>
      </c>
      <c r="M3099">
        <v>84</v>
      </c>
      <c r="N3099">
        <v>14.99</v>
      </c>
      <c r="O3099">
        <v>182.9</v>
      </c>
      <c r="P3099">
        <v>110</v>
      </c>
      <c r="Q3099">
        <v>8.23</v>
      </c>
      <c r="R3099">
        <v>11.1</v>
      </c>
      <c r="S3099">
        <v>6</v>
      </c>
      <c r="T3099">
        <v>3</v>
      </c>
      <c r="U3099">
        <v>3</v>
      </c>
      <c r="V3099" t="s">
        <v>22</v>
      </c>
      <c r="W3099">
        <f t="shared" si="384"/>
        <v>0</v>
      </c>
      <c r="X3099" t="str">
        <f t="shared" si="385"/>
        <v>3 or fewer calls</v>
      </c>
      <c r="Y3099" t="str">
        <f t="shared" si="386"/>
        <v>Medium</v>
      </c>
      <c r="Z3099" t="str">
        <f t="shared" si="387"/>
        <v>Medium_user</v>
      </c>
      <c r="AA3099" t="str">
        <f t="shared" si="388"/>
        <v>Medium_user</v>
      </c>
      <c r="AB3099" t="str">
        <f t="shared" si="389"/>
        <v>Medium Usage</v>
      </c>
      <c r="AC3099" t="str">
        <f t="shared" si="390"/>
        <v>None</v>
      </c>
      <c r="AD3099" t="str">
        <f t="shared" si="391"/>
        <v>Medium Intl Calls</v>
      </c>
    </row>
    <row r="3100" spans="1:30" x14ac:dyDescent="0.25">
      <c r="A3100" t="s">
        <v>27</v>
      </c>
      <c r="B3100">
        <v>79</v>
      </c>
      <c r="C3100" t="s">
        <v>25</v>
      </c>
      <c r="D3100" t="s">
        <v>22</v>
      </c>
      <c r="E3100">
        <f>IF(train[[#This Row],[international_plan]]="yes",1,0)</f>
        <v>0</v>
      </c>
      <c r="F3100" t="s">
        <v>23</v>
      </c>
      <c r="G3100">
        <f>IF(train[[#This Row],[voice_mail_plan]]="yes",1,0)</f>
        <v>1</v>
      </c>
      <c r="H3100">
        <v>27</v>
      </c>
      <c r="I3100">
        <v>192.3</v>
      </c>
      <c r="J3100">
        <v>125</v>
      </c>
      <c r="K3100">
        <v>32.69</v>
      </c>
      <c r="L3100">
        <v>147.30000000000001</v>
      </c>
      <c r="M3100">
        <v>108</v>
      </c>
      <c r="N3100">
        <v>12.52</v>
      </c>
      <c r="O3100">
        <v>215</v>
      </c>
      <c r="P3100">
        <v>97</v>
      </c>
      <c r="Q3100">
        <v>9.67</v>
      </c>
      <c r="R3100">
        <v>7.8</v>
      </c>
      <c r="S3100">
        <v>4</v>
      </c>
      <c r="T3100">
        <v>2.11</v>
      </c>
      <c r="U3100">
        <v>1</v>
      </c>
      <c r="V3100" t="s">
        <v>22</v>
      </c>
      <c r="W3100">
        <f t="shared" si="384"/>
        <v>0</v>
      </c>
      <c r="X3100" t="str">
        <f t="shared" si="385"/>
        <v>3 or fewer calls</v>
      </c>
      <c r="Y3100" t="str">
        <f t="shared" si="386"/>
        <v>Medium</v>
      </c>
      <c r="Z3100" t="str">
        <f t="shared" si="387"/>
        <v>Medium_user</v>
      </c>
      <c r="AA3100" t="str">
        <f t="shared" si="388"/>
        <v>Medium_user</v>
      </c>
      <c r="AB3100" t="str">
        <f t="shared" si="389"/>
        <v>Medium Usage</v>
      </c>
      <c r="AC3100" t="str">
        <f t="shared" si="390"/>
        <v>Medium</v>
      </c>
      <c r="AD3100" t="str">
        <f t="shared" si="391"/>
        <v>Medium Intl Calls</v>
      </c>
    </row>
    <row r="3101" spans="1:30" x14ac:dyDescent="0.25">
      <c r="A3101" t="s">
        <v>46</v>
      </c>
      <c r="B3101">
        <v>171</v>
      </c>
      <c r="C3101" t="s">
        <v>21</v>
      </c>
      <c r="D3101" t="s">
        <v>22</v>
      </c>
      <c r="E3101">
        <f>IF(train[[#This Row],[international_plan]]="yes",1,0)</f>
        <v>0</v>
      </c>
      <c r="F3101" t="s">
        <v>22</v>
      </c>
      <c r="G3101">
        <f>IF(train[[#This Row],[voice_mail_plan]]="yes",1,0)</f>
        <v>0</v>
      </c>
      <c r="H3101">
        <v>0</v>
      </c>
      <c r="I3101">
        <v>262.10000000000002</v>
      </c>
      <c r="J3101">
        <v>78</v>
      </c>
      <c r="K3101">
        <v>44.56</v>
      </c>
      <c r="L3101">
        <v>171.6</v>
      </c>
      <c r="M3101">
        <v>113</v>
      </c>
      <c r="N3101">
        <v>14.59</v>
      </c>
      <c r="O3101">
        <v>208.7</v>
      </c>
      <c r="P3101">
        <v>100</v>
      </c>
      <c r="Q3101">
        <v>9.39</v>
      </c>
      <c r="R3101">
        <v>5.3</v>
      </c>
      <c r="S3101">
        <v>3</v>
      </c>
      <c r="T3101">
        <v>1.43</v>
      </c>
      <c r="U3101">
        <v>0</v>
      </c>
      <c r="V3101" t="s">
        <v>22</v>
      </c>
      <c r="W3101">
        <f t="shared" si="384"/>
        <v>0</v>
      </c>
      <c r="X3101" t="str">
        <f t="shared" si="385"/>
        <v>3 or fewer calls</v>
      </c>
      <c r="Y3101" t="str">
        <f t="shared" si="386"/>
        <v>Low</v>
      </c>
      <c r="Z3101" t="str">
        <f t="shared" si="387"/>
        <v>Medium_user</v>
      </c>
      <c r="AA3101" t="str">
        <f t="shared" si="388"/>
        <v>Medium_user</v>
      </c>
      <c r="AB3101" t="str">
        <f t="shared" si="389"/>
        <v>Medium Usage</v>
      </c>
      <c r="AC3101" t="str">
        <f t="shared" si="390"/>
        <v>None</v>
      </c>
      <c r="AD3101" t="str">
        <f t="shared" si="391"/>
        <v>Low Intl Calls</v>
      </c>
    </row>
    <row r="3102" spans="1:30" x14ac:dyDescent="0.25">
      <c r="A3102" t="s">
        <v>68</v>
      </c>
      <c r="B3102">
        <v>51</v>
      </c>
      <c r="C3102" t="s">
        <v>21</v>
      </c>
      <c r="D3102" t="s">
        <v>22</v>
      </c>
      <c r="E3102">
        <f>IF(train[[#This Row],[international_plan]]="yes",1,0)</f>
        <v>0</v>
      </c>
      <c r="F3102" t="s">
        <v>22</v>
      </c>
      <c r="G3102">
        <f>IF(train[[#This Row],[voice_mail_plan]]="yes",1,0)</f>
        <v>0</v>
      </c>
      <c r="H3102">
        <v>0</v>
      </c>
      <c r="I3102">
        <v>41.2</v>
      </c>
      <c r="J3102">
        <v>106</v>
      </c>
      <c r="K3102">
        <v>7</v>
      </c>
      <c r="L3102">
        <v>210.6</v>
      </c>
      <c r="M3102">
        <v>82</v>
      </c>
      <c r="N3102">
        <v>17.899999999999999</v>
      </c>
      <c r="O3102">
        <v>220.1</v>
      </c>
      <c r="P3102">
        <v>115</v>
      </c>
      <c r="Q3102">
        <v>9.9</v>
      </c>
      <c r="R3102">
        <v>12.4</v>
      </c>
      <c r="S3102">
        <v>3</v>
      </c>
      <c r="T3102">
        <v>3.35</v>
      </c>
      <c r="U3102">
        <v>0</v>
      </c>
      <c r="V3102" t="s">
        <v>22</v>
      </c>
      <c r="W3102">
        <f t="shared" si="384"/>
        <v>0</v>
      </c>
      <c r="X3102" t="str">
        <f t="shared" si="385"/>
        <v>3 or fewer calls</v>
      </c>
      <c r="Y3102" t="str">
        <f t="shared" si="386"/>
        <v>Medium</v>
      </c>
      <c r="Z3102" t="str">
        <f t="shared" si="387"/>
        <v>Medium_user</v>
      </c>
      <c r="AA3102" t="str">
        <f t="shared" si="388"/>
        <v>Medium_user</v>
      </c>
      <c r="AB3102" t="str">
        <f t="shared" si="389"/>
        <v>Medium Usage</v>
      </c>
      <c r="AC3102" t="str">
        <f t="shared" si="390"/>
        <v>None</v>
      </c>
      <c r="AD3102" t="str">
        <f t="shared" si="391"/>
        <v>Medium Intl Calls</v>
      </c>
    </row>
    <row r="3103" spans="1:30" x14ac:dyDescent="0.25">
      <c r="A3103" t="s">
        <v>58</v>
      </c>
      <c r="B3103">
        <v>98</v>
      </c>
      <c r="C3103" t="s">
        <v>28</v>
      </c>
      <c r="D3103" t="s">
        <v>22</v>
      </c>
      <c r="E3103">
        <f>IF(train[[#This Row],[international_plan]]="yes",1,0)</f>
        <v>0</v>
      </c>
      <c r="F3103" t="s">
        <v>22</v>
      </c>
      <c r="G3103">
        <f>IF(train[[#This Row],[voice_mail_plan]]="yes",1,0)</f>
        <v>0</v>
      </c>
      <c r="H3103">
        <v>0</v>
      </c>
      <c r="I3103">
        <v>167</v>
      </c>
      <c r="J3103">
        <v>60</v>
      </c>
      <c r="K3103">
        <v>28.39</v>
      </c>
      <c r="L3103">
        <v>125.1</v>
      </c>
      <c r="M3103">
        <v>65</v>
      </c>
      <c r="N3103">
        <v>10.63</v>
      </c>
      <c r="O3103">
        <v>262.5</v>
      </c>
      <c r="P3103">
        <v>100</v>
      </c>
      <c r="Q3103">
        <v>11.81</v>
      </c>
      <c r="R3103">
        <v>8.9</v>
      </c>
      <c r="S3103">
        <v>2</v>
      </c>
      <c r="T3103">
        <v>2.4</v>
      </c>
      <c r="U3103">
        <v>1</v>
      </c>
      <c r="V3103" t="s">
        <v>22</v>
      </c>
      <c r="W3103">
        <f t="shared" si="384"/>
        <v>0</v>
      </c>
      <c r="X3103" t="str">
        <f t="shared" si="385"/>
        <v>3 or fewer calls</v>
      </c>
      <c r="Y3103" t="str">
        <f t="shared" si="386"/>
        <v>Medium</v>
      </c>
      <c r="Z3103" t="str">
        <f t="shared" si="387"/>
        <v>Light_usage</v>
      </c>
      <c r="AA3103" t="str">
        <f t="shared" si="388"/>
        <v>Medium_user</v>
      </c>
      <c r="AB3103" t="str">
        <f t="shared" si="389"/>
        <v>Medium Usage</v>
      </c>
      <c r="AC3103" t="str">
        <f t="shared" si="390"/>
        <v>None</v>
      </c>
      <c r="AD3103" t="str">
        <f t="shared" si="391"/>
        <v>Medium Intl Calls</v>
      </c>
    </row>
    <row r="3104" spans="1:30" x14ac:dyDescent="0.25">
      <c r="A3104" t="s">
        <v>35</v>
      </c>
      <c r="B3104">
        <v>94</v>
      </c>
      <c r="C3104" t="s">
        <v>28</v>
      </c>
      <c r="D3104" t="s">
        <v>22</v>
      </c>
      <c r="E3104">
        <f>IF(train[[#This Row],[international_plan]]="yes",1,0)</f>
        <v>0</v>
      </c>
      <c r="F3104" t="s">
        <v>22</v>
      </c>
      <c r="G3104">
        <f>IF(train[[#This Row],[voice_mail_plan]]="yes",1,0)</f>
        <v>0</v>
      </c>
      <c r="H3104">
        <v>0</v>
      </c>
      <c r="I3104">
        <v>210.2</v>
      </c>
      <c r="J3104">
        <v>95</v>
      </c>
      <c r="K3104">
        <v>35.729999999999997</v>
      </c>
      <c r="L3104">
        <v>191.2</v>
      </c>
      <c r="M3104">
        <v>87</v>
      </c>
      <c r="N3104">
        <v>16.25</v>
      </c>
      <c r="O3104">
        <v>150.80000000000001</v>
      </c>
      <c r="P3104">
        <v>111</v>
      </c>
      <c r="Q3104">
        <v>6.79</v>
      </c>
      <c r="R3104">
        <v>9.4</v>
      </c>
      <c r="S3104">
        <v>3</v>
      </c>
      <c r="T3104">
        <v>2.54</v>
      </c>
      <c r="U3104">
        <v>2</v>
      </c>
      <c r="V3104" t="s">
        <v>22</v>
      </c>
      <c r="W3104">
        <f t="shared" si="384"/>
        <v>0</v>
      </c>
      <c r="X3104" t="str">
        <f t="shared" si="385"/>
        <v>3 or fewer calls</v>
      </c>
      <c r="Y3104" t="str">
        <f t="shared" si="386"/>
        <v>Medium</v>
      </c>
      <c r="Z3104" t="str">
        <f t="shared" si="387"/>
        <v>Medium_user</v>
      </c>
      <c r="AA3104" t="str">
        <f t="shared" si="388"/>
        <v>Medium_user</v>
      </c>
      <c r="AB3104" t="str">
        <f t="shared" si="389"/>
        <v>Medium Usage</v>
      </c>
      <c r="AC3104" t="str">
        <f t="shared" si="390"/>
        <v>None</v>
      </c>
      <c r="AD3104" t="str">
        <f t="shared" si="391"/>
        <v>Medium Intl Calls</v>
      </c>
    </row>
    <row r="3105" spans="1:30" x14ac:dyDescent="0.25">
      <c r="A3105" t="s">
        <v>62</v>
      </c>
      <c r="B3105">
        <v>100</v>
      </c>
      <c r="C3105" t="s">
        <v>21</v>
      </c>
      <c r="D3105" t="s">
        <v>22</v>
      </c>
      <c r="E3105">
        <f>IF(train[[#This Row],[international_plan]]="yes",1,0)</f>
        <v>0</v>
      </c>
      <c r="F3105" t="s">
        <v>23</v>
      </c>
      <c r="G3105">
        <f>IF(train[[#This Row],[voice_mail_plan]]="yes",1,0)</f>
        <v>1</v>
      </c>
      <c r="H3105">
        <v>39</v>
      </c>
      <c r="I3105">
        <v>204.9</v>
      </c>
      <c r="J3105">
        <v>74</v>
      </c>
      <c r="K3105">
        <v>34.83</v>
      </c>
      <c r="L3105">
        <v>210.2</v>
      </c>
      <c r="M3105">
        <v>80</v>
      </c>
      <c r="N3105">
        <v>17.87</v>
      </c>
      <c r="O3105">
        <v>168.8</v>
      </c>
      <c r="P3105">
        <v>89</v>
      </c>
      <c r="Q3105">
        <v>7.6</v>
      </c>
      <c r="R3105">
        <v>11.2</v>
      </c>
      <c r="S3105">
        <v>4</v>
      </c>
      <c r="T3105">
        <v>3.02</v>
      </c>
      <c r="U3105">
        <v>2</v>
      </c>
      <c r="V3105" t="s">
        <v>22</v>
      </c>
      <c r="W3105">
        <f t="shared" si="384"/>
        <v>0</v>
      </c>
      <c r="X3105" t="str">
        <f t="shared" si="385"/>
        <v>3 or fewer calls</v>
      </c>
      <c r="Y3105" t="str">
        <f t="shared" si="386"/>
        <v>Medium</v>
      </c>
      <c r="Z3105" t="str">
        <f t="shared" si="387"/>
        <v>Medium_user</v>
      </c>
      <c r="AA3105" t="str">
        <f t="shared" si="388"/>
        <v>Medium_user</v>
      </c>
      <c r="AB3105" t="str">
        <f t="shared" si="389"/>
        <v>Medium Usage</v>
      </c>
      <c r="AC3105" t="str">
        <f t="shared" si="390"/>
        <v>High</v>
      </c>
      <c r="AD3105" t="str">
        <f t="shared" si="391"/>
        <v>Medium Intl Calls</v>
      </c>
    </row>
    <row r="3106" spans="1:30" x14ac:dyDescent="0.25">
      <c r="A3106" t="s">
        <v>43</v>
      </c>
      <c r="B3106">
        <v>125</v>
      </c>
      <c r="C3106" t="s">
        <v>28</v>
      </c>
      <c r="D3106" t="s">
        <v>22</v>
      </c>
      <c r="E3106">
        <f>IF(train[[#This Row],[international_plan]]="yes",1,0)</f>
        <v>0</v>
      </c>
      <c r="F3106" t="s">
        <v>22</v>
      </c>
      <c r="G3106">
        <f>IF(train[[#This Row],[voice_mail_plan]]="yes",1,0)</f>
        <v>0</v>
      </c>
      <c r="H3106">
        <v>0</v>
      </c>
      <c r="I3106">
        <v>184.1</v>
      </c>
      <c r="J3106">
        <v>105</v>
      </c>
      <c r="K3106">
        <v>31.3</v>
      </c>
      <c r="L3106">
        <v>126.7</v>
      </c>
      <c r="M3106">
        <v>123</v>
      </c>
      <c r="N3106">
        <v>10.77</v>
      </c>
      <c r="O3106">
        <v>241.5</v>
      </c>
      <c r="P3106">
        <v>94</v>
      </c>
      <c r="Q3106">
        <v>10.87</v>
      </c>
      <c r="R3106">
        <v>4.7</v>
      </c>
      <c r="S3106">
        <v>6</v>
      </c>
      <c r="T3106">
        <v>1.27</v>
      </c>
      <c r="U3106">
        <v>1</v>
      </c>
      <c r="V3106" t="s">
        <v>22</v>
      </c>
      <c r="W3106">
        <f t="shared" si="384"/>
        <v>0</v>
      </c>
      <c r="X3106" t="str">
        <f t="shared" si="385"/>
        <v>3 or fewer calls</v>
      </c>
      <c r="Y3106" t="str">
        <f t="shared" si="386"/>
        <v>Low</v>
      </c>
      <c r="Z3106" t="str">
        <f t="shared" si="387"/>
        <v>Heavy_user</v>
      </c>
      <c r="AA3106" t="str">
        <f t="shared" si="388"/>
        <v>Medium_user</v>
      </c>
      <c r="AB3106" t="str">
        <f t="shared" si="389"/>
        <v>Medium Usage</v>
      </c>
      <c r="AC3106" t="str">
        <f t="shared" si="390"/>
        <v>None</v>
      </c>
      <c r="AD3106" t="str">
        <f t="shared" si="391"/>
        <v>Low Intl Calls</v>
      </c>
    </row>
    <row r="3107" spans="1:30" x14ac:dyDescent="0.25">
      <c r="A3107" t="s">
        <v>38</v>
      </c>
      <c r="B3107">
        <v>81</v>
      </c>
      <c r="C3107" t="s">
        <v>28</v>
      </c>
      <c r="D3107" t="s">
        <v>22</v>
      </c>
      <c r="E3107">
        <f>IF(train[[#This Row],[international_plan]]="yes",1,0)</f>
        <v>0</v>
      </c>
      <c r="F3107" t="s">
        <v>22</v>
      </c>
      <c r="G3107">
        <f>IF(train[[#This Row],[voice_mail_plan]]="yes",1,0)</f>
        <v>0</v>
      </c>
      <c r="H3107">
        <v>0</v>
      </c>
      <c r="I3107">
        <v>263.8</v>
      </c>
      <c r="J3107">
        <v>84</v>
      </c>
      <c r="K3107">
        <v>44.85</v>
      </c>
      <c r="L3107">
        <v>162.80000000000001</v>
      </c>
      <c r="M3107">
        <v>107</v>
      </c>
      <c r="N3107">
        <v>13.84</v>
      </c>
      <c r="O3107">
        <v>149.69999999999999</v>
      </c>
      <c r="P3107">
        <v>94</v>
      </c>
      <c r="Q3107">
        <v>6.74</v>
      </c>
      <c r="R3107">
        <v>8.6999999999999993</v>
      </c>
      <c r="S3107">
        <v>6</v>
      </c>
      <c r="T3107">
        <v>2.35</v>
      </c>
      <c r="U3107">
        <v>2</v>
      </c>
      <c r="V3107" t="s">
        <v>22</v>
      </c>
      <c r="W3107">
        <f t="shared" si="384"/>
        <v>0</v>
      </c>
      <c r="X3107" t="str">
        <f t="shared" si="385"/>
        <v>3 or fewer calls</v>
      </c>
      <c r="Y3107" t="str">
        <f t="shared" si="386"/>
        <v>Medium</v>
      </c>
      <c r="Z3107" t="str">
        <f t="shared" si="387"/>
        <v>Medium_user</v>
      </c>
      <c r="AA3107" t="str">
        <f t="shared" si="388"/>
        <v>Medium_user</v>
      </c>
      <c r="AB3107" t="str">
        <f t="shared" si="389"/>
        <v>Medium Usage</v>
      </c>
      <c r="AC3107" t="str">
        <f t="shared" si="390"/>
        <v>None</v>
      </c>
      <c r="AD3107" t="str">
        <f t="shared" si="391"/>
        <v>Medium Intl Calls</v>
      </c>
    </row>
    <row r="3108" spans="1:30" x14ac:dyDescent="0.25">
      <c r="A3108" t="s">
        <v>33</v>
      </c>
      <c r="B3108">
        <v>94</v>
      </c>
      <c r="C3108" t="s">
        <v>21</v>
      </c>
      <c r="D3108" t="s">
        <v>22</v>
      </c>
      <c r="E3108">
        <f>IF(train[[#This Row],[international_plan]]="yes",1,0)</f>
        <v>0</v>
      </c>
      <c r="F3108" t="s">
        <v>22</v>
      </c>
      <c r="G3108">
        <f>IF(train[[#This Row],[voice_mail_plan]]="yes",1,0)</f>
        <v>0</v>
      </c>
      <c r="H3108">
        <v>0</v>
      </c>
      <c r="I3108">
        <v>142.30000000000001</v>
      </c>
      <c r="J3108">
        <v>50</v>
      </c>
      <c r="K3108">
        <v>24.19</v>
      </c>
      <c r="L3108">
        <v>231.5</v>
      </c>
      <c r="M3108">
        <v>142</v>
      </c>
      <c r="N3108">
        <v>19.68</v>
      </c>
      <c r="O3108">
        <v>205.6</v>
      </c>
      <c r="P3108">
        <v>79</v>
      </c>
      <c r="Q3108">
        <v>9.25</v>
      </c>
      <c r="R3108">
        <v>5.5</v>
      </c>
      <c r="S3108">
        <v>3</v>
      </c>
      <c r="T3108">
        <v>1.49</v>
      </c>
      <c r="U3108">
        <v>1</v>
      </c>
      <c r="V3108" t="s">
        <v>22</v>
      </c>
      <c r="W3108">
        <f t="shared" si="384"/>
        <v>0</v>
      </c>
      <c r="X3108" t="str">
        <f t="shared" si="385"/>
        <v>3 or fewer calls</v>
      </c>
      <c r="Y3108" t="str">
        <f t="shared" si="386"/>
        <v>Low</v>
      </c>
      <c r="Z3108" t="str">
        <f t="shared" si="387"/>
        <v>Heavy_user</v>
      </c>
      <c r="AA3108" t="str">
        <f t="shared" si="388"/>
        <v>Medium_user</v>
      </c>
      <c r="AB3108" t="str">
        <f t="shared" si="389"/>
        <v>Medium Usage</v>
      </c>
      <c r="AC3108" t="str">
        <f t="shared" si="390"/>
        <v>None</v>
      </c>
      <c r="AD3108" t="str">
        <f t="shared" si="391"/>
        <v>Low Intl Calls</v>
      </c>
    </row>
    <row r="3109" spans="1:30" x14ac:dyDescent="0.25">
      <c r="A3109" t="s">
        <v>31</v>
      </c>
      <c r="B3109">
        <v>57</v>
      </c>
      <c r="C3109" t="s">
        <v>21</v>
      </c>
      <c r="D3109" t="s">
        <v>22</v>
      </c>
      <c r="E3109">
        <f>IF(train[[#This Row],[international_plan]]="yes",1,0)</f>
        <v>0</v>
      </c>
      <c r="F3109" t="s">
        <v>22</v>
      </c>
      <c r="G3109">
        <f>IF(train[[#This Row],[voice_mail_plan]]="yes",1,0)</f>
        <v>0</v>
      </c>
      <c r="H3109">
        <v>0</v>
      </c>
      <c r="I3109">
        <v>167.1</v>
      </c>
      <c r="J3109">
        <v>103</v>
      </c>
      <c r="K3109">
        <v>28.41</v>
      </c>
      <c r="L3109">
        <v>188.4</v>
      </c>
      <c r="M3109">
        <v>112</v>
      </c>
      <c r="N3109">
        <v>16.010000000000002</v>
      </c>
      <c r="O3109">
        <v>111.4</v>
      </c>
      <c r="P3109">
        <v>74</v>
      </c>
      <c r="Q3109">
        <v>5.01</v>
      </c>
      <c r="R3109">
        <v>9.1</v>
      </c>
      <c r="S3109">
        <v>2</v>
      </c>
      <c r="T3109">
        <v>2.46</v>
      </c>
      <c r="U3109">
        <v>1</v>
      </c>
      <c r="V3109" t="s">
        <v>22</v>
      </c>
      <c r="W3109">
        <f t="shared" si="384"/>
        <v>0</v>
      </c>
      <c r="X3109" t="str">
        <f t="shared" si="385"/>
        <v>3 or fewer calls</v>
      </c>
      <c r="Y3109" t="str">
        <f t="shared" si="386"/>
        <v>Medium</v>
      </c>
      <c r="Z3109" t="str">
        <f t="shared" si="387"/>
        <v>Medium_user</v>
      </c>
      <c r="AA3109" t="str">
        <f t="shared" si="388"/>
        <v>Medium_user</v>
      </c>
      <c r="AB3109" t="str">
        <f t="shared" si="389"/>
        <v>Medium Usage</v>
      </c>
      <c r="AC3109" t="str">
        <f t="shared" si="390"/>
        <v>None</v>
      </c>
      <c r="AD3109" t="str">
        <f t="shared" si="391"/>
        <v>Medium Intl Calls</v>
      </c>
    </row>
    <row r="3110" spans="1:30" x14ac:dyDescent="0.25">
      <c r="A3110" t="s">
        <v>66</v>
      </c>
      <c r="B3110">
        <v>140</v>
      </c>
      <c r="C3110" t="s">
        <v>28</v>
      </c>
      <c r="D3110" t="s">
        <v>22</v>
      </c>
      <c r="E3110">
        <f>IF(train[[#This Row],[international_plan]]="yes",1,0)</f>
        <v>0</v>
      </c>
      <c r="F3110" t="s">
        <v>22</v>
      </c>
      <c r="G3110">
        <f>IF(train[[#This Row],[voice_mail_plan]]="yes",1,0)</f>
        <v>0</v>
      </c>
      <c r="H3110">
        <v>0</v>
      </c>
      <c r="I3110">
        <v>148.30000000000001</v>
      </c>
      <c r="J3110">
        <v>86</v>
      </c>
      <c r="K3110">
        <v>25.21</v>
      </c>
      <c r="L3110">
        <v>184.2</v>
      </c>
      <c r="M3110">
        <v>151</v>
      </c>
      <c r="N3110">
        <v>15.66</v>
      </c>
      <c r="O3110">
        <v>179.1</v>
      </c>
      <c r="P3110">
        <v>83</v>
      </c>
      <c r="Q3110">
        <v>8.06</v>
      </c>
      <c r="R3110">
        <v>10.9</v>
      </c>
      <c r="S3110">
        <v>4</v>
      </c>
      <c r="T3110">
        <v>2.94</v>
      </c>
      <c r="U3110">
        <v>0</v>
      </c>
      <c r="V3110" t="s">
        <v>22</v>
      </c>
      <c r="W3110">
        <f t="shared" si="384"/>
        <v>0</v>
      </c>
      <c r="X3110" t="str">
        <f t="shared" si="385"/>
        <v>3 or fewer calls</v>
      </c>
      <c r="Y3110" t="str">
        <f t="shared" si="386"/>
        <v>Medium</v>
      </c>
      <c r="Z3110" t="str">
        <f t="shared" si="387"/>
        <v>Heavy_user</v>
      </c>
      <c r="AA3110" t="str">
        <f t="shared" si="388"/>
        <v>Medium_user</v>
      </c>
      <c r="AB3110" t="str">
        <f t="shared" si="389"/>
        <v>Medium Usage</v>
      </c>
      <c r="AC3110" t="str">
        <f t="shared" si="390"/>
        <v>None</v>
      </c>
      <c r="AD3110" t="str">
        <f t="shared" si="391"/>
        <v>Medium Intl Calls</v>
      </c>
    </row>
    <row r="3111" spans="1:30" x14ac:dyDescent="0.25">
      <c r="A3111" t="s">
        <v>68</v>
      </c>
      <c r="B3111">
        <v>64</v>
      </c>
      <c r="C3111" t="s">
        <v>28</v>
      </c>
      <c r="D3111" t="s">
        <v>22</v>
      </c>
      <c r="E3111">
        <f>IF(train[[#This Row],[international_plan]]="yes",1,0)</f>
        <v>0</v>
      </c>
      <c r="F3111" t="s">
        <v>22</v>
      </c>
      <c r="G3111">
        <f>IF(train[[#This Row],[voice_mail_plan]]="yes",1,0)</f>
        <v>0</v>
      </c>
      <c r="H3111">
        <v>0</v>
      </c>
      <c r="I3111">
        <v>297.8</v>
      </c>
      <c r="J3111">
        <v>88</v>
      </c>
      <c r="K3111">
        <v>50.63</v>
      </c>
      <c r="L3111">
        <v>196</v>
      </c>
      <c r="M3111">
        <v>89</v>
      </c>
      <c r="N3111">
        <v>16.66</v>
      </c>
      <c r="O3111">
        <v>213.7</v>
      </c>
      <c r="P3111">
        <v>107</v>
      </c>
      <c r="Q3111">
        <v>9.6199999999999992</v>
      </c>
      <c r="R3111">
        <v>12</v>
      </c>
      <c r="S3111">
        <v>2</v>
      </c>
      <c r="T3111">
        <v>3.24</v>
      </c>
      <c r="U3111">
        <v>1</v>
      </c>
      <c r="V3111" t="s">
        <v>23</v>
      </c>
      <c r="W3111">
        <f t="shared" si="384"/>
        <v>1</v>
      </c>
      <c r="X3111" t="str">
        <f t="shared" si="385"/>
        <v>3 or fewer calls</v>
      </c>
      <c r="Y3111" t="str">
        <f t="shared" si="386"/>
        <v>Medium</v>
      </c>
      <c r="Z3111" t="str">
        <f t="shared" si="387"/>
        <v>Medium_user</v>
      </c>
      <c r="AA3111" t="str">
        <f t="shared" si="388"/>
        <v>Medium_user</v>
      </c>
      <c r="AB3111" t="str">
        <f t="shared" si="389"/>
        <v>Medium Usage</v>
      </c>
      <c r="AC3111" t="str">
        <f t="shared" si="390"/>
        <v>None</v>
      </c>
      <c r="AD3111" t="str">
        <f t="shared" si="391"/>
        <v>Medium Intl Calls</v>
      </c>
    </row>
    <row r="3112" spans="1:30" x14ac:dyDescent="0.25">
      <c r="A3112" t="s">
        <v>58</v>
      </c>
      <c r="B3112">
        <v>52</v>
      </c>
      <c r="C3112" t="s">
        <v>25</v>
      </c>
      <c r="D3112" t="s">
        <v>23</v>
      </c>
      <c r="E3112">
        <f>IF(train[[#This Row],[international_plan]]="yes",1,0)</f>
        <v>1</v>
      </c>
      <c r="F3112" t="s">
        <v>22</v>
      </c>
      <c r="G3112">
        <f>IF(train[[#This Row],[voice_mail_plan]]="yes",1,0)</f>
        <v>0</v>
      </c>
      <c r="H3112">
        <v>0</v>
      </c>
      <c r="I3112">
        <v>144.5</v>
      </c>
      <c r="J3112">
        <v>60</v>
      </c>
      <c r="K3112">
        <v>24.57</v>
      </c>
      <c r="L3112">
        <v>296.5</v>
      </c>
      <c r="M3112">
        <v>129</v>
      </c>
      <c r="N3112">
        <v>25.2</v>
      </c>
      <c r="O3112">
        <v>194.3</v>
      </c>
      <c r="P3112">
        <v>117</v>
      </c>
      <c r="Q3112">
        <v>8.74</v>
      </c>
      <c r="R3112">
        <v>12.4</v>
      </c>
      <c r="S3112">
        <v>3</v>
      </c>
      <c r="T3112">
        <v>3.35</v>
      </c>
      <c r="U3112">
        <v>1</v>
      </c>
      <c r="V3112" t="s">
        <v>22</v>
      </c>
      <c r="W3112">
        <f t="shared" si="384"/>
        <v>0</v>
      </c>
      <c r="X3112" t="str">
        <f t="shared" si="385"/>
        <v>3 or fewer calls</v>
      </c>
      <c r="Y3112" t="str">
        <f t="shared" si="386"/>
        <v>Medium</v>
      </c>
      <c r="Z3112" t="str">
        <f t="shared" si="387"/>
        <v>Heavy_user</v>
      </c>
      <c r="AA3112" t="str">
        <f t="shared" si="388"/>
        <v>Heavy_user</v>
      </c>
      <c r="AB3112" t="str">
        <f t="shared" si="389"/>
        <v>Medium Usage</v>
      </c>
      <c r="AC3112" t="str">
        <f t="shared" si="390"/>
        <v>None</v>
      </c>
      <c r="AD3112" t="str">
        <f t="shared" si="391"/>
        <v>Medium Intl Calls</v>
      </c>
    </row>
    <row r="3113" spans="1:30" x14ac:dyDescent="0.25">
      <c r="A3113" t="s">
        <v>35</v>
      </c>
      <c r="B3113">
        <v>117</v>
      </c>
      <c r="C3113" t="s">
        <v>21</v>
      </c>
      <c r="D3113" t="s">
        <v>22</v>
      </c>
      <c r="E3113">
        <f>IF(train[[#This Row],[international_plan]]="yes",1,0)</f>
        <v>0</v>
      </c>
      <c r="F3113" t="s">
        <v>22</v>
      </c>
      <c r="G3113">
        <f>IF(train[[#This Row],[voice_mail_plan]]="yes",1,0)</f>
        <v>0</v>
      </c>
      <c r="H3113">
        <v>0</v>
      </c>
      <c r="I3113">
        <v>233.4</v>
      </c>
      <c r="J3113">
        <v>71</v>
      </c>
      <c r="K3113">
        <v>39.68</v>
      </c>
      <c r="L3113">
        <v>296.39999999999998</v>
      </c>
      <c r="M3113">
        <v>76</v>
      </c>
      <c r="N3113">
        <v>25.19</v>
      </c>
      <c r="O3113">
        <v>276.89999999999998</v>
      </c>
      <c r="P3113">
        <v>103</v>
      </c>
      <c r="Q3113">
        <v>12.46</v>
      </c>
      <c r="R3113">
        <v>10.3</v>
      </c>
      <c r="S3113">
        <v>1</v>
      </c>
      <c r="T3113">
        <v>2.78</v>
      </c>
      <c r="U3113">
        <v>0</v>
      </c>
      <c r="V3113" t="s">
        <v>23</v>
      </c>
      <c r="W3113">
        <f t="shared" si="384"/>
        <v>1</v>
      </c>
      <c r="X3113" t="str">
        <f t="shared" si="385"/>
        <v>3 or fewer calls</v>
      </c>
      <c r="Y3113" t="str">
        <f t="shared" si="386"/>
        <v>Medium</v>
      </c>
      <c r="Z3113" t="str">
        <f t="shared" si="387"/>
        <v>Light_usage</v>
      </c>
      <c r="AA3113" t="str">
        <f t="shared" si="388"/>
        <v>Heavy_user</v>
      </c>
      <c r="AB3113" t="str">
        <f t="shared" si="389"/>
        <v>Medium Usage</v>
      </c>
      <c r="AC3113" t="str">
        <f t="shared" si="390"/>
        <v>None</v>
      </c>
      <c r="AD3113" t="str">
        <f t="shared" si="391"/>
        <v>Medium Intl Calls</v>
      </c>
    </row>
    <row r="3114" spans="1:30" x14ac:dyDescent="0.25">
      <c r="A3114" t="s">
        <v>71</v>
      </c>
      <c r="B3114">
        <v>119</v>
      </c>
      <c r="C3114" t="s">
        <v>21</v>
      </c>
      <c r="D3114" t="s">
        <v>22</v>
      </c>
      <c r="E3114">
        <f>IF(train[[#This Row],[international_plan]]="yes",1,0)</f>
        <v>0</v>
      </c>
      <c r="F3114" t="s">
        <v>22</v>
      </c>
      <c r="G3114">
        <f>IF(train[[#This Row],[voice_mail_plan]]="yes",1,0)</f>
        <v>0</v>
      </c>
      <c r="H3114">
        <v>0</v>
      </c>
      <c r="I3114">
        <v>130.5</v>
      </c>
      <c r="J3114">
        <v>98</v>
      </c>
      <c r="K3114">
        <v>22.19</v>
      </c>
      <c r="L3114">
        <v>249.5</v>
      </c>
      <c r="M3114">
        <v>91</v>
      </c>
      <c r="N3114">
        <v>21.21</v>
      </c>
      <c r="O3114">
        <v>219.9</v>
      </c>
      <c r="P3114">
        <v>117</v>
      </c>
      <c r="Q3114">
        <v>9.9</v>
      </c>
      <c r="R3114">
        <v>12.7</v>
      </c>
      <c r="S3114">
        <v>1</v>
      </c>
      <c r="T3114">
        <v>3.43</v>
      </c>
      <c r="U3114">
        <v>3</v>
      </c>
      <c r="V3114" t="s">
        <v>22</v>
      </c>
      <c r="W3114">
        <f t="shared" si="384"/>
        <v>0</v>
      </c>
      <c r="X3114" t="str">
        <f t="shared" si="385"/>
        <v>3 or fewer calls</v>
      </c>
      <c r="Y3114" t="str">
        <f t="shared" si="386"/>
        <v>Medium</v>
      </c>
      <c r="Z3114" t="str">
        <f t="shared" si="387"/>
        <v>Medium_user</v>
      </c>
      <c r="AA3114" t="str">
        <f t="shared" si="388"/>
        <v>Heavy_user</v>
      </c>
      <c r="AB3114" t="str">
        <f t="shared" si="389"/>
        <v>Medium Usage</v>
      </c>
      <c r="AC3114" t="str">
        <f t="shared" si="390"/>
        <v>None</v>
      </c>
      <c r="AD3114" t="str">
        <f t="shared" si="391"/>
        <v>Medium Intl Calls</v>
      </c>
    </row>
    <row r="3115" spans="1:30" x14ac:dyDescent="0.25">
      <c r="A3115" t="s">
        <v>30</v>
      </c>
      <c r="B3115">
        <v>85</v>
      </c>
      <c r="C3115" t="s">
        <v>28</v>
      </c>
      <c r="D3115" t="s">
        <v>22</v>
      </c>
      <c r="E3115">
        <f>IF(train[[#This Row],[international_plan]]="yes",1,0)</f>
        <v>0</v>
      </c>
      <c r="F3115" t="s">
        <v>22</v>
      </c>
      <c r="G3115">
        <f>IF(train[[#This Row],[voice_mail_plan]]="yes",1,0)</f>
        <v>0</v>
      </c>
      <c r="H3115">
        <v>0</v>
      </c>
      <c r="I3115">
        <v>133.30000000000001</v>
      </c>
      <c r="J3115">
        <v>107</v>
      </c>
      <c r="K3115">
        <v>22.66</v>
      </c>
      <c r="L3115">
        <v>185</v>
      </c>
      <c r="M3115">
        <v>101</v>
      </c>
      <c r="N3115">
        <v>15.73</v>
      </c>
      <c r="O3115">
        <v>289</v>
      </c>
      <c r="P3115">
        <v>99</v>
      </c>
      <c r="Q3115">
        <v>13.01</v>
      </c>
      <c r="R3115">
        <v>9.1</v>
      </c>
      <c r="S3115">
        <v>4</v>
      </c>
      <c r="T3115">
        <v>2.46</v>
      </c>
      <c r="U3115">
        <v>3</v>
      </c>
      <c r="V3115" t="s">
        <v>22</v>
      </c>
      <c r="W3115">
        <f t="shared" si="384"/>
        <v>0</v>
      </c>
      <c r="X3115" t="str">
        <f t="shared" si="385"/>
        <v>3 or fewer calls</v>
      </c>
      <c r="Y3115" t="str">
        <f t="shared" si="386"/>
        <v>Medium</v>
      </c>
      <c r="Z3115" t="str">
        <f t="shared" si="387"/>
        <v>Medium_user</v>
      </c>
      <c r="AA3115" t="str">
        <f t="shared" si="388"/>
        <v>Medium_user</v>
      </c>
      <c r="AB3115" t="str">
        <f t="shared" si="389"/>
        <v>Medium Usage</v>
      </c>
      <c r="AC3115" t="str">
        <f t="shared" si="390"/>
        <v>None</v>
      </c>
      <c r="AD3115" t="str">
        <f t="shared" si="391"/>
        <v>Medium Intl Calls</v>
      </c>
    </row>
    <row r="3116" spans="1:30" x14ac:dyDescent="0.25">
      <c r="A3116" t="s">
        <v>43</v>
      </c>
      <c r="B3116">
        <v>92</v>
      </c>
      <c r="C3116" t="s">
        <v>28</v>
      </c>
      <c r="D3116" t="s">
        <v>22</v>
      </c>
      <c r="E3116">
        <f>IF(train[[#This Row],[international_plan]]="yes",1,0)</f>
        <v>0</v>
      </c>
      <c r="F3116" t="s">
        <v>22</v>
      </c>
      <c r="G3116">
        <f>IF(train[[#This Row],[voice_mail_plan]]="yes",1,0)</f>
        <v>0</v>
      </c>
      <c r="H3116">
        <v>0</v>
      </c>
      <c r="I3116">
        <v>183.7</v>
      </c>
      <c r="J3116">
        <v>103</v>
      </c>
      <c r="K3116">
        <v>31.23</v>
      </c>
      <c r="L3116">
        <v>270.60000000000002</v>
      </c>
      <c r="M3116">
        <v>97</v>
      </c>
      <c r="N3116">
        <v>23</v>
      </c>
      <c r="O3116">
        <v>132.9</v>
      </c>
      <c r="P3116">
        <v>104</v>
      </c>
      <c r="Q3116">
        <v>5.98</v>
      </c>
      <c r="R3116">
        <v>11.2</v>
      </c>
      <c r="S3116">
        <v>2</v>
      </c>
      <c r="T3116">
        <v>3.02</v>
      </c>
      <c r="U3116">
        <v>0</v>
      </c>
      <c r="V3116" t="s">
        <v>22</v>
      </c>
      <c r="W3116">
        <f t="shared" si="384"/>
        <v>0</v>
      </c>
      <c r="X3116" t="str">
        <f t="shared" si="385"/>
        <v>3 or fewer calls</v>
      </c>
      <c r="Y3116" t="str">
        <f t="shared" si="386"/>
        <v>Medium</v>
      </c>
      <c r="Z3116" t="str">
        <f t="shared" si="387"/>
        <v>Medium_user</v>
      </c>
      <c r="AA3116" t="str">
        <f t="shared" si="388"/>
        <v>Heavy_user</v>
      </c>
      <c r="AB3116" t="str">
        <f t="shared" si="389"/>
        <v>Medium Usage</v>
      </c>
      <c r="AC3116" t="str">
        <f t="shared" si="390"/>
        <v>None</v>
      </c>
      <c r="AD3116" t="str">
        <f t="shared" si="391"/>
        <v>Medium Intl Calls</v>
      </c>
    </row>
    <row r="3117" spans="1:30" x14ac:dyDescent="0.25">
      <c r="A3117" t="s">
        <v>32</v>
      </c>
      <c r="B3117">
        <v>116</v>
      </c>
      <c r="C3117" t="s">
        <v>21</v>
      </c>
      <c r="D3117" t="s">
        <v>22</v>
      </c>
      <c r="E3117">
        <f>IF(train[[#This Row],[international_plan]]="yes",1,0)</f>
        <v>0</v>
      </c>
      <c r="F3117" t="s">
        <v>22</v>
      </c>
      <c r="G3117">
        <f>IF(train[[#This Row],[voice_mail_plan]]="yes",1,0)</f>
        <v>0</v>
      </c>
      <c r="H3117">
        <v>0</v>
      </c>
      <c r="I3117">
        <v>271</v>
      </c>
      <c r="J3117">
        <v>114</v>
      </c>
      <c r="K3117">
        <v>46.07</v>
      </c>
      <c r="L3117">
        <v>209.9</v>
      </c>
      <c r="M3117">
        <v>71</v>
      </c>
      <c r="N3117">
        <v>17.84</v>
      </c>
      <c r="O3117">
        <v>193.5</v>
      </c>
      <c r="P3117">
        <v>109</v>
      </c>
      <c r="Q3117">
        <v>8.7100000000000009</v>
      </c>
      <c r="R3117">
        <v>13.7</v>
      </c>
      <c r="S3117">
        <v>2</v>
      </c>
      <c r="T3117">
        <v>3.7</v>
      </c>
      <c r="U3117">
        <v>5</v>
      </c>
      <c r="V3117" t="s">
        <v>23</v>
      </c>
      <c r="W3117">
        <f t="shared" si="384"/>
        <v>1</v>
      </c>
      <c r="X3117" t="str">
        <f t="shared" si="385"/>
        <v>More than 3 calls</v>
      </c>
      <c r="Y3117" t="str">
        <f t="shared" si="386"/>
        <v>Medium</v>
      </c>
      <c r="Z3117" t="str">
        <f t="shared" si="387"/>
        <v>Light_usage</v>
      </c>
      <c r="AA3117" t="str">
        <f t="shared" si="388"/>
        <v>Medium_user</v>
      </c>
      <c r="AB3117" t="str">
        <f t="shared" si="389"/>
        <v>Medium Usage</v>
      </c>
      <c r="AC3117" t="str">
        <f t="shared" si="390"/>
        <v>None</v>
      </c>
      <c r="AD3117" t="str">
        <f t="shared" si="391"/>
        <v>Medium Intl Calls</v>
      </c>
    </row>
    <row r="3118" spans="1:30" x14ac:dyDescent="0.25">
      <c r="A3118" t="s">
        <v>34</v>
      </c>
      <c r="B3118">
        <v>163</v>
      </c>
      <c r="C3118" t="s">
        <v>28</v>
      </c>
      <c r="D3118" t="s">
        <v>22</v>
      </c>
      <c r="E3118">
        <f>IF(train[[#This Row],[international_plan]]="yes",1,0)</f>
        <v>0</v>
      </c>
      <c r="F3118" t="s">
        <v>22</v>
      </c>
      <c r="G3118">
        <f>IF(train[[#This Row],[voice_mail_plan]]="yes",1,0)</f>
        <v>0</v>
      </c>
      <c r="H3118">
        <v>0</v>
      </c>
      <c r="I3118">
        <v>122.5</v>
      </c>
      <c r="J3118">
        <v>70</v>
      </c>
      <c r="K3118">
        <v>20.83</v>
      </c>
      <c r="L3118">
        <v>221.4</v>
      </c>
      <c r="M3118">
        <v>92</v>
      </c>
      <c r="N3118">
        <v>18.82</v>
      </c>
      <c r="O3118">
        <v>187.5</v>
      </c>
      <c r="P3118">
        <v>88</v>
      </c>
      <c r="Q3118">
        <v>8.44</v>
      </c>
      <c r="R3118">
        <v>10.4</v>
      </c>
      <c r="S3118">
        <v>6</v>
      </c>
      <c r="T3118">
        <v>2.81</v>
      </c>
      <c r="U3118">
        <v>0</v>
      </c>
      <c r="V3118" t="s">
        <v>22</v>
      </c>
      <c r="W3118">
        <f t="shared" si="384"/>
        <v>0</v>
      </c>
      <c r="X3118" t="str">
        <f t="shared" si="385"/>
        <v>3 or fewer calls</v>
      </c>
      <c r="Y3118" t="str">
        <f t="shared" si="386"/>
        <v>Medium</v>
      </c>
      <c r="Z3118" t="str">
        <f t="shared" si="387"/>
        <v>Medium_user</v>
      </c>
      <c r="AA3118" t="str">
        <f t="shared" si="388"/>
        <v>Medium_user</v>
      </c>
      <c r="AB3118" t="str">
        <f t="shared" si="389"/>
        <v>Medium Usage</v>
      </c>
      <c r="AC3118" t="str">
        <f t="shared" si="390"/>
        <v>None</v>
      </c>
      <c r="AD3118" t="str">
        <f t="shared" si="391"/>
        <v>Medium Intl Calls</v>
      </c>
    </row>
    <row r="3119" spans="1:30" x14ac:dyDescent="0.25">
      <c r="A3119" t="s">
        <v>47</v>
      </c>
      <c r="B3119">
        <v>83</v>
      </c>
      <c r="C3119" t="s">
        <v>21</v>
      </c>
      <c r="D3119" t="s">
        <v>22</v>
      </c>
      <c r="E3119">
        <f>IF(train[[#This Row],[international_plan]]="yes",1,0)</f>
        <v>0</v>
      </c>
      <c r="F3119" t="s">
        <v>22</v>
      </c>
      <c r="G3119">
        <f>IF(train[[#This Row],[voice_mail_plan]]="yes",1,0)</f>
        <v>0</v>
      </c>
      <c r="H3119">
        <v>0</v>
      </c>
      <c r="I3119">
        <v>182.5</v>
      </c>
      <c r="J3119">
        <v>85</v>
      </c>
      <c r="K3119">
        <v>31.03</v>
      </c>
      <c r="L3119">
        <v>181.5</v>
      </c>
      <c r="M3119">
        <v>114</v>
      </c>
      <c r="N3119">
        <v>15.43</v>
      </c>
      <c r="O3119">
        <v>199.1</v>
      </c>
      <c r="P3119">
        <v>110</v>
      </c>
      <c r="Q3119">
        <v>8.9600000000000009</v>
      </c>
      <c r="R3119">
        <v>14.7</v>
      </c>
      <c r="S3119">
        <v>6</v>
      </c>
      <c r="T3119">
        <v>3.97</v>
      </c>
      <c r="U3119">
        <v>1</v>
      </c>
      <c r="V3119" t="s">
        <v>22</v>
      </c>
      <c r="W3119">
        <f t="shared" si="384"/>
        <v>0</v>
      </c>
      <c r="X3119" t="str">
        <f t="shared" si="385"/>
        <v>3 or fewer calls</v>
      </c>
      <c r="Y3119" t="str">
        <f t="shared" si="386"/>
        <v>Medium</v>
      </c>
      <c r="Z3119" t="str">
        <f t="shared" si="387"/>
        <v>Medium_user</v>
      </c>
      <c r="AA3119" t="str">
        <f t="shared" si="388"/>
        <v>Medium_user</v>
      </c>
      <c r="AB3119" t="str">
        <f t="shared" si="389"/>
        <v>Medium Usage</v>
      </c>
      <c r="AC3119" t="str">
        <f t="shared" si="390"/>
        <v>None</v>
      </c>
      <c r="AD3119" t="str">
        <f t="shared" si="391"/>
        <v>Medium Intl Calls</v>
      </c>
    </row>
    <row r="3120" spans="1:30" x14ac:dyDescent="0.25">
      <c r="A3120" t="s">
        <v>48</v>
      </c>
      <c r="B3120">
        <v>117</v>
      </c>
      <c r="C3120" t="s">
        <v>28</v>
      </c>
      <c r="D3120" t="s">
        <v>22</v>
      </c>
      <c r="E3120">
        <f>IF(train[[#This Row],[international_plan]]="yes",1,0)</f>
        <v>0</v>
      </c>
      <c r="F3120" t="s">
        <v>22</v>
      </c>
      <c r="G3120">
        <f>IF(train[[#This Row],[voice_mail_plan]]="yes",1,0)</f>
        <v>0</v>
      </c>
      <c r="H3120">
        <v>0</v>
      </c>
      <c r="I3120">
        <v>110.4</v>
      </c>
      <c r="J3120">
        <v>122</v>
      </c>
      <c r="K3120">
        <v>18.77</v>
      </c>
      <c r="L3120">
        <v>242.9</v>
      </c>
      <c r="M3120">
        <v>103</v>
      </c>
      <c r="N3120">
        <v>20.65</v>
      </c>
      <c r="O3120">
        <v>170.4</v>
      </c>
      <c r="P3120">
        <v>75</v>
      </c>
      <c r="Q3120">
        <v>7.67</v>
      </c>
      <c r="R3120">
        <v>13.9</v>
      </c>
      <c r="S3120">
        <v>5</v>
      </c>
      <c r="T3120">
        <v>3.75</v>
      </c>
      <c r="U3120">
        <v>1</v>
      </c>
      <c r="V3120" t="s">
        <v>22</v>
      </c>
      <c r="W3120">
        <f t="shared" si="384"/>
        <v>0</v>
      </c>
      <c r="X3120" t="str">
        <f t="shared" si="385"/>
        <v>3 or fewer calls</v>
      </c>
      <c r="Y3120" t="str">
        <f t="shared" si="386"/>
        <v>Medium</v>
      </c>
      <c r="Z3120" t="str">
        <f t="shared" si="387"/>
        <v>Medium_user</v>
      </c>
      <c r="AA3120" t="str">
        <f t="shared" si="388"/>
        <v>Heavy_user</v>
      </c>
      <c r="AB3120" t="str">
        <f t="shared" si="389"/>
        <v>Medium Usage</v>
      </c>
      <c r="AC3120" t="str">
        <f t="shared" si="390"/>
        <v>None</v>
      </c>
      <c r="AD3120" t="str">
        <f t="shared" si="391"/>
        <v>Medium Intl Calls</v>
      </c>
    </row>
    <row r="3121" spans="1:30" x14ac:dyDescent="0.25">
      <c r="A3121" t="s">
        <v>30</v>
      </c>
      <c r="B3121">
        <v>90</v>
      </c>
      <c r="C3121" t="s">
        <v>25</v>
      </c>
      <c r="D3121" t="s">
        <v>22</v>
      </c>
      <c r="E3121">
        <f>IF(train[[#This Row],[international_plan]]="yes",1,0)</f>
        <v>0</v>
      </c>
      <c r="F3121" t="s">
        <v>22</v>
      </c>
      <c r="G3121">
        <f>IF(train[[#This Row],[voice_mail_plan]]="yes",1,0)</f>
        <v>0</v>
      </c>
      <c r="H3121">
        <v>0</v>
      </c>
      <c r="I3121">
        <v>140.80000000000001</v>
      </c>
      <c r="J3121">
        <v>109</v>
      </c>
      <c r="K3121">
        <v>23.94</v>
      </c>
      <c r="L3121">
        <v>303</v>
      </c>
      <c r="M3121">
        <v>114</v>
      </c>
      <c r="N3121">
        <v>25.76</v>
      </c>
      <c r="O3121">
        <v>267.39999999999998</v>
      </c>
      <c r="P3121">
        <v>112</v>
      </c>
      <c r="Q3121">
        <v>12.03</v>
      </c>
      <c r="R3121">
        <v>14.1</v>
      </c>
      <c r="S3121">
        <v>1</v>
      </c>
      <c r="T3121">
        <v>3.81</v>
      </c>
      <c r="U3121">
        <v>0</v>
      </c>
      <c r="V3121" t="s">
        <v>22</v>
      </c>
      <c r="W3121">
        <f t="shared" si="384"/>
        <v>0</v>
      </c>
      <c r="X3121" t="str">
        <f t="shared" si="385"/>
        <v>3 or fewer calls</v>
      </c>
      <c r="Y3121" t="str">
        <f t="shared" si="386"/>
        <v>Medium</v>
      </c>
      <c r="Z3121" t="str">
        <f t="shared" si="387"/>
        <v>Medium_user</v>
      </c>
      <c r="AA3121" t="str">
        <f t="shared" si="388"/>
        <v>Heavy_user</v>
      </c>
      <c r="AB3121" t="str">
        <f t="shared" si="389"/>
        <v>Medium Usage</v>
      </c>
      <c r="AC3121" t="str">
        <f t="shared" si="390"/>
        <v>None</v>
      </c>
      <c r="AD3121" t="str">
        <f t="shared" si="391"/>
        <v>Medium Intl Calls</v>
      </c>
    </row>
    <row r="3122" spans="1:30" x14ac:dyDescent="0.25">
      <c r="A3122" t="s">
        <v>53</v>
      </c>
      <c r="B3122">
        <v>137</v>
      </c>
      <c r="C3122" t="s">
        <v>21</v>
      </c>
      <c r="D3122" t="s">
        <v>22</v>
      </c>
      <c r="E3122">
        <f>IF(train[[#This Row],[international_plan]]="yes",1,0)</f>
        <v>0</v>
      </c>
      <c r="F3122" t="s">
        <v>22</v>
      </c>
      <c r="G3122">
        <f>IF(train[[#This Row],[voice_mail_plan]]="yes",1,0)</f>
        <v>0</v>
      </c>
      <c r="H3122">
        <v>0</v>
      </c>
      <c r="I3122">
        <v>137.5</v>
      </c>
      <c r="J3122">
        <v>102</v>
      </c>
      <c r="K3122">
        <v>23.38</v>
      </c>
      <c r="L3122">
        <v>176</v>
      </c>
      <c r="M3122">
        <v>98</v>
      </c>
      <c r="N3122">
        <v>14.96</v>
      </c>
      <c r="O3122">
        <v>210.6</v>
      </c>
      <c r="P3122">
        <v>88</v>
      </c>
      <c r="Q3122">
        <v>9.48</v>
      </c>
      <c r="R3122">
        <v>10.4</v>
      </c>
      <c r="S3122">
        <v>6</v>
      </c>
      <c r="T3122">
        <v>2.81</v>
      </c>
      <c r="U3122">
        <v>0</v>
      </c>
      <c r="V3122" t="s">
        <v>22</v>
      </c>
      <c r="W3122">
        <f t="shared" si="384"/>
        <v>0</v>
      </c>
      <c r="X3122" t="str">
        <f t="shared" si="385"/>
        <v>3 or fewer calls</v>
      </c>
      <c r="Y3122" t="str">
        <f t="shared" si="386"/>
        <v>Medium</v>
      </c>
      <c r="Z3122" t="str">
        <f t="shared" si="387"/>
        <v>Medium_user</v>
      </c>
      <c r="AA3122" t="str">
        <f t="shared" si="388"/>
        <v>Medium_user</v>
      </c>
      <c r="AB3122" t="str">
        <f t="shared" si="389"/>
        <v>Medium Usage</v>
      </c>
      <c r="AC3122" t="str">
        <f t="shared" si="390"/>
        <v>None</v>
      </c>
      <c r="AD3122" t="str">
        <f t="shared" si="391"/>
        <v>Medium Intl Calls</v>
      </c>
    </row>
    <row r="3123" spans="1:30" x14ac:dyDescent="0.25">
      <c r="A3123" t="s">
        <v>40</v>
      </c>
      <c r="B3123">
        <v>112</v>
      </c>
      <c r="C3123" t="s">
        <v>21</v>
      </c>
      <c r="D3123" t="s">
        <v>22</v>
      </c>
      <c r="E3123">
        <f>IF(train[[#This Row],[international_plan]]="yes",1,0)</f>
        <v>0</v>
      </c>
      <c r="F3123" t="s">
        <v>22</v>
      </c>
      <c r="G3123">
        <f>IF(train[[#This Row],[voice_mail_plan]]="yes",1,0)</f>
        <v>0</v>
      </c>
      <c r="H3123">
        <v>0</v>
      </c>
      <c r="I3123">
        <v>115.9</v>
      </c>
      <c r="J3123">
        <v>81</v>
      </c>
      <c r="K3123">
        <v>19.7</v>
      </c>
      <c r="L3123">
        <v>199.7</v>
      </c>
      <c r="M3123">
        <v>100</v>
      </c>
      <c r="N3123">
        <v>16.97</v>
      </c>
      <c r="O3123">
        <v>249.3</v>
      </c>
      <c r="P3123">
        <v>111</v>
      </c>
      <c r="Q3123">
        <v>11.22</v>
      </c>
      <c r="R3123">
        <v>10</v>
      </c>
      <c r="S3123">
        <v>4</v>
      </c>
      <c r="T3123">
        <v>2.7</v>
      </c>
      <c r="U3123">
        <v>1</v>
      </c>
      <c r="V3123" t="s">
        <v>22</v>
      </c>
      <c r="W3123">
        <f t="shared" si="384"/>
        <v>0</v>
      </c>
      <c r="X3123" t="str">
        <f t="shared" si="385"/>
        <v>3 or fewer calls</v>
      </c>
      <c r="Y3123" t="str">
        <f t="shared" si="386"/>
        <v>Medium</v>
      </c>
      <c r="Z3123" t="str">
        <f t="shared" si="387"/>
        <v>Medium_user</v>
      </c>
      <c r="AA3123" t="str">
        <f t="shared" si="388"/>
        <v>Medium_user</v>
      </c>
      <c r="AB3123" t="str">
        <f t="shared" si="389"/>
        <v>Medium Usage</v>
      </c>
      <c r="AC3123" t="str">
        <f t="shared" si="390"/>
        <v>None</v>
      </c>
      <c r="AD3123" t="str">
        <f t="shared" si="391"/>
        <v>Medium Intl Calls</v>
      </c>
    </row>
    <row r="3124" spans="1:30" x14ac:dyDescent="0.25">
      <c r="A3124" t="s">
        <v>55</v>
      </c>
      <c r="B3124">
        <v>52</v>
      </c>
      <c r="C3124" t="s">
        <v>25</v>
      </c>
      <c r="D3124" t="s">
        <v>22</v>
      </c>
      <c r="E3124">
        <f>IF(train[[#This Row],[international_plan]]="yes",1,0)</f>
        <v>0</v>
      </c>
      <c r="F3124" t="s">
        <v>22</v>
      </c>
      <c r="G3124">
        <f>IF(train[[#This Row],[voice_mail_plan]]="yes",1,0)</f>
        <v>0</v>
      </c>
      <c r="H3124">
        <v>0</v>
      </c>
      <c r="I3124">
        <v>288.2</v>
      </c>
      <c r="J3124">
        <v>108</v>
      </c>
      <c r="K3124">
        <v>48.99</v>
      </c>
      <c r="L3124">
        <v>129.6</v>
      </c>
      <c r="M3124">
        <v>136</v>
      </c>
      <c r="N3124">
        <v>11.02</v>
      </c>
      <c r="O3124">
        <v>229.6</v>
      </c>
      <c r="P3124">
        <v>73</v>
      </c>
      <c r="Q3124">
        <v>10.33</v>
      </c>
      <c r="R3124">
        <v>9.6</v>
      </c>
      <c r="S3124">
        <v>5</v>
      </c>
      <c r="T3124">
        <v>2.59</v>
      </c>
      <c r="U3124">
        <v>4</v>
      </c>
      <c r="V3124" t="s">
        <v>22</v>
      </c>
      <c r="W3124">
        <f t="shared" si="384"/>
        <v>0</v>
      </c>
      <c r="X3124" t="str">
        <f t="shared" si="385"/>
        <v>More than 3 calls</v>
      </c>
      <c r="Y3124" t="str">
        <f t="shared" si="386"/>
        <v>Medium</v>
      </c>
      <c r="Z3124" t="str">
        <f t="shared" si="387"/>
        <v>Heavy_user</v>
      </c>
      <c r="AA3124" t="str">
        <f t="shared" si="388"/>
        <v>Medium_user</v>
      </c>
      <c r="AB3124" t="str">
        <f t="shared" si="389"/>
        <v>Medium Usage</v>
      </c>
      <c r="AC3124" t="str">
        <f t="shared" si="390"/>
        <v>None</v>
      </c>
      <c r="AD3124" t="str">
        <f t="shared" si="391"/>
        <v>Medium Intl Calls</v>
      </c>
    </row>
    <row r="3125" spans="1:30" x14ac:dyDescent="0.25">
      <c r="A3125" t="s">
        <v>35</v>
      </c>
      <c r="B3125">
        <v>173</v>
      </c>
      <c r="C3125" t="s">
        <v>28</v>
      </c>
      <c r="D3125" t="s">
        <v>22</v>
      </c>
      <c r="E3125">
        <f>IF(train[[#This Row],[international_plan]]="yes",1,0)</f>
        <v>0</v>
      </c>
      <c r="F3125" t="s">
        <v>23</v>
      </c>
      <c r="G3125">
        <f>IF(train[[#This Row],[voice_mail_plan]]="yes",1,0)</f>
        <v>1</v>
      </c>
      <c r="H3125">
        <v>20</v>
      </c>
      <c r="I3125">
        <v>60.2</v>
      </c>
      <c r="J3125">
        <v>100</v>
      </c>
      <c r="K3125">
        <v>10.23</v>
      </c>
      <c r="L3125">
        <v>118.1</v>
      </c>
      <c r="M3125">
        <v>76</v>
      </c>
      <c r="N3125">
        <v>10.039999999999999</v>
      </c>
      <c r="O3125">
        <v>230.1</v>
      </c>
      <c r="P3125">
        <v>131</v>
      </c>
      <c r="Q3125">
        <v>10.35</v>
      </c>
      <c r="R3125">
        <v>13.3</v>
      </c>
      <c r="S3125">
        <v>4</v>
      </c>
      <c r="T3125">
        <v>3.59</v>
      </c>
      <c r="U3125">
        <v>1</v>
      </c>
      <c r="V3125" t="s">
        <v>22</v>
      </c>
      <c r="W3125">
        <f t="shared" si="384"/>
        <v>0</v>
      </c>
      <c r="X3125" t="str">
        <f t="shared" si="385"/>
        <v>3 or fewer calls</v>
      </c>
      <c r="Y3125" t="str">
        <f t="shared" si="386"/>
        <v>Medium</v>
      </c>
      <c r="Z3125" t="str">
        <f t="shared" si="387"/>
        <v>Light_usage</v>
      </c>
      <c r="AA3125" t="str">
        <f t="shared" si="388"/>
        <v>Medium_user</v>
      </c>
      <c r="AB3125" t="str">
        <f t="shared" si="389"/>
        <v>Medium Usage</v>
      </c>
      <c r="AC3125" t="str">
        <f t="shared" si="390"/>
        <v>Medium</v>
      </c>
      <c r="AD3125" t="str">
        <f t="shared" si="391"/>
        <v>Medium Intl Calls</v>
      </c>
    </row>
    <row r="3126" spans="1:30" x14ac:dyDescent="0.25">
      <c r="A3126" t="s">
        <v>52</v>
      </c>
      <c r="B3126">
        <v>3</v>
      </c>
      <c r="C3126" t="s">
        <v>28</v>
      </c>
      <c r="D3126" t="s">
        <v>22</v>
      </c>
      <c r="E3126">
        <f>IF(train[[#This Row],[international_plan]]="yes",1,0)</f>
        <v>0</v>
      </c>
      <c r="F3126" t="s">
        <v>22</v>
      </c>
      <c r="G3126">
        <f>IF(train[[#This Row],[voice_mail_plan]]="yes",1,0)</f>
        <v>0</v>
      </c>
      <c r="H3126">
        <v>0</v>
      </c>
      <c r="I3126">
        <v>125.5</v>
      </c>
      <c r="J3126">
        <v>100</v>
      </c>
      <c r="K3126">
        <v>21.34</v>
      </c>
      <c r="L3126">
        <v>266.2</v>
      </c>
      <c r="M3126">
        <v>78</v>
      </c>
      <c r="N3126">
        <v>22.63</v>
      </c>
      <c r="O3126">
        <v>270.39999999999998</v>
      </c>
      <c r="P3126">
        <v>119</v>
      </c>
      <c r="Q3126">
        <v>12.17</v>
      </c>
      <c r="R3126">
        <v>5.9</v>
      </c>
      <c r="S3126">
        <v>6</v>
      </c>
      <c r="T3126">
        <v>1.59</v>
      </c>
      <c r="U3126">
        <v>3</v>
      </c>
      <c r="V3126" t="s">
        <v>23</v>
      </c>
      <c r="W3126">
        <f t="shared" si="384"/>
        <v>1</v>
      </c>
      <c r="X3126" t="str">
        <f t="shared" si="385"/>
        <v>3 or fewer calls</v>
      </c>
      <c r="Y3126" t="str">
        <f t="shared" si="386"/>
        <v>Low</v>
      </c>
      <c r="Z3126" t="str">
        <f t="shared" si="387"/>
        <v>Light_usage</v>
      </c>
      <c r="AA3126" t="str">
        <f t="shared" si="388"/>
        <v>Heavy_user</v>
      </c>
      <c r="AB3126" t="str">
        <f t="shared" si="389"/>
        <v>Medium Usage</v>
      </c>
      <c r="AC3126" t="str">
        <f t="shared" si="390"/>
        <v>None</v>
      </c>
      <c r="AD3126" t="str">
        <f t="shared" si="391"/>
        <v>Low Intl Calls</v>
      </c>
    </row>
    <row r="3127" spans="1:30" x14ac:dyDescent="0.25">
      <c r="A3127" t="s">
        <v>68</v>
      </c>
      <c r="B3127">
        <v>120</v>
      </c>
      <c r="C3127" t="s">
        <v>21</v>
      </c>
      <c r="D3127" t="s">
        <v>22</v>
      </c>
      <c r="E3127">
        <f>IF(train[[#This Row],[international_plan]]="yes",1,0)</f>
        <v>0</v>
      </c>
      <c r="F3127" t="s">
        <v>23</v>
      </c>
      <c r="G3127">
        <f>IF(train[[#This Row],[voice_mail_plan]]="yes",1,0)</f>
        <v>1</v>
      </c>
      <c r="H3127">
        <v>27</v>
      </c>
      <c r="I3127">
        <v>179.6</v>
      </c>
      <c r="J3127">
        <v>142</v>
      </c>
      <c r="K3127">
        <v>30.53</v>
      </c>
      <c r="L3127">
        <v>262.8</v>
      </c>
      <c r="M3127">
        <v>103</v>
      </c>
      <c r="N3127">
        <v>22.34</v>
      </c>
      <c r="O3127">
        <v>239.9</v>
      </c>
      <c r="P3127">
        <v>81</v>
      </c>
      <c r="Q3127">
        <v>10.8</v>
      </c>
      <c r="R3127">
        <v>11.1</v>
      </c>
      <c r="S3127">
        <v>2</v>
      </c>
      <c r="T3127">
        <v>3</v>
      </c>
      <c r="U3127">
        <v>1</v>
      </c>
      <c r="V3127" t="s">
        <v>22</v>
      </c>
      <c r="W3127">
        <f t="shared" si="384"/>
        <v>0</v>
      </c>
      <c r="X3127" t="str">
        <f t="shared" si="385"/>
        <v>3 or fewer calls</v>
      </c>
      <c r="Y3127" t="str">
        <f t="shared" si="386"/>
        <v>Medium</v>
      </c>
      <c r="Z3127" t="str">
        <f t="shared" si="387"/>
        <v>Medium_user</v>
      </c>
      <c r="AA3127" t="str">
        <f t="shared" si="388"/>
        <v>Heavy_user</v>
      </c>
      <c r="AB3127" t="str">
        <f t="shared" si="389"/>
        <v>Medium Usage</v>
      </c>
      <c r="AC3127" t="str">
        <f t="shared" si="390"/>
        <v>Medium</v>
      </c>
      <c r="AD3127" t="str">
        <f t="shared" si="391"/>
        <v>Medium Intl Calls</v>
      </c>
    </row>
    <row r="3128" spans="1:30" x14ac:dyDescent="0.25">
      <c r="A3128" t="s">
        <v>50</v>
      </c>
      <c r="B3128">
        <v>132</v>
      </c>
      <c r="C3128" t="s">
        <v>21</v>
      </c>
      <c r="D3128" t="s">
        <v>22</v>
      </c>
      <c r="E3128">
        <f>IF(train[[#This Row],[international_plan]]="yes",1,0)</f>
        <v>0</v>
      </c>
      <c r="F3128" t="s">
        <v>22</v>
      </c>
      <c r="G3128">
        <f>IF(train[[#This Row],[voice_mail_plan]]="yes",1,0)</f>
        <v>0</v>
      </c>
      <c r="H3128">
        <v>0</v>
      </c>
      <c r="I3128">
        <v>99</v>
      </c>
      <c r="J3128">
        <v>126</v>
      </c>
      <c r="K3128">
        <v>16.829999999999998</v>
      </c>
      <c r="L3128">
        <v>189.4</v>
      </c>
      <c r="M3128">
        <v>76</v>
      </c>
      <c r="N3128">
        <v>16.100000000000001</v>
      </c>
      <c r="O3128">
        <v>156.30000000000001</v>
      </c>
      <c r="P3128">
        <v>108</v>
      </c>
      <c r="Q3128">
        <v>7.03</v>
      </c>
      <c r="R3128">
        <v>8.4</v>
      </c>
      <c r="S3128">
        <v>3</v>
      </c>
      <c r="T3128">
        <v>2.27</v>
      </c>
      <c r="U3128">
        <v>1</v>
      </c>
      <c r="V3128" t="s">
        <v>22</v>
      </c>
      <c r="W3128">
        <f t="shared" si="384"/>
        <v>0</v>
      </c>
      <c r="X3128" t="str">
        <f t="shared" si="385"/>
        <v>3 or fewer calls</v>
      </c>
      <c r="Y3128" t="str">
        <f t="shared" si="386"/>
        <v>Medium</v>
      </c>
      <c r="Z3128" t="str">
        <f t="shared" si="387"/>
        <v>Light_usage</v>
      </c>
      <c r="AA3128" t="str">
        <f t="shared" si="388"/>
        <v>Medium_user</v>
      </c>
      <c r="AB3128" t="str">
        <f t="shared" si="389"/>
        <v>Medium Usage</v>
      </c>
      <c r="AC3128" t="str">
        <f t="shared" si="390"/>
        <v>None</v>
      </c>
      <c r="AD3128" t="str">
        <f t="shared" si="391"/>
        <v>Medium Intl Calls</v>
      </c>
    </row>
    <row r="3129" spans="1:30" x14ac:dyDescent="0.25">
      <c r="A3129" t="s">
        <v>49</v>
      </c>
      <c r="B3129">
        <v>101</v>
      </c>
      <c r="C3129" t="s">
        <v>25</v>
      </c>
      <c r="D3129" t="s">
        <v>22</v>
      </c>
      <c r="E3129">
        <f>IF(train[[#This Row],[international_plan]]="yes",1,0)</f>
        <v>0</v>
      </c>
      <c r="F3129" t="s">
        <v>22</v>
      </c>
      <c r="G3129">
        <f>IF(train[[#This Row],[voice_mail_plan]]="yes",1,0)</f>
        <v>0</v>
      </c>
      <c r="H3129">
        <v>0</v>
      </c>
      <c r="I3129">
        <v>155.4</v>
      </c>
      <c r="J3129">
        <v>71</v>
      </c>
      <c r="K3129">
        <v>26.42</v>
      </c>
      <c r="L3129">
        <v>84</v>
      </c>
      <c r="M3129">
        <v>122</v>
      </c>
      <c r="N3129">
        <v>7.14</v>
      </c>
      <c r="O3129">
        <v>229.1</v>
      </c>
      <c r="P3129">
        <v>97</v>
      </c>
      <c r="Q3129">
        <v>10.31</v>
      </c>
      <c r="R3129">
        <v>5.8</v>
      </c>
      <c r="S3129">
        <v>1</v>
      </c>
      <c r="T3129">
        <v>1.57</v>
      </c>
      <c r="U3129">
        <v>1</v>
      </c>
      <c r="V3129" t="s">
        <v>22</v>
      </c>
      <c r="W3129">
        <f t="shared" si="384"/>
        <v>0</v>
      </c>
      <c r="X3129" t="str">
        <f t="shared" si="385"/>
        <v>3 or fewer calls</v>
      </c>
      <c r="Y3129" t="str">
        <f t="shared" si="386"/>
        <v>Low</v>
      </c>
      <c r="Z3129" t="str">
        <f t="shared" si="387"/>
        <v>Heavy_user</v>
      </c>
      <c r="AA3129" t="str">
        <f t="shared" si="388"/>
        <v>Light_user</v>
      </c>
      <c r="AB3129" t="str">
        <f t="shared" si="389"/>
        <v>Medium Usage</v>
      </c>
      <c r="AC3129" t="str">
        <f t="shared" si="390"/>
        <v>None</v>
      </c>
      <c r="AD3129" t="str">
        <f t="shared" si="391"/>
        <v>Low Intl Calls</v>
      </c>
    </row>
    <row r="3130" spans="1:30" x14ac:dyDescent="0.25">
      <c r="A3130" t="s">
        <v>75</v>
      </c>
      <c r="B3130">
        <v>58</v>
      </c>
      <c r="C3130" t="s">
        <v>25</v>
      </c>
      <c r="D3130" t="s">
        <v>22</v>
      </c>
      <c r="E3130">
        <f>IF(train[[#This Row],[international_plan]]="yes",1,0)</f>
        <v>0</v>
      </c>
      <c r="F3130" t="s">
        <v>22</v>
      </c>
      <c r="G3130">
        <f>IF(train[[#This Row],[voice_mail_plan]]="yes",1,0)</f>
        <v>0</v>
      </c>
      <c r="H3130">
        <v>0</v>
      </c>
      <c r="I3130">
        <v>177.4</v>
      </c>
      <c r="J3130">
        <v>107</v>
      </c>
      <c r="K3130">
        <v>30.16</v>
      </c>
      <c r="L3130">
        <v>204.7</v>
      </c>
      <c r="M3130">
        <v>104</v>
      </c>
      <c r="N3130">
        <v>17.399999999999999</v>
      </c>
      <c r="O3130">
        <v>141.9</v>
      </c>
      <c r="P3130">
        <v>123</v>
      </c>
      <c r="Q3130">
        <v>6.39</v>
      </c>
      <c r="R3130">
        <v>15</v>
      </c>
      <c r="S3130">
        <v>9</v>
      </c>
      <c r="T3130">
        <v>4.05</v>
      </c>
      <c r="U3130">
        <v>3</v>
      </c>
      <c r="V3130" t="s">
        <v>22</v>
      </c>
      <c r="W3130">
        <f t="shared" si="384"/>
        <v>0</v>
      </c>
      <c r="X3130" t="str">
        <f t="shared" si="385"/>
        <v>3 or fewer calls</v>
      </c>
      <c r="Y3130" t="str">
        <f t="shared" si="386"/>
        <v>High</v>
      </c>
      <c r="Z3130" t="str">
        <f t="shared" si="387"/>
        <v>Medium_user</v>
      </c>
      <c r="AA3130" t="str">
        <f t="shared" si="388"/>
        <v>Medium_user</v>
      </c>
      <c r="AB3130" t="str">
        <f t="shared" si="389"/>
        <v>Medium Usage</v>
      </c>
      <c r="AC3130" t="str">
        <f t="shared" si="390"/>
        <v>None</v>
      </c>
      <c r="AD3130" t="str">
        <f t="shared" si="391"/>
        <v>Medium Intl Calls</v>
      </c>
    </row>
    <row r="3131" spans="1:30" x14ac:dyDescent="0.25">
      <c r="A3131" t="s">
        <v>46</v>
      </c>
      <c r="B3131">
        <v>74</v>
      </c>
      <c r="C3131" t="s">
        <v>28</v>
      </c>
      <c r="D3131" t="s">
        <v>22</v>
      </c>
      <c r="E3131">
        <f>IF(train[[#This Row],[international_plan]]="yes",1,0)</f>
        <v>0</v>
      </c>
      <c r="F3131" t="s">
        <v>22</v>
      </c>
      <c r="G3131">
        <f>IF(train[[#This Row],[voice_mail_plan]]="yes",1,0)</f>
        <v>0</v>
      </c>
      <c r="H3131">
        <v>0</v>
      </c>
      <c r="I3131">
        <v>233.6</v>
      </c>
      <c r="J3131">
        <v>72</v>
      </c>
      <c r="K3131">
        <v>39.71</v>
      </c>
      <c r="L3131">
        <v>168</v>
      </c>
      <c r="M3131">
        <v>103</v>
      </c>
      <c r="N3131">
        <v>14.28</v>
      </c>
      <c r="O3131">
        <v>276.3</v>
      </c>
      <c r="P3131">
        <v>71</v>
      </c>
      <c r="Q3131">
        <v>12.43</v>
      </c>
      <c r="R3131">
        <v>6.3</v>
      </c>
      <c r="S3131">
        <v>2</v>
      </c>
      <c r="T3131">
        <v>1.7</v>
      </c>
      <c r="U3131">
        <v>2</v>
      </c>
      <c r="V3131" t="s">
        <v>22</v>
      </c>
      <c r="W3131">
        <f t="shared" si="384"/>
        <v>0</v>
      </c>
      <c r="X3131" t="str">
        <f t="shared" si="385"/>
        <v>3 or fewer calls</v>
      </c>
      <c r="Y3131" t="str">
        <f t="shared" si="386"/>
        <v>Low</v>
      </c>
      <c r="Z3131" t="str">
        <f t="shared" si="387"/>
        <v>Medium_user</v>
      </c>
      <c r="AA3131" t="str">
        <f t="shared" si="388"/>
        <v>Medium_user</v>
      </c>
      <c r="AB3131" t="str">
        <f t="shared" si="389"/>
        <v>Medium Usage</v>
      </c>
      <c r="AC3131" t="str">
        <f t="shared" si="390"/>
        <v>None</v>
      </c>
      <c r="AD3131" t="str">
        <f t="shared" si="391"/>
        <v>Low Intl Calls</v>
      </c>
    </row>
    <row r="3132" spans="1:30" x14ac:dyDescent="0.25">
      <c r="A3132" t="s">
        <v>37</v>
      </c>
      <c r="B3132">
        <v>113</v>
      </c>
      <c r="C3132" t="s">
        <v>25</v>
      </c>
      <c r="D3132" t="s">
        <v>22</v>
      </c>
      <c r="E3132">
        <f>IF(train[[#This Row],[international_plan]]="yes",1,0)</f>
        <v>0</v>
      </c>
      <c r="F3132" t="s">
        <v>22</v>
      </c>
      <c r="G3132">
        <f>IF(train[[#This Row],[voice_mail_plan]]="yes",1,0)</f>
        <v>0</v>
      </c>
      <c r="H3132">
        <v>0</v>
      </c>
      <c r="I3132">
        <v>210.2</v>
      </c>
      <c r="J3132">
        <v>109</v>
      </c>
      <c r="K3132">
        <v>35.729999999999997</v>
      </c>
      <c r="L3132">
        <v>199.4</v>
      </c>
      <c r="M3132">
        <v>81</v>
      </c>
      <c r="N3132">
        <v>16.95</v>
      </c>
      <c r="O3132">
        <v>173.3</v>
      </c>
      <c r="P3132">
        <v>94</v>
      </c>
      <c r="Q3132">
        <v>7.8</v>
      </c>
      <c r="R3132">
        <v>9.9</v>
      </c>
      <c r="S3132">
        <v>4</v>
      </c>
      <c r="T3132">
        <v>2.67</v>
      </c>
      <c r="U3132">
        <v>3</v>
      </c>
      <c r="V3132" t="s">
        <v>22</v>
      </c>
      <c r="W3132">
        <f t="shared" si="384"/>
        <v>0</v>
      </c>
      <c r="X3132" t="str">
        <f t="shared" si="385"/>
        <v>3 or fewer calls</v>
      </c>
      <c r="Y3132" t="str">
        <f t="shared" si="386"/>
        <v>Medium</v>
      </c>
      <c r="Z3132" t="str">
        <f t="shared" si="387"/>
        <v>Medium_user</v>
      </c>
      <c r="AA3132" t="str">
        <f t="shared" si="388"/>
        <v>Medium_user</v>
      </c>
      <c r="AB3132" t="str">
        <f t="shared" si="389"/>
        <v>Medium Usage</v>
      </c>
      <c r="AC3132" t="str">
        <f t="shared" si="390"/>
        <v>None</v>
      </c>
      <c r="AD3132" t="str">
        <f t="shared" si="391"/>
        <v>Medium Intl Calls</v>
      </c>
    </row>
    <row r="3133" spans="1:30" x14ac:dyDescent="0.25">
      <c r="A3133" t="s">
        <v>67</v>
      </c>
      <c r="B3133">
        <v>132</v>
      </c>
      <c r="C3133" t="s">
        <v>28</v>
      </c>
      <c r="D3133" t="s">
        <v>22</v>
      </c>
      <c r="E3133">
        <f>IF(train[[#This Row],[international_plan]]="yes",1,0)</f>
        <v>0</v>
      </c>
      <c r="F3133" t="s">
        <v>22</v>
      </c>
      <c r="G3133">
        <f>IF(train[[#This Row],[voice_mail_plan]]="yes",1,0)</f>
        <v>0</v>
      </c>
      <c r="H3133">
        <v>0</v>
      </c>
      <c r="I3133">
        <v>126.8</v>
      </c>
      <c r="J3133">
        <v>83</v>
      </c>
      <c r="K3133">
        <v>21.56</v>
      </c>
      <c r="L3133">
        <v>243.2</v>
      </c>
      <c r="M3133">
        <v>97</v>
      </c>
      <c r="N3133">
        <v>20.67</v>
      </c>
      <c r="O3133">
        <v>223.4</v>
      </c>
      <c r="P3133">
        <v>106</v>
      </c>
      <c r="Q3133">
        <v>10.050000000000001</v>
      </c>
      <c r="R3133">
        <v>7.1</v>
      </c>
      <c r="S3133">
        <v>5</v>
      </c>
      <c r="T3133">
        <v>1.92</v>
      </c>
      <c r="U3133">
        <v>3</v>
      </c>
      <c r="V3133" t="s">
        <v>22</v>
      </c>
      <c r="W3133">
        <f t="shared" si="384"/>
        <v>0</v>
      </c>
      <c r="X3133" t="str">
        <f t="shared" si="385"/>
        <v>3 or fewer calls</v>
      </c>
      <c r="Y3133" t="str">
        <f t="shared" si="386"/>
        <v>Low</v>
      </c>
      <c r="Z3133" t="str">
        <f t="shared" si="387"/>
        <v>Medium_user</v>
      </c>
      <c r="AA3133" t="str">
        <f t="shared" si="388"/>
        <v>Heavy_user</v>
      </c>
      <c r="AB3133" t="str">
        <f t="shared" si="389"/>
        <v>Medium Usage</v>
      </c>
      <c r="AC3133" t="str">
        <f t="shared" si="390"/>
        <v>None</v>
      </c>
      <c r="AD3133" t="str">
        <f t="shared" si="391"/>
        <v>Low Intl Calls</v>
      </c>
    </row>
    <row r="3134" spans="1:30" x14ac:dyDescent="0.25">
      <c r="A3134" t="s">
        <v>70</v>
      </c>
      <c r="B3134">
        <v>24</v>
      </c>
      <c r="C3134" t="s">
        <v>28</v>
      </c>
      <c r="D3134" t="s">
        <v>22</v>
      </c>
      <c r="E3134">
        <f>IF(train[[#This Row],[international_plan]]="yes",1,0)</f>
        <v>0</v>
      </c>
      <c r="F3134" t="s">
        <v>23</v>
      </c>
      <c r="G3134">
        <f>IF(train[[#This Row],[voice_mail_plan]]="yes",1,0)</f>
        <v>1</v>
      </c>
      <c r="H3134">
        <v>41</v>
      </c>
      <c r="I3134">
        <v>187.1</v>
      </c>
      <c r="J3134">
        <v>80</v>
      </c>
      <c r="K3134">
        <v>31.81</v>
      </c>
      <c r="L3134">
        <v>286.10000000000002</v>
      </c>
      <c r="M3134">
        <v>77</v>
      </c>
      <c r="N3134">
        <v>24.32</v>
      </c>
      <c r="O3134">
        <v>188</v>
      </c>
      <c r="P3134">
        <v>107</v>
      </c>
      <c r="Q3134">
        <v>8.4600000000000009</v>
      </c>
      <c r="R3134">
        <v>10.4</v>
      </c>
      <c r="S3134">
        <v>2</v>
      </c>
      <c r="T3134">
        <v>2.81</v>
      </c>
      <c r="U3134">
        <v>1</v>
      </c>
      <c r="V3134" t="s">
        <v>22</v>
      </c>
      <c r="W3134">
        <f t="shared" si="384"/>
        <v>0</v>
      </c>
      <c r="X3134" t="str">
        <f t="shared" si="385"/>
        <v>3 or fewer calls</v>
      </c>
      <c r="Y3134" t="str">
        <f t="shared" si="386"/>
        <v>Medium</v>
      </c>
      <c r="Z3134" t="str">
        <f t="shared" si="387"/>
        <v>Light_usage</v>
      </c>
      <c r="AA3134" t="str">
        <f t="shared" si="388"/>
        <v>Heavy_user</v>
      </c>
      <c r="AB3134" t="str">
        <f t="shared" si="389"/>
        <v>Medium Usage</v>
      </c>
      <c r="AC3134" t="str">
        <f t="shared" si="390"/>
        <v>High</v>
      </c>
      <c r="AD3134" t="str">
        <f t="shared" si="391"/>
        <v>Medium Intl Calls</v>
      </c>
    </row>
    <row r="3135" spans="1:30" x14ac:dyDescent="0.25">
      <c r="A3135" t="s">
        <v>74</v>
      </c>
      <c r="B3135">
        <v>127</v>
      </c>
      <c r="C3135" t="s">
        <v>25</v>
      </c>
      <c r="D3135" t="s">
        <v>22</v>
      </c>
      <c r="E3135">
        <f>IF(train[[#This Row],[international_plan]]="yes",1,0)</f>
        <v>0</v>
      </c>
      <c r="F3135" t="s">
        <v>22</v>
      </c>
      <c r="G3135">
        <f>IF(train[[#This Row],[voice_mail_plan]]="yes",1,0)</f>
        <v>0</v>
      </c>
      <c r="H3135">
        <v>0</v>
      </c>
      <c r="I3135">
        <v>155.80000000000001</v>
      </c>
      <c r="J3135">
        <v>91</v>
      </c>
      <c r="K3135">
        <v>26.49</v>
      </c>
      <c r="L3135">
        <v>103.7</v>
      </c>
      <c r="M3135">
        <v>85</v>
      </c>
      <c r="N3135">
        <v>8.81</v>
      </c>
      <c r="O3135">
        <v>117.2</v>
      </c>
      <c r="P3135">
        <v>125</v>
      </c>
      <c r="Q3135">
        <v>5.27</v>
      </c>
      <c r="R3135">
        <v>8.6</v>
      </c>
      <c r="S3135">
        <v>3</v>
      </c>
      <c r="T3135">
        <v>2.3199999999999998</v>
      </c>
      <c r="U3135">
        <v>2</v>
      </c>
      <c r="V3135" t="s">
        <v>22</v>
      </c>
      <c r="W3135">
        <f t="shared" si="384"/>
        <v>0</v>
      </c>
      <c r="X3135" t="str">
        <f t="shared" si="385"/>
        <v>3 or fewer calls</v>
      </c>
      <c r="Y3135" t="str">
        <f t="shared" si="386"/>
        <v>Medium</v>
      </c>
      <c r="Z3135" t="str">
        <f t="shared" si="387"/>
        <v>Medium_user</v>
      </c>
      <c r="AA3135" t="str">
        <f t="shared" si="388"/>
        <v>Light_user</v>
      </c>
      <c r="AB3135" t="str">
        <f t="shared" si="389"/>
        <v>Medium Usage</v>
      </c>
      <c r="AC3135" t="str">
        <f t="shared" si="390"/>
        <v>None</v>
      </c>
      <c r="AD3135" t="str">
        <f t="shared" si="391"/>
        <v>Medium Intl Calls</v>
      </c>
    </row>
    <row r="3136" spans="1:30" x14ac:dyDescent="0.25">
      <c r="A3136" t="s">
        <v>24</v>
      </c>
      <c r="B3136">
        <v>85</v>
      </c>
      <c r="C3136" t="s">
        <v>28</v>
      </c>
      <c r="D3136" t="s">
        <v>22</v>
      </c>
      <c r="E3136">
        <f>IF(train[[#This Row],[international_plan]]="yes",1,0)</f>
        <v>0</v>
      </c>
      <c r="F3136" t="s">
        <v>22</v>
      </c>
      <c r="G3136">
        <f>IF(train[[#This Row],[voice_mail_plan]]="yes",1,0)</f>
        <v>0</v>
      </c>
      <c r="H3136">
        <v>0</v>
      </c>
      <c r="I3136">
        <v>232.1</v>
      </c>
      <c r="J3136">
        <v>130</v>
      </c>
      <c r="K3136">
        <v>39.46</v>
      </c>
      <c r="L3136">
        <v>150.69999999999999</v>
      </c>
      <c r="M3136">
        <v>75</v>
      </c>
      <c r="N3136">
        <v>12.81</v>
      </c>
      <c r="O3136">
        <v>253.9</v>
      </c>
      <c r="P3136">
        <v>77</v>
      </c>
      <c r="Q3136">
        <v>11.43</v>
      </c>
      <c r="R3136">
        <v>13</v>
      </c>
      <c r="S3136">
        <v>3</v>
      </c>
      <c r="T3136">
        <v>3.51</v>
      </c>
      <c r="U3136">
        <v>0</v>
      </c>
      <c r="V3136" t="s">
        <v>22</v>
      </c>
      <c r="W3136">
        <f t="shared" si="384"/>
        <v>0</v>
      </c>
      <c r="X3136" t="str">
        <f t="shared" si="385"/>
        <v>3 or fewer calls</v>
      </c>
      <c r="Y3136" t="str">
        <f t="shared" si="386"/>
        <v>Medium</v>
      </c>
      <c r="Z3136" t="str">
        <f t="shared" si="387"/>
        <v>Light_usage</v>
      </c>
      <c r="AA3136" t="str">
        <f t="shared" si="388"/>
        <v>Medium_user</v>
      </c>
      <c r="AB3136" t="str">
        <f t="shared" si="389"/>
        <v>Medium Usage</v>
      </c>
      <c r="AC3136" t="str">
        <f t="shared" si="390"/>
        <v>None</v>
      </c>
      <c r="AD3136" t="str">
        <f t="shared" si="391"/>
        <v>Medium Intl Calls</v>
      </c>
    </row>
    <row r="3137" spans="1:30" x14ac:dyDescent="0.25">
      <c r="A3137" t="s">
        <v>43</v>
      </c>
      <c r="B3137">
        <v>59</v>
      </c>
      <c r="C3137" t="s">
        <v>21</v>
      </c>
      <c r="D3137" t="s">
        <v>22</v>
      </c>
      <c r="E3137">
        <f>IF(train[[#This Row],[international_plan]]="yes",1,0)</f>
        <v>0</v>
      </c>
      <c r="F3137" t="s">
        <v>22</v>
      </c>
      <c r="G3137">
        <f>IF(train[[#This Row],[voice_mail_plan]]="yes",1,0)</f>
        <v>0</v>
      </c>
      <c r="H3137">
        <v>0</v>
      </c>
      <c r="I3137">
        <v>128.69999999999999</v>
      </c>
      <c r="J3137">
        <v>85</v>
      </c>
      <c r="K3137">
        <v>21.88</v>
      </c>
      <c r="L3137">
        <v>169.8</v>
      </c>
      <c r="M3137">
        <v>121</v>
      </c>
      <c r="N3137">
        <v>14.43</v>
      </c>
      <c r="O3137">
        <v>207.3</v>
      </c>
      <c r="P3137">
        <v>98</v>
      </c>
      <c r="Q3137">
        <v>9.33</v>
      </c>
      <c r="R3137">
        <v>10.5</v>
      </c>
      <c r="S3137">
        <v>4</v>
      </c>
      <c r="T3137">
        <v>2.84</v>
      </c>
      <c r="U3137">
        <v>3</v>
      </c>
      <c r="V3137" t="s">
        <v>22</v>
      </c>
      <c r="W3137">
        <f t="shared" si="384"/>
        <v>0</v>
      </c>
      <c r="X3137" t="str">
        <f t="shared" si="385"/>
        <v>3 or fewer calls</v>
      </c>
      <c r="Y3137" t="str">
        <f t="shared" si="386"/>
        <v>Medium</v>
      </c>
      <c r="Z3137" t="str">
        <f t="shared" si="387"/>
        <v>Heavy_user</v>
      </c>
      <c r="AA3137" t="str">
        <f t="shared" si="388"/>
        <v>Medium_user</v>
      </c>
      <c r="AB3137" t="str">
        <f t="shared" si="389"/>
        <v>Medium Usage</v>
      </c>
      <c r="AC3137" t="str">
        <f t="shared" si="390"/>
        <v>None</v>
      </c>
      <c r="AD3137" t="str">
        <f t="shared" si="391"/>
        <v>Medium Intl Calls</v>
      </c>
    </row>
    <row r="3138" spans="1:30" x14ac:dyDescent="0.25">
      <c r="A3138" t="s">
        <v>38</v>
      </c>
      <c r="B3138">
        <v>113</v>
      </c>
      <c r="C3138" t="s">
        <v>25</v>
      </c>
      <c r="D3138" t="s">
        <v>22</v>
      </c>
      <c r="E3138">
        <f>IF(train[[#This Row],[international_plan]]="yes",1,0)</f>
        <v>0</v>
      </c>
      <c r="F3138" t="s">
        <v>23</v>
      </c>
      <c r="G3138">
        <f>IF(train[[#This Row],[voice_mail_plan]]="yes",1,0)</f>
        <v>1</v>
      </c>
      <c r="H3138">
        <v>30</v>
      </c>
      <c r="I3138">
        <v>208.9</v>
      </c>
      <c r="J3138">
        <v>87</v>
      </c>
      <c r="K3138">
        <v>35.51</v>
      </c>
      <c r="L3138">
        <v>145.19999999999999</v>
      </c>
      <c r="M3138">
        <v>89</v>
      </c>
      <c r="N3138">
        <v>12.34</v>
      </c>
      <c r="O3138">
        <v>198.2</v>
      </c>
      <c r="P3138">
        <v>77</v>
      </c>
      <c r="Q3138">
        <v>8.92</v>
      </c>
      <c r="R3138">
        <v>14.9</v>
      </c>
      <c r="S3138">
        <v>5</v>
      </c>
      <c r="T3138">
        <v>4.0199999999999996</v>
      </c>
      <c r="U3138">
        <v>2</v>
      </c>
      <c r="V3138" t="s">
        <v>22</v>
      </c>
      <c r="W3138">
        <f t="shared" ref="W3138:W3201" si="392">IF(V3138="yes",1,0)</f>
        <v>0</v>
      </c>
      <c r="X3138" t="str">
        <f t="shared" ref="X3138:X3201" si="393">IF(U3138&gt;3,"More than 3 calls","3 or fewer calls")</f>
        <v>3 or fewer calls</v>
      </c>
      <c r="Y3138" t="str">
        <f t="shared" ref="Y3138:Y3201" si="394">IF(T3138&lt;2,"Low",IF(T3138&lt;4,"Medium","High"))</f>
        <v>High</v>
      </c>
      <c r="Z3138" t="str">
        <f t="shared" ref="Z3138:Z3201" si="395">IF(M3138&lt;80,"Light_usage",IF(M3138&lt;120,"Medium_user","Heavy_user"))</f>
        <v>Medium_user</v>
      </c>
      <c r="AA3138" t="str">
        <f t="shared" ref="AA3138:AA3201" si="396">IF(N3138&lt;10,"Light_user",IF(N3138&lt;20,"Medium_user","Heavy_user"))</f>
        <v>Medium_user</v>
      </c>
      <c r="AB3138" t="str">
        <f t="shared" ref="AB3138:AB3201" si="397">IF(AND(I3138&gt;250,N3138&gt;20,R3138&gt;10),"High Usage",
  IF(AND(I3138&lt;100,N3138&lt;10,R3138&lt;5),"Low Usage","Medium Usage"))</f>
        <v>Medium Usage</v>
      </c>
      <c r="AC3138" t="str">
        <f t="shared" ref="AC3138:AC3201" si="398">IF(H3138=0,"None",IF(H3138&lt;10,"Low",IF(H3138&lt;30,"Medium","High")))</f>
        <v>High</v>
      </c>
      <c r="AD3138" t="str">
        <f t="shared" ref="AD3138:AD3201" si="399">IF(T3138&lt;=2, "Low Intl Calls", IF(T3138&lt;=5, "Medium Intl Calls", "High Intl Calls"))</f>
        <v>Medium Intl Calls</v>
      </c>
    </row>
    <row r="3139" spans="1:30" x14ac:dyDescent="0.25">
      <c r="A3139" t="s">
        <v>40</v>
      </c>
      <c r="B3139">
        <v>185</v>
      </c>
      <c r="C3139" t="s">
        <v>28</v>
      </c>
      <c r="D3139" t="s">
        <v>22</v>
      </c>
      <c r="E3139">
        <f>IF(train[[#This Row],[international_plan]]="yes",1,0)</f>
        <v>0</v>
      </c>
      <c r="F3139" t="s">
        <v>23</v>
      </c>
      <c r="G3139">
        <f>IF(train[[#This Row],[voice_mail_plan]]="yes",1,0)</f>
        <v>1</v>
      </c>
      <c r="H3139">
        <v>24</v>
      </c>
      <c r="I3139">
        <v>121.6</v>
      </c>
      <c r="J3139">
        <v>100</v>
      </c>
      <c r="K3139">
        <v>20.67</v>
      </c>
      <c r="L3139">
        <v>108.3</v>
      </c>
      <c r="M3139">
        <v>77</v>
      </c>
      <c r="N3139">
        <v>9.2100000000000009</v>
      </c>
      <c r="O3139">
        <v>206.3</v>
      </c>
      <c r="P3139">
        <v>98</v>
      </c>
      <c r="Q3139">
        <v>9.2799999999999994</v>
      </c>
      <c r="R3139">
        <v>12.3</v>
      </c>
      <c r="S3139">
        <v>2</v>
      </c>
      <c r="T3139">
        <v>3.32</v>
      </c>
      <c r="U3139">
        <v>5</v>
      </c>
      <c r="V3139" t="s">
        <v>23</v>
      </c>
      <c r="W3139">
        <f t="shared" si="392"/>
        <v>1</v>
      </c>
      <c r="X3139" t="str">
        <f t="shared" si="393"/>
        <v>More than 3 calls</v>
      </c>
      <c r="Y3139" t="str">
        <f t="shared" si="394"/>
        <v>Medium</v>
      </c>
      <c r="Z3139" t="str">
        <f t="shared" si="395"/>
        <v>Light_usage</v>
      </c>
      <c r="AA3139" t="str">
        <f t="shared" si="396"/>
        <v>Light_user</v>
      </c>
      <c r="AB3139" t="str">
        <f t="shared" si="397"/>
        <v>Medium Usage</v>
      </c>
      <c r="AC3139" t="str">
        <f t="shared" si="398"/>
        <v>Medium</v>
      </c>
      <c r="AD3139" t="str">
        <f t="shared" si="399"/>
        <v>Medium Intl Calls</v>
      </c>
    </row>
    <row r="3140" spans="1:30" x14ac:dyDescent="0.25">
      <c r="A3140" t="s">
        <v>42</v>
      </c>
      <c r="B3140">
        <v>127</v>
      </c>
      <c r="C3140" t="s">
        <v>21</v>
      </c>
      <c r="D3140" t="s">
        <v>22</v>
      </c>
      <c r="E3140">
        <f>IF(train[[#This Row],[international_plan]]="yes",1,0)</f>
        <v>0</v>
      </c>
      <c r="F3140" t="s">
        <v>22</v>
      </c>
      <c r="G3140">
        <f>IF(train[[#This Row],[voice_mail_plan]]="yes",1,0)</f>
        <v>0</v>
      </c>
      <c r="H3140">
        <v>0</v>
      </c>
      <c r="I3140">
        <v>145</v>
      </c>
      <c r="J3140">
        <v>106</v>
      </c>
      <c r="K3140">
        <v>24.65</v>
      </c>
      <c r="L3140">
        <v>230.3</v>
      </c>
      <c r="M3140">
        <v>99</v>
      </c>
      <c r="N3140">
        <v>19.579999999999998</v>
      </c>
      <c r="O3140">
        <v>164.9</v>
      </c>
      <c r="P3140">
        <v>103</v>
      </c>
      <c r="Q3140">
        <v>7.42</v>
      </c>
      <c r="R3140">
        <v>12.7</v>
      </c>
      <c r="S3140">
        <v>3</v>
      </c>
      <c r="T3140">
        <v>3.43</v>
      </c>
      <c r="U3140">
        <v>1</v>
      </c>
      <c r="V3140" t="s">
        <v>22</v>
      </c>
      <c r="W3140">
        <f t="shared" si="392"/>
        <v>0</v>
      </c>
      <c r="X3140" t="str">
        <f t="shared" si="393"/>
        <v>3 or fewer calls</v>
      </c>
      <c r="Y3140" t="str">
        <f t="shared" si="394"/>
        <v>Medium</v>
      </c>
      <c r="Z3140" t="str">
        <f t="shared" si="395"/>
        <v>Medium_user</v>
      </c>
      <c r="AA3140" t="str">
        <f t="shared" si="396"/>
        <v>Medium_user</v>
      </c>
      <c r="AB3140" t="str">
        <f t="shared" si="397"/>
        <v>Medium Usage</v>
      </c>
      <c r="AC3140" t="str">
        <f t="shared" si="398"/>
        <v>None</v>
      </c>
      <c r="AD3140" t="str">
        <f t="shared" si="399"/>
        <v>Medium Intl Calls</v>
      </c>
    </row>
    <row r="3141" spans="1:30" x14ac:dyDescent="0.25">
      <c r="A3141" t="s">
        <v>52</v>
      </c>
      <c r="B3141">
        <v>69</v>
      </c>
      <c r="C3141" t="s">
        <v>21</v>
      </c>
      <c r="D3141" t="s">
        <v>22</v>
      </c>
      <c r="E3141">
        <f>IF(train[[#This Row],[international_plan]]="yes",1,0)</f>
        <v>0</v>
      </c>
      <c r="F3141" t="s">
        <v>22</v>
      </c>
      <c r="G3141">
        <f>IF(train[[#This Row],[voice_mail_plan]]="yes",1,0)</f>
        <v>0</v>
      </c>
      <c r="H3141">
        <v>0</v>
      </c>
      <c r="I3141">
        <v>243.3</v>
      </c>
      <c r="J3141">
        <v>101</v>
      </c>
      <c r="K3141">
        <v>41.36</v>
      </c>
      <c r="L3141">
        <v>109.2</v>
      </c>
      <c r="M3141">
        <v>99</v>
      </c>
      <c r="N3141">
        <v>9.2799999999999994</v>
      </c>
      <c r="O3141">
        <v>176.9</v>
      </c>
      <c r="P3141">
        <v>138</v>
      </c>
      <c r="Q3141">
        <v>7.96</v>
      </c>
      <c r="R3141">
        <v>9.3000000000000007</v>
      </c>
      <c r="S3141">
        <v>3</v>
      </c>
      <c r="T3141">
        <v>2.5099999999999998</v>
      </c>
      <c r="U3141">
        <v>0</v>
      </c>
      <c r="V3141" t="s">
        <v>22</v>
      </c>
      <c r="W3141">
        <f t="shared" si="392"/>
        <v>0</v>
      </c>
      <c r="X3141" t="str">
        <f t="shared" si="393"/>
        <v>3 or fewer calls</v>
      </c>
      <c r="Y3141" t="str">
        <f t="shared" si="394"/>
        <v>Medium</v>
      </c>
      <c r="Z3141" t="str">
        <f t="shared" si="395"/>
        <v>Medium_user</v>
      </c>
      <c r="AA3141" t="str">
        <f t="shared" si="396"/>
        <v>Light_user</v>
      </c>
      <c r="AB3141" t="str">
        <f t="shared" si="397"/>
        <v>Medium Usage</v>
      </c>
      <c r="AC3141" t="str">
        <f t="shared" si="398"/>
        <v>None</v>
      </c>
      <c r="AD3141" t="str">
        <f t="shared" si="399"/>
        <v>Medium Intl Calls</v>
      </c>
    </row>
    <row r="3142" spans="1:30" x14ac:dyDescent="0.25">
      <c r="A3142" t="s">
        <v>39</v>
      </c>
      <c r="B3142">
        <v>102</v>
      </c>
      <c r="C3142" t="s">
        <v>28</v>
      </c>
      <c r="D3142" t="s">
        <v>22</v>
      </c>
      <c r="E3142">
        <f>IF(train[[#This Row],[international_plan]]="yes",1,0)</f>
        <v>0</v>
      </c>
      <c r="F3142" t="s">
        <v>22</v>
      </c>
      <c r="G3142">
        <f>IF(train[[#This Row],[voice_mail_plan]]="yes",1,0)</f>
        <v>0</v>
      </c>
      <c r="H3142">
        <v>0</v>
      </c>
      <c r="I3142">
        <v>214.8</v>
      </c>
      <c r="J3142">
        <v>60</v>
      </c>
      <c r="K3142">
        <v>36.520000000000003</v>
      </c>
      <c r="L3142">
        <v>173.8</v>
      </c>
      <c r="M3142">
        <v>70</v>
      </c>
      <c r="N3142">
        <v>14.77</v>
      </c>
      <c r="O3142">
        <v>166.7</v>
      </c>
      <c r="P3142">
        <v>90</v>
      </c>
      <c r="Q3142">
        <v>7.5</v>
      </c>
      <c r="R3142">
        <v>10.9</v>
      </c>
      <c r="S3142">
        <v>2</v>
      </c>
      <c r="T3142">
        <v>2.94</v>
      </c>
      <c r="U3142">
        <v>1</v>
      </c>
      <c r="V3142" t="s">
        <v>22</v>
      </c>
      <c r="W3142">
        <f t="shared" si="392"/>
        <v>0</v>
      </c>
      <c r="X3142" t="str">
        <f t="shared" si="393"/>
        <v>3 or fewer calls</v>
      </c>
      <c r="Y3142" t="str">
        <f t="shared" si="394"/>
        <v>Medium</v>
      </c>
      <c r="Z3142" t="str">
        <f t="shared" si="395"/>
        <v>Light_usage</v>
      </c>
      <c r="AA3142" t="str">
        <f t="shared" si="396"/>
        <v>Medium_user</v>
      </c>
      <c r="AB3142" t="str">
        <f t="shared" si="397"/>
        <v>Medium Usage</v>
      </c>
      <c r="AC3142" t="str">
        <f t="shared" si="398"/>
        <v>None</v>
      </c>
      <c r="AD3142" t="str">
        <f t="shared" si="399"/>
        <v>Medium Intl Calls</v>
      </c>
    </row>
    <row r="3143" spans="1:30" x14ac:dyDescent="0.25">
      <c r="A3143" t="s">
        <v>49</v>
      </c>
      <c r="B3143">
        <v>126</v>
      </c>
      <c r="C3143" t="s">
        <v>28</v>
      </c>
      <c r="D3143" t="s">
        <v>22</v>
      </c>
      <c r="E3143">
        <f>IF(train[[#This Row],[international_plan]]="yes",1,0)</f>
        <v>0</v>
      </c>
      <c r="F3143" t="s">
        <v>22</v>
      </c>
      <c r="G3143">
        <f>IF(train[[#This Row],[voice_mail_plan]]="yes",1,0)</f>
        <v>0</v>
      </c>
      <c r="H3143">
        <v>0</v>
      </c>
      <c r="I3143">
        <v>184.5</v>
      </c>
      <c r="J3143">
        <v>56</v>
      </c>
      <c r="K3143">
        <v>31.37</v>
      </c>
      <c r="L3143">
        <v>197.7</v>
      </c>
      <c r="M3143">
        <v>91</v>
      </c>
      <c r="N3143">
        <v>16.8</v>
      </c>
      <c r="O3143">
        <v>242.3</v>
      </c>
      <c r="P3143">
        <v>74</v>
      </c>
      <c r="Q3143">
        <v>10.9</v>
      </c>
      <c r="R3143">
        <v>11.2</v>
      </c>
      <c r="S3143">
        <v>3</v>
      </c>
      <c r="T3143">
        <v>3.02</v>
      </c>
      <c r="U3143">
        <v>2</v>
      </c>
      <c r="V3143" t="s">
        <v>22</v>
      </c>
      <c r="W3143">
        <f t="shared" si="392"/>
        <v>0</v>
      </c>
      <c r="X3143" t="str">
        <f t="shared" si="393"/>
        <v>3 or fewer calls</v>
      </c>
      <c r="Y3143" t="str">
        <f t="shared" si="394"/>
        <v>Medium</v>
      </c>
      <c r="Z3143" t="str">
        <f t="shared" si="395"/>
        <v>Medium_user</v>
      </c>
      <c r="AA3143" t="str">
        <f t="shared" si="396"/>
        <v>Medium_user</v>
      </c>
      <c r="AB3143" t="str">
        <f t="shared" si="397"/>
        <v>Medium Usage</v>
      </c>
      <c r="AC3143" t="str">
        <f t="shared" si="398"/>
        <v>None</v>
      </c>
      <c r="AD3143" t="str">
        <f t="shared" si="399"/>
        <v>Medium Intl Calls</v>
      </c>
    </row>
    <row r="3144" spans="1:30" x14ac:dyDescent="0.25">
      <c r="A3144" t="s">
        <v>31</v>
      </c>
      <c r="B3144">
        <v>137</v>
      </c>
      <c r="C3144" t="s">
        <v>21</v>
      </c>
      <c r="D3144" t="s">
        <v>22</v>
      </c>
      <c r="E3144">
        <f>IF(train[[#This Row],[international_plan]]="yes",1,0)</f>
        <v>0</v>
      </c>
      <c r="F3144" t="s">
        <v>22</v>
      </c>
      <c r="G3144">
        <f>IF(train[[#This Row],[voice_mail_plan]]="yes",1,0)</f>
        <v>0</v>
      </c>
      <c r="H3144">
        <v>0</v>
      </c>
      <c r="I3144">
        <v>84.3</v>
      </c>
      <c r="J3144">
        <v>98</v>
      </c>
      <c r="K3144">
        <v>14.33</v>
      </c>
      <c r="L3144">
        <v>259.5</v>
      </c>
      <c r="M3144">
        <v>115</v>
      </c>
      <c r="N3144">
        <v>22.06</v>
      </c>
      <c r="O3144">
        <v>197.5</v>
      </c>
      <c r="P3144">
        <v>115</v>
      </c>
      <c r="Q3144">
        <v>8.89</v>
      </c>
      <c r="R3144">
        <v>10.3</v>
      </c>
      <c r="S3144">
        <v>2</v>
      </c>
      <c r="T3144">
        <v>2.78</v>
      </c>
      <c r="U3144">
        <v>2</v>
      </c>
      <c r="V3144" t="s">
        <v>22</v>
      </c>
      <c r="W3144">
        <f t="shared" si="392"/>
        <v>0</v>
      </c>
      <c r="X3144" t="str">
        <f t="shared" si="393"/>
        <v>3 or fewer calls</v>
      </c>
      <c r="Y3144" t="str">
        <f t="shared" si="394"/>
        <v>Medium</v>
      </c>
      <c r="Z3144" t="str">
        <f t="shared" si="395"/>
        <v>Medium_user</v>
      </c>
      <c r="AA3144" t="str">
        <f t="shared" si="396"/>
        <v>Heavy_user</v>
      </c>
      <c r="AB3144" t="str">
        <f t="shared" si="397"/>
        <v>Medium Usage</v>
      </c>
      <c r="AC3144" t="str">
        <f t="shared" si="398"/>
        <v>None</v>
      </c>
      <c r="AD3144" t="str">
        <f t="shared" si="399"/>
        <v>Medium Intl Calls</v>
      </c>
    </row>
    <row r="3145" spans="1:30" x14ac:dyDescent="0.25">
      <c r="A3145" t="s">
        <v>48</v>
      </c>
      <c r="B3145">
        <v>80</v>
      </c>
      <c r="C3145" t="s">
        <v>25</v>
      </c>
      <c r="D3145" t="s">
        <v>22</v>
      </c>
      <c r="E3145">
        <f>IF(train[[#This Row],[international_plan]]="yes",1,0)</f>
        <v>0</v>
      </c>
      <c r="F3145" t="s">
        <v>22</v>
      </c>
      <c r="G3145">
        <f>IF(train[[#This Row],[voice_mail_plan]]="yes",1,0)</f>
        <v>0</v>
      </c>
      <c r="H3145">
        <v>0</v>
      </c>
      <c r="I3145">
        <v>142.9</v>
      </c>
      <c r="J3145">
        <v>70</v>
      </c>
      <c r="K3145">
        <v>24.29</v>
      </c>
      <c r="L3145">
        <v>221.6</v>
      </c>
      <c r="M3145">
        <v>83</v>
      </c>
      <c r="N3145">
        <v>18.84</v>
      </c>
      <c r="O3145">
        <v>121.4</v>
      </c>
      <c r="P3145">
        <v>111</v>
      </c>
      <c r="Q3145">
        <v>5.46</v>
      </c>
      <c r="R3145">
        <v>15.2</v>
      </c>
      <c r="S3145">
        <v>4</v>
      </c>
      <c r="T3145">
        <v>4.0999999999999996</v>
      </c>
      <c r="U3145">
        <v>1</v>
      </c>
      <c r="V3145" t="s">
        <v>22</v>
      </c>
      <c r="W3145">
        <f t="shared" si="392"/>
        <v>0</v>
      </c>
      <c r="X3145" t="str">
        <f t="shared" si="393"/>
        <v>3 or fewer calls</v>
      </c>
      <c r="Y3145" t="str">
        <f t="shared" si="394"/>
        <v>High</v>
      </c>
      <c r="Z3145" t="str">
        <f t="shared" si="395"/>
        <v>Medium_user</v>
      </c>
      <c r="AA3145" t="str">
        <f t="shared" si="396"/>
        <v>Medium_user</v>
      </c>
      <c r="AB3145" t="str">
        <f t="shared" si="397"/>
        <v>Medium Usage</v>
      </c>
      <c r="AC3145" t="str">
        <f t="shared" si="398"/>
        <v>None</v>
      </c>
      <c r="AD3145" t="str">
        <f t="shared" si="399"/>
        <v>Medium Intl Calls</v>
      </c>
    </row>
    <row r="3146" spans="1:30" x14ac:dyDescent="0.25">
      <c r="A3146" t="s">
        <v>38</v>
      </c>
      <c r="B3146">
        <v>86</v>
      </c>
      <c r="C3146" t="s">
        <v>21</v>
      </c>
      <c r="D3146" t="s">
        <v>22</v>
      </c>
      <c r="E3146">
        <f>IF(train[[#This Row],[international_plan]]="yes",1,0)</f>
        <v>0</v>
      </c>
      <c r="F3146" t="s">
        <v>22</v>
      </c>
      <c r="G3146">
        <f>IF(train[[#This Row],[voice_mail_plan]]="yes",1,0)</f>
        <v>0</v>
      </c>
      <c r="H3146">
        <v>0</v>
      </c>
      <c r="I3146">
        <v>120.6</v>
      </c>
      <c r="J3146">
        <v>82</v>
      </c>
      <c r="K3146">
        <v>20.5</v>
      </c>
      <c r="L3146">
        <v>238.3</v>
      </c>
      <c r="M3146">
        <v>96</v>
      </c>
      <c r="N3146">
        <v>20.260000000000002</v>
      </c>
      <c r="O3146">
        <v>219.8</v>
      </c>
      <c r="P3146">
        <v>125</v>
      </c>
      <c r="Q3146">
        <v>9.89</v>
      </c>
      <c r="R3146">
        <v>11.4</v>
      </c>
      <c r="S3146">
        <v>5</v>
      </c>
      <c r="T3146">
        <v>3.08</v>
      </c>
      <c r="U3146">
        <v>0</v>
      </c>
      <c r="V3146" t="s">
        <v>22</v>
      </c>
      <c r="W3146">
        <f t="shared" si="392"/>
        <v>0</v>
      </c>
      <c r="X3146" t="str">
        <f t="shared" si="393"/>
        <v>3 or fewer calls</v>
      </c>
      <c r="Y3146" t="str">
        <f t="shared" si="394"/>
        <v>Medium</v>
      </c>
      <c r="Z3146" t="str">
        <f t="shared" si="395"/>
        <v>Medium_user</v>
      </c>
      <c r="AA3146" t="str">
        <f t="shared" si="396"/>
        <v>Heavy_user</v>
      </c>
      <c r="AB3146" t="str">
        <f t="shared" si="397"/>
        <v>Medium Usage</v>
      </c>
      <c r="AC3146" t="str">
        <f t="shared" si="398"/>
        <v>None</v>
      </c>
      <c r="AD3146" t="str">
        <f t="shared" si="399"/>
        <v>Medium Intl Calls</v>
      </c>
    </row>
    <row r="3147" spans="1:30" x14ac:dyDescent="0.25">
      <c r="A3147" t="s">
        <v>69</v>
      </c>
      <c r="B3147">
        <v>120</v>
      </c>
      <c r="C3147" t="s">
        <v>21</v>
      </c>
      <c r="D3147" t="s">
        <v>22</v>
      </c>
      <c r="E3147">
        <f>IF(train[[#This Row],[international_plan]]="yes",1,0)</f>
        <v>0</v>
      </c>
      <c r="F3147" t="s">
        <v>23</v>
      </c>
      <c r="G3147">
        <f>IF(train[[#This Row],[voice_mail_plan]]="yes",1,0)</f>
        <v>1</v>
      </c>
      <c r="H3147">
        <v>40</v>
      </c>
      <c r="I3147">
        <v>222.2</v>
      </c>
      <c r="J3147">
        <v>80</v>
      </c>
      <c r="K3147">
        <v>37.770000000000003</v>
      </c>
      <c r="L3147">
        <v>223.1</v>
      </c>
      <c r="M3147">
        <v>84</v>
      </c>
      <c r="N3147">
        <v>18.96</v>
      </c>
      <c r="O3147">
        <v>164</v>
      </c>
      <c r="P3147">
        <v>65</v>
      </c>
      <c r="Q3147">
        <v>7.38</v>
      </c>
      <c r="R3147">
        <v>12.1</v>
      </c>
      <c r="S3147">
        <v>3</v>
      </c>
      <c r="T3147">
        <v>3.27</v>
      </c>
      <c r="U3147">
        <v>1</v>
      </c>
      <c r="V3147" t="s">
        <v>22</v>
      </c>
      <c r="W3147">
        <f t="shared" si="392"/>
        <v>0</v>
      </c>
      <c r="X3147" t="str">
        <f t="shared" si="393"/>
        <v>3 or fewer calls</v>
      </c>
      <c r="Y3147" t="str">
        <f t="shared" si="394"/>
        <v>Medium</v>
      </c>
      <c r="Z3147" t="str">
        <f t="shared" si="395"/>
        <v>Medium_user</v>
      </c>
      <c r="AA3147" t="str">
        <f t="shared" si="396"/>
        <v>Medium_user</v>
      </c>
      <c r="AB3147" t="str">
        <f t="shared" si="397"/>
        <v>Medium Usage</v>
      </c>
      <c r="AC3147" t="str">
        <f t="shared" si="398"/>
        <v>High</v>
      </c>
      <c r="AD3147" t="str">
        <f t="shared" si="399"/>
        <v>Medium Intl Calls</v>
      </c>
    </row>
    <row r="3148" spans="1:30" x14ac:dyDescent="0.25">
      <c r="A3148" t="s">
        <v>39</v>
      </c>
      <c r="B3148">
        <v>85</v>
      </c>
      <c r="C3148" t="s">
        <v>25</v>
      </c>
      <c r="D3148" t="s">
        <v>22</v>
      </c>
      <c r="E3148">
        <f>IF(train[[#This Row],[international_plan]]="yes",1,0)</f>
        <v>0</v>
      </c>
      <c r="F3148" t="s">
        <v>23</v>
      </c>
      <c r="G3148">
        <f>IF(train[[#This Row],[voice_mail_plan]]="yes",1,0)</f>
        <v>1</v>
      </c>
      <c r="H3148">
        <v>21</v>
      </c>
      <c r="I3148">
        <v>219.3</v>
      </c>
      <c r="J3148">
        <v>132</v>
      </c>
      <c r="K3148">
        <v>37.28</v>
      </c>
      <c r="L3148">
        <v>218.2</v>
      </c>
      <c r="M3148">
        <v>105</v>
      </c>
      <c r="N3148">
        <v>18.55</v>
      </c>
      <c r="O3148">
        <v>267.60000000000002</v>
      </c>
      <c r="P3148">
        <v>95</v>
      </c>
      <c r="Q3148">
        <v>12.04</v>
      </c>
      <c r="R3148">
        <v>15.7</v>
      </c>
      <c r="S3148">
        <v>2</v>
      </c>
      <c r="T3148">
        <v>4.24</v>
      </c>
      <c r="U3148">
        <v>2</v>
      </c>
      <c r="V3148" t="s">
        <v>22</v>
      </c>
      <c r="W3148">
        <f t="shared" si="392"/>
        <v>0</v>
      </c>
      <c r="X3148" t="str">
        <f t="shared" si="393"/>
        <v>3 or fewer calls</v>
      </c>
      <c r="Y3148" t="str">
        <f t="shared" si="394"/>
        <v>High</v>
      </c>
      <c r="Z3148" t="str">
        <f t="shared" si="395"/>
        <v>Medium_user</v>
      </c>
      <c r="AA3148" t="str">
        <f t="shared" si="396"/>
        <v>Medium_user</v>
      </c>
      <c r="AB3148" t="str">
        <f t="shared" si="397"/>
        <v>Medium Usage</v>
      </c>
      <c r="AC3148" t="str">
        <f t="shared" si="398"/>
        <v>Medium</v>
      </c>
      <c r="AD3148" t="str">
        <f t="shared" si="399"/>
        <v>Medium Intl Calls</v>
      </c>
    </row>
    <row r="3149" spans="1:30" x14ac:dyDescent="0.25">
      <c r="A3149" t="s">
        <v>38</v>
      </c>
      <c r="B3149">
        <v>103</v>
      </c>
      <c r="C3149" t="s">
        <v>21</v>
      </c>
      <c r="D3149" t="s">
        <v>22</v>
      </c>
      <c r="E3149">
        <f>IF(train[[#This Row],[international_plan]]="yes",1,0)</f>
        <v>0</v>
      </c>
      <c r="F3149" t="s">
        <v>22</v>
      </c>
      <c r="G3149">
        <f>IF(train[[#This Row],[voice_mail_plan]]="yes",1,0)</f>
        <v>0</v>
      </c>
      <c r="H3149">
        <v>0</v>
      </c>
      <c r="I3149">
        <v>230.2</v>
      </c>
      <c r="J3149">
        <v>100</v>
      </c>
      <c r="K3149">
        <v>39.130000000000003</v>
      </c>
      <c r="L3149">
        <v>174.1</v>
      </c>
      <c r="M3149">
        <v>100</v>
      </c>
      <c r="N3149">
        <v>14.8</v>
      </c>
      <c r="O3149">
        <v>194.1</v>
      </c>
      <c r="P3149">
        <v>112</v>
      </c>
      <c r="Q3149">
        <v>8.73</v>
      </c>
      <c r="R3149">
        <v>9</v>
      </c>
      <c r="S3149">
        <v>11</v>
      </c>
      <c r="T3149">
        <v>2.4300000000000002</v>
      </c>
      <c r="U3149">
        <v>2</v>
      </c>
      <c r="V3149" t="s">
        <v>22</v>
      </c>
      <c r="W3149">
        <f t="shared" si="392"/>
        <v>0</v>
      </c>
      <c r="X3149" t="str">
        <f t="shared" si="393"/>
        <v>3 or fewer calls</v>
      </c>
      <c r="Y3149" t="str">
        <f t="shared" si="394"/>
        <v>Medium</v>
      </c>
      <c r="Z3149" t="str">
        <f t="shared" si="395"/>
        <v>Medium_user</v>
      </c>
      <c r="AA3149" t="str">
        <f t="shared" si="396"/>
        <v>Medium_user</v>
      </c>
      <c r="AB3149" t="str">
        <f t="shared" si="397"/>
        <v>Medium Usage</v>
      </c>
      <c r="AC3149" t="str">
        <f t="shared" si="398"/>
        <v>None</v>
      </c>
      <c r="AD3149" t="str">
        <f t="shared" si="399"/>
        <v>Medium Intl Calls</v>
      </c>
    </row>
    <row r="3150" spans="1:30" x14ac:dyDescent="0.25">
      <c r="A3150" t="s">
        <v>63</v>
      </c>
      <c r="B3150">
        <v>53</v>
      </c>
      <c r="C3150" t="s">
        <v>21</v>
      </c>
      <c r="D3150" t="s">
        <v>22</v>
      </c>
      <c r="E3150">
        <f>IF(train[[#This Row],[international_plan]]="yes",1,0)</f>
        <v>0</v>
      </c>
      <c r="F3150" t="s">
        <v>23</v>
      </c>
      <c r="G3150">
        <f>IF(train[[#This Row],[voice_mail_plan]]="yes",1,0)</f>
        <v>1</v>
      </c>
      <c r="H3150">
        <v>22</v>
      </c>
      <c r="I3150">
        <v>76.099999999999994</v>
      </c>
      <c r="J3150">
        <v>115</v>
      </c>
      <c r="K3150">
        <v>12.94</v>
      </c>
      <c r="L3150">
        <v>171.2</v>
      </c>
      <c r="M3150">
        <v>119</v>
      </c>
      <c r="N3150">
        <v>14.55</v>
      </c>
      <c r="O3150">
        <v>246.3</v>
      </c>
      <c r="P3150">
        <v>126</v>
      </c>
      <c r="Q3150">
        <v>11.08</v>
      </c>
      <c r="R3150">
        <v>6</v>
      </c>
      <c r="S3150">
        <v>2</v>
      </c>
      <c r="T3150">
        <v>1.62</v>
      </c>
      <c r="U3150">
        <v>0</v>
      </c>
      <c r="V3150" t="s">
        <v>22</v>
      </c>
      <c r="W3150">
        <f t="shared" si="392"/>
        <v>0</v>
      </c>
      <c r="X3150" t="str">
        <f t="shared" si="393"/>
        <v>3 or fewer calls</v>
      </c>
      <c r="Y3150" t="str">
        <f t="shared" si="394"/>
        <v>Low</v>
      </c>
      <c r="Z3150" t="str">
        <f t="shared" si="395"/>
        <v>Medium_user</v>
      </c>
      <c r="AA3150" t="str">
        <f t="shared" si="396"/>
        <v>Medium_user</v>
      </c>
      <c r="AB3150" t="str">
        <f t="shared" si="397"/>
        <v>Medium Usage</v>
      </c>
      <c r="AC3150" t="str">
        <f t="shared" si="398"/>
        <v>Medium</v>
      </c>
      <c r="AD3150" t="str">
        <f t="shared" si="399"/>
        <v>Low Intl Calls</v>
      </c>
    </row>
    <row r="3151" spans="1:30" x14ac:dyDescent="0.25">
      <c r="A3151" t="s">
        <v>69</v>
      </c>
      <c r="B3151">
        <v>115</v>
      </c>
      <c r="C3151" t="s">
        <v>21</v>
      </c>
      <c r="D3151" t="s">
        <v>23</v>
      </c>
      <c r="E3151">
        <f>IF(train[[#This Row],[international_plan]]="yes",1,0)</f>
        <v>1</v>
      </c>
      <c r="F3151" t="s">
        <v>22</v>
      </c>
      <c r="G3151">
        <f>IF(train[[#This Row],[voice_mail_plan]]="yes",1,0)</f>
        <v>0</v>
      </c>
      <c r="H3151">
        <v>0</v>
      </c>
      <c r="I3151">
        <v>147.69999999999999</v>
      </c>
      <c r="J3151">
        <v>105</v>
      </c>
      <c r="K3151">
        <v>25.11</v>
      </c>
      <c r="L3151">
        <v>184.1</v>
      </c>
      <c r="M3151">
        <v>68</v>
      </c>
      <c r="N3151">
        <v>15.65</v>
      </c>
      <c r="O3151">
        <v>153.5</v>
      </c>
      <c r="P3151">
        <v>102</v>
      </c>
      <c r="Q3151">
        <v>6.91</v>
      </c>
      <c r="R3151">
        <v>12.7</v>
      </c>
      <c r="S3151">
        <v>5</v>
      </c>
      <c r="T3151">
        <v>3.43</v>
      </c>
      <c r="U3151">
        <v>0</v>
      </c>
      <c r="V3151" t="s">
        <v>22</v>
      </c>
      <c r="W3151">
        <f t="shared" si="392"/>
        <v>0</v>
      </c>
      <c r="X3151" t="str">
        <f t="shared" si="393"/>
        <v>3 or fewer calls</v>
      </c>
      <c r="Y3151" t="str">
        <f t="shared" si="394"/>
        <v>Medium</v>
      </c>
      <c r="Z3151" t="str">
        <f t="shared" si="395"/>
        <v>Light_usage</v>
      </c>
      <c r="AA3151" t="str">
        <f t="shared" si="396"/>
        <v>Medium_user</v>
      </c>
      <c r="AB3151" t="str">
        <f t="shared" si="397"/>
        <v>Medium Usage</v>
      </c>
      <c r="AC3151" t="str">
        <f t="shared" si="398"/>
        <v>None</v>
      </c>
      <c r="AD3151" t="str">
        <f t="shared" si="399"/>
        <v>Medium Intl Calls</v>
      </c>
    </row>
    <row r="3152" spans="1:30" x14ac:dyDescent="0.25">
      <c r="A3152" t="s">
        <v>67</v>
      </c>
      <c r="B3152">
        <v>116</v>
      </c>
      <c r="C3152" t="s">
        <v>25</v>
      </c>
      <c r="D3152" t="s">
        <v>23</v>
      </c>
      <c r="E3152">
        <f>IF(train[[#This Row],[international_plan]]="yes",1,0)</f>
        <v>1</v>
      </c>
      <c r="F3152" t="s">
        <v>22</v>
      </c>
      <c r="G3152">
        <f>IF(train[[#This Row],[voice_mail_plan]]="yes",1,0)</f>
        <v>0</v>
      </c>
      <c r="H3152">
        <v>0</v>
      </c>
      <c r="I3152">
        <v>139.4</v>
      </c>
      <c r="J3152">
        <v>102</v>
      </c>
      <c r="K3152">
        <v>23.7</v>
      </c>
      <c r="L3152">
        <v>261.8</v>
      </c>
      <c r="M3152">
        <v>97</v>
      </c>
      <c r="N3152">
        <v>22.25</v>
      </c>
      <c r="O3152">
        <v>167.4</v>
      </c>
      <c r="P3152">
        <v>101</v>
      </c>
      <c r="Q3152">
        <v>7.53</v>
      </c>
      <c r="R3152">
        <v>10.5</v>
      </c>
      <c r="S3152">
        <v>4</v>
      </c>
      <c r="T3152">
        <v>2.84</v>
      </c>
      <c r="U3152">
        <v>1</v>
      </c>
      <c r="V3152" t="s">
        <v>22</v>
      </c>
      <c r="W3152">
        <f t="shared" si="392"/>
        <v>0</v>
      </c>
      <c r="X3152" t="str">
        <f t="shared" si="393"/>
        <v>3 or fewer calls</v>
      </c>
      <c r="Y3152" t="str">
        <f t="shared" si="394"/>
        <v>Medium</v>
      </c>
      <c r="Z3152" t="str">
        <f t="shared" si="395"/>
        <v>Medium_user</v>
      </c>
      <c r="AA3152" t="str">
        <f t="shared" si="396"/>
        <v>Heavy_user</v>
      </c>
      <c r="AB3152" t="str">
        <f t="shared" si="397"/>
        <v>Medium Usage</v>
      </c>
      <c r="AC3152" t="str">
        <f t="shared" si="398"/>
        <v>None</v>
      </c>
      <c r="AD3152" t="str">
        <f t="shared" si="399"/>
        <v>Medium Intl Calls</v>
      </c>
    </row>
    <row r="3153" spans="1:30" x14ac:dyDescent="0.25">
      <c r="A3153" t="s">
        <v>71</v>
      </c>
      <c r="B3153">
        <v>93</v>
      </c>
      <c r="C3153" t="s">
        <v>28</v>
      </c>
      <c r="D3153" t="s">
        <v>22</v>
      </c>
      <c r="E3153">
        <f>IF(train[[#This Row],[international_plan]]="yes",1,0)</f>
        <v>0</v>
      </c>
      <c r="F3153" t="s">
        <v>23</v>
      </c>
      <c r="G3153">
        <f>IF(train[[#This Row],[voice_mail_plan]]="yes",1,0)</f>
        <v>1</v>
      </c>
      <c r="H3153">
        <v>23</v>
      </c>
      <c r="I3153">
        <v>196</v>
      </c>
      <c r="J3153">
        <v>91</v>
      </c>
      <c r="K3153">
        <v>33.32</v>
      </c>
      <c r="L3153">
        <v>156.30000000000001</v>
      </c>
      <c r="M3153">
        <v>107</v>
      </c>
      <c r="N3153">
        <v>13.29</v>
      </c>
      <c r="O3153">
        <v>200.5</v>
      </c>
      <c r="P3153">
        <v>68</v>
      </c>
      <c r="Q3153">
        <v>9.02</v>
      </c>
      <c r="R3153">
        <v>15.3</v>
      </c>
      <c r="S3153">
        <v>2</v>
      </c>
      <c r="T3153">
        <v>4.13</v>
      </c>
      <c r="U3153">
        <v>1</v>
      </c>
      <c r="V3153" t="s">
        <v>22</v>
      </c>
      <c r="W3153">
        <f t="shared" si="392"/>
        <v>0</v>
      </c>
      <c r="X3153" t="str">
        <f t="shared" si="393"/>
        <v>3 or fewer calls</v>
      </c>
      <c r="Y3153" t="str">
        <f t="shared" si="394"/>
        <v>High</v>
      </c>
      <c r="Z3153" t="str">
        <f t="shared" si="395"/>
        <v>Medium_user</v>
      </c>
      <c r="AA3153" t="str">
        <f t="shared" si="396"/>
        <v>Medium_user</v>
      </c>
      <c r="AB3153" t="str">
        <f t="shared" si="397"/>
        <v>Medium Usage</v>
      </c>
      <c r="AC3153" t="str">
        <f t="shared" si="398"/>
        <v>Medium</v>
      </c>
      <c r="AD3153" t="str">
        <f t="shared" si="399"/>
        <v>Medium Intl Calls</v>
      </c>
    </row>
    <row r="3154" spans="1:30" x14ac:dyDescent="0.25">
      <c r="A3154" t="s">
        <v>37</v>
      </c>
      <c r="B3154">
        <v>106</v>
      </c>
      <c r="C3154" t="s">
        <v>28</v>
      </c>
      <c r="D3154" t="s">
        <v>22</v>
      </c>
      <c r="E3154">
        <f>IF(train[[#This Row],[international_plan]]="yes",1,0)</f>
        <v>0</v>
      </c>
      <c r="F3154" t="s">
        <v>22</v>
      </c>
      <c r="G3154">
        <f>IF(train[[#This Row],[voice_mail_plan]]="yes",1,0)</f>
        <v>0</v>
      </c>
      <c r="H3154">
        <v>0</v>
      </c>
      <c r="I3154">
        <v>160.80000000000001</v>
      </c>
      <c r="J3154">
        <v>73</v>
      </c>
      <c r="K3154">
        <v>27.34</v>
      </c>
      <c r="L3154">
        <v>170.4</v>
      </c>
      <c r="M3154">
        <v>112</v>
      </c>
      <c r="N3154">
        <v>14.48</v>
      </c>
      <c r="O3154">
        <v>249.2</v>
      </c>
      <c r="P3154">
        <v>131</v>
      </c>
      <c r="Q3154">
        <v>11.21</v>
      </c>
      <c r="R3154">
        <v>7.2</v>
      </c>
      <c r="S3154">
        <v>3</v>
      </c>
      <c r="T3154">
        <v>1.94</v>
      </c>
      <c r="U3154">
        <v>1</v>
      </c>
      <c r="V3154" t="s">
        <v>22</v>
      </c>
      <c r="W3154">
        <f t="shared" si="392"/>
        <v>0</v>
      </c>
      <c r="X3154" t="str">
        <f t="shared" si="393"/>
        <v>3 or fewer calls</v>
      </c>
      <c r="Y3154" t="str">
        <f t="shared" si="394"/>
        <v>Low</v>
      </c>
      <c r="Z3154" t="str">
        <f t="shared" si="395"/>
        <v>Medium_user</v>
      </c>
      <c r="AA3154" t="str">
        <f t="shared" si="396"/>
        <v>Medium_user</v>
      </c>
      <c r="AB3154" t="str">
        <f t="shared" si="397"/>
        <v>Medium Usage</v>
      </c>
      <c r="AC3154" t="str">
        <f t="shared" si="398"/>
        <v>None</v>
      </c>
      <c r="AD3154" t="str">
        <f t="shared" si="399"/>
        <v>Low Intl Calls</v>
      </c>
    </row>
    <row r="3155" spans="1:30" x14ac:dyDescent="0.25">
      <c r="A3155" t="s">
        <v>70</v>
      </c>
      <c r="B3155">
        <v>92</v>
      </c>
      <c r="C3155" t="s">
        <v>28</v>
      </c>
      <c r="D3155" t="s">
        <v>22</v>
      </c>
      <c r="E3155">
        <f>IF(train[[#This Row],[international_plan]]="yes",1,0)</f>
        <v>0</v>
      </c>
      <c r="F3155" t="s">
        <v>22</v>
      </c>
      <c r="G3155">
        <f>IF(train[[#This Row],[voice_mail_plan]]="yes",1,0)</f>
        <v>0</v>
      </c>
      <c r="H3155">
        <v>0</v>
      </c>
      <c r="I3155">
        <v>325.39999999999998</v>
      </c>
      <c r="J3155">
        <v>73</v>
      </c>
      <c r="K3155">
        <v>55.32</v>
      </c>
      <c r="L3155">
        <v>127.8</v>
      </c>
      <c r="M3155">
        <v>100</v>
      </c>
      <c r="N3155">
        <v>10.86</v>
      </c>
      <c r="O3155">
        <v>209.9</v>
      </c>
      <c r="P3155">
        <v>98</v>
      </c>
      <c r="Q3155">
        <v>9.4499999999999993</v>
      </c>
      <c r="R3155">
        <v>9.3000000000000007</v>
      </c>
      <c r="S3155">
        <v>10</v>
      </c>
      <c r="T3155">
        <v>2.5099999999999998</v>
      </c>
      <c r="U3155">
        <v>1</v>
      </c>
      <c r="V3155" t="s">
        <v>23</v>
      </c>
      <c r="W3155">
        <f t="shared" si="392"/>
        <v>1</v>
      </c>
      <c r="X3155" t="str">
        <f t="shared" si="393"/>
        <v>3 or fewer calls</v>
      </c>
      <c r="Y3155" t="str">
        <f t="shared" si="394"/>
        <v>Medium</v>
      </c>
      <c r="Z3155" t="str">
        <f t="shared" si="395"/>
        <v>Medium_user</v>
      </c>
      <c r="AA3155" t="str">
        <f t="shared" si="396"/>
        <v>Medium_user</v>
      </c>
      <c r="AB3155" t="str">
        <f t="shared" si="397"/>
        <v>Medium Usage</v>
      </c>
      <c r="AC3155" t="str">
        <f t="shared" si="398"/>
        <v>None</v>
      </c>
      <c r="AD3155" t="str">
        <f t="shared" si="399"/>
        <v>Medium Intl Calls</v>
      </c>
    </row>
    <row r="3156" spans="1:30" x14ac:dyDescent="0.25">
      <c r="A3156" t="s">
        <v>61</v>
      </c>
      <c r="B3156">
        <v>110</v>
      </c>
      <c r="C3156" t="s">
        <v>21</v>
      </c>
      <c r="D3156" t="s">
        <v>22</v>
      </c>
      <c r="E3156">
        <f>IF(train[[#This Row],[international_plan]]="yes",1,0)</f>
        <v>0</v>
      </c>
      <c r="F3156" t="s">
        <v>22</v>
      </c>
      <c r="G3156">
        <f>IF(train[[#This Row],[voice_mail_plan]]="yes",1,0)</f>
        <v>0</v>
      </c>
      <c r="H3156">
        <v>0</v>
      </c>
      <c r="I3156">
        <v>198.2</v>
      </c>
      <c r="J3156">
        <v>92</v>
      </c>
      <c r="K3156">
        <v>33.69</v>
      </c>
      <c r="L3156">
        <v>147.1</v>
      </c>
      <c r="M3156">
        <v>97</v>
      </c>
      <c r="N3156">
        <v>12.5</v>
      </c>
      <c r="O3156">
        <v>199.6</v>
      </c>
      <c r="P3156">
        <v>76</v>
      </c>
      <c r="Q3156">
        <v>8.98</v>
      </c>
      <c r="R3156">
        <v>16.5</v>
      </c>
      <c r="S3156">
        <v>4</v>
      </c>
      <c r="T3156">
        <v>4.46</v>
      </c>
      <c r="U3156">
        <v>4</v>
      </c>
      <c r="V3156" t="s">
        <v>22</v>
      </c>
      <c r="W3156">
        <f t="shared" si="392"/>
        <v>0</v>
      </c>
      <c r="X3156" t="str">
        <f t="shared" si="393"/>
        <v>More than 3 calls</v>
      </c>
      <c r="Y3156" t="str">
        <f t="shared" si="394"/>
        <v>High</v>
      </c>
      <c r="Z3156" t="str">
        <f t="shared" si="395"/>
        <v>Medium_user</v>
      </c>
      <c r="AA3156" t="str">
        <f t="shared" si="396"/>
        <v>Medium_user</v>
      </c>
      <c r="AB3156" t="str">
        <f t="shared" si="397"/>
        <v>Medium Usage</v>
      </c>
      <c r="AC3156" t="str">
        <f t="shared" si="398"/>
        <v>None</v>
      </c>
      <c r="AD3156" t="str">
        <f t="shared" si="399"/>
        <v>Medium Intl Calls</v>
      </c>
    </row>
    <row r="3157" spans="1:30" x14ac:dyDescent="0.25">
      <c r="A3157" t="s">
        <v>31</v>
      </c>
      <c r="B3157">
        <v>122</v>
      </c>
      <c r="C3157" t="s">
        <v>21</v>
      </c>
      <c r="D3157" t="s">
        <v>23</v>
      </c>
      <c r="E3157">
        <f>IF(train[[#This Row],[international_plan]]="yes",1,0)</f>
        <v>1</v>
      </c>
      <c r="F3157" t="s">
        <v>22</v>
      </c>
      <c r="G3157">
        <f>IF(train[[#This Row],[voice_mail_plan]]="yes",1,0)</f>
        <v>0</v>
      </c>
      <c r="H3157">
        <v>0</v>
      </c>
      <c r="I3157">
        <v>168.8</v>
      </c>
      <c r="J3157">
        <v>86</v>
      </c>
      <c r="K3157">
        <v>28.7</v>
      </c>
      <c r="L3157">
        <v>237.6</v>
      </c>
      <c r="M3157">
        <v>98</v>
      </c>
      <c r="N3157">
        <v>20.2</v>
      </c>
      <c r="O3157">
        <v>204.3</v>
      </c>
      <c r="P3157">
        <v>94</v>
      </c>
      <c r="Q3157">
        <v>9.19</v>
      </c>
      <c r="R3157">
        <v>5.3</v>
      </c>
      <c r="S3157">
        <v>9</v>
      </c>
      <c r="T3157">
        <v>1.43</v>
      </c>
      <c r="U3157">
        <v>1</v>
      </c>
      <c r="V3157" t="s">
        <v>22</v>
      </c>
      <c r="W3157">
        <f t="shared" si="392"/>
        <v>0</v>
      </c>
      <c r="X3157" t="str">
        <f t="shared" si="393"/>
        <v>3 or fewer calls</v>
      </c>
      <c r="Y3157" t="str">
        <f t="shared" si="394"/>
        <v>Low</v>
      </c>
      <c r="Z3157" t="str">
        <f t="shared" si="395"/>
        <v>Medium_user</v>
      </c>
      <c r="AA3157" t="str">
        <f t="shared" si="396"/>
        <v>Heavy_user</v>
      </c>
      <c r="AB3157" t="str">
        <f t="shared" si="397"/>
        <v>Medium Usage</v>
      </c>
      <c r="AC3157" t="str">
        <f t="shared" si="398"/>
        <v>None</v>
      </c>
      <c r="AD3157" t="str">
        <f t="shared" si="399"/>
        <v>Low Intl Calls</v>
      </c>
    </row>
    <row r="3158" spans="1:30" x14ac:dyDescent="0.25">
      <c r="A3158" t="s">
        <v>68</v>
      </c>
      <c r="B3158">
        <v>82</v>
      </c>
      <c r="C3158" t="s">
        <v>21</v>
      </c>
      <c r="D3158" t="s">
        <v>22</v>
      </c>
      <c r="E3158">
        <f>IF(train[[#This Row],[international_plan]]="yes",1,0)</f>
        <v>0</v>
      </c>
      <c r="F3158" t="s">
        <v>22</v>
      </c>
      <c r="G3158">
        <f>IF(train[[#This Row],[voice_mail_plan]]="yes",1,0)</f>
        <v>0</v>
      </c>
      <c r="H3158">
        <v>0</v>
      </c>
      <c r="I3158">
        <v>273.8</v>
      </c>
      <c r="J3158">
        <v>99</v>
      </c>
      <c r="K3158">
        <v>46.55</v>
      </c>
      <c r="L3158">
        <v>123.8</v>
      </c>
      <c r="M3158">
        <v>110</v>
      </c>
      <c r="N3158">
        <v>10.52</v>
      </c>
      <c r="O3158">
        <v>147.69999999999999</v>
      </c>
      <c r="P3158">
        <v>61</v>
      </c>
      <c r="Q3158">
        <v>6.65</v>
      </c>
      <c r="R3158">
        <v>6.9</v>
      </c>
      <c r="S3158">
        <v>4</v>
      </c>
      <c r="T3158">
        <v>1.86</v>
      </c>
      <c r="U3158">
        <v>2</v>
      </c>
      <c r="V3158" t="s">
        <v>22</v>
      </c>
      <c r="W3158">
        <f t="shared" si="392"/>
        <v>0</v>
      </c>
      <c r="X3158" t="str">
        <f t="shared" si="393"/>
        <v>3 or fewer calls</v>
      </c>
      <c r="Y3158" t="str">
        <f t="shared" si="394"/>
        <v>Low</v>
      </c>
      <c r="Z3158" t="str">
        <f t="shared" si="395"/>
        <v>Medium_user</v>
      </c>
      <c r="AA3158" t="str">
        <f t="shared" si="396"/>
        <v>Medium_user</v>
      </c>
      <c r="AB3158" t="str">
        <f t="shared" si="397"/>
        <v>Medium Usage</v>
      </c>
      <c r="AC3158" t="str">
        <f t="shared" si="398"/>
        <v>None</v>
      </c>
      <c r="AD3158" t="str">
        <f t="shared" si="399"/>
        <v>Low Intl Calls</v>
      </c>
    </row>
    <row r="3159" spans="1:30" x14ac:dyDescent="0.25">
      <c r="A3159" t="s">
        <v>41</v>
      </c>
      <c r="B3159">
        <v>71</v>
      </c>
      <c r="C3159" t="s">
        <v>21</v>
      </c>
      <c r="D3159" t="s">
        <v>22</v>
      </c>
      <c r="E3159">
        <f>IF(train[[#This Row],[international_plan]]="yes",1,0)</f>
        <v>0</v>
      </c>
      <c r="F3159" t="s">
        <v>22</v>
      </c>
      <c r="G3159">
        <f>IF(train[[#This Row],[voice_mail_plan]]="yes",1,0)</f>
        <v>0</v>
      </c>
      <c r="H3159">
        <v>0</v>
      </c>
      <c r="I3159">
        <v>217.7</v>
      </c>
      <c r="J3159">
        <v>114</v>
      </c>
      <c r="K3159">
        <v>37.01</v>
      </c>
      <c r="L3159">
        <v>182</v>
      </c>
      <c r="M3159">
        <v>105</v>
      </c>
      <c r="N3159">
        <v>15.47</v>
      </c>
      <c r="O3159">
        <v>113.5</v>
      </c>
      <c r="P3159">
        <v>87</v>
      </c>
      <c r="Q3159">
        <v>5.1100000000000003</v>
      </c>
      <c r="R3159">
        <v>8.5</v>
      </c>
      <c r="S3159">
        <v>10</v>
      </c>
      <c r="T3159">
        <v>2.2999999999999998</v>
      </c>
      <c r="U3159">
        <v>4</v>
      </c>
      <c r="V3159" t="s">
        <v>22</v>
      </c>
      <c r="W3159">
        <f t="shared" si="392"/>
        <v>0</v>
      </c>
      <c r="X3159" t="str">
        <f t="shared" si="393"/>
        <v>More than 3 calls</v>
      </c>
      <c r="Y3159" t="str">
        <f t="shared" si="394"/>
        <v>Medium</v>
      </c>
      <c r="Z3159" t="str">
        <f t="shared" si="395"/>
        <v>Medium_user</v>
      </c>
      <c r="AA3159" t="str">
        <f t="shared" si="396"/>
        <v>Medium_user</v>
      </c>
      <c r="AB3159" t="str">
        <f t="shared" si="397"/>
        <v>Medium Usage</v>
      </c>
      <c r="AC3159" t="str">
        <f t="shared" si="398"/>
        <v>None</v>
      </c>
      <c r="AD3159" t="str">
        <f t="shared" si="399"/>
        <v>Medium Intl Calls</v>
      </c>
    </row>
    <row r="3160" spans="1:30" x14ac:dyDescent="0.25">
      <c r="A3160" t="s">
        <v>24</v>
      </c>
      <c r="B3160">
        <v>91</v>
      </c>
      <c r="C3160" t="s">
        <v>21</v>
      </c>
      <c r="D3160" t="s">
        <v>22</v>
      </c>
      <c r="E3160">
        <f>IF(train[[#This Row],[international_plan]]="yes",1,0)</f>
        <v>0</v>
      </c>
      <c r="F3160" t="s">
        <v>22</v>
      </c>
      <c r="G3160">
        <f>IF(train[[#This Row],[voice_mail_plan]]="yes",1,0)</f>
        <v>0</v>
      </c>
      <c r="H3160">
        <v>0</v>
      </c>
      <c r="I3160">
        <v>93.5</v>
      </c>
      <c r="J3160">
        <v>110</v>
      </c>
      <c r="K3160">
        <v>15.9</v>
      </c>
      <c r="L3160">
        <v>213.3</v>
      </c>
      <c r="M3160">
        <v>79</v>
      </c>
      <c r="N3160">
        <v>18.13</v>
      </c>
      <c r="O3160">
        <v>171.7</v>
      </c>
      <c r="P3160">
        <v>83</v>
      </c>
      <c r="Q3160">
        <v>7.73</v>
      </c>
      <c r="R3160">
        <v>8.9</v>
      </c>
      <c r="S3160">
        <v>4</v>
      </c>
      <c r="T3160">
        <v>2.4</v>
      </c>
      <c r="U3160">
        <v>4</v>
      </c>
      <c r="V3160" t="s">
        <v>23</v>
      </c>
      <c r="W3160">
        <f t="shared" si="392"/>
        <v>1</v>
      </c>
      <c r="X3160" t="str">
        <f t="shared" si="393"/>
        <v>More than 3 calls</v>
      </c>
      <c r="Y3160" t="str">
        <f t="shared" si="394"/>
        <v>Medium</v>
      </c>
      <c r="Z3160" t="str">
        <f t="shared" si="395"/>
        <v>Light_usage</v>
      </c>
      <c r="AA3160" t="str">
        <f t="shared" si="396"/>
        <v>Medium_user</v>
      </c>
      <c r="AB3160" t="str">
        <f t="shared" si="397"/>
        <v>Medium Usage</v>
      </c>
      <c r="AC3160" t="str">
        <f t="shared" si="398"/>
        <v>None</v>
      </c>
      <c r="AD3160" t="str">
        <f t="shared" si="399"/>
        <v>Medium Intl Calls</v>
      </c>
    </row>
    <row r="3161" spans="1:30" x14ac:dyDescent="0.25">
      <c r="A3161" t="s">
        <v>37</v>
      </c>
      <c r="B3161">
        <v>109</v>
      </c>
      <c r="C3161" t="s">
        <v>21</v>
      </c>
      <c r="D3161" t="s">
        <v>22</v>
      </c>
      <c r="E3161">
        <f>IF(train[[#This Row],[international_plan]]="yes",1,0)</f>
        <v>0</v>
      </c>
      <c r="F3161" t="s">
        <v>22</v>
      </c>
      <c r="G3161">
        <f>IF(train[[#This Row],[voice_mail_plan]]="yes",1,0)</f>
        <v>0</v>
      </c>
      <c r="H3161">
        <v>0</v>
      </c>
      <c r="I3161">
        <v>195.4</v>
      </c>
      <c r="J3161">
        <v>104</v>
      </c>
      <c r="K3161">
        <v>33.22</v>
      </c>
      <c r="L3161">
        <v>204.9</v>
      </c>
      <c r="M3161">
        <v>91</v>
      </c>
      <c r="N3161">
        <v>17.420000000000002</v>
      </c>
      <c r="O3161">
        <v>230.2</v>
      </c>
      <c r="P3161">
        <v>95</v>
      </c>
      <c r="Q3161">
        <v>10.36</v>
      </c>
      <c r="R3161">
        <v>14</v>
      </c>
      <c r="S3161">
        <v>4</v>
      </c>
      <c r="T3161">
        <v>3.78</v>
      </c>
      <c r="U3161">
        <v>0</v>
      </c>
      <c r="V3161" t="s">
        <v>22</v>
      </c>
      <c r="W3161">
        <f t="shared" si="392"/>
        <v>0</v>
      </c>
      <c r="X3161" t="str">
        <f t="shared" si="393"/>
        <v>3 or fewer calls</v>
      </c>
      <c r="Y3161" t="str">
        <f t="shared" si="394"/>
        <v>Medium</v>
      </c>
      <c r="Z3161" t="str">
        <f t="shared" si="395"/>
        <v>Medium_user</v>
      </c>
      <c r="AA3161" t="str">
        <f t="shared" si="396"/>
        <v>Medium_user</v>
      </c>
      <c r="AB3161" t="str">
        <f t="shared" si="397"/>
        <v>Medium Usage</v>
      </c>
      <c r="AC3161" t="str">
        <f t="shared" si="398"/>
        <v>None</v>
      </c>
      <c r="AD3161" t="str">
        <f t="shared" si="399"/>
        <v>Medium Intl Calls</v>
      </c>
    </row>
    <row r="3162" spans="1:30" x14ac:dyDescent="0.25">
      <c r="A3162" t="s">
        <v>59</v>
      </c>
      <c r="B3162">
        <v>126</v>
      </c>
      <c r="C3162" t="s">
        <v>28</v>
      </c>
      <c r="D3162" t="s">
        <v>22</v>
      </c>
      <c r="E3162">
        <f>IF(train[[#This Row],[international_plan]]="yes",1,0)</f>
        <v>0</v>
      </c>
      <c r="F3162" t="s">
        <v>23</v>
      </c>
      <c r="G3162">
        <f>IF(train[[#This Row],[voice_mail_plan]]="yes",1,0)</f>
        <v>1</v>
      </c>
      <c r="H3162">
        <v>42</v>
      </c>
      <c r="I3162">
        <v>247.8</v>
      </c>
      <c r="J3162">
        <v>96</v>
      </c>
      <c r="K3162">
        <v>42.13</v>
      </c>
      <c r="L3162">
        <v>159.1</v>
      </c>
      <c r="M3162">
        <v>98</v>
      </c>
      <c r="N3162">
        <v>13.52</v>
      </c>
      <c r="O3162">
        <v>201.8</v>
      </c>
      <c r="P3162">
        <v>73</v>
      </c>
      <c r="Q3162">
        <v>9.08</v>
      </c>
      <c r="R3162">
        <v>10.6</v>
      </c>
      <c r="S3162">
        <v>3</v>
      </c>
      <c r="T3162">
        <v>2.86</v>
      </c>
      <c r="U3162">
        <v>2</v>
      </c>
      <c r="V3162" t="s">
        <v>22</v>
      </c>
      <c r="W3162">
        <f t="shared" si="392"/>
        <v>0</v>
      </c>
      <c r="X3162" t="str">
        <f t="shared" si="393"/>
        <v>3 or fewer calls</v>
      </c>
      <c r="Y3162" t="str">
        <f t="shared" si="394"/>
        <v>Medium</v>
      </c>
      <c r="Z3162" t="str">
        <f t="shared" si="395"/>
        <v>Medium_user</v>
      </c>
      <c r="AA3162" t="str">
        <f t="shared" si="396"/>
        <v>Medium_user</v>
      </c>
      <c r="AB3162" t="str">
        <f t="shared" si="397"/>
        <v>Medium Usage</v>
      </c>
      <c r="AC3162" t="str">
        <f t="shared" si="398"/>
        <v>High</v>
      </c>
      <c r="AD3162" t="str">
        <f t="shared" si="399"/>
        <v>Medium Intl Calls</v>
      </c>
    </row>
    <row r="3163" spans="1:30" x14ac:dyDescent="0.25">
      <c r="A3163" t="s">
        <v>63</v>
      </c>
      <c r="B3163">
        <v>98</v>
      </c>
      <c r="C3163" t="s">
        <v>21</v>
      </c>
      <c r="D3163" t="s">
        <v>22</v>
      </c>
      <c r="E3163">
        <f>IF(train[[#This Row],[international_plan]]="yes",1,0)</f>
        <v>0</v>
      </c>
      <c r="F3163" t="s">
        <v>22</v>
      </c>
      <c r="G3163">
        <f>IF(train[[#This Row],[voice_mail_plan]]="yes",1,0)</f>
        <v>0</v>
      </c>
      <c r="H3163">
        <v>0</v>
      </c>
      <c r="I3163">
        <v>162.5</v>
      </c>
      <c r="J3163">
        <v>81</v>
      </c>
      <c r="K3163">
        <v>27.63</v>
      </c>
      <c r="L3163">
        <v>159.19999999999999</v>
      </c>
      <c r="M3163">
        <v>114</v>
      </c>
      <c r="N3163">
        <v>13.53</v>
      </c>
      <c r="O3163">
        <v>157.19999999999999</v>
      </c>
      <c r="P3163">
        <v>97</v>
      </c>
      <c r="Q3163">
        <v>7.07</v>
      </c>
      <c r="R3163">
        <v>9.6999999999999993</v>
      </c>
      <c r="S3163">
        <v>1</v>
      </c>
      <c r="T3163">
        <v>2.62</v>
      </c>
      <c r="U3163">
        <v>2</v>
      </c>
      <c r="V3163" t="s">
        <v>22</v>
      </c>
      <c r="W3163">
        <f t="shared" si="392"/>
        <v>0</v>
      </c>
      <c r="X3163" t="str">
        <f t="shared" si="393"/>
        <v>3 or fewer calls</v>
      </c>
      <c r="Y3163" t="str">
        <f t="shared" si="394"/>
        <v>Medium</v>
      </c>
      <c r="Z3163" t="str">
        <f t="shared" si="395"/>
        <v>Medium_user</v>
      </c>
      <c r="AA3163" t="str">
        <f t="shared" si="396"/>
        <v>Medium_user</v>
      </c>
      <c r="AB3163" t="str">
        <f t="shared" si="397"/>
        <v>Medium Usage</v>
      </c>
      <c r="AC3163" t="str">
        <f t="shared" si="398"/>
        <v>None</v>
      </c>
      <c r="AD3163" t="str">
        <f t="shared" si="399"/>
        <v>Medium Intl Calls</v>
      </c>
    </row>
    <row r="3164" spans="1:30" x14ac:dyDescent="0.25">
      <c r="A3164" t="s">
        <v>39</v>
      </c>
      <c r="B3164">
        <v>98</v>
      </c>
      <c r="C3164" t="s">
        <v>28</v>
      </c>
      <c r="D3164" t="s">
        <v>22</v>
      </c>
      <c r="E3164">
        <f>IF(train[[#This Row],[international_plan]]="yes",1,0)</f>
        <v>0</v>
      </c>
      <c r="F3164" t="s">
        <v>22</v>
      </c>
      <c r="G3164">
        <f>IF(train[[#This Row],[voice_mail_plan]]="yes",1,0)</f>
        <v>0</v>
      </c>
      <c r="H3164">
        <v>0</v>
      </c>
      <c r="I3164">
        <v>86.1</v>
      </c>
      <c r="J3164">
        <v>78</v>
      </c>
      <c r="K3164">
        <v>14.64</v>
      </c>
      <c r="L3164">
        <v>222.7</v>
      </c>
      <c r="M3164">
        <v>130</v>
      </c>
      <c r="N3164">
        <v>18.93</v>
      </c>
      <c r="O3164">
        <v>155</v>
      </c>
      <c r="P3164">
        <v>124</v>
      </c>
      <c r="Q3164">
        <v>6.98</v>
      </c>
      <c r="R3164">
        <v>9</v>
      </c>
      <c r="S3164">
        <v>7</v>
      </c>
      <c r="T3164">
        <v>2.4300000000000002</v>
      </c>
      <c r="U3164">
        <v>0</v>
      </c>
      <c r="V3164" t="s">
        <v>22</v>
      </c>
      <c r="W3164">
        <f t="shared" si="392"/>
        <v>0</v>
      </c>
      <c r="X3164" t="str">
        <f t="shared" si="393"/>
        <v>3 or fewer calls</v>
      </c>
      <c r="Y3164" t="str">
        <f t="shared" si="394"/>
        <v>Medium</v>
      </c>
      <c r="Z3164" t="str">
        <f t="shared" si="395"/>
        <v>Heavy_user</v>
      </c>
      <c r="AA3164" t="str">
        <f t="shared" si="396"/>
        <v>Medium_user</v>
      </c>
      <c r="AB3164" t="str">
        <f t="shared" si="397"/>
        <v>Medium Usage</v>
      </c>
      <c r="AC3164" t="str">
        <f t="shared" si="398"/>
        <v>None</v>
      </c>
      <c r="AD3164" t="str">
        <f t="shared" si="399"/>
        <v>Medium Intl Calls</v>
      </c>
    </row>
    <row r="3165" spans="1:30" x14ac:dyDescent="0.25">
      <c r="A3165" t="s">
        <v>45</v>
      </c>
      <c r="B3165">
        <v>78</v>
      </c>
      <c r="C3165" t="s">
        <v>25</v>
      </c>
      <c r="D3165" t="s">
        <v>22</v>
      </c>
      <c r="E3165">
        <f>IF(train[[#This Row],[international_plan]]="yes",1,0)</f>
        <v>0</v>
      </c>
      <c r="F3165" t="s">
        <v>22</v>
      </c>
      <c r="G3165">
        <f>IF(train[[#This Row],[voice_mail_plan]]="yes",1,0)</f>
        <v>0</v>
      </c>
      <c r="H3165">
        <v>0</v>
      </c>
      <c r="I3165">
        <v>89.1</v>
      </c>
      <c r="J3165">
        <v>124</v>
      </c>
      <c r="K3165">
        <v>15.15</v>
      </c>
      <c r="L3165">
        <v>226.6</v>
      </c>
      <c r="M3165">
        <v>121</v>
      </c>
      <c r="N3165">
        <v>19.260000000000002</v>
      </c>
      <c r="O3165">
        <v>249.2</v>
      </c>
      <c r="P3165">
        <v>88</v>
      </c>
      <c r="Q3165">
        <v>11.21</v>
      </c>
      <c r="R3165">
        <v>6.9</v>
      </c>
      <c r="S3165">
        <v>5</v>
      </c>
      <c r="T3165">
        <v>1.86</v>
      </c>
      <c r="U3165">
        <v>0</v>
      </c>
      <c r="V3165" t="s">
        <v>22</v>
      </c>
      <c r="W3165">
        <f t="shared" si="392"/>
        <v>0</v>
      </c>
      <c r="X3165" t="str">
        <f t="shared" si="393"/>
        <v>3 or fewer calls</v>
      </c>
      <c r="Y3165" t="str">
        <f t="shared" si="394"/>
        <v>Low</v>
      </c>
      <c r="Z3165" t="str">
        <f t="shared" si="395"/>
        <v>Heavy_user</v>
      </c>
      <c r="AA3165" t="str">
        <f t="shared" si="396"/>
        <v>Medium_user</v>
      </c>
      <c r="AB3165" t="str">
        <f t="shared" si="397"/>
        <v>Medium Usage</v>
      </c>
      <c r="AC3165" t="str">
        <f t="shared" si="398"/>
        <v>None</v>
      </c>
      <c r="AD3165" t="str">
        <f t="shared" si="399"/>
        <v>Low Intl Calls</v>
      </c>
    </row>
    <row r="3166" spans="1:30" x14ac:dyDescent="0.25">
      <c r="A3166" t="s">
        <v>30</v>
      </c>
      <c r="B3166">
        <v>44</v>
      </c>
      <c r="C3166" t="s">
        <v>28</v>
      </c>
      <c r="D3166" t="s">
        <v>22</v>
      </c>
      <c r="E3166">
        <f>IF(train[[#This Row],[international_plan]]="yes",1,0)</f>
        <v>0</v>
      </c>
      <c r="F3166" t="s">
        <v>22</v>
      </c>
      <c r="G3166">
        <f>IF(train[[#This Row],[voice_mail_plan]]="yes",1,0)</f>
        <v>0</v>
      </c>
      <c r="H3166">
        <v>0</v>
      </c>
      <c r="I3166">
        <v>189.7</v>
      </c>
      <c r="J3166">
        <v>122</v>
      </c>
      <c r="K3166">
        <v>32.25</v>
      </c>
      <c r="L3166">
        <v>178.9</v>
      </c>
      <c r="M3166">
        <v>72</v>
      </c>
      <c r="N3166">
        <v>15.21</v>
      </c>
      <c r="O3166">
        <v>244.7</v>
      </c>
      <c r="P3166">
        <v>93</v>
      </c>
      <c r="Q3166">
        <v>11.01</v>
      </c>
      <c r="R3166">
        <v>9.8000000000000007</v>
      </c>
      <c r="S3166">
        <v>5</v>
      </c>
      <c r="T3166">
        <v>2.65</v>
      </c>
      <c r="U3166">
        <v>0</v>
      </c>
      <c r="V3166" t="s">
        <v>22</v>
      </c>
      <c r="W3166">
        <f t="shared" si="392"/>
        <v>0</v>
      </c>
      <c r="X3166" t="str">
        <f t="shared" si="393"/>
        <v>3 or fewer calls</v>
      </c>
      <c r="Y3166" t="str">
        <f t="shared" si="394"/>
        <v>Medium</v>
      </c>
      <c r="Z3166" t="str">
        <f t="shared" si="395"/>
        <v>Light_usage</v>
      </c>
      <c r="AA3166" t="str">
        <f t="shared" si="396"/>
        <v>Medium_user</v>
      </c>
      <c r="AB3166" t="str">
        <f t="shared" si="397"/>
        <v>Medium Usage</v>
      </c>
      <c r="AC3166" t="str">
        <f t="shared" si="398"/>
        <v>None</v>
      </c>
      <c r="AD3166" t="str">
        <f t="shared" si="399"/>
        <v>Medium Intl Calls</v>
      </c>
    </row>
    <row r="3167" spans="1:30" x14ac:dyDescent="0.25">
      <c r="A3167" t="s">
        <v>49</v>
      </c>
      <c r="B3167">
        <v>60</v>
      </c>
      <c r="C3167" t="s">
        <v>28</v>
      </c>
      <c r="D3167" t="s">
        <v>22</v>
      </c>
      <c r="E3167">
        <f>IF(train[[#This Row],[international_plan]]="yes",1,0)</f>
        <v>0</v>
      </c>
      <c r="F3167" t="s">
        <v>22</v>
      </c>
      <c r="G3167">
        <f>IF(train[[#This Row],[voice_mail_plan]]="yes",1,0)</f>
        <v>0</v>
      </c>
      <c r="H3167">
        <v>0</v>
      </c>
      <c r="I3167">
        <v>190.8</v>
      </c>
      <c r="J3167">
        <v>100</v>
      </c>
      <c r="K3167">
        <v>32.44</v>
      </c>
      <c r="L3167">
        <v>196</v>
      </c>
      <c r="M3167">
        <v>85</v>
      </c>
      <c r="N3167">
        <v>16.66</v>
      </c>
      <c r="O3167">
        <v>151.69999999999999</v>
      </c>
      <c r="P3167">
        <v>110</v>
      </c>
      <c r="Q3167">
        <v>6.83</v>
      </c>
      <c r="R3167">
        <v>9.9</v>
      </c>
      <c r="S3167">
        <v>9</v>
      </c>
      <c r="T3167">
        <v>2.67</v>
      </c>
      <c r="U3167">
        <v>0</v>
      </c>
      <c r="V3167" t="s">
        <v>22</v>
      </c>
      <c r="W3167">
        <f t="shared" si="392"/>
        <v>0</v>
      </c>
      <c r="X3167" t="str">
        <f t="shared" si="393"/>
        <v>3 or fewer calls</v>
      </c>
      <c r="Y3167" t="str">
        <f t="shared" si="394"/>
        <v>Medium</v>
      </c>
      <c r="Z3167" t="str">
        <f t="shared" si="395"/>
        <v>Medium_user</v>
      </c>
      <c r="AA3167" t="str">
        <f t="shared" si="396"/>
        <v>Medium_user</v>
      </c>
      <c r="AB3167" t="str">
        <f t="shared" si="397"/>
        <v>Medium Usage</v>
      </c>
      <c r="AC3167" t="str">
        <f t="shared" si="398"/>
        <v>None</v>
      </c>
      <c r="AD3167" t="str">
        <f t="shared" si="399"/>
        <v>Medium Intl Calls</v>
      </c>
    </row>
    <row r="3168" spans="1:30" x14ac:dyDescent="0.25">
      <c r="A3168" t="s">
        <v>60</v>
      </c>
      <c r="B3168">
        <v>113</v>
      </c>
      <c r="C3168" t="s">
        <v>25</v>
      </c>
      <c r="D3168" t="s">
        <v>22</v>
      </c>
      <c r="E3168">
        <f>IF(train[[#This Row],[international_plan]]="yes",1,0)</f>
        <v>0</v>
      </c>
      <c r="F3168" t="s">
        <v>22</v>
      </c>
      <c r="G3168">
        <f>IF(train[[#This Row],[voice_mail_plan]]="yes",1,0)</f>
        <v>0</v>
      </c>
      <c r="H3168">
        <v>0</v>
      </c>
      <c r="I3168">
        <v>198.6</v>
      </c>
      <c r="J3168">
        <v>115</v>
      </c>
      <c r="K3168">
        <v>33.76</v>
      </c>
      <c r="L3168">
        <v>258</v>
      </c>
      <c r="M3168">
        <v>106</v>
      </c>
      <c r="N3168">
        <v>21.93</v>
      </c>
      <c r="O3168">
        <v>245.8</v>
      </c>
      <c r="P3168">
        <v>104</v>
      </c>
      <c r="Q3168">
        <v>11.06</v>
      </c>
      <c r="R3168">
        <v>10.199999999999999</v>
      </c>
      <c r="S3168">
        <v>6</v>
      </c>
      <c r="T3168">
        <v>2.75</v>
      </c>
      <c r="U3168">
        <v>1</v>
      </c>
      <c r="V3168" t="s">
        <v>23</v>
      </c>
      <c r="W3168">
        <f t="shared" si="392"/>
        <v>1</v>
      </c>
      <c r="X3168" t="str">
        <f t="shared" si="393"/>
        <v>3 or fewer calls</v>
      </c>
      <c r="Y3168" t="str">
        <f t="shared" si="394"/>
        <v>Medium</v>
      </c>
      <c r="Z3168" t="str">
        <f t="shared" si="395"/>
        <v>Medium_user</v>
      </c>
      <c r="AA3168" t="str">
        <f t="shared" si="396"/>
        <v>Heavy_user</v>
      </c>
      <c r="AB3168" t="str">
        <f t="shared" si="397"/>
        <v>Medium Usage</v>
      </c>
      <c r="AC3168" t="str">
        <f t="shared" si="398"/>
        <v>None</v>
      </c>
      <c r="AD3168" t="str">
        <f t="shared" si="399"/>
        <v>Medium Intl Calls</v>
      </c>
    </row>
    <row r="3169" spans="1:30" x14ac:dyDescent="0.25">
      <c r="A3169" t="s">
        <v>33</v>
      </c>
      <c r="B3169">
        <v>101</v>
      </c>
      <c r="C3169" t="s">
        <v>21</v>
      </c>
      <c r="D3169" t="s">
        <v>22</v>
      </c>
      <c r="E3169">
        <f>IF(train[[#This Row],[international_plan]]="yes",1,0)</f>
        <v>0</v>
      </c>
      <c r="F3169" t="s">
        <v>22</v>
      </c>
      <c r="G3169">
        <f>IF(train[[#This Row],[voice_mail_plan]]="yes",1,0)</f>
        <v>0</v>
      </c>
      <c r="H3169">
        <v>0</v>
      </c>
      <c r="I3169">
        <v>176.5</v>
      </c>
      <c r="J3169">
        <v>105</v>
      </c>
      <c r="K3169">
        <v>30.01</v>
      </c>
      <c r="L3169">
        <v>198.6</v>
      </c>
      <c r="M3169">
        <v>136</v>
      </c>
      <c r="N3169">
        <v>16.88</v>
      </c>
      <c r="O3169">
        <v>210.2</v>
      </c>
      <c r="P3169">
        <v>150</v>
      </c>
      <c r="Q3169">
        <v>9.4600000000000009</v>
      </c>
      <c r="R3169">
        <v>7.7</v>
      </c>
      <c r="S3169">
        <v>5</v>
      </c>
      <c r="T3169">
        <v>2.08</v>
      </c>
      <c r="U3169">
        <v>0</v>
      </c>
      <c r="V3169" t="s">
        <v>22</v>
      </c>
      <c r="W3169">
        <f t="shared" si="392"/>
        <v>0</v>
      </c>
      <c r="X3169" t="str">
        <f t="shared" si="393"/>
        <v>3 or fewer calls</v>
      </c>
      <c r="Y3169" t="str">
        <f t="shared" si="394"/>
        <v>Medium</v>
      </c>
      <c r="Z3169" t="str">
        <f t="shared" si="395"/>
        <v>Heavy_user</v>
      </c>
      <c r="AA3169" t="str">
        <f t="shared" si="396"/>
        <v>Medium_user</v>
      </c>
      <c r="AB3169" t="str">
        <f t="shared" si="397"/>
        <v>Medium Usage</v>
      </c>
      <c r="AC3169" t="str">
        <f t="shared" si="398"/>
        <v>None</v>
      </c>
      <c r="AD3169" t="str">
        <f t="shared" si="399"/>
        <v>Medium Intl Calls</v>
      </c>
    </row>
    <row r="3170" spans="1:30" x14ac:dyDescent="0.25">
      <c r="A3170" t="s">
        <v>73</v>
      </c>
      <c r="B3170">
        <v>147</v>
      </c>
      <c r="C3170" t="s">
        <v>21</v>
      </c>
      <c r="D3170" t="s">
        <v>22</v>
      </c>
      <c r="E3170">
        <f>IF(train[[#This Row],[international_plan]]="yes",1,0)</f>
        <v>0</v>
      </c>
      <c r="F3170" t="s">
        <v>22</v>
      </c>
      <c r="G3170">
        <f>IF(train[[#This Row],[voice_mail_plan]]="yes",1,0)</f>
        <v>0</v>
      </c>
      <c r="H3170">
        <v>0</v>
      </c>
      <c r="I3170">
        <v>188.3</v>
      </c>
      <c r="J3170">
        <v>80</v>
      </c>
      <c r="K3170">
        <v>32.01</v>
      </c>
      <c r="L3170">
        <v>214.7</v>
      </c>
      <c r="M3170">
        <v>123</v>
      </c>
      <c r="N3170">
        <v>18.25</v>
      </c>
      <c r="O3170">
        <v>218</v>
      </c>
      <c r="P3170">
        <v>89</v>
      </c>
      <c r="Q3170">
        <v>9.81</v>
      </c>
      <c r="R3170">
        <v>10.199999999999999</v>
      </c>
      <c r="S3170">
        <v>4</v>
      </c>
      <c r="T3170">
        <v>2.75</v>
      </c>
      <c r="U3170">
        <v>2</v>
      </c>
      <c r="V3170" t="s">
        <v>22</v>
      </c>
      <c r="W3170">
        <f t="shared" si="392"/>
        <v>0</v>
      </c>
      <c r="X3170" t="str">
        <f t="shared" si="393"/>
        <v>3 or fewer calls</v>
      </c>
      <c r="Y3170" t="str">
        <f t="shared" si="394"/>
        <v>Medium</v>
      </c>
      <c r="Z3170" t="str">
        <f t="shared" si="395"/>
        <v>Heavy_user</v>
      </c>
      <c r="AA3170" t="str">
        <f t="shared" si="396"/>
        <v>Medium_user</v>
      </c>
      <c r="AB3170" t="str">
        <f t="shared" si="397"/>
        <v>Medium Usage</v>
      </c>
      <c r="AC3170" t="str">
        <f t="shared" si="398"/>
        <v>None</v>
      </c>
      <c r="AD3170" t="str">
        <f t="shared" si="399"/>
        <v>Medium Intl Calls</v>
      </c>
    </row>
    <row r="3171" spans="1:30" x14ac:dyDescent="0.25">
      <c r="A3171" t="s">
        <v>62</v>
      </c>
      <c r="B3171">
        <v>21</v>
      </c>
      <c r="C3171" t="s">
        <v>28</v>
      </c>
      <c r="D3171" t="s">
        <v>22</v>
      </c>
      <c r="E3171">
        <f>IF(train[[#This Row],[international_plan]]="yes",1,0)</f>
        <v>0</v>
      </c>
      <c r="F3171" t="s">
        <v>22</v>
      </c>
      <c r="G3171">
        <f>IF(train[[#This Row],[voice_mail_plan]]="yes",1,0)</f>
        <v>0</v>
      </c>
      <c r="H3171">
        <v>0</v>
      </c>
      <c r="I3171">
        <v>197.6</v>
      </c>
      <c r="J3171">
        <v>105</v>
      </c>
      <c r="K3171">
        <v>33.590000000000003</v>
      </c>
      <c r="L3171">
        <v>206.4</v>
      </c>
      <c r="M3171">
        <v>88</v>
      </c>
      <c r="N3171">
        <v>17.54</v>
      </c>
      <c r="O3171">
        <v>169.6</v>
      </c>
      <c r="P3171">
        <v>143</v>
      </c>
      <c r="Q3171">
        <v>7.63</v>
      </c>
      <c r="R3171">
        <v>9.6</v>
      </c>
      <c r="S3171">
        <v>2</v>
      </c>
      <c r="T3171">
        <v>2.59</v>
      </c>
      <c r="U3171">
        <v>3</v>
      </c>
      <c r="V3171" t="s">
        <v>22</v>
      </c>
      <c r="W3171">
        <f t="shared" si="392"/>
        <v>0</v>
      </c>
      <c r="X3171" t="str">
        <f t="shared" si="393"/>
        <v>3 or fewer calls</v>
      </c>
      <c r="Y3171" t="str">
        <f t="shared" si="394"/>
        <v>Medium</v>
      </c>
      <c r="Z3171" t="str">
        <f t="shared" si="395"/>
        <v>Medium_user</v>
      </c>
      <c r="AA3171" t="str">
        <f t="shared" si="396"/>
        <v>Medium_user</v>
      </c>
      <c r="AB3171" t="str">
        <f t="shared" si="397"/>
        <v>Medium Usage</v>
      </c>
      <c r="AC3171" t="str">
        <f t="shared" si="398"/>
        <v>None</v>
      </c>
      <c r="AD3171" t="str">
        <f t="shared" si="399"/>
        <v>Medium Intl Calls</v>
      </c>
    </row>
    <row r="3172" spans="1:30" x14ac:dyDescent="0.25">
      <c r="A3172" t="s">
        <v>75</v>
      </c>
      <c r="B3172">
        <v>141</v>
      </c>
      <c r="C3172" t="s">
        <v>21</v>
      </c>
      <c r="D3172" t="s">
        <v>22</v>
      </c>
      <c r="E3172">
        <f>IF(train[[#This Row],[international_plan]]="yes",1,0)</f>
        <v>0</v>
      </c>
      <c r="F3172" t="s">
        <v>22</v>
      </c>
      <c r="G3172">
        <f>IF(train[[#This Row],[voice_mail_plan]]="yes",1,0)</f>
        <v>0</v>
      </c>
      <c r="H3172">
        <v>0</v>
      </c>
      <c r="I3172">
        <v>208.5</v>
      </c>
      <c r="J3172">
        <v>129</v>
      </c>
      <c r="K3172">
        <v>35.450000000000003</v>
      </c>
      <c r="L3172">
        <v>190.3</v>
      </c>
      <c r="M3172">
        <v>86</v>
      </c>
      <c r="N3172">
        <v>16.18</v>
      </c>
      <c r="O3172">
        <v>144.69999999999999</v>
      </c>
      <c r="P3172">
        <v>93</v>
      </c>
      <c r="Q3172">
        <v>6.51</v>
      </c>
      <c r="R3172">
        <v>12</v>
      </c>
      <c r="S3172">
        <v>9</v>
      </c>
      <c r="T3172">
        <v>3.24</v>
      </c>
      <c r="U3172">
        <v>1</v>
      </c>
      <c r="V3172" t="s">
        <v>22</v>
      </c>
      <c r="W3172">
        <f t="shared" si="392"/>
        <v>0</v>
      </c>
      <c r="X3172" t="str">
        <f t="shared" si="393"/>
        <v>3 or fewer calls</v>
      </c>
      <c r="Y3172" t="str">
        <f t="shared" si="394"/>
        <v>Medium</v>
      </c>
      <c r="Z3172" t="str">
        <f t="shared" si="395"/>
        <v>Medium_user</v>
      </c>
      <c r="AA3172" t="str">
        <f t="shared" si="396"/>
        <v>Medium_user</v>
      </c>
      <c r="AB3172" t="str">
        <f t="shared" si="397"/>
        <v>Medium Usage</v>
      </c>
      <c r="AC3172" t="str">
        <f t="shared" si="398"/>
        <v>None</v>
      </c>
      <c r="AD3172" t="str">
        <f t="shared" si="399"/>
        <v>Medium Intl Calls</v>
      </c>
    </row>
    <row r="3173" spans="1:30" x14ac:dyDescent="0.25">
      <c r="A3173" t="s">
        <v>29</v>
      </c>
      <c r="B3173">
        <v>87</v>
      </c>
      <c r="C3173" t="s">
        <v>28</v>
      </c>
      <c r="D3173" t="s">
        <v>22</v>
      </c>
      <c r="E3173">
        <f>IF(train[[#This Row],[international_plan]]="yes",1,0)</f>
        <v>0</v>
      </c>
      <c r="F3173" t="s">
        <v>22</v>
      </c>
      <c r="G3173">
        <f>IF(train[[#This Row],[voice_mail_plan]]="yes",1,0)</f>
        <v>0</v>
      </c>
      <c r="H3173">
        <v>0</v>
      </c>
      <c r="I3173">
        <v>261</v>
      </c>
      <c r="J3173">
        <v>83</v>
      </c>
      <c r="K3173">
        <v>44.37</v>
      </c>
      <c r="L3173">
        <v>144.19999999999999</v>
      </c>
      <c r="M3173">
        <v>95</v>
      </c>
      <c r="N3173">
        <v>12.26</v>
      </c>
      <c r="O3173">
        <v>284.39999999999998</v>
      </c>
      <c r="P3173">
        <v>119</v>
      </c>
      <c r="Q3173">
        <v>12.8</v>
      </c>
      <c r="R3173">
        <v>16.3</v>
      </c>
      <c r="S3173">
        <v>1</v>
      </c>
      <c r="T3173">
        <v>4.4000000000000004</v>
      </c>
      <c r="U3173">
        <v>4</v>
      </c>
      <c r="V3173" t="s">
        <v>22</v>
      </c>
      <c r="W3173">
        <f t="shared" si="392"/>
        <v>0</v>
      </c>
      <c r="X3173" t="str">
        <f t="shared" si="393"/>
        <v>More than 3 calls</v>
      </c>
      <c r="Y3173" t="str">
        <f t="shared" si="394"/>
        <v>High</v>
      </c>
      <c r="Z3173" t="str">
        <f t="shared" si="395"/>
        <v>Medium_user</v>
      </c>
      <c r="AA3173" t="str">
        <f t="shared" si="396"/>
        <v>Medium_user</v>
      </c>
      <c r="AB3173" t="str">
        <f t="shared" si="397"/>
        <v>Medium Usage</v>
      </c>
      <c r="AC3173" t="str">
        <f t="shared" si="398"/>
        <v>None</v>
      </c>
      <c r="AD3173" t="str">
        <f t="shared" si="399"/>
        <v>Medium Intl Calls</v>
      </c>
    </row>
    <row r="3174" spans="1:30" x14ac:dyDescent="0.25">
      <c r="A3174" t="s">
        <v>20</v>
      </c>
      <c r="B3174">
        <v>69</v>
      </c>
      <c r="C3174" t="s">
        <v>21</v>
      </c>
      <c r="D3174" t="s">
        <v>22</v>
      </c>
      <c r="E3174">
        <f>IF(train[[#This Row],[international_plan]]="yes",1,0)</f>
        <v>0</v>
      </c>
      <c r="F3174" t="s">
        <v>22</v>
      </c>
      <c r="G3174">
        <f>IF(train[[#This Row],[voice_mail_plan]]="yes",1,0)</f>
        <v>0</v>
      </c>
      <c r="H3174">
        <v>0</v>
      </c>
      <c r="I3174">
        <v>209.6</v>
      </c>
      <c r="J3174">
        <v>94</v>
      </c>
      <c r="K3174">
        <v>35.630000000000003</v>
      </c>
      <c r="L3174">
        <v>193.1</v>
      </c>
      <c r="M3174">
        <v>106</v>
      </c>
      <c r="N3174">
        <v>16.41</v>
      </c>
      <c r="O3174">
        <v>239.9</v>
      </c>
      <c r="P3174">
        <v>90</v>
      </c>
      <c r="Q3174">
        <v>10.8</v>
      </c>
      <c r="R3174">
        <v>12.4</v>
      </c>
      <c r="S3174">
        <v>4</v>
      </c>
      <c r="T3174">
        <v>3.35</v>
      </c>
      <c r="U3174">
        <v>0</v>
      </c>
      <c r="V3174" t="s">
        <v>22</v>
      </c>
      <c r="W3174">
        <f t="shared" si="392"/>
        <v>0</v>
      </c>
      <c r="X3174" t="str">
        <f t="shared" si="393"/>
        <v>3 or fewer calls</v>
      </c>
      <c r="Y3174" t="str">
        <f t="shared" si="394"/>
        <v>Medium</v>
      </c>
      <c r="Z3174" t="str">
        <f t="shared" si="395"/>
        <v>Medium_user</v>
      </c>
      <c r="AA3174" t="str">
        <f t="shared" si="396"/>
        <v>Medium_user</v>
      </c>
      <c r="AB3174" t="str">
        <f t="shared" si="397"/>
        <v>Medium Usage</v>
      </c>
      <c r="AC3174" t="str">
        <f t="shared" si="398"/>
        <v>None</v>
      </c>
      <c r="AD3174" t="str">
        <f t="shared" si="399"/>
        <v>Medium Intl Calls</v>
      </c>
    </row>
    <row r="3175" spans="1:30" x14ac:dyDescent="0.25">
      <c r="A3175" t="s">
        <v>55</v>
      </c>
      <c r="B3175">
        <v>169</v>
      </c>
      <c r="C3175" t="s">
        <v>25</v>
      </c>
      <c r="D3175" t="s">
        <v>22</v>
      </c>
      <c r="E3175">
        <f>IF(train[[#This Row],[international_plan]]="yes",1,0)</f>
        <v>0</v>
      </c>
      <c r="F3175" t="s">
        <v>22</v>
      </c>
      <c r="G3175">
        <f>IF(train[[#This Row],[voice_mail_plan]]="yes",1,0)</f>
        <v>0</v>
      </c>
      <c r="H3175">
        <v>0</v>
      </c>
      <c r="I3175">
        <v>157.80000000000001</v>
      </c>
      <c r="J3175">
        <v>96</v>
      </c>
      <c r="K3175">
        <v>26.83</v>
      </c>
      <c r="L3175">
        <v>160</v>
      </c>
      <c r="M3175">
        <v>120</v>
      </c>
      <c r="N3175">
        <v>13.6</v>
      </c>
      <c r="O3175">
        <v>198.8</v>
      </c>
      <c r="P3175">
        <v>112</v>
      </c>
      <c r="Q3175">
        <v>8.9499999999999993</v>
      </c>
      <c r="R3175">
        <v>13.7</v>
      </c>
      <c r="S3175">
        <v>6</v>
      </c>
      <c r="T3175">
        <v>3.7</v>
      </c>
      <c r="U3175">
        <v>3</v>
      </c>
      <c r="V3175" t="s">
        <v>22</v>
      </c>
      <c r="W3175">
        <f t="shared" si="392"/>
        <v>0</v>
      </c>
      <c r="X3175" t="str">
        <f t="shared" si="393"/>
        <v>3 or fewer calls</v>
      </c>
      <c r="Y3175" t="str">
        <f t="shared" si="394"/>
        <v>Medium</v>
      </c>
      <c r="Z3175" t="str">
        <f t="shared" si="395"/>
        <v>Heavy_user</v>
      </c>
      <c r="AA3175" t="str">
        <f t="shared" si="396"/>
        <v>Medium_user</v>
      </c>
      <c r="AB3175" t="str">
        <f t="shared" si="397"/>
        <v>Medium Usage</v>
      </c>
      <c r="AC3175" t="str">
        <f t="shared" si="398"/>
        <v>None</v>
      </c>
      <c r="AD3175" t="str">
        <f t="shared" si="399"/>
        <v>Medium Intl Calls</v>
      </c>
    </row>
    <row r="3176" spans="1:30" x14ac:dyDescent="0.25">
      <c r="A3176" t="s">
        <v>54</v>
      </c>
      <c r="B3176">
        <v>102</v>
      </c>
      <c r="C3176" t="s">
        <v>25</v>
      </c>
      <c r="D3176" t="s">
        <v>22</v>
      </c>
      <c r="E3176">
        <f>IF(train[[#This Row],[international_plan]]="yes",1,0)</f>
        <v>0</v>
      </c>
      <c r="F3176" t="s">
        <v>22</v>
      </c>
      <c r="G3176">
        <f>IF(train[[#This Row],[voice_mail_plan]]="yes",1,0)</f>
        <v>0</v>
      </c>
      <c r="H3176">
        <v>0</v>
      </c>
      <c r="I3176">
        <v>245.4</v>
      </c>
      <c r="J3176">
        <v>82</v>
      </c>
      <c r="K3176">
        <v>41.72</v>
      </c>
      <c r="L3176">
        <v>260.3</v>
      </c>
      <c r="M3176">
        <v>124</v>
      </c>
      <c r="N3176">
        <v>22.13</v>
      </c>
      <c r="O3176">
        <v>195.1</v>
      </c>
      <c r="P3176">
        <v>82</v>
      </c>
      <c r="Q3176">
        <v>8.7799999999999994</v>
      </c>
      <c r="R3176">
        <v>10.5</v>
      </c>
      <c r="S3176">
        <v>3</v>
      </c>
      <c r="T3176">
        <v>2.84</v>
      </c>
      <c r="U3176">
        <v>3</v>
      </c>
      <c r="V3176" t="s">
        <v>23</v>
      </c>
      <c r="W3176">
        <f t="shared" si="392"/>
        <v>1</v>
      </c>
      <c r="X3176" t="str">
        <f t="shared" si="393"/>
        <v>3 or fewer calls</v>
      </c>
      <c r="Y3176" t="str">
        <f t="shared" si="394"/>
        <v>Medium</v>
      </c>
      <c r="Z3176" t="str">
        <f t="shared" si="395"/>
        <v>Heavy_user</v>
      </c>
      <c r="AA3176" t="str">
        <f t="shared" si="396"/>
        <v>Heavy_user</v>
      </c>
      <c r="AB3176" t="str">
        <f t="shared" si="397"/>
        <v>Medium Usage</v>
      </c>
      <c r="AC3176" t="str">
        <f t="shared" si="398"/>
        <v>None</v>
      </c>
      <c r="AD3176" t="str">
        <f t="shared" si="399"/>
        <v>Medium Intl Calls</v>
      </c>
    </row>
    <row r="3177" spans="1:30" x14ac:dyDescent="0.25">
      <c r="A3177" t="s">
        <v>74</v>
      </c>
      <c r="B3177">
        <v>174</v>
      </c>
      <c r="C3177" t="s">
        <v>21</v>
      </c>
      <c r="D3177" t="s">
        <v>22</v>
      </c>
      <c r="E3177">
        <f>IF(train[[#This Row],[international_plan]]="yes",1,0)</f>
        <v>0</v>
      </c>
      <c r="F3177" t="s">
        <v>22</v>
      </c>
      <c r="G3177">
        <f>IF(train[[#This Row],[voice_mail_plan]]="yes",1,0)</f>
        <v>0</v>
      </c>
      <c r="H3177">
        <v>0</v>
      </c>
      <c r="I3177">
        <v>72.2</v>
      </c>
      <c r="J3177">
        <v>80</v>
      </c>
      <c r="K3177">
        <v>12.27</v>
      </c>
      <c r="L3177">
        <v>173.4</v>
      </c>
      <c r="M3177">
        <v>81</v>
      </c>
      <c r="N3177">
        <v>14.74</v>
      </c>
      <c r="O3177">
        <v>130.1</v>
      </c>
      <c r="P3177">
        <v>121</v>
      </c>
      <c r="Q3177">
        <v>5.85</v>
      </c>
      <c r="R3177">
        <v>11</v>
      </c>
      <c r="S3177">
        <v>5</v>
      </c>
      <c r="T3177">
        <v>2.97</v>
      </c>
      <c r="U3177">
        <v>2</v>
      </c>
      <c r="V3177" t="s">
        <v>22</v>
      </c>
      <c r="W3177">
        <f t="shared" si="392"/>
        <v>0</v>
      </c>
      <c r="X3177" t="str">
        <f t="shared" si="393"/>
        <v>3 or fewer calls</v>
      </c>
      <c r="Y3177" t="str">
        <f t="shared" si="394"/>
        <v>Medium</v>
      </c>
      <c r="Z3177" t="str">
        <f t="shared" si="395"/>
        <v>Medium_user</v>
      </c>
      <c r="AA3177" t="str">
        <f t="shared" si="396"/>
        <v>Medium_user</v>
      </c>
      <c r="AB3177" t="str">
        <f t="shared" si="397"/>
        <v>Medium Usage</v>
      </c>
      <c r="AC3177" t="str">
        <f t="shared" si="398"/>
        <v>None</v>
      </c>
      <c r="AD3177" t="str">
        <f t="shared" si="399"/>
        <v>Medium Intl Calls</v>
      </c>
    </row>
    <row r="3178" spans="1:30" x14ac:dyDescent="0.25">
      <c r="A3178" t="s">
        <v>46</v>
      </c>
      <c r="B3178">
        <v>44</v>
      </c>
      <c r="C3178" t="s">
        <v>28</v>
      </c>
      <c r="D3178" t="s">
        <v>22</v>
      </c>
      <c r="E3178">
        <f>IF(train[[#This Row],[international_plan]]="yes",1,0)</f>
        <v>0</v>
      </c>
      <c r="F3178" t="s">
        <v>23</v>
      </c>
      <c r="G3178">
        <f>IF(train[[#This Row],[voice_mail_plan]]="yes",1,0)</f>
        <v>1</v>
      </c>
      <c r="H3178">
        <v>25</v>
      </c>
      <c r="I3178">
        <v>152.9</v>
      </c>
      <c r="J3178">
        <v>106</v>
      </c>
      <c r="K3178">
        <v>25.99</v>
      </c>
      <c r="L3178">
        <v>205.5</v>
      </c>
      <c r="M3178">
        <v>147</v>
      </c>
      <c r="N3178">
        <v>17.47</v>
      </c>
      <c r="O3178">
        <v>247.3</v>
      </c>
      <c r="P3178">
        <v>107</v>
      </c>
      <c r="Q3178">
        <v>11.13</v>
      </c>
      <c r="R3178">
        <v>8</v>
      </c>
      <c r="S3178">
        <v>5</v>
      </c>
      <c r="T3178">
        <v>2.16</v>
      </c>
      <c r="U3178">
        <v>1</v>
      </c>
      <c r="V3178" t="s">
        <v>22</v>
      </c>
      <c r="W3178">
        <f t="shared" si="392"/>
        <v>0</v>
      </c>
      <c r="X3178" t="str">
        <f t="shared" si="393"/>
        <v>3 or fewer calls</v>
      </c>
      <c r="Y3178" t="str">
        <f t="shared" si="394"/>
        <v>Medium</v>
      </c>
      <c r="Z3178" t="str">
        <f t="shared" si="395"/>
        <v>Heavy_user</v>
      </c>
      <c r="AA3178" t="str">
        <f t="shared" si="396"/>
        <v>Medium_user</v>
      </c>
      <c r="AB3178" t="str">
        <f t="shared" si="397"/>
        <v>Medium Usage</v>
      </c>
      <c r="AC3178" t="str">
        <f t="shared" si="398"/>
        <v>Medium</v>
      </c>
      <c r="AD3178" t="str">
        <f t="shared" si="399"/>
        <v>Medium Intl Calls</v>
      </c>
    </row>
    <row r="3179" spans="1:30" x14ac:dyDescent="0.25">
      <c r="A3179" t="s">
        <v>37</v>
      </c>
      <c r="B3179">
        <v>89</v>
      </c>
      <c r="C3179" t="s">
        <v>21</v>
      </c>
      <c r="D3179" t="s">
        <v>22</v>
      </c>
      <c r="E3179">
        <f>IF(train[[#This Row],[international_plan]]="yes",1,0)</f>
        <v>0</v>
      </c>
      <c r="F3179" t="s">
        <v>23</v>
      </c>
      <c r="G3179">
        <f>IF(train[[#This Row],[voice_mail_plan]]="yes",1,0)</f>
        <v>1</v>
      </c>
      <c r="H3179">
        <v>15</v>
      </c>
      <c r="I3179">
        <v>274</v>
      </c>
      <c r="J3179">
        <v>83</v>
      </c>
      <c r="K3179">
        <v>46.58</v>
      </c>
      <c r="L3179">
        <v>192.2</v>
      </c>
      <c r="M3179">
        <v>97</v>
      </c>
      <c r="N3179">
        <v>16.34</v>
      </c>
      <c r="O3179">
        <v>125.9</v>
      </c>
      <c r="P3179">
        <v>141</v>
      </c>
      <c r="Q3179">
        <v>5.67</v>
      </c>
      <c r="R3179">
        <v>11.9</v>
      </c>
      <c r="S3179">
        <v>2</v>
      </c>
      <c r="T3179">
        <v>3.21</v>
      </c>
      <c r="U3179">
        <v>0</v>
      </c>
      <c r="V3179" t="s">
        <v>22</v>
      </c>
      <c r="W3179">
        <f t="shared" si="392"/>
        <v>0</v>
      </c>
      <c r="X3179" t="str">
        <f t="shared" si="393"/>
        <v>3 or fewer calls</v>
      </c>
      <c r="Y3179" t="str">
        <f t="shared" si="394"/>
        <v>Medium</v>
      </c>
      <c r="Z3179" t="str">
        <f t="shared" si="395"/>
        <v>Medium_user</v>
      </c>
      <c r="AA3179" t="str">
        <f t="shared" si="396"/>
        <v>Medium_user</v>
      </c>
      <c r="AB3179" t="str">
        <f t="shared" si="397"/>
        <v>Medium Usage</v>
      </c>
      <c r="AC3179" t="str">
        <f t="shared" si="398"/>
        <v>Medium</v>
      </c>
      <c r="AD3179" t="str">
        <f t="shared" si="399"/>
        <v>Medium Intl Calls</v>
      </c>
    </row>
    <row r="3180" spans="1:30" x14ac:dyDescent="0.25">
      <c r="A3180" t="s">
        <v>30</v>
      </c>
      <c r="B3180">
        <v>143</v>
      </c>
      <c r="C3180" t="s">
        <v>21</v>
      </c>
      <c r="D3180" t="s">
        <v>22</v>
      </c>
      <c r="E3180">
        <f>IF(train[[#This Row],[international_plan]]="yes",1,0)</f>
        <v>0</v>
      </c>
      <c r="F3180" t="s">
        <v>22</v>
      </c>
      <c r="G3180">
        <f>IF(train[[#This Row],[voice_mail_plan]]="yes",1,0)</f>
        <v>0</v>
      </c>
      <c r="H3180">
        <v>0</v>
      </c>
      <c r="I3180">
        <v>178.2</v>
      </c>
      <c r="J3180">
        <v>109</v>
      </c>
      <c r="K3180">
        <v>30.29</v>
      </c>
      <c r="L3180">
        <v>254.6</v>
      </c>
      <c r="M3180">
        <v>93</v>
      </c>
      <c r="N3180">
        <v>21.64</v>
      </c>
      <c r="O3180">
        <v>241.3</v>
      </c>
      <c r="P3180">
        <v>139</v>
      </c>
      <c r="Q3180">
        <v>10.86</v>
      </c>
      <c r="R3180">
        <v>8.5</v>
      </c>
      <c r="S3180">
        <v>7</v>
      </c>
      <c r="T3180">
        <v>2.2999999999999998</v>
      </c>
      <c r="U3180">
        <v>0</v>
      </c>
      <c r="V3180" t="s">
        <v>22</v>
      </c>
      <c r="W3180">
        <f t="shared" si="392"/>
        <v>0</v>
      </c>
      <c r="X3180" t="str">
        <f t="shared" si="393"/>
        <v>3 or fewer calls</v>
      </c>
      <c r="Y3180" t="str">
        <f t="shared" si="394"/>
        <v>Medium</v>
      </c>
      <c r="Z3180" t="str">
        <f t="shared" si="395"/>
        <v>Medium_user</v>
      </c>
      <c r="AA3180" t="str">
        <f t="shared" si="396"/>
        <v>Heavy_user</v>
      </c>
      <c r="AB3180" t="str">
        <f t="shared" si="397"/>
        <v>Medium Usage</v>
      </c>
      <c r="AC3180" t="str">
        <f t="shared" si="398"/>
        <v>None</v>
      </c>
      <c r="AD3180" t="str">
        <f t="shared" si="399"/>
        <v>Medium Intl Calls</v>
      </c>
    </row>
    <row r="3181" spans="1:30" x14ac:dyDescent="0.25">
      <c r="A3181" t="s">
        <v>38</v>
      </c>
      <c r="B3181">
        <v>78</v>
      </c>
      <c r="C3181" t="s">
        <v>21</v>
      </c>
      <c r="D3181" t="s">
        <v>23</v>
      </c>
      <c r="E3181">
        <f>IF(train[[#This Row],[international_plan]]="yes",1,0)</f>
        <v>1</v>
      </c>
      <c r="F3181" t="s">
        <v>23</v>
      </c>
      <c r="G3181">
        <f>IF(train[[#This Row],[voice_mail_plan]]="yes",1,0)</f>
        <v>1</v>
      </c>
      <c r="H3181">
        <v>20</v>
      </c>
      <c r="I3181">
        <v>252.8</v>
      </c>
      <c r="J3181">
        <v>102</v>
      </c>
      <c r="K3181">
        <v>42.98</v>
      </c>
      <c r="L3181">
        <v>217.6</v>
      </c>
      <c r="M3181">
        <v>105</v>
      </c>
      <c r="N3181">
        <v>18.5</v>
      </c>
      <c r="O3181">
        <v>107.3</v>
      </c>
      <c r="P3181">
        <v>93</v>
      </c>
      <c r="Q3181">
        <v>4.83</v>
      </c>
      <c r="R3181">
        <v>11.2</v>
      </c>
      <c r="S3181">
        <v>3</v>
      </c>
      <c r="T3181">
        <v>3.02</v>
      </c>
      <c r="U3181">
        <v>0</v>
      </c>
      <c r="V3181" t="s">
        <v>22</v>
      </c>
      <c r="W3181">
        <f t="shared" si="392"/>
        <v>0</v>
      </c>
      <c r="X3181" t="str">
        <f t="shared" si="393"/>
        <v>3 or fewer calls</v>
      </c>
      <c r="Y3181" t="str">
        <f t="shared" si="394"/>
        <v>Medium</v>
      </c>
      <c r="Z3181" t="str">
        <f t="shared" si="395"/>
        <v>Medium_user</v>
      </c>
      <c r="AA3181" t="str">
        <f t="shared" si="396"/>
        <v>Medium_user</v>
      </c>
      <c r="AB3181" t="str">
        <f t="shared" si="397"/>
        <v>Medium Usage</v>
      </c>
      <c r="AC3181" t="str">
        <f t="shared" si="398"/>
        <v>Medium</v>
      </c>
      <c r="AD3181" t="str">
        <f t="shared" si="399"/>
        <v>Medium Intl Calls</v>
      </c>
    </row>
    <row r="3182" spans="1:30" x14ac:dyDescent="0.25">
      <c r="A3182" t="s">
        <v>37</v>
      </c>
      <c r="B3182">
        <v>93</v>
      </c>
      <c r="C3182" t="s">
        <v>21</v>
      </c>
      <c r="D3182" t="s">
        <v>22</v>
      </c>
      <c r="E3182">
        <f>IF(train[[#This Row],[international_plan]]="yes",1,0)</f>
        <v>0</v>
      </c>
      <c r="F3182" t="s">
        <v>22</v>
      </c>
      <c r="G3182">
        <f>IF(train[[#This Row],[voice_mail_plan]]="yes",1,0)</f>
        <v>0</v>
      </c>
      <c r="H3182">
        <v>0</v>
      </c>
      <c r="I3182">
        <v>216.2</v>
      </c>
      <c r="J3182">
        <v>100</v>
      </c>
      <c r="K3182">
        <v>36.75</v>
      </c>
      <c r="L3182">
        <v>182.8</v>
      </c>
      <c r="M3182">
        <v>136</v>
      </c>
      <c r="N3182">
        <v>15.54</v>
      </c>
      <c r="O3182">
        <v>237.9</v>
      </c>
      <c r="P3182">
        <v>66</v>
      </c>
      <c r="Q3182">
        <v>10.71</v>
      </c>
      <c r="R3182">
        <v>7.8</v>
      </c>
      <c r="S3182">
        <v>3</v>
      </c>
      <c r="T3182">
        <v>2.11</v>
      </c>
      <c r="U3182">
        <v>2</v>
      </c>
      <c r="V3182" t="s">
        <v>22</v>
      </c>
      <c r="W3182">
        <f t="shared" si="392"/>
        <v>0</v>
      </c>
      <c r="X3182" t="str">
        <f t="shared" si="393"/>
        <v>3 or fewer calls</v>
      </c>
      <c r="Y3182" t="str">
        <f t="shared" si="394"/>
        <v>Medium</v>
      </c>
      <c r="Z3182" t="str">
        <f t="shared" si="395"/>
        <v>Heavy_user</v>
      </c>
      <c r="AA3182" t="str">
        <f t="shared" si="396"/>
        <v>Medium_user</v>
      </c>
      <c r="AB3182" t="str">
        <f t="shared" si="397"/>
        <v>Medium Usage</v>
      </c>
      <c r="AC3182" t="str">
        <f t="shared" si="398"/>
        <v>None</v>
      </c>
      <c r="AD3182" t="str">
        <f t="shared" si="399"/>
        <v>Medium Intl Calls</v>
      </c>
    </row>
    <row r="3183" spans="1:30" x14ac:dyDescent="0.25">
      <c r="A3183" t="s">
        <v>38</v>
      </c>
      <c r="B3183">
        <v>106</v>
      </c>
      <c r="C3183" t="s">
        <v>25</v>
      </c>
      <c r="D3183" t="s">
        <v>22</v>
      </c>
      <c r="E3183">
        <f>IF(train[[#This Row],[international_plan]]="yes",1,0)</f>
        <v>0</v>
      </c>
      <c r="F3183" t="s">
        <v>22</v>
      </c>
      <c r="G3183">
        <f>IF(train[[#This Row],[voice_mail_plan]]="yes",1,0)</f>
        <v>0</v>
      </c>
      <c r="H3183">
        <v>0</v>
      </c>
      <c r="I3183">
        <v>165.1</v>
      </c>
      <c r="J3183">
        <v>120</v>
      </c>
      <c r="K3183">
        <v>28.07</v>
      </c>
      <c r="L3183">
        <v>290.2</v>
      </c>
      <c r="M3183">
        <v>79</v>
      </c>
      <c r="N3183">
        <v>24.67</v>
      </c>
      <c r="O3183">
        <v>250.3</v>
      </c>
      <c r="P3183">
        <v>140</v>
      </c>
      <c r="Q3183">
        <v>11.26</v>
      </c>
      <c r="R3183">
        <v>8.1</v>
      </c>
      <c r="S3183">
        <v>2</v>
      </c>
      <c r="T3183">
        <v>2.19</v>
      </c>
      <c r="U3183">
        <v>0</v>
      </c>
      <c r="V3183" t="s">
        <v>22</v>
      </c>
      <c r="W3183">
        <f t="shared" si="392"/>
        <v>0</v>
      </c>
      <c r="X3183" t="str">
        <f t="shared" si="393"/>
        <v>3 or fewer calls</v>
      </c>
      <c r="Y3183" t="str">
        <f t="shared" si="394"/>
        <v>Medium</v>
      </c>
      <c r="Z3183" t="str">
        <f t="shared" si="395"/>
        <v>Light_usage</v>
      </c>
      <c r="AA3183" t="str">
        <f t="shared" si="396"/>
        <v>Heavy_user</v>
      </c>
      <c r="AB3183" t="str">
        <f t="shared" si="397"/>
        <v>Medium Usage</v>
      </c>
      <c r="AC3183" t="str">
        <f t="shared" si="398"/>
        <v>None</v>
      </c>
      <c r="AD3183" t="str">
        <f t="shared" si="399"/>
        <v>Medium Intl Calls</v>
      </c>
    </row>
    <row r="3184" spans="1:30" x14ac:dyDescent="0.25">
      <c r="A3184" t="s">
        <v>68</v>
      </c>
      <c r="B3184">
        <v>116</v>
      </c>
      <c r="C3184" t="s">
        <v>25</v>
      </c>
      <c r="D3184" t="s">
        <v>22</v>
      </c>
      <c r="E3184">
        <f>IF(train[[#This Row],[international_plan]]="yes",1,0)</f>
        <v>0</v>
      </c>
      <c r="F3184" t="s">
        <v>22</v>
      </c>
      <c r="G3184">
        <f>IF(train[[#This Row],[voice_mail_plan]]="yes",1,0)</f>
        <v>0</v>
      </c>
      <c r="H3184">
        <v>0</v>
      </c>
      <c r="I3184">
        <v>133.80000000000001</v>
      </c>
      <c r="J3184">
        <v>88</v>
      </c>
      <c r="K3184">
        <v>22.75</v>
      </c>
      <c r="L3184">
        <v>177.1</v>
      </c>
      <c r="M3184">
        <v>103</v>
      </c>
      <c r="N3184">
        <v>15.05</v>
      </c>
      <c r="O3184">
        <v>185.2</v>
      </c>
      <c r="P3184">
        <v>106</v>
      </c>
      <c r="Q3184">
        <v>8.33</v>
      </c>
      <c r="R3184">
        <v>12.4</v>
      </c>
      <c r="S3184">
        <v>4</v>
      </c>
      <c r="T3184">
        <v>3.35</v>
      </c>
      <c r="U3184">
        <v>2</v>
      </c>
      <c r="V3184" t="s">
        <v>22</v>
      </c>
      <c r="W3184">
        <f t="shared" si="392"/>
        <v>0</v>
      </c>
      <c r="X3184" t="str">
        <f t="shared" si="393"/>
        <v>3 or fewer calls</v>
      </c>
      <c r="Y3184" t="str">
        <f t="shared" si="394"/>
        <v>Medium</v>
      </c>
      <c r="Z3184" t="str">
        <f t="shared" si="395"/>
        <v>Medium_user</v>
      </c>
      <c r="AA3184" t="str">
        <f t="shared" si="396"/>
        <v>Medium_user</v>
      </c>
      <c r="AB3184" t="str">
        <f t="shared" si="397"/>
        <v>Medium Usage</v>
      </c>
      <c r="AC3184" t="str">
        <f t="shared" si="398"/>
        <v>None</v>
      </c>
      <c r="AD3184" t="str">
        <f t="shared" si="399"/>
        <v>Medium Intl Calls</v>
      </c>
    </row>
    <row r="3185" spans="1:30" x14ac:dyDescent="0.25">
      <c r="A3185" t="s">
        <v>64</v>
      </c>
      <c r="B3185">
        <v>42</v>
      </c>
      <c r="C3185" t="s">
        <v>21</v>
      </c>
      <c r="D3185" t="s">
        <v>22</v>
      </c>
      <c r="E3185">
        <f>IF(train[[#This Row],[international_plan]]="yes",1,0)</f>
        <v>0</v>
      </c>
      <c r="F3185" t="s">
        <v>22</v>
      </c>
      <c r="G3185">
        <f>IF(train[[#This Row],[voice_mail_plan]]="yes",1,0)</f>
        <v>0</v>
      </c>
      <c r="H3185">
        <v>0</v>
      </c>
      <c r="I3185">
        <v>217.2</v>
      </c>
      <c r="J3185">
        <v>122</v>
      </c>
      <c r="K3185">
        <v>36.92</v>
      </c>
      <c r="L3185">
        <v>303.2</v>
      </c>
      <c r="M3185">
        <v>58</v>
      </c>
      <c r="N3185">
        <v>25.77</v>
      </c>
      <c r="O3185">
        <v>147.30000000000001</v>
      </c>
      <c r="P3185">
        <v>114</v>
      </c>
      <c r="Q3185">
        <v>6.63</v>
      </c>
      <c r="R3185">
        <v>14</v>
      </c>
      <c r="S3185">
        <v>4</v>
      </c>
      <c r="T3185">
        <v>3.78</v>
      </c>
      <c r="U3185">
        <v>2</v>
      </c>
      <c r="V3185" t="s">
        <v>22</v>
      </c>
      <c r="W3185">
        <f t="shared" si="392"/>
        <v>0</v>
      </c>
      <c r="X3185" t="str">
        <f t="shared" si="393"/>
        <v>3 or fewer calls</v>
      </c>
      <c r="Y3185" t="str">
        <f t="shared" si="394"/>
        <v>Medium</v>
      </c>
      <c r="Z3185" t="str">
        <f t="shared" si="395"/>
        <v>Light_usage</v>
      </c>
      <c r="AA3185" t="str">
        <f t="shared" si="396"/>
        <v>Heavy_user</v>
      </c>
      <c r="AB3185" t="str">
        <f t="shared" si="397"/>
        <v>Medium Usage</v>
      </c>
      <c r="AC3185" t="str">
        <f t="shared" si="398"/>
        <v>None</v>
      </c>
      <c r="AD3185" t="str">
        <f t="shared" si="399"/>
        <v>Medium Intl Calls</v>
      </c>
    </row>
    <row r="3186" spans="1:30" x14ac:dyDescent="0.25">
      <c r="A3186" t="s">
        <v>67</v>
      </c>
      <c r="B3186">
        <v>173</v>
      </c>
      <c r="C3186" t="s">
        <v>21</v>
      </c>
      <c r="D3186" t="s">
        <v>22</v>
      </c>
      <c r="E3186">
        <f>IF(train[[#This Row],[international_plan]]="yes",1,0)</f>
        <v>0</v>
      </c>
      <c r="F3186" t="s">
        <v>22</v>
      </c>
      <c r="G3186">
        <f>IF(train[[#This Row],[voice_mail_plan]]="yes",1,0)</f>
        <v>0</v>
      </c>
      <c r="H3186">
        <v>0</v>
      </c>
      <c r="I3186">
        <v>82.1</v>
      </c>
      <c r="J3186">
        <v>75</v>
      </c>
      <c r="K3186">
        <v>13.96</v>
      </c>
      <c r="L3186">
        <v>201.2</v>
      </c>
      <c r="M3186">
        <v>95</v>
      </c>
      <c r="N3186">
        <v>17.100000000000001</v>
      </c>
      <c r="O3186">
        <v>206.7</v>
      </c>
      <c r="P3186">
        <v>146</v>
      </c>
      <c r="Q3186">
        <v>9.3000000000000007</v>
      </c>
      <c r="R3186">
        <v>9.6</v>
      </c>
      <c r="S3186">
        <v>2</v>
      </c>
      <c r="T3186">
        <v>2.59</v>
      </c>
      <c r="U3186">
        <v>1</v>
      </c>
      <c r="V3186" t="s">
        <v>22</v>
      </c>
      <c r="W3186">
        <f t="shared" si="392"/>
        <v>0</v>
      </c>
      <c r="X3186" t="str">
        <f t="shared" si="393"/>
        <v>3 or fewer calls</v>
      </c>
      <c r="Y3186" t="str">
        <f t="shared" si="394"/>
        <v>Medium</v>
      </c>
      <c r="Z3186" t="str">
        <f t="shared" si="395"/>
        <v>Medium_user</v>
      </c>
      <c r="AA3186" t="str">
        <f t="shared" si="396"/>
        <v>Medium_user</v>
      </c>
      <c r="AB3186" t="str">
        <f t="shared" si="397"/>
        <v>Medium Usage</v>
      </c>
      <c r="AC3186" t="str">
        <f t="shared" si="398"/>
        <v>None</v>
      </c>
      <c r="AD3186" t="str">
        <f t="shared" si="399"/>
        <v>Medium Intl Calls</v>
      </c>
    </row>
    <row r="3187" spans="1:30" x14ac:dyDescent="0.25">
      <c r="A3187" t="s">
        <v>45</v>
      </c>
      <c r="B3187">
        <v>80</v>
      </c>
      <c r="C3187" t="s">
        <v>28</v>
      </c>
      <c r="D3187" t="s">
        <v>22</v>
      </c>
      <c r="E3187">
        <f>IF(train[[#This Row],[international_plan]]="yes",1,0)</f>
        <v>0</v>
      </c>
      <c r="F3187" t="s">
        <v>22</v>
      </c>
      <c r="G3187">
        <f>IF(train[[#This Row],[voice_mail_plan]]="yes",1,0)</f>
        <v>0</v>
      </c>
      <c r="H3187">
        <v>0</v>
      </c>
      <c r="I3187">
        <v>157.1</v>
      </c>
      <c r="J3187">
        <v>77</v>
      </c>
      <c r="K3187">
        <v>26.71</v>
      </c>
      <c r="L3187">
        <v>302</v>
      </c>
      <c r="M3187">
        <v>69</v>
      </c>
      <c r="N3187">
        <v>25.67</v>
      </c>
      <c r="O3187">
        <v>317.89999999999998</v>
      </c>
      <c r="P3187">
        <v>159</v>
      </c>
      <c r="Q3187">
        <v>14.31</v>
      </c>
      <c r="R3187">
        <v>15.6</v>
      </c>
      <c r="S3187">
        <v>4</v>
      </c>
      <c r="T3187">
        <v>4.21</v>
      </c>
      <c r="U3187">
        <v>0</v>
      </c>
      <c r="V3187" t="s">
        <v>22</v>
      </c>
      <c r="W3187">
        <f t="shared" si="392"/>
        <v>0</v>
      </c>
      <c r="X3187" t="str">
        <f t="shared" si="393"/>
        <v>3 or fewer calls</v>
      </c>
      <c r="Y3187" t="str">
        <f t="shared" si="394"/>
        <v>High</v>
      </c>
      <c r="Z3187" t="str">
        <f t="shared" si="395"/>
        <v>Light_usage</v>
      </c>
      <c r="AA3187" t="str">
        <f t="shared" si="396"/>
        <v>Heavy_user</v>
      </c>
      <c r="AB3187" t="str">
        <f t="shared" si="397"/>
        <v>Medium Usage</v>
      </c>
      <c r="AC3187" t="str">
        <f t="shared" si="398"/>
        <v>None</v>
      </c>
      <c r="AD3187" t="str">
        <f t="shared" si="399"/>
        <v>Medium Intl Calls</v>
      </c>
    </row>
    <row r="3188" spans="1:30" x14ac:dyDescent="0.25">
      <c r="A3188" t="s">
        <v>20</v>
      </c>
      <c r="B3188">
        <v>70</v>
      </c>
      <c r="C3188" t="s">
        <v>28</v>
      </c>
      <c r="D3188" t="s">
        <v>22</v>
      </c>
      <c r="E3188">
        <f>IF(train[[#This Row],[international_plan]]="yes",1,0)</f>
        <v>0</v>
      </c>
      <c r="F3188" t="s">
        <v>23</v>
      </c>
      <c r="G3188">
        <f>IF(train[[#This Row],[voice_mail_plan]]="yes",1,0)</f>
        <v>1</v>
      </c>
      <c r="H3188">
        <v>23</v>
      </c>
      <c r="I3188">
        <v>205.5</v>
      </c>
      <c r="J3188">
        <v>95</v>
      </c>
      <c r="K3188">
        <v>34.94</v>
      </c>
      <c r="L3188">
        <v>224.3</v>
      </c>
      <c r="M3188">
        <v>80</v>
      </c>
      <c r="N3188">
        <v>19.07</v>
      </c>
      <c r="O3188">
        <v>196.1</v>
      </c>
      <c r="P3188">
        <v>76</v>
      </c>
      <c r="Q3188">
        <v>8.82</v>
      </c>
      <c r="R3188">
        <v>9.6999999999999993</v>
      </c>
      <c r="S3188">
        <v>4</v>
      </c>
      <c r="T3188">
        <v>2.62</v>
      </c>
      <c r="U3188">
        <v>1</v>
      </c>
      <c r="V3188" t="s">
        <v>22</v>
      </c>
      <c r="W3188">
        <f t="shared" si="392"/>
        <v>0</v>
      </c>
      <c r="X3188" t="str">
        <f t="shared" si="393"/>
        <v>3 or fewer calls</v>
      </c>
      <c r="Y3188" t="str">
        <f t="shared" si="394"/>
        <v>Medium</v>
      </c>
      <c r="Z3188" t="str">
        <f t="shared" si="395"/>
        <v>Medium_user</v>
      </c>
      <c r="AA3188" t="str">
        <f t="shared" si="396"/>
        <v>Medium_user</v>
      </c>
      <c r="AB3188" t="str">
        <f t="shared" si="397"/>
        <v>Medium Usage</v>
      </c>
      <c r="AC3188" t="str">
        <f t="shared" si="398"/>
        <v>Medium</v>
      </c>
      <c r="AD3188" t="str">
        <f t="shared" si="399"/>
        <v>Medium Intl Calls</v>
      </c>
    </row>
    <row r="3189" spans="1:30" x14ac:dyDescent="0.25">
      <c r="A3189" t="s">
        <v>36</v>
      </c>
      <c r="B3189">
        <v>112</v>
      </c>
      <c r="C3189" t="s">
        <v>28</v>
      </c>
      <c r="D3189" t="s">
        <v>22</v>
      </c>
      <c r="E3189">
        <f>IF(train[[#This Row],[international_plan]]="yes",1,0)</f>
        <v>0</v>
      </c>
      <c r="F3189" t="s">
        <v>22</v>
      </c>
      <c r="G3189">
        <f>IF(train[[#This Row],[voice_mail_plan]]="yes",1,0)</f>
        <v>0</v>
      </c>
      <c r="H3189">
        <v>0</v>
      </c>
      <c r="I3189">
        <v>172.1</v>
      </c>
      <c r="J3189">
        <v>73</v>
      </c>
      <c r="K3189">
        <v>29.26</v>
      </c>
      <c r="L3189">
        <v>228</v>
      </c>
      <c r="M3189">
        <v>136</v>
      </c>
      <c r="N3189">
        <v>19.38</v>
      </c>
      <c r="O3189">
        <v>269.39999999999998</v>
      </c>
      <c r="P3189">
        <v>96</v>
      </c>
      <c r="Q3189">
        <v>12.12</v>
      </c>
      <c r="R3189">
        <v>14.1</v>
      </c>
      <c r="S3189">
        <v>3</v>
      </c>
      <c r="T3189">
        <v>3.81</v>
      </c>
      <c r="U3189">
        <v>2</v>
      </c>
      <c r="V3189" t="s">
        <v>22</v>
      </c>
      <c r="W3189">
        <f t="shared" si="392"/>
        <v>0</v>
      </c>
      <c r="X3189" t="str">
        <f t="shared" si="393"/>
        <v>3 or fewer calls</v>
      </c>
      <c r="Y3189" t="str">
        <f t="shared" si="394"/>
        <v>Medium</v>
      </c>
      <c r="Z3189" t="str">
        <f t="shared" si="395"/>
        <v>Heavy_user</v>
      </c>
      <c r="AA3189" t="str">
        <f t="shared" si="396"/>
        <v>Medium_user</v>
      </c>
      <c r="AB3189" t="str">
        <f t="shared" si="397"/>
        <v>Medium Usage</v>
      </c>
      <c r="AC3189" t="str">
        <f t="shared" si="398"/>
        <v>None</v>
      </c>
      <c r="AD3189" t="str">
        <f t="shared" si="399"/>
        <v>Medium Intl Calls</v>
      </c>
    </row>
    <row r="3190" spans="1:30" x14ac:dyDescent="0.25">
      <c r="A3190" t="s">
        <v>51</v>
      </c>
      <c r="B3190">
        <v>186</v>
      </c>
      <c r="C3190" t="s">
        <v>25</v>
      </c>
      <c r="D3190" t="s">
        <v>22</v>
      </c>
      <c r="E3190">
        <f>IF(train[[#This Row],[international_plan]]="yes",1,0)</f>
        <v>0</v>
      </c>
      <c r="F3190" t="s">
        <v>22</v>
      </c>
      <c r="G3190">
        <f>IF(train[[#This Row],[voice_mail_plan]]="yes",1,0)</f>
        <v>0</v>
      </c>
      <c r="H3190">
        <v>0</v>
      </c>
      <c r="I3190">
        <v>206.8</v>
      </c>
      <c r="J3190">
        <v>104</v>
      </c>
      <c r="K3190">
        <v>35.159999999999997</v>
      </c>
      <c r="L3190">
        <v>286</v>
      </c>
      <c r="M3190">
        <v>115</v>
      </c>
      <c r="N3190">
        <v>24.31</v>
      </c>
      <c r="O3190">
        <v>153.9</v>
      </c>
      <c r="P3190">
        <v>112</v>
      </c>
      <c r="Q3190">
        <v>6.93</v>
      </c>
      <c r="R3190">
        <v>12.4</v>
      </c>
      <c r="S3190">
        <v>6</v>
      </c>
      <c r="T3190">
        <v>3.35</v>
      </c>
      <c r="U3190">
        <v>0</v>
      </c>
      <c r="V3190" t="s">
        <v>22</v>
      </c>
      <c r="W3190">
        <f t="shared" si="392"/>
        <v>0</v>
      </c>
      <c r="X3190" t="str">
        <f t="shared" si="393"/>
        <v>3 or fewer calls</v>
      </c>
      <c r="Y3190" t="str">
        <f t="shared" si="394"/>
        <v>Medium</v>
      </c>
      <c r="Z3190" t="str">
        <f t="shared" si="395"/>
        <v>Medium_user</v>
      </c>
      <c r="AA3190" t="str">
        <f t="shared" si="396"/>
        <v>Heavy_user</v>
      </c>
      <c r="AB3190" t="str">
        <f t="shared" si="397"/>
        <v>Medium Usage</v>
      </c>
      <c r="AC3190" t="str">
        <f t="shared" si="398"/>
        <v>None</v>
      </c>
      <c r="AD3190" t="str">
        <f t="shared" si="399"/>
        <v>Medium Intl Calls</v>
      </c>
    </row>
    <row r="3191" spans="1:30" x14ac:dyDescent="0.25">
      <c r="A3191" t="s">
        <v>29</v>
      </c>
      <c r="B3191">
        <v>99</v>
      </c>
      <c r="C3191" t="s">
        <v>25</v>
      </c>
      <c r="D3191" t="s">
        <v>22</v>
      </c>
      <c r="E3191">
        <f>IF(train[[#This Row],[international_plan]]="yes",1,0)</f>
        <v>0</v>
      </c>
      <c r="F3191" t="s">
        <v>22</v>
      </c>
      <c r="G3191">
        <f>IF(train[[#This Row],[voice_mail_plan]]="yes",1,0)</f>
        <v>0</v>
      </c>
      <c r="H3191">
        <v>0</v>
      </c>
      <c r="I3191">
        <v>193.3</v>
      </c>
      <c r="J3191">
        <v>51</v>
      </c>
      <c r="K3191">
        <v>32.86</v>
      </c>
      <c r="L3191">
        <v>240.1</v>
      </c>
      <c r="M3191">
        <v>117</v>
      </c>
      <c r="N3191">
        <v>20.41</v>
      </c>
      <c r="O3191">
        <v>145.69999999999999</v>
      </c>
      <c r="P3191">
        <v>92</v>
      </c>
      <c r="Q3191">
        <v>6.56</v>
      </c>
      <c r="R3191">
        <v>12.2</v>
      </c>
      <c r="S3191">
        <v>4</v>
      </c>
      <c r="T3191">
        <v>3.29</v>
      </c>
      <c r="U3191">
        <v>1</v>
      </c>
      <c r="V3191" t="s">
        <v>22</v>
      </c>
      <c r="W3191">
        <f t="shared" si="392"/>
        <v>0</v>
      </c>
      <c r="X3191" t="str">
        <f t="shared" si="393"/>
        <v>3 or fewer calls</v>
      </c>
      <c r="Y3191" t="str">
        <f t="shared" si="394"/>
        <v>Medium</v>
      </c>
      <c r="Z3191" t="str">
        <f t="shared" si="395"/>
        <v>Medium_user</v>
      </c>
      <c r="AA3191" t="str">
        <f t="shared" si="396"/>
        <v>Heavy_user</v>
      </c>
      <c r="AB3191" t="str">
        <f t="shared" si="397"/>
        <v>Medium Usage</v>
      </c>
      <c r="AC3191" t="str">
        <f t="shared" si="398"/>
        <v>None</v>
      </c>
      <c r="AD3191" t="str">
        <f t="shared" si="399"/>
        <v>Medium Intl Calls</v>
      </c>
    </row>
    <row r="3192" spans="1:30" x14ac:dyDescent="0.25">
      <c r="A3192" t="s">
        <v>68</v>
      </c>
      <c r="B3192">
        <v>56</v>
      </c>
      <c r="C3192" t="s">
        <v>21</v>
      </c>
      <c r="D3192" t="s">
        <v>22</v>
      </c>
      <c r="E3192">
        <f>IF(train[[#This Row],[international_plan]]="yes",1,0)</f>
        <v>0</v>
      </c>
      <c r="F3192" t="s">
        <v>22</v>
      </c>
      <c r="G3192">
        <f>IF(train[[#This Row],[voice_mail_plan]]="yes",1,0)</f>
        <v>0</v>
      </c>
      <c r="H3192">
        <v>0</v>
      </c>
      <c r="I3192">
        <v>225.9</v>
      </c>
      <c r="J3192">
        <v>52</v>
      </c>
      <c r="K3192">
        <v>38.4</v>
      </c>
      <c r="L3192">
        <v>242</v>
      </c>
      <c r="M3192">
        <v>69</v>
      </c>
      <c r="N3192">
        <v>20.57</v>
      </c>
      <c r="O3192">
        <v>144.5</v>
      </c>
      <c r="P3192">
        <v>68</v>
      </c>
      <c r="Q3192">
        <v>6.5</v>
      </c>
      <c r="R3192">
        <v>11.7</v>
      </c>
      <c r="S3192">
        <v>3</v>
      </c>
      <c r="T3192">
        <v>3.16</v>
      </c>
      <c r="U3192">
        <v>0</v>
      </c>
      <c r="V3192" t="s">
        <v>22</v>
      </c>
      <c r="W3192">
        <f t="shared" si="392"/>
        <v>0</v>
      </c>
      <c r="X3192" t="str">
        <f t="shared" si="393"/>
        <v>3 or fewer calls</v>
      </c>
      <c r="Y3192" t="str">
        <f t="shared" si="394"/>
        <v>Medium</v>
      </c>
      <c r="Z3192" t="str">
        <f t="shared" si="395"/>
        <v>Light_usage</v>
      </c>
      <c r="AA3192" t="str">
        <f t="shared" si="396"/>
        <v>Heavy_user</v>
      </c>
      <c r="AB3192" t="str">
        <f t="shared" si="397"/>
        <v>Medium Usage</v>
      </c>
      <c r="AC3192" t="str">
        <f t="shared" si="398"/>
        <v>None</v>
      </c>
      <c r="AD3192" t="str">
        <f t="shared" si="399"/>
        <v>Medium Intl Calls</v>
      </c>
    </row>
    <row r="3193" spans="1:30" x14ac:dyDescent="0.25">
      <c r="A3193" t="s">
        <v>41</v>
      </c>
      <c r="B3193">
        <v>135</v>
      </c>
      <c r="C3193" t="s">
        <v>25</v>
      </c>
      <c r="D3193" t="s">
        <v>22</v>
      </c>
      <c r="E3193">
        <f>IF(train[[#This Row],[international_plan]]="yes",1,0)</f>
        <v>0</v>
      </c>
      <c r="F3193" t="s">
        <v>23</v>
      </c>
      <c r="G3193">
        <f>IF(train[[#This Row],[voice_mail_plan]]="yes",1,0)</f>
        <v>1</v>
      </c>
      <c r="H3193">
        <v>38</v>
      </c>
      <c r="I3193">
        <v>202.6</v>
      </c>
      <c r="J3193">
        <v>92</v>
      </c>
      <c r="K3193">
        <v>34.44</v>
      </c>
      <c r="L3193">
        <v>169.6</v>
      </c>
      <c r="M3193">
        <v>93</v>
      </c>
      <c r="N3193">
        <v>14.42</v>
      </c>
      <c r="O3193">
        <v>185.8</v>
      </c>
      <c r="P3193">
        <v>108</v>
      </c>
      <c r="Q3193">
        <v>8.36</v>
      </c>
      <c r="R3193">
        <v>11.9</v>
      </c>
      <c r="S3193">
        <v>6</v>
      </c>
      <c r="T3193">
        <v>3.21</v>
      </c>
      <c r="U3193">
        <v>4</v>
      </c>
      <c r="V3193" t="s">
        <v>22</v>
      </c>
      <c r="W3193">
        <f t="shared" si="392"/>
        <v>0</v>
      </c>
      <c r="X3193" t="str">
        <f t="shared" si="393"/>
        <v>More than 3 calls</v>
      </c>
      <c r="Y3193" t="str">
        <f t="shared" si="394"/>
        <v>Medium</v>
      </c>
      <c r="Z3193" t="str">
        <f t="shared" si="395"/>
        <v>Medium_user</v>
      </c>
      <c r="AA3193" t="str">
        <f t="shared" si="396"/>
        <v>Medium_user</v>
      </c>
      <c r="AB3193" t="str">
        <f t="shared" si="397"/>
        <v>Medium Usage</v>
      </c>
      <c r="AC3193" t="str">
        <f t="shared" si="398"/>
        <v>High</v>
      </c>
      <c r="AD3193" t="str">
        <f t="shared" si="399"/>
        <v>Medium Intl Calls</v>
      </c>
    </row>
    <row r="3194" spans="1:30" x14ac:dyDescent="0.25">
      <c r="A3194" t="s">
        <v>24</v>
      </c>
      <c r="B3194">
        <v>83</v>
      </c>
      <c r="C3194" t="s">
        <v>25</v>
      </c>
      <c r="D3194" t="s">
        <v>22</v>
      </c>
      <c r="E3194">
        <f>IF(train[[#This Row],[international_plan]]="yes",1,0)</f>
        <v>0</v>
      </c>
      <c r="F3194" t="s">
        <v>22</v>
      </c>
      <c r="G3194">
        <f>IF(train[[#This Row],[voice_mail_plan]]="yes",1,0)</f>
        <v>0</v>
      </c>
      <c r="H3194">
        <v>0</v>
      </c>
      <c r="I3194">
        <v>48.4</v>
      </c>
      <c r="J3194">
        <v>105</v>
      </c>
      <c r="K3194">
        <v>8.23</v>
      </c>
      <c r="L3194">
        <v>139.69999999999999</v>
      </c>
      <c r="M3194">
        <v>86</v>
      </c>
      <c r="N3194">
        <v>11.87</v>
      </c>
      <c r="O3194">
        <v>154.1</v>
      </c>
      <c r="P3194">
        <v>80</v>
      </c>
      <c r="Q3194">
        <v>6.93</v>
      </c>
      <c r="R3194">
        <v>11.5</v>
      </c>
      <c r="S3194">
        <v>4</v>
      </c>
      <c r="T3194">
        <v>3.11</v>
      </c>
      <c r="U3194">
        <v>2</v>
      </c>
      <c r="V3194" t="s">
        <v>22</v>
      </c>
      <c r="W3194">
        <f t="shared" si="392"/>
        <v>0</v>
      </c>
      <c r="X3194" t="str">
        <f t="shared" si="393"/>
        <v>3 or fewer calls</v>
      </c>
      <c r="Y3194" t="str">
        <f t="shared" si="394"/>
        <v>Medium</v>
      </c>
      <c r="Z3194" t="str">
        <f t="shared" si="395"/>
        <v>Medium_user</v>
      </c>
      <c r="AA3194" t="str">
        <f t="shared" si="396"/>
        <v>Medium_user</v>
      </c>
      <c r="AB3194" t="str">
        <f t="shared" si="397"/>
        <v>Medium Usage</v>
      </c>
      <c r="AC3194" t="str">
        <f t="shared" si="398"/>
        <v>None</v>
      </c>
      <c r="AD3194" t="str">
        <f t="shared" si="399"/>
        <v>Medium Intl Calls</v>
      </c>
    </row>
    <row r="3195" spans="1:30" x14ac:dyDescent="0.25">
      <c r="A3195" t="s">
        <v>43</v>
      </c>
      <c r="B3195">
        <v>48</v>
      </c>
      <c r="C3195" t="s">
        <v>28</v>
      </c>
      <c r="D3195" t="s">
        <v>22</v>
      </c>
      <c r="E3195">
        <f>IF(train[[#This Row],[international_plan]]="yes",1,0)</f>
        <v>0</v>
      </c>
      <c r="F3195" t="s">
        <v>22</v>
      </c>
      <c r="G3195">
        <f>IF(train[[#This Row],[voice_mail_plan]]="yes",1,0)</f>
        <v>0</v>
      </c>
      <c r="H3195">
        <v>0</v>
      </c>
      <c r="I3195">
        <v>168.6</v>
      </c>
      <c r="J3195">
        <v>93</v>
      </c>
      <c r="K3195">
        <v>28.66</v>
      </c>
      <c r="L3195">
        <v>246</v>
      </c>
      <c r="M3195">
        <v>61</v>
      </c>
      <c r="N3195">
        <v>20.91</v>
      </c>
      <c r="O3195">
        <v>269.89999999999998</v>
      </c>
      <c r="P3195">
        <v>102</v>
      </c>
      <c r="Q3195">
        <v>12.15</v>
      </c>
      <c r="R3195">
        <v>11.4</v>
      </c>
      <c r="S3195">
        <v>7</v>
      </c>
      <c r="T3195">
        <v>3.08</v>
      </c>
      <c r="U3195">
        <v>1</v>
      </c>
      <c r="V3195" t="s">
        <v>22</v>
      </c>
      <c r="W3195">
        <f t="shared" si="392"/>
        <v>0</v>
      </c>
      <c r="X3195" t="str">
        <f t="shared" si="393"/>
        <v>3 or fewer calls</v>
      </c>
      <c r="Y3195" t="str">
        <f t="shared" si="394"/>
        <v>Medium</v>
      </c>
      <c r="Z3195" t="str">
        <f t="shared" si="395"/>
        <v>Light_usage</v>
      </c>
      <c r="AA3195" t="str">
        <f t="shared" si="396"/>
        <v>Heavy_user</v>
      </c>
      <c r="AB3195" t="str">
        <f t="shared" si="397"/>
        <v>Medium Usage</v>
      </c>
      <c r="AC3195" t="str">
        <f t="shared" si="398"/>
        <v>None</v>
      </c>
      <c r="AD3195" t="str">
        <f t="shared" si="399"/>
        <v>Medium Intl Calls</v>
      </c>
    </row>
    <row r="3196" spans="1:30" x14ac:dyDescent="0.25">
      <c r="A3196" t="s">
        <v>47</v>
      </c>
      <c r="B3196">
        <v>112</v>
      </c>
      <c r="C3196" t="s">
        <v>21</v>
      </c>
      <c r="D3196" t="s">
        <v>22</v>
      </c>
      <c r="E3196">
        <f>IF(train[[#This Row],[international_plan]]="yes",1,0)</f>
        <v>0</v>
      </c>
      <c r="F3196" t="s">
        <v>23</v>
      </c>
      <c r="G3196">
        <f>IF(train[[#This Row],[voice_mail_plan]]="yes",1,0)</f>
        <v>1</v>
      </c>
      <c r="H3196">
        <v>31</v>
      </c>
      <c r="I3196">
        <v>142.9</v>
      </c>
      <c r="J3196">
        <v>92</v>
      </c>
      <c r="K3196">
        <v>24.29</v>
      </c>
      <c r="L3196">
        <v>233.8</v>
      </c>
      <c r="M3196">
        <v>107</v>
      </c>
      <c r="N3196">
        <v>19.87</v>
      </c>
      <c r="O3196">
        <v>329.2</v>
      </c>
      <c r="P3196">
        <v>142</v>
      </c>
      <c r="Q3196">
        <v>14.81</v>
      </c>
      <c r="R3196">
        <v>10.4</v>
      </c>
      <c r="S3196">
        <v>6</v>
      </c>
      <c r="T3196">
        <v>2.81</v>
      </c>
      <c r="U3196">
        <v>0</v>
      </c>
      <c r="V3196" t="s">
        <v>22</v>
      </c>
      <c r="W3196">
        <f t="shared" si="392"/>
        <v>0</v>
      </c>
      <c r="X3196" t="str">
        <f t="shared" si="393"/>
        <v>3 or fewer calls</v>
      </c>
      <c r="Y3196" t="str">
        <f t="shared" si="394"/>
        <v>Medium</v>
      </c>
      <c r="Z3196" t="str">
        <f t="shared" si="395"/>
        <v>Medium_user</v>
      </c>
      <c r="AA3196" t="str">
        <f t="shared" si="396"/>
        <v>Medium_user</v>
      </c>
      <c r="AB3196" t="str">
        <f t="shared" si="397"/>
        <v>Medium Usage</v>
      </c>
      <c r="AC3196" t="str">
        <f t="shared" si="398"/>
        <v>High</v>
      </c>
      <c r="AD3196" t="str">
        <f t="shared" si="399"/>
        <v>Medium Intl Calls</v>
      </c>
    </row>
    <row r="3197" spans="1:30" x14ac:dyDescent="0.25">
      <c r="A3197" t="s">
        <v>47</v>
      </c>
      <c r="B3197">
        <v>112</v>
      </c>
      <c r="C3197" t="s">
        <v>28</v>
      </c>
      <c r="D3197" t="s">
        <v>22</v>
      </c>
      <c r="E3197">
        <f>IF(train[[#This Row],[international_plan]]="yes",1,0)</f>
        <v>0</v>
      </c>
      <c r="F3197" t="s">
        <v>22</v>
      </c>
      <c r="G3197">
        <f>IF(train[[#This Row],[voice_mail_plan]]="yes",1,0)</f>
        <v>0</v>
      </c>
      <c r="H3197">
        <v>0</v>
      </c>
      <c r="I3197">
        <v>85.2</v>
      </c>
      <c r="J3197">
        <v>102</v>
      </c>
      <c r="K3197">
        <v>14.48</v>
      </c>
      <c r="L3197">
        <v>153.19999999999999</v>
      </c>
      <c r="M3197">
        <v>118</v>
      </c>
      <c r="N3197">
        <v>13.02</v>
      </c>
      <c r="O3197">
        <v>142.6</v>
      </c>
      <c r="P3197">
        <v>107</v>
      </c>
      <c r="Q3197">
        <v>6.42</v>
      </c>
      <c r="R3197">
        <v>8.1999999999999993</v>
      </c>
      <c r="S3197">
        <v>4</v>
      </c>
      <c r="T3197">
        <v>2.21</v>
      </c>
      <c r="U3197">
        <v>1</v>
      </c>
      <c r="V3197" t="s">
        <v>22</v>
      </c>
      <c r="W3197">
        <f t="shared" si="392"/>
        <v>0</v>
      </c>
      <c r="X3197" t="str">
        <f t="shared" si="393"/>
        <v>3 or fewer calls</v>
      </c>
      <c r="Y3197" t="str">
        <f t="shared" si="394"/>
        <v>Medium</v>
      </c>
      <c r="Z3197" t="str">
        <f t="shared" si="395"/>
        <v>Medium_user</v>
      </c>
      <c r="AA3197" t="str">
        <f t="shared" si="396"/>
        <v>Medium_user</v>
      </c>
      <c r="AB3197" t="str">
        <f t="shared" si="397"/>
        <v>Medium Usage</v>
      </c>
      <c r="AC3197" t="str">
        <f t="shared" si="398"/>
        <v>None</v>
      </c>
      <c r="AD3197" t="str">
        <f t="shared" si="399"/>
        <v>Medium Intl Calls</v>
      </c>
    </row>
    <row r="3198" spans="1:30" x14ac:dyDescent="0.25">
      <c r="A3198" t="s">
        <v>60</v>
      </c>
      <c r="B3198">
        <v>141</v>
      </c>
      <c r="C3198" t="s">
        <v>25</v>
      </c>
      <c r="D3198" t="s">
        <v>22</v>
      </c>
      <c r="E3198">
        <f>IF(train[[#This Row],[international_plan]]="yes",1,0)</f>
        <v>0</v>
      </c>
      <c r="F3198" t="s">
        <v>22</v>
      </c>
      <c r="G3198">
        <f>IF(train[[#This Row],[voice_mail_plan]]="yes",1,0)</f>
        <v>0</v>
      </c>
      <c r="H3198">
        <v>0</v>
      </c>
      <c r="I3198">
        <v>77.8</v>
      </c>
      <c r="J3198">
        <v>123</v>
      </c>
      <c r="K3198">
        <v>13.23</v>
      </c>
      <c r="L3198">
        <v>144.4</v>
      </c>
      <c r="M3198">
        <v>119</v>
      </c>
      <c r="N3198">
        <v>12.27</v>
      </c>
      <c r="O3198">
        <v>75.3</v>
      </c>
      <c r="P3198">
        <v>65</v>
      </c>
      <c r="Q3198">
        <v>3.39</v>
      </c>
      <c r="R3198">
        <v>5.7</v>
      </c>
      <c r="S3198">
        <v>7</v>
      </c>
      <c r="T3198">
        <v>1.54</v>
      </c>
      <c r="U3198">
        <v>1</v>
      </c>
      <c r="V3198" t="s">
        <v>22</v>
      </c>
      <c r="W3198">
        <f t="shared" si="392"/>
        <v>0</v>
      </c>
      <c r="X3198" t="str">
        <f t="shared" si="393"/>
        <v>3 or fewer calls</v>
      </c>
      <c r="Y3198" t="str">
        <f t="shared" si="394"/>
        <v>Low</v>
      </c>
      <c r="Z3198" t="str">
        <f t="shared" si="395"/>
        <v>Medium_user</v>
      </c>
      <c r="AA3198" t="str">
        <f t="shared" si="396"/>
        <v>Medium_user</v>
      </c>
      <c r="AB3198" t="str">
        <f t="shared" si="397"/>
        <v>Medium Usage</v>
      </c>
      <c r="AC3198" t="str">
        <f t="shared" si="398"/>
        <v>None</v>
      </c>
      <c r="AD3198" t="str">
        <f t="shared" si="399"/>
        <v>Low Intl Calls</v>
      </c>
    </row>
    <row r="3199" spans="1:30" x14ac:dyDescent="0.25">
      <c r="A3199" t="s">
        <v>53</v>
      </c>
      <c r="B3199">
        <v>73</v>
      </c>
      <c r="C3199" t="s">
        <v>25</v>
      </c>
      <c r="D3199" t="s">
        <v>22</v>
      </c>
      <c r="E3199">
        <f>IF(train[[#This Row],[international_plan]]="yes",1,0)</f>
        <v>0</v>
      </c>
      <c r="F3199" t="s">
        <v>23</v>
      </c>
      <c r="G3199">
        <f>IF(train[[#This Row],[voice_mail_plan]]="yes",1,0)</f>
        <v>1</v>
      </c>
      <c r="H3199">
        <v>19</v>
      </c>
      <c r="I3199">
        <v>179.4</v>
      </c>
      <c r="J3199">
        <v>108</v>
      </c>
      <c r="K3199">
        <v>30.5</v>
      </c>
      <c r="L3199">
        <v>93.6</v>
      </c>
      <c r="M3199">
        <v>90</v>
      </c>
      <c r="N3199">
        <v>7.96</v>
      </c>
      <c r="O3199">
        <v>234.6</v>
      </c>
      <c r="P3199">
        <v>99</v>
      </c>
      <c r="Q3199">
        <v>10.56</v>
      </c>
      <c r="R3199">
        <v>14.9</v>
      </c>
      <c r="S3199">
        <v>4</v>
      </c>
      <c r="T3199">
        <v>4.0199999999999996</v>
      </c>
      <c r="U3199">
        <v>2</v>
      </c>
      <c r="V3199" t="s">
        <v>22</v>
      </c>
      <c r="W3199">
        <f t="shared" si="392"/>
        <v>0</v>
      </c>
      <c r="X3199" t="str">
        <f t="shared" si="393"/>
        <v>3 or fewer calls</v>
      </c>
      <c r="Y3199" t="str">
        <f t="shared" si="394"/>
        <v>High</v>
      </c>
      <c r="Z3199" t="str">
        <f t="shared" si="395"/>
        <v>Medium_user</v>
      </c>
      <c r="AA3199" t="str">
        <f t="shared" si="396"/>
        <v>Light_user</v>
      </c>
      <c r="AB3199" t="str">
        <f t="shared" si="397"/>
        <v>Medium Usage</v>
      </c>
      <c r="AC3199" t="str">
        <f t="shared" si="398"/>
        <v>Medium</v>
      </c>
      <c r="AD3199" t="str">
        <f t="shared" si="399"/>
        <v>Medium Intl Calls</v>
      </c>
    </row>
    <row r="3200" spans="1:30" x14ac:dyDescent="0.25">
      <c r="A3200" t="s">
        <v>70</v>
      </c>
      <c r="B3200">
        <v>81</v>
      </c>
      <c r="C3200" t="s">
        <v>28</v>
      </c>
      <c r="D3200" t="s">
        <v>22</v>
      </c>
      <c r="E3200">
        <f>IF(train[[#This Row],[international_plan]]="yes",1,0)</f>
        <v>0</v>
      </c>
      <c r="F3200" t="s">
        <v>22</v>
      </c>
      <c r="G3200">
        <f>IF(train[[#This Row],[voice_mail_plan]]="yes",1,0)</f>
        <v>0</v>
      </c>
      <c r="H3200">
        <v>0</v>
      </c>
      <c r="I3200">
        <v>139.80000000000001</v>
      </c>
      <c r="J3200">
        <v>98</v>
      </c>
      <c r="K3200">
        <v>23.77</v>
      </c>
      <c r="L3200">
        <v>247.2</v>
      </c>
      <c r="M3200">
        <v>103</v>
      </c>
      <c r="N3200">
        <v>21.01</v>
      </c>
      <c r="O3200">
        <v>241</v>
      </c>
      <c r="P3200">
        <v>113</v>
      </c>
      <c r="Q3200">
        <v>10.85</v>
      </c>
      <c r="R3200">
        <v>11.7</v>
      </c>
      <c r="S3200">
        <v>3</v>
      </c>
      <c r="T3200">
        <v>3.16</v>
      </c>
      <c r="U3200">
        <v>3</v>
      </c>
      <c r="V3200" t="s">
        <v>22</v>
      </c>
      <c r="W3200">
        <f t="shared" si="392"/>
        <v>0</v>
      </c>
      <c r="X3200" t="str">
        <f t="shared" si="393"/>
        <v>3 or fewer calls</v>
      </c>
      <c r="Y3200" t="str">
        <f t="shared" si="394"/>
        <v>Medium</v>
      </c>
      <c r="Z3200" t="str">
        <f t="shared" si="395"/>
        <v>Medium_user</v>
      </c>
      <c r="AA3200" t="str">
        <f t="shared" si="396"/>
        <v>Heavy_user</v>
      </c>
      <c r="AB3200" t="str">
        <f t="shared" si="397"/>
        <v>Medium Usage</v>
      </c>
      <c r="AC3200" t="str">
        <f t="shared" si="398"/>
        <v>None</v>
      </c>
      <c r="AD3200" t="str">
        <f t="shared" si="399"/>
        <v>Medium Intl Calls</v>
      </c>
    </row>
    <row r="3201" spans="1:30" x14ac:dyDescent="0.25">
      <c r="A3201" t="s">
        <v>24</v>
      </c>
      <c r="B3201">
        <v>165</v>
      </c>
      <c r="C3201" t="s">
        <v>21</v>
      </c>
      <c r="D3201" t="s">
        <v>22</v>
      </c>
      <c r="E3201">
        <f>IF(train[[#This Row],[international_plan]]="yes",1,0)</f>
        <v>0</v>
      </c>
      <c r="F3201" t="s">
        <v>23</v>
      </c>
      <c r="G3201">
        <f>IF(train[[#This Row],[voice_mail_plan]]="yes",1,0)</f>
        <v>1</v>
      </c>
      <c r="H3201">
        <v>17</v>
      </c>
      <c r="I3201">
        <v>177.9</v>
      </c>
      <c r="J3201">
        <v>68</v>
      </c>
      <c r="K3201">
        <v>30.24</v>
      </c>
      <c r="L3201">
        <v>153.9</v>
      </c>
      <c r="M3201">
        <v>112</v>
      </c>
      <c r="N3201">
        <v>13.08</v>
      </c>
      <c r="O3201">
        <v>251.2</v>
      </c>
      <c r="P3201">
        <v>121</v>
      </c>
      <c r="Q3201">
        <v>11.3</v>
      </c>
      <c r="R3201">
        <v>10.6</v>
      </c>
      <c r="S3201">
        <v>7</v>
      </c>
      <c r="T3201">
        <v>2.86</v>
      </c>
      <c r="U3201">
        <v>1</v>
      </c>
      <c r="V3201" t="s">
        <v>22</v>
      </c>
      <c r="W3201">
        <f t="shared" si="392"/>
        <v>0</v>
      </c>
      <c r="X3201" t="str">
        <f t="shared" si="393"/>
        <v>3 or fewer calls</v>
      </c>
      <c r="Y3201" t="str">
        <f t="shared" si="394"/>
        <v>Medium</v>
      </c>
      <c r="Z3201" t="str">
        <f t="shared" si="395"/>
        <v>Medium_user</v>
      </c>
      <c r="AA3201" t="str">
        <f t="shared" si="396"/>
        <v>Medium_user</v>
      </c>
      <c r="AB3201" t="str">
        <f t="shared" si="397"/>
        <v>Medium Usage</v>
      </c>
      <c r="AC3201" t="str">
        <f t="shared" si="398"/>
        <v>Medium</v>
      </c>
      <c r="AD3201" t="str">
        <f t="shared" si="399"/>
        <v>Medium Intl Calls</v>
      </c>
    </row>
    <row r="3202" spans="1:30" x14ac:dyDescent="0.25">
      <c r="A3202" t="s">
        <v>52</v>
      </c>
      <c r="B3202">
        <v>70</v>
      </c>
      <c r="C3202" t="s">
        <v>21</v>
      </c>
      <c r="D3202" t="s">
        <v>22</v>
      </c>
      <c r="E3202">
        <f>IF(train[[#This Row],[international_plan]]="yes",1,0)</f>
        <v>0</v>
      </c>
      <c r="F3202" t="s">
        <v>22</v>
      </c>
      <c r="G3202">
        <f>IF(train[[#This Row],[voice_mail_plan]]="yes",1,0)</f>
        <v>0</v>
      </c>
      <c r="H3202">
        <v>0</v>
      </c>
      <c r="I3202">
        <v>101.9</v>
      </c>
      <c r="J3202">
        <v>98</v>
      </c>
      <c r="K3202">
        <v>17.32</v>
      </c>
      <c r="L3202">
        <v>193.3</v>
      </c>
      <c r="M3202">
        <v>113</v>
      </c>
      <c r="N3202">
        <v>16.43</v>
      </c>
      <c r="O3202">
        <v>167.5</v>
      </c>
      <c r="P3202">
        <v>126</v>
      </c>
      <c r="Q3202">
        <v>7.54</v>
      </c>
      <c r="R3202">
        <v>15</v>
      </c>
      <c r="S3202">
        <v>6</v>
      </c>
      <c r="T3202">
        <v>4.05</v>
      </c>
      <c r="U3202">
        <v>1</v>
      </c>
      <c r="V3202" t="s">
        <v>22</v>
      </c>
      <c r="W3202">
        <f t="shared" ref="W3202:W3265" si="400">IF(V3202="yes",1,0)</f>
        <v>0</v>
      </c>
      <c r="X3202" t="str">
        <f t="shared" ref="X3202:X3265" si="401">IF(U3202&gt;3,"More than 3 calls","3 or fewer calls")</f>
        <v>3 or fewer calls</v>
      </c>
      <c r="Y3202" t="str">
        <f t="shared" ref="Y3202:Y3265" si="402">IF(T3202&lt;2,"Low",IF(T3202&lt;4,"Medium","High"))</f>
        <v>High</v>
      </c>
      <c r="Z3202" t="str">
        <f t="shared" ref="Z3202:Z3265" si="403">IF(M3202&lt;80,"Light_usage",IF(M3202&lt;120,"Medium_user","Heavy_user"))</f>
        <v>Medium_user</v>
      </c>
      <c r="AA3202" t="str">
        <f t="shared" ref="AA3202:AA3265" si="404">IF(N3202&lt;10,"Light_user",IF(N3202&lt;20,"Medium_user","Heavy_user"))</f>
        <v>Medium_user</v>
      </c>
      <c r="AB3202" t="str">
        <f t="shared" ref="AB3202:AB3265" si="405">IF(AND(I3202&gt;250,N3202&gt;20,R3202&gt;10),"High Usage",
  IF(AND(I3202&lt;100,N3202&lt;10,R3202&lt;5),"Low Usage","Medium Usage"))</f>
        <v>Medium Usage</v>
      </c>
      <c r="AC3202" t="str">
        <f t="shared" ref="AC3202:AC3265" si="406">IF(H3202=0,"None",IF(H3202&lt;10,"Low",IF(H3202&lt;30,"Medium","High")))</f>
        <v>None</v>
      </c>
      <c r="AD3202" t="str">
        <f t="shared" ref="AD3202:AD3265" si="407">IF(T3202&lt;=2, "Low Intl Calls", IF(T3202&lt;=5, "Medium Intl Calls", "High Intl Calls"))</f>
        <v>Medium Intl Calls</v>
      </c>
    </row>
    <row r="3203" spans="1:30" x14ac:dyDescent="0.25">
      <c r="A3203" t="s">
        <v>34</v>
      </c>
      <c r="B3203">
        <v>79</v>
      </c>
      <c r="C3203" t="s">
        <v>21</v>
      </c>
      <c r="D3203" t="s">
        <v>22</v>
      </c>
      <c r="E3203">
        <f>IF(train[[#This Row],[international_plan]]="yes",1,0)</f>
        <v>0</v>
      </c>
      <c r="F3203" t="s">
        <v>22</v>
      </c>
      <c r="G3203">
        <f>IF(train[[#This Row],[voice_mail_plan]]="yes",1,0)</f>
        <v>0</v>
      </c>
      <c r="H3203">
        <v>0</v>
      </c>
      <c r="I3203">
        <v>157.5</v>
      </c>
      <c r="J3203">
        <v>90</v>
      </c>
      <c r="K3203">
        <v>26.78</v>
      </c>
      <c r="L3203">
        <v>223.8</v>
      </c>
      <c r="M3203">
        <v>83</v>
      </c>
      <c r="N3203">
        <v>19.02</v>
      </c>
      <c r="O3203">
        <v>241.1</v>
      </c>
      <c r="P3203">
        <v>98</v>
      </c>
      <c r="Q3203">
        <v>10.85</v>
      </c>
      <c r="R3203">
        <v>12.2</v>
      </c>
      <c r="S3203">
        <v>4</v>
      </c>
      <c r="T3203">
        <v>3.29</v>
      </c>
      <c r="U3203">
        <v>1</v>
      </c>
      <c r="V3203" t="s">
        <v>22</v>
      </c>
      <c r="W3203">
        <f t="shared" si="400"/>
        <v>0</v>
      </c>
      <c r="X3203" t="str">
        <f t="shared" si="401"/>
        <v>3 or fewer calls</v>
      </c>
      <c r="Y3203" t="str">
        <f t="shared" si="402"/>
        <v>Medium</v>
      </c>
      <c r="Z3203" t="str">
        <f t="shared" si="403"/>
        <v>Medium_user</v>
      </c>
      <c r="AA3203" t="str">
        <f t="shared" si="404"/>
        <v>Medium_user</v>
      </c>
      <c r="AB3203" t="str">
        <f t="shared" si="405"/>
        <v>Medium Usage</v>
      </c>
      <c r="AC3203" t="str">
        <f t="shared" si="406"/>
        <v>None</v>
      </c>
      <c r="AD3203" t="str">
        <f t="shared" si="407"/>
        <v>Medium Intl Calls</v>
      </c>
    </row>
    <row r="3204" spans="1:30" x14ac:dyDescent="0.25">
      <c r="A3204" t="s">
        <v>24</v>
      </c>
      <c r="B3204">
        <v>126</v>
      </c>
      <c r="C3204" t="s">
        <v>21</v>
      </c>
      <c r="D3204" t="s">
        <v>22</v>
      </c>
      <c r="E3204">
        <f>IF(train[[#This Row],[international_plan]]="yes",1,0)</f>
        <v>0</v>
      </c>
      <c r="F3204" t="s">
        <v>22</v>
      </c>
      <c r="G3204">
        <f>IF(train[[#This Row],[voice_mail_plan]]="yes",1,0)</f>
        <v>0</v>
      </c>
      <c r="H3204">
        <v>0</v>
      </c>
      <c r="I3204">
        <v>167.1</v>
      </c>
      <c r="J3204">
        <v>138</v>
      </c>
      <c r="K3204">
        <v>28.41</v>
      </c>
      <c r="L3204">
        <v>154.4</v>
      </c>
      <c r="M3204">
        <v>93</v>
      </c>
      <c r="N3204">
        <v>13.12</v>
      </c>
      <c r="O3204">
        <v>244.5</v>
      </c>
      <c r="P3204">
        <v>148</v>
      </c>
      <c r="Q3204">
        <v>11</v>
      </c>
      <c r="R3204">
        <v>13.7</v>
      </c>
      <c r="S3204">
        <v>10</v>
      </c>
      <c r="T3204">
        <v>3.7</v>
      </c>
      <c r="U3204">
        <v>3</v>
      </c>
      <c r="V3204" t="s">
        <v>22</v>
      </c>
      <c r="W3204">
        <f t="shared" si="400"/>
        <v>0</v>
      </c>
      <c r="X3204" t="str">
        <f t="shared" si="401"/>
        <v>3 or fewer calls</v>
      </c>
      <c r="Y3204" t="str">
        <f t="shared" si="402"/>
        <v>Medium</v>
      </c>
      <c r="Z3204" t="str">
        <f t="shared" si="403"/>
        <v>Medium_user</v>
      </c>
      <c r="AA3204" t="str">
        <f t="shared" si="404"/>
        <v>Medium_user</v>
      </c>
      <c r="AB3204" t="str">
        <f t="shared" si="405"/>
        <v>Medium Usage</v>
      </c>
      <c r="AC3204" t="str">
        <f t="shared" si="406"/>
        <v>None</v>
      </c>
      <c r="AD3204" t="str">
        <f t="shared" si="407"/>
        <v>Medium Intl Calls</v>
      </c>
    </row>
    <row r="3205" spans="1:30" x14ac:dyDescent="0.25">
      <c r="A3205" t="s">
        <v>36</v>
      </c>
      <c r="B3205">
        <v>77</v>
      </c>
      <c r="C3205" t="s">
        <v>28</v>
      </c>
      <c r="D3205" t="s">
        <v>22</v>
      </c>
      <c r="E3205">
        <f>IF(train[[#This Row],[international_plan]]="yes",1,0)</f>
        <v>0</v>
      </c>
      <c r="F3205" t="s">
        <v>22</v>
      </c>
      <c r="G3205">
        <f>IF(train[[#This Row],[voice_mail_plan]]="yes",1,0)</f>
        <v>0</v>
      </c>
      <c r="H3205">
        <v>0</v>
      </c>
      <c r="I3205">
        <v>124.1</v>
      </c>
      <c r="J3205">
        <v>92</v>
      </c>
      <c r="K3205">
        <v>21.1</v>
      </c>
      <c r="L3205">
        <v>214.9</v>
      </c>
      <c r="M3205">
        <v>131</v>
      </c>
      <c r="N3205">
        <v>18.27</v>
      </c>
      <c r="O3205">
        <v>241.3</v>
      </c>
      <c r="P3205">
        <v>132</v>
      </c>
      <c r="Q3205">
        <v>10.86</v>
      </c>
      <c r="R3205">
        <v>13.7</v>
      </c>
      <c r="S3205">
        <v>3</v>
      </c>
      <c r="T3205">
        <v>3.7</v>
      </c>
      <c r="U3205">
        <v>0</v>
      </c>
      <c r="V3205" t="s">
        <v>22</v>
      </c>
      <c r="W3205">
        <f t="shared" si="400"/>
        <v>0</v>
      </c>
      <c r="X3205" t="str">
        <f t="shared" si="401"/>
        <v>3 or fewer calls</v>
      </c>
      <c r="Y3205" t="str">
        <f t="shared" si="402"/>
        <v>Medium</v>
      </c>
      <c r="Z3205" t="str">
        <f t="shared" si="403"/>
        <v>Heavy_user</v>
      </c>
      <c r="AA3205" t="str">
        <f t="shared" si="404"/>
        <v>Medium_user</v>
      </c>
      <c r="AB3205" t="str">
        <f t="shared" si="405"/>
        <v>Medium Usage</v>
      </c>
      <c r="AC3205" t="str">
        <f t="shared" si="406"/>
        <v>None</v>
      </c>
      <c r="AD3205" t="str">
        <f t="shared" si="407"/>
        <v>Medium Intl Calls</v>
      </c>
    </row>
    <row r="3206" spans="1:30" x14ac:dyDescent="0.25">
      <c r="A3206" t="s">
        <v>60</v>
      </c>
      <c r="B3206">
        <v>72</v>
      </c>
      <c r="C3206" t="s">
        <v>25</v>
      </c>
      <c r="D3206" t="s">
        <v>22</v>
      </c>
      <c r="E3206">
        <f>IF(train[[#This Row],[international_plan]]="yes",1,0)</f>
        <v>0</v>
      </c>
      <c r="F3206" t="s">
        <v>23</v>
      </c>
      <c r="G3206">
        <f>IF(train[[#This Row],[voice_mail_plan]]="yes",1,0)</f>
        <v>1</v>
      </c>
      <c r="H3206">
        <v>31</v>
      </c>
      <c r="I3206">
        <v>221.4</v>
      </c>
      <c r="J3206">
        <v>124</v>
      </c>
      <c r="K3206">
        <v>37.64</v>
      </c>
      <c r="L3206">
        <v>313.39999999999998</v>
      </c>
      <c r="M3206">
        <v>96</v>
      </c>
      <c r="N3206">
        <v>26.64</v>
      </c>
      <c r="O3206">
        <v>175.9</v>
      </c>
      <c r="P3206">
        <v>94</v>
      </c>
      <c r="Q3206">
        <v>7.92</v>
      </c>
      <c r="R3206">
        <v>11.8</v>
      </c>
      <c r="S3206">
        <v>1</v>
      </c>
      <c r="T3206">
        <v>3.19</v>
      </c>
      <c r="U3206">
        <v>3</v>
      </c>
      <c r="V3206" t="s">
        <v>22</v>
      </c>
      <c r="W3206">
        <f t="shared" si="400"/>
        <v>0</v>
      </c>
      <c r="X3206" t="str">
        <f t="shared" si="401"/>
        <v>3 or fewer calls</v>
      </c>
      <c r="Y3206" t="str">
        <f t="shared" si="402"/>
        <v>Medium</v>
      </c>
      <c r="Z3206" t="str">
        <f t="shared" si="403"/>
        <v>Medium_user</v>
      </c>
      <c r="AA3206" t="str">
        <f t="shared" si="404"/>
        <v>Heavy_user</v>
      </c>
      <c r="AB3206" t="str">
        <f t="shared" si="405"/>
        <v>Medium Usage</v>
      </c>
      <c r="AC3206" t="str">
        <f t="shared" si="406"/>
        <v>High</v>
      </c>
      <c r="AD3206" t="str">
        <f t="shared" si="407"/>
        <v>Medium Intl Calls</v>
      </c>
    </row>
    <row r="3207" spans="1:30" x14ac:dyDescent="0.25">
      <c r="A3207" t="s">
        <v>20</v>
      </c>
      <c r="B3207">
        <v>110</v>
      </c>
      <c r="C3207" t="s">
        <v>21</v>
      </c>
      <c r="D3207" t="s">
        <v>22</v>
      </c>
      <c r="E3207">
        <f>IF(train[[#This Row],[international_plan]]="yes",1,0)</f>
        <v>0</v>
      </c>
      <c r="F3207" t="s">
        <v>23</v>
      </c>
      <c r="G3207">
        <f>IF(train[[#This Row],[voice_mail_plan]]="yes",1,0)</f>
        <v>1</v>
      </c>
      <c r="H3207">
        <v>37</v>
      </c>
      <c r="I3207">
        <v>227.9</v>
      </c>
      <c r="J3207">
        <v>80</v>
      </c>
      <c r="K3207">
        <v>38.74</v>
      </c>
      <c r="L3207">
        <v>101.9</v>
      </c>
      <c r="M3207">
        <v>141</v>
      </c>
      <c r="N3207">
        <v>8.66</v>
      </c>
      <c r="O3207">
        <v>188.1</v>
      </c>
      <c r="P3207">
        <v>110</v>
      </c>
      <c r="Q3207">
        <v>8.4600000000000009</v>
      </c>
      <c r="R3207">
        <v>5.0999999999999996</v>
      </c>
      <c r="S3207">
        <v>6</v>
      </c>
      <c r="T3207">
        <v>1.38</v>
      </c>
      <c r="U3207">
        <v>0</v>
      </c>
      <c r="V3207" t="s">
        <v>22</v>
      </c>
      <c r="W3207">
        <f t="shared" si="400"/>
        <v>0</v>
      </c>
      <c r="X3207" t="str">
        <f t="shared" si="401"/>
        <v>3 or fewer calls</v>
      </c>
      <c r="Y3207" t="str">
        <f t="shared" si="402"/>
        <v>Low</v>
      </c>
      <c r="Z3207" t="str">
        <f t="shared" si="403"/>
        <v>Heavy_user</v>
      </c>
      <c r="AA3207" t="str">
        <f t="shared" si="404"/>
        <v>Light_user</v>
      </c>
      <c r="AB3207" t="str">
        <f t="shared" si="405"/>
        <v>Medium Usage</v>
      </c>
      <c r="AC3207" t="str">
        <f t="shared" si="406"/>
        <v>High</v>
      </c>
      <c r="AD3207" t="str">
        <f t="shared" si="407"/>
        <v>Low Intl Calls</v>
      </c>
    </row>
    <row r="3208" spans="1:30" x14ac:dyDescent="0.25">
      <c r="A3208" t="s">
        <v>57</v>
      </c>
      <c r="B3208">
        <v>88</v>
      </c>
      <c r="C3208" t="s">
        <v>21</v>
      </c>
      <c r="D3208" t="s">
        <v>22</v>
      </c>
      <c r="E3208">
        <f>IF(train[[#This Row],[international_plan]]="yes",1,0)</f>
        <v>0</v>
      </c>
      <c r="F3208" t="s">
        <v>22</v>
      </c>
      <c r="G3208">
        <f>IF(train[[#This Row],[voice_mail_plan]]="yes",1,0)</f>
        <v>0</v>
      </c>
      <c r="H3208">
        <v>0</v>
      </c>
      <c r="I3208">
        <v>177.8</v>
      </c>
      <c r="J3208">
        <v>112</v>
      </c>
      <c r="K3208">
        <v>30.23</v>
      </c>
      <c r="L3208">
        <v>226.5</v>
      </c>
      <c r="M3208">
        <v>80</v>
      </c>
      <c r="N3208">
        <v>19.25</v>
      </c>
      <c r="O3208">
        <v>221.8</v>
      </c>
      <c r="P3208">
        <v>71</v>
      </c>
      <c r="Q3208">
        <v>9.98</v>
      </c>
      <c r="R3208">
        <v>7.9</v>
      </c>
      <c r="S3208">
        <v>4</v>
      </c>
      <c r="T3208">
        <v>2.13</v>
      </c>
      <c r="U3208">
        <v>1</v>
      </c>
      <c r="V3208" t="s">
        <v>22</v>
      </c>
      <c r="W3208">
        <f t="shared" si="400"/>
        <v>0</v>
      </c>
      <c r="X3208" t="str">
        <f t="shared" si="401"/>
        <v>3 or fewer calls</v>
      </c>
      <c r="Y3208" t="str">
        <f t="shared" si="402"/>
        <v>Medium</v>
      </c>
      <c r="Z3208" t="str">
        <f t="shared" si="403"/>
        <v>Medium_user</v>
      </c>
      <c r="AA3208" t="str">
        <f t="shared" si="404"/>
        <v>Medium_user</v>
      </c>
      <c r="AB3208" t="str">
        <f t="shared" si="405"/>
        <v>Medium Usage</v>
      </c>
      <c r="AC3208" t="str">
        <f t="shared" si="406"/>
        <v>None</v>
      </c>
      <c r="AD3208" t="str">
        <f t="shared" si="407"/>
        <v>Medium Intl Calls</v>
      </c>
    </row>
    <row r="3209" spans="1:30" x14ac:dyDescent="0.25">
      <c r="A3209" t="s">
        <v>55</v>
      </c>
      <c r="B3209">
        <v>80</v>
      </c>
      <c r="C3209" t="s">
        <v>21</v>
      </c>
      <c r="D3209" t="s">
        <v>22</v>
      </c>
      <c r="E3209">
        <f>IF(train[[#This Row],[international_plan]]="yes",1,0)</f>
        <v>0</v>
      </c>
      <c r="F3209" t="s">
        <v>23</v>
      </c>
      <c r="G3209">
        <f>IF(train[[#This Row],[voice_mail_plan]]="yes",1,0)</f>
        <v>1</v>
      </c>
      <c r="H3209">
        <v>33</v>
      </c>
      <c r="I3209">
        <v>189.4</v>
      </c>
      <c r="J3209">
        <v>109</v>
      </c>
      <c r="K3209">
        <v>32.200000000000003</v>
      </c>
      <c r="L3209">
        <v>148.69999999999999</v>
      </c>
      <c r="M3209">
        <v>68</v>
      </c>
      <c r="N3209">
        <v>12.64</v>
      </c>
      <c r="O3209">
        <v>208.9</v>
      </c>
      <c r="P3209">
        <v>119</v>
      </c>
      <c r="Q3209">
        <v>9.4</v>
      </c>
      <c r="R3209">
        <v>11.2</v>
      </c>
      <c r="S3209">
        <v>4</v>
      </c>
      <c r="T3209">
        <v>3.02</v>
      </c>
      <c r="U3209">
        <v>1</v>
      </c>
      <c r="V3209" t="s">
        <v>23</v>
      </c>
      <c r="W3209">
        <f t="shared" si="400"/>
        <v>1</v>
      </c>
      <c r="X3209" t="str">
        <f t="shared" si="401"/>
        <v>3 or fewer calls</v>
      </c>
      <c r="Y3209" t="str">
        <f t="shared" si="402"/>
        <v>Medium</v>
      </c>
      <c r="Z3209" t="str">
        <f t="shared" si="403"/>
        <v>Light_usage</v>
      </c>
      <c r="AA3209" t="str">
        <f t="shared" si="404"/>
        <v>Medium_user</v>
      </c>
      <c r="AB3209" t="str">
        <f t="shared" si="405"/>
        <v>Medium Usage</v>
      </c>
      <c r="AC3209" t="str">
        <f t="shared" si="406"/>
        <v>High</v>
      </c>
      <c r="AD3209" t="str">
        <f t="shared" si="407"/>
        <v>Medium Intl Calls</v>
      </c>
    </row>
    <row r="3210" spans="1:30" x14ac:dyDescent="0.25">
      <c r="A3210" t="s">
        <v>20</v>
      </c>
      <c r="B3210">
        <v>43</v>
      </c>
      <c r="C3210" t="s">
        <v>28</v>
      </c>
      <c r="D3210" t="s">
        <v>22</v>
      </c>
      <c r="E3210">
        <f>IF(train[[#This Row],[international_plan]]="yes",1,0)</f>
        <v>0</v>
      </c>
      <c r="F3210" t="s">
        <v>23</v>
      </c>
      <c r="G3210">
        <f>IF(train[[#This Row],[voice_mail_plan]]="yes",1,0)</f>
        <v>1</v>
      </c>
      <c r="H3210">
        <v>39</v>
      </c>
      <c r="I3210">
        <v>188.3</v>
      </c>
      <c r="J3210">
        <v>108</v>
      </c>
      <c r="K3210">
        <v>32.01</v>
      </c>
      <c r="L3210">
        <v>167.6</v>
      </c>
      <c r="M3210">
        <v>116</v>
      </c>
      <c r="N3210">
        <v>14.25</v>
      </c>
      <c r="O3210">
        <v>189.9</v>
      </c>
      <c r="P3210">
        <v>92</v>
      </c>
      <c r="Q3210">
        <v>8.5500000000000007</v>
      </c>
      <c r="R3210">
        <v>15.6</v>
      </c>
      <c r="S3210">
        <v>5</v>
      </c>
      <c r="T3210">
        <v>4.21</v>
      </c>
      <c r="U3210">
        <v>1</v>
      </c>
      <c r="V3210" t="s">
        <v>22</v>
      </c>
      <c r="W3210">
        <f t="shared" si="400"/>
        <v>0</v>
      </c>
      <c r="X3210" t="str">
        <f t="shared" si="401"/>
        <v>3 or fewer calls</v>
      </c>
      <c r="Y3210" t="str">
        <f t="shared" si="402"/>
        <v>High</v>
      </c>
      <c r="Z3210" t="str">
        <f t="shared" si="403"/>
        <v>Medium_user</v>
      </c>
      <c r="AA3210" t="str">
        <f t="shared" si="404"/>
        <v>Medium_user</v>
      </c>
      <c r="AB3210" t="str">
        <f t="shared" si="405"/>
        <v>Medium Usage</v>
      </c>
      <c r="AC3210" t="str">
        <f t="shared" si="406"/>
        <v>High</v>
      </c>
      <c r="AD3210" t="str">
        <f t="shared" si="407"/>
        <v>Medium Intl Calls</v>
      </c>
    </row>
    <row r="3211" spans="1:30" x14ac:dyDescent="0.25">
      <c r="A3211" t="s">
        <v>67</v>
      </c>
      <c r="B3211">
        <v>144</v>
      </c>
      <c r="C3211" t="s">
        <v>21</v>
      </c>
      <c r="D3211" t="s">
        <v>22</v>
      </c>
      <c r="E3211">
        <f>IF(train[[#This Row],[international_plan]]="yes",1,0)</f>
        <v>0</v>
      </c>
      <c r="F3211" t="s">
        <v>23</v>
      </c>
      <c r="G3211">
        <f>IF(train[[#This Row],[voice_mail_plan]]="yes",1,0)</f>
        <v>1</v>
      </c>
      <c r="H3211">
        <v>26</v>
      </c>
      <c r="I3211">
        <v>177.1</v>
      </c>
      <c r="J3211">
        <v>94</v>
      </c>
      <c r="K3211">
        <v>30.11</v>
      </c>
      <c r="L3211">
        <v>206</v>
      </c>
      <c r="M3211">
        <v>85</v>
      </c>
      <c r="N3211">
        <v>17.510000000000002</v>
      </c>
      <c r="O3211">
        <v>254.8</v>
      </c>
      <c r="P3211">
        <v>95</v>
      </c>
      <c r="Q3211">
        <v>11.47</v>
      </c>
      <c r="R3211">
        <v>6.6</v>
      </c>
      <c r="S3211">
        <v>2</v>
      </c>
      <c r="T3211">
        <v>1.78</v>
      </c>
      <c r="U3211">
        <v>2</v>
      </c>
      <c r="V3211" t="s">
        <v>22</v>
      </c>
      <c r="W3211">
        <f t="shared" si="400"/>
        <v>0</v>
      </c>
      <c r="X3211" t="str">
        <f t="shared" si="401"/>
        <v>3 or fewer calls</v>
      </c>
      <c r="Y3211" t="str">
        <f t="shared" si="402"/>
        <v>Low</v>
      </c>
      <c r="Z3211" t="str">
        <f t="shared" si="403"/>
        <v>Medium_user</v>
      </c>
      <c r="AA3211" t="str">
        <f t="shared" si="404"/>
        <v>Medium_user</v>
      </c>
      <c r="AB3211" t="str">
        <f t="shared" si="405"/>
        <v>Medium Usage</v>
      </c>
      <c r="AC3211" t="str">
        <f t="shared" si="406"/>
        <v>Medium</v>
      </c>
      <c r="AD3211" t="str">
        <f t="shared" si="407"/>
        <v>Low Intl Calls</v>
      </c>
    </row>
    <row r="3212" spans="1:30" x14ac:dyDescent="0.25">
      <c r="A3212" t="s">
        <v>73</v>
      </c>
      <c r="B3212">
        <v>142</v>
      </c>
      <c r="C3212" t="s">
        <v>25</v>
      </c>
      <c r="D3212" t="s">
        <v>22</v>
      </c>
      <c r="E3212">
        <f>IF(train[[#This Row],[international_plan]]="yes",1,0)</f>
        <v>0</v>
      </c>
      <c r="F3212" t="s">
        <v>22</v>
      </c>
      <c r="G3212">
        <f>IF(train[[#This Row],[voice_mail_plan]]="yes",1,0)</f>
        <v>0</v>
      </c>
      <c r="H3212">
        <v>0</v>
      </c>
      <c r="I3212">
        <v>128.5</v>
      </c>
      <c r="J3212">
        <v>95</v>
      </c>
      <c r="K3212">
        <v>21.85</v>
      </c>
      <c r="L3212">
        <v>192.6</v>
      </c>
      <c r="M3212">
        <v>91</v>
      </c>
      <c r="N3212">
        <v>16.37</v>
      </c>
      <c r="O3212">
        <v>79</v>
      </c>
      <c r="P3212">
        <v>95</v>
      </c>
      <c r="Q3212">
        <v>3.56</v>
      </c>
      <c r="R3212">
        <v>9.1999999999999993</v>
      </c>
      <c r="S3212">
        <v>6</v>
      </c>
      <c r="T3212">
        <v>2.48</v>
      </c>
      <c r="U3212">
        <v>2</v>
      </c>
      <c r="V3212" t="s">
        <v>22</v>
      </c>
      <c r="W3212">
        <f t="shared" si="400"/>
        <v>0</v>
      </c>
      <c r="X3212" t="str">
        <f t="shared" si="401"/>
        <v>3 or fewer calls</v>
      </c>
      <c r="Y3212" t="str">
        <f t="shared" si="402"/>
        <v>Medium</v>
      </c>
      <c r="Z3212" t="str">
        <f t="shared" si="403"/>
        <v>Medium_user</v>
      </c>
      <c r="AA3212" t="str">
        <f t="shared" si="404"/>
        <v>Medium_user</v>
      </c>
      <c r="AB3212" t="str">
        <f t="shared" si="405"/>
        <v>Medium Usage</v>
      </c>
      <c r="AC3212" t="str">
        <f t="shared" si="406"/>
        <v>None</v>
      </c>
      <c r="AD3212" t="str">
        <f t="shared" si="407"/>
        <v>Medium Intl Calls</v>
      </c>
    </row>
    <row r="3213" spans="1:30" x14ac:dyDescent="0.25">
      <c r="A3213" t="s">
        <v>46</v>
      </c>
      <c r="B3213">
        <v>78</v>
      </c>
      <c r="C3213" t="s">
        <v>25</v>
      </c>
      <c r="D3213" t="s">
        <v>22</v>
      </c>
      <c r="E3213">
        <f>IF(train[[#This Row],[international_plan]]="yes",1,0)</f>
        <v>0</v>
      </c>
      <c r="F3213" t="s">
        <v>23</v>
      </c>
      <c r="G3213">
        <f>IF(train[[#This Row],[voice_mail_plan]]="yes",1,0)</f>
        <v>1</v>
      </c>
      <c r="H3213">
        <v>28</v>
      </c>
      <c r="I3213">
        <v>130.5</v>
      </c>
      <c r="J3213">
        <v>109</v>
      </c>
      <c r="K3213">
        <v>22.19</v>
      </c>
      <c r="L3213">
        <v>173.3</v>
      </c>
      <c r="M3213">
        <v>99</v>
      </c>
      <c r="N3213">
        <v>14.73</v>
      </c>
      <c r="O3213">
        <v>192.2</v>
      </c>
      <c r="P3213">
        <v>106</v>
      </c>
      <c r="Q3213">
        <v>8.65</v>
      </c>
      <c r="R3213">
        <v>10.4</v>
      </c>
      <c r="S3213">
        <v>3</v>
      </c>
      <c r="T3213">
        <v>2.81</v>
      </c>
      <c r="U3213">
        <v>3</v>
      </c>
      <c r="V3213" t="s">
        <v>22</v>
      </c>
      <c r="W3213">
        <f t="shared" si="400"/>
        <v>0</v>
      </c>
      <c r="X3213" t="str">
        <f t="shared" si="401"/>
        <v>3 or fewer calls</v>
      </c>
      <c r="Y3213" t="str">
        <f t="shared" si="402"/>
        <v>Medium</v>
      </c>
      <c r="Z3213" t="str">
        <f t="shared" si="403"/>
        <v>Medium_user</v>
      </c>
      <c r="AA3213" t="str">
        <f t="shared" si="404"/>
        <v>Medium_user</v>
      </c>
      <c r="AB3213" t="str">
        <f t="shared" si="405"/>
        <v>Medium Usage</v>
      </c>
      <c r="AC3213" t="str">
        <f t="shared" si="406"/>
        <v>Medium</v>
      </c>
      <c r="AD3213" t="str">
        <f t="shared" si="407"/>
        <v>Medium Intl Calls</v>
      </c>
    </row>
    <row r="3214" spans="1:30" x14ac:dyDescent="0.25">
      <c r="A3214" t="s">
        <v>29</v>
      </c>
      <c r="B3214">
        <v>131</v>
      </c>
      <c r="C3214" t="s">
        <v>21</v>
      </c>
      <c r="D3214" t="s">
        <v>22</v>
      </c>
      <c r="E3214">
        <f>IF(train[[#This Row],[international_plan]]="yes",1,0)</f>
        <v>0</v>
      </c>
      <c r="F3214" t="s">
        <v>22</v>
      </c>
      <c r="G3214">
        <f>IF(train[[#This Row],[voice_mail_plan]]="yes",1,0)</f>
        <v>0</v>
      </c>
      <c r="H3214">
        <v>0</v>
      </c>
      <c r="I3214">
        <v>201.1</v>
      </c>
      <c r="J3214">
        <v>141</v>
      </c>
      <c r="K3214">
        <v>34.19</v>
      </c>
      <c r="L3214">
        <v>216.5</v>
      </c>
      <c r="M3214">
        <v>93</v>
      </c>
      <c r="N3214">
        <v>18.399999999999999</v>
      </c>
      <c r="O3214">
        <v>217.4</v>
      </c>
      <c r="P3214">
        <v>132</v>
      </c>
      <c r="Q3214">
        <v>9.7799999999999994</v>
      </c>
      <c r="R3214">
        <v>11.5</v>
      </c>
      <c r="S3214">
        <v>4</v>
      </c>
      <c r="T3214">
        <v>3.11</v>
      </c>
      <c r="U3214">
        <v>1</v>
      </c>
      <c r="V3214" t="s">
        <v>22</v>
      </c>
      <c r="W3214">
        <f t="shared" si="400"/>
        <v>0</v>
      </c>
      <c r="X3214" t="str">
        <f t="shared" si="401"/>
        <v>3 or fewer calls</v>
      </c>
      <c r="Y3214" t="str">
        <f t="shared" si="402"/>
        <v>Medium</v>
      </c>
      <c r="Z3214" t="str">
        <f t="shared" si="403"/>
        <v>Medium_user</v>
      </c>
      <c r="AA3214" t="str">
        <f t="shared" si="404"/>
        <v>Medium_user</v>
      </c>
      <c r="AB3214" t="str">
        <f t="shared" si="405"/>
        <v>Medium Usage</v>
      </c>
      <c r="AC3214" t="str">
        <f t="shared" si="406"/>
        <v>None</v>
      </c>
      <c r="AD3214" t="str">
        <f t="shared" si="407"/>
        <v>Medium Intl Calls</v>
      </c>
    </row>
    <row r="3215" spans="1:30" x14ac:dyDescent="0.25">
      <c r="A3215" t="s">
        <v>71</v>
      </c>
      <c r="B3215">
        <v>61</v>
      </c>
      <c r="C3215" t="s">
        <v>21</v>
      </c>
      <c r="D3215" t="s">
        <v>22</v>
      </c>
      <c r="E3215">
        <f>IF(train[[#This Row],[international_plan]]="yes",1,0)</f>
        <v>0</v>
      </c>
      <c r="F3215" t="s">
        <v>23</v>
      </c>
      <c r="G3215">
        <f>IF(train[[#This Row],[voice_mail_plan]]="yes",1,0)</f>
        <v>1</v>
      </c>
      <c r="H3215">
        <v>38</v>
      </c>
      <c r="I3215">
        <v>139.80000000000001</v>
      </c>
      <c r="J3215">
        <v>108</v>
      </c>
      <c r="K3215">
        <v>23.77</v>
      </c>
      <c r="L3215">
        <v>58.3</v>
      </c>
      <c r="M3215">
        <v>120</v>
      </c>
      <c r="N3215">
        <v>4.96</v>
      </c>
      <c r="O3215">
        <v>203.4</v>
      </c>
      <c r="P3215">
        <v>160</v>
      </c>
      <c r="Q3215">
        <v>9.15</v>
      </c>
      <c r="R3215">
        <v>9.6999999999999993</v>
      </c>
      <c r="S3215">
        <v>1</v>
      </c>
      <c r="T3215">
        <v>2.62</v>
      </c>
      <c r="U3215">
        <v>3</v>
      </c>
      <c r="V3215" t="s">
        <v>22</v>
      </c>
      <c r="W3215">
        <f t="shared" si="400"/>
        <v>0</v>
      </c>
      <c r="X3215" t="str">
        <f t="shared" si="401"/>
        <v>3 or fewer calls</v>
      </c>
      <c r="Y3215" t="str">
        <f t="shared" si="402"/>
        <v>Medium</v>
      </c>
      <c r="Z3215" t="str">
        <f t="shared" si="403"/>
        <v>Heavy_user</v>
      </c>
      <c r="AA3215" t="str">
        <f t="shared" si="404"/>
        <v>Light_user</v>
      </c>
      <c r="AB3215" t="str">
        <f t="shared" si="405"/>
        <v>Medium Usage</v>
      </c>
      <c r="AC3215" t="str">
        <f t="shared" si="406"/>
        <v>High</v>
      </c>
      <c r="AD3215" t="str">
        <f t="shared" si="407"/>
        <v>Medium Intl Calls</v>
      </c>
    </row>
    <row r="3216" spans="1:30" x14ac:dyDescent="0.25">
      <c r="A3216" t="s">
        <v>71</v>
      </c>
      <c r="B3216">
        <v>73</v>
      </c>
      <c r="C3216" t="s">
        <v>28</v>
      </c>
      <c r="D3216" t="s">
        <v>22</v>
      </c>
      <c r="E3216">
        <f>IF(train[[#This Row],[international_plan]]="yes",1,0)</f>
        <v>0</v>
      </c>
      <c r="F3216" t="s">
        <v>23</v>
      </c>
      <c r="G3216">
        <f>IF(train[[#This Row],[voice_mail_plan]]="yes",1,0)</f>
        <v>1</v>
      </c>
      <c r="H3216">
        <v>6</v>
      </c>
      <c r="I3216">
        <v>237.6</v>
      </c>
      <c r="J3216">
        <v>105</v>
      </c>
      <c r="K3216">
        <v>40.39</v>
      </c>
      <c r="L3216">
        <v>244.9</v>
      </c>
      <c r="M3216">
        <v>98</v>
      </c>
      <c r="N3216">
        <v>20.82</v>
      </c>
      <c r="O3216">
        <v>188.3</v>
      </c>
      <c r="P3216">
        <v>107</v>
      </c>
      <c r="Q3216">
        <v>8.4700000000000006</v>
      </c>
      <c r="R3216">
        <v>6.8</v>
      </c>
      <c r="S3216">
        <v>11</v>
      </c>
      <c r="T3216">
        <v>1.84</v>
      </c>
      <c r="U3216">
        <v>4</v>
      </c>
      <c r="V3216" t="s">
        <v>22</v>
      </c>
      <c r="W3216">
        <f t="shared" si="400"/>
        <v>0</v>
      </c>
      <c r="X3216" t="str">
        <f t="shared" si="401"/>
        <v>More than 3 calls</v>
      </c>
      <c r="Y3216" t="str">
        <f t="shared" si="402"/>
        <v>Low</v>
      </c>
      <c r="Z3216" t="str">
        <f t="shared" si="403"/>
        <v>Medium_user</v>
      </c>
      <c r="AA3216" t="str">
        <f t="shared" si="404"/>
        <v>Heavy_user</v>
      </c>
      <c r="AB3216" t="str">
        <f t="shared" si="405"/>
        <v>Medium Usage</v>
      </c>
      <c r="AC3216" t="str">
        <f t="shared" si="406"/>
        <v>Low</v>
      </c>
      <c r="AD3216" t="str">
        <f t="shared" si="407"/>
        <v>Low Intl Calls</v>
      </c>
    </row>
    <row r="3217" spans="1:30" x14ac:dyDescent="0.25">
      <c r="A3217" t="s">
        <v>68</v>
      </c>
      <c r="B3217">
        <v>100</v>
      </c>
      <c r="C3217" t="s">
        <v>21</v>
      </c>
      <c r="D3217" t="s">
        <v>22</v>
      </c>
      <c r="E3217">
        <f>IF(train[[#This Row],[international_plan]]="yes",1,0)</f>
        <v>0</v>
      </c>
      <c r="F3217" t="s">
        <v>23</v>
      </c>
      <c r="G3217">
        <f>IF(train[[#This Row],[voice_mail_plan]]="yes",1,0)</f>
        <v>1</v>
      </c>
      <c r="H3217">
        <v>26</v>
      </c>
      <c r="I3217">
        <v>197.7</v>
      </c>
      <c r="J3217">
        <v>80</v>
      </c>
      <c r="K3217">
        <v>33.61</v>
      </c>
      <c r="L3217">
        <v>232.6</v>
      </c>
      <c r="M3217">
        <v>83</v>
      </c>
      <c r="N3217">
        <v>19.77</v>
      </c>
      <c r="O3217">
        <v>196.7</v>
      </c>
      <c r="P3217">
        <v>120</v>
      </c>
      <c r="Q3217">
        <v>8.85</v>
      </c>
      <c r="R3217">
        <v>12</v>
      </c>
      <c r="S3217">
        <v>5</v>
      </c>
      <c r="T3217">
        <v>3.24</v>
      </c>
      <c r="U3217">
        <v>1</v>
      </c>
      <c r="V3217" t="s">
        <v>22</v>
      </c>
      <c r="W3217">
        <f t="shared" si="400"/>
        <v>0</v>
      </c>
      <c r="X3217" t="str">
        <f t="shared" si="401"/>
        <v>3 or fewer calls</v>
      </c>
      <c r="Y3217" t="str">
        <f t="shared" si="402"/>
        <v>Medium</v>
      </c>
      <c r="Z3217" t="str">
        <f t="shared" si="403"/>
        <v>Medium_user</v>
      </c>
      <c r="AA3217" t="str">
        <f t="shared" si="404"/>
        <v>Medium_user</v>
      </c>
      <c r="AB3217" t="str">
        <f t="shared" si="405"/>
        <v>Medium Usage</v>
      </c>
      <c r="AC3217" t="str">
        <f t="shared" si="406"/>
        <v>Medium</v>
      </c>
      <c r="AD3217" t="str">
        <f t="shared" si="407"/>
        <v>Medium Intl Calls</v>
      </c>
    </row>
    <row r="3218" spans="1:30" x14ac:dyDescent="0.25">
      <c r="A3218" t="s">
        <v>30</v>
      </c>
      <c r="B3218">
        <v>100</v>
      </c>
      <c r="C3218" t="s">
        <v>28</v>
      </c>
      <c r="D3218" t="s">
        <v>22</v>
      </c>
      <c r="E3218">
        <f>IF(train[[#This Row],[international_plan]]="yes",1,0)</f>
        <v>0</v>
      </c>
      <c r="F3218" t="s">
        <v>22</v>
      </c>
      <c r="G3218">
        <f>IF(train[[#This Row],[voice_mail_plan]]="yes",1,0)</f>
        <v>0</v>
      </c>
      <c r="H3218">
        <v>0</v>
      </c>
      <c r="I3218">
        <v>222.1</v>
      </c>
      <c r="J3218">
        <v>115</v>
      </c>
      <c r="K3218">
        <v>37.76</v>
      </c>
      <c r="L3218">
        <v>245</v>
      </c>
      <c r="M3218">
        <v>130</v>
      </c>
      <c r="N3218">
        <v>20.83</v>
      </c>
      <c r="O3218">
        <v>129.30000000000001</v>
      </c>
      <c r="P3218">
        <v>119</v>
      </c>
      <c r="Q3218">
        <v>5.82</v>
      </c>
      <c r="R3218">
        <v>8.1</v>
      </c>
      <c r="S3218">
        <v>2</v>
      </c>
      <c r="T3218">
        <v>2.19</v>
      </c>
      <c r="U3218">
        <v>2</v>
      </c>
      <c r="V3218" t="s">
        <v>22</v>
      </c>
      <c r="W3218">
        <f t="shared" si="400"/>
        <v>0</v>
      </c>
      <c r="X3218" t="str">
        <f t="shared" si="401"/>
        <v>3 or fewer calls</v>
      </c>
      <c r="Y3218" t="str">
        <f t="shared" si="402"/>
        <v>Medium</v>
      </c>
      <c r="Z3218" t="str">
        <f t="shared" si="403"/>
        <v>Heavy_user</v>
      </c>
      <c r="AA3218" t="str">
        <f t="shared" si="404"/>
        <v>Heavy_user</v>
      </c>
      <c r="AB3218" t="str">
        <f t="shared" si="405"/>
        <v>Medium Usage</v>
      </c>
      <c r="AC3218" t="str">
        <f t="shared" si="406"/>
        <v>None</v>
      </c>
      <c r="AD3218" t="str">
        <f t="shared" si="407"/>
        <v>Medium Intl Calls</v>
      </c>
    </row>
    <row r="3219" spans="1:30" x14ac:dyDescent="0.25">
      <c r="A3219" t="s">
        <v>62</v>
      </c>
      <c r="B3219">
        <v>109</v>
      </c>
      <c r="C3219" t="s">
        <v>25</v>
      </c>
      <c r="D3219" t="s">
        <v>22</v>
      </c>
      <c r="E3219">
        <f>IF(train[[#This Row],[international_plan]]="yes",1,0)</f>
        <v>0</v>
      </c>
      <c r="F3219" t="s">
        <v>23</v>
      </c>
      <c r="G3219">
        <f>IF(train[[#This Row],[voice_mail_plan]]="yes",1,0)</f>
        <v>1</v>
      </c>
      <c r="H3219">
        <v>39</v>
      </c>
      <c r="I3219">
        <v>270</v>
      </c>
      <c r="J3219">
        <v>58</v>
      </c>
      <c r="K3219">
        <v>45.9</v>
      </c>
      <c r="L3219">
        <v>235.5</v>
      </c>
      <c r="M3219">
        <v>108</v>
      </c>
      <c r="N3219">
        <v>20.02</v>
      </c>
      <c r="O3219">
        <v>194.3</v>
      </c>
      <c r="P3219">
        <v>57</v>
      </c>
      <c r="Q3219">
        <v>8.74</v>
      </c>
      <c r="R3219">
        <v>7.8</v>
      </c>
      <c r="S3219">
        <v>6</v>
      </c>
      <c r="T3219">
        <v>2.11</v>
      </c>
      <c r="U3219">
        <v>1</v>
      </c>
      <c r="V3219" t="s">
        <v>23</v>
      </c>
      <c r="W3219">
        <f t="shared" si="400"/>
        <v>1</v>
      </c>
      <c r="X3219" t="str">
        <f t="shared" si="401"/>
        <v>3 or fewer calls</v>
      </c>
      <c r="Y3219" t="str">
        <f t="shared" si="402"/>
        <v>Medium</v>
      </c>
      <c r="Z3219" t="str">
        <f t="shared" si="403"/>
        <v>Medium_user</v>
      </c>
      <c r="AA3219" t="str">
        <f t="shared" si="404"/>
        <v>Heavy_user</v>
      </c>
      <c r="AB3219" t="str">
        <f t="shared" si="405"/>
        <v>Medium Usage</v>
      </c>
      <c r="AC3219" t="str">
        <f t="shared" si="406"/>
        <v>High</v>
      </c>
      <c r="AD3219" t="str">
        <f t="shared" si="407"/>
        <v>Medium Intl Calls</v>
      </c>
    </row>
    <row r="3220" spans="1:30" x14ac:dyDescent="0.25">
      <c r="A3220" t="s">
        <v>26</v>
      </c>
      <c r="B3220">
        <v>139</v>
      </c>
      <c r="C3220" t="s">
        <v>28</v>
      </c>
      <c r="D3220" t="s">
        <v>22</v>
      </c>
      <c r="E3220">
        <f>IF(train[[#This Row],[international_plan]]="yes",1,0)</f>
        <v>0</v>
      </c>
      <c r="F3220" t="s">
        <v>22</v>
      </c>
      <c r="G3220">
        <f>IF(train[[#This Row],[voice_mail_plan]]="yes",1,0)</f>
        <v>0</v>
      </c>
      <c r="H3220">
        <v>0</v>
      </c>
      <c r="I3220">
        <v>148.69999999999999</v>
      </c>
      <c r="J3220">
        <v>90</v>
      </c>
      <c r="K3220">
        <v>25.28</v>
      </c>
      <c r="L3220">
        <v>204.3</v>
      </c>
      <c r="M3220">
        <v>106</v>
      </c>
      <c r="N3220">
        <v>17.37</v>
      </c>
      <c r="O3220">
        <v>144.1</v>
      </c>
      <c r="P3220">
        <v>105</v>
      </c>
      <c r="Q3220">
        <v>6.48</v>
      </c>
      <c r="R3220">
        <v>9.8000000000000007</v>
      </c>
      <c r="S3220">
        <v>4</v>
      </c>
      <c r="T3220">
        <v>2.65</v>
      </c>
      <c r="U3220">
        <v>2</v>
      </c>
      <c r="V3220" t="s">
        <v>22</v>
      </c>
      <c r="W3220">
        <f t="shared" si="400"/>
        <v>0</v>
      </c>
      <c r="X3220" t="str">
        <f t="shared" si="401"/>
        <v>3 or fewer calls</v>
      </c>
      <c r="Y3220" t="str">
        <f t="shared" si="402"/>
        <v>Medium</v>
      </c>
      <c r="Z3220" t="str">
        <f t="shared" si="403"/>
        <v>Medium_user</v>
      </c>
      <c r="AA3220" t="str">
        <f t="shared" si="404"/>
        <v>Medium_user</v>
      </c>
      <c r="AB3220" t="str">
        <f t="shared" si="405"/>
        <v>Medium Usage</v>
      </c>
      <c r="AC3220" t="str">
        <f t="shared" si="406"/>
        <v>None</v>
      </c>
      <c r="AD3220" t="str">
        <f t="shared" si="407"/>
        <v>Medium Intl Calls</v>
      </c>
    </row>
    <row r="3221" spans="1:30" x14ac:dyDescent="0.25">
      <c r="A3221" t="s">
        <v>40</v>
      </c>
      <c r="B3221">
        <v>115</v>
      </c>
      <c r="C3221" t="s">
        <v>28</v>
      </c>
      <c r="D3221" t="s">
        <v>22</v>
      </c>
      <c r="E3221">
        <f>IF(train[[#This Row],[international_plan]]="yes",1,0)</f>
        <v>0</v>
      </c>
      <c r="F3221" t="s">
        <v>22</v>
      </c>
      <c r="G3221">
        <f>IF(train[[#This Row],[voice_mail_plan]]="yes",1,0)</f>
        <v>0</v>
      </c>
      <c r="H3221">
        <v>0</v>
      </c>
      <c r="I3221">
        <v>143.6</v>
      </c>
      <c r="J3221">
        <v>135</v>
      </c>
      <c r="K3221">
        <v>24.41</v>
      </c>
      <c r="L3221">
        <v>278</v>
      </c>
      <c r="M3221">
        <v>119</v>
      </c>
      <c r="N3221">
        <v>23.63</v>
      </c>
      <c r="O3221">
        <v>46.7</v>
      </c>
      <c r="P3221">
        <v>84</v>
      </c>
      <c r="Q3221">
        <v>2.1</v>
      </c>
      <c r="R3221">
        <v>12.7</v>
      </c>
      <c r="S3221">
        <v>3</v>
      </c>
      <c r="T3221">
        <v>3.43</v>
      </c>
      <c r="U3221">
        <v>0</v>
      </c>
      <c r="V3221" t="s">
        <v>22</v>
      </c>
      <c r="W3221">
        <f t="shared" si="400"/>
        <v>0</v>
      </c>
      <c r="X3221" t="str">
        <f t="shared" si="401"/>
        <v>3 or fewer calls</v>
      </c>
      <c r="Y3221" t="str">
        <f t="shared" si="402"/>
        <v>Medium</v>
      </c>
      <c r="Z3221" t="str">
        <f t="shared" si="403"/>
        <v>Medium_user</v>
      </c>
      <c r="AA3221" t="str">
        <f t="shared" si="404"/>
        <v>Heavy_user</v>
      </c>
      <c r="AB3221" t="str">
        <f t="shared" si="405"/>
        <v>Medium Usage</v>
      </c>
      <c r="AC3221" t="str">
        <f t="shared" si="406"/>
        <v>None</v>
      </c>
      <c r="AD3221" t="str">
        <f t="shared" si="407"/>
        <v>Medium Intl Calls</v>
      </c>
    </row>
    <row r="3222" spans="1:30" x14ac:dyDescent="0.25">
      <c r="A3222" t="s">
        <v>49</v>
      </c>
      <c r="B3222">
        <v>77</v>
      </c>
      <c r="C3222" t="s">
        <v>21</v>
      </c>
      <c r="D3222" t="s">
        <v>22</v>
      </c>
      <c r="E3222">
        <f>IF(train[[#This Row],[international_plan]]="yes",1,0)</f>
        <v>0</v>
      </c>
      <c r="F3222" t="s">
        <v>22</v>
      </c>
      <c r="G3222">
        <f>IF(train[[#This Row],[voice_mail_plan]]="yes",1,0)</f>
        <v>0</v>
      </c>
      <c r="H3222">
        <v>0</v>
      </c>
      <c r="I3222">
        <v>205.3</v>
      </c>
      <c r="J3222">
        <v>69</v>
      </c>
      <c r="K3222">
        <v>34.9</v>
      </c>
      <c r="L3222">
        <v>171</v>
      </c>
      <c r="M3222">
        <v>84</v>
      </c>
      <c r="N3222">
        <v>14.54</v>
      </c>
      <c r="O3222">
        <v>242.4</v>
      </c>
      <c r="P3222">
        <v>96</v>
      </c>
      <c r="Q3222">
        <v>10.91</v>
      </c>
      <c r="R3222">
        <v>10.1</v>
      </c>
      <c r="S3222">
        <v>2</v>
      </c>
      <c r="T3222">
        <v>2.73</v>
      </c>
      <c r="U3222">
        <v>3</v>
      </c>
      <c r="V3222" t="s">
        <v>22</v>
      </c>
      <c r="W3222">
        <f t="shared" si="400"/>
        <v>0</v>
      </c>
      <c r="X3222" t="str">
        <f t="shared" si="401"/>
        <v>3 or fewer calls</v>
      </c>
      <c r="Y3222" t="str">
        <f t="shared" si="402"/>
        <v>Medium</v>
      </c>
      <c r="Z3222" t="str">
        <f t="shared" si="403"/>
        <v>Medium_user</v>
      </c>
      <c r="AA3222" t="str">
        <f t="shared" si="404"/>
        <v>Medium_user</v>
      </c>
      <c r="AB3222" t="str">
        <f t="shared" si="405"/>
        <v>Medium Usage</v>
      </c>
      <c r="AC3222" t="str">
        <f t="shared" si="406"/>
        <v>None</v>
      </c>
      <c r="AD3222" t="str">
        <f t="shared" si="407"/>
        <v>Medium Intl Calls</v>
      </c>
    </row>
    <row r="3223" spans="1:30" x14ac:dyDescent="0.25">
      <c r="A3223" t="s">
        <v>65</v>
      </c>
      <c r="B3223">
        <v>14</v>
      </c>
      <c r="C3223" t="s">
        <v>21</v>
      </c>
      <c r="D3223" t="s">
        <v>22</v>
      </c>
      <c r="E3223">
        <f>IF(train[[#This Row],[international_plan]]="yes",1,0)</f>
        <v>0</v>
      </c>
      <c r="F3223" t="s">
        <v>22</v>
      </c>
      <c r="G3223">
        <f>IF(train[[#This Row],[voice_mail_plan]]="yes",1,0)</f>
        <v>0</v>
      </c>
      <c r="H3223">
        <v>0</v>
      </c>
      <c r="I3223">
        <v>184.5</v>
      </c>
      <c r="J3223">
        <v>77</v>
      </c>
      <c r="K3223">
        <v>31.37</v>
      </c>
      <c r="L3223">
        <v>272.5</v>
      </c>
      <c r="M3223">
        <v>103</v>
      </c>
      <c r="N3223">
        <v>23.16</v>
      </c>
      <c r="O3223">
        <v>190.3</v>
      </c>
      <c r="P3223">
        <v>129</v>
      </c>
      <c r="Q3223">
        <v>8.56</v>
      </c>
      <c r="R3223">
        <v>9.6999999999999993</v>
      </c>
      <c r="S3223">
        <v>3</v>
      </c>
      <c r="T3223">
        <v>2.62</v>
      </c>
      <c r="U3223">
        <v>4</v>
      </c>
      <c r="V3223" t="s">
        <v>22</v>
      </c>
      <c r="W3223">
        <f t="shared" si="400"/>
        <v>0</v>
      </c>
      <c r="X3223" t="str">
        <f t="shared" si="401"/>
        <v>More than 3 calls</v>
      </c>
      <c r="Y3223" t="str">
        <f t="shared" si="402"/>
        <v>Medium</v>
      </c>
      <c r="Z3223" t="str">
        <f t="shared" si="403"/>
        <v>Medium_user</v>
      </c>
      <c r="AA3223" t="str">
        <f t="shared" si="404"/>
        <v>Heavy_user</v>
      </c>
      <c r="AB3223" t="str">
        <f t="shared" si="405"/>
        <v>Medium Usage</v>
      </c>
      <c r="AC3223" t="str">
        <f t="shared" si="406"/>
        <v>None</v>
      </c>
      <c r="AD3223" t="str">
        <f t="shared" si="407"/>
        <v>Medium Intl Calls</v>
      </c>
    </row>
    <row r="3224" spans="1:30" x14ac:dyDescent="0.25">
      <c r="A3224" t="s">
        <v>36</v>
      </c>
      <c r="B3224">
        <v>81</v>
      </c>
      <c r="C3224" t="s">
        <v>21</v>
      </c>
      <c r="D3224" t="s">
        <v>22</v>
      </c>
      <c r="E3224">
        <f>IF(train[[#This Row],[international_plan]]="yes",1,0)</f>
        <v>0</v>
      </c>
      <c r="F3224" t="s">
        <v>22</v>
      </c>
      <c r="G3224">
        <f>IF(train[[#This Row],[voice_mail_plan]]="yes",1,0)</f>
        <v>0</v>
      </c>
      <c r="H3224">
        <v>0</v>
      </c>
      <c r="I3224">
        <v>140.80000000000001</v>
      </c>
      <c r="J3224">
        <v>97</v>
      </c>
      <c r="K3224">
        <v>23.94</v>
      </c>
      <c r="L3224">
        <v>211.5</v>
      </c>
      <c r="M3224">
        <v>109</v>
      </c>
      <c r="N3224">
        <v>17.98</v>
      </c>
      <c r="O3224">
        <v>216.9</v>
      </c>
      <c r="P3224">
        <v>53</v>
      </c>
      <c r="Q3224">
        <v>9.76</v>
      </c>
      <c r="R3224">
        <v>12.2</v>
      </c>
      <c r="S3224">
        <v>4</v>
      </c>
      <c r="T3224">
        <v>3.29</v>
      </c>
      <c r="U3224">
        <v>0</v>
      </c>
      <c r="V3224" t="s">
        <v>22</v>
      </c>
      <c r="W3224">
        <f t="shared" si="400"/>
        <v>0</v>
      </c>
      <c r="X3224" t="str">
        <f t="shared" si="401"/>
        <v>3 or fewer calls</v>
      </c>
      <c r="Y3224" t="str">
        <f t="shared" si="402"/>
        <v>Medium</v>
      </c>
      <c r="Z3224" t="str">
        <f t="shared" si="403"/>
        <v>Medium_user</v>
      </c>
      <c r="AA3224" t="str">
        <f t="shared" si="404"/>
        <v>Medium_user</v>
      </c>
      <c r="AB3224" t="str">
        <f t="shared" si="405"/>
        <v>Medium Usage</v>
      </c>
      <c r="AC3224" t="str">
        <f t="shared" si="406"/>
        <v>None</v>
      </c>
      <c r="AD3224" t="str">
        <f t="shared" si="407"/>
        <v>Medium Intl Calls</v>
      </c>
    </row>
    <row r="3225" spans="1:30" x14ac:dyDescent="0.25">
      <c r="A3225" t="s">
        <v>65</v>
      </c>
      <c r="B3225">
        <v>113</v>
      </c>
      <c r="C3225" t="s">
        <v>21</v>
      </c>
      <c r="D3225" t="s">
        <v>22</v>
      </c>
      <c r="E3225">
        <f>IF(train[[#This Row],[international_plan]]="yes",1,0)</f>
        <v>0</v>
      </c>
      <c r="F3225" t="s">
        <v>22</v>
      </c>
      <c r="G3225">
        <f>IF(train[[#This Row],[voice_mail_plan]]="yes",1,0)</f>
        <v>0</v>
      </c>
      <c r="H3225">
        <v>0</v>
      </c>
      <c r="I3225">
        <v>140.80000000000001</v>
      </c>
      <c r="J3225">
        <v>107</v>
      </c>
      <c r="K3225">
        <v>23.94</v>
      </c>
      <c r="L3225">
        <v>252.6</v>
      </c>
      <c r="M3225">
        <v>87</v>
      </c>
      <c r="N3225">
        <v>21.47</v>
      </c>
      <c r="O3225">
        <v>215.4</v>
      </c>
      <c r="P3225">
        <v>136</v>
      </c>
      <c r="Q3225">
        <v>9.69</v>
      </c>
      <c r="R3225">
        <v>9.1</v>
      </c>
      <c r="S3225">
        <v>4</v>
      </c>
      <c r="T3225">
        <v>2.46</v>
      </c>
      <c r="U3225">
        <v>3</v>
      </c>
      <c r="V3225" t="s">
        <v>22</v>
      </c>
      <c r="W3225">
        <f t="shared" si="400"/>
        <v>0</v>
      </c>
      <c r="X3225" t="str">
        <f t="shared" si="401"/>
        <v>3 or fewer calls</v>
      </c>
      <c r="Y3225" t="str">
        <f t="shared" si="402"/>
        <v>Medium</v>
      </c>
      <c r="Z3225" t="str">
        <f t="shared" si="403"/>
        <v>Medium_user</v>
      </c>
      <c r="AA3225" t="str">
        <f t="shared" si="404"/>
        <v>Heavy_user</v>
      </c>
      <c r="AB3225" t="str">
        <f t="shared" si="405"/>
        <v>Medium Usage</v>
      </c>
      <c r="AC3225" t="str">
        <f t="shared" si="406"/>
        <v>None</v>
      </c>
      <c r="AD3225" t="str">
        <f t="shared" si="407"/>
        <v>Medium Intl Calls</v>
      </c>
    </row>
    <row r="3226" spans="1:30" x14ac:dyDescent="0.25">
      <c r="A3226" t="s">
        <v>67</v>
      </c>
      <c r="B3226">
        <v>93</v>
      </c>
      <c r="C3226" t="s">
        <v>21</v>
      </c>
      <c r="D3226" t="s">
        <v>23</v>
      </c>
      <c r="E3226">
        <f>IF(train[[#This Row],[international_plan]]="yes",1,0)</f>
        <v>1</v>
      </c>
      <c r="F3226" t="s">
        <v>23</v>
      </c>
      <c r="G3226">
        <f>IF(train[[#This Row],[voice_mail_plan]]="yes",1,0)</f>
        <v>1</v>
      </c>
      <c r="H3226">
        <v>36</v>
      </c>
      <c r="I3226">
        <v>169.7</v>
      </c>
      <c r="J3226">
        <v>109</v>
      </c>
      <c r="K3226">
        <v>28.85</v>
      </c>
      <c r="L3226">
        <v>318.60000000000002</v>
      </c>
      <c r="M3226">
        <v>88</v>
      </c>
      <c r="N3226">
        <v>27.08</v>
      </c>
      <c r="O3226">
        <v>246.5</v>
      </c>
      <c r="P3226">
        <v>95</v>
      </c>
      <c r="Q3226">
        <v>11.09</v>
      </c>
      <c r="R3226">
        <v>9.8000000000000007</v>
      </c>
      <c r="S3226">
        <v>3</v>
      </c>
      <c r="T3226">
        <v>2.65</v>
      </c>
      <c r="U3226">
        <v>0</v>
      </c>
      <c r="V3226" t="s">
        <v>22</v>
      </c>
      <c r="W3226">
        <f t="shared" si="400"/>
        <v>0</v>
      </c>
      <c r="X3226" t="str">
        <f t="shared" si="401"/>
        <v>3 or fewer calls</v>
      </c>
      <c r="Y3226" t="str">
        <f t="shared" si="402"/>
        <v>Medium</v>
      </c>
      <c r="Z3226" t="str">
        <f t="shared" si="403"/>
        <v>Medium_user</v>
      </c>
      <c r="AA3226" t="str">
        <f t="shared" si="404"/>
        <v>Heavy_user</v>
      </c>
      <c r="AB3226" t="str">
        <f t="shared" si="405"/>
        <v>Medium Usage</v>
      </c>
      <c r="AC3226" t="str">
        <f t="shared" si="406"/>
        <v>High</v>
      </c>
      <c r="AD3226" t="str">
        <f t="shared" si="407"/>
        <v>Medium Intl Calls</v>
      </c>
    </row>
    <row r="3227" spans="1:30" x14ac:dyDescent="0.25">
      <c r="A3227" t="s">
        <v>51</v>
      </c>
      <c r="B3227">
        <v>77</v>
      </c>
      <c r="C3227" t="s">
        <v>25</v>
      </c>
      <c r="D3227" t="s">
        <v>22</v>
      </c>
      <c r="E3227">
        <f>IF(train[[#This Row],[international_plan]]="yes",1,0)</f>
        <v>0</v>
      </c>
      <c r="F3227" t="s">
        <v>22</v>
      </c>
      <c r="G3227">
        <f>IF(train[[#This Row],[voice_mail_plan]]="yes",1,0)</f>
        <v>0</v>
      </c>
      <c r="H3227">
        <v>0</v>
      </c>
      <c r="I3227">
        <v>168.1</v>
      </c>
      <c r="J3227">
        <v>83</v>
      </c>
      <c r="K3227">
        <v>28.58</v>
      </c>
      <c r="L3227">
        <v>202</v>
      </c>
      <c r="M3227">
        <v>91</v>
      </c>
      <c r="N3227">
        <v>17.170000000000002</v>
      </c>
      <c r="O3227">
        <v>173.2</v>
      </c>
      <c r="P3227">
        <v>91</v>
      </c>
      <c r="Q3227">
        <v>7.79</v>
      </c>
      <c r="R3227">
        <v>10</v>
      </c>
      <c r="S3227">
        <v>3</v>
      </c>
      <c r="T3227">
        <v>2.7</v>
      </c>
      <c r="U3227">
        <v>3</v>
      </c>
      <c r="V3227" t="s">
        <v>22</v>
      </c>
      <c r="W3227">
        <f t="shared" si="400"/>
        <v>0</v>
      </c>
      <c r="X3227" t="str">
        <f t="shared" si="401"/>
        <v>3 or fewer calls</v>
      </c>
      <c r="Y3227" t="str">
        <f t="shared" si="402"/>
        <v>Medium</v>
      </c>
      <c r="Z3227" t="str">
        <f t="shared" si="403"/>
        <v>Medium_user</v>
      </c>
      <c r="AA3227" t="str">
        <f t="shared" si="404"/>
        <v>Medium_user</v>
      </c>
      <c r="AB3227" t="str">
        <f t="shared" si="405"/>
        <v>Medium Usage</v>
      </c>
      <c r="AC3227" t="str">
        <f t="shared" si="406"/>
        <v>None</v>
      </c>
      <c r="AD3227" t="str">
        <f t="shared" si="407"/>
        <v>Medium Intl Calls</v>
      </c>
    </row>
    <row r="3228" spans="1:30" x14ac:dyDescent="0.25">
      <c r="A3228" t="s">
        <v>46</v>
      </c>
      <c r="B3228">
        <v>125</v>
      </c>
      <c r="C3228" t="s">
        <v>21</v>
      </c>
      <c r="D3228" t="s">
        <v>22</v>
      </c>
      <c r="E3228">
        <f>IF(train[[#This Row],[international_plan]]="yes",1,0)</f>
        <v>0</v>
      </c>
      <c r="F3228" t="s">
        <v>23</v>
      </c>
      <c r="G3228">
        <f>IF(train[[#This Row],[voice_mail_plan]]="yes",1,0)</f>
        <v>1</v>
      </c>
      <c r="H3228">
        <v>25</v>
      </c>
      <c r="I3228">
        <v>190.1</v>
      </c>
      <c r="J3228">
        <v>133</v>
      </c>
      <c r="K3228">
        <v>32.32</v>
      </c>
      <c r="L3228">
        <v>181.1</v>
      </c>
      <c r="M3228">
        <v>61</v>
      </c>
      <c r="N3228">
        <v>15.39</v>
      </c>
      <c r="O3228">
        <v>104</v>
      </c>
      <c r="P3228">
        <v>110</v>
      </c>
      <c r="Q3228">
        <v>4.68</v>
      </c>
      <c r="R3228">
        <v>12.5</v>
      </c>
      <c r="S3228">
        <v>3</v>
      </c>
      <c r="T3228">
        <v>3.38</v>
      </c>
      <c r="U3228">
        <v>2</v>
      </c>
      <c r="V3228" t="s">
        <v>22</v>
      </c>
      <c r="W3228">
        <f t="shared" si="400"/>
        <v>0</v>
      </c>
      <c r="X3228" t="str">
        <f t="shared" si="401"/>
        <v>3 or fewer calls</v>
      </c>
      <c r="Y3228" t="str">
        <f t="shared" si="402"/>
        <v>Medium</v>
      </c>
      <c r="Z3228" t="str">
        <f t="shared" si="403"/>
        <v>Light_usage</v>
      </c>
      <c r="AA3228" t="str">
        <f t="shared" si="404"/>
        <v>Medium_user</v>
      </c>
      <c r="AB3228" t="str">
        <f t="shared" si="405"/>
        <v>Medium Usage</v>
      </c>
      <c r="AC3228" t="str">
        <f t="shared" si="406"/>
        <v>Medium</v>
      </c>
      <c r="AD3228" t="str">
        <f t="shared" si="407"/>
        <v>Medium Intl Calls</v>
      </c>
    </row>
    <row r="3229" spans="1:30" x14ac:dyDescent="0.25">
      <c r="A3229" t="s">
        <v>52</v>
      </c>
      <c r="B3229">
        <v>88</v>
      </c>
      <c r="C3229" t="s">
        <v>25</v>
      </c>
      <c r="D3229" t="s">
        <v>22</v>
      </c>
      <c r="E3229">
        <f>IF(train[[#This Row],[international_plan]]="yes",1,0)</f>
        <v>0</v>
      </c>
      <c r="F3229" t="s">
        <v>22</v>
      </c>
      <c r="G3229">
        <f>IF(train[[#This Row],[voice_mail_plan]]="yes",1,0)</f>
        <v>0</v>
      </c>
      <c r="H3229">
        <v>0</v>
      </c>
      <c r="I3229">
        <v>192.6</v>
      </c>
      <c r="J3229">
        <v>96</v>
      </c>
      <c r="K3229">
        <v>32.74</v>
      </c>
      <c r="L3229">
        <v>184</v>
      </c>
      <c r="M3229">
        <v>92</v>
      </c>
      <c r="N3229">
        <v>15.64</v>
      </c>
      <c r="O3229">
        <v>173.6</v>
      </c>
      <c r="P3229">
        <v>113</v>
      </c>
      <c r="Q3229">
        <v>7.81</v>
      </c>
      <c r="R3229">
        <v>8.8000000000000007</v>
      </c>
      <c r="S3229">
        <v>6</v>
      </c>
      <c r="T3229">
        <v>2.38</v>
      </c>
      <c r="U3229">
        <v>2</v>
      </c>
      <c r="V3229" t="s">
        <v>22</v>
      </c>
      <c r="W3229">
        <f t="shared" si="400"/>
        <v>0</v>
      </c>
      <c r="X3229" t="str">
        <f t="shared" si="401"/>
        <v>3 or fewer calls</v>
      </c>
      <c r="Y3229" t="str">
        <f t="shared" si="402"/>
        <v>Medium</v>
      </c>
      <c r="Z3229" t="str">
        <f t="shared" si="403"/>
        <v>Medium_user</v>
      </c>
      <c r="AA3229" t="str">
        <f t="shared" si="404"/>
        <v>Medium_user</v>
      </c>
      <c r="AB3229" t="str">
        <f t="shared" si="405"/>
        <v>Medium Usage</v>
      </c>
      <c r="AC3229" t="str">
        <f t="shared" si="406"/>
        <v>None</v>
      </c>
      <c r="AD3229" t="str">
        <f t="shared" si="407"/>
        <v>Medium Intl Calls</v>
      </c>
    </row>
    <row r="3230" spans="1:30" x14ac:dyDescent="0.25">
      <c r="A3230" t="s">
        <v>51</v>
      </c>
      <c r="B3230">
        <v>89</v>
      </c>
      <c r="C3230" t="s">
        <v>25</v>
      </c>
      <c r="D3230" t="s">
        <v>22</v>
      </c>
      <c r="E3230">
        <f>IF(train[[#This Row],[international_plan]]="yes",1,0)</f>
        <v>0</v>
      </c>
      <c r="F3230" t="s">
        <v>22</v>
      </c>
      <c r="G3230">
        <f>IF(train[[#This Row],[voice_mail_plan]]="yes",1,0)</f>
        <v>0</v>
      </c>
      <c r="H3230">
        <v>0</v>
      </c>
      <c r="I3230">
        <v>234.8</v>
      </c>
      <c r="J3230">
        <v>95</v>
      </c>
      <c r="K3230">
        <v>39.92</v>
      </c>
      <c r="L3230">
        <v>109.7</v>
      </c>
      <c r="M3230">
        <v>87</v>
      </c>
      <c r="N3230">
        <v>9.32</v>
      </c>
      <c r="O3230">
        <v>180.3</v>
      </c>
      <c r="P3230">
        <v>99</v>
      </c>
      <c r="Q3230">
        <v>8.11</v>
      </c>
      <c r="R3230">
        <v>10.4</v>
      </c>
      <c r="S3230">
        <v>2</v>
      </c>
      <c r="T3230">
        <v>2.81</v>
      </c>
      <c r="U3230">
        <v>0</v>
      </c>
      <c r="V3230" t="s">
        <v>22</v>
      </c>
      <c r="W3230">
        <f t="shared" si="400"/>
        <v>0</v>
      </c>
      <c r="X3230" t="str">
        <f t="shared" si="401"/>
        <v>3 or fewer calls</v>
      </c>
      <c r="Y3230" t="str">
        <f t="shared" si="402"/>
        <v>Medium</v>
      </c>
      <c r="Z3230" t="str">
        <f t="shared" si="403"/>
        <v>Medium_user</v>
      </c>
      <c r="AA3230" t="str">
        <f t="shared" si="404"/>
        <v>Light_user</v>
      </c>
      <c r="AB3230" t="str">
        <f t="shared" si="405"/>
        <v>Medium Usage</v>
      </c>
      <c r="AC3230" t="str">
        <f t="shared" si="406"/>
        <v>None</v>
      </c>
      <c r="AD3230" t="str">
        <f t="shared" si="407"/>
        <v>Medium Intl Calls</v>
      </c>
    </row>
    <row r="3231" spans="1:30" x14ac:dyDescent="0.25">
      <c r="A3231" t="s">
        <v>70</v>
      </c>
      <c r="B3231">
        <v>124</v>
      </c>
      <c r="C3231" t="s">
        <v>28</v>
      </c>
      <c r="D3231" t="s">
        <v>22</v>
      </c>
      <c r="E3231">
        <f>IF(train[[#This Row],[international_plan]]="yes",1,0)</f>
        <v>0</v>
      </c>
      <c r="F3231" t="s">
        <v>22</v>
      </c>
      <c r="G3231">
        <f>IF(train[[#This Row],[voice_mail_plan]]="yes",1,0)</f>
        <v>0</v>
      </c>
      <c r="H3231">
        <v>0</v>
      </c>
      <c r="I3231">
        <v>247.2</v>
      </c>
      <c r="J3231">
        <v>84</v>
      </c>
      <c r="K3231">
        <v>42.02</v>
      </c>
      <c r="L3231">
        <v>161.9</v>
      </c>
      <c r="M3231">
        <v>130</v>
      </c>
      <c r="N3231">
        <v>13.76</v>
      </c>
      <c r="O3231">
        <v>170.3</v>
      </c>
      <c r="P3231">
        <v>73</v>
      </c>
      <c r="Q3231">
        <v>7.66</v>
      </c>
      <c r="R3231">
        <v>6.1</v>
      </c>
      <c r="S3231">
        <v>6</v>
      </c>
      <c r="T3231">
        <v>1.65</v>
      </c>
      <c r="U3231">
        <v>1</v>
      </c>
      <c r="V3231" t="s">
        <v>22</v>
      </c>
      <c r="W3231">
        <f t="shared" si="400"/>
        <v>0</v>
      </c>
      <c r="X3231" t="str">
        <f t="shared" si="401"/>
        <v>3 or fewer calls</v>
      </c>
      <c r="Y3231" t="str">
        <f t="shared" si="402"/>
        <v>Low</v>
      </c>
      <c r="Z3231" t="str">
        <f t="shared" si="403"/>
        <v>Heavy_user</v>
      </c>
      <c r="AA3231" t="str">
        <f t="shared" si="404"/>
        <v>Medium_user</v>
      </c>
      <c r="AB3231" t="str">
        <f t="shared" si="405"/>
        <v>Medium Usage</v>
      </c>
      <c r="AC3231" t="str">
        <f t="shared" si="406"/>
        <v>None</v>
      </c>
      <c r="AD3231" t="str">
        <f t="shared" si="407"/>
        <v>Low Intl Calls</v>
      </c>
    </row>
    <row r="3232" spans="1:30" x14ac:dyDescent="0.25">
      <c r="A3232" t="s">
        <v>35</v>
      </c>
      <c r="B3232">
        <v>83</v>
      </c>
      <c r="C3232" t="s">
        <v>25</v>
      </c>
      <c r="D3232" t="s">
        <v>22</v>
      </c>
      <c r="E3232">
        <f>IF(train[[#This Row],[international_plan]]="yes",1,0)</f>
        <v>0</v>
      </c>
      <c r="F3232" t="s">
        <v>22</v>
      </c>
      <c r="G3232">
        <f>IF(train[[#This Row],[voice_mail_plan]]="yes",1,0)</f>
        <v>0</v>
      </c>
      <c r="H3232">
        <v>0</v>
      </c>
      <c r="I3232">
        <v>185.9</v>
      </c>
      <c r="J3232">
        <v>115</v>
      </c>
      <c r="K3232">
        <v>31.6</v>
      </c>
      <c r="L3232">
        <v>232.5</v>
      </c>
      <c r="M3232">
        <v>98</v>
      </c>
      <c r="N3232">
        <v>19.760000000000002</v>
      </c>
      <c r="O3232">
        <v>205.2</v>
      </c>
      <c r="P3232">
        <v>124</v>
      </c>
      <c r="Q3232">
        <v>9.23</v>
      </c>
      <c r="R3232">
        <v>10.199999999999999</v>
      </c>
      <c r="S3232">
        <v>2</v>
      </c>
      <c r="T3232">
        <v>2.75</v>
      </c>
      <c r="U3232">
        <v>2</v>
      </c>
      <c r="V3232" t="s">
        <v>22</v>
      </c>
      <c r="W3232">
        <f t="shared" si="400"/>
        <v>0</v>
      </c>
      <c r="X3232" t="str">
        <f t="shared" si="401"/>
        <v>3 or fewer calls</v>
      </c>
      <c r="Y3232" t="str">
        <f t="shared" si="402"/>
        <v>Medium</v>
      </c>
      <c r="Z3232" t="str">
        <f t="shared" si="403"/>
        <v>Medium_user</v>
      </c>
      <c r="AA3232" t="str">
        <f t="shared" si="404"/>
        <v>Medium_user</v>
      </c>
      <c r="AB3232" t="str">
        <f t="shared" si="405"/>
        <v>Medium Usage</v>
      </c>
      <c r="AC3232" t="str">
        <f t="shared" si="406"/>
        <v>None</v>
      </c>
      <c r="AD3232" t="str">
        <f t="shared" si="407"/>
        <v>Medium Intl Calls</v>
      </c>
    </row>
    <row r="3233" spans="1:30" x14ac:dyDescent="0.25">
      <c r="A3233" t="s">
        <v>37</v>
      </c>
      <c r="B3233">
        <v>7</v>
      </c>
      <c r="C3233" t="s">
        <v>25</v>
      </c>
      <c r="D3233" t="s">
        <v>22</v>
      </c>
      <c r="E3233">
        <f>IF(train[[#This Row],[international_plan]]="yes",1,0)</f>
        <v>0</v>
      </c>
      <c r="F3233" t="s">
        <v>22</v>
      </c>
      <c r="G3233">
        <f>IF(train[[#This Row],[voice_mail_plan]]="yes",1,0)</f>
        <v>0</v>
      </c>
      <c r="H3233">
        <v>0</v>
      </c>
      <c r="I3233">
        <v>98.5</v>
      </c>
      <c r="J3233">
        <v>85</v>
      </c>
      <c r="K3233">
        <v>16.75</v>
      </c>
      <c r="L3233">
        <v>200.3</v>
      </c>
      <c r="M3233">
        <v>80</v>
      </c>
      <c r="N3233">
        <v>17.03</v>
      </c>
      <c r="O3233">
        <v>252.3</v>
      </c>
      <c r="P3233">
        <v>68</v>
      </c>
      <c r="Q3233">
        <v>11.35</v>
      </c>
      <c r="R3233">
        <v>12</v>
      </c>
      <c r="S3233">
        <v>7</v>
      </c>
      <c r="T3233">
        <v>3.24</v>
      </c>
      <c r="U3233">
        <v>2</v>
      </c>
      <c r="V3233" t="s">
        <v>22</v>
      </c>
      <c r="W3233">
        <f t="shared" si="400"/>
        <v>0</v>
      </c>
      <c r="X3233" t="str">
        <f t="shared" si="401"/>
        <v>3 or fewer calls</v>
      </c>
      <c r="Y3233" t="str">
        <f t="shared" si="402"/>
        <v>Medium</v>
      </c>
      <c r="Z3233" t="str">
        <f t="shared" si="403"/>
        <v>Medium_user</v>
      </c>
      <c r="AA3233" t="str">
        <f t="shared" si="404"/>
        <v>Medium_user</v>
      </c>
      <c r="AB3233" t="str">
        <f t="shared" si="405"/>
        <v>Medium Usage</v>
      </c>
      <c r="AC3233" t="str">
        <f t="shared" si="406"/>
        <v>None</v>
      </c>
      <c r="AD3233" t="str">
        <f t="shared" si="407"/>
        <v>Medium Intl Calls</v>
      </c>
    </row>
    <row r="3234" spans="1:30" x14ac:dyDescent="0.25">
      <c r="A3234" t="s">
        <v>39</v>
      </c>
      <c r="B3234">
        <v>104</v>
      </c>
      <c r="C3234" t="s">
        <v>21</v>
      </c>
      <c r="D3234" t="s">
        <v>22</v>
      </c>
      <c r="E3234">
        <f>IF(train[[#This Row],[international_plan]]="yes",1,0)</f>
        <v>0</v>
      </c>
      <c r="F3234" t="s">
        <v>22</v>
      </c>
      <c r="G3234">
        <f>IF(train[[#This Row],[voice_mail_plan]]="yes",1,0)</f>
        <v>0</v>
      </c>
      <c r="H3234">
        <v>0</v>
      </c>
      <c r="I3234">
        <v>304</v>
      </c>
      <c r="J3234">
        <v>141</v>
      </c>
      <c r="K3234">
        <v>51.68</v>
      </c>
      <c r="L3234">
        <v>264.10000000000002</v>
      </c>
      <c r="M3234">
        <v>127</v>
      </c>
      <c r="N3234">
        <v>22.45</v>
      </c>
      <c r="O3234">
        <v>138.1</v>
      </c>
      <c r="P3234">
        <v>104</v>
      </c>
      <c r="Q3234">
        <v>6.21</v>
      </c>
      <c r="R3234">
        <v>7.2</v>
      </c>
      <c r="S3234">
        <v>4</v>
      </c>
      <c r="T3234">
        <v>1.94</v>
      </c>
      <c r="U3234">
        <v>0</v>
      </c>
      <c r="V3234" t="s">
        <v>23</v>
      </c>
      <c r="W3234">
        <f t="shared" si="400"/>
        <v>1</v>
      </c>
      <c r="X3234" t="str">
        <f t="shared" si="401"/>
        <v>3 or fewer calls</v>
      </c>
      <c r="Y3234" t="str">
        <f t="shared" si="402"/>
        <v>Low</v>
      </c>
      <c r="Z3234" t="str">
        <f t="shared" si="403"/>
        <v>Heavy_user</v>
      </c>
      <c r="AA3234" t="str">
        <f t="shared" si="404"/>
        <v>Heavy_user</v>
      </c>
      <c r="AB3234" t="str">
        <f t="shared" si="405"/>
        <v>Medium Usage</v>
      </c>
      <c r="AC3234" t="str">
        <f t="shared" si="406"/>
        <v>None</v>
      </c>
      <c r="AD3234" t="str">
        <f t="shared" si="407"/>
        <v>Low Intl Calls</v>
      </c>
    </row>
    <row r="3235" spans="1:30" x14ac:dyDescent="0.25">
      <c r="A3235" t="s">
        <v>36</v>
      </c>
      <c r="B3235">
        <v>76</v>
      </c>
      <c r="C3235" t="s">
        <v>21</v>
      </c>
      <c r="D3235" t="s">
        <v>22</v>
      </c>
      <c r="E3235">
        <f>IF(train[[#This Row],[international_plan]]="yes",1,0)</f>
        <v>0</v>
      </c>
      <c r="F3235" t="s">
        <v>22</v>
      </c>
      <c r="G3235">
        <f>IF(train[[#This Row],[voice_mail_plan]]="yes",1,0)</f>
        <v>0</v>
      </c>
      <c r="H3235">
        <v>0</v>
      </c>
      <c r="I3235">
        <v>201.5</v>
      </c>
      <c r="J3235">
        <v>127</v>
      </c>
      <c r="K3235">
        <v>34.26</v>
      </c>
      <c r="L3235">
        <v>155.19999999999999</v>
      </c>
      <c r="M3235">
        <v>91</v>
      </c>
      <c r="N3235">
        <v>13.19</v>
      </c>
      <c r="O3235">
        <v>249.6</v>
      </c>
      <c r="P3235">
        <v>103</v>
      </c>
      <c r="Q3235">
        <v>11.23</v>
      </c>
      <c r="R3235">
        <v>8.6</v>
      </c>
      <c r="S3235">
        <v>1</v>
      </c>
      <c r="T3235">
        <v>2.3199999999999998</v>
      </c>
      <c r="U3235">
        <v>2</v>
      </c>
      <c r="V3235" t="s">
        <v>22</v>
      </c>
      <c r="W3235">
        <f t="shared" si="400"/>
        <v>0</v>
      </c>
      <c r="X3235" t="str">
        <f t="shared" si="401"/>
        <v>3 or fewer calls</v>
      </c>
      <c r="Y3235" t="str">
        <f t="shared" si="402"/>
        <v>Medium</v>
      </c>
      <c r="Z3235" t="str">
        <f t="shared" si="403"/>
        <v>Medium_user</v>
      </c>
      <c r="AA3235" t="str">
        <f t="shared" si="404"/>
        <v>Medium_user</v>
      </c>
      <c r="AB3235" t="str">
        <f t="shared" si="405"/>
        <v>Medium Usage</v>
      </c>
      <c r="AC3235" t="str">
        <f t="shared" si="406"/>
        <v>None</v>
      </c>
      <c r="AD3235" t="str">
        <f t="shared" si="407"/>
        <v>Medium Intl Calls</v>
      </c>
    </row>
    <row r="3236" spans="1:30" x14ac:dyDescent="0.25">
      <c r="A3236" t="s">
        <v>24</v>
      </c>
      <c r="B3236">
        <v>135</v>
      </c>
      <c r="C3236" t="s">
        <v>21</v>
      </c>
      <c r="D3236" t="s">
        <v>22</v>
      </c>
      <c r="E3236">
        <f>IF(train[[#This Row],[international_plan]]="yes",1,0)</f>
        <v>0</v>
      </c>
      <c r="F3236" t="s">
        <v>22</v>
      </c>
      <c r="G3236">
        <f>IF(train[[#This Row],[voice_mail_plan]]="yes",1,0)</f>
        <v>0</v>
      </c>
      <c r="H3236">
        <v>0</v>
      </c>
      <c r="I3236">
        <v>191.7</v>
      </c>
      <c r="J3236">
        <v>125</v>
      </c>
      <c r="K3236">
        <v>32.590000000000003</v>
      </c>
      <c r="L3236">
        <v>284.2</v>
      </c>
      <c r="M3236">
        <v>100</v>
      </c>
      <c r="N3236">
        <v>24.16</v>
      </c>
      <c r="O3236">
        <v>211.7</v>
      </c>
      <c r="P3236">
        <v>87</v>
      </c>
      <c r="Q3236">
        <v>9.5299999999999994</v>
      </c>
      <c r="R3236">
        <v>12.5</v>
      </c>
      <c r="S3236">
        <v>2</v>
      </c>
      <c r="T3236">
        <v>3.38</v>
      </c>
      <c r="U3236">
        <v>0</v>
      </c>
      <c r="V3236" t="s">
        <v>22</v>
      </c>
      <c r="W3236">
        <f t="shared" si="400"/>
        <v>0</v>
      </c>
      <c r="X3236" t="str">
        <f t="shared" si="401"/>
        <v>3 or fewer calls</v>
      </c>
      <c r="Y3236" t="str">
        <f t="shared" si="402"/>
        <v>Medium</v>
      </c>
      <c r="Z3236" t="str">
        <f t="shared" si="403"/>
        <v>Medium_user</v>
      </c>
      <c r="AA3236" t="str">
        <f t="shared" si="404"/>
        <v>Heavy_user</v>
      </c>
      <c r="AB3236" t="str">
        <f t="shared" si="405"/>
        <v>Medium Usage</v>
      </c>
      <c r="AC3236" t="str">
        <f t="shared" si="406"/>
        <v>None</v>
      </c>
      <c r="AD3236" t="str">
        <f t="shared" si="407"/>
        <v>Medium Intl Calls</v>
      </c>
    </row>
    <row r="3237" spans="1:30" x14ac:dyDescent="0.25">
      <c r="A3237" t="s">
        <v>70</v>
      </c>
      <c r="B3237">
        <v>59</v>
      </c>
      <c r="C3237" t="s">
        <v>28</v>
      </c>
      <c r="D3237" t="s">
        <v>22</v>
      </c>
      <c r="E3237">
        <f>IF(train[[#This Row],[international_plan]]="yes",1,0)</f>
        <v>0</v>
      </c>
      <c r="F3237" t="s">
        <v>23</v>
      </c>
      <c r="G3237">
        <f>IF(train[[#This Row],[voice_mail_plan]]="yes",1,0)</f>
        <v>1</v>
      </c>
      <c r="H3237">
        <v>45</v>
      </c>
      <c r="I3237">
        <v>71.2</v>
      </c>
      <c r="J3237">
        <v>113</v>
      </c>
      <c r="K3237">
        <v>12.1</v>
      </c>
      <c r="L3237">
        <v>233.7</v>
      </c>
      <c r="M3237">
        <v>95</v>
      </c>
      <c r="N3237">
        <v>19.86</v>
      </c>
      <c r="O3237">
        <v>139.30000000000001</v>
      </c>
      <c r="P3237">
        <v>129</v>
      </c>
      <c r="Q3237">
        <v>6.27</v>
      </c>
      <c r="R3237">
        <v>14</v>
      </c>
      <c r="S3237">
        <v>12</v>
      </c>
      <c r="T3237">
        <v>3.78</v>
      </c>
      <c r="U3237">
        <v>1</v>
      </c>
      <c r="V3237" t="s">
        <v>22</v>
      </c>
      <c r="W3237">
        <f t="shared" si="400"/>
        <v>0</v>
      </c>
      <c r="X3237" t="str">
        <f t="shared" si="401"/>
        <v>3 or fewer calls</v>
      </c>
      <c r="Y3237" t="str">
        <f t="shared" si="402"/>
        <v>Medium</v>
      </c>
      <c r="Z3237" t="str">
        <f t="shared" si="403"/>
        <v>Medium_user</v>
      </c>
      <c r="AA3237" t="str">
        <f t="shared" si="404"/>
        <v>Medium_user</v>
      </c>
      <c r="AB3237" t="str">
        <f t="shared" si="405"/>
        <v>Medium Usage</v>
      </c>
      <c r="AC3237" t="str">
        <f t="shared" si="406"/>
        <v>High</v>
      </c>
      <c r="AD3237" t="str">
        <f t="shared" si="407"/>
        <v>Medium Intl Calls</v>
      </c>
    </row>
    <row r="3238" spans="1:30" x14ac:dyDescent="0.25">
      <c r="A3238" t="s">
        <v>67</v>
      </c>
      <c r="B3238">
        <v>110</v>
      </c>
      <c r="C3238" t="s">
        <v>21</v>
      </c>
      <c r="D3238" t="s">
        <v>22</v>
      </c>
      <c r="E3238">
        <f>IF(train[[#This Row],[international_plan]]="yes",1,0)</f>
        <v>0</v>
      </c>
      <c r="F3238" t="s">
        <v>22</v>
      </c>
      <c r="G3238">
        <f>IF(train[[#This Row],[voice_mail_plan]]="yes",1,0)</f>
        <v>0</v>
      </c>
      <c r="H3238">
        <v>0</v>
      </c>
      <c r="I3238">
        <v>178.4</v>
      </c>
      <c r="J3238">
        <v>110</v>
      </c>
      <c r="K3238">
        <v>30.33</v>
      </c>
      <c r="L3238">
        <v>179.1</v>
      </c>
      <c r="M3238">
        <v>116</v>
      </c>
      <c r="N3238">
        <v>15.22</v>
      </c>
      <c r="O3238">
        <v>228.1</v>
      </c>
      <c r="P3238">
        <v>99</v>
      </c>
      <c r="Q3238">
        <v>10.26</v>
      </c>
      <c r="R3238">
        <v>6.5</v>
      </c>
      <c r="S3238">
        <v>4</v>
      </c>
      <c r="T3238">
        <v>1.76</v>
      </c>
      <c r="U3238">
        <v>1</v>
      </c>
      <c r="V3238" t="s">
        <v>22</v>
      </c>
      <c r="W3238">
        <f t="shared" si="400"/>
        <v>0</v>
      </c>
      <c r="X3238" t="str">
        <f t="shared" si="401"/>
        <v>3 or fewer calls</v>
      </c>
      <c r="Y3238" t="str">
        <f t="shared" si="402"/>
        <v>Low</v>
      </c>
      <c r="Z3238" t="str">
        <f t="shared" si="403"/>
        <v>Medium_user</v>
      </c>
      <c r="AA3238" t="str">
        <f t="shared" si="404"/>
        <v>Medium_user</v>
      </c>
      <c r="AB3238" t="str">
        <f t="shared" si="405"/>
        <v>Medium Usage</v>
      </c>
      <c r="AC3238" t="str">
        <f t="shared" si="406"/>
        <v>None</v>
      </c>
      <c r="AD3238" t="str">
        <f t="shared" si="407"/>
        <v>Low Intl Calls</v>
      </c>
    </row>
    <row r="3239" spans="1:30" x14ac:dyDescent="0.25">
      <c r="A3239" t="s">
        <v>53</v>
      </c>
      <c r="B3239">
        <v>173</v>
      </c>
      <c r="C3239" t="s">
        <v>21</v>
      </c>
      <c r="D3239" t="s">
        <v>23</v>
      </c>
      <c r="E3239">
        <f>IF(train[[#This Row],[international_plan]]="yes",1,0)</f>
        <v>1</v>
      </c>
      <c r="F3239" t="s">
        <v>23</v>
      </c>
      <c r="G3239">
        <f>IF(train[[#This Row],[voice_mail_plan]]="yes",1,0)</f>
        <v>1</v>
      </c>
      <c r="H3239">
        <v>18</v>
      </c>
      <c r="I3239">
        <v>127.2</v>
      </c>
      <c r="J3239">
        <v>89</v>
      </c>
      <c r="K3239">
        <v>21.62</v>
      </c>
      <c r="L3239">
        <v>130.69999999999999</v>
      </c>
      <c r="M3239">
        <v>114</v>
      </c>
      <c r="N3239">
        <v>11.11</v>
      </c>
      <c r="O3239">
        <v>229.7</v>
      </c>
      <c r="P3239">
        <v>115</v>
      </c>
      <c r="Q3239">
        <v>10.34</v>
      </c>
      <c r="R3239">
        <v>11.2</v>
      </c>
      <c r="S3239">
        <v>5</v>
      </c>
      <c r="T3239">
        <v>3.02</v>
      </c>
      <c r="U3239">
        <v>2</v>
      </c>
      <c r="V3239" t="s">
        <v>22</v>
      </c>
      <c r="W3239">
        <f t="shared" si="400"/>
        <v>0</v>
      </c>
      <c r="X3239" t="str">
        <f t="shared" si="401"/>
        <v>3 or fewer calls</v>
      </c>
      <c r="Y3239" t="str">
        <f t="shared" si="402"/>
        <v>Medium</v>
      </c>
      <c r="Z3239" t="str">
        <f t="shared" si="403"/>
        <v>Medium_user</v>
      </c>
      <c r="AA3239" t="str">
        <f t="shared" si="404"/>
        <v>Medium_user</v>
      </c>
      <c r="AB3239" t="str">
        <f t="shared" si="405"/>
        <v>Medium Usage</v>
      </c>
      <c r="AC3239" t="str">
        <f t="shared" si="406"/>
        <v>Medium</v>
      </c>
      <c r="AD3239" t="str">
        <f t="shared" si="407"/>
        <v>Medium Intl Calls</v>
      </c>
    </row>
    <row r="3240" spans="1:30" x14ac:dyDescent="0.25">
      <c r="A3240" t="s">
        <v>54</v>
      </c>
      <c r="B3240">
        <v>60</v>
      </c>
      <c r="C3240" t="s">
        <v>28</v>
      </c>
      <c r="D3240" t="s">
        <v>22</v>
      </c>
      <c r="E3240">
        <f>IF(train[[#This Row],[international_plan]]="yes",1,0)</f>
        <v>0</v>
      </c>
      <c r="F3240" t="s">
        <v>22</v>
      </c>
      <c r="G3240">
        <f>IF(train[[#This Row],[voice_mail_plan]]="yes",1,0)</f>
        <v>0</v>
      </c>
      <c r="H3240">
        <v>0</v>
      </c>
      <c r="I3240">
        <v>230.7</v>
      </c>
      <c r="J3240">
        <v>66</v>
      </c>
      <c r="K3240">
        <v>39.22</v>
      </c>
      <c r="L3240">
        <v>165.4</v>
      </c>
      <c r="M3240">
        <v>65</v>
      </c>
      <c r="N3240">
        <v>14.06</v>
      </c>
      <c r="O3240">
        <v>309.10000000000002</v>
      </c>
      <c r="P3240">
        <v>139</v>
      </c>
      <c r="Q3240">
        <v>13.91</v>
      </c>
      <c r="R3240">
        <v>13.3</v>
      </c>
      <c r="S3240">
        <v>10</v>
      </c>
      <c r="T3240">
        <v>3.59</v>
      </c>
      <c r="U3240">
        <v>1</v>
      </c>
      <c r="V3240" t="s">
        <v>22</v>
      </c>
      <c r="W3240">
        <f t="shared" si="400"/>
        <v>0</v>
      </c>
      <c r="X3240" t="str">
        <f t="shared" si="401"/>
        <v>3 or fewer calls</v>
      </c>
      <c r="Y3240" t="str">
        <f t="shared" si="402"/>
        <v>Medium</v>
      </c>
      <c r="Z3240" t="str">
        <f t="shared" si="403"/>
        <v>Light_usage</v>
      </c>
      <c r="AA3240" t="str">
        <f t="shared" si="404"/>
        <v>Medium_user</v>
      </c>
      <c r="AB3240" t="str">
        <f t="shared" si="405"/>
        <v>Medium Usage</v>
      </c>
      <c r="AC3240" t="str">
        <f t="shared" si="406"/>
        <v>None</v>
      </c>
      <c r="AD3240" t="str">
        <f t="shared" si="407"/>
        <v>Medium Intl Calls</v>
      </c>
    </row>
    <row r="3241" spans="1:30" x14ac:dyDescent="0.25">
      <c r="A3241" t="s">
        <v>72</v>
      </c>
      <c r="B3241">
        <v>117</v>
      </c>
      <c r="C3241" t="s">
        <v>25</v>
      </c>
      <c r="D3241" t="s">
        <v>22</v>
      </c>
      <c r="E3241">
        <f>IF(train[[#This Row],[international_plan]]="yes",1,0)</f>
        <v>0</v>
      </c>
      <c r="F3241" t="s">
        <v>22</v>
      </c>
      <c r="G3241">
        <f>IF(train[[#This Row],[voice_mail_plan]]="yes",1,0)</f>
        <v>0</v>
      </c>
      <c r="H3241">
        <v>0</v>
      </c>
      <c r="I3241">
        <v>228.3</v>
      </c>
      <c r="J3241">
        <v>84</v>
      </c>
      <c r="K3241">
        <v>38.81</v>
      </c>
      <c r="L3241">
        <v>152.6</v>
      </c>
      <c r="M3241">
        <v>92</v>
      </c>
      <c r="N3241">
        <v>12.97</v>
      </c>
      <c r="O3241">
        <v>309.7</v>
      </c>
      <c r="P3241">
        <v>101</v>
      </c>
      <c r="Q3241">
        <v>13.94</v>
      </c>
      <c r="R3241">
        <v>3.7</v>
      </c>
      <c r="S3241">
        <v>3</v>
      </c>
      <c r="T3241">
        <v>1</v>
      </c>
      <c r="U3241">
        <v>3</v>
      </c>
      <c r="V3241" t="s">
        <v>22</v>
      </c>
      <c r="W3241">
        <f t="shared" si="400"/>
        <v>0</v>
      </c>
      <c r="X3241" t="str">
        <f t="shared" si="401"/>
        <v>3 or fewer calls</v>
      </c>
      <c r="Y3241" t="str">
        <f t="shared" si="402"/>
        <v>Low</v>
      </c>
      <c r="Z3241" t="str">
        <f t="shared" si="403"/>
        <v>Medium_user</v>
      </c>
      <c r="AA3241" t="str">
        <f t="shared" si="404"/>
        <v>Medium_user</v>
      </c>
      <c r="AB3241" t="str">
        <f t="shared" si="405"/>
        <v>Medium Usage</v>
      </c>
      <c r="AC3241" t="str">
        <f t="shared" si="406"/>
        <v>None</v>
      </c>
      <c r="AD3241" t="str">
        <f t="shared" si="407"/>
        <v>Low Intl Calls</v>
      </c>
    </row>
    <row r="3242" spans="1:30" x14ac:dyDescent="0.25">
      <c r="A3242" t="s">
        <v>38</v>
      </c>
      <c r="B3242">
        <v>54</v>
      </c>
      <c r="C3242" t="s">
        <v>25</v>
      </c>
      <c r="D3242" t="s">
        <v>22</v>
      </c>
      <c r="E3242">
        <f>IF(train[[#This Row],[international_plan]]="yes",1,0)</f>
        <v>0</v>
      </c>
      <c r="F3242" t="s">
        <v>22</v>
      </c>
      <c r="G3242">
        <f>IF(train[[#This Row],[voice_mail_plan]]="yes",1,0)</f>
        <v>0</v>
      </c>
      <c r="H3242">
        <v>0</v>
      </c>
      <c r="I3242">
        <v>197.7</v>
      </c>
      <c r="J3242">
        <v>84</v>
      </c>
      <c r="K3242">
        <v>33.61</v>
      </c>
      <c r="L3242">
        <v>221.3</v>
      </c>
      <c r="M3242">
        <v>89</v>
      </c>
      <c r="N3242">
        <v>18.809999999999999</v>
      </c>
      <c r="O3242">
        <v>189.4</v>
      </c>
      <c r="P3242">
        <v>109</v>
      </c>
      <c r="Q3242">
        <v>8.52</v>
      </c>
      <c r="R3242">
        <v>7.8</v>
      </c>
      <c r="S3242">
        <v>3</v>
      </c>
      <c r="T3242">
        <v>2.11</v>
      </c>
      <c r="U3242">
        <v>2</v>
      </c>
      <c r="V3242" t="s">
        <v>22</v>
      </c>
      <c r="W3242">
        <f t="shared" si="400"/>
        <v>0</v>
      </c>
      <c r="X3242" t="str">
        <f t="shared" si="401"/>
        <v>3 or fewer calls</v>
      </c>
      <c r="Y3242" t="str">
        <f t="shared" si="402"/>
        <v>Medium</v>
      </c>
      <c r="Z3242" t="str">
        <f t="shared" si="403"/>
        <v>Medium_user</v>
      </c>
      <c r="AA3242" t="str">
        <f t="shared" si="404"/>
        <v>Medium_user</v>
      </c>
      <c r="AB3242" t="str">
        <f t="shared" si="405"/>
        <v>Medium Usage</v>
      </c>
      <c r="AC3242" t="str">
        <f t="shared" si="406"/>
        <v>None</v>
      </c>
      <c r="AD3242" t="str">
        <f t="shared" si="407"/>
        <v>Medium Intl Calls</v>
      </c>
    </row>
    <row r="3243" spans="1:30" x14ac:dyDescent="0.25">
      <c r="A3243" t="s">
        <v>32</v>
      </c>
      <c r="B3243">
        <v>76</v>
      </c>
      <c r="C3243" t="s">
        <v>21</v>
      </c>
      <c r="D3243" t="s">
        <v>22</v>
      </c>
      <c r="E3243">
        <f>IF(train[[#This Row],[international_plan]]="yes",1,0)</f>
        <v>0</v>
      </c>
      <c r="F3243" t="s">
        <v>23</v>
      </c>
      <c r="G3243">
        <f>IF(train[[#This Row],[voice_mail_plan]]="yes",1,0)</f>
        <v>1</v>
      </c>
      <c r="H3243">
        <v>35</v>
      </c>
      <c r="I3243">
        <v>273.7</v>
      </c>
      <c r="J3243">
        <v>94</v>
      </c>
      <c r="K3243">
        <v>46.53</v>
      </c>
      <c r="L3243">
        <v>153.30000000000001</v>
      </c>
      <c r="M3243">
        <v>101</v>
      </c>
      <c r="N3243">
        <v>13.03</v>
      </c>
      <c r="O3243">
        <v>259</v>
      </c>
      <c r="P3243">
        <v>109</v>
      </c>
      <c r="Q3243">
        <v>11.66</v>
      </c>
      <c r="R3243">
        <v>3.8</v>
      </c>
      <c r="S3243">
        <v>3</v>
      </c>
      <c r="T3243">
        <v>1.03</v>
      </c>
      <c r="U3243">
        <v>0</v>
      </c>
      <c r="V3243" t="s">
        <v>22</v>
      </c>
      <c r="W3243">
        <f t="shared" si="400"/>
        <v>0</v>
      </c>
      <c r="X3243" t="str">
        <f t="shared" si="401"/>
        <v>3 or fewer calls</v>
      </c>
      <c r="Y3243" t="str">
        <f t="shared" si="402"/>
        <v>Low</v>
      </c>
      <c r="Z3243" t="str">
        <f t="shared" si="403"/>
        <v>Medium_user</v>
      </c>
      <c r="AA3243" t="str">
        <f t="shared" si="404"/>
        <v>Medium_user</v>
      </c>
      <c r="AB3243" t="str">
        <f t="shared" si="405"/>
        <v>Medium Usage</v>
      </c>
      <c r="AC3243" t="str">
        <f t="shared" si="406"/>
        <v>High</v>
      </c>
      <c r="AD3243" t="str">
        <f t="shared" si="407"/>
        <v>Low Intl Calls</v>
      </c>
    </row>
    <row r="3244" spans="1:30" x14ac:dyDescent="0.25">
      <c r="A3244" t="s">
        <v>71</v>
      </c>
      <c r="B3244">
        <v>98</v>
      </c>
      <c r="C3244" t="s">
        <v>21</v>
      </c>
      <c r="D3244" t="s">
        <v>22</v>
      </c>
      <c r="E3244">
        <f>IF(train[[#This Row],[international_plan]]="yes",1,0)</f>
        <v>0</v>
      </c>
      <c r="F3244" t="s">
        <v>22</v>
      </c>
      <c r="G3244">
        <f>IF(train[[#This Row],[voice_mail_plan]]="yes",1,0)</f>
        <v>0</v>
      </c>
      <c r="H3244">
        <v>0</v>
      </c>
      <c r="I3244">
        <v>190.5</v>
      </c>
      <c r="J3244">
        <v>106</v>
      </c>
      <c r="K3244">
        <v>32.39</v>
      </c>
      <c r="L3244">
        <v>164.2</v>
      </c>
      <c r="M3244">
        <v>92</v>
      </c>
      <c r="N3244">
        <v>13.96</v>
      </c>
      <c r="O3244">
        <v>110.8</v>
      </c>
      <c r="P3244">
        <v>88</v>
      </c>
      <c r="Q3244">
        <v>4.99</v>
      </c>
      <c r="R3244">
        <v>11.4</v>
      </c>
      <c r="S3244">
        <v>5</v>
      </c>
      <c r="T3244">
        <v>3.08</v>
      </c>
      <c r="U3244">
        <v>2</v>
      </c>
      <c r="V3244" t="s">
        <v>22</v>
      </c>
      <c r="W3244">
        <f t="shared" si="400"/>
        <v>0</v>
      </c>
      <c r="X3244" t="str">
        <f t="shared" si="401"/>
        <v>3 or fewer calls</v>
      </c>
      <c r="Y3244" t="str">
        <f t="shared" si="402"/>
        <v>Medium</v>
      </c>
      <c r="Z3244" t="str">
        <f t="shared" si="403"/>
        <v>Medium_user</v>
      </c>
      <c r="AA3244" t="str">
        <f t="shared" si="404"/>
        <v>Medium_user</v>
      </c>
      <c r="AB3244" t="str">
        <f t="shared" si="405"/>
        <v>Medium Usage</v>
      </c>
      <c r="AC3244" t="str">
        <f t="shared" si="406"/>
        <v>None</v>
      </c>
      <c r="AD3244" t="str">
        <f t="shared" si="407"/>
        <v>Medium Intl Calls</v>
      </c>
    </row>
    <row r="3245" spans="1:30" x14ac:dyDescent="0.25">
      <c r="A3245" t="s">
        <v>31</v>
      </c>
      <c r="B3245">
        <v>74</v>
      </c>
      <c r="C3245" t="s">
        <v>25</v>
      </c>
      <c r="D3245" t="s">
        <v>22</v>
      </c>
      <c r="E3245">
        <f>IF(train[[#This Row],[international_plan]]="yes",1,0)</f>
        <v>0</v>
      </c>
      <c r="F3245" t="s">
        <v>22</v>
      </c>
      <c r="G3245">
        <f>IF(train[[#This Row],[voice_mail_plan]]="yes",1,0)</f>
        <v>0</v>
      </c>
      <c r="H3245">
        <v>0</v>
      </c>
      <c r="I3245">
        <v>176.1</v>
      </c>
      <c r="J3245">
        <v>79</v>
      </c>
      <c r="K3245">
        <v>29.94</v>
      </c>
      <c r="L3245">
        <v>208.3</v>
      </c>
      <c r="M3245">
        <v>105</v>
      </c>
      <c r="N3245">
        <v>17.71</v>
      </c>
      <c r="O3245">
        <v>237.5</v>
      </c>
      <c r="P3245">
        <v>86</v>
      </c>
      <c r="Q3245">
        <v>10.69</v>
      </c>
      <c r="R3245">
        <v>16.100000000000001</v>
      </c>
      <c r="S3245">
        <v>4</v>
      </c>
      <c r="T3245">
        <v>4.3499999999999996</v>
      </c>
      <c r="U3245">
        <v>4</v>
      </c>
      <c r="V3245" t="s">
        <v>22</v>
      </c>
      <c r="W3245">
        <f t="shared" si="400"/>
        <v>0</v>
      </c>
      <c r="X3245" t="str">
        <f t="shared" si="401"/>
        <v>More than 3 calls</v>
      </c>
      <c r="Y3245" t="str">
        <f t="shared" si="402"/>
        <v>High</v>
      </c>
      <c r="Z3245" t="str">
        <f t="shared" si="403"/>
        <v>Medium_user</v>
      </c>
      <c r="AA3245" t="str">
        <f t="shared" si="404"/>
        <v>Medium_user</v>
      </c>
      <c r="AB3245" t="str">
        <f t="shared" si="405"/>
        <v>Medium Usage</v>
      </c>
      <c r="AC3245" t="str">
        <f t="shared" si="406"/>
        <v>None</v>
      </c>
      <c r="AD3245" t="str">
        <f t="shared" si="407"/>
        <v>Medium Intl Calls</v>
      </c>
    </row>
    <row r="3246" spans="1:30" x14ac:dyDescent="0.25">
      <c r="A3246" t="s">
        <v>39</v>
      </c>
      <c r="B3246">
        <v>112</v>
      </c>
      <c r="C3246" t="s">
        <v>21</v>
      </c>
      <c r="D3246" t="s">
        <v>22</v>
      </c>
      <c r="E3246">
        <f>IF(train[[#This Row],[international_plan]]="yes",1,0)</f>
        <v>0</v>
      </c>
      <c r="F3246" t="s">
        <v>22</v>
      </c>
      <c r="G3246">
        <f>IF(train[[#This Row],[voice_mail_plan]]="yes",1,0)</f>
        <v>0</v>
      </c>
      <c r="H3246">
        <v>0</v>
      </c>
      <c r="I3246">
        <v>210.4</v>
      </c>
      <c r="J3246">
        <v>78</v>
      </c>
      <c r="K3246">
        <v>35.770000000000003</v>
      </c>
      <c r="L3246">
        <v>172.4</v>
      </c>
      <c r="M3246">
        <v>75</v>
      </c>
      <c r="N3246">
        <v>14.65</v>
      </c>
      <c r="O3246">
        <v>240</v>
      </c>
      <c r="P3246">
        <v>105</v>
      </c>
      <c r="Q3246">
        <v>10.8</v>
      </c>
      <c r="R3246">
        <v>11.7</v>
      </c>
      <c r="S3246">
        <v>3</v>
      </c>
      <c r="T3246">
        <v>3.16</v>
      </c>
      <c r="U3246">
        <v>2</v>
      </c>
      <c r="V3246" t="s">
        <v>22</v>
      </c>
      <c r="W3246">
        <f t="shared" si="400"/>
        <v>0</v>
      </c>
      <c r="X3246" t="str">
        <f t="shared" si="401"/>
        <v>3 or fewer calls</v>
      </c>
      <c r="Y3246" t="str">
        <f t="shared" si="402"/>
        <v>Medium</v>
      </c>
      <c r="Z3246" t="str">
        <f t="shared" si="403"/>
        <v>Light_usage</v>
      </c>
      <c r="AA3246" t="str">
        <f t="shared" si="404"/>
        <v>Medium_user</v>
      </c>
      <c r="AB3246" t="str">
        <f t="shared" si="405"/>
        <v>Medium Usage</v>
      </c>
      <c r="AC3246" t="str">
        <f t="shared" si="406"/>
        <v>None</v>
      </c>
      <c r="AD3246" t="str">
        <f t="shared" si="407"/>
        <v>Medium Intl Calls</v>
      </c>
    </row>
    <row r="3247" spans="1:30" x14ac:dyDescent="0.25">
      <c r="A3247" t="s">
        <v>35</v>
      </c>
      <c r="B3247">
        <v>138</v>
      </c>
      <c r="C3247" t="s">
        <v>21</v>
      </c>
      <c r="D3247" t="s">
        <v>22</v>
      </c>
      <c r="E3247">
        <f>IF(train[[#This Row],[international_plan]]="yes",1,0)</f>
        <v>0</v>
      </c>
      <c r="F3247" t="s">
        <v>23</v>
      </c>
      <c r="G3247">
        <f>IF(train[[#This Row],[voice_mail_plan]]="yes",1,0)</f>
        <v>1</v>
      </c>
      <c r="H3247">
        <v>28</v>
      </c>
      <c r="I3247">
        <v>151</v>
      </c>
      <c r="J3247">
        <v>59</v>
      </c>
      <c r="K3247">
        <v>25.67</v>
      </c>
      <c r="L3247">
        <v>269.5</v>
      </c>
      <c r="M3247">
        <v>122</v>
      </c>
      <c r="N3247">
        <v>22.91</v>
      </c>
      <c r="O3247">
        <v>179.4</v>
      </c>
      <c r="P3247">
        <v>116</v>
      </c>
      <c r="Q3247">
        <v>8.07</v>
      </c>
      <c r="R3247">
        <v>8.9</v>
      </c>
      <c r="S3247">
        <v>9</v>
      </c>
      <c r="T3247">
        <v>2.4</v>
      </c>
      <c r="U3247">
        <v>0</v>
      </c>
      <c r="V3247" t="s">
        <v>22</v>
      </c>
      <c r="W3247">
        <f t="shared" si="400"/>
        <v>0</v>
      </c>
      <c r="X3247" t="str">
        <f t="shared" si="401"/>
        <v>3 or fewer calls</v>
      </c>
      <c r="Y3247" t="str">
        <f t="shared" si="402"/>
        <v>Medium</v>
      </c>
      <c r="Z3247" t="str">
        <f t="shared" si="403"/>
        <v>Heavy_user</v>
      </c>
      <c r="AA3247" t="str">
        <f t="shared" si="404"/>
        <v>Heavy_user</v>
      </c>
      <c r="AB3247" t="str">
        <f t="shared" si="405"/>
        <v>Medium Usage</v>
      </c>
      <c r="AC3247" t="str">
        <f t="shared" si="406"/>
        <v>Medium</v>
      </c>
      <c r="AD3247" t="str">
        <f t="shared" si="407"/>
        <v>Medium Intl Calls</v>
      </c>
    </row>
    <row r="3248" spans="1:30" x14ac:dyDescent="0.25">
      <c r="A3248" t="s">
        <v>68</v>
      </c>
      <c r="B3248">
        <v>65</v>
      </c>
      <c r="C3248" t="s">
        <v>21</v>
      </c>
      <c r="D3248" t="s">
        <v>22</v>
      </c>
      <c r="E3248">
        <f>IF(train[[#This Row],[international_plan]]="yes",1,0)</f>
        <v>0</v>
      </c>
      <c r="F3248" t="s">
        <v>22</v>
      </c>
      <c r="G3248">
        <f>IF(train[[#This Row],[voice_mail_plan]]="yes",1,0)</f>
        <v>0</v>
      </c>
      <c r="H3248">
        <v>0</v>
      </c>
      <c r="I3248">
        <v>144.30000000000001</v>
      </c>
      <c r="J3248">
        <v>109</v>
      </c>
      <c r="K3248">
        <v>24.53</v>
      </c>
      <c r="L3248">
        <v>331.3</v>
      </c>
      <c r="M3248">
        <v>89</v>
      </c>
      <c r="N3248">
        <v>28.16</v>
      </c>
      <c r="O3248">
        <v>155.30000000000001</v>
      </c>
      <c r="P3248">
        <v>69</v>
      </c>
      <c r="Q3248">
        <v>6.99</v>
      </c>
      <c r="R3248">
        <v>11.8</v>
      </c>
      <c r="S3248">
        <v>15</v>
      </c>
      <c r="T3248">
        <v>3.19</v>
      </c>
      <c r="U3248">
        <v>3</v>
      </c>
      <c r="V3248" t="s">
        <v>22</v>
      </c>
      <c r="W3248">
        <f t="shared" si="400"/>
        <v>0</v>
      </c>
      <c r="X3248" t="str">
        <f t="shared" si="401"/>
        <v>3 or fewer calls</v>
      </c>
      <c r="Y3248" t="str">
        <f t="shared" si="402"/>
        <v>Medium</v>
      </c>
      <c r="Z3248" t="str">
        <f t="shared" si="403"/>
        <v>Medium_user</v>
      </c>
      <c r="AA3248" t="str">
        <f t="shared" si="404"/>
        <v>Heavy_user</v>
      </c>
      <c r="AB3248" t="str">
        <f t="shared" si="405"/>
        <v>Medium Usage</v>
      </c>
      <c r="AC3248" t="str">
        <f t="shared" si="406"/>
        <v>None</v>
      </c>
      <c r="AD3248" t="str">
        <f t="shared" si="407"/>
        <v>Medium Intl Calls</v>
      </c>
    </row>
    <row r="3249" spans="1:30" x14ac:dyDescent="0.25">
      <c r="A3249" t="s">
        <v>40</v>
      </c>
      <c r="B3249">
        <v>194</v>
      </c>
      <c r="C3249" t="s">
        <v>25</v>
      </c>
      <c r="D3249" t="s">
        <v>22</v>
      </c>
      <c r="E3249">
        <f>IF(train[[#This Row],[international_plan]]="yes",1,0)</f>
        <v>0</v>
      </c>
      <c r="F3249" t="s">
        <v>23</v>
      </c>
      <c r="G3249">
        <f>IF(train[[#This Row],[voice_mail_plan]]="yes",1,0)</f>
        <v>1</v>
      </c>
      <c r="H3249">
        <v>42</v>
      </c>
      <c r="I3249">
        <v>203.7</v>
      </c>
      <c r="J3249">
        <v>109</v>
      </c>
      <c r="K3249">
        <v>34.630000000000003</v>
      </c>
      <c r="L3249">
        <v>192.9</v>
      </c>
      <c r="M3249">
        <v>125</v>
      </c>
      <c r="N3249">
        <v>16.399999999999999</v>
      </c>
      <c r="O3249">
        <v>318</v>
      </c>
      <c r="P3249">
        <v>81</v>
      </c>
      <c r="Q3249">
        <v>14.31</v>
      </c>
      <c r="R3249">
        <v>10.8</v>
      </c>
      <c r="S3249">
        <v>16</v>
      </c>
      <c r="T3249">
        <v>2.92</v>
      </c>
      <c r="U3249">
        <v>3</v>
      </c>
      <c r="V3249" t="s">
        <v>22</v>
      </c>
      <c r="W3249">
        <f t="shared" si="400"/>
        <v>0</v>
      </c>
      <c r="X3249" t="str">
        <f t="shared" si="401"/>
        <v>3 or fewer calls</v>
      </c>
      <c r="Y3249" t="str">
        <f t="shared" si="402"/>
        <v>Medium</v>
      </c>
      <c r="Z3249" t="str">
        <f t="shared" si="403"/>
        <v>Heavy_user</v>
      </c>
      <c r="AA3249" t="str">
        <f t="shared" si="404"/>
        <v>Medium_user</v>
      </c>
      <c r="AB3249" t="str">
        <f t="shared" si="405"/>
        <v>Medium Usage</v>
      </c>
      <c r="AC3249" t="str">
        <f t="shared" si="406"/>
        <v>High</v>
      </c>
      <c r="AD3249" t="str">
        <f t="shared" si="407"/>
        <v>Medium Intl Calls</v>
      </c>
    </row>
    <row r="3250" spans="1:30" x14ac:dyDescent="0.25">
      <c r="A3250" t="s">
        <v>65</v>
      </c>
      <c r="B3250">
        <v>131</v>
      </c>
      <c r="C3250" t="s">
        <v>21</v>
      </c>
      <c r="D3250" t="s">
        <v>22</v>
      </c>
      <c r="E3250">
        <f>IF(train[[#This Row],[international_plan]]="yes",1,0)</f>
        <v>0</v>
      </c>
      <c r="F3250" t="s">
        <v>22</v>
      </c>
      <c r="G3250">
        <f>IF(train[[#This Row],[voice_mail_plan]]="yes",1,0)</f>
        <v>0</v>
      </c>
      <c r="H3250">
        <v>0</v>
      </c>
      <c r="I3250">
        <v>210.1</v>
      </c>
      <c r="J3250">
        <v>97</v>
      </c>
      <c r="K3250">
        <v>35.72</v>
      </c>
      <c r="L3250">
        <v>177.3</v>
      </c>
      <c r="M3250">
        <v>96</v>
      </c>
      <c r="N3250">
        <v>15.07</v>
      </c>
      <c r="O3250">
        <v>130.19999999999999</v>
      </c>
      <c r="P3250">
        <v>136</v>
      </c>
      <c r="Q3250">
        <v>5.86</v>
      </c>
      <c r="R3250">
        <v>13.3</v>
      </c>
      <c r="S3250">
        <v>1</v>
      </c>
      <c r="T3250">
        <v>3.59</v>
      </c>
      <c r="U3250">
        <v>0</v>
      </c>
      <c r="V3250" t="s">
        <v>23</v>
      </c>
      <c r="W3250">
        <f t="shared" si="400"/>
        <v>1</v>
      </c>
      <c r="X3250" t="str">
        <f t="shared" si="401"/>
        <v>3 or fewer calls</v>
      </c>
      <c r="Y3250" t="str">
        <f t="shared" si="402"/>
        <v>Medium</v>
      </c>
      <c r="Z3250" t="str">
        <f t="shared" si="403"/>
        <v>Medium_user</v>
      </c>
      <c r="AA3250" t="str">
        <f t="shared" si="404"/>
        <v>Medium_user</v>
      </c>
      <c r="AB3250" t="str">
        <f t="shared" si="405"/>
        <v>Medium Usage</v>
      </c>
      <c r="AC3250" t="str">
        <f t="shared" si="406"/>
        <v>None</v>
      </c>
      <c r="AD3250" t="str">
        <f t="shared" si="407"/>
        <v>Medium Intl Calls</v>
      </c>
    </row>
    <row r="3251" spans="1:30" x14ac:dyDescent="0.25">
      <c r="A3251" t="s">
        <v>20</v>
      </c>
      <c r="B3251">
        <v>78</v>
      </c>
      <c r="C3251" t="s">
        <v>21</v>
      </c>
      <c r="D3251" t="s">
        <v>22</v>
      </c>
      <c r="E3251">
        <f>IF(train[[#This Row],[international_plan]]="yes",1,0)</f>
        <v>0</v>
      </c>
      <c r="F3251" t="s">
        <v>23</v>
      </c>
      <c r="G3251">
        <f>IF(train[[#This Row],[voice_mail_plan]]="yes",1,0)</f>
        <v>1</v>
      </c>
      <c r="H3251">
        <v>27</v>
      </c>
      <c r="I3251">
        <v>121.9</v>
      </c>
      <c r="J3251">
        <v>88</v>
      </c>
      <c r="K3251">
        <v>20.72</v>
      </c>
      <c r="L3251">
        <v>225.4</v>
      </c>
      <c r="M3251">
        <v>75</v>
      </c>
      <c r="N3251">
        <v>19.16</v>
      </c>
      <c r="O3251">
        <v>90.8</v>
      </c>
      <c r="P3251">
        <v>118</v>
      </c>
      <c r="Q3251">
        <v>4.09</v>
      </c>
      <c r="R3251">
        <v>13</v>
      </c>
      <c r="S3251">
        <v>4</v>
      </c>
      <c r="T3251">
        <v>3.51</v>
      </c>
      <c r="U3251">
        <v>3</v>
      </c>
      <c r="V3251" t="s">
        <v>22</v>
      </c>
      <c r="W3251">
        <f t="shared" si="400"/>
        <v>0</v>
      </c>
      <c r="X3251" t="str">
        <f t="shared" si="401"/>
        <v>3 or fewer calls</v>
      </c>
      <c r="Y3251" t="str">
        <f t="shared" si="402"/>
        <v>Medium</v>
      </c>
      <c r="Z3251" t="str">
        <f t="shared" si="403"/>
        <v>Light_usage</v>
      </c>
      <c r="AA3251" t="str">
        <f t="shared" si="404"/>
        <v>Medium_user</v>
      </c>
      <c r="AB3251" t="str">
        <f t="shared" si="405"/>
        <v>Medium Usage</v>
      </c>
      <c r="AC3251" t="str">
        <f t="shared" si="406"/>
        <v>Medium</v>
      </c>
      <c r="AD3251" t="str">
        <f t="shared" si="407"/>
        <v>Medium Intl Calls</v>
      </c>
    </row>
    <row r="3252" spans="1:30" x14ac:dyDescent="0.25">
      <c r="A3252" t="s">
        <v>37</v>
      </c>
      <c r="B3252">
        <v>99</v>
      </c>
      <c r="C3252" t="s">
        <v>21</v>
      </c>
      <c r="D3252" t="s">
        <v>22</v>
      </c>
      <c r="E3252">
        <f>IF(train[[#This Row],[international_plan]]="yes",1,0)</f>
        <v>0</v>
      </c>
      <c r="F3252" t="s">
        <v>22</v>
      </c>
      <c r="G3252">
        <f>IF(train[[#This Row],[voice_mail_plan]]="yes",1,0)</f>
        <v>0</v>
      </c>
      <c r="H3252">
        <v>0</v>
      </c>
      <c r="I3252">
        <v>201.5</v>
      </c>
      <c r="J3252">
        <v>103</v>
      </c>
      <c r="K3252">
        <v>34.26</v>
      </c>
      <c r="L3252">
        <v>124.2</v>
      </c>
      <c r="M3252">
        <v>120</v>
      </c>
      <c r="N3252">
        <v>10.56</v>
      </c>
      <c r="O3252">
        <v>239.9</v>
      </c>
      <c r="P3252">
        <v>56</v>
      </c>
      <c r="Q3252">
        <v>10.8</v>
      </c>
      <c r="R3252">
        <v>11.5</v>
      </c>
      <c r="S3252">
        <v>3</v>
      </c>
      <c r="T3252">
        <v>3.11</v>
      </c>
      <c r="U3252">
        <v>0</v>
      </c>
      <c r="V3252" t="s">
        <v>22</v>
      </c>
      <c r="W3252">
        <f t="shared" si="400"/>
        <v>0</v>
      </c>
      <c r="X3252" t="str">
        <f t="shared" si="401"/>
        <v>3 or fewer calls</v>
      </c>
      <c r="Y3252" t="str">
        <f t="shared" si="402"/>
        <v>Medium</v>
      </c>
      <c r="Z3252" t="str">
        <f t="shared" si="403"/>
        <v>Heavy_user</v>
      </c>
      <c r="AA3252" t="str">
        <f t="shared" si="404"/>
        <v>Medium_user</v>
      </c>
      <c r="AB3252" t="str">
        <f t="shared" si="405"/>
        <v>Medium Usage</v>
      </c>
      <c r="AC3252" t="str">
        <f t="shared" si="406"/>
        <v>None</v>
      </c>
      <c r="AD3252" t="str">
        <f t="shared" si="407"/>
        <v>Medium Intl Calls</v>
      </c>
    </row>
    <row r="3253" spans="1:30" x14ac:dyDescent="0.25">
      <c r="A3253" t="s">
        <v>24</v>
      </c>
      <c r="B3253">
        <v>120</v>
      </c>
      <c r="C3253" t="s">
        <v>21</v>
      </c>
      <c r="D3253" t="s">
        <v>22</v>
      </c>
      <c r="E3253">
        <f>IF(train[[#This Row],[international_plan]]="yes",1,0)</f>
        <v>0</v>
      </c>
      <c r="F3253" t="s">
        <v>22</v>
      </c>
      <c r="G3253">
        <f>IF(train[[#This Row],[voice_mail_plan]]="yes",1,0)</f>
        <v>0</v>
      </c>
      <c r="H3253">
        <v>0</v>
      </c>
      <c r="I3253">
        <v>146</v>
      </c>
      <c r="J3253">
        <v>58</v>
      </c>
      <c r="K3253">
        <v>24.82</v>
      </c>
      <c r="L3253">
        <v>208.7</v>
      </c>
      <c r="M3253">
        <v>103</v>
      </c>
      <c r="N3253">
        <v>17.739999999999998</v>
      </c>
      <c r="O3253">
        <v>215.5</v>
      </c>
      <c r="P3253">
        <v>91</v>
      </c>
      <c r="Q3253">
        <v>9.6999999999999993</v>
      </c>
      <c r="R3253">
        <v>11.9</v>
      </c>
      <c r="S3253">
        <v>2</v>
      </c>
      <c r="T3253">
        <v>3.21</v>
      </c>
      <c r="U3253">
        <v>0</v>
      </c>
      <c r="V3253" t="s">
        <v>22</v>
      </c>
      <c r="W3253">
        <f t="shared" si="400"/>
        <v>0</v>
      </c>
      <c r="X3253" t="str">
        <f t="shared" si="401"/>
        <v>3 or fewer calls</v>
      </c>
      <c r="Y3253" t="str">
        <f t="shared" si="402"/>
        <v>Medium</v>
      </c>
      <c r="Z3253" t="str">
        <f t="shared" si="403"/>
        <v>Medium_user</v>
      </c>
      <c r="AA3253" t="str">
        <f t="shared" si="404"/>
        <v>Medium_user</v>
      </c>
      <c r="AB3253" t="str">
        <f t="shared" si="405"/>
        <v>Medium Usage</v>
      </c>
      <c r="AC3253" t="str">
        <f t="shared" si="406"/>
        <v>None</v>
      </c>
      <c r="AD3253" t="str">
        <f t="shared" si="407"/>
        <v>Medium Intl Calls</v>
      </c>
    </row>
    <row r="3254" spans="1:30" x14ac:dyDescent="0.25">
      <c r="A3254" t="s">
        <v>61</v>
      </c>
      <c r="B3254">
        <v>1</v>
      </c>
      <c r="C3254" t="s">
        <v>28</v>
      </c>
      <c r="D3254" t="s">
        <v>22</v>
      </c>
      <c r="E3254">
        <f>IF(train[[#This Row],[international_plan]]="yes",1,0)</f>
        <v>0</v>
      </c>
      <c r="F3254" t="s">
        <v>23</v>
      </c>
      <c r="G3254">
        <f>IF(train[[#This Row],[voice_mail_plan]]="yes",1,0)</f>
        <v>1</v>
      </c>
      <c r="H3254">
        <v>26</v>
      </c>
      <c r="I3254">
        <v>69.7</v>
      </c>
      <c r="J3254">
        <v>84</v>
      </c>
      <c r="K3254">
        <v>11.85</v>
      </c>
      <c r="L3254">
        <v>250.4</v>
      </c>
      <c r="M3254">
        <v>79</v>
      </c>
      <c r="N3254">
        <v>21.28</v>
      </c>
      <c r="O3254">
        <v>230.2</v>
      </c>
      <c r="P3254">
        <v>122</v>
      </c>
      <c r="Q3254">
        <v>10.36</v>
      </c>
      <c r="R3254">
        <v>8.3000000000000007</v>
      </c>
      <c r="S3254">
        <v>3</v>
      </c>
      <c r="T3254">
        <v>2.2400000000000002</v>
      </c>
      <c r="U3254">
        <v>2</v>
      </c>
      <c r="V3254" t="s">
        <v>22</v>
      </c>
      <c r="W3254">
        <f t="shared" si="400"/>
        <v>0</v>
      </c>
      <c r="X3254" t="str">
        <f t="shared" si="401"/>
        <v>3 or fewer calls</v>
      </c>
      <c r="Y3254" t="str">
        <f t="shared" si="402"/>
        <v>Medium</v>
      </c>
      <c r="Z3254" t="str">
        <f t="shared" si="403"/>
        <v>Light_usage</v>
      </c>
      <c r="AA3254" t="str">
        <f t="shared" si="404"/>
        <v>Heavy_user</v>
      </c>
      <c r="AB3254" t="str">
        <f t="shared" si="405"/>
        <v>Medium Usage</v>
      </c>
      <c r="AC3254" t="str">
        <f t="shared" si="406"/>
        <v>Medium</v>
      </c>
      <c r="AD3254" t="str">
        <f t="shared" si="407"/>
        <v>Medium Intl Calls</v>
      </c>
    </row>
    <row r="3255" spans="1:30" x14ac:dyDescent="0.25">
      <c r="A3255" t="s">
        <v>55</v>
      </c>
      <c r="B3255">
        <v>94</v>
      </c>
      <c r="C3255" t="s">
        <v>21</v>
      </c>
      <c r="D3255" t="s">
        <v>22</v>
      </c>
      <c r="E3255">
        <f>IF(train[[#This Row],[international_plan]]="yes",1,0)</f>
        <v>0</v>
      </c>
      <c r="F3255" t="s">
        <v>22</v>
      </c>
      <c r="G3255">
        <f>IF(train[[#This Row],[voice_mail_plan]]="yes",1,0)</f>
        <v>0</v>
      </c>
      <c r="H3255">
        <v>0</v>
      </c>
      <c r="I3255">
        <v>183.1</v>
      </c>
      <c r="J3255">
        <v>109</v>
      </c>
      <c r="K3255">
        <v>31.13</v>
      </c>
      <c r="L3255">
        <v>199.4</v>
      </c>
      <c r="M3255">
        <v>109</v>
      </c>
      <c r="N3255">
        <v>16.95</v>
      </c>
      <c r="O3255">
        <v>214.1</v>
      </c>
      <c r="P3255">
        <v>71</v>
      </c>
      <c r="Q3255">
        <v>9.6300000000000008</v>
      </c>
      <c r="R3255">
        <v>13.9</v>
      </c>
      <c r="S3255">
        <v>4</v>
      </c>
      <c r="T3255">
        <v>3.75</v>
      </c>
      <c r="U3255">
        <v>0</v>
      </c>
      <c r="V3255" t="s">
        <v>22</v>
      </c>
      <c r="W3255">
        <f t="shared" si="400"/>
        <v>0</v>
      </c>
      <c r="X3255" t="str">
        <f t="shared" si="401"/>
        <v>3 or fewer calls</v>
      </c>
      <c r="Y3255" t="str">
        <f t="shared" si="402"/>
        <v>Medium</v>
      </c>
      <c r="Z3255" t="str">
        <f t="shared" si="403"/>
        <v>Medium_user</v>
      </c>
      <c r="AA3255" t="str">
        <f t="shared" si="404"/>
        <v>Medium_user</v>
      </c>
      <c r="AB3255" t="str">
        <f t="shared" si="405"/>
        <v>Medium Usage</v>
      </c>
      <c r="AC3255" t="str">
        <f t="shared" si="406"/>
        <v>None</v>
      </c>
      <c r="AD3255" t="str">
        <f t="shared" si="407"/>
        <v>Medium Intl Calls</v>
      </c>
    </row>
    <row r="3256" spans="1:30" x14ac:dyDescent="0.25">
      <c r="A3256" t="s">
        <v>29</v>
      </c>
      <c r="B3256">
        <v>178</v>
      </c>
      <c r="C3256" t="s">
        <v>25</v>
      </c>
      <c r="D3256" t="s">
        <v>22</v>
      </c>
      <c r="E3256">
        <f>IF(train[[#This Row],[international_plan]]="yes",1,0)</f>
        <v>0</v>
      </c>
      <c r="F3256" t="s">
        <v>23</v>
      </c>
      <c r="G3256">
        <f>IF(train[[#This Row],[voice_mail_plan]]="yes",1,0)</f>
        <v>1</v>
      </c>
      <c r="H3256">
        <v>32</v>
      </c>
      <c r="I3256">
        <v>148.69999999999999</v>
      </c>
      <c r="J3256">
        <v>95</v>
      </c>
      <c r="K3256">
        <v>25.28</v>
      </c>
      <c r="L3256">
        <v>198.6</v>
      </c>
      <c r="M3256">
        <v>55</v>
      </c>
      <c r="N3256">
        <v>16.88</v>
      </c>
      <c r="O3256">
        <v>187</v>
      </c>
      <c r="P3256">
        <v>113</v>
      </c>
      <c r="Q3256">
        <v>8.41</v>
      </c>
      <c r="R3256">
        <v>10.4</v>
      </c>
      <c r="S3256">
        <v>7</v>
      </c>
      <c r="T3256">
        <v>2.81</v>
      </c>
      <c r="U3256">
        <v>6</v>
      </c>
      <c r="V3256" t="s">
        <v>23</v>
      </c>
      <c r="W3256">
        <f t="shared" si="400"/>
        <v>1</v>
      </c>
      <c r="X3256" t="str">
        <f t="shared" si="401"/>
        <v>More than 3 calls</v>
      </c>
      <c r="Y3256" t="str">
        <f t="shared" si="402"/>
        <v>Medium</v>
      </c>
      <c r="Z3256" t="str">
        <f t="shared" si="403"/>
        <v>Light_usage</v>
      </c>
      <c r="AA3256" t="str">
        <f t="shared" si="404"/>
        <v>Medium_user</v>
      </c>
      <c r="AB3256" t="str">
        <f t="shared" si="405"/>
        <v>Medium Usage</v>
      </c>
      <c r="AC3256" t="str">
        <f t="shared" si="406"/>
        <v>High</v>
      </c>
      <c r="AD3256" t="str">
        <f t="shared" si="407"/>
        <v>Medium Intl Calls</v>
      </c>
    </row>
    <row r="3257" spans="1:30" x14ac:dyDescent="0.25">
      <c r="A3257" t="s">
        <v>31</v>
      </c>
      <c r="B3257">
        <v>136</v>
      </c>
      <c r="C3257" t="s">
        <v>28</v>
      </c>
      <c r="D3257" t="s">
        <v>22</v>
      </c>
      <c r="E3257">
        <f>IF(train[[#This Row],[international_plan]]="yes",1,0)</f>
        <v>0</v>
      </c>
      <c r="F3257" t="s">
        <v>22</v>
      </c>
      <c r="G3257">
        <f>IF(train[[#This Row],[voice_mail_plan]]="yes",1,0)</f>
        <v>0</v>
      </c>
      <c r="H3257">
        <v>0</v>
      </c>
      <c r="I3257">
        <v>240.1</v>
      </c>
      <c r="J3257">
        <v>121</v>
      </c>
      <c r="K3257">
        <v>40.82</v>
      </c>
      <c r="L3257">
        <v>271.2</v>
      </c>
      <c r="M3257">
        <v>123</v>
      </c>
      <c r="N3257">
        <v>23.05</v>
      </c>
      <c r="O3257">
        <v>132.69999999999999</v>
      </c>
      <c r="P3257">
        <v>98</v>
      </c>
      <c r="Q3257">
        <v>5.97</v>
      </c>
      <c r="R3257">
        <v>17.2</v>
      </c>
      <c r="S3257">
        <v>4</v>
      </c>
      <c r="T3257">
        <v>4.6399999999999997</v>
      </c>
      <c r="U3257">
        <v>0</v>
      </c>
      <c r="V3257" t="s">
        <v>23</v>
      </c>
      <c r="W3257">
        <f t="shared" si="400"/>
        <v>1</v>
      </c>
      <c r="X3257" t="str">
        <f t="shared" si="401"/>
        <v>3 or fewer calls</v>
      </c>
      <c r="Y3257" t="str">
        <f t="shared" si="402"/>
        <v>High</v>
      </c>
      <c r="Z3257" t="str">
        <f t="shared" si="403"/>
        <v>Heavy_user</v>
      </c>
      <c r="AA3257" t="str">
        <f t="shared" si="404"/>
        <v>Heavy_user</v>
      </c>
      <c r="AB3257" t="str">
        <f t="shared" si="405"/>
        <v>Medium Usage</v>
      </c>
      <c r="AC3257" t="str">
        <f t="shared" si="406"/>
        <v>None</v>
      </c>
      <c r="AD3257" t="str">
        <f t="shared" si="407"/>
        <v>Medium Intl Calls</v>
      </c>
    </row>
    <row r="3258" spans="1:30" x14ac:dyDescent="0.25">
      <c r="A3258" t="s">
        <v>75</v>
      </c>
      <c r="B3258">
        <v>86</v>
      </c>
      <c r="C3258" t="s">
        <v>21</v>
      </c>
      <c r="D3258" t="s">
        <v>22</v>
      </c>
      <c r="E3258">
        <f>IF(train[[#This Row],[international_plan]]="yes",1,0)</f>
        <v>0</v>
      </c>
      <c r="F3258" t="s">
        <v>23</v>
      </c>
      <c r="G3258">
        <f>IF(train[[#This Row],[voice_mail_plan]]="yes",1,0)</f>
        <v>1</v>
      </c>
      <c r="H3258">
        <v>25</v>
      </c>
      <c r="I3258">
        <v>126.4</v>
      </c>
      <c r="J3258">
        <v>97</v>
      </c>
      <c r="K3258">
        <v>21.49</v>
      </c>
      <c r="L3258">
        <v>189.7</v>
      </c>
      <c r="M3258">
        <v>118</v>
      </c>
      <c r="N3258">
        <v>16.12</v>
      </c>
      <c r="O3258">
        <v>233.6</v>
      </c>
      <c r="P3258">
        <v>97</v>
      </c>
      <c r="Q3258">
        <v>10.51</v>
      </c>
      <c r="R3258">
        <v>12</v>
      </c>
      <c r="S3258">
        <v>2</v>
      </c>
      <c r="T3258">
        <v>3.24</v>
      </c>
      <c r="U3258">
        <v>1</v>
      </c>
      <c r="V3258" t="s">
        <v>22</v>
      </c>
      <c r="W3258">
        <f t="shared" si="400"/>
        <v>0</v>
      </c>
      <c r="X3258" t="str">
        <f t="shared" si="401"/>
        <v>3 or fewer calls</v>
      </c>
      <c r="Y3258" t="str">
        <f t="shared" si="402"/>
        <v>Medium</v>
      </c>
      <c r="Z3258" t="str">
        <f t="shared" si="403"/>
        <v>Medium_user</v>
      </c>
      <c r="AA3258" t="str">
        <f t="shared" si="404"/>
        <v>Medium_user</v>
      </c>
      <c r="AB3258" t="str">
        <f t="shared" si="405"/>
        <v>Medium Usage</v>
      </c>
      <c r="AC3258" t="str">
        <f t="shared" si="406"/>
        <v>Medium</v>
      </c>
      <c r="AD3258" t="str">
        <f t="shared" si="407"/>
        <v>Medium Intl Calls</v>
      </c>
    </row>
    <row r="3259" spans="1:30" x14ac:dyDescent="0.25">
      <c r="A3259" t="s">
        <v>70</v>
      </c>
      <c r="B3259">
        <v>18</v>
      </c>
      <c r="C3259" t="s">
        <v>28</v>
      </c>
      <c r="D3259" t="s">
        <v>22</v>
      </c>
      <c r="E3259">
        <f>IF(train[[#This Row],[international_plan]]="yes",1,0)</f>
        <v>0</v>
      </c>
      <c r="F3259" t="s">
        <v>22</v>
      </c>
      <c r="G3259">
        <f>IF(train[[#This Row],[voice_mail_plan]]="yes",1,0)</f>
        <v>0</v>
      </c>
      <c r="H3259">
        <v>0</v>
      </c>
      <c r="I3259">
        <v>180.2</v>
      </c>
      <c r="J3259">
        <v>115</v>
      </c>
      <c r="K3259">
        <v>30.63</v>
      </c>
      <c r="L3259">
        <v>83.4</v>
      </c>
      <c r="M3259">
        <v>114</v>
      </c>
      <c r="N3259">
        <v>7.09</v>
      </c>
      <c r="O3259">
        <v>245.3</v>
      </c>
      <c r="P3259">
        <v>111</v>
      </c>
      <c r="Q3259">
        <v>11.04</v>
      </c>
      <c r="R3259">
        <v>11.9</v>
      </c>
      <c r="S3259">
        <v>6</v>
      </c>
      <c r="T3259">
        <v>3.21</v>
      </c>
      <c r="U3259">
        <v>1</v>
      </c>
      <c r="V3259" t="s">
        <v>22</v>
      </c>
      <c r="W3259">
        <f t="shared" si="400"/>
        <v>0</v>
      </c>
      <c r="X3259" t="str">
        <f t="shared" si="401"/>
        <v>3 or fewer calls</v>
      </c>
      <c r="Y3259" t="str">
        <f t="shared" si="402"/>
        <v>Medium</v>
      </c>
      <c r="Z3259" t="str">
        <f t="shared" si="403"/>
        <v>Medium_user</v>
      </c>
      <c r="AA3259" t="str">
        <f t="shared" si="404"/>
        <v>Light_user</v>
      </c>
      <c r="AB3259" t="str">
        <f t="shared" si="405"/>
        <v>Medium Usage</v>
      </c>
      <c r="AC3259" t="str">
        <f t="shared" si="406"/>
        <v>None</v>
      </c>
      <c r="AD3259" t="str">
        <f t="shared" si="407"/>
        <v>Medium Intl Calls</v>
      </c>
    </row>
    <row r="3260" spans="1:30" x14ac:dyDescent="0.25">
      <c r="A3260" t="s">
        <v>41</v>
      </c>
      <c r="B3260">
        <v>49</v>
      </c>
      <c r="C3260" t="s">
        <v>21</v>
      </c>
      <c r="D3260" t="s">
        <v>22</v>
      </c>
      <c r="E3260">
        <f>IF(train[[#This Row],[international_plan]]="yes",1,0)</f>
        <v>0</v>
      </c>
      <c r="F3260" t="s">
        <v>22</v>
      </c>
      <c r="G3260">
        <f>IF(train[[#This Row],[voice_mail_plan]]="yes",1,0)</f>
        <v>0</v>
      </c>
      <c r="H3260">
        <v>0</v>
      </c>
      <c r="I3260">
        <v>172</v>
      </c>
      <c r="J3260">
        <v>142</v>
      </c>
      <c r="K3260">
        <v>29.24</v>
      </c>
      <c r="L3260">
        <v>224</v>
      </c>
      <c r="M3260">
        <v>100</v>
      </c>
      <c r="N3260">
        <v>19.04</v>
      </c>
      <c r="O3260">
        <v>177.3</v>
      </c>
      <c r="P3260">
        <v>86</v>
      </c>
      <c r="Q3260">
        <v>7.98</v>
      </c>
      <c r="R3260">
        <v>7.4</v>
      </c>
      <c r="S3260">
        <v>1</v>
      </c>
      <c r="T3260">
        <v>2</v>
      </c>
      <c r="U3260">
        <v>0</v>
      </c>
      <c r="V3260" t="s">
        <v>22</v>
      </c>
      <c r="W3260">
        <f t="shared" si="400"/>
        <v>0</v>
      </c>
      <c r="X3260" t="str">
        <f t="shared" si="401"/>
        <v>3 or fewer calls</v>
      </c>
      <c r="Y3260" t="str">
        <f t="shared" si="402"/>
        <v>Medium</v>
      </c>
      <c r="Z3260" t="str">
        <f t="shared" si="403"/>
        <v>Medium_user</v>
      </c>
      <c r="AA3260" t="str">
        <f t="shared" si="404"/>
        <v>Medium_user</v>
      </c>
      <c r="AB3260" t="str">
        <f t="shared" si="405"/>
        <v>Medium Usage</v>
      </c>
      <c r="AC3260" t="str">
        <f t="shared" si="406"/>
        <v>None</v>
      </c>
      <c r="AD3260" t="str">
        <f t="shared" si="407"/>
        <v>Low Intl Calls</v>
      </c>
    </row>
    <row r="3261" spans="1:30" x14ac:dyDescent="0.25">
      <c r="A3261" t="s">
        <v>20</v>
      </c>
      <c r="B3261">
        <v>20</v>
      </c>
      <c r="C3261" t="s">
        <v>21</v>
      </c>
      <c r="D3261" t="s">
        <v>22</v>
      </c>
      <c r="E3261">
        <f>IF(train[[#This Row],[international_plan]]="yes",1,0)</f>
        <v>0</v>
      </c>
      <c r="F3261" t="s">
        <v>23</v>
      </c>
      <c r="G3261">
        <f>IF(train[[#This Row],[voice_mail_plan]]="yes",1,0)</f>
        <v>1</v>
      </c>
      <c r="H3261">
        <v>27</v>
      </c>
      <c r="I3261">
        <v>231.6</v>
      </c>
      <c r="J3261">
        <v>105</v>
      </c>
      <c r="K3261">
        <v>39.369999999999997</v>
      </c>
      <c r="L3261">
        <v>223.3</v>
      </c>
      <c r="M3261">
        <v>120</v>
      </c>
      <c r="N3261">
        <v>18.98</v>
      </c>
      <c r="O3261">
        <v>212</v>
      </c>
      <c r="P3261">
        <v>99</v>
      </c>
      <c r="Q3261">
        <v>9.5399999999999991</v>
      </c>
      <c r="R3261">
        <v>8.9</v>
      </c>
      <c r="S3261">
        <v>4</v>
      </c>
      <c r="T3261">
        <v>2.4</v>
      </c>
      <c r="U3261">
        <v>1</v>
      </c>
      <c r="V3261" t="s">
        <v>22</v>
      </c>
      <c r="W3261">
        <f t="shared" si="400"/>
        <v>0</v>
      </c>
      <c r="X3261" t="str">
        <f t="shared" si="401"/>
        <v>3 or fewer calls</v>
      </c>
      <c r="Y3261" t="str">
        <f t="shared" si="402"/>
        <v>Medium</v>
      </c>
      <c r="Z3261" t="str">
        <f t="shared" si="403"/>
        <v>Heavy_user</v>
      </c>
      <c r="AA3261" t="str">
        <f t="shared" si="404"/>
        <v>Medium_user</v>
      </c>
      <c r="AB3261" t="str">
        <f t="shared" si="405"/>
        <v>Medium Usage</v>
      </c>
      <c r="AC3261" t="str">
        <f t="shared" si="406"/>
        <v>Medium</v>
      </c>
      <c r="AD3261" t="str">
        <f t="shared" si="407"/>
        <v>Medium Intl Calls</v>
      </c>
    </row>
    <row r="3262" spans="1:30" x14ac:dyDescent="0.25">
      <c r="A3262" t="s">
        <v>32</v>
      </c>
      <c r="B3262">
        <v>131</v>
      </c>
      <c r="C3262" t="s">
        <v>21</v>
      </c>
      <c r="D3262" t="s">
        <v>22</v>
      </c>
      <c r="E3262">
        <f>IF(train[[#This Row],[international_plan]]="yes",1,0)</f>
        <v>0</v>
      </c>
      <c r="F3262" t="s">
        <v>23</v>
      </c>
      <c r="G3262">
        <f>IF(train[[#This Row],[voice_mail_plan]]="yes",1,0)</f>
        <v>1</v>
      </c>
      <c r="H3262">
        <v>29</v>
      </c>
      <c r="I3262">
        <v>42.1</v>
      </c>
      <c r="J3262">
        <v>114</v>
      </c>
      <c r="K3262">
        <v>7.16</v>
      </c>
      <c r="L3262">
        <v>183.3</v>
      </c>
      <c r="M3262">
        <v>70</v>
      </c>
      <c r="N3262">
        <v>15.58</v>
      </c>
      <c r="O3262">
        <v>158.69999999999999</v>
      </c>
      <c r="P3262">
        <v>82</v>
      </c>
      <c r="Q3262">
        <v>7.14</v>
      </c>
      <c r="R3262">
        <v>10</v>
      </c>
      <c r="S3262">
        <v>1</v>
      </c>
      <c r="T3262">
        <v>2.7</v>
      </c>
      <c r="U3262">
        <v>0</v>
      </c>
      <c r="V3262" t="s">
        <v>22</v>
      </c>
      <c r="W3262">
        <f t="shared" si="400"/>
        <v>0</v>
      </c>
      <c r="X3262" t="str">
        <f t="shared" si="401"/>
        <v>3 or fewer calls</v>
      </c>
      <c r="Y3262" t="str">
        <f t="shared" si="402"/>
        <v>Medium</v>
      </c>
      <c r="Z3262" t="str">
        <f t="shared" si="403"/>
        <v>Light_usage</v>
      </c>
      <c r="AA3262" t="str">
        <f t="shared" si="404"/>
        <v>Medium_user</v>
      </c>
      <c r="AB3262" t="str">
        <f t="shared" si="405"/>
        <v>Medium Usage</v>
      </c>
      <c r="AC3262" t="str">
        <f t="shared" si="406"/>
        <v>Medium</v>
      </c>
      <c r="AD3262" t="str">
        <f t="shared" si="407"/>
        <v>Medium Intl Calls</v>
      </c>
    </row>
    <row r="3263" spans="1:30" x14ac:dyDescent="0.25">
      <c r="A3263" t="s">
        <v>26</v>
      </c>
      <c r="B3263">
        <v>99</v>
      </c>
      <c r="C3263" t="s">
        <v>25</v>
      </c>
      <c r="D3263" t="s">
        <v>22</v>
      </c>
      <c r="E3263">
        <f>IF(train[[#This Row],[international_plan]]="yes",1,0)</f>
        <v>0</v>
      </c>
      <c r="F3263" t="s">
        <v>22</v>
      </c>
      <c r="G3263">
        <f>IF(train[[#This Row],[voice_mail_plan]]="yes",1,0)</f>
        <v>0</v>
      </c>
      <c r="H3263">
        <v>0</v>
      </c>
      <c r="I3263">
        <v>155.6</v>
      </c>
      <c r="J3263">
        <v>90</v>
      </c>
      <c r="K3263">
        <v>26.45</v>
      </c>
      <c r="L3263">
        <v>240.1</v>
      </c>
      <c r="M3263">
        <v>117</v>
      </c>
      <c r="N3263">
        <v>20.41</v>
      </c>
      <c r="O3263">
        <v>230.8</v>
      </c>
      <c r="P3263">
        <v>88</v>
      </c>
      <c r="Q3263">
        <v>10.39</v>
      </c>
      <c r="R3263">
        <v>10.8</v>
      </c>
      <c r="S3263">
        <v>4</v>
      </c>
      <c r="T3263">
        <v>2.92</v>
      </c>
      <c r="U3263">
        <v>3</v>
      </c>
      <c r="V3263" t="s">
        <v>22</v>
      </c>
      <c r="W3263">
        <f t="shared" si="400"/>
        <v>0</v>
      </c>
      <c r="X3263" t="str">
        <f t="shared" si="401"/>
        <v>3 or fewer calls</v>
      </c>
      <c r="Y3263" t="str">
        <f t="shared" si="402"/>
        <v>Medium</v>
      </c>
      <c r="Z3263" t="str">
        <f t="shared" si="403"/>
        <v>Medium_user</v>
      </c>
      <c r="AA3263" t="str">
        <f t="shared" si="404"/>
        <v>Heavy_user</v>
      </c>
      <c r="AB3263" t="str">
        <f t="shared" si="405"/>
        <v>Medium Usage</v>
      </c>
      <c r="AC3263" t="str">
        <f t="shared" si="406"/>
        <v>None</v>
      </c>
      <c r="AD3263" t="str">
        <f t="shared" si="407"/>
        <v>Medium Intl Calls</v>
      </c>
    </row>
    <row r="3264" spans="1:30" x14ac:dyDescent="0.25">
      <c r="A3264" t="s">
        <v>37</v>
      </c>
      <c r="B3264">
        <v>61</v>
      </c>
      <c r="C3264" t="s">
        <v>21</v>
      </c>
      <c r="D3264" t="s">
        <v>22</v>
      </c>
      <c r="E3264">
        <f>IF(train[[#This Row],[international_plan]]="yes",1,0)</f>
        <v>0</v>
      </c>
      <c r="F3264" t="s">
        <v>22</v>
      </c>
      <c r="G3264">
        <f>IF(train[[#This Row],[voice_mail_plan]]="yes",1,0)</f>
        <v>0</v>
      </c>
      <c r="H3264">
        <v>0</v>
      </c>
      <c r="I3264">
        <v>234.6</v>
      </c>
      <c r="J3264">
        <v>126</v>
      </c>
      <c r="K3264">
        <v>39.880000000000003</v>
      </c>
      <c r="L3264">
        <v>200.7</v>
      </c>
      <c r="M3264">
        <v>76</v>
      </c>
      <c r="N3264">
        <v>17.059999999999999</v>
      </c>
      <c r="O3264">
        <v>171.1</v>
      </c>
      <c r="P3264">
        <v>81</v>
      </c>
      <c r="Q3264">
        <v>7.7</v>
      </c>
      <c r="R3264">
        <v>8.1</v>
      </c>
      <c r="S3264">
        <v>2</v>
      </c>
      <c r="T3264">
        <v>2.19</v>
      </c>
      <c r="U3264">
        <v>0</v>
      </c>
      <c r="V3264" t="s">
        <v>22</v>
      </c>
      <c r="W3264">
        <f t="shared" si="400"/>
        <v>0</v>
      </c>
      <c r="X3264" t="str">
        <f t="shared" si="401"/>
        <v>3 or fewer calls</v>
      </c>
      <c r="Y3264" t="str">
        <f t="shared" si="402"/>
        <v>Medium</v>
      </c>
      <c r="Z3264" t="str">
        <f t="shared" si="403"/>
        <v>Light_usage</v>
      </c>
      <c r="AA3264" t="str">
        <f t="shared" si="404"/>
        <v>Medium_user</v>
      </c>
      <c r="AB3264" t="str">
        <f t="shared" si="405"/>
        <v>Medium Usage</v>
      </c>
      <c r="AC3264" t="str">
        <f t="shared" si="406"/>
        <v>None</v>
      </c>
      <c r="AD3264" t="str">
        <f t="shared" si="407"/>
        <v>Medium Intl Calls</v>
      </c>
    </row>
    <row r="3265" spans="1:30" x14ac:dyDescent="0.25">
      <c r="A3265" t="s">
        <v>54</v>
      </c>
      <c r="B3265">
        <v>137</v>
      </c>
      <c r="C3265" t="s">
        <v>21</v>
      </c>
      <c r="D3265" t="s">
        <v>22</v>
      </c>
      <c r="E3265">
        <f>IF(train[[#This Row],[international_plan]]="yes",1,0)</f>
        <v>0</v>
      </c>
      <c r="F3265" t="s">
        <v>22</v>
      </c>
      <c r="G3265">
        <f>IF(train[[#This Row],[voice_mail_plan]]="yes",1,0)</f>
        <v>0</v>
      </c>
      <c r="H3265">
        <v>0</v>
      </c>
      <c r="I3265">
        <v>115.5</v>
      </c>
      <c r="J3265">
        <v>101</v>
      </c>
      <c r="K3265">
        <v>19.64</v>
      </c>
      <c r="L3265">
        <v>226.2</v>
      </c>
      <c r="M3265">
        <v>81</v>
      </c>
      <c r="N3265">
        <v>19.23</v>
      </c>
      <c r="O3265">
        <v>179.1</v>
      </c>
      <c r="P3265">
        <v>123</v>
      </c>
      <c r="Q3265">
        <v>8.06</v>
      </c>
      <c r="R3265">
        <v>13.6</v>
      </c>
      <c r="S3265">
        <v>4</v>
      </c>
      <c r="T3265">
        <v>3.67</v>
      </c>
      <c r="U3265">
        <v>0</v>
      </c>
      <c r="V3265" t="s">
        <v>22</v>
      </c>
      <c r="W3265">
        <f t="shared" si="400"/>
        <v>0</v>
      </c>
      <c r="X3265" t="str">
        <f t="shared" si="401"/>
        <v>3 or fewer calls</v>
      </c>
      <c r="Y3265" t="str">
        <f t="shared" si="402"/>
        <v>Medium</v>
      </c>
      <c r="Z3265" t="str">
        <f t="shared" si="403"/>
        <v>Medium_user</v>
      </c>
      <c r="AA3265" t="str">
        <f t="shared" si="404"/>
        <v>Medium_user</v>
      </c>
      <c r="AB3265" t="str">
        <f t="shared" si="405"/>
        <v>Medium Usage</v>
      </c>
      <c r="AC3265" t="str">
        <f t="shared" si="406"/>
        <v>None</v>
      </c>
      <c r="AD3265" t="str">
        <f t="shared" si="407"/>
        <v>Medium Intl Calls</v>
      </c>
    </row>
    <row r="3266" spans="1:30" x14ac:dyDescent="0.25">
      <c r="A3266" t="s">
        <v>59</v>
      </c>
      <c r="B3266">
        <v>49</v>
      </c>
      <c r="C3266" t="s">
        <v>28</v>
      </c>
      <c r="D3266" t="s">
        <v>22</v>
      </c>
      <c r="E3266">
        <f>IF(train[[#This Row],[international_plan]]="yes",1,0)</f>
        <v>0</v>
      </c>
      <c r="F3266" t="s">
        <v>23</v>
      </c>
      <c r="G3266">
        <f>IF(train[[#This Row],[voice_mail_plan]]="yes",1,0)</f>
        <v>1</v>
      </c>
      <c r="H3266">
        <v>42</v>
      </c>
      <c r="I3266">
        <v>159</v>
      </c>
      <c r="J3266">
        <v>67</v>
      </c>
      <c r="K3266">
        <v>27.03</v>
      </c>
      <c r="L3266">
        <v>126.3</v>
      </c>
      <c r="M3266">
        <v>125</v>
      </c>
      <c r="N3266">
        <v>10.74</v>
      </c>
      <c r="O3266">
        <v>206.8</v>
      </c>
      <c r="P3266">
        <v>88</v>
      </c>
      <c r="Q3266">
        <v>9.31</v>
      </c>
      <c r="R3266">
        <v>7.4</v>
      </c>
      <c r="S3266">
        <v>3</v>
      </c>
      <c r="T3266">
        <v>2</v>
      </c>
      <c r="U3266">
        <v>2</v>
      </c>
      <c r="V3266" t="s">
        <v>22</v>
      </c>
      <c r="W3266">
        <f t="shared" ref="W3266:W3329" si="408">IF(V3266="yes",1,0)</f>
        <v>0</v>
      </c>
      <c r="X3266" t="str">
        <f t="shared" ref="X3266:X3329" si="409">IF(U3266&gt;3,"More than 3 calls","3 or fewer calls")</f>
        <v>3 or fewer calls</v>
      </c>
      <c r="Y3266" t="str">
        <f t="shared" ref="Y3266:Y3329" si="410">IF(T3266&lt;2,"Low",IF(T3266&lt;4,"Medium","High"))</f>
        <v>Medium</v>
      </c>
      <c r="Z3266" t="str">
        <f t="shared" ref="Z3266:Z3329" si="411">IF(M3266&lt;80,"Light_usage",IF(M3266&lt;120,"Medium_user","Heavy_user"))</f>
        <v>Heavy_user</v>
      </c>
      <c r="AA3266" t="str">
        <f t="shared" ref="AA3266:AA3329" si="412">IF(N3266&lt;10,"Light_user",IF(N3266&lt;20,"Medium_user","Heavy_user"))</f>
        <v>Medium_user</v>
      </c>
      <c r="AB3266" t="str">
        <f t="shared" ref="AB3266:AB3329" si="413">IF(AND(I3266&gt;250,N3266&gt;20,R3266&gt;10),"High Usage",
  IF(AND(I3266&lt;100,N3266&lt;10,R3266&lt;5),"Low Usage","Medium Usage"))</f>
        <v>Medium Usage</v>
      </c>
      <c r="AC3266" t="str">
        <f t="shared" ref="AC3266:AC3329" si="414">IF(H3266=0,"None",IF(H3266&lt;10,"Low",IF(H3266&lt;30,"Medium","High")))</f>
        <v>High</v>
      </c>
      <c r="AD3266" t="str">
        <f t="shared" ref="AD3266:AD3329" si="415">IF(T3266&lt;=2, "Low Intl Calls", IF(T3266&lt;=5, "Medium Intl Calls", "High Intl Calls"))</f>
        <v>Low Intl Calls</v>
      </c>
    </row>
    <row r="3267" spans="1:30" x14ac:dyDescent="0.25">
      <c r="A3267" t="s">
        <v>27</v>
      </c>
      <c r="B3267">
        <v>83</v>
      </c>
      <c r="C3267" t="s">
        <v>25</v>
      </c>
      <c r="D3267" t="s">
        <v>22</v>
      </c>
      <c r="E3267">
        <f>IF(train[[#This Row],[international_plan]]="yes",1,0)</f>
        <v>0</v>
      </c>
      <c r="F3267" t="s">
        <v>22</v>
      </c>
      <c r="G3267">
        <f>IF(train[[#This Row],[voice_mail_plan]]="yes",1,0)</f>
        <v>0</v>
      </c>
      <c r="H3267">
        <v>0</v>
      </c>
      <c r="I3267">
        <v>286.60000000000002</v>
      </c>
      <c r="J3267">
        <v>114</v>
      </c>
      <c r="K3267">
        <v>48.72</v>
      </c>
      <c r="L3267">
        <v>101</v>
      </c>
      <c r="M3267">
        <v>138</v>
      </c>
      <c r="N3267">
        <v>8.59</v>
      </c>
      <c r="O3267">
        <v>199.6</v>
      </c>
      <c r="P3267">
        <v>146</v>
      </c>
      <c r="Q3267">
        <v>8.98</v>
      </c>
      <c r="R3267">
        <v>13.2</v>
      </c>
      <c r="S3267">
        <v>4</v>
      </c>
      <c r="T3267">
        <v>3.56</v>
      </c>
      <c r="U3267">
        <v>1</v>
      </c>
      <c r="V3267" t="s">
        <v>22</v>
      </c>
      <c r="W3267">
        <f t="shared" si="408"/>
        <v>0</v>
      </c>
      <c r="X3267" t="str">
        <f t="shared" si="409"/>
        <v>3 or fewer calls</v>
      </c>
      <c r="Y3267" t="str">
        <f t="shared" si="410"/>
        <v>Medium</v>
      </c>
      <c r="Z3267" t="str">
        <f t="shared" si="411"/>
        <v>Heavy_user</v>
      </c>
      <c r="AA3267" t="str">
        <f t="shared" si="412"/>
        <v>Light_user</v>
      </c>
      <c r="AB3267" t="str">
        <f t="shared" si="413"/>
        <v>Medium Usage</v>
      </c>
      <c r="AC3267" t="str">
        <f t="shared" si="414"/>
        <v>None</v>
      </c>
      <c r="AD3267" t="str">
        <f t="shared" si="415"/>
        <v>Medium Intl Calls</v>
      </c>
    </row>
    <row r="3268" spans="1:30" x14ac:dyDescent="0.25">
      <c r="A3268" t="s">
        <v>40</v>
      </c>
      <c r="B3268">
        <v>105</v>
      </c>
      <c r="C3268" t="s">
        <v>25</v>
      </c>
      <c r="D3268" t="s">
        <v>22</v>
      </c>
      <c r="E3268">
        <f>IF(train[[#This Row],[international_plan]]="yes",1,0)</f>
        <v>0</v>
      </c>
      <c r="F3268" t="s">
        <v>22</v>
      </c>
      <c r="G3268">
        <f>IF(train[[#This Row],[voice_mail_plan]]="yes",1,0)</f>
        <v>0</v>
      </c>
      <c r="H3268">
        <v>0</v>
      </c>
      <c r="I3268">
        <v>181.9</v>
      </c>
      <c r="J3268">
        <v>70</v>
      </c>
      <c r="K3268">
        <v>30.92</v>
      </c>
      <c r="L3268">
        <v>233.5</v>
      </c>
      <c r="M3268">
        <v>83</v>
      </c>
      <c r="N3268">
        <v>19.850000000000001</v>
      </c>
      <c r="O3268">
        <v>194.6</v>
      </c>
      <c r="P3268">
        <v>80</v>
      </c>
      <c r="Q3268">
        <v>8.76</v>
      </c>
      <c r="R3268">
        <v>8.1</v>
      </c>
      <c r="S3268">
        <v>9</v>
      </c>
      <c r="T3268">
        <v>2.19</v>
      </c>
      <c r="U3268">
        <v>1</v>
      </c>
      <c r="V3268" t="s">
        <v>22</v>
      </c>
      <c r="W3268">
        <f t="shared" si="408"/>
        <v>0</v>
      </c>
      <c r="X3268" t="str">
        <f t="shared" si="409"/>
        <v>3 or fewer calls</v>
      </c>
      <c r="Y3268" t="str">
        <f t="shared" si="410"/>
        <v>Medium</v>
      </c>
      <c r="Z3268" t="str">
        <f t="shared" si="411"/>
        <v>Medium_user</v>
      </c>
      <c r="AA3268" t="str">
        <f t="shared" si="412"/>
        <v>Medium_user</v>
      </c>
      <c r="AB3268" t="str">
        <f t="shared" si="413"/>
        <v>Medium Usage</v>
      </c>
      <c r="AC3268" t="str">
        <f t="shared" si="414"/>
        <v>None</v>
      </c>
      <c r="AD3268" t="str">
        <f t="shared" si="415"/>
        <v>Medium Intl Calls</v>
      </c>
    </row>
    <row r="3269" spans="1:30" x14ac:dyDescent="0.25">
      <c r="A3269" t="s">
        <v>50</v>
      </c>
      <c r="B3269">
        <v>90</v>
      </c>
      <c r="C3269" t="s">
        <v>25</v>
      </c>
      <c r="D3269" t="s">
        <v>22</v>
      </c>
      <c r="E3269">
        <f>IF(train[[#This Row],[international_plan]]="yes",1,0)</f>
        <v>0</v>
      </c>
      <c r="F3269" t="s">
        <v>22</v>
      </c>
      <c r="G3269">
        <f>IF(train[[#This Row],[voice_mail_plan]]="yes",1,0)</f>
        <v>0</v>
      </c>
      <c r="H3269">
        <v>0</v>
      </c>
      <c r="I3269">
        <v>235</v>
      </c>
      <c r="J3269">
        <v>77</v>
      </c>
      <c r="K3269">
        <v>39.950000000000003</v>
      </c>
      <c r="L3269">
        <v>267.3</v>
      </c>
      <c r="M3269">
        <v>94</v>
      </c>
      <c r="N3269">
        <v>22.72</v>
      </c>
      <c r="O3269">
        <v>222.1</v>
      </c>
      <c r="P3269">
        <v>119</v>
      </c>
      <c r="Q3269">
        <v>9.99</v>
      </c>
      <c r="R3269">
        <v>5.3</v>
      </c>
      <c r="S3269">
        <v>4</v>
      </c>
      <c r="T3269">
        <v>1.43</v>
      </c>
      <c r="U3269">
        <v>3</v>
      </c>
      <c r="V3269" t="s">
        <v>23</v>
      </c>
      <c r="W3269">
        <f t="shared" si="408"/>
        <v>1</v>
      </c>
      <c r="X3269" t="str">
        <f t="shared" si="409"/>
        <v>3 or fewer calls</v>
      </c>
      <c r="Y3269" t="str">
        <f t="shared" si="410"/>
        <v>Low</v>
      </c>
      <c r="Z3269" t="str">
        <f t="shared" si="411"/>
        <v>Medium_user</v>
      </c>
      <c r="AA3269" t="str">
        <f t="shared" si="412"/>
        <v>Heavy_user</v>
      </c>
      <c r="AB3269" t="str">
        <f t="shared" si="413"/>
        <v>Medium Usage</v>
      </c>
      <c r="AC3269" t="str">
        <f t="shared" si="414"/>
        <v>None</v>
      </c>
      <c r="AD3269" t="str">
        <f t="shared" si="415"/>
        <v>Low Intl Calls</v>
      </c>
    </row>
    <row r="3270" spans="1:30" x14ac:dyDescent="0.25">
      <c r="A3270" t="s">
        <v>68</v>
      </c>
      <c r="B3270">
        <v>111</v>
      </c>
      <c r="C3270" t="s">
        <v>21</v>
      </c>
      <c r="D3270" t="s">
        <v>22</v>
      </c>
      <c r="E3270">
        <f>IF(train[[#This Row],[international_plan]]="yes",1,0)</f>
        <v>0</v>
      </c>
      <c r="F3270" t="s">
        <v>22</v>
      </c>
      <c r="G3270">
        <f>IF(train[[#This Row],[voice_mail_plan]]="yes",1,0)</f>
        <v>0</v>
      </c>
      <c r="H3270">
        <v>0</v>
      </c>
      <c r="I3270">
        <v>187.8</v>
      </c>
      <c r="J3270">
        <v>107</v>
      </c>
      <c r="K3270">
        <v>31.93</v>
      </c>
      <c r="L3270">
        <v>246</v>
      </c>
      <c r="M3270">
        <v>70</v>
      </c>
      <c r="N3270">
        <v>20.91</v>
      </c>
      <c r="O3270">
        <v>175.9</v>
      </c>
      <c r="P3270">
        <v>88</v>
      </c>
      <c r="Q3270">
        <v>7.92</v>
      </c>
      <c r="R3270">
        <v>10.5</v>
      </c>
      <c r="S3270">
        <v>7</v>
      </c>
      <c r="T3270">
        <v>2.84</v>
      </c>
      <c r="U3270">
        <v>0</v>
      </c>
      <c r="V3270" t="s">
        <v>22</v>
      </c>
      <c r="W3270">
        <f t="shared" si="408"/>
        <v>0</v>
      </c>
      <c r="X3270" t="str">
        <f t="shared" si="409"/>
        <v>3 or fewer calls</v>
      </c>
      <c r="Y3270" t="str">
        <f t="shared" si="410"/>
        <v>Medium</v>
      </c>
      <c r="Z3270" t="str">
        <f t="shared" si="411"/>
        <v>Light_usage</v>
      </c>
      <c r="AA3270" t="str">
        <f t="shared" si="412"/>
        <v>Heavy_user</v>
      </c>
      <c r="AB3270" t="str">
        <f t="shared" si="413"/>
        <v>Medium Usage</v>
      </c>
      <c r="AC3270" t="str">
        <f t="shared" si="414"/>
        <v>None</v>
      </c>
      <c r="AD3270" t="str">
        <f t="shared" si="415"/>
        <v>Medium Intl Calls</v>
      </c>
    </row>
    <row r="3271" spans="1:30" x14ac:dyDescent="0.25">
      <c r="A3271" t="s">
        <v>56</v>
      </c>
      <c r="B3271">
        <v>135</v>
      </c>
      <c r="C3271" t="s">
        <v>25</v>
      </c>
      <c r="D3271" t="s">
        <v>22</v>
      </c>
      <c r="E3271">
        <f>IF(train[[#This Row],[international_plan]]="yes",1,0)</f>
        <v>0</v>
      </c>
      <c r="F3271" t="s">
        <v>22</v>
      </c>
      <c r="G3271">
        <f>IF(train[[#This Row],[voice_mail_plan]]="yes",1,0)</f>
        <v>0</v>
      </c>
      <c r="H3271">
        <v>0</v>
      </c>
      <c r="I3271">
        <v>167.1</v>
      </c>
      <c r="J3271">
        <v>105</v>
      </c>
      <c r="K3271">
        <v>28.41</v>
      </c>
      <c r="L3271">
        <v>131.6</v>
      </c>
      <c r="M3271">
        <v>120</v>
      </c>
      <c r="N3271">
        <v>11.19</v>
      </c>
      <c r="O3271">
        <v>242.6</v>
      </c>
      <c r="P3271">
        <v>83</v>
      </c>
      <c r="Q3271">
        <v>10.92</v>
      </c>
      <c r="R3271">
        <v>10.4</v>
      </c>
      <c r="S3271">
        <v>2</v>
      </c>
      <c r="T3271">
        <v>2.81</v>
      </c>
      <c r="U3271">
        <v>3</v>
      </c>
      <c r="V3271" t="s">
        <v>22</v>
      </c>
      <c r="W3271">
        <f t="shared" si="408"/>
        <v>0</v>
      </c>
      <c r="X3271" t="str">
        <f t="shared" si="409"/>
        <v>3 or fewer calls</v>
      </c>
      <c r="Y3271" t="str">
        <f t="shared" si="410"/>
        <v>Medium</v>
      </c>
      <c r="Z3271" t="str">
        <f t="shared" si="411"/>
        <v>Heavy_user</v>
      </c>
      <c r="AA3271" t="str">
        <f t="shared" si="412"/>
        <v>Medium_user</v>
      </c>
      <c r="AB3271" t="str">
        <f t="shared" si="413"/>
        <v>Medium Usage</v>
      </c>
      <c r="AC3271" t="str">
        <f t="shared" si="414"/>
        <v>None</v>
      </c>
      <c r="AD3271" t="str">
        <f t="shared" si="415"/>
        <v>Medium Intl Calls</v>
      </c>
    </row>
    <row r="3272" spans="1:30" x14ac:dyDescent="0.25">
      <c r="A3272" t="s">
        <v>33</v>
      </c>
      <c r="B3272">
        <v>121</v>
      </c>
      <c r="C3272" t="s">
        <v>21</v>
      </c>
      <c r="D3272" t="s">
        <v>22</v>
      </c>
      <c r="E3272">
        <f>IF(train[[#This Row],[international_plan]]="yes",1,0)</f>
        <v>0</v>
      </c>
      <c r="F3272" t="s">
        <v>23</v>
      </c>
      <c r="G3272">
        <f>IF(train[[#This Row],[voice_mail_plan]]="yes",1,0)</f>
        <v>1</v>
      </c>
      <c r="H3272">
        <v>22</v>
      </c>
      <c r="I3272">
        <v>212.3</v>
      </c>
      <c r="J3272">
        <v>107</v>
      </c>
      <c r="K3272">
        <v>36.090000000000003</v>
      </c>
      <c r="L3272">
        <v>238</v>
      </c>
      <c r="M3272">
        <v>94</v>
      </c>
      <c r="N3272">
        <v>20.23</v>
      </c>
      <c r="O3272">
        <v>332.8</v>
      </c>
      <c r="P3272">
        <v>114</v>
      </c>
      <c r="Q3272">
        <v>14.98</v>
      </c>
      <c r="R3272">
        <v>10.4</v>
      </c>
      <c r="S3272">
        <v>2</v>
      </c>
      <c r="T3272">
        <v>2.81</v>
      </c>
      <c r="U3272">
        <v>1</v>
      </c>
      <c r="V3272" t="s">
        <v>22</v>
      </c>
      <c r="W3272">
        <f t="shared" si="408"/>
        <v>0</v>
      </c>
      <c r="X3272" t="str">
        <f t="shared" si="409"/>
        <v>3 or fewer calls</v>
      </c>
      <c r="Y3272" t="str">
        <f t="shared" si="410"/>
        <v>Medium</v>
      </c>
      <c r="Z3272" t="str">
        <f t="shared" si="411"/>
        <v>Medium_user</v>
      </c>
      <c r="AA3272" t="str">
        <f t="shared" si="412"/>
        <v>Heavy_user</v>
      </c>
      <c r="AB3272" t="str">
        <f t="shared" si="413"/>
        <v>Medium Usage</v>
      </c>
      <c r="AC3272" t="str">
        <f t="shared" si="414"/>
        <v>Medium</v>
      </c>
      <c r="AD3272" t="str">
        <f t="shared" si="415"/>
        <v>Medium Intl Calls</v>
      </c>
    </row>
    <row r="3273" spans="1:30" x14ac:dyDescent="0.25">
      <c r="A3273" t="s">
        <v>75</v>
      </c>
      <c r="B3273">
        <v>57</v>
      </c>
      <c r="C3273" t="s">
        <v>21</v>
      </c>
      <c r="D3273" t="s">
        <v>23</v>
      </c>
      <c r="E3273">
        <f>IF(train[[#This Row],[international_plan]]="yes",1,0)</f>
        <v>1</v>
      </c>
      <c r="F3273" t="s">
        <v>22</v>
      </c>
      <c r="G3273">
        <f>IF(train[[#This Row],[voice_mail_plan]]="yes",1,0)</f>
        <v>0</v>
      </c>
      <c r="H3273">
        <v>0</v>
      </c>
      <c r="I3273">
        <v>227.4</v>
      </c>
      <c r="J3273">
        <v>94</v>
      </c>
      <c r="K3273">
        <v>38.659999999999997</v>
      </c>
      <c r="L3273">
        <v>146.4</v>
      </c>
      <c r="M3273">
        <v>115</v>
      </c>
      <c r="N3273">
        <v>12.44</v>
      </c>
      <c r="O3273">
        <v>211.4</v>
      </c>
      <c r="P3273">
        <v>92</v>
      </c>
      <c r="Q3273">
        <v>9.51</v>
      </c>
      <c r="R3273">
        <v>8.3000000000000007</v>
      </c>
      <c r="S3273">
        <v>5</v>
      </c>
      <c r="T3273">
        <v>2.2400000000000002</v>
      </c>
      <c r="U3273">
        <v>1</v>
      </c>
      <c r="V3273" t="s">
        <v>22</v>
      </c>
      <c r="W3273">
        <f t="shared" si="408"/>
        <v>0</v>
      </c>
      <c r="X3273" t="str">
        <f t="shared" si="409"/>
        <v>3 or fewer calls</v>
      </c>
      <c r="Y3273" t="str">
        <f t="shared" si="410"/>
        <v>Medium</v>
      </c>
      <c r="Z3273" t="str">
        <f t="shared" si="411"/>
        <v>Medium_user</v>
      </c>
      <c r="AA3273" t="str">
        <f t="shared" si="412"/>
        <v>Medium_user</v>
      </c>
      <c r="AB3273" t="str">
        <f t="shared" si="413"/>
        <v>Medium Usage</v>
      </c>
      <c r="AC3273" t="str">
        <f t="shared" si="414"/>
        <v>None</v>
      </c>
      <c r="AD3273" t="str">
        <f t="shared" si="415"/>
        <v>Medium Intl Calls</v>
      </c>
    </row>
    <row r="3274" spans="1:30" x14ac:dyDescent="0.25">
      <c r="A3274" t="s">
        <v>35</v>
      </c>
      <c r="B3274">
        <v>63</v>
      </c>
      <c r="C3274" t="s">
        <v>21</v>
      </c>
      <c r="D3274" t="s">
        <v>22</v>
      </c>
      <c r="E3274">
        <f>IF(train[[#This Row],[international_plan]]="yes",1,0)</f>
        <v>0</v>
      </c>
      <c r="F3274" t="s">
        <v>22</v>
      </c>
      <c r="G3274">
        <f>IF(train[[#This Row],[voice_mail_plan]]="yes",1,0)</f>
        <v>0</v>
      </c>
      <c r="H3274">
        <v>0</v>
      </c>
      <c r="I3274">
        <v>162.5</v>
      </c>
      <c r="J3274">
        <v>86</v>
      </c>
      <c r="K3274">
        <v>27.63</v>
      </c>
      <c r="L3274">
        <v>165.4</v>
      </c>
      <c r="M3274">
        <v>112</v>
      </c>
      <c r="N3274">
        <v>14.06</v>
      </c>
      <c r="O3274">
        <v>163.69999999999999</v>
      </c>
      <c r="P3274">
        <v>67</v>
      </c>
      <c r="Q3274">
        <v>7.37</v>
      </c>
      <c r="R3274">
        <v>13.4</v>
      </c>
      <c r="S3274">
        <v>6</v>
      </c>
      <c r="T3274">
        <v>3.62</v>
      </c>
      <c r="U3274">
        <v>4</v>
      </c>
      <c r="V3274" t="s">
        <v>23</v>
      </c>
      <c r="W3274">
        <f t="shared" si="408"/>
        <v>1</v>
      </c>
      <c r="X3274" t="str">
        <f t="shared" si="409"/>
        <v>More than 3 calls</v>
      </c>
      <c r="Y3274" t="str">
        <f t="shared" si="410"/>
        <v>Medium</v>
      </c>
      <c r="Z3274" t="str">
        <f t="shared" si="411"/>
        <v>Medium_user</v>
      </c>
      <c r="AA3274" t="str">
        <f t="shared" si="412"/>
        <v>Medium_user</v>
      </c>
      <c r="AB3274" t="str">
        <f t="shared" si="413"/>
        <v>Medium Usage</v>
      </c>
      <c r="AC3274" t="str">
        <f t="shared" si="414"/>
        <v>None</v>
      </c>
      <c r="AD3274" t="str">
        <f t="shared" si="415"/>
        <v>Medium Intl Calls</v>
      </c>
    </row>
    <row r="3275" spans="1:30" x14ac:dyDescent="0.25">
      <c r="A3275" t="s">
        <v>24</v>
      </c>
      <c r="B3275">
        <v>97</v>
      </c>
      <c r="C3275" t="s">
        <v>21</v>
      </c>
      <c r="D3275" t="s">
        <v>22</v>
      </c>
      <c r="E3275">
        <f>IF(train[[#This Row],[international_plan]]="yes",1,0)</f>
        <v>0</v>
      </c>
      <c r="F3275" t="s">
        <v>22</v>
      </c>
      <c r="G3275">
        <f>IF(train[[#This Row],[voice_mail_plan]]="yes",1,0)</f>
        <v>0</v>
      </c>
      <c r="H3275">
        <v>0</v>
      </c>
      <c r="I3275">
        <v>259.60000000000002</v>
      </c>
      <c r="J3275">
        <v>138</v>
      </c>
      <c r="K3275">
        <v>44.13</v>
      </c>
      <c r="L3275">
        <v>233.9</v>
      </c>
      <c r="M3275">
        <v>91</v>
      </c>
      <c r="N3275">
        <v>19.88</v>
      </c>
      <c r="O3275">
        <v>140.6</v>
      </c>
      <c r="P3275">
        <v>119</v>
      </c>
      <c r="Q3275">
        <v>6.33</v>
      </c>
      <c r="R3275">
        <v>13</v>
      </c>
      <c r="S3275">
        <v>4</v>
      </c>
      <c r="T3275">
        <v>3.51</v>
      </c>
      <c r="U3275">
        <v>1</v>
      </c>
      <c r="V3275" t="s">
        <v>22</v>
      </c>
      <c r="W3275">
        <f t="shared" si="408"/>
        <v>0</v>
      </c>
      <c r="X3275" t="str">
        <f t="shared" si="409"/>
        <v>3 or fewer calls</v>
      </c>
      <c r="Y3275" t="str">
        <f t="shared" si="410"/>
        <v>Medium</v>
      </c>
      <c r="Z3275" t="str">
        <f t="shared" si="411"/>
        <v>Medium_user</v>
      </c>
      <c r="AA3275" t="str">
        <f t="shared" si="412"/>
        <v>Medium_user</v>
      </c>
      <c r="AB3275" t="str">
        <f t="shared" si="413"/>
        <v>Medium Usage</v>
      </c>
      <c r="AC3275" t="str">
        <f t="shared" si="414"/>
        <v>None</v>
      </c>
      <c r="AD3275" t="str">
        <f t="shared" si="415"/>
        <v>Medium Intl Calls</v>
      </c>
    </row>
    <row r="3276" spans="1:30" x14ac:dyDescent="0.25">
      <c r="A3276" t="s">
        <v>26</v>
      </c>
      <c r="B3276">
        <v>134</v>
      </c>
      <c r="C3276" t="s">
        <v>25</v>
      </c>
      <c r="D3276" t="s">
        <v>22</v>
      </c>
      <c r="E3276">
        <f>IF(train[[#This Row],[international_plan]]="yes",1,0)</f>
        <v>0</v>
      </c>
      <c r="F3276" t="s">
        <v>23</v>
      </c>
      <c r="G3276">
        <f>IF(train[[#This Row],[voice_mail_plan]]="yes",1,0)</f>
        <v>1</v>
      </c>
      <c r="H3276">
        <v>10</v>
      </c>
      <c r="I3276">
        <v>159.4</v>
      </c>
      <c r="J3276">
        <v>79</v>
      </c>
      <c r="K3276">
        <v>27.1</v>
      </c>
      <c r="L3276">
        <v>91</v>
      </c>
      <c r="M3276">
        <v>94</v>
      </c>
      <c r="N3276">
        <v>7.74</v>
      </c>
      <c r="O3276">
        <v>199.5</v>
      </c>
      <c r="P3276">
        <v>137</v>
      </c>
      <c r="Q3276">
        <v>8.98</v>
      </c>
      <c r="R3276">
        <v>10</v>
      </c>
      <c r="S3276">
        <v>3</v>
      </c>
      <c r="T3276">
        <v>2.7</v>
      </c>
      <c r="U3276">
        <v>2</v>
      </c>
      <c r="V3276" t="s">
        <v>22</v>
      </c>
      <c r="W3276">
        <f t="shared" si="408"/>
        <v>0</v>
      </c>
      <c r="X3276" t="str">
        <f t="shared" si="409"/>
        <v>3 or fewer calls</v>
      </c>
      <c r="Y3276" t="str">
        <f t="shared" si="410"/>
        <v>Medium</v>
      </c>
      <c r="Z3276" t="str">
        <f t="shared" si="411"/>
        <v>Medium_user</v>
      </c>
      <c r="AA3276" t="str">
        <f t="shared" si="412"/>
        <v>Light_user</v>
      </c>
      <c r="AB3276" t="str">
        <f t="shared" si="413"/>
        <v>Medium Usage</v>
      </c>
      <c r="AC3276" t="str">
        <f t="shared" si="414"/>
        <v>Medium</v>
      </c>
      <c r="AD3276" t="str">
        <f t="shared" si="415"/>
        <v>Medium Intl Calls</v>
      </c>
    </row>
    <row r="3277" spans="1:30" x14ac:dyDescent="0.25">
      <c r="A3277" t="s">
        <v>66</v>
      </c>
      <c r="B3277">
        <v>57</v>
      </c>
      <c r="C3277" t="s">
        <v>28</v>
      </c>
      <c r="D3277" t="s">
        <v>22</v>
      </c>
      <c r="E3277">
        <f>IF(train[[#This Row],[international_plan]]="yes",1,0)</f>
        <v>0</v>
      </c>
      <c r="F3277" t="s">
        <v>23</v>
      </c>
      <c r="G3277">
        <f>IF(train[[#This Row],[voice_mail_plan]]="yes",1,0)</f>
        <v>1</v>
      </c>
      <c r="H3277">
        <v>37</v>
      </c>
      <c r="I3277">
        <v>69.5</v>
      </c>
      <c r="J3277">
        <v>94</v>
      </c>
      <c r="K3277">
        <v>11.82</v>
      </c>
      <c r="L3277">
        <v>220.9</v>
      </c>
      <c r="M3277">
        <v>76</v>
      </c>
      <c r="N3277">
        <v>18.78</v>
      </c>
      <c r="O3277">
        <v>218.5</v>
      </c>
      <c r="P3277">
        <v>113</v>
      </c>
      <c r="Q3277">
        <v>9.83</v>
      </c>
      <c r="R3277">
        <v>11.9</v>
      </c>
      <c r="S3277">
        <v>3</v>
      </c>
      <c r="T3277">
        <v>3.21</v>
      </c>
      <c r="U3277">
        <v>0</v>
      </c>
      <c r="V3277" t="s">
        <v>22</v>
      </c>
      <c r="W3277">
        <f t="shared" si="408"/>
        <v>0</v>
      </c>
      <c r="X3277" t="str">
        <f t="shared" si="409"/>
        <v>3 or fewer calls</v>
      </c>
      <c r="Y3277" t="str">
        <f t="shared" si="410"/>
        <v>Medium</v>
      </c>
      <c r="Z3277" t="str">
        <f t="shared" si="411"/>
        <v>Light_usage</v>
      </c>
      <c r="AA3277" t="str">
        <f t="shared" si="412"/>
        <v>Medium_user</v>
      </c>
      <c r="AB3277" t="str">
        <f t="shared" si="413"/>
        <v>Medium Usage</v>
      </c>
      <c r="AC3277" t="str">
        <f t="shared" si="414"/>
        <v>High</v>
      </c>
      <c r="AD3277" t="str">
        <f t="shared" si="415"/>
        <v>Medium Intl Calls</v>
      </c>
    </row>
    <row r="3278" spans="1:30" x14ac:dyDescent="0.25">
      <c r="A3278" t="s">
        <v>26</v>
      </c>
      <c r="B3278">
        <v>109</v>
      </c>
      <c r="C3278" t="s">
        <v>21</v>
      </c>
      <c r="D3278" t="s">
        <v>23</v>
      </c>
      <c r="E3278">
        <f>IF(train[[#This Row],[international_plan]]="yes",1,0)</f>
        <v>1</v>
      </c>
      <c r="F3278" t="s">
        <v>22</v>
      </c>
      <c r="G3278">
        <f>IF(train[[#This Row],[voice_mail_plan]]="yes",1,0)</f>
        <v>0</v>
      </c>
      <c r="H3278">
        <v>0</v>
      </c>
      <c r="I3278">
        <v>166.5</v>
      </c>
      <c r="J3278">
        <v>101</v>
      </c>
      <c r="K3278">
        <v>28.31</v>
      </c>
      <c r="L3278">
        <v>268.39999999999998</v>
      </c>
      <c r="M3278">
        <v>119</v>
      </c>
      <c r="N3278">
        <v>22.81</v>
      </c>
      <c r="O3278">
        <v>126.2</v>
      </c>
      <c r="P3278">
        <v>112</v>
      </c>
      <c r="Q3278">
        <v>5.68</v>
      </c>
      <c r="R3278">
        <v>10.199999999999999</v>
      </c>
      <c r="S3278">
        <v>3</v>
      </c>
      <c r="T3278">
        <v>2.75</v>
      </c>
      <c r="U3278">
        <v>3</v>
      </c>
      <c r="V3278" t="s">
        <v>22</v>
      </c>
      <c r="W3278">
        <f t="shared" si="408"/>
        <v>0</v>
      </c>
      <c r="X3278" t="str">
        <f t="shared" si="409"/>
        <v>3 or fewer calls</v>
      </c>
      <c r="Y3278" t="str">
        <f t="shared" si="410"/>
        <v>Medium</v>
      </c>
      <c r="Z3278" t="str">
        <f t="shared" si="411"/>
        <v>Medium_user</v>
      </c>
      <c r="AA3278" t="str">
        <f t="shared" si="412"/>
        <v>Heavy_user</v>
      </c>
      <c r="AB3278" t="str">
        <f t="shared" si="413"/>
        <v>Medium Usage</v>
      </c>
      <c r="AC3278" t="str">
        <f t="shared" si="414"/>
        <v>None</v>
      </c>
      <c r="AD3278" t="str">
        <f t="shared" si="415"/>
        <v>Medium Intl Calls</v>
      </c>
    </row>
    <row r="3279" spans="1:30" x14ac:dyDescent="0.25">
      <c r="A3279" t="s">
        <v>72</v>
      </c>
      <c r="B3279">
        <v>66</v>
      </c>
      <c r="C3279" t="s">
        <v>21</v>
      </c>
      <c r="D3279" t="s">
        <v>22</v>
      </c>
      <c r="E3279">
        <f>IF(train[[#This Row],[international_plan]]="yes",1,0)</f>
        <v>0</v>
      </c>
      <c r="F3279" t="s">
        <v>23</v>
      </c>
      <c r="G3279">
        <f>IF(train[[#This Row],[voice_mail_plan]]="yes",1,0)</f>
        <v>1</v>
      </c>
      <c r="H3279">
        <v>21</v>
      </c>
      <c r="I3279">
        <v>134.4</v>
      </c>
      <c r="J3279">
        <v>110</v>
      </c>
      <c r="K3279">
        <v>22.85</v>
      </c>
      <c r="L3279">
        <v>136.19999999999999</v>
      </c>
      <c r="M3279">
        <v>104</v>
      </c>
      <c r="N3279">
        <v>11.58</v>
      </c>
      <c r="O3279">
        <v>215.6</v>
      </c>
      <c r="P3279">
        <v>105</v>
      </c>
      <c r="Q3279">
        <v>9.6999999999999993</v>
      </c>
      <c r="R3279">
        <v>9.6999999999999993</v>
      </c>
      <c r="S3279">
        <v>4</v>
      </c>
      <c r="T3279">
        <v>2.62</v>
      </c>
      <c r="U3279">
        <v>3</v>
      </c>
      <c r="V3279" t="s">
        <v>22</v>
      </c>
      <c r="W3279">
        <f t="shared" si="408"/>
        <v>0</v>
      </c>
      <c r="X3279" t="str">
        <f t="shared" si="409"/>
        <v>3 or fewer calls</v>
      </c>
      <c r="Y3279" t="str">
        <f t="shared" si="410"/>
        <v>Medium</v>
      </c>
      <c r="Z3279" t="str">
        <f t="shared" si="411"/>
        <v>Medium_user</v>
      </c>
      <c r="AA3279" t="str">
        <f t="shared" si="412"/>
        <v>Medium_user</v>
      </c>
      <c r="AB3279" t="str">
        <f t="shared" si="413"/>
        <v>Medium Usage</v>
      </c>
      <c r="AC3279" t="str">
        <f t="shared" si="414"/>
        <v>Medium</v>
      </c>
      <c r="AD3279" t="str">
        <f t="shared" si="415"/>
        <v>Medium Intl Calls</v>
      </c>
    </row>
    <row r="3280" spans="1:30" x14ac:dyDescent="0.25">
      <c r="A3280" t="s">
        <v>48</v>
      </c>
      <c r="B3280">
        <v>162</v>
      </c>
      <c r="C3280" t="s">
        <v>25</v>
      </c>
      <c r="D3280" t="s">
        <v>22</v>
      </c>
      <c r="E3280">
        <f>IF(train[[#This Row],[international_plan]]="yes",1,0)</f>
        <v>0</v>
      </c>
      <c r="F3280" t="s">
        <v>23</v>
      </c>
      <c r="G3280">
        <f>IF(train[[#This Row],[voice_mail_plan]]="yes",1,0)</f>
        <v>1</v>
      </c>
      <c r="H3280">
        <v>21</v>
      </c>
      <c r="I3280">
        <v>205.2</v>
      </c>
      <c r="J3280">
        <v>128</v>
      </c>
      <c r="K3280">
        <v>34.880000000000003</v>
      </c>
      <c r="L3280">
        <v>231.7</v>
      </c>
      <c r="M3280">
        <v>128</v>
      </c>
      <c r="N3280">
        <v>19.690000000000001</v>
      </c>
      <c r="O3280">
        <v>180.3</v>
      </c>
      <c r="P3280">
        <v>100</v>
      </c>
      <c r="Q3280">
        <v>8.11</v>
      </c>
      <c r="R3280">
        <v>10.6</v>
      </c>
      <c r="S3280">
        <v>3</v>
      </c>
      <c r="T3280">
        <v>2.86</v>
      </c>
      <c r="U3280">
        <v>2</v>
      </c>
      <c r="V3280" t="s">
        <v>22</v>
      </c>
      <c r="W3280">
        <f t="shared" si="408"/>
        <v>0</v>
      </c>
      <c r="X3280" t="str">
        <f t="shared" si="409"/>
        <v>3 or fewer calls</v>
      </c>
      <c r="Y3280" t="str">
        <f t="shared" si="410"/>
        <v>Medium</v>
      </c>
      <c r="Z3280" t="str">
        <f t="shared" si="411"/>
        <v>Heavy_user</v>
      </c>
      <c r="AA3280" t="str">
        <f t="shared" si="412"/>
        <v>Medium_user</v>
      </c>
      <c r="AB3280" t="str">
        <f t="shared" si="413"/>
        <v>Medium Usage</v>
      </c>
      <c r="AC3280" t="str">
        <f t="shared" si="414"/>
        <v>Medium</v>
      </c>
      <c r="AD3280" t="str">
        <f t="shared" si="415"/>
        <v>Medium Intl Calls</v>
      </c>
    </row>
    <row r="3281" spans="1:30" x14ac:dyDescent="0.25">
      <c r="A3281" t="s">
        <v>58</v>
      </c>
      <c r="B3281">
        <v>115</v>
      </c>
      <c r="C3281" t="s">
        <v>21</v>
      </c>
      <c r="D3281" t="s">
        <v>22</v>
      </c>
      <c r="E3281">
        <f>IF(train[[#This Row],[international_plan]]="yes",1,0)</f>
        <v>0</v>
      </c>
      <c r="F3281" t="s">
        <v>23</v>
      </c>
      <c r="G3281">
        <f>IF(train[[#This Row],[voice_mail_plan]]="yes",1,0)</f>
        <v>1</v>
      </c>
      <c r="H3281">
        <v>26</v>
      </c>
      <c r="I3281">
        <v>132.30000000000001</v>
      </c>
      <c r="J3281">
        <v>142</v>
      </c>
      <c r="K3281">
        <v>22.49</v>
      </c>
      <c r="L3281">
        <v>273.39999999999998</v>
      </c>
      <c r="M3281">
        <v>89</v>
      </c>
      <c r="N3281">
        <v>23.24</v>
      </c>
      <c r="O3281">
        <v>195.7</v>
      </c>
      <c r="P3281">
        <v>77</v>
      </c>
      <c r="Q3281">
        <v>8.81</v>
      </c>
      <c r="R3281">
        <v>14.8</v>
      </c>
      <c r="S3281">
        <v>7</v>
      </c>
      <c r="T3281">
        <v>4</v>
      </c>
      <c r="U3281">
        <v>0</v>
      </c>
      <c r="V3281" t="s">
        <v>22</v>
      </c>
      <c r="W3281">
        <f t="shared" si="408"/>
        <v>0</v>
      </c>
      <c r="X3281" t="str">
        <f t="shared" si="409"/>
        <v>3 or fewer calls</v>
      </c>
      <c r="Y3281" t="str">
        <f t="shared" si="410"/>
        <v>High</v>
      </c>
      <c r="Z3281" t="str">
        <f t="shared" si="411"/>
        <v>Medium_user</v>
      </c>
      <c r="AA3281" t="str">
        <f t="shared" si="412"/>
        <v>Heavy_user</v>
      </c>
      <c r="AB3281" t="str">
        <f t="shared" si="413"/>
        <v>Medium Usage</v>
      </c>
      <c r="AC3281" t="str">
        <f t="shared" si="414"/>
        <v>Medium</v>
      </c>
      <c r="AD3281" t="str">
        <f t="shared" si="415"/>
        <v>Medium Intl Calls</v>
      </c>
    </row>
    <row r="3282" spans="1:30" x14ac:dyDescent="0.25">
      <c r="A3282" t="s">
        <v>45</v>
      </c>
      <c r="B3282">
        <v>132</v>
      </c>
      <c r="C3282" t="s">
        <v>21</v>
      </c>
      <c r="D3282" t="s">
        <v>22</v>
      </c>
      <c r="E3282">
        <f>IF(train[[#This Row],[international_plan]]="yes",1,0)</f>
        <v>0</v>
      </c>
      <c r="F3282" t="s">
        <v>22</v>
      </c>
      <c r="G3282">
        <f>IF(train[[#This Row],[voice_mail_plan]]="yes",1,0)</f>
        <v>0</v>
      </c>
      <c r="H3282">
        <v>0</v>
      </c>
      <c r="I3282">
        <v>140.30000000000001</v>
      </c>
      <c r="J3282">
        <v>144</v>
      </c>
      <c r="K3282">
        <v>23.85</v>
      </c>
      <c r="L3282">
        <v>294.8</v>
      </c>
      <c r="M3282">
        <v>89</v>
      </c>
      <c r="N3282">
        <v>25.06</v>
      </c>
      <c r="O3282">
        <v>153.5</v>
      </c>
      <c r="P3282">
        <v>126</v>
      </c>
      <c r="Q3282">
        <v>6.91</v>
      </c>
      <c r="R3282">
        <v>11.7</v>
      </c>
      <c r="S3282">
        <v>4</v>
      </c>
      <c r="T3282">
        <v>3.16</v>
      </c>
      <c r="U3282">
        <v>2</v>
      </c>
      <c r="V3282" t="s">
        <v>22</v>
      </c>
      <c r="W3282">
        <f t="shared" si="408"/>
        <v>0</v>
      </c>
      <c r="X3282" t="str">
        <f t="shared" si="409"/>
        <v>3 or fewer calls</v>
      </c>
      <c r="Y3282" t="str">
        <f t="shared" si="410"/>
        <v>Medium</v>
      </c>
      <c r="Z3282" t="str">
        <f t="shared" si="411"/>
        <v>Medium_user</v>
      </c>
      <c r="AA3282" t="str">
        <f t="shared" si="412"/>
        <v>Heavy_user</v>
      </c>
      <c r="AB3282" t="str">
        <f t="shared" si="413"/>
        <v>Medium Usage</v>
      </c>
      <c r="AC3282" t="str">
        <f t="shared" si="414"/>
        <v>None</v>
      </c>
      <c r="AD3282" t="str">
        <f t="shared" si="415"/>
        <v>Medium Intl Calls</v>
      </c>
    </row>
    <row r="3283" spans="1:30" x14ac:dyDescent="0.25">
      <c r="A3283" t="s">
        <v>26</v>
      </c>
      <c r="B3283">
        <v>152</v>
      </c>
      <c r="C3283" t="s">
        <v>21</v>
      </c>
      <c r="D3283" t="s">
        <v>22</v>
      </c>
      <c r="E3283">
        <f>IF(train[[#This Row],[international_plan]]="yes",1,0)</f>
        <v>0</v>
      </c>
      <c r="F3283" t="s">
        <v>22</v>
      </c>
      <c r="G3283">
        <f>IF(train[[#This Row],[voice_mail_plan]]="yes",1,0)</f>
        <v>0</v>
      </c>
      <c r="H3283">
        <v>0</v>
      </c>
      <c r="I3283">
        <v>284.60000000000002</v>
      </c>
      <c r="J3283">
        <v>113</v>
      </c>
      <c r="K3283">
        <v>48.38</v>
      </c>
      <c r="L3283">
        <v>141.80000000000001</v>
      </c>
      <c r="M3283">
        <v>101</v>
      </c>
      <c r="N3283">
        <v>12.05</v>
      </c>
      <c r="O3283">
        <v>127.4</v>
      </c>
      <c r="P3283">
        <v>78</v>
      </c>
      <c r="Q3283">
        <v>5.73</v>
      </c>
      <c r="R3283">
        <v>12.6</v>
      </c>
      <c r="S3283">
        <v>5</v>
      </c>
      <c r="T3283">
        <v>3.4</v>
      </c>
      <c r="U3283">
        <v>0</v>
      </c>
      <c r="V3283" t="s">
        <v>22</v>
      </c>
      <c r="W3283">
        <f t="shared" si="408"/>
        <v>0</v>
      </c>
      <c r="X3283" t="str">
        <f t="shared" si="409"/>
        <v>3 or fewer calls</v>
      </c>
      <c r="Y3283" t="str">
        <f t="shared" si="410"/>
        <v>Medium</v>
      </c>
      <c r="Z3283" t="str">
        <f t="shared" si="411"/>
        <v>Medium_user</v>
      </c>
      <c r="AA3283" t="str">
        <f t="shared" si="412"/>
        <v>Medium_user</v>
      </c>
      <c r="AB3283" t="str">
        <f t="shared" si="413"/>
        <v>Medium Usage</v>
      </c>
      <c r="AC3283" t="str">
        <f t="shared" si="414"/>
        <v>None</v>
      </c>
      <c r="AD3283" t="str">
        <f t="shared" si="415"/>
        <v>Medium Intl Calls</v>
      </c>
    </row>
    <row r="3284" spans="1:30" x14ac:dyDescent="0.25">
      <c r="A3284" t="s">
        <v>63</v>
      </c>
      <c r="B3284">
        <v>86</v>
      </c>
      <c r="C3284" t="s">
        <v>21</v>
      </c>
      <c r="D3284" t="s">
        <v>22</v>
      </c>
      <c r="E3284">
        <f>IF(train[[#This Row],[international_plan]]="yes",1,0)</f>
        <v>0</v>
      </c>
      <c r="F3284" t="s">
        <v>23</v>
      </c>
      <c r="G3284">
        <f>IF(train[[#This Row],[voice_mail_plan]]="yes",1,0)</f>
        <v>1</v>
      </c>
      <c r="H3284">
        <v>29</v>
      </c>
      <c r="I3284">
        <v>189.3</v>
      </c>
      <c r="J3284">
        <v>107</v>
      </c>
      <c r="K3284">
        <v>32.18</v>
      </c>
      <c r="L3284">
        <v>221.3</v>
      </c>
      <c r="M3284">
        <v>101</v>
      </c>
      <c r="N3284">
        <v>18.809999999999999</v>
      </c>
      <c r="O3284">
        <v>325.60000000000002</v>
      </c>
      <c r="P3284">
        <v>137</v>
      </c>
      <c r="Q3284">
        <v>14.65</v>
      </c>
      <c r="R3284">
        <v>13.8</v>
      </c>
      <c r="S3284">
        <v>3</v>
      </c>
      <c r="T3284">
        <v>3.73</v>
      </c>
      <c r="U3284">
        <v>1</v>
      </c>
      <c r="V3284" t="s">
        <v>22</v>
      </c>
      <c r="W3284">
        <f t="shared" si="408"/>
        <v>0</v>
      </c>
      <c r="X3284" t="str">
        <f t="shared" si="409"/>
        <v>3 or fewer calls</v>
      </c>
      <c r="Y3284" t="str">
        <f t="shared" si="410"/>
        <v>Medium</v>
      </c>
      <c r="Z3284" t="str">
        <f t="shared" si="411"/>
        <v>Medium_user</v>
      </c>
      <c r="AA3284" t="str">
        <f t="shared" si="412"/>
        <v>Medium_user</v>
      </c>
      <c r="AB3284" t="str">
        <f t="shared" si="413"/>
        <v>Medium Usage</v>
      </c>
      <c r="AC3284" t="str">
        <f t="shared" si="414"/>
        <v>Medium</v>
      </c>
      <c r="AD3284" t="str">
        <f t="shared" si="415"/>
        <v>Medium Intl Calls</v>
      </c>
    </row>
    <row r="3285" spans="1:30" x14ac:dyDescent="0.25">
      <c r="A3285" t="s">
        <v>43</v>
      </c>
      <c r="B3285">
        <v>36</v>
      </c>
      <c r="C3285" t="s">
        <v>21</v>
      </c>
      <c r="D3285" t="s">
        <v>22</v>
      </c>
      <c r="E3285">
        <f>IF(train[[#This Row],[international_plan]]="yes",1,0)</f>
        <v>0</v>
      </c>
      <c r="F3285" t="s">
        <v>22</v>
      </c>
      <c r="G3285">
        <f>IF(train[[#This Row],[voice_mail_plan]]="yes",1,0)</f>
        <v>0</v>
      </c>
      <c r="H3285">
        <v>0</v>
      </c>
      <c r="I3285">
        <v>184.6</v>
      </c>
      <c r="J3285">
        <v>132</v>
      </c>
      <c r="K3285">
        <v>31.38</v>
      </c>
      <c r="L3285">
        <v>193.7</v>
      </c>
      <c r="M3285">
        <v>69</v>
      </c>
      <c r="N3285">
        <v>16.46</v>
      </c>
      <c r="O3285">
        <v>283.5</v>
      </c>
      <c r="P3285">
        <v>83</v>
      </c>
      <c r="Q3285">
        <v>12.76</v>
      </c>
      <c r="R3285">
        <v>5.9</v>
      </c>
      <c r="S3285">
        <v>3</v>
      </c>
      <c r="T3285">
        <v>1.59</v>
      </c>
      <c r="U3285">
        <v>1</v>
      </c>
      <c r="V3285" t="s">
        <v>22</v>
      </c>
      <c r="W3285">
        <f t="shared" si="408"/>
        <v>0</v>
      </c>
      <c r="X3285" t="str">
        <f t="shared" si="409"/>
        <v>3 or fewer calls</v>
      </c>
      <c r="Y3285" t="str">
        <f t="shared" si="410"/>
        <v>Low</v>
      </c>
      <c r="Z3285" t="str">
        <f t="shared" si="411"/>
        <v>Light_usage</v>
      </c>
      <c r="AA3285" t="str">
        <f t="shared" si="412"/>
        <v>Medium_user</v>
      </c>
      <c r="AB3285" t="str">
        <f t="shared" si="413"/>
        <v>Medium Usage</v>
      </c>
      <c r="AC3285" t="str">
        <f t="shared" si="414"/>
        <v>None</v>
      </c>
      <c r="AD3285" t="str">
        <f t="shared" si="415"/>
        <v>Low Intl Calls</v>
      </c>
    </row>
    <row r="3286" spans="1:30" x14ac:dyDescent="0.25">
      <c r="A3286" t="s">
        <v>60</v>
      </c>
      <c r="B3286">
        <v>118</v>
      </c>
      <c r="C3286" t="s">
        <v>21</v>
      </c>
      <c r="D3286" t="s">
        <v>22</v>
      </c>
      <c r="E3286">
        <f>IF(train[[#This Row],[international_plan]]="yes",1,0)</f>
        <v>0</v>
      </c>
      <c r="F3286" t="s">
        <v>22</v>
      </c>
      <c r="G3286">
        <f>IF(train[[#This Row],[voice_mail_plan]]="yes",1,0)</f>
        <v>0</v>
      </c>
      <c r="H3286">
        <v>0</v>
      </c>
      <c r="I3286">
        <v>161.6</v>
      </c>
      <c r="J3286">
        <v>96</v>
      </c>
      <c r="K3286">
        <v>27.47</v>
      </c>
      <c r="L3286">
        <v>223.9</v>
      </c>
      <c r="M3286">
        <v>113</v>
      </c>
      <c r="N3286">
        <v>19.03</v>
      </c>
      <c r="O3286">
        <v>240.6</v>
      </c>
      <c r="P3286">
        <v>137</v>
      </c>
      <c r="Q3286">
        <v>10.83</v>
      </c>
      <c r="R3286">
        <v>6.8</v>
      </c>
      <c r="S3286">
        <v>2</v>
      </c>
      <c r="T3286">
        <v>1.84</v>
      </c>
      <c r="U3286">
        <v>0</v>
      </c>
      <c r="V3286" t="s">
        <v>22</v>
      </c>
      <c r="W3286">
        <f t="shared" si="408"/>
        <v>0</v>
      </c>
      <c r="X3286" t="str">
        <f t="shared" si="409"/>
        <v>3 or fewer calls</v>
      </c>
      <c r="Y3286" t="str">
        <f t="shared" si="410"/>
        <v>Low</v>
      </c>
      <c r="Z3286" t="str">
        <f t="shared" si="411"/>
        <v>Medium_user</v>
      </c>
      <c r="AA3286" t="str">
        <f t="shared" si="412"/>
        <v>Medium_user</v>
      </c>
      <c r="AB3286" t="str">
        <f t="shared" si="413"/>
        <v>Medium Usage</v>
      </c>
      <c r="AC3286" t="str">
        <f t="shared" si="414"/>
        <v>None</v>
      </c>
      <c r="AD3286" t="str">
        <f t="shared" si="415"/>
        <v>Low Intl Calls</v>
      </c>
    </row>
    <row r="3287" spans="1:30" x14ac:dyDescent="0.25">
      <c r="A3287" t="s">
        <v>45</v>
      </c>
      <c r="B3287">
        <v>137</v>
      </c>
      <c r="C3287" t="s">
        <v>28</v>
      </c>
      <c r="D3287" t="s">
        <v>22</v>
      </c>
      <c r="E3287">
        <f>IF(train[[#This Row],[international_plan]]="yes",1,0)</f>
        <v>0</v>
      </c>
      <c r="F3287" t="s">
        <v>23</v>
      </c>
      <c r="G3287">
        <f>IF(train[[#This Row],[voice_mail_plan]]="yes",1,0)</f>
        <v>1</v>
      </c>
      <c r="H3287">
        <v>20</v>
      </c>
      <c r="I3287">
        <v>268.5</v>
      </c>
      <c r="J3287">
        <v>91</v>
      </c>
      <c r="K3287">
        <v>45.65</v>
      </c>
      <c r="L3287">
        <v>128.80000000000001</v>
      </c>
      <c r="M3287">
        <v>121</v>
      </c>
      <c r="N3287">
        <v>10.95</v>
      </c>
      <c r="O3287">
        <v>146.4</v>
      </c>
      <c r="P3287">
        <v>98</v>
      </c>
      <c r="Q3287">
        <v>6.59</v>
      </c>
      <c r="R3287">
        <v>12.7</v>
      </c>
      <c r="S3287">
        <v>6</v>
      </c>
      <c r="T3287">
        <v>3.43</v>
      </c>
      <c r="U3287">
        <v>1</v>
      </c>
      <c r="V3287" t="s">
        <v>22</v>
      </c>
      <c r="W3287">
        <f t="shared" si="408"/>
        <v>0</v>
      </c>
      <c r="X3287" t="str">
        <f t="shared" si="409"/>
        <v>3 or fewer calls</v>
      </c>
      <c r="Y3287" t="str">
        <f t="shared" si="410"/>
        <v>Medium</v>
      </c>
      <c r="Z3287" t="str">
        <f t="shared" si="411"/>
        <v>Heavy_user</v>
      </c>
      <c r="AA3287" t="str">
        <f t="shared" si="412"/>
        <v>Medium_user</v>
      </c>
      <c r="AB3287" t="str">
        <f t="shared" si="413"/>
        <v>Medium Usage</v>
      </c>
      <c r="AC3287" t="str">
        <f t="shared" si="414"/>
        <v>Medium</v>
      </c>
      <c r="AD3287" t="str">
        <f t="shared" si="415"/>
        <v>Medium Intl Calls</v>
      </c>
    </row>
    <row r="3288" spans="1:30" x14ac:dyDescent="0.25">
      <c r="A3288" t="s">
        <v>24</v>
      </c>
      <c r="B3288">
        <v>67</v>
      </c>
      <c r="C3288" t="s">
        <v>21</v>
      </c>
      <c r="D3288" t="s">
        <v>22</v>
      </c>
      <c r="E3288">
        <f>IF(train[[#This Row],[international_plan]]="yes",1,0)</f>
        <v>0</v>
      </c>
      <c r="F3288" t="s">
        <v>22</v>
      </c>
      <c r="G3288">
        <f>IF(train[[#This Row],[voice_mail_plan]]="yes",1,0)</f>
        <v>0</v>
      </c>
      <c r="H3288">
        <v>0</v>
      </c>
      <c r="I3288">
        <v>178</v>
      </c>
      <c r="J3288">
        <v>77</v>
      </c>
      <c r="K3288">
        <v>30.26</v>
      </c>
      <c r="L3288">
        <v>233.6</v>
      </c>
      <c r="M3288">
        <v>88</v>
      </c>
      <c r="N3288">
        <v>19.86</v>
      </c>
      <c r="O3288">
        <v>175.6</v>
      </c>
      <c r="P3288">
        <v>88</v>
      </c>
      <c r="Q3288">
        <v>7.9</v>
      </c>
      <c r="R3288">
        <v>6.3</v>
      </c>
      <c r="S3288">
        <v>4</v>
      </c>
      <c r="T3288">
        <v>1.7</v>
      </c>
      <c r="U3288">
        <v>2</v>
      </c>
      <c r="V3288" t="s">
        <v>22</v>
      </c>
      <c r="W3288">
        <f t="shared" si="408"/>
        <v>0</v>
      </c>
      <c r="X3288" t="str">
        <f t="shared" si="409"/>
        <v>3 or fewer calls</v>
      </c>
      <c r="Y3288" t="str">
        <f t="shared" si="410"/>
        <v>Low</v>
      </c>
      <c r="Z3288" t="str">
        <f t="shared" si="411"/>
        <v>Medium_user</v>
      </c>
      <c r="AA3288" t="str">
        <f t="shared" si="412"/>
        <v>Medium_user</v>
      </c>
      <c r="AB3288" t="str">
        <f t="shared" si="413"/>
        <v>Medium Usage</v>
      </c>
      <c r="AC3288" t="str">
        <f t="shared" si="414"/>
        <v>None</v>
      </c>
      <c r="AD3288" t="str">
        <f t="shared" si="415"/>
        <v>Low Intl Calls</v>
      </c>
    </row>
    <row r="3289" spans="1:30" x14ac:dyDescent="0.25">
      <c r="A3289" t="s">
        <v>53</v>
      </c>
      <c r="B3289">
        <v>164</v>
      </c>
      <c r="C3289" t="s">
        <v>21</v>
      </c>
      <c r="D3289" t="s">
        <v>22</v>
      </c>
      <c r="E3289">
        <f>IF(train[[#This Row],[international_plan]]="yes",1,0)</f>
        <v>0</v>
      </c>
      <c r="F3289" t="s">
        <v>22</v>
      </c>
      <c r="G3289">
        <f>IF(train[[#This Row],[voice_mail_plan]]="yes",1,0)</f>
        <v>0</v>
      </c>
      <c r="H3289">
        <v>0</v>
      </c>
      <c r="I3289">
        <v>215.6</v>
      </c>
      <c r="J3289">
        <v>90</v>
      </c>
      <c r="K3289">
        <v>36.65</v>
      </c>
      <c r="L3289">
        <v>171.6</v>
      </c>
      <c r="M3289">
        <v>99</v>
      </c>
      <c r="N3289">
        <v>14.59</v>
      </c>
      <c r="O3289">
        <v>110.4</v>
      </c>
      <c r="P3289">
        <v>105</v>
      </c>
      <c r="Q3289">
        <v>4.97</v>
      </c>
      <c r="R3289">
        <v>11.3</v>
      </c>
      <c r="S3289">
        <v>6</v>
      </c>
      <c r="T3289">
        <v>3.05</v>
      </c>
      <c r="U3289">
        <v>1</v>
      </c>
      <c r="V3289" t="s">
        <v>22</v>
      </c>
      <c r="W3289">
        <f t="shared" si="408"/>
        <v>0</v>
      </c>
      <c r="X3289" t="str">
        <f t="shared" si="409"/>
        <v>3 or fewer calls</v>
      </c>
      <c r="Y3289" t="str">
        <f t="shared" si="410"/>
        <v>Medium</v>
      </c>
      <c r="Z3289" t="str">
        <f t="shared" si="411"/>
        <v>Medium_user</v>
      </c>
      <c r="AA3289" t="str">
        <f t="shared" si="412"/>
        <v>Medium_user</v>
      </c>
      <c r="AB3289" t="str">
        <f t="shared" si="413"/>
        <v>Medium Usage</v>
      </c>
      <c r="AC3289" t="str">
        <f t="shared" si="414"/>
        <v>None</v>
      </c>
      <c r="AD3289" t="str">
        <f t="shared" si="415"/>
        <v>Medium Intl Calls</v>
      </c>
    </row>
    <row r="3290" spans="1:30" x14ac:dyDescent="0.25">
      <c r="A3290" t="s">
        <v>55</v>
      </c>
      <c r="B3290">
        <v>180</v>
      </c>
      <c r="C3290" t="s">
        <v>28</v>
      </c>
      <c r="D3290" t="s">
        <v>22</v>
      </c>
      <c r="E3290">
        <f>IF(train[[#This Row],[international_plan]]="yes",1,0)</f>
        <v>0</v>
      </c>
      <c r="F3290" t="s">
        <v>22</v>
      </c>
      <c r="G3290">
        <f>IF(train[[#This Row],[voice_mail_plan]]="yes",1,0)</f>
        <v>0</v>
      </c>
      <c r="H3290">
        <v>0</v>
      </c>
      <c r="I3290">
        <v>253.9</v>
      </c>
      <c r="J3290">
        <v>69</v>
      </c>
      <c r="K3290">
        <v>43.16</v>
      </c>
      <c r="L3290">
        <v>184.2</v>
      </c>
      <c r="M3290">
        <v>138</v>
      </c>
      <c r="N3290">
        <v>15.66</v>
      </c>
      <c r="O3290">
        <v>174.3</v>
      </c>
      <c r="P3290">
        <v>83</v>
      </c>
      <c r="Q3290">
        <v>7.84</v>
      </c>
      <c r="R3290">
        <v>0.4</v>
      </c>
      <c r="S3290">
        <v>7</v>
      </c>
      <c r="T3290">
        <v>0.11</v>
      </c>
      <c r="U3290">
        <v>1</v>
      </c>
      <c r="V3290" t="s">
        <v>22</v>
      </c>
      <c r="W3290">
        <f t="shared" si="408"/>
        <v>0</v>
      </c>
      <c r="X3290" t="str">
        <f t="shared" si="409"/>
        <v>3 or fewer calls</v>
      </c>
      <c r="Y3290" t="str">
        <f t="shared" si="410"/>
        <v>Low</v>
      </c>
      <c r="Z3290" t="str">
        <f t="shared" si="411"/>
        <v>Heavy_user</v>
      </c>
      <c r="AA3290" t="str">
        <f t="shared" si="412"/>
        <v>Medium_user</v>
      </c>
      <c r="AB3290" t="str">
        <f t="shared" si="413"/>
        <v>Medium Usage</v>
      </c>
      <c r="AC3290" t="str">
        <f t="shared" si="414"/>
        <v>None</v>
      </c>
      <c r="AD3290" t="str">
        <f t="shared" si="415"/>
        <v>Low Intl Calls</v>
      </c>
    </row>
    <row r="3291" spans="1:30" x14ac:dyDescent="0.25">
      <c r="A3291" t="s">
        <v>34</v>
      </c>
      <c r="B3291">
        <v>80</v>
      </c>
      <c r="C3291" t="s">
        <v>25</v>
      </c>
      <c r="D3291" t="s">
        <v>22</v>
      </c>
      <c r="E3291">
        <f>IF(train[[#This Row],[international_plan]]="yes",1,0)</f>
        <v>0</v>
      </c>
      <c r="F3291" t="s">
        <v>23</v>
      </c>
      <c r="G3291">
        <f>IF(train[[#This Row],[voice_mail_plan]]="yes",1,0)</f>
        <v>1</v>
      </c>
      <c r="H3291">
        <v>22</v>
      </c>
      <c r="I3291">
        <v>182.8</v>
      </c>
      <c r="J3291">
        <v>142</v>
      </c>
      <c r="K3291">
        <v>31.08</v>
      </c>
      <c r="L3291">
        <v>229.3</v>
      </c>
      <c r="M3291">
        <v>111</v>
      </c>
      <c r="N3291">
        <v>19.489999999999998</v>
      </c>
      <c r="O3291">
        <v>313.8</v>
      </c>
      <c r="P3291">
        <v>85</v>
      </c>
      <c r="Q3291">
        <v>14.12</v>
      </c>
      <c r="R3291">
        <v>11.3</v>
      </c>
      <c r="S3291">
        <v>2</v>
      </c>
      <c r="T3291">
        <v>3.05</v>
      </c>
      <c r="U3291">
        <v>1</v>
      </c>
      <c r="V3291" t="s">
        <v>22</v>
      </c>
      <c r="W3291">
        <f t="shared" si="408"/>
        <v>0</v>
      </c>
      <c r="X3291" t="str">
        <f t="shared" si="409"/>
        <v>3 or fewer calls</v>
      </c>
      <c r="Y3291" t="str">
        <f t="shared" si="410"/>
        <v>Medium</v>
      </c>
      <c r="Z3291" t="str">
        <f t="shared" si="411"/>
        <v>Medium_user</v>
      </c>
      <c r="AA3291" t="str">
        <f t="shared" si="412"/>
        <v>Medium_user</v>
      </c>
      <c r="AB3291" t="str">
        <f t="shared" si="413"/>
        <v>Medium Usage</v>
      </c>
      <c r="AC3291" t="str">
        <f t="shared" si="414"/>
        <v>Medium</v>
      </c>
      <c r="AD3291" t="str">
        <f t="shared" si="415"/>
        <v>Medium Intl Calls</v>
      </c>
    </row>
    <row r="3292" spans="1:30" x14ac:dyDescent="0.25">
      <c r="A3292" t="s">
        <v>41</v>
      </c>
      <c r="B3292">
        <v>126</v>
      </c>
      <c r="C3292" t="s">
        <v>21</v>
      </c>
      <c r="D3292" t="s">
        <v>22</v>
      </c>
      <c r="E3292">
        <f>IF(train[[#This Row],[international_plan]]="yes",1,0)</f>
        <v>0</v>
      </c>
      <c r="F3292" t="s">
        <v>22</v>
      </c>
      <c r="G3292">
        <f>IF(train[[#This Row],[voice_mail_plan]]="yes",1,0)</f>
        <v>0</v>
      </c>
      <c r="H3292">
        <v>0</v>
      </c>
      <c r="I3292">
        <v>120</v>
      </c>
      <c r="J3292">
        <v>82</v>
      </c>
      <c r="K3292">
        <v>20.399999999999999</v>
      </c>
      <c r="L3292">
        <v>213.6</v>
      </c>
      <c r="M3292">
        <v>111</v>
      </c>
      <c r="N3292">
        <v>18.16</v>
      </c>
      <c r="O3292">
        <v>312.89999999999998</v>
      </c>
      <c r="P3292">
        <v>136</v>
      </c>
      <c r="Q3292">
        <v>14.08</v>
      </c>
      <c r="R3292">
        <v>7.5</v>
      </c>
      <c r="S3292">
        <v>6</v>
      </c>
      <c r="T3292">
        <v>2.0299999999999998</v>
      </c>
      <c r="U3292">
        <v>1</v>
      </c>
      <c r="V3292" t="s">
        <v>22</v>
      </c>
      <c r="W3292">
        <f t="shared" si="408"/>
        <v>0</v>
      </c>
      <c r="X3292" t="str">
        <f t="shared" si="409"/>
        <v>3 or fewer calls</v>
      </c>
      <c r="Y3292" t="str">
        <f t="shared" si="410"/>
        <v>Medium</v>
      </c>
      <c r="Z3292" t="str">
        <f t="shared" si="411"/>
        <v>Medium_user</v>
      </c>
      <c r="AA3292" t="str">
        <f t="shared" si="412"/>
        <v>Medium_user</v>
      </c>
      <c r="AB3292" t="str">
        <f t="shared" si="413"/>
        <v>Medium Usage</v>
      </c>
      <c r="AC3292" t="str">
        <f t="shared" si="414"/>
        <v>None</v>
      </c>
      <c r="AD3292" t="str">
        <f t="shared" si="415"/>
        <v>Medium Intl Calls</v>
      </c>
    </row>
    <row r="3293" spans="1:30" x14ac:dyDescent="0.25">
      <c r="A3293" t="s">
        <v>67</v>
      </c>
      <c r="B3293">
        <v>138</v>
      </c>
      <c r="C3293" t="s">
        <v>25</v>
      </c>
      <c r="D3293" t="s">
        <v>22</v>
      </c>
      <c r="E3293">
        <f>IF(train[[#This Row],[international_plan]]="yes",1,0)</f>
        <v>0</v>
      </c>
      <c r="F3293" t="s">
        <v>22</v>
      </c>
      <c r="G3293">
        <f>IF(train[[#This Row],[voice_mail_plan]]="yes",1,0)</f>
        <v>0</v>
      </c>
      <c r="H3293">
        <v>0</v>
      </c>
      <c r="I3293">
        <v>138.69999999999999</v>
      </c>
      <c r="J3293">
        <v>124</v>
      </c>
      <c r="K3293">
        <v>23.58</v>
      </c>
      <c r="L3293">
        <v>280.3</v>
      </c>
      <c r="M3293">
        <v>64</v>
      </c>
      <c r="N3293">
        <v>23.83</v>
      </c>
      <c r="O3293">
        <v>206.7</v>
      </c>
      <c r="P3293">
        <v>98</v>
      </c>
      <c r="Q3293">
        <v>9.3000000000000007</v>
      </c>
      <c r="R3293">
        <v>10.4</v>
      </c>
      <c r="S3293">
        <v>4</v>
      </c>
      <c r="T3293">
        <v>2.81</v>
      </c>
      <c r="U3293">
        <v>1</v>
      </c>
      <c r="V3293" t="s">
        <v>22</v>
      </c>
      <c r="W3293">
        <f t="shared" si="408"/>
        <v>0</v>
      </c>
      <c r="X3293" t="str">
        <f t="shared" si="409"/>
        <v>3 or fewer calls</v>
      </c>
      <c r="Y3293" t="str">
        <f t="shared" si="410"/>
        <v>Medium</v>
      </c>
      <c r="Z3293" t="str">
        <f t="shared" si="411"/>
        <v>Light_usage</v>
      </c>
      <c r="AA3293" t="str">
        <f t="shared" si="412"/>
        <v>Heavy_user</v>
      </c>
      <c r="AB3293" t="str">
        <f t="shared" si="413"/>
        <v>Medium Usage</v>
      </c>
      <c r="AC3293" t="str">
        <f t="shared" si="414"/>
        <v>None</v>
      </c>
      <c r="AD3293" t="str">
        <f t="shared" si="415"/>
        <v>Medium Intl Calls</v>
      </c>
    </row>
    <row r="3294" spans="1:30" x14ac:dyDescent="0.25">
      <c r="A3294" t="s">
        <v>27</v>
      </c>
      <c r="B3294">
        <v>101</v>
      </c>
      <c r="C3294" t="s">
        <v>25</v>
      </c>
      <c r="D3294" t="s">
        <v>22</v>
      </c>
      <c r="E3294">
        <f>IF(train[[#This Row],[international_plan]]="yes",1,0)</f>
        <v>0</v>
      </c>
      <c r="F3294" t="s">
        <v>22</v>
      </c>
      <c r="G3294">
        <f>IF(train[[#This Row],[voice_mail_plan]]="yes",1,0)</f>
        <v>0</v>
      </c>
      <c r="H3294">
        <v>0</v>
      </c>
      <c r="I3294">
        <v>189</v>
      </c>
      <c r="J3294">
        <v>122</v>
      </c>
      <c r="K3294">
        <v>32.130000000000003</v>
      </c>
      <c r="L3294">
        <v>179.2</v>
      </c>
      <c r="M3294">
        <v>91</v>
      </c>
      <c r="N3294">
        <v>15.23</v>
      </c>
      <c r="O3294">
        <v>186.8</v>
      </c>
      <c r="P3294">
        <v>170</v>
      </c>
      <c r="Q3294">
        <v>8.41</v>
      </c>
      <c r="R3294">
        <v>11.1</v>
      </c>
      <c r="S3294">
        <v>6</v>
      </c>
      <c r="T3294">
        <v>3</v>
      </c>
      <c r="U3294">
        <v>0</v>
      </c>
      <c r="V3294" t="s">
        <v>22</v>
      </c>
      <c r="W3294">
        <f t="shared" si="408"/>
        <v>0</v>
      </c>
      <c r="X3294" t="str">
        <f t="shared" si="409"/>
        <v>3 or fewer calls</v>
      </c>
      <c r="Y3294" t="str">
        <f t="shared" si="410"/>
        <v>Medium</v>
      </c>
      <c r="Z3294" t="str">
        <f t="shared" si="411"/>
        <v>Medium_user</v>
      </c>
      <c r="AA3294" t="str">
        <f t="shared" si="412"/>
        <v>Medium_user</v>
      </c>
      <c r="AB3294" t="str">
        <f t="shared" si="413"/>
        <v>Medium Usage</v>
      </c>
      <c r="AC3294" t="str">
        <f t="shared" si="414"/>
        <v>None</v>
      </c>
      <c r="AD3294" t="str">
        <f t="shared" si="415"/>
        <v>Medium Intl Calls</v>
      </c>
    </row>
    <row r="3295" spans="1:30" x14ac:dyDescent="0.25">
      <c r="A3295" t="s">
        <v>36</v>
      </c>
      <c r="B3295">
        <v>147</v>
      </c>
      <c r="C3295" t="s">
        <v>25</v>
      </c>
      <c r="D3295" t="s">
        <v>22</v>
      </c>
      <c r="E3295">
        <f>IF(train[[#This Row],[international_plan]]="yes",1,0)</f>
        <v>0</v>
      </c>
      <c r="F3295" t="s">
        <v>22</v>
      </c>
      <c r="G3295">
        <f>IF(train[[#This Row],[voice_mail_plan]]="yes",1,0)</f>
        <v>0</v>
      </c>
      <c r="H3295">
        <v>0</v>
      </c>
      <c r="I3295">
        <v>134.6</v>
      </c>
      <c r="J3295">
        <v>91</v>
      </c>
      <c r="K3295">
        <v>22.88</v>
      </c>
      <c r="L3295">
        <v>175.1</v>
      </c>
      <c r="M3295">
        <v>83</v>
      </c>
      <c r="N3295">
        <v>14.88</v>
      </c>
      <c r="O3295">
        <v>201.1</v>
      </c>
      <c r="P3295">
        <v>114</v>
      </c>
      <c r="Q3295">
        <v>9.0500000000000007</v>
      </c>
      <c r="R3295">
        <v>8.9</v>
      </c>
      <c r="S3295">
        <v>3</v>
      </c>
      <c r="T3295">
        <v>2.4</v>
      </c>
      <c r="U3295">
        <v>0</v>
      </c>
      <c r="V3295" t="s">
        <v>22</v>
      </c>
      <c r="W3295">
        <f t="shared" si="408"/>
        <v>0</v>
      </c>
      <c r="X3295" t="str">
        <f t="shared" si="409"/>
        <v>3 or fewer calls</v>
      </c>
      <c r="Y3295" t="str">
        <f t="shared" si="410"/>
        <v>Medium</v>
      </c>
      <c r="Z3295" t="str">
        <f t="shared" si="411"/>
        <v>Medium_user</v>
      </c>
      <c r="AA3295" t="str">
        <f t="shared" si="412"/>
        <v>Medium_user</v>
      </c>
      <c r="AB3295" t="str">
        <f t="shared" si="413"/>
        <v>Medium Usage</v>
      </c>
      <c r="AC3295" t="str">
        <f t="shared" si="414"/>
        <v>None</v>
      </c>
      <c r="AD3295" t="str">
        <f t="shared" si="415"/>
        <v>Medium Intl Calls</v>
      </c>
    </row>
    <row r="3296" spans="1:30" x14ac:dyDescent="0.25">
      <c r="A3296" t="s">
        <v>38</v>
      </c>
      <c r="B3296">
        <v>58</v>
      </c>
      <c r="C3296" t="s">
        <v>25</v>
      </c>
      <c r="D3296" t="s">
        <v>22</v>
      </c>
      <c r="E3296">
        <f>IF(train[[#This Row],[international_plan]]="yes",1,0)</f>
        <v>0</v>
      </c>
      <c r="F3296" t="s">
        <v>22</v>
      </c>
      <c r="G3296">
        <f>IF(train[[#This Row],[voice_mail_plan]]="yes",1,0)</f>
        <v>0</v>
      </c>
      <c r="H3296">
        <v>0</v>
      </c>
      <c r="I3296">
        <v>181.4</v>
      </c>
      <c r="J3296">
        <v>106</v>
      </c>
      <c r="K3296">
        <v>30.84</v>
      </c>
      <c r="L3296">
        <v>145.80000000000001</v>
      </c>
      <c r="M3296">
        <v>77</v>
      </c>
      <c r="N3296">
        <v>12.39</v>
      </c>
      <c r="O3296">
        <v>200.3</v>
      </c>
      <c r="P3296">
        <v>85</v>
      </c>
      <c r="Q3296">
        <v>9.01</v>
      </c>
      <c r="R3296">
        <v>7.9</v>
      </c>
      <c r="S3296">
        <v>3</v>
      </c>
      <c r="T3296">
        <v>2.13</v>
      </c>
      <c r="U3296">
        <v>0</v>
      </c>
      <c r="V3296" t="s">
        <v>22</v>
      </c>
      <c r="W3296">
        <f t="shared" si="408"/>
        <v>0</v>
      </c>
      <c r="X3296" t="str">
        <f t="shared" si="409"/>
        <v>3 or fewer calls</v>
      </c>
      <c r="Y3296" t="str">
        <f t="shared" si="410"/>
        <v>Medium</v>
      </c>
      <c r="Z3296" t="str">
        <f t="shared" si="411"/>
        <v>Light_usage</v>
      </c>
      <c r="AA3296" t="str">
        <f t="shared" si="412"/>
        <v>Medium_user</v>
      </c>
      <c r="AB3296" t="str">
        <f t="shared" si="413"/>
        <v>Medium Usage</v>
      </c>
      <c r="AC3296" t="str">
        <f t="shared" si="414"/>
        <v>None</v>
      </c>
      <c r="AD3296" t="str">
        <f t="shared" si="415"/>
        <v>Medium Intl Calls</v>
      </c>
    </row>
    <row r="3297" spans="1:30" x14ac:dyDescent="0.25">
      <c r="A3297" t="s">
        <v>32</v>
      </c>
      <c r="B3297">
        <v>35</v>
      </c>
      <c r="C3297" t="s">
        <v>28</v>
      </c>
      <c r="D3297" t="s">
        <v>22</v>
      </c>
      <c r="E3297">
        <f>IF(train[[#This Row],[international_plan]]="yes",1,0)</f>
        <v>0</v>
      </c>
      <c r="F3297" t="s">
        <v>23</v>
      </c>
      <c r="G3297">
        <f>IF(train[[#This Row],[voice_mail_plan]]="yes",1,0)</f>
        <v>1</v>
      </c>
      <c r="H3297">
        <v>23</v>
      </c>
      <c r="I3297">
        <v>194.6</v>
      </c>
      <c r="J3297">
        <v>106</v>
      </c>
      <c r="K3297">
        <v>33.08</v>
      </c>
      <c r="L3297">
        <v>199.8</v>
      </c>
      <c r="M3297">
        <v>132</v>
      </c>
      <c r="N3297">
        <v>16.98</v>
      </c>
      <c r="O3297">
        <v>189.6</v>
      </c>
      <c r="P3297">
        <v>88</v>
      </c>
      <c r="Q3297">
        <v>8.5299999999999994</v>
      </c>
      <c r="R3297">
        <v>10.1</v>
      </c>
      <c r="S3297">
        <v>7</v>
      </c>
      <c r="T3297">
        <v>2.73</v>
      </c>
      <c r="U3297">
        <v>4</v>
      </c>
      <c r="V3297" t="s">
        <v>22</v>
      </c>
      <c r="W3297">
        <f t="shared" si="408"/>
        <v>0</v>
      </c>
      <c r="X3297" t="str">
        <f t="shared" si="409"/>
        <v>More than 3 calls</v>
      </c>
      <c r="Y3297" t="str">
        <f t="shared" si="410"/>
        <v>Medium</v>
      </c>
      <c r="Z3297" t="str">
        <f t="shared" si="411"/>
        <v>Heavy_user</v>
      </c>
      <c r="AA3297" t="str">
        <f t="shared" si="412"/>
        <v>Medium_user</v>
      </c>
      <c r="AB3297" t="str">
        <f t="shared" si="413"/>
        <v>Medium Usage</v>
      </c>
      <c r="AC3297" t="str">
        <f t="shared" si="414"/>
        <v>Medium</v>
      </c>
      <c r="AD3297" t="str">
        <f t="shared" si="415"/>
        <v>Medium Intl Calls</v>
      </c>
    </row>
    <row r="3298" spans="1:30" x14ac:dyDescent="0.25">
      <c r="A3298" t="s">
        <v>46</v>
      </c>
      <c r="B3298">
        <v>163</v>
      </c>
      <c r="C3298" t="s">
        <v>21</v>
      </c>
      <c r="D3298" t="s">
        <v>22</v>
      </c>
      <c r="E3298">
        <f>IF(train[[#This Row],[international_plan]]="yes",1,0)</f>
        <v>0</v>
      </c>
      <c r="F3298" t="s">
        <v>23</v>
      </c>
      <c r="G3298">
        <f>IF(train[[#This Row],[voice_mail_plan]]="yes",1,0)</f>
        <v>1</v>
      </c>
      <c r="H3298">
        <v>39</v>
      </c>
      <c r="I3298">
        <v>268.10000000000002</v>
      </c>
      <c r="J3298">
        <v>104</v>
      </c>
      <c r="K3298">
        <v>45.58</v>
      </c>
      <c r="L3298">
        <v>216.6</v>
      </c>
      <c r="M3298">
        <v>65</v>
      </c>
      <c r="N3298">
        <v>18.41</v>
      </c>
      <c r="O3298">
        <v>359.9</v>
      </c>
      <c r="P3298">
        <v>118</v>
      </c>
      <c r="Q3298">
        <v>16.2</v>
      </c>
      <c r="R3298">
        <v>11.4</v>
      </c>
      <c r="S3298">
        <v>4</v>
      </c>
      <c r="T3298">
        <v>3.08</v>
      </c>
      <c r="U3298">
        <v>0</v>
      </c>
      <c r="V3298" t="s">
        <v>22</v>
      </c>
      <c r="W3298">
        <f t="shared" si="408"/>
        <v>0</v>
      </c>
      <c r="X3298" t="str">
        <f t="shared" si="409"/>
        <v>3 or fewer calls</v>
      </c>
      <c r="Y3298" t="str">
        <f t="shared" si="410"/>
        <v>Medium</v>
      </c>
      <c r="Z3298" t="str">
        <f t="shared" si="411"/>
        <v>Light_usage</v>
      </c>
      <c r="AA3298" t="str">
        <f t="shared" si="412"/>
        <v>Medium_user</v>
      </c>
      <c r="AB3298" t="str">
        <f t="shared" si="413"/>
        <v>Medium Usage</v>
      </c>
      <c r="AC3298" t="str">
        <f t="shared" si="414"/>
        <v>High</v>
      </c>
      <c r="AD3298" t="str">
        <f t="shared" si="415"/>
        <v>Medium Intl Calls</v>
      </c>
    </row>
    <row r="3299" spans="1:30" x14ac:dyDescent="0.25">
      <c r="A3299" t="s">
        <v>47</v>
      </c>
      <c r="B3299">
        <v>152</v>
      </c>
      <c r="C3299" t="s">
        <v>28</v>
      </c>
      <c r="D3299" t="s">
        <v>22</v>
      </c>
      <c r="E3299">
        <f>IF(train[[#This Row],[international_plan]]="yes",1,0)</f>
        <v>0</v>
      </c>
      <c r="F3299" t="s">
        <v>22</v>
      </c>
      <c r="G3299">
        <f>IF(train[[#This Row],[voice_mail_plan]]="yes",1,0)</f>
        <v>0</v>
      </c>
      <c r="H3299">
        <v>0</v>
      </c>
      <c r="I3299">
        <v>302.8</v>
      </c>
      <c r="J3299">
        <v>143</v>
      </c>
      <c r="K3299">
        <v>51.48</v>
      </c>
      <c r="L3299">
        <v>189.8</v>
      </c>
      <c r="M3299">
        <v>69</v>
      </c>
      <c r="N3299">
        <v>16.13</v>
      </c>
      <c r="O3299">
        <v>214.9</v>
      </c>
      <c r="P3299">
        <v>114</v>
      </c>
      <c r="Q3299">
        <v>9.67</v>
      </c>
      <c r="R3299">
        <v>10.9</v>
      </c>
      <c r="S3299">
        <v>4</v>
      </c>
      <c r="T3299">
        <v>2.94</v>
      </c>
      <c r="U3299">
        <v>2</v>
      </c>
      <c r="V3299" t="s">
        <v>23</v>
      </c>
      <c r="W3299">
        <f t="shared" si="408"/>
        <v>1</v>
      </c>
      <c r="X3299" t="str">
        <f t="shared" si="409"/>
        <v>3 or fewer calls</v>
      </c>
      <c r="Y3299" t="str">
        <f t="shared" si="410"/>
        <v>Medium</v>
      </c>
      <c r="Z3299" t="str">
        <f t="shared" si="411"/>
        <v>Light_usage</v>
      </c>
      <c r="AA3299" t="str">
        <f t="shared" si="412"/>
        <v>Medium_user</v>
      </c>
      <c r="AB3299" t="str">
        <f t="shared" si="413"/>
        <v>Medium Usage</v>
      </c>
      <c r="AC3299" t="str">
        <f t="shared" si="414"/>
        <v>None</v>
      </c>
      <c r="AD3299" t="str">
        <f t="shared" si="415"/>
        <v>Medium Intl Calls</v>
      </c>
    </row>
    <row r="3300" spans="1:30" x14ac:dyDescent="0.25">
      <c r="A3300" t="s">
        <v>31</v>
      </c>
      <c r="B3300">
        <v>44</v>
      </c>
      <c r="C3300" t="s">
        <v>25</v>
      </c>
      <c r="D3300" t="s">
        <v>22</v>
      </c>
      <c r="E3300">
        <f>IF(train[[#This Row],[international_plan]]="yes",1,0)</f>
        <v>0</v>
      </c>
      <c r="F3300" t="s">
        <v>22</v>
      </c>
      <c r="G3300">
        <f>IF(train[[#This Row],[voice_mail_plan]]="yes",1,0)</f>
        <v>0</v>
      </c>
      <c r="H3300">
        <v>0</v>
      </c>
      <c r="I3300">
        <v>213.2</v>
      </c>
      <c r="J3300">
        <v>85</v>
      </c>
      <c r="K3300">
        <v>36.24</v>
      </c>
      <c r="L3300">
        <v>224</v>
      </c>
      <c r="M3300">
        <v>128</v>
      </c>
      <c r="N3300">
        <v>19.04</v>
      </c>
      <c r="O3300">
        <v>137.80000000000001</v>
      </c>
      <c r="P3300">
        <v>74</v>
      </c>
      <c r="Q3300">
        <v>6.2</v>
      </c>
      <c r="R3300">
        <v>12.5</v>
      </c>
      <c r="S3300">
        <v>5</v>
      </c>
      <c r="T3300">
        <v>3.38</v>
      </c>
      <c r="U3300">
        <v>1</v>
      </c>
      <c r="V3300" t="s">
        <v>22</v>
      </c>
      <c r="W3300">
        <f t="shared" si="408"/>
        <v>0</v>
      </c>
      <c r="X3300" t="str">
        <f t="shared" si="409"/>
        <v>3 or fewer calls</v>
      </c>
      <c r="Y3300" t="str">
        <f t="shared" si="410"/>
        <v>Medium</v>
      </c>
      <c r="Z3300" t="str">
        <f t="shared" si="411"/>
        <v>Heavy_user</v>
      </c>
      <c r="AA3300" t="str">
        <f t="shared" si="412"/>
        <v>Medium_user</v>
      </c>
      <c r="AB3300" t="str">
        <f t="shared" si="413"/>
        <v>Medium Usage</v>
      </c>
      <c r="AC3300" t="str">
        <f t="shared" si="414"/>
        <v>None</v>
      </c>
      <c r="AD3300" t="str">
        <f t="shared" si="415"/>
        <v>Medium Intl Calls</v>
      </c>
    </row>
    <row r="3301" spans="1:30" x14ac:dyDescent="0.25">
      <c r="A3301" t="s">
        <v>61</v>
      </c>
      <c r="B3301">
        <v>103</v>
      </c>
      <c r="C3301" t="s">
        <v>25</v>
      </c>
      <c r="D3301" t="s">
        <v>22</v>
      </c>
      <c r="E3301">
        <f>IF(train[[#This Row],[international_plan]]="yes",1,0)</f>
        <v>0</v>
      </c>
      <c r="F3301" t="s">
        <v>22</v>
      </c>
      <c r="G3301">
        <f>IF(train[[#This Row],[voice_mail_plan]]="yes",1,0)</f>
        <v>0</v>
      </c>
      <c r="H3301">
        <v>0</v>
      </c>
      <c r="I3301">
        <v>107.9</v>
      </c>
      <c r="J3301">
        <v>111</v>
      </c>
      <c r="K3301">
        <v>18.34</v>
      </c>
      <c r="L3301">
        <v>166.9</v>
      </c>
      <c r="M3301">
        <v>129</v>
      </c>
      <c r="N3301">
        <v>14.19</v>
      </c>
      <c r="O3301">
        <v>208.5</v>
      </c>
      <c r="P3301">
        <v>78</v>
      </c>
      <c r="Q3301">
        <v>9.3800000000000008</v>
      </c>
      <c r="R3301">
        <v>9.6999999999999993</v>
      </c>
      <c r="S3301">
        <v>3</v>
      </c>
      <c r="T3301">
        <v>2.62</v>
      </c>
      <c r="U3301">
        <v>1</v>
      </c>
      <c r="V3301" t="s">
        <v>22</v>
      </c>
      <c r="W3301">
        <f t="shared" si="408"/>
        <v>0</v>
      </c>
      <c r="X3301" t="str">
        <f t="shared" si="409"/>
        <v>3 or fewer calls</v>
      </c>
      <c r="Y3301" t="str">
        <f t="shared" si="410"/>
        <v>Medium</v>
      </c>
      <c r="Z3301" t="str">
        <f t="shared" si="411"/>
        <v>Heavy_user</v>
      </c>
      <c r="AA3301" t="str">
        <f t="shared" si="412"/>
        <v>Medium_user</v>
      </c>
      <c r="AB3301" t="str">
        <f t="shared" si="413"/>
        <v>Medium Usage</v>
      </c>
      <c r="AC3301" t="str">
        <f t="shared" si="414"/>
        <v>None</v>
      </c>
      <c r="AD3301" t="str">
        <f t="shared" si="415"/>
        <v>Medium Intl Calls</v>
      </c>
    </row>
    <row r="3302" spans="1:30" x14ac:dyDescent="0.25">
      <c r="A3302" t="s">
        <v>33</v>
      </c>
      <c r="B3302">
        <v>126</v>
      </c>
      <c r="C3302" t="s">
        <v>28</v>
      </c>
      <c r="D3302" t="s">
        <v>22</v>
      </c>
      <c r="E3302">
        <f>IF(train[[#This Row],[international_plan]]="yes",1,0)</f>
        <v>0</v>
      </c>
      <c r="F3302" t="s">
        <v>22</v>
      </c>
      <c r="G3302">
        <f>IF(train[[#This Row],[voice_mail_plan]]="yes",1,0)</f>
        <v>0</v>
      </c>
      <c r="H3302">
        <v>0</v>
      </c>
      <c r="I3302">
        <v>181.7</v>
      </c>
      <c r="J3302">
        <v>102</v>
      </c>
      <c r="K3302">
        <v>30.89</v>
      </c>
      <c r="L3302">
        <v>216.3</v>
      </c>
      <c r="M3302">
        <v>114</v>
      </c>
      <c r="N3302">
        <v>18.39</v>
      </c>
      <c r="O3302">
        <v>317.89999999999998</v>
      </c>
      <c r="P3302">
        <v>83</v>
      </c>
      <c r="Q3302">
        <v>14.31</v>
      </c>
      <c r="R3302">
        <v>12.4</v>
      </c>
      <c r="S3302">
        <v>6</v>
      </c>
      <c r="T3302">
        <v>3.35</v>
      </c>
      <c r="U3302">
        <v>1</v>
      </c>
      <c r="V3302" t="s">
        <v>22</v>
      </c>
      <c r="W3302">
        <f t="shared" si="408"/>
        <v>0</v>
      </c>
      <c r="X3302" t="str">
        <f t="shared" si="409"/>
        <v>3 or fewer calls</v>
      </c>
      <c r="Y3302" t="str">
        <f t="shared" si="410"/>
        <v>Medium</v>
      </c>
      <c r="Z3302" t="str">
        <f t="shared" si="411"/>
        <v>Medium_user</v>
      </c>
      <c r="AA3302" t="str">
        <f t="shared" si="412"/>
        <v>Medium_user</v>
      </c>
      <c r="AB3302" t="str">
        <f t="shared" si="413"/>
        <v>Medium Usage</v>
      </c>
      <c r="AC3302" t="str">
        <f t="shared" si="414"/>
        <v>None</v>
      </c>
      <c r="AD3302" t="str">
        <f t="shared" si="415"/>
        <v>Medium Intl Calls</v>
      </c>
    </row>
    <row r="3303" spans="1:30" x14ac:dyDescent="0.25">
      <c r="A3303" t="s">
        <v>70</v>
      </c>
      <c r="B3303">
        <v>104</v>
      </c>
      <c r="C3303" t="s">
        <v>25</v>
      </c>
      <c r="D3303" t="s">
        <v>22</v>
      </c>
      <c r="E3303">
        <f>IF(train[[#This Row],[international_plan]]="yes",1,0)</f>
        <v>0</v>
      </c>
      <c r="F3303" t="s">
        <v>22</v>
      </c>
      <c r="G3303">
        <f>IF(train[[#This Row],[voice_mail_plan]]="yes",1,0)</f>
        <v>0</v>
      </c>
      <c r="H3303">
        <v>0</v>
      </c>
      <c r="I3303">
        <v>191.8</v>
      </c>
      <c r="J3303">
        <v>105</v>
      </c>
      <c r="K3303">
        <v>32.61</v>
      </c>
      <c r="L3303">
        <v>148.69999999999999</v>
      </c>
      <c r="M3303">
        <v>96</v>
      </c>
      <c r="N3303">
        <v>12.64</v>
      </c>
      <c r="O3303">
        <v>234.8</v>
      </c>
      <c r="P3303">
        <v>123</v>
      </c>
      <c r="Q3303">
        <v>10.57</v>
      </c>
      <c r="R3303">
        <v>19.3</v>
      </c>
      <c r="S3303">
        <v>4</v>
      </c>
      <c r="T3303">
        <v>5.21</v>
      </c>
      <c r="U3303">
        <v>1</v>
      </c>
      <c r="V3303" t="s">
        <v>22</v>
      </c>
      <c r="W3303">
        <f t="shared" si="408"/>
        <v>0</v>
      </c>
      <c r="X3303" t="str">
        <f t="shared" si="409"/>
        <v>3 or fewer calls</v>
      </c>
      <c r="Y3303" t="str">
        <f t="shared" si="410"/>
        <v>High</v>
      </c>
      <c r="Z3303" t="str">
        <f t="shared" si="411"/>
        <v>Medium_user</v>
      </c>
      <c r="AA3303" t="str">
        <f t="shared" si="412"/>
        <v>Medium_user</v>
      </c>
      <c r="AB3303" t="str">
        <f t="shared" si="413"/>
        <v>Medium Usage</v>
      </c>
      <c r="AC3303" t="str">
        <f t="shared" si="414"/>
        <v>None</v>
      </c>
      <c r="AD3303" t="str">
        <f t="shared" si="415"/>
        <v>High Intl Calls</v>
      </c>
    </row>
    <row r="3304" spans="1:30" x14ac:dyDescent="0.25">
      <c r="A3304" t="s">
        <v>50</v>
      </c>
      <c r="B3304">
        <v>99</v>
      </c>
      <c r="C3304" t="s">
        <v>25</v>
      </c>
      <c r="D3304" t="s">
        <v>22</v>
      </c>
      <c r="E3304">
        <f>IF(train[[#This Row],[international_plan]]="yes",1,0)</f>
        <v>0</v>
      </c>
      <c r="F3304" t="s">
        <v>23</v>
      </c>
      <c r="G3304">
        <f>IF(train[[#This Row],[voice_mail_plan]]="yes",1,0)</f>
        <v>1</v>
      </c>
      <c r="H3304">
        <v>21</v>
      </c>
      <c r="I3304">
        <v>180.2</v>
      </c>
      <c r="J3304">
        <v>97</v>
      </c>
      <c r="K3304">
        <v>30.63</v>
      </c>
      <c r="L3304">
        <v>167.7</v>
      </c>
      <c r="M3304">
        <v>47</v>
      </c>
      <c r="N3304">
        <v>14.25</v>
      </c>
      <c r="O3304">
        <v>203.1</v>
      </c>
      <c r="P3304">
        <v>84</v>
      </c>
      <c r="Q3304">
        <v>9.14</v>
      </c>
      <c r="R3304">
        <v>14.6</v>
      </c>
      <c r="S3304">
        <v>5</v>
      </c>
      <c r="T3304">
        <v>3.94</v>
      </c>
      <c r="U3304">
        <v>2</v>
      </c>
      <c r="V3304" t="s">
        <v>22</v>
      </c>
      <c r="W3304">
        <f t="shared" si="408"/>
        <v>0</v>
      </c>
      <c r="X3304" t="str">
        <f t="shared" si="409"/>
        <v>3 or fewer calls</v>
      </c>
      <c r="Y3304" t="str">
        <f t="shared" si="410"/>
        <v>Medium</v>
      </c>
      <c r="Z3304" t="str">
        <f t="shared" si="411"/>
        <v>Light_usage</v>
      </c>
      <c r="AA3304" t="str">
        <f t="shared" si="412"/>
        <v>Medium_user</v>
      </c>
      <c r="AB3304" t="str">
        <f t="shared" si="413"/>
        <v>Medium Usage</v>
      </c>
      <c r="AC3304" t="str">
        <f t="shared" si="414"/>
        <v>Medium</v>
      </c>
      <c r="AD3304" t="str">
        <f t="shared" si="415"/>
        <v>Medium Intl Calls</v>
      </c>
    </row>
    <row r="3305" spans="1:30" x14ac:dyDescent="0.25">
      <c r="A3305" t="s">
        <v>46</v>
      </c>
      <c r="B3305">
        <v>119</v>
      </c>
      <c r="C3305" t="s">
        <v>25</v>
      </c>
      <c r="D3305" t="s">
        <v>22</v>
      </c>
      <c r="E3305">
        <f>IF(train[[#This Row],[international_plan]]="yes",1,0)</f>
        <v>0</v>
      </c>
      <c r="F3305" t="s">
        <v>22</v>
      </c>
      <c r="G3305">
        <f>IF(train[[#This Row],[voice_mail_plan]]="yes",1,0)</f>
        <v>0</v>
      </c>
      <c r="H3305">
        <v>0</v>
      </c>
      <c r="I3305">
        <v>215.1</v>
      </c>
      <c r="J3305">
        <v>105</v>
      </c>
      <c r="K3305">
        <v>36.57</v>
      </c>
      <c r="L3305">
        <v>249.4</v>
      </c>
      <c r="M3305">
        <v>104</v>
      </c>
      <c r="N3305">
        <v>21.2</v>
      </c>
      <c r="O3305">
        <v>249.9</v>
      </c>
      <c r="P3305">
        <v>83</v>
      </c>
      <c r="Q3305">
        <v>11.25</v>
      </c>
      <c r="R3305">
        <v>10.8</v>
      </c>
      <c r="S3305">
        <v>8</v>
      </c>
      <c r="T3305">
        <v>2.92</v>
      </c>
      <c r="U3305">
        <v>2</v>
      </c>
      <c r="V3305" t="s">
        <v>22</v>
      </c>
      <c r="W3305">
        <f t="shared" si="408"/>
        <v>0</v>
      </c>
      <c r="X3305" t="str">
        <f t="shared" si="409"/>
        <v>3 or fewer calls</v>
      </c>
      <c r="Y3305" t="str">
        <f t="shared" si="410"/>
        <v>Medium</v>
      </c>
      <c r="Z3305" t="str">
        <f t="shared" si="411"/>
        <v>Medium_user</v>
      </c>
      <c r="AA3305" t="str">
        <f t="shared" si="412"/>
        <v>Heavy_user</v>
      </c>
      <c r="AB3305" t="str">
        <f t="shared" si="413"/>
        <v>Medium Usage</v>
      </c>
      <c r="AC3305" t="str">
        <f t="shared" si="414"/>
        <v>None</v>
      </c>
      <c r="AD3305" t="str">
        <f t="shared" si="415"/>
        <v>Medium Intl Calls</v>
      </c>
    </row>
    <row r="3306" spans="1:30" x14ac:dyDescent="0.25">
      <c r="A3306" t="s">
        <v>65</v>
      </c>
      <c r="B3306">
        <v>155</v>
      </c>
      <c r="C3306" t="s">
        <v>28</v>
      </c>
      <c r="D3306" t="s">
        <v>23</v>
      </c>
      <c r="E3306">
        <f>IF(train[[#This Row],[international_plan]]="yes",1,0)</f>
        <v>1</v>
      </c>
      <c r="F3306" t="s">
        <v>23</v>
      </c>
      <c r="G3306">
        <f>IF(train[[#This Row],[voice_mail_plan]]="yes",1,0)</f>
        <v>1</v>
      </c>
      <c r="H3306">
        <v>38</v>
      </c>
      <c r="I3306">
        <v>234.6</v>
      </c>
      <c r="J3306">
        <v>84</v>
      </c>
      <c r="K3306">
        <v>39.880000000000003</v>
      </c>
      <c r="L3306">
        <v>214.9</v>
      </c>
      <c r="M3306">
        <v>119</v>
      </c>
      <c r="N3306">
        <v>18.27</v>
      </c>
      <c r="O3306">
        <v>196.7</v>
      </c>
      <c r="P3306">
        <v>69</v>
      </c>
      <c r="Q3306">
        <v>8.85</v>
      </c>
      <c r="R3306">
        <v>8</v>
      </c>
      <c r="S3306">
        <v>2</v>
      </c>
      <c r="T3306">
        <v>2.16</v>
      </c>
      <c r="U3306">
        <v>1</v>
      </c>
      <c r="V3306" t="s">
        <v>23</v>
      </c>
      <c r="W3306">
        <f t="shared" si="408"/>
        <v>1</v>
      </c>
      <c r="X3306" t="str">
        <f t="shared" si="409"/>
        <v>3 or fewer calls</v>
      </c>
      <c r="Y3306" t="str">
        <f t="shared" si="410"/>
        <v>Medium</v>
      </c>
      <c r="Z3306" t="str">
        <f t="shared" si="411"/>
        <v>Medium_user</v>
      </c>
      <c r="AA3306" t="str">
        <f t="shared" si="412"/>
        <v>Medium_user</v>
      </c>
      <c r="AB3306" t="str">
        <f t="shared" si="413"/>
        <v>Medium Usage</v>
      </c>
      <c r="AC3306" t="str">
        <f t="shared" si="414"/>
        <v>High</v>
      </c>
      <c r="AD3306" t="str">
        <f t="shared" si="415"/>
        <v>Medium Intl Calls</v>
      </c>
    </row>
    <row r="3307" spans="1:30" x14ac:dyDescent="0.25">
      <c r="A3307" t="s">
        <v>70</v>
      </c>
      <c r="B3307">
        <v>51</v>
      </c>
      <c r="C3307" t="s">
        <v>21</v>
      </c>
      <c r="D3307" t="s">
        <v>22</v>
      </c>
      <c r="E3307">
        <f>IF(train[[#This Row],[international_plan]]="yes",1,0)</f>
        <v>0</v>
      </c>
      <c r="F3307" t="s">
        <v>23</v>
      </c>
      <c r="G3307">
        <f>IF(train[[#This Row],[voice_mail_plan]]="yes",1,0)</f>
        <v>1</v>
      </c>
      <c r="H3307">
        <v>43</v>
      </c>
      <c r="I3307">
        <v>158.19999999999999</v>
      </c>
      <c r="J3307">
        <v>94</v>
      </c>
      <c r="K3307">
        <v>26.89</v>
      </c>
      <c r="L3307">
        <v>213.2</v>
      </c>
      <c r="M3307">
        <v>105</v>
      </c>
      <c r="N3307">
        <v>18.12</v>
      </c>
      <c r="O3307">
        <v>190.4</v>
      </c>
      <c r="P3307">
        <v>91</v>
      </c>
      <c r="Q3307">
        <v>8.57</v>
      </c>
      <c r="R3307">
        <v>8.5</v>
      </c>
      <c r="S3307">
        <v>2</v>
      </c>
      <c r="T3307">
        <v>2.2999999999999998</v>
      </c>
      <c r="U3307">
        <v>2</v>
      </c>
      <c r="V3307" t="s">
        <v>22</v>
      </c>
      <c r="W3307">
        <f t="shared" si="408"/>
        <v>0</v>
      </c>
      <c r="X3307" t="str">
        <f t="shared" si="409"/>
        <v>3 or fewer calls</v>
      </c>
      <c r="Y3307" t="str">
        <f t="shared" si="410"/>
        <v>Medium</v>
      </c>
      <c r="Z3307" t="str">
        <f t="shared" si="411"/>
        <v>Medium_user</v>
      </c>
      <c r="AA3307" t="str">
        <f t="shared" si="412"/>
        <v>Medium_user</v>
      </c>
      <c r="AB3307" t="str">
        <f t="shared" si="413"/>
        <v>Medium Usage</v>
      </c>
      <c r="AC3307" t="str">
        <f t="shared" si="414"/>
        <v>High</v>
      </c>
      <c r="AD3307" t="str">
        <f t="shared" si="415"/>
        <v>Medium Intl Calls</v>
      </c>
    </row>
    <row r="3308" spans="1:30" x14ac:dyDescent="0.25">
      <c r="A3308" t="s">
        <v>43</v>
      </c>
      <c r="B3308">
        <v>142</v>
      </c>
      <c r="C3308" t="s">
        <v>28</v>
      </c>
      <c r="D3308" t="s">
        <v>22</v>
      </c>
      <c r="E3308">
        <f>IF(train[[#This Row],[international_plan]]="yes",1,0)</f>
        <v>0</v>
      </c>
      <c r="F3308" t="s">
        <v>22</v>
      </c>
      <c r="G3308">
        <f>IF(train[[#This Row],[voice_mail_plan]]="yes",1,0)</f>
        <v>0</v>
      </c>
      <c r="H3308">
        <v>0</v>
      </c>
      <c r="I3308">
        <v>204.2</v>
      </c>
      <c r="J3308">
        <v>98</v>
      </c>
      <c r="K3308">
        <v>34.71</v>
      </c>
      <c r="L3308">
        <v>188.9</v>
      </c>
      <c r="M3308">
        <v>85</v>
      </c>
      <c r="N3308">
        <v>16.059999999999999</v>
      </c>
      <c r="O3308">
        <v>231.2</v>
      </c>
      <c r="P3308">
        <v>136</v>
      </c>
      <c r="Q3308">
        <v>10.4</v>
      </c>
      <c r="R3308">
        <v>6.5</v>
      </c>
      <c r="S3308">
        <v>6</v>
      </c>
      <c r="T3308">
        <v>1.76</v>
      </c>
      <c r="U3308">
        <v>1</v>
      </c>
      <c r="V3308" t="s">
        <v>22</v>
      </c>
      <c r="W3308">
        <f t="shared" si="408"/>
        <v>0</v>
      </c>
      <c r="X3308" t="str">
        <f t="shared" si="409"/>
        <v>3 or fewer calls</v>
      </c>
      <c r="Y3308" t="str">
        <f t="shared" si="410"/>
        <v>Low</v>
      </c>
      <c r="Z3308" t="str">
        <f t="shared" si="411"/>
        <v>Medium_user</v>
      </c>
      <c r="AA3308" t="str">
        <f t="shared" si="412"/>
        <v>Medium_user</v>
      </c>
      <c r="AB3308" t="str">
        <f t="shared" si="413"/>
        <v>Medium Usage</v>
      </c>
      <c r="AC3308" t="str">
        <f t="shared" si="414"/>
        <v>None</v>
      </c>
      <c r="AD3308" t="str">
        <f t="shared" si="415"/>
        <v>Low Intl Calls</v>
      </c>
    </row>
    <row r="3309" spans="1:30" x14ac:dyDescent="0.25">
      <c r="A3309" t="s">
        <v>37</v>
      </c>
      <c r="B3309">
        <v>108</v>
      </c>
      <c r="C3309" t="s">
        <v>21</v>
      </c>
      <c r="D3309" t="s">
        <v>22</v>
      </c>
      <c r="E3309">
        <f>IF(train[[#This Row],[international_plan]]="yes",1,0)</f>
        <v>0</v>
      </c>
      <c r="F3309" t="s">
        <v>22</v>
      </c>
      <c r="G3309">
        <f>IF(train[[#This Row],[voice_mail_plan]]="yes",1,0)</f>
        <v>0</v>
      </c>
      <c r="H3309">
        <v>0</v>
      </c>
      <c r="I3309">
        <v>221.8</v>
      </c>
      <c r="J3309">
        <v>105</v>
      </c>
      <c r="K3309">
        <v>37.71</v>
      </c>
      <c r="L3309">
        <v>108.2</v>
      </c>
      <c r="M3309">
        <v>107</v>
      </c>
      <c r="N3309">
        <v>9.1999999999999993</v>
      </c>
      <c r="O3309">
        <v>207.1</v>
      </c>
      <c r="P3309">
        <v>87</v>
      </c>
      <c r="Q3309">
        <v>9.32</v>
      </c>
      <c r="R3309">
        <v>12.1</v>
      </c>
      <c r="S3309">
        <v>3</v>
      </c>
      <c r="T3309">
        <v>3.27</v>
      </c>
      <c r="U3309">
        <v>2</v>
      </c>
      <c r="V3309" t="s">
        <v>22</v>
      </c>
      <c r="W3309">
        <f t="shared" si="408"/>
        <v>0</v>
      </c>
      <c r="X3309" t="str">
        <f t="shared" si="409"/>
        <v>3 or fewer calls</v>
      </c>
      <c r="Y3309" t="str">
        <f t="shared" si="410"/>
        <v>Medium</v>
      </c>
      <c r="Z3309" t="str">
        <f t="shared" si="411"/>
        <v>Medium_user</v>
      </c>
      <c r="AA3309" t="str">
        <f t="shared" si="412"/>
        <v>Light_user</v>
      </c>
      <c r="AB3309" t="str">
        <f t="shared" si="413"/>
        <v>Medium Usage</v>
      </c>
      <c r="AC3309" t="str">
        <f t="shared" si="414"/>
        <v>None</v>
      </c>
      <c r="AD3309" t="str">
        <f t="shared" si="415"/>
        <v>Medium Intl Calls</v>
      </c>
    </row>
    <row r="3310" spans="1:30" x14ac:dyDescent="0.25">
      <c r="A3310" t="s">
        <v>20</v>
      </c>
      <c r="B3310">
        <v>154</v>
      </c>
      <c r="C3310" t="s">
        <v>21</v>
      </c>
      <c r="D3310" t="s">
        <v>22</v>
      </c>
      <c r="E3310">
        <f>IF(train[[#This Row],[international_plan]]="yes",1,0)</f>
        <v>0</v>
      </c>
      <c r="F3310" t="s">
        <v>23</v>
      </c>
      <c r="G3310">
        <f>IF(train[[#This Row],[voice_mail_plan]]="yes",1,0)</f>
        <v>1</v>
      </c>
      <c r="H3310">
        <v>14</v>
      </c>
      <c r="I3310">
        <v>183</v>
      </c>
      <c r="J3310">
        <v>113</v>
      </c>
      <c r="K3310">
        <v>31.11</v>
      </c>
      <c r="L3310">
        <v>187</v>
      </c>
      <c r="M3310">
        <v>144</v>
      </c>
      <c r="N3310">
        <v>15.9</v>
      </c>
      <c r="O3310">
        <v>181.1</v>
      </c>
      <c r="P3310">
        <v>112</v>
      </c>
      <c r="Q3310">
        <v>8.15</v>
      </c>
      <c r="R3310">
        <v>10.199999999999999</v>
      </c>
      <c r="S3310">
        <v>3</v>
      </c>
      <c r="T3310">
        <v>2.75</v>
      </c>
      <c r="U3310">
        <v>1</v>
      </c>
      <c r="V3310" t="s">
        <v>22</v>
      </c>
      <c r="W3310">
        <f t="shared" si="408"/>
        <v>0</v>
      </c>
      <c r="X3310" t="str">
        <f t="shared" si="409"/>
        <v>3 or fewer calls</v>
      </c>
      <c r="Y3310" t="str">
        <f t="shared" si="410"/>
        <v>Medium</v>
      </c>
      <c r="Z3310" t="str">
        <f t="shared" si="411"/>
        <v>Heavy_user</v>
      </c>
      <c r="AA3310" t="str">
        <f t="shared" si="412"/>
        <v>Medium_user</v>
      </c>
      <c r="AB3310" t="str">
        <f t="shared" si="413"/>
        <v>Medium Usage</v>
      </c>
      <c r="AC3310" t="str">
        <f t="shared" si="414"/>
        <v>Medium</v>
      </c>
      <c r="AD3310" t="str">
        <f t="shared" si="415"/>
        <v>Medium Intl Calls</v>
      </c>
    </row>
    <row r="3311" spans="1:30" x14ac:dyDescent="0.25">
      <c r="A3311" t="s">
        <v>68</v>
      </c>
      <c r="B3311">
        <v>171</v>
      </c>
      <c r="C3311" t="s">
        <v>28</v>
      </c>
      <c r="D3311" t="s">
        <v>22</v>
      </c>
      <c r="E3311">
        <f>IF(train[[#This Row],[international_plan]]="yes",1,0)</f>
        <v>0</v>
      </c>
      <c r="F3311" t="s">
        <v>22</v>
      </c>
      <c r="G3311">
        <f>IF(train[[#This Row],[voice_mail_plan]]="yes",1,0)</f>
        <v>0</v>
      </c>
      <c r="H3311">
        <v>0</v>
      </c>
      <c r="I3311">
        <v>221.5</v>
      </c>
      <c r="J3311">
        <v>103</v>
      </c>
      <c r="K3311">
        <v>37.659999999999997</v>
      </c>
      <c r="L3311">
        <v>109.5</v>
      </c>
      <c r="M3311">
        <v>58</v>
      </c>
      <c r="N3311">
        <v>9.31</v>
      </c>
      <c r="O3311">
        <v>134.6</v>
      </c>
      <c r="P3311">
        <v>115</v>
      </c>
      <c r="Q3311">
        <v>6.06</v>
      </c>
      <c r="R3311">
        <v>11.6</v>
      </c>
      <c r="S3311">
        <v>4</v>
      </c>
      <c r="T3311">
        <v>3.13</v>
      </c>
      <c r="U3311">
        <v>1</v>
      </c>
      <c r="V3311" t="s">
        <v>22</v>
      </c>
      <c r="W3311">
        <f t="shared" si="408"/>
        <v>0</v>
      </c>
      <c r="X3311" t="str">
        <f t="shared" si="409"/>
        <v>3 or fewer calls</v>
      </c>
      <c r="Y3311" t="str">
        <f t="shared" si="410"/>
        <v>Medium</v>
      </c>
      <c r="Z3311" t="str">
        <f t="shared" si="411"/>
        <v>Light_usage</v>
      </c>
      <c r="AA3311" t="str">
        <f t="shared" si="412"/>
        <v>Light_user</v>
      </c>
      <c r="AB3311" t="str">
        <f t="shared" si="413"/>
        <v>Medium Usage</v>
      </c>
      <c r="AC3311" t="str">
        <f t="shared" si="414"/>
        <v>None</v>
      </c>
      <c r="AD3311" t="str">
        <f t="shared" si="415"/>
        <v>Medium Intl Calls</v>
      </c>
    </row>
    <row r="3312" spans="1:30" x14ac:dyDescent="0.25">
      <c r="A3312" t="s">
        <v>70</v>
      </c>
      <c r="B3312">
        <v>33</v>
      </c>
      <c r="C3312" t="s">
        <v>21</v>
      </c>
      <c r="D3312" t="s">
        <v>22</v>
      </c>
      <c r="E3312">
        <f>IF(train[[#This Row],[international_plan]]="yes",1,0)</f>
        <v>0</v>
      </c>
      <c r="F3312" t="s">
        <v>22</v>
      </c>
      <c r="G3312">
        <f>IF(train[[#This Row],[voice_mail_plan]]="yes",1,0)</f>
        <v>0</v>
      </c>
      <c r="H3312">
        <v>0</v>
      </c>
      <c r="I3312">
        <v>228.1</v>
      </c>
      <c r="J3312">
        <v>77</v>
      </c>
      <c r="K3312">
        <v>38.78</v>
      </c>
      <c r="L3312">
        <v>176.3</v>
      </c>
      <c r="M3312">
        <v>102</v>
      </c>
      <c r="N3312">
        <v>14.99</v>
      </c>
      <c r="O3312">
        <v>224.5</v>
      </c>
      <c r="P3312">
        <v>119</v>
      </c>
      <c r="Q3312">
        <v>10.1</v>
      </c>
      <c r="R3312">
        <v>7.5</v>
      </c>
      <c r="S3312">
        <v>1</v>
      </c>
      <c r="T3312">
        <v>2.0299999999999998</v>
      </c>
      <c r="U3312">
        <v>0</v>
      </c>
      <c r="V3312" t="s">
        <v>22</v>
      </c>
      <c r="W3312">
        <f t="shared" si="408"/>
        <v>0</v>
      </c>
      <c r="X3312" t="str">
        <f t="shared" si="409"/>
        <v>3 or fewer calls</v>
      </c>
      <c r="Y3312" t="str">
        <f t="shared" si="410"/>
        <v>Medium</v>
      </c>
      <c r="Z3312" t="str">
        <f t="shared" si="411"/>
        <v>Medium_user</v>
      </c>
      <c r="AA3312" t="str">
        <f t="shared" si="412"/>
        <v>Medium_user</v>
      </c>
      <c r="AB3312" t="str">
        <f t="shared" si="413"/>
        <v>Medium Usage</v>
      </c>
      <c r="AC3312" t="str">
        <f t="shared" si="414"/>
        <v>None</v>
      </c>
      <c r="AD3312" t="str">
        <f t="shared" si="415"/>
        <v>Medium Intl Calls</v>
      </c>
    </row>
    <row r="3313" spans="1:30" x14ac:dyDescent="0.25">
      <c r="A3313" t="s">
        <v>74</v>
      </c>
      <c r="B3313">
        <v>68</v>
      </c>
      <c r="C3313" t="s">
        <v>28</v>
      </c>
      <c r="D3313" t="s">
        <v>23</v>
      </c>
      <c r="E3313">
        <f>IF(train[[#This Row],[international_plan]]="yes",1,0)</f>
        <v>1</v>
      </c>
      <c r="F3313" t="s">
        <v>22</v>
      </c>
      <c r="G3313">
        <f>IF(train[[#This Row],[voice_mail_plan]]="yes",1,0)</f>
        <v>0</v>
      </c>
      <c r="H3313">
        <v>0</v>
      </c>
      <c r="I3313">
        <v>197.7</v>
      </c>
      <c r="J3313">
        <v>99</v>
      </c>
      <c r="K3313">
        <v>33.61</v>
      </c>
      <c r="L3313">
        <v>188.8</v>
      </c>
      <c r="M3313">
        <v>106</v>
      </c>
      <c r="N3313">
        <v>16.05</v>
      </c>
      <c r="O3313">
        <v>254.6</v>
      </c>
      <c r="P3313">
        <v>80</v>
      </c>
      <c r="Q3313">
        <v>11.46</v>
      </c>
      <c r="R3313">
        <v>19.2</v>
      </c>
      <c r="S3313">
        <v>4</v>
      </c>
      <c r="T3313">
        <v>5.18</v>
      </c>
      <c r="U3313">
        <v>3</v>
      </c>
      <c r="V3313" t="s">
        <v>23</v>
      </c>
      <c r="W3313">
        <f t="shared" si="408"/>
        <v>1</v>
      </c>
      <c r="X3313" t="str">
        <f t="shared" si="409"/>
        <v>3 or fewer calls</v>
      </c>
      <c r="Y3313" t="str">
        <f t="shared" si="410"/>
        <v>High</v>
      </c>
      <c r="Z3313" t="str">
        <f t="shared" si="411"/>
        <v>Medium_user</v>
      </c>
      <c r="AA3313" t="str">
        <f t="shared" si="412"/>
        <v>Medium_user</v>
      </c>
      <c r="AB3313" t="str">
        <f t="shared" si="413"/>
        <v>Medium Usage</v>
      </c>
      <c r="AC3313" t="str">
        <f t="shared" si="414"/>
        <v>None</v>
      </c>
      <c r="AD3313" t="str">
        <f t="shared" si="415"/>
        <v>High Intl Calls</v>
      </c>
    </row>
    <row r="3314" spans="1:30" x14ac:dyDescent="0.25">
      <c r="A3314" t="s">
        <v>44</v>
      </c>
      <c r="B3314">
        <v>65</v>
      </c>
      <c r="C3314" t="s">
        <v>21</v>
      </c>
      <c r="D3314" t="s">
        <v>22</v>
      </c>
      <c r="E3314">
        <f>IF(train[[#This Row],[international_plan]]="yes",1,0)</f>
        <v>0</v>
      </c>
      <c r="F3314" t="s">
        <v>23</v>
      </c>
      <c r="G3314">
        <f>IF(train[[#This Row],[voice_mail_plan]]="yes",1,0)</f>
        <v>1</v>
      </c>
      <c r="H3314">
        <v>21</v>
      </c>
      <c r="I3314">
        <v>135.1</v>
      </c>
      <c r="J3314">
        <v>120</v>
      </c>
      <c r="K3314">
        <v>22.97</v>
      </c>
      <c r="L3314">
        <v>238.4</v>
      </c>
      <c r="M3314">
        <v>90</v>
      </c>
      <c r="N3314">
        <v>20.260000000000002</v>
      </c>
      <c r="O3314">
        <v>286.39999999999998</v>
      </c>
      <c r="P3314">
        <v>93</v>
      </c>
      <c r="Q3314">
        <v>12.89</v>
      </c>
      <c r="R3314">
        <v>11</v>
      </c>
      <c r="S3314">
        <v>9</v>
      </c>
      <c r="T3314">
        <v>2.97</v>
      </c>
      <c r="U3314">
        <v>4</v>
      </c>
      <c r="V3314" t="s">
        <v>22</v>
      </c>
      <c r="W3314">
        <f t="shared" si="408"/>
        <v>0</v>
      </c>
      <c r="X3314" t="str">
        <f t="shared" si="409"/>
        <v>More than 3 calls</v>
      </c>
      <c r="Y3314" t="str">
        <f t="shared" si="410"/>
        <v>Medium</v>
      </c>
      <c r="Z3314" t="str">
        <f t="shared" si="411"/>
        <v>Medium_user</v>
      </c>
      <c r="AA3314" t="str">
        <f t="shared" si="412"/>
        <v>Heavy_user</v>
      </c>
      <c r="AB3314" t="str">
        <f t="shared" si="413"/>
        <v>Medium Usage</v>
      </c>
      <c r="AC3314" t="str">
        <f t="shared" si="414"/>
        <v>Medium</v>
      </c>
      <c r="AD3314" t="str">
        <f t="shared" si="415"/>
        <v>Medium Intl Calls</v>
      </c>
    </row>
    <row r="3315" spans="1:30" x14ac:dyDescent="0.25">
      <c r="A3315" t="s">
        <v>62</v>
      </c>
      <c r="B3315">
        <v>95</v>
      </c>
      <c r="C3315" t="s">
        <v>21</v>
      </c>
      <c r="D3315" t="s">
        <v>22</v>
      </c>
      <c r="E3315">
        <f>IF(train[[#This Row],[international_plan]]="yes",1,0)</f>
        <v>0</v>
      </c>
      <c r="F3315" t="s">
        <v>23</v>
      </c>
      <c r="G3315">
        <f>IF(train[[#This Row],[voice_mail_plan]]="yes",1,0)</f>
        <v>1</v>
      </c>
      <c r="H3315">
        <v>35</v>
      </c>
      <c r="I3315">
        <v>238.3</v>
      </c>
      <c r="J3315">
        <v>86</v>
      </c>
      <c r="K3315">
        <v>40.51</v>
      </c>
      <c r="L3315">
        <v>258.10000000000002</v>
      </c>
      <c r="M3315">
        <v>132</v>
      </c>
      <c r="N3315">
        <v>21.94</v>
      </c>
      <c r="O3315">
        <v>194.9</v>
      </c>
      <c r="P3315">
        <v>72</v>
      </c>
      <c r="Q3315">
        <v>8.77</v>
      </c>
      <c r="R3315">
        <v>13.1</v>
      </c>
      <c r="S3315">
        <v>4</v>
      </c>
      <c r="T3315">
        <v>3.54</v>
      </c>
      <c r="U3315">
        <v>5</v>
      </c>
      <c r="V3315" t="s">
        <v>22</v>
      </c>
      <c r="W3315">
        <f t="shared" si="408"/>
        <v>0</v>
      </c>
      <c r="X3315" t="str">
        <f t="shared" si="409"/>
        <v>More than 3 calls</v>
      </c>
      <c r="Y3315" t="str">
        <f t="shared" si="410"/>
        <v>Medium</v>
      </c>
      <c r="Z3315" t="str">
        <f t="shared" si="411"/>
        <v>Heavy_user</v>
      </c>
      <c r="AA3315" t="str">
        <f t="shared" si="412"/>
        <v>Heavy_user</v>
      </c>
      <c r="AB3315" t="str">
        <f t="shared" si="413"/>
        <v>Medium Usage</v>
      </c>
      <c r="AC3315" t="str">
        <f t="shared" si="414"/>
        <v>High</v>
      </c>
      <c r="AD3315" t="str">
        <f t="shared" si="415"/>
        <v>Medium Intl Calls</v>
      </c>
    </row>
    <row r="3316" spans="1:30" x14ac:dyDescent="0.25">
      <c r="A3316" t="s">
        <v>37</v>
      </c>
      <c r="B3316">
        <v>47</v>
      </c>
      <c r="C3316" t="s">
        <v>21</v>
      </c>
      <c r="D3316" t="s">
        <v>22</v>
      </c>
      <c r="E3316">
        <f>IF(train[[#This Row],[international_plan]]="yes",1,0)</f>
        <v>0</v>
      </c>
      <c r="F3316" t="s">
        <v>23</v>
      </c>
      <c r="G3316">
        <f>IF(train[[#This Row],[voice_mail_plan]]="yes",1,0)</f>
        <v>1</v>
      </c>
      <c r="H3316">
        <v>28</v>
      </c>
      <c r="I3316">
        <v>196.2</v>
      </c>
      <c r="J3316">
        <v>88</v>
      </c>
      <c r="K3316">
        <v>33.35</v>
      </c>
      <c r="L3316">
        <v>194.8</v>
      </c>
      <c r="M3316">
        <v>106</v>
      </c>
      <c r="N3316">
        <v>16.559999999999999</v>
      </c>
      <c r="O3316">
        <v>243</v>
      </c>
      <c r="P3316">
        <v>103</v>
      </c>
      <c r="Q3316">
        <v>10.93</v>
      </c>
      <c r="R3316">
        <v>10.5</v>
      </c>
      <c r="S3316">
        <v>10</v>
      </c>
      <c r="T3316">
        <v>2.84</v>
      </c>
      <c r="U3316">
        <v>0</v>
      </c>
      <c r="V3316" t="s">
        <v>22</v>
      </c>
      <c r="W3316">
        <f t="shared" si="408"/>
        <v>0</v>
      </c>
      <c r="X3316" t="str">
        <f t="shared" si="409"/>
        <v>3 or fewer calls</v>
      </c>
      <c r="Y3316" t="str">
        <f t="shared" si="410"/>
        <v>Medium</v>
      </c>
      <c r="Z3316" t="str">
        <f t="shared" si="411"/>
        <v>Medium_user</v>
      </c>
      <c r="AA3316" t="str">
        <f t="shared" si="412"/>
        <v>Medium_user</v>
      </c>
      <c r="AB3316" t="str">
        <f t="shared" si="413"/>
        <v>Medium Usage</v>
      </c>
      <c r="AC3316" t="str">
        <f t="shared" si="414"/>
        <v>Medium</v>
      </c>
      <c r="AD3316" t="str">
        <f t="shared" si="415"/>
        <v>Medium Intl Calls</v>
      </c>
    </row>
    <row r="3317" spans="1:30" x14ac:dyDescent="0.25">
      <c r="A3317" t="s">
        <v>32</v>
      </c>
      <c r="B3317">
        <v>49</v>
      </c>
      <c r="C3317" t="s">
        <v>21</v>
      </c>
      <c r="D3317" t="s">
        <v>22</v>
      </c>
      <c r="E3317">
        <f>IF(train[[#This Row],[international_plan]]="yes",1,0)</f>
        <v>0</v>
      </c>
      <c r="F3317" t="s">
        <v>23</v>
      </c>
      <c r="G3317">
        <f>IF(train[[#This Row],[voice_mail_plan]]="yes",1,0)</f>
        <v>1</v>
      </c>
      <c r="H3317">
        <v>20</v>
      </c>
      <c r="I3317">
        <v>205.9</v>
      </c>
      <c r="J3317">
        <v>109</v>
      </c>
      <c r="K3317">
        <v>35</v>
      </c>
      <c r="L3317">
        <v>298.39999999999998</v>
      </c>
      <c r="M3317">
        <v>105</v>
      </c>
      <c r="N3317">
        <v>25.36</v>
      </c>
      <c r="O3317">
        <v>142.1</v>
      </c>
      <c r="P3317">
        <v>91</v>
      </c>
      <c r="Q3317">
        <v>6.39</v>
      </c>
      <c r="R3317">
        <v>12.3</v>
      </c>
      <c r="S3317">
        <v>3</v>
      </c>
      <c r="T3317">
        <v>3.32</v>
      </c>
      <c r="U3317">
        <v>4</v>
      </c>
      <c r="V3317" t="s">
        <v>22</v>
      </c>
      <c r="W3317">
        <f t="shared" si="408"/>
        <v>0</v>
      </c>
      <c r="X3317" t="str">
        <f t="shared" si="409"/>
        <v>More than 3 calls</v>
      </c>
      <c r="Y3317" t="str">
        <f t="shared" si="410"/>
        <v>Medium</v>
      </c>
      <c r="Z3317" t="str">
        <f t="shared" si="411"/>
        <v>Medium_user</v>
      </c>
      <c r="AA3317" t="str">
        <f t="shared" si="412"/>
        <v>Heavy_user</v>
      </c>
      <c r="AB3317" t="str">
        <f t="shared" si="413"/>
        <v>Medium Usage</v>
      </c>
      <c r="AC3317" t="str">
        <f t="shared" si="414"/>
        <v>Medium</v>
      </c>
      <c r="AD3317" t="str">
        <f t="shared" si="415"/>
        <v>Medium Intl Calls</v>
      </c>
    </row>
    <row r="3318" spans="1:30" x14ac:dyDescent="0.25">
      <c r="A3318" t="s">
        <v>47</v>
      </c>
      <c r="B3318">
        <v>104</v>
      </c>
      <c r="C3318" t="s">
        <v>21</v>
      </c>
      <c r="D3318" t="s">
        <v>22</v>
      </c>
      <c r="E3318">
        <f>IF(train[[#This Row],[international_plan]]="yes",1,0)</f>
        <v>0</v>
      </c>
      <c r="F3318" t="s">
        <v>22</v>
      </c>
      <c r="G3318">
        <f>IF(train[[#This Row],[voice_mail_plan]]="yes",1,0)</f>
        <v>0</v>
      </c>
      <c r="H3318">
        <v>0</v>
      </c>
      <c r="I3318">
        <v>174.1</v>
      </c>
      <c r="J3318">
        <v>97</v>
      </c>
      <c r="K3318">
        <v>29.6</v>
      </c>
      <c r="L3318">
        <v>174.6</v>
      </c>
      <c r="M3318">
        <v>104</v>
      </c>
      <c r="N3318">
        <v>14.84</v>
      </c>
      <c r="O3318">
        <v>182.7</v>
      </c>
      <c r="P3318">
        <v>158</v>
      </c>
      <c r="Q3318">
        <v>8.2200000000000006</v>
      </c>
      <c r="R3318">
        <v>9.3000000000000007</v>
      </c>
      <c r="S3318">
        <v>4</v>
      </c>
      <c r="T3318">
        <v>2.5099999999999998</v>
      </c>
      <c r="U3318">
        <v>3</v>
      </c>
      <c r="V3318" t="s">
        <v>22</v>
      </c>
      <c r="W3318">
        <f t="shared" si="408"/>
        <v>0</v>
      </c>
      <c r="X3318" t="str">
        <f t="shared" si="409"/>
        <v>3 or fewer calls</v>
      </c>
      <c r="Y3318" t="str">
        <f t="shared" si="410"/>
        <v>Medium</v>
      </c>
      <c r="Z3318" t="str">
        <f t="shared" si="411"/>
        <v>Medium_user</v>
      </c>
      <c r="AA3318" t="str">
        <f t="shared" si="412"/>
        <v>Medium_user</v>
      </c>
      <c r="AB3318" t="str">
        <f t="shared" si="413"/>
        <v>Medium Usage</v>
      </c>
      <c r="AC3318" t="str">
        <f t="shared" si="414"/>
        <v>None</v>
      </c>
      <c r="AD3318" t="str">
        <f t="shared" si="415"/>
        <v>Medium Intl Calls</v>
      </c>
    </row>
    <row r="3319" spans="1:30" x14ac:dyDescent="0.25">
      <c r="A3319" t="s">
        <v>50</v>
      </c>
      <c r="B3319">
        <v>173</v>
      </c>
      <c r="C3319" t="s">
        <v>25</v>
      </c>
      <c r="D3319" t="s">
        <v>22</v>
      </c>
      <c r="E3319">
        <f>IF(train[[#This Row],[international_plan]]="yes",1,0)</f>
        <v>0</v>
      </c>
      <c r="F3319" t="s">
        <v>22</v>
      </c>
      <c r="G3319">
        <f>IF(train[[#This Row],[voice_mail_plan]]="yes",1,0)</f>
        <v>0</v>
      </c>
      <c r="H3319">
        <v>0</v>
      </c>
      <c r="I3319">
        <v>154.6</v>
      </c>
      <c r="J3319">
        <v>81</v>
      </c>
      <c r="K3319">
        <v>26.28</v>
      </c>
      <c r="L3319">
        <v>147.30000000000001</v>
      </c>
      <c r="M3319">
        <v>100</v>
      </c>
      <c r="N3319">
        <v>12.52</v>
      </c>
      <c r="O3319">
        <v>132.9</v>
      </c>
      <c r="P3319">
        <v>99</v>
      </c>
      <c r="Q3319">
        <v>5.98</v>
      </c>
      <c r="R3319">
        <v>6.9</v>
      </c>
      <c r="S3319">
        <v>5</v>
      </c>
      <c r="T3319">
        <v>1.86</v>
      </c>
      <c r="U3319">
        <v>0</v>
      </c>
      <c r="V3319" t="s">
        <v>22</v>
      </c>
      <c r="W3319">
        <f t="shared" si="408"/>
        <v>0</v>
      </c>
      <c r="X3319" t="str">
        <f t="shared" si="409"/>
        <v>3 or fewer calls</v>
      </c>
      <c r="Y3319" t="str">
        <f t="shared" si="410"/>
        <v>Low</v>
      </c>
      <c r="Z3319" t="str">
        <f t="shared" si="411"/>
        <v>Medium_user</v>
      </c>
      <c r="AA3319" t="str">
        <f t="shared" si="412"/>
        <v>Medium_user</v>
      </c>
      <c r="AB3319" t="str">
        <f t="shared" si="413"/>
        <v>Medium Usage</v>
      </c>
      <c r="AC3319" t="str">
        <f t="shared" si="414"/>
        <v>None</v>
      </c>
      <c r="AD3319" t="str">
        <f t="shared" si="415"/>
        <v>Low Intl Calls</v>
      </c>
    </row>
    <row r="3320" spans="1:30" x14ac:dyDescent="0.25">
      <c r="A3320" t="s">
        <v>51</v>
      </c>
      <c r="B3320">
        <v>98</v>
      </c>
      <c r="C3320" t="s">
        <v>21</v>
      </c>
      <c r="D3320" t="s">
        <v>23</v>
      </c>
      <c r="E3320">
        <f>IF(train[[#This Row],[international_plan]]="yes",1,0)</f>
        <v>1</v>
      </c>
      <c r="F3320" t="s">
        <v>23</v>
      </c>
      <c r="G3320">
        <f>IF(train[[#This Row],[voice_mail_plan]]="yes",1,0)</f>
        <v>1</v>
      </c>
      <c r="H3320">
        <v>20</v>
      </c>
      <c r="I3320">
        <v>186.2</v>
      </c>
      <c r="J3320">
        <v>112</v>
      </c>
      <c r="K3320">
        <v>31.65</v>
      </c>
      <c r="L3320">
        <v>145.30000000000001</v>
      </c>
      <c r="M3320">
        <v>65</v>
      </c>
      <c r="N3320">
        <v>12.35</v>
      </c>
      <c r="O3320">
        <v>142.80000000000001</v>
      </c>
      <c r="P3320">
        <v>104</v>
      </c>
      <c r="Q3320">
        <v>6.43</v>
      </c>
      <c r="R3320">
        <v>10.9</v>
      </c>
      <c r="S3320">
        <v>4</v>
      </c>
      <c r="T3320">
        <v>2.94</v>
      </c>
      <c r="U3320">
        <v>3</v>
      </c>
      <c r="V3320" t="s">
        <v>22</v>
      </c>
      <c r="W3320">
        <f t="shared" si="408"/>
        <v>0</v>
      </c>
      <c r="X3320" t="str">
        <f t="shared" si="409"/>
        <v>3 or fewer calls</v>
      </c>
      <c r="Y3320" t="str">
        <f t="shared" si="410"/>
        <v>Medium</v>
      </c>
      <c r="Z3320" t="str">
        <f t="shared" si="411"/>
        <v>Light_usage</v>
      </c>
      <c r="AA3320" t="str">
        <f t="shared" si="412"/>
        <v>Medium_user</v>
      </c>
      <c r="AB3320" t="str">
        <f t="shared" si="413"/>
        <v>Medium Usage</v>
      </c>
      <c r="AC3320" t="str">
        <f t="shared" si="414"/>
        <v>Medium</v>
      </c>
      <c r="AD3320" t="str">
        <f t="shared" si="415"/>
        <v>Medium Intl Calls</v>
      </c>
    </row>
    <row r="3321" spans="1:30" x14ac:dyDescent="0.25">
      <c r="A3321" t="s">
        <v>32</v>
      </c>
      <c r="B3321">
        <v>81</v>
      </c>
      <c r="C3321" t="s">
        <v>21</v>
      </c>
      <c r="D3321" t="s">
        <v>22</v>
      </c>
      <c r="E3321">
        <f>IF(train[[#This Row],[international_plan]]="yes",1,0)</f>
        <v>0</v>
      </c>
      <c r="F3321" t="s">
        <v>22</v>
      </c>
      <c r="G3321">
        <f>IF(train[[#This Row],[voice_mail_plan]]="yes",1,0)</f>
        <v>0</v>
      </c>
      <c r="H3321">
        <v>0</v>
      </c>
      <c r="I3321">
        <v>176.1</v>
      </c>
      <c r="J3321">
        <v>113</v>
      </c>
      <c r="K3321">
        <v>29.94</v>
      </c>
      <c r="L3321">
        <v>162</v>
      </c>
      <c r="M3321">
        <v>80</v>
      </c>
      <c r="N3321">
        <v>13.77</v>
      </c>
      <c r="O3321">
        <v>160.9</v>
      </c>
      <c r="P3321">
        <v>83</v>
      </c>
      <c r="Q3321">
        <v>7.24</v>
      </c>
      <c r="R3321">
        <v>11.9</v>
      </c>
      <c r="S3321">
        <v>4</v>
      </c>
      <c r="T3321">
        <v>3.21</v>
      </c>
      <c r="U3321">
        <v>1</v>
      </c>
      <c r="V3321" t="s">
        <v>22</v>
      </c>
      <c r="W3321">
        <f t="shared" si="408"/>
        <v>0</v>
      </c>
      <c r="X3321" t="str">
        <f t="shared" si="409"/>
        <v>3 or fewer calls</v>
      </c>
      <c r="Y3321" t="str">
        <f t="shared" si="410"/>
        <v>Medium</v>
      </c>
      <c r="Z3321" t="str">
        <f t="shared" si="411"/>
        <v>Medium_user</v>
      </c>
      <c r="AA3321" t="str">
        <f t="shared" si="412"/>
        <v>Medium_user</v>
      </c>
      <c r="AB3321" t="str">
        <f t="shared" si="413"/>
        <v>Medium Usage</v>
      </c>
      <c r="AC3321" t="str">
        <f t="shared" si="414"/>
        <v>None</v>
      </c>
      <c r="AD3321" t="str">
        <f t="shared" si="415"/>
        <v>Medium Intl Calls</v>
      </c>
    </row>
    <row r="3322" spans="1:30" x14ac:dyDescent="0.25">
      <c r="A3322" t="s">
        <v>42</v>
      </c>
      <c r="B3322">
        <v>63</v>
      </c>
      <c r="C3322" t="s">
        <v>21</v>
      </c>
      <c r="D3322" t="s">
        <v>22</v>
      </c>
      <c r="E3322">
        <f>IF(train[[#This Row],[international_plan]]="yes",1,0)</f>
        <v>0</v>
      </c>
      <c r="F3322" t="s">
        <v>23</v>
      </c>
      <c r="G3322">
        <f>IF(train[[#This Row],[voice_mail_plan]]="yes",1,0)</f>
        <v>1</v>
      </c>
      <c r="H3322">
        <v>19</v>
      </c>
      <c r="I3322">
        <v>163</v>
      </c>
      <c r="J3322">
        <v>75</v>
      </c>
      <c r="K3322">
        <v>27.71</v>
      </c>
      <c r="L3322">
        <v>238.4</v>
      </c>
      <c r="M3322">
        <v>103</v>
      </c>
      <c r="N3322">
        <v>20.260000000000002</v>
      </c>
      <c r="O3322">
        <v>171.8</v>
      </c>
      <c r="P3322">
        <v>100</v>
      </c>
      <c r="Q3322">
        <v>7.73</v>
      </c>
      <c r="R3322">
        <v>11.3</v>
      </c>
      <c r="S3322">
        <v>3</v>
      </c>
      <c r="T3322">
        <v>3.05</v>
      </c>
      <c r="U3322">
        <v>3</v>
      </c>
      <c r="V3322" t="s">
        <v>22</v>
      </c>
      <c r="W3322">
        <f t="shared" si="408"/>
        <v>0</v>
      </c>
      <c r="X3322" t="str">
        <f t="shared" si="409"/>
        <v>3 or fewer calls</v>
      </c>
      <c r="Y3322" t="str">
        <f t="shared" si="410"/>
        <v>Medium</v>
      </c>
      <c r="Z3322" t="str">
        <f t="shared" si="411"/>
        <v>Medium_user</v>
      </c>
      <c r="AA3322" t="str">
        <f t="shared" si="412"/>
        <v>Heavy_user</v>
      </c>
      <c r="AB3322" t="str">
        <f t="shared" si="413"/>
        <v>Medium Usage</v>
      </c>
      <c r="AC3322" t="str">
        <f t="shared" si="414"/>
        <v>Medium</v>
      </c>
      <c r="AD3322" t="str">
        <f t="shared" si="415"/>
        <v>Medium Intl Calls</v>
      </c>
    </row>
    <row r="3323" spans="1:30" x14ac:dyDescent="0.25">
      <c r="A3323" t="s">
        <v>32</v>
      </c>
      <c r="B3323">
        <v>32</v>
      </c>
      <c r="C3323" t="s">
        <v>21</v>
      </c>
      <c r="D3323" t="s">
        <v>22</v>
      </c>
      <c r="E3323">
        <f>IF(train[[#This Row],[international_plan]]="yes",1,0)</f>
        <v>0</v>
      </c>
      <c r="F3323" t="s">
        <v>22</v>
      </c>
      <c r="G3323">
        <f>IF(train[[#This Row],[voice_mail_plan]]="yes",1,0)</f>
        <v>0</v>
      </c>
      <c r="H3323">
        <v>0</v>
      </c>
      <c r="I3323">
        <v>103.6</v>
      </c>
      <c r="J3323">
        <v>78</v>
      </c>
      <c r="K3323">
        <v>17.61</v>
      </c>
      <c r="L3323">
        <v>238.5</v>
      </c>
      <c r="M3323">
        <v>115</v>
      </c>
      <c r="N3323">
        <v>20.27</v>
      </c>
      <c r="O3323">
        <v>186.9</v>
      </c>
      <c r="P3323">
        <v>70</v>
      </c>
      <c r="Q3323">
        <v>8.41</v>
      </c>
      <c r="R3323">
        <v>11</v>
      </c>
      <c r="S3323">
        <v>4</v>
      </c>
      <c r="T3323">
        <v>2.97</v>
      </c>
      <c r="U3323">
        <v>2</v>
      </c>
      <c r="V3323" t="s">
        <v>22</v>
      </c>
      <c r="W3323">
        <f t="shared" si="408"/>
        <v>0</v>
      </c>
      <c r="X3323" t="str">
        <f t="shared" si="409"/>
        <v>3 or fewer calls</v>
      </c>
      <c r="Y3323" t="str">
        <f t="shared" si="410"/>
        <v>Medium</v>
      </c>
      <c r="Z3323" t="str">
        <f t="shared" si="411"/>
        <v>Medium_user</v>
      </c>
      <c r="AA3323" t="str">
        <f t="shared" si="412"/>
        <v>Heavy_user</v>
      </c>
      <c r="AB3323" t="str">
        <f t="shared" si="413"/>
        <v>Medium Usage</v>
      </c>
      <c r="AC3323" t="str">
        <f t="shared" si="414"/>
        <v>None</v>
      </c>
      <c r="AD3323" t="str">
        <f t="shared" si="415"/>
        <v>Medium Intl Calls</v>
      </c>
    </row>
    <row r="3324" spans="1:30" x14ac:dyDescent="0.25">
      <c r="A3324" t="s">
        <v>58</v>
      </c>
      <c r="B3324">
        <v>111</v>
      </c>
      <c r="C3324" t="s">
        <v>21</v>
      </c>
      <c r="D3324" t="s">
        <v>22</v>
      </c>
      <c r="E3324">
        <f>IF(train[[#This Row],[international_plan]]="yes",1,0)</f>
        <v>0</v>
      </c>
      <c r="F3324" t="s">
        <v>22</v>
      </c>
      <c r="G3324">
        <f>IF(train[[#This Row],[voice_mail_plan]]="yes",1,0)</f>
        <v>0</v>
      </c>
      <c r="H3324">
        <v>0</v>
      </c>
      <c r="I3324">
        <v>162.1</v>
      </c>
      <c r="J3324">
        <v>98</v>
      </c>
      <c r="K3324">
        <v>27.56</v>
      </c>
      <c r="L3324">
        <v>217.6</v>
      </c>
      <c r="M3324">
        <v>87</v>
      </c>
      <c r="N3324">
        <v>18.5</v>
      </c>
      <c r="O3324">
        <v>264.10000000000002</v>
      </c>
      <c r="P3324">
        <v>107</v>
      </c>
      <c r="Q3324">
        <v>11.88</v>
      </c>
      <c r="R3324">
        <v>7.7</v>
      </c>
      <c r="S3324">
        <v>1</v>
      </c>
      <c r="T3324">
        <v>2.08</v>
      </c>
      <c r="U3324">
        <v>0</v>
      </c>
      <c r="V3324" t="s">
        <v>22</v>
      </c>
      <c r="W3324">
        <f t="shared" si="408"/>
        <v>0</v>
      </c>
      <c r="X3324" t="str">
        <f t="shared" si="409"/>
        <v>3 or fewer calls</v>
      </c>
      <c r="Y3324" t="str">
        <f t="shared" si="410"/>
        <v>Medium</v>
      </c>
      <c r="Z3324" t="str">
        <f t="shared" si="411"/>
        <v>Medium_user</v>
      </c>
      <c r="AA3324" t="str">
        <f t="shared" si="412"/>
        <v>Medium_user</v>
      </c>
      <c r="AB3324" t="str">
        <f t="shared" si="413"/>
        <v>Medium Usage</v>
      </c>
      <c r="AC3324" t="str">
        <f t="shared" si="414"/>
        <v>None</v>
      </c>
      <c r="AD3324" t="str">
        <f t="shared" si="415"/>
        <v>Medium Intl Calls</v>
      </c>
    </row>
    <row r="3325" spans="1:30" x14ac:dyDescent="0.25">
      <c r="A3325" t="s">
        <v>49</v>
      </c>
      <c r="B3325">
        <v>96</v>
      </c>
      <c r="C3325" t="s">
        <v>21</v>
      </c>
      <c r="D3325" t="s">
        <v>22</v>
      </c>
      <c r="E3325">
        <f>IF(train[[#This Row],[international_plan]]="yes",1,0)</f>
        <v>0</v>
      </c>
      <c r="F3325" t="s">
        <v>22</v>
      </c>
      <c r="G3325">
        <f>IF(train[[#This Row],[voice_mail_plan]]="yes",1,0)</f>
        <v>0</v>
      </c>
      <c r="H3325">
        <v>0</v>
      </c>
      <c r="I3325">
        <v>149.19999999999999</v>
      </c>
      <c r="J3325">
        <v>125</v>
      </c>
      <c r="K3325">
        <v>25.36</v>
      </c>
      <c r="L3325">
        <v>210.6</v>
      </c>
      <c r="M3325">
        <v>119</v>
      </c>
      <c r="N3325">
        <v>17.899999999999999</v>
      </c>
      <c r="O3325">
        <v>290.5</v>
      </c>
      <c r="P3325">
        <v>102</v>
      </c>
      <c r="Q3325">
        <v>13.07</v>
      </c>
      <c r="R3325">
        <v>9.4</v>
      </c>
      <c r="S3325">
        <v>3</v>
      </c>
      <c r="T3325">
        <v>2.54</v>
      </c>
      <c r="U3325">
        <v>4</v>
      </c>
      <c r="V3325" t="s">
        <v>22</v>
      </c>
      <c r="W3325">
        <f t="shared" si="408"/>
        <v>0</v>
      </c>
      <c r="X3325" t="str">
        <f t="shared" si="409"/>
        <v>More than 3 calls</v>
      </c>
      <c r="Y3325" t="str">
        <f t="shared" si="410"/>
        <v>Medium</v>
      </c>
      <c r="Z3325" t="str">
        <f t="shared" si="411"/>
        <v>Medium_user</v>
      </c>
      <c r="AA3325" t="str">
        <f t="shared" si="412"/>
        <v>Medium_user</v>
      </c>
      <c r="AB3325" t="str">
        <f t="shared" si="413"/>
        <v>Medium Usage</v>
      </c>
      <c r="AC3325" t="str">
        <f t="shared" si="414"/>
        <v>None</v>
      </c>
      <c r="AD3325" t="str">
        <f t="shared" si="415"/>
        <v>Medium Intl Calls</v>
      </c>
    </row>
    <row r="3326" spans="1:30" x14ac:dyDescent="0.25">
      <c r="A3326" t="s">
        <v>61</v>
      </c>
      <c r="B3326">
        <v>79</v>
      </c>
      <c r="C3326" t="s">
        <v>21</v>
      </c>
      <c r="D3326" t="s">
        <v>22</v>
      </c>
      <c r="E3326">
        <f>IF(train[[#This Row],[international_plan]]="yes",1,0)</f>
        <v>0</v>
      </c>
      <c r="F3326" t="s">
        <v>22</v>
      </c>
      <c r="G3326">
        <f>IF(train[[#This Row],[voice_mail_plan]]="yes",1,0)</f>
        <v>0</v>
      </c>
      <c r="H3326">
        <v>0</v>
      </c>
      <c r="I3326">
        <v>187.3</v>
      </c>
      <c r="J3326">
        <v>108</v>
      </c>
      <c r="K3326">
        <v>31.84</v>
      </c>
      <c r="L3326">
        <v>177.1</v>
      </c>
      <c r="M3326">
        <v>72</v>
      </c>
      <c r="N3326">
        <v>15.05</v>
      </c>
      <c r="O3326">
        <v>269.2</v>
      </c>
      <c r="P3326">
        <v>135</v>
      </c>
      <c r="Q3326">
        <v>12.11</v>
      </c>
      <c r="R3326">
        <v>9.5</v>
      </c>
      <c r="S3326">
        <v>3</v>
      </c>
      <c r="T3326">
        <v>2.57</v>
      </c>
      <c r="U3326">
        <v>3</v>
      </c>
      <c r="V3326" t="s">
        <v>22</v>
      </c>
      <c r="W3326">
        <f t="shared" si="408"/>
        <v>0</v>
      </c>
      <c r="X3326" t="str">
        <f t="shared" si="409"/>
        <v>3 or fewer calls</v>
      </c>
      <c r="Y3326" t="str">
        <f t="shared" si="410"/>
        <v>Medium</v>
      </c>
      <c r="Z3326" t="str">
        <f t="shared" si="411"/>
        <v>Light_usage</v>
      </c>
      <c r="AA3326" t="str">
        <f t="shared" si="412"/>
        <v>Medium_user</v>
      </c>
      <c r="AB3326" t="str">
        <f t="shared" si="413"/>
        <v>Medium Usage</v>
      </c>
      <c r="AC3326" t="str">
        <f t="shared" si="414"/>
        <v>None</v>
      </c>
      <c r="AD3326" t="str">
        <f t="shared" si="415"/>
        <v>Medium Intl Calls</v>
      </c>
    </row>
    <row r="3327" spans="1:30" x14ac:dyDescent="0.25">
      <c r="A3327" t="s">
        <v>20</v>
      </c>
      <c r="B3327">
        <v>123</v>
      </c>
      <c r="C3327" t="s">
        <v>28</v>
      </c>
      <c r="D3327" t="s">
        <v>22</v>
      </c>
      <c r="E3327">
        <f>IF(train[[#This Row],[international_plan]]="yes",1,0)</f>
        <v>0</v>
      </c>
      <c r="F3327" t="s">
        <v>22</v>
      </c>
      <c r="G3327">
        <f>IF(train[[#This Row],[voice_mail_plan]]="yes",1,0)</f>
        <v>0</v>
      </c>
      <c r="H3327">
        <v>0</v>
      </c>
      <c r="I3327">
        <v>222.4</v>
      </c>
      <c r="J3327">
        <v>90</v>
      </c>
      <c r="K3327">
        <v>37.81</v>
      </c>
      <c r="L3327">
        <v>286.3</v>
      </c>
      <c r="M3327">
        <v>104</v>
      </c>
      <c r="N3327">
        <v>24.34</v>
      </c>
      <c r="O3327">
        <v>300.8</v>
      </c>
      <c r="P3327">
        <v>95</v>
      </c>
      <c r="Q3327">
        <v>13.54</v>
      </c>
      <c r="R3327">
        <v>9.9</v>
      </c>
      <c r="S3327">
        <v>3</v>
      </c>
      <c r="T3327">
        <v>2.67</v>
      </c>
      <c r="U3327">
        <v>2</v>
      </c>
      <c r="V3327" t="s">
        <v>23</v>
      </c>
      <c r="W3327">
        <f t="shared" si="408"/>
        <v>1</v>
      </c>
      <c r="X3327" t="str">
        <f t="shared" si="409"/>
        <v>3 or fewer calls</v>
      </c>
      <c r="Y3327" t="str">
        <f t="shared" si="410"/>
        <v>Medium</v>
      </c>
      <c r="Z3327" t="str">
        <f t="shared" si="411"/>
        <v>Medium_user</v>
      </c>
      <c r="AA3327" t="str">
        <f t="shared" si="412"/>
        <v>Heavy_user</v>
      </c>
      <c r="AB3327" t="str">
        <f t="shared" si="413"/>
        <v>Medium Usage</v>
      </c>
      <c r="AC3327" t="str">
        <f t="shared" si="414"/>
        <v>None</v>
      </c>
      <c r="AD3327" t="str">
        <f t="shared" si="415"/>
        <v>Medium Intl Calls</v>
      </c>
    </row>
    <row r="3328" spans="1:30" x14ac:dyDescent="0.25">
      <c r="A3328" t="s">
        <v>32</v>
      </c>
      <c r="B3328">
        <v>88</v>
      </c>
      <c r="C3328" t="s">
        <v>21</v>
      </c>
      <c r="D3328" t="s">
        <v>22</v>
      </c>
      <c r="E3328">
        <f>IF(train[[#This Row],[international_plan]]="yes",1,0)</f>
        <v>0</v>
      </c>
      <c r="F3328" t="s">
        <v>22</v>
      </c>
      <c r="G3328">
        <f>IF(train[[#This Row],[voice_mail_plan]]="yes",1,0)</f>
        <v>0</v>
      </c>
      <c r="H3328">
        <v>0</v>
      </c>
      <c r="I3328">
        <v>82.7</v>
      </c>
      <c r="J3328">
        <v>94</v>
      </c>
      <c r="K3328">
        <v>14.06</v>
      </c>
      <c r="L3328">
        <v>157.5</v>
      </c>
      <c r="M3328">
        <v>130</v>
      </c>
      <c r="N3328">
        <v>13.39</v>
      </c>
      <c r="O3328">
        <v>205.9</v>
      </c>
      <c r="P3328">
        <v>81</v>
      </c>
      <c r="Q3328">
        <v>9.27</v>
      </c>
      <c r="R3328">
        <v>10.6</v>
      </c>
      <c r="S3328">
        <v>4</v>
      </c>
      <c r="T3328">
        <v>2.86</v>
      </c>
      <c r="U3328">
        <v>0</v>
      </c>
      <c r="V3328" t="s">
        <v>23</v>
      </c>
      <c r="W3328">
        <f t="shared" si="408"/>
        <v>1</v>
      </c>
      <c r="X3328" t="str">
        <f t="shared" si="409"/>
        <v>3 or fewer calls</v>
      </c>
      <c r="Y3328" t="str">
        <f t="shared" si="410"/>
        <v>Medium</v>
      </c>
      <c r="Z3328" t="str">
        <f t="shared" si="411"/>
        <v>Heavy_user</v>
      </c>
      <c r="AA3328" t="str">
        <f t="shared" si="412"/>
        <v>Medium_user</v>
      </c>
      <c r="AB3328" t="str">
        <f t="shared" si="413"/>
        <v>Medium Usage</v>
      </c>
      <c r="AC3328" t="str">
        <f t="shared" si="414"/>
        <v>None</v>
      </c>
      <c r="AD3328" t="str">
        <f t="shared" si="415"/>
        <v>Medium Intl Calls</v>
      </c>
    </row>
    <row r="3329" spans="1:30" x14ac:dyDescent="0.25">
      <c r="A3329" t="s">
        <v>38</v>
      </c>
      <c r="B3329">
        <v>182</v>
      </c>
      <c r="C3329" t="s">
        <v>25</v>
      </c>
      <c r="D3329" t="s">
        <v>22</v>
      </c>
      <c r="E3329">
        <f>IF(train[[#This Row],[international_plan]]="yes",1,0)</f>
        <v>0</v>
      </c>
      <c r="F3329" t="s">
        <v>23</v>
      </c>
      <c r="G3329">
        <f>IF(train[[#This Row],[voice_mail_plan]]="yes",1,0)</f>
        <v>1</v>
      </c>
      <c r="H3329">
        <v>24</v>
      </c>
      <c r="I3329">
        <v>215.2</v>
      </c>
      <c r="J3329">
        <v>73</v>
      </c>
      <c r="K3329">
        <v>36.58</v>
      </c>
      <c r="L3329">
        <v>133.1</v>
      </c>
      <c r="M3329">
        <v>85</v>
      </c>
      <c r="N3329">
        <v>11.31</v>
      </c>
      <c r="O3329">
        <v>205.1</v>
      </c>
      <c r="P3329">
        <v>79</v>
      </c>
      <c r="Q3329">
        <v>9.23</v>
      </c>
      <c r="R3329">
        <v>10.9</v>
      </c>
      <c r="S3329">
        <v>7</v>
      </c>
      <c r="T3329">
        <v>2.94</v>
      </c>
      <c r="U3329">
        <v>0</v>
      </c>
      <c r="V3329" t="s">
        <v>22</v>
      </c>
      <c r="W3329">
        <f t="shared" si="408"/>
        <v>0</v>
      </c>
      <c r="X3329" t="str">
        <f t="shared" si="409"/>
        <v>3 or fewer calls</v>
      </c>
      <c r="Y3329" t="str">
        <f t="shared" si="410"/>
        <v>Medium</v>
      </c>
      <c r="Z3329" t="str">
        <f t="shared" si="411"/>
        <v>Medium_user</v>
      </c>
      <c r="AA3329" t="str">
        <f t="shared" si="412"/>
        <v>Medium_user</v>
      </c>
      <c r="AB3329" t="str">
        <f t="shared" si="413"/>
        <v>Medium Usage</v>
      </c>
      <c r="AC3329" t="str">
        <f t="shared" si="414"/>
        <v>Medium</v>
      </c>
      <c r="AD3329" t="str">
        <f t="shared" si="415"/>
        <v>Medium Intl Calls</v>
      </c>
    </row>
    <row r="3330" spans="1:30" x14ac:dyDescent="0.25">
      <c r="A3330" t="s">
        <v>68</v>
      </c>
      <c r="B3330">
        <v>109</v>
      </c>
      <c r="C3330" t="s">
        <v>21</v>
      </c>
      <c r="D3330" t="s">
        <v>22</v>
      </c>
      <c r="E3330">
        <f>IF(train[[#This Row],[international_plan]]="yes",1,0)</f>
        <v>0</v>
      </c>
      <c r="F3330" t="s">
        <v>22</v>
      </c>
      <c r="G3330">
        <f>IF(train[[#This Row],[voice_mail_plan]]="yes",1,0)</f>
        <v>0</v>
      </c>
      <c r="H3330">
        <v>0</v>
      </c>
      <c r="I3330">
        <v>168</v>
      </c>
      <c r="J3330">
        <v>103</v>
      </c>
      <c r="K3330">
        <v>28.56</v>
      </c>
      <c r="L3330">
        <v>190.8</v>
      </c>
      <c r="M3330">
        <v>100</v>
      </c>
      <c r="N3330">
        <v>16.22</v>
      </c>
      <c r="O3330">
        <v>196.9</v>
      </c>
      <c r="P3330">
        <v>65</v>
      </c>
      <c r="Q3330">
        <v>8.86</v>
      </c>
      <c r="R3330">
        <v>7.1</v>
      </c>
      <c r="S3330">
        <v>4</v>
      </c>
      <c r="T3330">
        <v>1.92</v>
      </c>
      <c r="U3330">
        <v>0</v>
      </c>
      <c r="V3330" t="s">
        <v>22</v>
      </c>
      <c r="W3330">
        <f t="shared" ref="W3330:W3393" si="416">IF(V3330="yes",1,0)</f>
        <v>0</v>
      </c>
      <c r="X3330" t="str">
        <f t="shared" ref="X3330:X3393" si="417">IF(U3330&gt;3,"More than 3 calls","3 or fewer calls")</f>
        <v>3 or fewer calls</v>
      </c>
      <c r="Y3330" t="str">
        <f t="shared" ref="Y3330:Y3393" si="418">IF(T3330&lt;2,"Low",IF(T3330&lt;4,"Medium","High"))</f>
        <v>Low</v>
      </c>
      <c r="Z3330" t="str">
        <f t="shared" ref="Z3330:Z3393" si="419">IF(M3330&lt;80,"Light_usage",IF(M3330&lt;120,"Medium_user","Heavy_user"))</f>
        <v>Medium_user</v>
      </c>
      <c r="AA3330" t="str">
        <f t="shared" ref="AA3330:AA3393" si="420">IF(N3330&lt;10,"Light_user",IF(N3330&lt;20,"Medium_user","Heavy_user"))</f>
        <v>Medium_user</v>
      </c>
      <c r="AB3330" t="str">
        <f t="shared" ref="AB3330:AB3393" si="421">IF(AND(I3330&gt;250,N3330&gt;20,R3330&gt;10),"High Usage",
  IF(AND(I3330&lt;100,N3330&lt;10,R3330&lt;5),"Low Usage","Medium Usage"))</f>
        <v>Medium Usage</v>
      </c>
      <c r="AC3330" t="str">
        <f t="shared" ref="AC3330:AC3393" si="422">IF(H3330=0,"None",IF(H3330&lt;10,"Low",IF(H3330&lt;30,"Medium","High")))</f>
        <v>None</v>
      </c>
      <c r="AD3330" t="str">
        <f t="shared" ref="AD3330:AD3393" si="423">IF(T3330&lt;=2, "Low Intl Calls", IF(T3330&lt;=5, "Medium Intl Calls", "High Intl Calls"))</f>
        <v>Low Intl Calls</v>
      </c>
    </row>
    <row r="3331" spans="1:30" x14ac:dyDescent="0.25">
      <c r="A3331" t="s">
        <v>34</v>
      </c>
      <c r="B3331">
        <v>79</v>
      </c>
      <c r="C3331" t="s">
        <v>21</v>
      </c>
      <c r="D3331" t="s">
        <v>22</v>
      </c>
      <c r="E3331">
        <f>IF(train[[#This Row],[international_plan]]="yes",1,0)</f>
        <v>0</v>
      </c>
      <c r="F3331" t="s">
        <v>23</v>
      </c>
      <c r="G3331">
        <f>IF(train[[#This Row],[voice_mail_plan]]="yes",1,0)</f>
        <v>1</v>
      </c>
      <c r="H3331">
        <v>12</v>
      </c>
      <c r="I3331">
        <v>62.4</v>
      </c>
      <c r="J3331">
        <v>119</v>
      </c>
      <c r="K3331">
        <v>10.61</v>
      </c>
      <c r="L3331">
        <v>237.6</v>
      </c>
      <c r="M3331">
        <v>96</v>
      </c>
      <c r="N3331">
        <v>20.2</v>
      </c>
      <c r="O3331">
        <v>193.4</v>
      </c>
      <c r="P3331">
        <v>116</v>
      </c>
      <c r="Q3331">
        <v>8.6999999999999993</v>
      </c>
      <c r="R3331">
        <v>7.8</v>
      </c>
      <c r="S3331">
        <v>2</v>
      </c>
      <c r="T3331">
        <v>2.11</v>
      </c>
      <c r="U3331">
        <v>0</v>
      </c>
      <c r="V3331" t="s">
        <v>22</v>
      </c>
      <c r="W3331">
        <f t="shared" si="416"/>
        <v>0</v>
      </c>
      <c r="X3331" t="str">
        <f t="shared" si="417"/>
        <v>3 or fewer calls</v>
      </c>
      <c r="Y3331" t="str">
        <f t="shared" si="418"/>
        <v>Medium</v>
      </c>
      <c r="Z3331" t="str">
        <f t="shared" si="419"/>
        <v>Medium_user</v>
      </c>
      <c r="AA3331" t="str">
        <f t="shared" si="420"/>
        <v>Heavy_user</v>
      </c>
      <c r="AB3331" t="str">
        <f t="shared" si="421"/>
        <v>Medium Usage</v>
      </c>
      <c r="AC3331" t="str">
        <f t="shared" si="422"/>
        <v>Medium</v>
      </c>
      <c r="AD3331" t="str">
        <f t="shared" si="423"/>
        <v>Medium Intl Calls</v>
      </c>
    </row>
    <row r="3332" spans="1:30" x14ac:dyDescent="0.25">
      <c r="A3332" t="s">
        <v>38</v>
      </c>
      <c r="B3332">
        <v>68</v>
      </c>
      <c r="C3332" t="s">
        <v>21</v>
      </c>
      <c r="D3332" t="s">
        <v>22</v>
      </c>
      <c r="E3332">
        <f>IF(train[[#This Row],[international_plan]]="yes",1,0)</f>
        <v>0</v>
      </c>
      <c r="F3332" t="s">
        <v>23</v>
      </c>
      <c r="G3332">
        <f>IF(train[[#This Row],[voice_mail_plan]]="yes",1,0)</f>
        <v>1</v>
      </c>
      <c r="H3332">
        <v>41</v>
      </c>
      <c r="I3332">
        <v>226</v>
      </c>
      <c r="J3332">
        <v>113</v>
      </c>
      <c r="K3332">
        <v>38.42</v>
      </c>
      <c r="L3332">
        <v>149.80000000000001</v>
      </c>
      <c r="M3332">
        <v>115</v>
      </c>
      <c r="N3332">
        <v>12.73</v>
      </c>
      <c r="O3332">
        <v>184.9</v>
      </c>
      <c r="P3332">
        <v>88</v>
      </c>
      <c r="Q3332">
        <v>8.32</v>
      </c>
      <c r="R3332">
        <v>11.5</v>
      </c>
      <c r="S3332">
        <v>2</v>
      </c>
      <c r="T3332">
        <v>3.11</v>
      </c>
      <c r="U3332">
        <v>2</v>
      </c>
      <c r="V3332" t="s">
        <v>22</v>
      </c>
      <c r="W3332">
        <f t="shared" si="416"/>
        <v>0</v>
      </c>
      <c r="X3332" t="str">
        <f t="shared" si="417"/>
        <v>3 or fewer calls</v>
      </c>
      <c r="Y3332" t="str">
        <f t="shared" si="418"/>
        <v>Medium</v>
      </c>
      <c r="Z3332" t="str">
        <f t="shared" si="419"/>
        <v>Medium_user</v>
      </c>
      <c r="AA3332" t="str">
        <f t="shared" si="420"/>
        <v>Medium_user</v>
      </c>
      <c r="AB3332" t="str">
        <f t="shared" si="421"/>
        <v>Medium Usage</v>
      </c>
      <c r="AC3332" t="str">
        <f t="shared" si="422"/>
        <v>High</v>
      </c>
      <c r="AD3332" t="str">
        <f t="shared" si="423"/>
        <v>Medium Intl Calls</v>
      </c>
    </row>
    <row r="3333" spans="1:30" x14ac:dyDescent="0.25">
      <c r="A3333" t="s">
        <v>62</v>
      </c>
      <c r="B3333">
        <v>70</v>
      </c>
      <c r="C3333" t="s">
        <v>21</v>
      </c>
      <c r="D3333" t="s">
        <v>22</v>
      </c>
      <c r="E3333">
        <f>IF(train[[#This Row],[international_plan]]="yes",1,0)</f>
        <v>0</v>
      </c>
      <c r="F3333" t="s">
        <v>22</v>
      </c>
      <c r="G3333">
        <f>IF(train[[#This Row],[voice_mail_plan]]="yes",1,0)</f>
        <v>0</v>
      </c>
      <c r="H3333">
        <v>0</v>
      </c>
      <c r="I3333">
        <v>205.7</v>
      </c>
      <c r="J3333">
        <v>80</v>
      </c>
      <c r="K3333">
        <v>34.97</v>
      </c>
      <c r="L3333">
        <v>221.4</v>
      </c>
      <c r="M3333">
        <v>103</v>
      </c>
      <c r="N3333">
        <v>18.82</v>
      </c>
      <c r="O3333">
        <v>206.2</v>
      </c>
      <c r="P3333">
        <v>117</v>
      </c>
      <c r="Q3333">
        <v>9.2799999999999994</v>
      </c>
      <c r="R3333">
        <v>14.2</v>
      </c>
      <c r="S3333">
        <v>5</v>
      </c>
      <c r="T3333">
        <v>3.83</v>
      </c>
      <c r="U3333">
        <v>2</v>
      </c>
      <c r="V3333" t="s">
        <v>22</v>
      </c>
      <c r="W3333">
        <f t="shared" si="416"/>
        <v>0</v>
      </c>
      <c r="X3333" t="str">
        <f t="shared" si="417"/>
        <v>3 or fewer calls</v>
      </c>
      <c r="Y3333" t="str">
        <f t="shared" si="418"/>
        <v>Medium</v>
      </c>
      <c r="Z3333" t="str">
        <f t="shared" si="419"/>
        <v>Medium_user</v>
      </c>
      <c r="AA3333" t="str">
        <f t="shared" si="420"/>
        <v>Medium_user</v>
      </c>
      <c r="AB3333" t="str">
        <f t="shared" si="421"/>
        <v>Medium Usage</v>
      </c>
      <c r="AC3333" t="str">
        <f t="shared" si="422"/>
        <v>None</v>
      </c>
      <c r="AD3333" t="str">
        <f t="shared" si="423"/>
        <v>Medium Intl Calls</v>
      </c>
    </row>
    <row r="3334" spans="1:30" x14ac:dyDescent="0.25">
      <c r="A3334" t="s">
        <v>44</v>
      </c>
      <c r="B3334">
        <v>44</v>
      </c>
      <c r="C3334" t="s">
        <v>21</v>
      </c>
      <c r="D3334" t="s">
        <v>22</v>
      </c>
      <c r="E3334">
        <f>IF(train[[#This Row],[international_plan]]="yes",1,0)</f>
        <v>0</v>
      </c>
      <c r="F3334" t="s">
        <v>23</v>
      </c>
      <c r="G3334">
        <f>IF(train[[#This Row],[voice_mail_plan]]="yes",1,0)</f>
        <v>1</v>
      </c>
      <c r="H3334">
        <v>20</v>
      </c>
      <c r="I3334">
        <v>184.8</v>
      </c>
      <c r="J3334">
        <v>105</v>
      </c>
      <c r="K3334">
        <v>31.42</v>
      </c>
      <c r="L3334">
        <v>195</v>
      </c>
      <c r="M3334">
        <v>169</v>
      </c>
      <c r="N3334">
        <v>16.579999999999998</v>
      </c>
      <c r="O3334">
        <v>130.1</v>
      </c>
      <c r="P3334">
        <v>121</v>
      </c>
      <c r="Q3334">
        <v>5.85</v>
      </c>
      <c r="R3334">
        <v>11.6</v>
      </c>
      <c r="S3334">
        <v>3</v>
      </c>
      <c r="T3334">
        <v>3.13</v>
      </c>
      <c r="U3334">
        <v>1</v>
      </c>
      <c r="V3334" t="s">
        <v>22</v>
      </c>
      <c r="W3334">
        <f t="shared" si="416"/>
        <v>0</v>
      </c>
      <c r="X3334" t="str">
        <f t="shared" si="417"/>
        <v>3 or fewer calls</v>
      </c>
      <c r="Y3334" t="str">
        <f t="shared" si="418"/>
        <v>Medium</v>
      </c>
      <c r="Z3334" t="str">
        <f t="shared" si="419"/>
        <v>Heavy_user</v>
      </c>
      <c r="AA3334" t="str">
        <f t="shared" si="420"/>
        <v>Medium_user</v>
      </c>
      <c r="AB3334" t="str">
        <f t="shared" si="421"/>
        <v>Medium Usage</v>
      </c>
      <c r="AC3334" t="str">
        <f t="shared" si="422"/>
        <v>Medium</v>
      </c>
      <c r="AD3334" t="str">
        <f t="shared" si="423"/>
        <v>Medium Intl Calls</v>
      </c>
    </row>
    <row r="3335" spans="1:30" x14ac:dyDescent="0.25">
      <c r="A3335" t="s">
        <v>27</v>
      </c>
      <c r="B3335">
        <v>113</v>
      </c>
      <c r="C3335" t="s">
        <v>28</v>
      </c>
      <c r="D3335" t="s">
        <v>22</v>
      </c>
      <c r="E3335">
        <f>IF(train[[#This Row],[international_plan]]="yes",1,0)</f>
        <v>0</v>
      </c>
      <c r="F3335" t="s">
        <v>22</v>
      </c>
      <c r="G3335">
        <f>IF(train[[#This Row],[voice_mail_plan]]="yes",1,0)</f>
        <v>0</v>
      </c>
      <c r="H3335">
        <v>0</v>
      </c>
      <c r="I3335">
        <v>193.1</v>
      </c>
      <c r="J3335">
        <v>93</v>
      </c>
      <c r="K3335">
        <v>32.83</v>
      </c>
      <c r="L3335">
        <v>206.4</v>
      </c>
      <c r="M3335">
        <v>85</v>
      </c>
      <c r="N3335">
        <v>17.54</v>
      </c>
      <c r="O3335">
        <v>215.9</v>
      </c>
      <c r="P3335">
        <v>102</v>
      </c>
      <c r="Q3335">
        <v>9.7200000000000006</v>
      </c>
      <c r="R3335">
        <v>11.1</v>
      </c>
      <c r="S3335">
        <v>2</v>
      </c>
      <c r="T3335">
        <v>3</v>
      </c>
      <c r="U3335">
        <v>1</v>
      </c>
      <c r="V3335" t="s">
        <v>22</v>
      </c>
      <c r="W3335">
        <f t="shared" si="416"/>
        <v>0</v>
      </c>
      <c r="X3335" t="str">
        <f t="shared" si="417"/>
        <v>3 or fewer calls</v>
      </c>
      <c r="Y3335" t="str">
        <f t="shared" si="418"/>
        <v>Medium</v>
      </c>
      <c r="Z3335" t="str">
        <f t="shared" si="419"/>
        <v>Medium_user</v>
      </c>
      <c r="AA3335" t="str">
        <f t="shared" si="420"/>
        <v>Medium_user</v>
      </c>
      <c r="AB3335" t="str">
        <f t="shared" si="421"/>
        <v>Medium Usage</v>
      </c>
      <c r="AC3335" t="str">
        <f t="shared" si="422"/>
        <v>None</v>
      </c>
      <c r="AD3335" t="str">
        <f t="shared" si="423"/>
        <v>Medium Intl Calls</v>
      </c>
    </row>
    <row r="3336" spans="1:30" x14ac:dyDescent="0.25">
      <c r="A3336" t="s">
        <v>55</v>
      </c>
      <c r="B3336">
        <v>86</v>
      </c>
      <c r="C3336" t="s">
        <v>28</v>
      </c>
      <c r="D3336" t="s">
        <v>23</v>
      </c>
      <c r="E3336">
        <f>IF(train[[#This Row],[international_plan]]="yes",1,0)</f>
        <v>1</v>
      </c>
      <c r="F3336" t="s">
        <v>23</v>
      </c>
      <c r="G3336">
        <f>IF(train[[#This Row],[voice_mail_plan]]="yes",1,0)</f>
        <v>1</v>
      </c>
      <c r="H3336">
        <v>41</v>
      </c>
      <c r="I3336">
        <v>225.5</v>
      </c>
      <c r="J3336">
        <v>95</v>
      </c>
      <c r="K3336">
        <v>38.340000000000003</v>
      </c>
      <c r="L3336">
        <v>229.3</v>
      </c>
      <c r="M3336">
        <v>101</v>
      </c>
      <c r="N3336">
        <v>19.489999999999998</v>
      </c>
      <c r="O3336">
        <v>134</v>
      </c>
      <c r="P3336">
        <v>82</v>
      </c>
      <c r="Q3336">
        <v>6.03</v>
      </c>
      <c r="R3336">
        <v>11.6</v>
      </c>
      <c r="S3336">
        <v>10</v>
      </c>
      <c r="T3336">
        <v>3.13</v>
      </c>
      <c r="U3336">
        <v>2</v>
      </c>
      <c r="V3336" t="s">
        <v>22</v>
      </c>
      <c r="W3336">
        <f t="shared" si="416"/>
        <v>0</v>
      </c>
      <c r="X3336" t="str">
        <f t="shared" si="417"/>
        <v>3 or fewer calls</v>
      </c>
      <c r="Y3336" t="str">
        <f t="shared" si="418"/>
        <v>Medium</v>
      </c>
      <c r="Z3336" t="str">
        <f t="shared" si="419"/>
        <v>Medium_user</v>
      </c>
      <c r="AA3336" t="str">
        <f t="shared" si="420"/>
        <v>Medium_user</v>
      </c>
      <c r="AB3336" t="str">
        <f t="shared" si="421"/>
        <v>Medium Usage</v>
      </c>
      <c r="AC3336" t="str">
        <f t="shared" si="422"/>
        <v>High</v>
      </c>
      <c r="AD3336" t="str">
        <f t="shared" si="423"/>
        <v>Medium Intl Calls</v>
      </c>
    </row>
    <row r="3337" spans="1:30" x14ac:dyDescent="0.25">
      <c r="A3337" t="s">
        <v>46</v>
      </c>
      <c r="B3337">
        <v>59</v>
      </c>
      <c r="C3337" t="s">
        <v>21</v>
      </c>
      <c r="D3337" t="s">
        <v>22</v>
      </c>
      <c r="E3337">
        <f>IF(train[[#This Row],[international_plan]]="yes",1,0)</f>
        <v>0</v>
      </c>
      <c r="F3337" t="s">
        <v>22</v>
      </c>
      <c r="G3337">
        <f>IF(train[[#This Row],[voice_mail_plan]]="yes",1,0)</f>
        <v>0</v>
      </c>
      <c r="H3337">
        <v>0</v>
      </c>
      <c r="I3337">
        <v>163.5</v>
      </c>
      <c r="J3337">
        <v>107</v>
      </c>
      <c r="K3337">
        <v>27.8</v>
      </c>
      <c r="L3337">
        <v>187.1</v>
      </c>
      <c r="M3337">
        <v>91</v>
      </c>
      <c r="N3337">
        <v>15.9</v>
      </c>
      <c r="O3337">
        <v>179.1</v>
      </c>
      <c r="P3337">
        <v>100</v>
      </c>
      <c r="Q3337">
        <v>8.06</v>
      </c>
      <c r="R3337">
        <v>10.3</v>
      </c>
      <c r="S3337">
        <v>1</v>
      </c>
      <c r="T3337">
        <v>2.78</v>
      </c>
      <c r="U3337">
        <v>2</v>
      </c>
      <c r="V3337" t="s">
        <v>22</v>
      </c>
      <c r="W3337">
        <f t="shared" si="416"/>
        <v>0</v>
      </c>
      <c r="X3337" t="str">
        <f t="shared" si="417"/>
        <v>3 or fewer calls</v>
      </c>
      <c r="Y3337" t="str">
        <f t="shared" si="418"/>
        <v>Medium</v>
      </c>
      <c r="Z3337" t="str">
        <f t="shared" si="419"/>
        <v>Medium_user</v>
      </c>
      <c r="AA3337" t="str">
        <f t="shared" si="420"/>
        <v>Medium_user</v>
      </c>
      <c r="AB3337" t="str">
        <f t="shared" si="421"/>
        <v>Medium Usage</v>
      </c>
      <c r="AC3337" t="str">
        <f t="shared" si="422"/>
        <v>None</v>
      </c>
      <c r="AD3337" t="str">
        <f t="shared" si="423"/>
        <v>Medium Intl Calls</v>
      </c>
    </row>
    <row r="3338" spans="1:30" x14ac:dyDescent="0.25">
      <c r="A3338" t="s">
        <v>24</v>
      </c>
      <c r="B3338">
        <v>112</v>
      </c>
      <c r="C3338" t="s">
        <v>28</v>
      </c>
      <c r="D3338" t="s">
        <v>22</v>
      </c>
      <c r="E3338">
        <f>IF(train[[#This Row],[international_plan]]="yes",1,0)</f>
        <v>0</v>
      </c>
      <c r="F3338" t="s">
        <v>23</v>
      </c>
      <c r="G3338">
        <f>IF(train[[#This Row],[voice_mail_plan]]="yes",1,0)</f>
        <v>1</v>
      </c>
      <c r="H3338">
        <v>22</v>
      </c>
      <c r="I3338">
        <v>244.7</v>
      </c>
      <c r="J3338">
        <v>104</v>
      </c>
      <c r="K3338">
        <v>41.6</v>
      </c>
      <c r="L3338">
        <v>203.1</v>
      </c>
      <c r="M3338">
        <v>88</v>
      </c>
      <c r="N3338">
        <v>17.260000000000002</v>
      </c>
      <c r="O3338">
        <v>222</v>
      </c>
      <c r="P3338">
        <v>84</v>
      </c>
      <c r="Q3338">
        <v>9.99</v>
      </c>
      <c r="R3338">
        <v>7.4</v>
      </c>
      <c r="S3338">
        <v>6</v>
      </c>
      <c r="T3338">
        <v>2</v>
      </c>
      <c r="U3338">
        <v>0</v>
      </c>
      <c r="V3338" t="s">
        <v>22</v>
      </c>
      <c r="W3338">
        <f t="shared" si="416"/>
        <v>0</v>
      </c>
      <c r="X3338" t="str">
        <f t="shared" si="417"/>
        <v>3 or fewer calls</v>
      </c>
      <c r="Y3338" t="str">
        <f t="shared" si="418"/>
        <v>Medium</v>
      </c>
      <c r="Z3338" t="str">
        <f t="shared" si="419"/>
        <v>Medium_user</v>
      </c>
      <c r="AA3338" t="str">
        <f t="shared" si="420"/>
        <v>Medium_user</v>
      </c>
      <c r="AB3338" t="str">
        <f t="shared" si="421"/>
        <v>Medium Usage</v>
      </c>
      <c r="AC3338" t="str">
        <f t="shared" si="422"/>
        <v>Medium</v>
      </c>
      <c r="AD3338" t="str">
        <f t="shared" si="423"/>
        <v>Low Intl Calls</v>
      </c>
    </row>
    <row r="3339" spans="1:30" x14ac:dyDescent="0.25">
      <c r="A3339" t="s">
        <v>27</v>
      </c>
      <c r="B3339">
        <v>152</v>
      </c>
      <c r="C3339" t="s">
        <v>25</v>
      </c>
      <c r="D3339" t="s">
        <v>22</v>
      </c>
      <c r="E3339">
        <f>IF(train[[#This Row],[international_plan]]="yes",1,0)</f>
        <v>0</v>
      </c>
      <c r="F3339" t="s">
        <v>22</v>
      </c>
      <c r="G3339">
        <f>IF(train[[#This Row],[voice_mail_plan]]="yes",1,0)</f>
        <v>0</v>
      </c>
      <c r="H3339">
        <v>0</v>
      </c>
      <c r="I3339">
        <v>216.7</v>
      </c>
      <c r="J3339">
        <v>70</v>
      </c>
      <c r="K3339">
        <v>36.840000000000003</v>
      </c>
      <c r="L3339">
        <v>152.69999999999999</v>
      </c>
      <c r="M3339">
        <v>102</v>
      </c>
      <c r="N3339">
        <v>12.98</v>
      </c>
      <c r="O3339">
        <v>181.2</v>
      </c>
      <c r="P3339">
        <v>99</v>
      </c>
      <c r="Q3339">
        <v>8.15</v>
      </c>
      <c r="R3339">
        <v>11.6</v>
      </c>
      <c r="S3339">
        <v>6</v>
      </c>
      <c r="T3339">
        <v>3.13</v>
      </c>
      <c r="U3339">
        <v>1</v>
      </c>
      <c r="V3339" t="s">
        <v>22</v>
      </c>
      <c r="W3339">
        <f t="shared" si="416"/>
        <v>0</v>
      </c>
      <c r="X3339" t="str">
        <f t="shared" si="417"/>
        <v>3 or fewer calls</v>
      </c>
      <c r="Y3339" t="str">
        <f t="shared" si="418"/>
        <v>Medium</v>
      </c>
      <c r="Z3339" t="str">
        <f t="shared" si="419"/>
        <v>Medium_user</v>
      </c>
      <c r="AA3339" t="str">
        <f t="shared" si="420"/>
        <v>Medium_user</v>
      </c>
      <c r="AB3339" t="str">
        <f t="shared" si="421"/>
        <v>Medium Usage</v>
      </c>
      <c r="AC3339" t="str">
        <f t="shared" si="422"/>
        <v>None</v>
      </c>
      <c r="AD3339" t="str">
        <f t="shared" si="423"/>
        <v>Medium Intl Calls</v>
      </c>
    </row>
    <row r="3340" spans="1:30" x14ac:dyDescent="0.25">
      <c r="A3340" t="s">
        <v>48</v>
      </c>
      <c r="B3340">
        <v>108</v>
      </c>
      <c r="C3340" t="s">
        <v>21</v>
      </c>
      <c r="D3340" t="s">
        <v>22</v>
      </c>
      <c r="E3340">
        <f>IF(train[[#This Row],[international_plan]]="yes",1,0)</f>
        <v>0</v>
      </c>
      <c r="F3340" t="s">
        <v>23</v>
      </c>
      <c r="G3340">
        <f>IF(train[[#This Row],[voice_mail_plan]]="yes",1,0)</f>
        <v>1</v>
      </c>
      <c r="H3340">
        <v>15</v>
      </c>
      <c r="I3340">
        <v>196.8</v>
      </c>
      <c r="J3340">
        <v>79</v>
      </c>
      <c r="K3340">
        <v>33.46</v>
      </c>
      <c r="L3340">
        <v>173.5</v>
      </c>
      <c r="M3340">
        <v>99</v>
      </c>
      <c r="N3340">
        <v>14.75</v>
      </c>
      <c r="O3340">
        <v>274.7</v>
      </c>
      <c r="P3340">
        <v>108</v>
      </c>
      <c r="Q3340">
        <v>12.36</v>
      </c>
      <c r="R3340">
        <v>14.6</v>
      </c>
      <c r="S3340">
        <v>5</v>
      </c>
      <c r="T3340">
        <v>3.94</v>
      </c>
      <c r="U3340">
        <v>1</v>
      </c>
      <c r="V3340" t="s">
        <v>22</v>
      </c>
      <c r="W3340">
        <f t="shared" si="416"/>
        <v>0</v>
      </c>
      <c r="X3340" t="str">
        <f t="shared" si="417"/>
        <v>3 or fewer calls</v>
      </c>
      <c r="Y3340" t="str">
        <f t="shared" si="418"/>
        <v>Medium</v>
      </c>
      <c r="Z3340" t="str">
        <f t="shared" si="419"/>
        <v>Medium_user</v>
      </c>
      <c r="AA3340" t="str">
        <f t="shared" si="420"/>
        <v>Medium_user</v>
      </c>
      <c r="AB3340" t="str">
        <f t="shared" si="421"/>
        <v>Medium Usage</v>
      </c>
      <c r="AC3340" t="str">
        <f t="shared" si="422"/>
        <v>Medium</v>
      </c>
      <c r="AD3340" t="str">
        <f t="shared" si="423"/>
        <v>Medium Intl Calls</v>
      </c>
    </row>
    <row r="3341" spans="1:30" x14ac:dyDescent="0.25">
      <c r="A3341" t="s">
        <v>47</v>
      </c>
      <c r="B3341">
        <v>91</v>
      </c>
      <c r="C3341" t="s">
        <v>28</v>
      </c>
      <c r="D3341" t="s">
        <v>22</v>
      </c>
      <c r="E3341">
        <f>IF(train[[#This Row],[international_plan]]="yes",1,0)</f>
        <v>0</v>
      </c>
      <c r="F3341" t="s">
        <v>22</v>
      </c>
      <c r="G3341">
        <f>IF(train[[#This Row],[voice_mail_plan]]="yes",1,0)</f>
        <v>0</v>
      </c>
      <c r="H3341">
        <v>0</v>
      </c>
      <c r="I3341">
        <v>197.3</v>
      </c>
      <c r="J3341">
        <v>120</v>
      </c>
      <c r="K3341">
        <v>33.54</v>
      </c>
      <c r="L3341">
        <v>202.4</v>
      </c>
      <c r="M3341">
        <v>89</v>
      </c>
      <c r="N3341">
        <v>17.2</v>
      </c>
      <c r="O3341">
        <v>290.5</v>
      </c>
      <c r="P3341">
        <v>128</v>
      </c>
      <c r="Q3341">
        <v>13.07</v>
      </c>
      <c r="R3341">
        <v>15.3</v>
      </c>
      <c r="S3341">
        <v>7</v>
      </c>
      <c r="T3341">
        <v>4.13</v>
      </c>
      <c r="U3341">
        <v>1</v>
      </c>
      <c r="V3341" t="s">
        <v>22</v>
      </c>
      <c r="W3341">
        <f t="shared" si="416"/>
        <v>0</v>
      </c>
      <c r="X3341" t="str">
        <f t="shared" si="417"/>
        <v>3 or fewer calls</v>
      </c>
      <c r="Y3341" t="str">
        <f t="shared" si="418"/>
        <v>High</v>
      </c>
      <c r="Z3341" t="str">
        <f t="shared" si="419"/>
        <v>Medium_user</v>
      </c>
      <c r="AA3341" t="str">
        <f t="shared" si="420"/>
        <v>Medium_user</v>
      </c>
      <c r="AB3341" t="str">
        <f t="shared" si="421"/>
        <v>Medium Usage</v>
      </c>
      <c r="AC3341" t="str">
        <f t="shared" si="422"/>
        <v>None</v>
      </c>
      <c r="AD3341" t="str">
        <f t="shared" si="423"/>
        <v>Medium Intl Calls</v>
      </c>
    </row>
    <row r="3342" spans="1:30" x14ac:dyDescent="0.25">
      <c r="A3342" t="s">
        <v>50</v>
      </c>
      <c r="B3342">
        <v>57</v>
      </c>
      <c r="C3342" t="s">
        <v>21</v>
      </c>
      <c r="D3342" t="s">
        <v>22</v>
      </c>
      <c r="E3342">
        <f>IF(train[[#This Row],[international_plan]]="yes",1,0)</f>
        <v>0</v>
      </c>
      <c r="F3342" t="s">
        <v>23</v>
      </c>
      <c r="G3342">
        <f>IF(train[[#This Row],[voice_mail_plan]]="yes",1,0)</f>
        <v>1</v>
      </c>
      <c r="H3342">
        <v>23</v>
      </c>
      <c r="I3342">
        <v>208.7</v>
      </c>
      <c r="J3342">
        <v>57</v>
      </c>
      <c r="K3342">
        <v>35.479999999999997</v>
      </c>
      <c r="L3342">
        <v>233.4</v>
      </c>
      <c r="M3342">
        <v>132</v>
      </c>
      <c r="N3342">
        <v>19.84</v>
      </c>
      <c r="O3342">
        <v>108.8</v>
      </c>
      <c r="P3342">
        <v>117</v>
      </c>
      <c r="Q3342">
        <v>4.9000000000000004</v>
      </c>
      <c r="R3342">
        <v>9.1</v>
      </c>
      <c r="S3342">
        <v>5</v>
      </c>
      <c r="T3342">
        <v>2.46</v>
      </c>
      <c r="U3342">
        <v>1</v>
      </c>
      <c r="V3342" t="s">
        <v>22</v>
      </c>
      <c r="W3342">
        <f t="shared" si="416"/>
        <v>0</v>
      </c>
      <c r="X3342" t="str">
        <f t="shared" si="417"/>
        <v>3 or fewer calls</v>
      </c>
      <c r="Y3342" t="str">
        <f t="shared" si="418"/>
        <v>Medium</v>
      </c>
      <c r="Z3342" t="str">
        <f t="shared" si="419"/>
        <v>Heavy_user</v>
      </c>
      <c r="AA3342" t="str">
        <f t="shared" si="420"/>
        <v>Medium_user</v>
      </c>
      <c r="AB3342" t="str">
        <f t="shared" si="421"/>
        <v>Medium Usage</v>
      </c>
      <c r="AC3342" t="str">
        <f t="shared" si="422"/>
        <v>Medium</v>
      </c>
      <c r="AD3342" t="str">
        <f t="shared" si="423"/>
        <v>Medium Intl Calls</v>
      </c>
    </row>
    <row r="3343" spans="1:30" x14ac:dyDescent="0.25">
      <c r="A3343" t="s">
        <v>31</v>
      </c>
      <c r="B3343">
        <v>112</v>
      </c>
      <c r="C3343" t="s">
        <v>25</v>
      </c>
      <c r="D3343" t="s">
        <v>22</v>
      </c>
      <c r="E3343">
        <f>IF(train[[#This Row],[international_plan]]="yes",1,0)</f>
        <v>0</v>
      </c>
      <c r="F3343" t="s">
        <v>22</v>
      </c>
      <c r="G3343">
        <f>IF(train[[#This Row],[voice_mail_plan]]="yes",1,0)</f>
        <v>0</v>
      </c>
      <c r="H3343">
        <v>0</v>
      </c>
      <c r="I3343">
        <v>168.4</v>
      </c>
      <c r="J3343">
        <v>53</v>
      </c>
      <c r="K3343">
        <v>28.63</v>
      </c>
      <c r="L3343">
        <v>187.5</v>
      </c>
      <c r="M3343">
        <v>68</v>
      </c>
      <c r="N3343">
        <v>15.94</v>
      </c>
      <c r="O3343">
        <v>204.5</v>
      </c>
      <c r="P3343">
        <v>125</v>
      </c>
      <c r="Q3343">
        <v>9.1999999999999993</v>
      </c>
      <c r="R3343">
        <v>9.8000000000000007</v>
      </c>
      <c r="S3343">
        <v>3</v>
      </c>
      <c r="T3343">
        <v>2.65</v>
      </c>
      <c r="U3343">
        <v>1</v>
      </c>
      <c r="V3343" t="s">
        <v>22</v>
      </c>
      <c r="W3343">
        <f t="shared" si="416"/>
        <v>0</v>
      </c>
      <c r="X3343" t="str">
        <f t="shared" si="417"/>
        <v>3 or fewer calls</v>
      </c>
      <c r="Y3343" t="str">
        <f t="shared" si="418"/>
        <v>Medium</v>
      </c>
      <c r="Z3343" t="str">
        <f t="shared" si="419"/>
        <v>Light_usage</v>
      </c>
      <c r="AA3343" t="str">
        <f t="shared" si="420"/>
        <v>Medium_user</v>
      </c>
      <c r="AB3343" t="str">
        <f t="shared" si="421"/>
        <v>Medium Usage</v>
      </c>
      <c r="AC3343" t="str">
        <f t="shared" si="422"/>
        <v>None</v>
      </c>
      <c r="AD3343" t="str">
        <f t="shared" si="423"/>
        <v>Medium Intl Calls</v>
      </c>
    </row>
    <row r="3344" spans="1:30" x14ac:dyDescent="0.25">
      <c r="A3344" t="s">
        <v>52</v>
      </c>
      <c r="B3344">
        <v>100</v>
      </c>
      <c r="C3344" t="s">
        <v>21</v>
      </c>
      <c r="D3344" t="s">
        <v>22</v>
      </c>
      <c r="E3344">
        <f>IF(train[[#This Row],[international_plan]]="yes",1,0)</f>
        <v>0</v>
      </c>
      <c r="F3344" t="s">
        <v>22</v>
      </c>
      <c r="G3344">
        <f>IF(train[[#This Row],[voice_mail_plan]]="yes",1,0)</f>
        <v>0</v>
      </c>
      <c r="H3344">
        <v>0</v>
      </c>
      <c r="I3344">
        <v>129.4</v>
      </c>
      <c r="J3344">
        <v>69</v>
      </c>
      <c r="K3344">
        <v>22</v>
      </c>
      <c r="L3344">
        <v>251.3</v>
      </c>
      <c r="M3344">
        <v>73</v>
      </c>
      <c r="N3344">
        <v>21.36</v>
      </c>
      <c r="O3344">
        <v>157.1</v>
      </c>
      <c r="P3344">
        <v>92</v>
      </c>
      <c r="Q3344">
        <v>7.07</v>
      </c>
      <c r="R3344">
        <v>10.4</v>
      </c>
      <c r="S3344">
        <v>3</v>
      </c>
      <c r="T3344">
        <v>2.81</v>
      </c>
      <c r="U3344">
        <v>1</v>
      </c>
      <c r="V3344" t="s">
        <v>22</v>
      </c>
      <c r="W3344">
        <f t="shared" si="416"/>
        <v>0</v>
      </c>
      <c r="X3344" t="str">
        <f t="shared" si="417"/>
        <v>3 or fewer calls</v>
      </c>
      <c r="Y3344" t="str">
        <f t="shared" si="418"/>
        <v>Medium</v>
      </c>
      <c r="Z3344" t="str">
        <f t="shared" si="419"/>
        <v>Light_usage</v>
      </c>
      <c r="AA3344" t="str">
        <f t="shared" si="420"/>
        <v>Heavy_user</v>
      </c>
      <c r="AB3344" t="str">
        <f t="shared" si="421"/>
        <v>Medium Usage</v>
      </c>
      <c r="AC3344" t="str">
        <f t="shared" si="422"/>
        <v>None</v>
      </c>
      <c r="AD3344" t="str">
        <f t="shared" si="423"/>
        <v>Medium Intl Calls</v>
      </c>
    </row>
    <row r="3345" spans="1:30" x14ac:dyDescent="0.25">
      <c r="A3345" t="s">
        <v>37</v>
      </c>
      <c r="B3345">
        <v>42</v>
      </c>
      <c r="C3345" t="s">
        <v>28</v>
      </c>
      <c r="D3345" t="s">
        <v>23</v>
      </c>
      <c r="E3345">
        <f>IF(train[[#This Row],[international_plan]]="yes",1,0)</f>
        <v>1</v>
      </c>
      <c r="F3345" t="s">
        <v>22</v>
      </c>
      <c r="G3345">
        <f>IF(train[[#This Row],[voice_mail_plan]]="yes",1,0)</f>
        <v>0</v>
      </c>
      <c r="H3345">
        <v>0</v>
      </c>
      <c r="I3345">
        <v>260.89999999999998</v>
      </c>
      <c r="J3345">
        <v>94</v>
      </c>
      <c r="K3345">
        <v>44.35</v>
      </c>
      <c r="L3345">
        <v>152.80000000000001</v>
      </c>
      <c r="M3345">
        <v>123</v>
      </c>
      <c r="N3345">
        <v>12.99</v>
      </c>
      <c r="O3345">
        <v>212.6</v>
      </c>
      <c r="P3345">
        <v>94</v>
      </c>
      <c r="Q3345">
        <v>9.57</v>
      </c>
      <c r="R3345">
        <v>11.1</v>
      </c>
      <c r="S3345">
        <v>4</v>
      </c>
      <c r="T3345">
        <v>3</v>
      </c>
      <c r="U3345">
        <v>1</v>
      </c>
      <c r="V3345" t="s">
        <v>22</v>
      </c>
      <c r="W3345">
        <f t="shared" si="416"/>
        <v>0</v>
      </c>
      <c r="X3345" t="str">
        <f t="shared" si="417"/>
        <v>3 or fewer calls</v>
      </c>
      <c r="Y3345" t="str">
        <f t="shared" si="418"/>
        <v>Medium</v>
      </c>
      <c r="Z3345" t="str">
        <f t="shared" si="419"/>
        <v>Heavy_user</v>
      </c>
      <c r="AA3345" t="str">
        <f t="shared" si="420"/>
        <v>Medium_user</v>
      </c>
      <c r="AB3345" t="str">
        <f t="shared" si="421"/>
        <v>Medium Usage</v>
      </c>
      <c r="AC3345" t="str">
        <f t="shared" si="422"/>
        <v>None</v>
      </c>
      <c r="AD3345" t="str">
        <f t="shared" si="423"/>
        <v>Medium Intl Calls</v>
      </c>
    </row>
    <row r="3346" spans="1:30" x14ac:dyDescent="0.25">
      <c r="A3346" t="s">
        <v>36</v>
      </c>
      <c r="B3346">
        <v>68</v>
      </c>
      <c r="C3346" t="s">
        <v>21</v>
      </c>
      <c r="D3346" t="s">
        <v>22</v>
      </c>
      <c r="E3346">
        <f>IF(train[[#This Row],[international_plan]]="yes",1,0)</f>
        <v>0</v>
      </c>
      <c r="F3346" t="s">
        <v>22</v>
      </c>
      <c r="G3346">
        <f>IF(train[[#This Row],[voice_mail_plan]]="yes",1,0)</f>
        <v>0</v>
      </c>
      <c r="H3346">
        <v>0</v>
      </c>
      <c r="I3346">
        <v>267.89999999999998</v>
      </c>
      <c r="J3346">
        <v>80</v>
      </c>
      <c r="K3346">
        <v>45.54</v>
      </c>
      <c r="L3346">
        <v>145.4</v>
      </c>
      <c r="M3346">
        <v>143</v>
      </c>
      <c r="N3346">
        <v>12.36</v>
      </c>
      <c r="O3346">
        <v>273.3</v>
      </c>
      <c r="P3346">
        <v>119</v>
      </c>
      <c r="Q3346">
        <v>12.3</v>
      </c>
      <c r="R3346">
        <v>14.9</v>
      </c>
      <c r="S3346">
        <v>1</v>
      </c>
      <c r="T3346">
        <v>4.0199999999999996</v>
      </c>
      <c r="U3346">
        <v>3</v>
      </c>
      <c r="V3346" t="s">
        <v>23</v>
      </c>
      <c r="W3346">
        <f t="shared" si="416"/>
        <v>1</v>
      </c>
      <c r="X3346" t="str">
        <f t="shared" si="417"/>
        <v>3 or fewer calls</v>
      </c>
      <c r="Y3346" t="str">
        <f t="shared" si="418"/>
        <v>High</v>
      </c>
      <c r="Z3346" t="str">
        <f t="shared" si="419"/>
        <v>Heavy_user</v>
      </c>
      <c r="AA3346" t="str">
        <f t="shared" si="420"/>
        <v>Medium_user</v>
      </c>
      <c r="AB3346" t="str">
        <f t="shared" si="421"/>
        <v>Medium Usage</v>
      </c>
      <c r="AC3346" t="str">
        <f t="shared" si="422"/>
        <v>None</v>
      </c>
      <c r="AD3346" t="str">
        <f t="shared" si="423"/>
        <v>Medium Intl Calls</v>
      </c>
    </row>
    <row r="3347" spans="1:30" x14ac:dyDescent="0.25">
      <c r="A3347" t="s">
        <v>65</v>
      </c>
      <c r="B3347">
        <v>132</v>
      </c>
      <c r="C3347" t="s">
        <v>21</v>
      </c>
      <c r="D3347" t="s">
        <v>22</v>
      </c>
      <c r="E3347">
        <f>IF(train[[#This Row],[international_plan]]="yes",1,0)</f>
        <v>0</v>
      </c>
      <c r="F3347" t="s">
        <v>22</v>
      </c>
      <c r="G3347">
        <f>IF(train[[#This Row],[voice_mail_plan]]="yes",1,0)</f>
        <v>0</v>
      </c>
      <c r="H3347">
        <v>0</v>
      </c>
      <c r="I3347">
        <v>172.7</v>
      </c>
      <c r="J3347">
        <v>90</v>
      </c>
      <c r="K3347">
        <v>29.36</v>
      </c>
      <c r="L3347">
        <v>344</v>
      </c>
      <c r="M3347">
        <v>62</v>
      </c>
      <c r="N3347">
        <v>29.24</v>
      </c>
      <c r="O3347">
        <v>301.60000000000002</v>
      </c>
      <c r="P3347">
        <v>113</v>
      </c>
      <c r="Q3347">
        <v>13.57</v>
      </c>
      <c r="R3347">
        <v>5.5</v>
      </c>
      <c r="S3347">
        <v>4</v>
      </c>
      <c r="T3347">
        <v>1.49</v>
      </c>
      <c r="U3347">
        <v>0</v>
      </c>
      <c r="V3347" t="s">
        <v>22</v>
      </c>
      <c r="W3347">
        <f t="shared" si="416"/>
        <v>0</v>
      </c>
      <c r="X3347" t="str">
        <f t="shared" si="417"/>
        <v>3 or fewer calls</v>
      </c>
      <c r="Y3347" t="str">
        <f t="shared" si="418"/>
        <v>Low</v>
      </c>
      <c r="Z3347" t="str">
        <f t="shared" si="419"/>
        <v>Light_usage</v>
      </c>
      <c r="AA3347" t="str">
        <f t="shared" si="420"/>
        <v>Heavy_user</v>
      </c>
      <c r="AB3347" t="str">
        <f t="shared" si="421"/>
        <v>Medium Usage</v>
      </c>
      <c r="AC3347" t="str">
        <f t="shared" si="422"/>
        <v>None</v>
      </c>
      <c r="AD3347" t="str">
        <f t="shared" si="423"/>
        <v>Low Intl Calls</v>
      </c>
    </row>
    <row r="3348" spans="1:30" x14ac:dyDescent="0.25">
      <c r="A3348" t="s">
        <v>33</v>
      </c>
      <c r="B3348">
        <v>137</v>
      </c>
      <c r="C3348" t="s">
        <v>25</v>
      </c>
      <c r="D3348" t="s">
        <v>23</v>
      </c>
      <c r="E3348">
        <f>IF(train[[#This Row],[international_plan]]="yes",1,0)</f>
        <v>1</v>
      </c>
      <c r="F3348" t="s">
        <v>22</v>
      </c>
      <c r="G3348">
        <f>IF(train[[#This Row],[voice_mail_plan]]="yes",1,0)</f>
        <v>0</v>
      </c>
      <c r="H3348">
        <v>0</v>
      </c>
      <c r="I3348">
        <v>159.1</v>
      </c>
      <c r="J3348">
        <v>80</v>
      </c>
      <c r="K3348">
        <v>27.05</v>
      </c>
      <c r="L3348">
        <v>239.8</v>
      </c>
      <c r="M3348">
        <v>81</v>
      </c>
      <c r="N3348">
        <v>20.38</v>
      </c>
      <c r="O3348">
        <v>249</v>
      </c>
      <c r="P3348">
        <v>96</v>
      </c>
      <c r="Q3348">
        <v>11.21</v>
      </c>
      <c r="R3348">
        <v>8.5</v>
      </c>
      <c r="S3348">
        <v>5</v>
      </c>
      <c r="T3348">
        <v>2.2999999999999998</v>
      </c>
      <c r="U3348">
        <v>0</v>
      </c>
      <c r="V3348" t="s">
        <v>22</v>
      </c>
      <c r="W3348">
        <f t="shared" si="416"/>
        <v>0</v>
      </c>
      <c r="X3348" t="str">
        <f t="shared" si="417"/>
        <v>3 or fewer calls</v>
      </c>
      <c r="Y3348" t="str">
        <f t="shared" si="418"/>
        <v>Medium</v>
      </c>
      <c r="Z3348" t="str">
        <f t="shared" si="419"/>
        <v>Medium_user</v>
      </c>
      <c r="AA3348" t="str">
        <f t="shared" si="420"/>
        <v>Heavy_user</v>
      </c>
      <c r="AB3348" t="str">
        <f t="shared" si="421"/>
        <v>Medium Usage</v>
      </c>
      <c r="AC3348" t="str">
        <f t="shared" si="422"/>
        <v>None</v>
      </c>
      <c r="AD3348" t="str">
        <f t="shared" si="423"/>
        <v>Medium Intl Calls</v>
      </c>
    </row>
    <row r="3349" spans="1:30" x14ac:dyDescent="0.25">
      <c r="A3349" t="s">
        <v>37</v>
      </c>
      <c r="B3349">
        <v>42</v>
      </c>
      <c r="C3349" t="s">
        <v>28</v>
      </c>
      <c r="D3349" t="s">
        <v>22</v>
      </c>
      <c r="E3349">
        <f>IF(train[[#This Row],[international_plan]]="yes",1,0)</f>
        <v>0</v>
      </c>
      <c r="F3349" t="s">
        <v>22</v>
      </c>
      <c r="G3349">
        <f>IF(train[[#This Row],[voice_mail_plan]]="yes",1,0)</f>
        <v>0</v>
      </c>
      <c r="H3349">
        <v>0</v>
      </c>
      <c r="I3349">
        <v>166.8</v>
      </c>
      <c r="J3349">
        <v>138</v>
      </c>
      <c r="K3349">
        <v>28.36</v>
      </c>
      <c r="L3349">
        <v>212.4</v>
      </c>
      <c r="M3349">
        <v>78</v>
      </c>
      <c r="N3349">
        <v>18.05</v>
      </c>
      <c r="O3349">
        <v>194.7</v>
      </c>
      <c r="P3349">
        <v>70</v>
      </c>
      <c r="Q3349">
        <v>8.76</v>
      </c>
      <c r="R3349">
        <v>12.4</v>
      </c>
      <c r="S3349">
        <v>9</v>
      </c>
      <c r="T3349">
        <v>3.35</v>
      </c>
      <c r="U3349">
        <v>2</v>
      </c>
      <c r="V3349" t="s">
        <v>22</v>
      </c>
      <c r="W3349">
        <f t="shared" si="416"/>
        <v>0</v>
      </c>
      <c r="X3349" t="str">
        <f t="shared" si="417"/>
        <v>3 or fewer calls</v>
      </c>
      <c r="Y3349" t="str">
        <f t="shared" si="418"/>
        <v>Medium</v>
      </c>
      <c r="Z3349" t="str">
        <f t="shared" si="419"/>
        <v>Light_usage</v>
      </c>
      <c r="AA3349" t="str">
        <f t="shared" si="420"/>
        <v>Medium_user</v>
      </c>
      <c r="AB3349" t="str">
        <f t="shared" si="421"/>
        <v>Medium Usage</v>
      </c>
      <c r="AC3349" t="str">
        <f t="shared" si="422"/>
        <v>None</v>
      </c>
      <c r="AD3349" t="str">
        <f t="shared" si="423"/>
        <v>Medium Intl Calls</v>
      </c>
    </row>
    <row r="3350" spans="1:30" x14ac:dyDescent="0.25">
      <c r="A3350" t="s">
        <v>46</v>
      </c>
      <c r="B3350">
        <v>81</v>
      </c>
      <c r="C3350" t="s">
        <v>21</v>
      </c>
      <c r="D3350" t="s">
        <v>22</v>
      </c>
      <c r="E3350">
        <f>IF(train[[#This Row],[international_plan]]="yes",1,0)</f>
        <v>0</v>
      </c>
      <c r="F3350" t="s">
        <v>23</v>
      </c>
      <c r="G3350">
        <f>IF(train[[#This Row],[voice_mail_plan]]="yes",1,0)</f>
        <v>1</v>
      </c>
      <c r="H3350">
        <v>17</v>
      </c>
      <c r="I3350">
        <v>145.69999999999999</v>
      </c>
      <c r="J3350">
        <v>89</v>
      </c>
      <c r="K3350">
        <v>24.77</v>
      </c>
      <c r="L3350">
        <v>202.9</v>
      </c>
      <c r="M3350">
        <v>70</v>
      </c>
      <c r="N3350">
        <v>17.25</v>
      </c>
      <c r="O3350">
        <v>212.4</v>
      </c>
      <c r="P3350">
        <v>92</v>
      </c>
      <c r="Q3350">
        <v>9.56</v>
      </c>
      <c r="R3350">
        <v>9.5</v>
      </c>
      <c r="S3350">
        <v>5</v>
      </c>
      <c r="T3350">
        <v>2.57</v>
      </c>
      <c r="U3350">
        <v>1</v>
      </c>
      <c r="V3350" t="s">
        <v>22</v>
      </c>
      <c r="W3350">
        <f t="shared" si="416"/>
        <v>0</v>
      </c>
      <c r="X3350" t="str">
        <f t="shared" si="417"/>
        <v>3 or fewer calls</v>
      </c>
      <c r="Y3350" t="str">
        <f t="shared" si="418"/>
        <v>Medium</v>
      </c>
      <c r="Z3350" t="str">
        <f t="shared" si="419"/>
        <v>Light_usage</v>
      </c>
      <c r="AA3350" t="str">
        <f t="shared" si="420"/>
        <v>Medium_user</v>
      </c>
      <c r="AB3350" t="str">
        <f t="shared" si="421"/>
        <v>Medium Usage</v>
      </c>
      <c r="AC3350" t="str">
        <f t="shared" si="422"/>
        <v>Medium</v>
      </c>
      <c r="AD3350" t="str">
        <f t="shared" si="423"/>
        <v>Medium Intl Calls</v>
      </c>
    </row>
    <row r="3351" spans="1:30" x14ac:dyDescent="0.25">
      <c r="A3351" t="s">
        <v>41</v>
      </c>
      <c r="B3351">
        <v>135</v>
      </c>
      <c r="C3351" t="s">
        <v>25</v>
      </c>
      <c r="D3351" t="s">
        <v>22</v>
      </c>
      <c r="E3351">
        <f>IF(train[[#This Row],[international_plan]]="yes",1,0)</f>
        <v>0</v>
      </c>
      <c r="F3351" t="s">
        <v>22</v>
      </c>
      <c r="G3351">
        <f>IF(train[[#This Row],[voice_mail_plan]]="yes",1,0)</f>
        <v>0</v>
      </c>
      <c r="H3351">
        <v>0</v>
      </c>
      <c r="I3351">
        <v>129.4</v>
      </c>
      <c r="J3351">
        <v>104</v>
      </c>
      <c r="K3351">
        <v>22</v>
      </c>
      <c r="L3351">
        <v>199</v>
      </c>
      <c r="M3351">
        <v>96</v>
      </c>
      <c r="N3351">
        <v>16.920000000000002</v>
      </c>
      <c r="O3351">
        <v>142.4</v>
      </c>
      <c r="P3351">
        <v>81</v>
      </c>
      <c r="Q3351">
        <v>6.41</v>
      </c>
      <c r="R3351">
        <v>12.3</v>
      </c>
      <c r="S3351">
        <v>4</v>
      </c>
      <c r="T3351">
        <v>3.32</v>
      </c>
      <c r="U3351">
        <v>1</v>
      </c>
      <c r="V3351" t="s">
        <v>22</v>
      </c>
      <c r="W3351">
        <f t="shared" si="416"/>
        <v>0</v>
      </c>
      <c r="X3351" t="str">
        <f t="shared" si="417"/>
        <v>3 or fewer calls</v>
      </c>
      <c r="Y3351" t="str">
        <f t="shared" si="418"/>
        <v>Medium</v>
      </c>
      <c r="Z3351" t="str">
        <f t="shared" si="419"/>
        <v>Medium_user</v>
      </c>
      <c r="AA3351" t="str">
        <f t="shared" si="420"/>
        <v>Medium_user</v>
      </c>
      <c r="AB3351" t="str">
        <f t="shared" si="421"/>
        <v>Medium Usage</v>
      </c>
      <c r="AC3351" t="str">
        <f t="shared" si="422"/>
        <v>None</v>
      </c>
      <c r="AD3351" t="str">
        <f t="shared" si="423"/>
        <v>Medium Intl Calls</v>
      </c>
    </row>
    <row r="3352" spans="1:30" x14ac:dyDescent="0.25">
      <c r="A3352" t="s">
        <v>34</v>
      </c>
      <c r="B3352">
        <v>102</v>
      </c>
      <c r="C3352" t="s">
        <v>28</v>
      </c>
      <c r="D3352" t="s">
        <v>22</v>
      </c>
      <c r="E3352">
        <f>IF(train[[#This Row],[international_plan]]="yes",1,0)</f>
        <v>0</v>
      </c>
      <c r="F3352" t="s">
        <v>22</v>
      </c>
      <c r="G3352">
        <f>IF(train[[#This Row],[voice_mail_plan]]="yes",1,0)</f>
        <v>0</v>
      </c>
      <c r="H3352">
        <v>0</v>
      </c>
      <c r="I3352">
        <v>171.5</v>
      </c>
      <c r="J3352">
        <v>77</v>
      </c>
      <c r="K3352">
        <v>29.16</v>
      </c>
      <c r="L3352">
        <v>261</v>
      </c>
      <c r="M3352">
        <v>107</v>
      </c>
      <c r="N3352">
        <v>22.19</v>
      </c>
      <c r="O3352">
        <v>328.8</v>
      </c>
      <c r="P3352">
        <v>72</v>
      </c>
      <c r="Q3352">
        <v>14.8</v>
      </c>
      <c r="R3352">
        <v>10.199999999999999</v>
      </c>
      <c r="S3352">
        <v>1</v>
      </c>
      <c r="T3352">
        <v>2.75</v>
      </c>
      <c r="U3352">
        <v>0</v>
      </c>
      <c r="V3352" t="s">
        <v>22</v>
      </c>
      <c r="W3352">
        <f t="shared" si="416"/>
        <v>0</v>
      </c>
      <c r="X3352" t="str">
        <f t="shared" si="417"/>
        <v>3 or fewer calls</v>
      </c>
      <c r="Y3352" t="str">
        <f t="shared" si="418"/>
        <v>Medium</v>
      </c>
      <c r="Z3352" t="str">
        <f t="shared" si="419"/>
        <v>Medium_user</v>
      </c>
      <c r="AA3352" t="str">
        <f t="shared" si="420"/>
        <v>Heavy_user</v>
      </c>
      <c r="AB3352" t="str">
        <f t="shared" si="421"/>
        <v>Medium Usage</v>
      </c>
      <c r="AC3352" t="str">
        <f t="shared" si="422"/>
        <v>None</v>
      </c>
      <c r="AD3352" t="str">
        <f t="shared" si="423"/>
        <v>Medium Intl Calls</v>
      </c>
    </row>
    <row r="3353" spans="1:30" x14ac:dyDescent="0.25">
      <c r="A3353" t="s">
        <v>35</v>
      </c>
      <c r="B3353">
        <v>117</v>
      </c>
      <c r="C3353" t="s">
        <v>28</v>
      </c>
      <c r="D3353" t="s">
        <v>22</v>
      </c>
      <c r="E3353">
        <f>IF(train[[#This Row],[international_plan]]="yes",1,0)</f>
        <v>0</v>
      </c>
      <c r="F3353" t="s">
        <v>22</v>
      </c>
      <c r="G3353">
        <f>IF(train[[#This Row],[voice_mail_plan]]="yes",1,0)</f>
        <v>0</v>
      </c>
      <c r="H3353">
        <v>0</v>
      </c>
      <c r="I3353">
        <v>180.6</v>
      </c>
      <c r="J3353">
        <v>134</v>
      </c>
      <c r="K3353">
        <v>30.7</v>
      </c>
      <c r="L3353">
        <v>216.6</v>
      </c>
      <c r="M3353">
        <v>96</v>
      </c>
      <c r="N3353">
        <v>18.41</v>
      </c>
      <c r="O3353">
        <v>101</v>
      </c>
      <c r="P3353">
        <v>122</v>
      </c>
      <c r="Q3353">
        <v>4.55</v>
      </c>
      <c r="R3353">
        <v>10.6</v>
      </c>
      <c r="S3353">
        <v>6</v>
      </c>
      <c r="T3353">
        <v>2.86</v>
      </c>
      <c r="U3353">
        <v>4</v>
      </c>
      <c r="V3353" t="s">
        <v>23</v>
      </c>
      <c r="W3353">
        <f t="shared" si="416"/>
        <v>1</v>
      </c>
      <c r="X3353" t="str">
        <f t="shared" si="417"/>
        <v>More than 3 calls</v>
      </c>
      <c r="Y3353" t="str">
        <f t="shared" si="418"/>
        <v>Medium</v>
      </c>
      <c r="Z3353" t="str">
        <f t="shared" si="419"/>
        <v>Medium_user</v>
      </c>
      <c r="AA3353" t="str">
        <f t="shared" si="420"/>
        <v>Medium_user</v>
      </c>
      <c r="AB3353" t="str">
        <f t="shared" si="421"/>
        <v>Medium Usage</v>
      </c>
      <c r="AC3353" t="str">
        <f t="shared" si="422"/>
        <v>None</v>
      </c>
      <c r="AD3353" t="str">
        <f t="shared" si="423"/>
        <v>Medium Intl Calls</v>
      </c>
    </row>
    <row r="3354" spans="1:30" x14ac:dyDescent="0.25">
      <c r="A3354" t="s">
        <v>44</v>
      </c>
      <c r="B3354">
        <v>37</v>
      </c>
      <c r="C3354" t="s">
        <v>28</v>
      </c>
      <c r="D3354" t="s">
        <v>22</v>
      </c>
      <c r="E3354">
        <f>IF(train[[#This Row],[international_plan]]="yes",1,0)</f>
        <v>0</v>
      </c>
      <c r="F3354" t="s">
        <v>23</v>
      </c>
      <c r="G3354">
        <f>IF(train[[#This Row],[voice_mail_plan]]="yes",1,0)</f>
        <v>1</v>
      </c>
      <c r="H3354">
        <v>33</v>
      </c>
      <c r="I3354">
        <v>225.7</v>
      </c>
      <c r="J3354">
        <v>133</v>
      </c>
      <c r="K3354">
        <v>38.369999999999997</v>
      </c>
      <c r="L3354">
        <v>223.9</v>
      </c>
      <c r="M3354">
        <v>115</v>
      </c>
      <c r="N3354">
        <v>19.03</v>
      </c>
      <c r="O3354">
        <v>192.7</v>
      </c>
      <c r="P3354">
        <v>131</v>
      </c>
      <c r="Q3354">
        <v>8.67</v>
      </c>
      <c r="R3354">
        <v>11.2</v>
      </c>
      <c r="S3354">
        <v>5</v>
      </c>
      <c r="T3354">
        <v>3.02</v>
      </c>
      <c r="U3354">
        <v>3</v>
      </c>
      <c r="V3354" t="s">
        <v>22</v>
      </c>
      <c r="W3354">
        <f t="shared" si="416"/>
        <v>0</v>
      </c>
      <c r="X3354" t="str">
        <f t="shared" si="417"/>
        <v>3 or fewer calls</v>
      </c>
      <c r="Y3354" t="str">
        <f t="shared" si="418"/>
        <v>Medium</v>
      </c>
      <c r="Z3354" t="str">
        <f t="shared" si="419"/>
        <v>Medium_user</v>
      </c>
      <c r="AA3354" t="str">
        <f t="shared" si="420"/>
        <v>Medium_user</v>
      </c>
      <c r="AB3354" t="str">
        <f t="shared" si="421"/>
        <v>Medium Usage</v>
      </c>
      <c r="AC3354" t="str">
        <f t="shared" si="422"/>
        <v>High</v>
      </c>
      <c r="AD3354" t="str">
        <f t="shared" si="423"/>
        <v>Medium Intl Calls</v>
      </c>
    </row>
    <row r="3355" spans="1:30" x14ac:dyDescent="0.25">
      <c r="A3355" t="s">
        <v>51</v>
      </c>
      <c r="B3355">
        <v>48</v>
      </c>
      <c r="C3355" t="s">
        <v>28</v>
      </c>
      <c r="D3355" t="s">
        <v>22</v>
      </c>
      <c r="E3355">
        <f>IF(train[[#This Row],[international_plan]]="yes",1,0)</f>
        <v>0</v>
      </c>
      <c r="F3355" t="s">
        <v>22</v>
      </c>
      <c r="G3355">
        <f>IF(train[[#This Row],[voice_mail_plan]]="yes",1,0)</f>
        <v>0</v>
      </c>
      <c r="H3355">
        <v>0</v>
      </c>
      <c r="I3355">
        <v>176.9</v>
      </c>
      <c r="J3355">
        <v>110</v>
      </c>
      <c r="K3355">
        <v>30.07</v>
      </c>
      <c r="L3355">
        <v>274.3</v>
      </c>
      <c r="M3355">
        <v>114</v>
      </c>
      <c r="N3355">
        <v>23.32</v>
      </c>
      <c r="O3355">
        <v>115.3</v>
      </c>
      <c r="P3355">
        <v>125</v>
      </c>
      <c r="Q3355">
        <v>5.19</v>
      </c>
      <c r="R3355">
        <v>11</v>
      </c>
      <c r="S3355">
        <v>2</v>
      </c>
      <c r="T3355">
        <v>2.97</v>
      </c>
      <c r="U3355">
        <v>1</v>
      </c>
      <c r="V3355" t="s">
        <v>22</v>
      </c>
      <c r="W3355">
        <f t="shared" si="416"/>
        <v>0</v>
      </c>
      <c r="X3355" t="str">
        <f t="shared" si="417"/>
        <v>3 or fewer calls</v>
      </c>
      <c r="Y3355" t="str">
        <f t="shared" si="418"/>
        <v>Medium</v>
      </c>
      <c r="Z3355" t="str">
        <f t="shared" si="419"/>
        <v>Medium_user</v>
      </c>
      <c r="AA3355" t="str">
        <f t="shared" si="420"/>
        <v>Heavy_user</v>
      </c>
      <c r="AB3355" t="str">
        <f t="shared" si="421"/>
        <v>Medium Usage</v>
      </c>
      <c r="AC3355" t="str">
        <f t="shared" si="422"/>
        <v>None</v>
      </c>
      <c r="AD3355" t="str">
        <f t="shared" si="423"/>
        <v>Medium Intl Calls</v>
      </c>
    </row>
    <row r="3356" spans="1:30" x14ac:dyDescent="0.25">
      <c r="A3356" t="s">
        <v>54</v>
      </c>
      <c r="B3356">
        <v>155</v>
      </c>
      <c r="C3356" t="s">
        <v>21</v>
      </c>
      <c r="D3356" t="s">
        <v>22</v>
      </c>
      <c r="E3356">
        <f>IF(train[[#This Row],[international_plan]]="yes",1,0)</f>
        <v>0</v>
      </c>
      <c r="F3356" t="s">
        <v>22</v>
      </c>
      <c r="G3356">
        <f>IF(train[[#This Row],[voice_mail_plan]]="yes",1,0)</f>
        <v>0</v>
      </c>
      <c r="H3356">
        <v>0</v>
      </c>
      <c r="I3356">
        <v>250.5</v>
      </c>
      <c r="J3356">
        <v>89</v>
      </c>
      <c r="K3356">
        <v>42.59</v>
      </c>
      <c r="L3356">
        <v>146.1</v>
      </c>
      <c r="M3356">
        <v>84</v>
      </c>
      <c r="N3356">
        <v>12.42</v>
      </c>
      <c r="O3356">
        <v>164.2</v>
      </c>
      <c r="P3356">
        <v>60</v>
      </c>
      <c r="Q3356">
        <v>7.39</v>
      </c>
      <c r="R3356">
        <v>8.4</v>
      </c>
      <c r="S3356">
        <v>3</v>
      </c>
      <c r="T3356">
        <v>2.27</v>
      </c>
      <c r="U3356">
        <v>1</v>
      </c>
      <c r="V3356" t="s">
        <v>22</v>
      </c>
      <c r="W3356">
        <f t="shared" si="416"/>
        <v>0</v>
      </c>
      <c r="X3356" t="str">
        <f t="shared" si="417"/>
        <v>3 or fewer calls</v>
      </c>
      <c r="Y3356" t="str">
        <f t="shared" si="418"/>
        <v>Medium</v>
      </c>
      <c r="Z3356" t="str">
        <f t="shared" si="419"/>
        <v>Medium_user</v>
      </c>
      <c r="AA3356" t="str">
        <f t="shared" si="420"/>
        <v>Medium_user</v>
      </c>
      <c r="AB3356" t="str">
        <f t="shared" si="421"/>
        <v>Medium Usage</v>
      </c>
      <c r="AC3356" t="str">
        <f t="shared" si="422"/>
        <v>None</v>
      </c>
      <c r="AD3356" t="str">
        <f t="shared" si="423"/>
        <v>Medium Intl Calls</v>
      </c>
    </row>
    <row r="3357" spans="1:30" x14ac:dyDescent="0.25">
      <c r="A3357" t="s">
        <v>59</v>
      </c>
      <c r="B3357">
        <v>124</v>
      </c>
      <c r="C3357" t="s">
        <v>25</v>
      </c>
      <c r="D3357" t="s">
        <v>22</v>
      </c>
      <c r="E3357">
        <f>IF(train[[#This Row],[international_plan]]="yes",1,0)</f>
        <v>0</v>
      </c>
      <c r="F3357" t="s">
        <v>22</v>
      </c>
      <c r="G3357">
        <f>IF(train[[#This Row],[voice_mail_plan]]="yes",1,0)</f>
        <v>0</v>
      </c>
      <c r="H3357">
        <v>0</v>
      </c>
      <c r="I3357">
        <v>282.8</v>
      </c>
      <c r="J3357">
        <v>108</v>
      </c>
      <c r="K3357">
        <v>48.08</v>
      </c>
      <c r="L3357">
        <v>246.3</v>
      </c>
      <c r="M3357">
        <v>89</v>
      </c>
      <c r="N3357">
        <v>20.94</v>
      </c>
      <c r="O3357">
        <v>256.39999999999998</v>
      </c>
      <c r="P3357">
        <v>96</v>
      </c>
      <c r="Q3357">
        <v>11.54</v>
      </c>
      <c r="R3357">
        <v>10.3</v>
      </c>
      <c r="S3357">
        <v>1</v>
      </c>
      <c r="T3357">
        <v>2.78</v>
      </c>
      <c r="U3357">
        <v>3</v>
      </c>
      <c r="V3357" t="s">
        <v>23</v>
      </c>
      <c r="W3357">
        <f t="shared" si="416"/>
        <v>1</v>
      </c>
      <c r="X3357" t="str">
        <f t="shared" si="417"/>
        <v>3 or fewer calls</v>
      </c>
      <c r="Y3357" t="str">
        <f t="shared" si="418"/>
        <v>Medium</v>
      </c>
      <c r="Z3357" t="str">
        <f t="shared" si="419"/>
        <v>Medium_user</v>
      </c>
      <c r="AA3357" t="str">
        <f t="shared" si="420"/>
        <v>Heavy_user</v>
      </c>
      <c r="AB3357" t="str">
        <f t="shared" si="421"/>
        <v>High Usage</v>
      </c>
      <c r="AC3357" t="str">
        <f t="shared" si="422"/>
        <v>None</v>
      </c>
      <c r="AD3357" t="str">
        <f t="shared" si="423"/>
        <v>Medium Intl Calls</v>
      </c>
    </row>
    <row r="3358" spans="1:30" x14ac:dyDescent="0.25">
      <c r="A3358" t="s">
        <v>55</v>
      </c>
      <c r="B3358">
        <v>91</v>
      </c>
      <c r="C3358" t="s">
        <v>28</v>
      </c>
      <c r="D3358" t="s">
        <v>22</v>
      </c>
      <c r="E3358">
        <f>IF(train[[#This Row],[international_plan]]="yes",1,0)</f>
        <v>0</v>
      </c>
      <c r="F3358" t="s">
        <v>22</v>
      </c>
      <c r="G3358">
        <f>IF(train[[#This Row],[voice_mail_plan]]="yes",1,0)</f>
        <v>0</v>
      </c>
      <c r="H3358">
        <v>0</v>
      </c>
      <c r="I3358">
        <v>142.6</v>
      </c>
      <c r="J3358">
        <v>90</v>
      </c>
      <c r="K3358">
        <v>24.24</v>
      </c>
      <c r="L3358">
        <v>286.8</v>
      </c>
      <c r="M3358">
        <v>102</v>
      </c>
      <c r="N3358">
        <v>24.38</v>
      </c>
      <c r="O3358">
        <v>222.2</v>
      </c>
      <c r="P3358">
        <v>113</v>
      </c>
      <c r="Q3358">
        <v>10</v>
      </c>
      <c r="R3358">
        <v>14.8</v>
      </c>
      <c r="S3358">
        <v>3</v>
      </c>
      <c r="T3358">
        <v>4</v>
      </c>
      <c r="U3358">
        <v>0</v>
      </c>
      <c r="V3358" t="s">
        <v>22</v>
      </c>
      <c r="W3358">
        <f t="shared" si="416"/>
        <v>0</v>
      </c>
      <c r="X3358" t="str">
        <f t="shared" si="417"/>
        <v>3 or fewer calls</v>
      </c>
      <c r="Y3358" t="str">
        <f t="shared" si="418"/>
        <v>High</v>
      </c>
      <c r="Z3358" t="str">
        <f t="shared" si="419"/>
        <v>Medium_user</v>
      </c>
      <c r="AA3358" t="str">
        <f t="shared" si="420"/>
        <v>Heavy_user</v>
      </c>
      <c r="AB3358" t="str">
        <f t="shared" si="421"/>
        <v>Medium Usage</v>
      </c>
      <c r="AC3358" t="str">
        <f t="shared" si="422"/>
        <v>None</v>
      </c>
      <c r="AD3358" t="str">
        <f t="shared" si="423"/>
        <v>Medium Intl Calls</v>
      </c>
    </row>
    <row r="3359" spans="1:30" x14ac:dyDescent="0.25">
      <c r="A3359" t="s">
        <v>65</v>
      </c>
      <c r="B3359">
        <v>169</v>
      </c>
      <c r="C3359" t="s">
        <v>28</v>
      </c>
      <c r="D3359" t="s">
        <v>22</v>
      </c>
      <c r="E3359">
        <f>IF(train[[#This Row],[international_plan]]="yes",1,0)</f>
        <v>0</v>
      </c>
      <c r="F3359" t="s">
        <v>22</v>
      </c>
      <c r="G3359">
        <f>IF(train[[#This Row],[voice_mail_plan]]="yes",1,0)</f>
        <v>0</v>
      </c>
      <c r="H3359">
        <v>0</v>
      </c>
      <c r="I3359">
        <v>276.10000000000002</v>
      </c>
      <c r="J3359">
        <v>120</v>
      </c>
      <c r="K3359">
        <v>46.94</v>
      </c>
      <c r="L3359">
        <v>123.5</v>
      </c>
      <c r="M3359">
        <v>88</v>
      </c>
      <c r="N3359">
        <v>10.5</v>
      </c>
      <c r="O3359">
        <v>261.89999999999998</v>
      </c>
      <c r="P3359">
        <v>116</v>
      </c>
      <c r="Q3359">
        <v>11.79</v>
      </c>
      <c r="R3359">
        <v>11.9</v>
      </c>
      <c r="S3359">
        <v>5</v>
      </c>
      <c r="T3359">
        <v>3.21</v>
      </c>
      <c r="U3359">
        <v>1</v>
      </c>
      <c r="V3359" t="s">
        <v>22</v>
      </c>
      <c r="W3359">
        <f t="shared" si="416"/>
        <v>0</v>
      </c>
      <c r="X3359" t="str">
        <f t="shared" si="417"/>
        <v>3 or fewer calls</v>
      </c>
      <c r="Y3359" t="str">
        <f t="shared" si="418"/>
        <v>Medium</v>
      </c>
      <c r="Z3359" t="str">
        <f t="shared" si="419"/>
        <v>Medium_user</v>
      </c>
      <c r="AA3359" t="str">
        <f t="shared" si="420"/>
        <v>Medium_user</v>
      </c>
      <c r="AB3359" t="str">
        <f t="shared" si="421"/>
        <v>Medium Usage</v>
      </c>
      <c r="AC3359" t="str">
        <f t="shared" si="422"/>
        <v>None</v>
      </c>
      <c r="AD3359" t="str">
        <f t="shared" si="423"/>
        <v>Medium Intl Calls</v>
      </c>
    </row>
    <row r="3360" spans="1:30" x14ac:dyDescent="0.25">
      <c r="A3360" t="s">
        <v>46</v>
      </c>
      <c r="B3360">
        <v>74</v>
      </c>
      <c r="C3360" t="s">
        <v>28</v>
      </c>
      <c r="D3360" t="s">
        <v>22</v>
      </c>
      <c r="E3360">
        <f>IF(train[[#This Row],[international_plan]]="yes",1,0)</f>
        <v>0</v>
      </c>
      <c r="F3360" t="s">
        <v>22</v>
      </c>
      <c r="G3360">
        <f>IF(train[[#This Row],[voice_mail_plan]]="yes",1,0)</f>
        <v>0</v>
      </c>
      <c r="H3360">
        <v>0</v>
      </c>
      <c r="I3360">
        <v>154.30000000000001</v>
      </c>
      <c r="J3360">
        <v>71</v>
      </c>
      <c r="K3360">
        <v>26.23</v>
      </c>
      <c r="L3360">
        <v>262.3</v>
      </c>
      <c r="M3360">
        <v>105</v>
      </c>
      <c r="N3360">
        <v>22.3</v>
      </c>
      <c r="O3360">
        <v>235.3</v>
      </c>
      <c r="P3360">
        <v>99</v>
      </c>
      <c r="Q3360">
        <v>10.59</v>
      </c>
      <c r="R3360">
        <v>13.9</v>
      </c>
      <c r="S3360">
        <v>4</v>
      </c>
      <c r="T3360">
        <v>3.75</v>
      </c>
      <c r="U3360">
        <v>0</v>
      </c>
      <c r="V3360" t="s">
        <v>22</v>
      </c>
      <c r="W3360">
        <f t="shared" si="416"/>
        <v>0</v>
      </c>
      <c r="X3360" t="str">
        <f t="shared" si="417"/>
        <v>3 or fewer calls</v>
      </c>
      <c r="Y3360" t="str">
        <f t="shared" si="418"/>
        <v>Medium</v>
      </c>
      <c r="Z3360" t="str">
        <f t="shared" si="419"/>
        <v>Medium_user</v>
      </c>
      <c r="AA3360" t="str">
        <f t="shared" si="420"/>
        <v>Heavy_user</v>
      </c>
      <c r="AB3360" t="str">
        <f t="shared" si="421"/>
        <v>Medium Usage</v>
      </c>
      <c r="AC3360" t="str">
        <f t="shared" si="422"/>
        <v>None</v>
      </c>
      <c r="AD3360" t="str">
        <f t="shared" si="423"/>
        <v>Medium Intl Calls</v>
      </c>
    </row>
    <row r="3361" spans="1:30" x14ac:dyDescent="0.25">
      <c r="A3361" t="s">
        <v>33</v>
      </c>
      <c r="B3361">
        <v>101</v>
      </c>
      <c r="C3361" t="s">
        <v>25</v>
      </c>
      <c r="D3361" t="s">
        <v>23</v>
      </c>
      <c r="E3361">
        <f>IF(train[[#This Row],[international_plan]]="yes",1,0)</f>
        <v>1</v>
      </c>
      <c r="F3361" t="s">
        <v>23</v>
      </c>
      <c r="G3361">
        <f>IF(train[[#This Row],[voice_mail_plan]]="yes",1,0)</f>
        <v>1</v>
      </c>
      <c r="H3361">
        <v>35</v>
      </c>
      <c r="I3361">
        <v>181</v>
      </c>
      <c r="J3361">
        <v>88</v>
      </c>
      <c r="K3361">
        <v>30.77</v>
      </c>
      <c r="L3361">
        <v>222.5</v>
      </c>
      <c r="M3361">
        <v>113</v>
      </c>
      <c r="N3361">
        <v>18.91</v>
      </c>
      <c r="O3361">
        <v>217.8</v>
      </c>
      <c r="P3361">
        <v>103</v>
      </c>
      <c r="Q3361">
        <v>9.8000000000000007</v>
      </c>
      <c r="R3361">
        <v>11.1</v>
      </c>
      <c r="S3361">
        <v>3</v>
      </c>
      <c r="T3361">
        <v>3</v>
      </c>
      <c r="U3361">
        <v>1</v>
      </c>
      <c r="V3361" t="s">
        <v>22</v>
      </c>
      <c r="W3361">
        <f t="shared" si="416"/>
        <v>0</v>
      </c>
      <c r="X3361" t="str">
        <f t="shared" si="417"/>
        <v>3 or fewer calls</v>
      </c>
      <c r="Y3361" t="str">
        <f t="shared" si="418"/>
        <v>Medium</v>
      </c>
      <c r="Z3361" t="str">
        <f t="shared" si="419"/>
        <v>Medium_user</v>
      </c>
      <c r="AA3361" t="str">
        <f t="shared" si="420"/>
        <v>Medium_user</v>
      </c>
      <c r="AB3361" t="str">
        <f t="shared" si="421"/>
        <v>Medium Usage</v>
      </c>
      <c r="AC3361" t="str">
        <f t="shared" si="422"/>
        <v>High</v>
      </c>
      <c r="AD3361" t="str">
        <f t="shared" si="423"/>
        <v>Medium Intl Calls</v>
      </c>
    </row>
    <row r="3362" spans="1:30" x14ac:dyDescent="0.25">
      <c r="A3362" t="s">
        <v>56</v>
      </c>
      <c r="B3362">
        <v>142</v>
      </c>
      <c r="C3362" t="s">
        <v>21</v>
      </c>
      <c r="D3362" t="s">
        <v>22</v>
      </c>
      <c r="E3362">
        <f>IF(train[[#This Row],[international_plan]]="yes",1,0)</f>
        <v>0</v>
      </c>
      <c r="F3362" t="s">
        <v>22</v>
      </c>
      <c r="G3362">
        <f>IF(train[[#This Row],[voice_mail_plan]]="yes",1,0)</f>
        <v>0</v>
      </c>
      <c r="H3362">
        <v>0</v>
      </c>
      <c r="I3362">
        <v>108.1</v>
      </c>
      <c r="J3362">
        <v>81</v>
      </c>
      <c r="K3362">
        <v>18.38</v>
      </c>
      <c r="L3362">
        <v>146.9</v>
      </c>
      <c r="M3362">
        <v>115</v>
      </c>
      <c r="N3362">
        <v>12.49</v>
      </c>
      <c r="O3362">
        <v>197.6</v>
      </c>
      <c r="P3362">
        <v>84</v>
      </c>
      <c r="Q3362">
        <v>8.89</v>
      </c>
      <c r="R3362">
        <v>9</v>
      </c>
      <c r="S3362">
        <v>7</v>
      </c>
      <c r="T3362">
        <v>2.4300000000000002</v>
      </c>
      <c r="U3362">
        <v>1</v>
      </c>
      <c r="V3362" t="s">
        <v>22</v>
      </c>
      <c r="W3362">
        <f t="shared" si="416"/>
        <v>0</v>
      </c>
      <c r="X3362" t="str">
        <f t="shared" si="417"/>
        <v>3 or fewer calls</v>
      </c>
      <c r="Y3362" t="str">
        <f t="shared" si="418"/>
        <v>Medium</v>
      </c>
      <c r="Z3362" t="str">
        <f t="shared" si="419"/>
        <v>Medium_user</v>
      </c>
      <c r="AA3362" t="str">
        <f t="shared" si="420"/>
        <v>Medium_user</v>
      </c>
      <c r="AB3362" t="str">
        <f t="shared" si="421"/>
        <v>Medium Usage</v>
      </c>
      <c r="AC3362" t="str">
        <f t="shared" si="422"/>
        <v>None</v>
      </c>
      <c r="AD3362" t="str">
        <f t="shared" si="423"/>
        <v>Medium Intl Calls</v>
      </c>
    </row>
    <row r="3363" spans="1:30" x14ac:dyDescent="0.25">
      <c r="A3363" t="s">
        <v>73</v>
      </c>
      <c r="B3363">
        <v>61</v>
      </c>
      <c r="C3363" t="s">
        <v>21</v>
      </c>
      <c r="D3363" t="s">
        <v>22</v>
      </c>
      <c r="E3363">
        <f>IF(train[[#This Row],[international_plan]]="yes",1,0)</f>
        <v>0</v>
      </c>
      <c r="F3363" t="s">
        <v>23</v>
      </c>
      <c r="G3363">
        <f>IF(train[[#This Row],[voice_mail_plan]]="yes",1,0)</f>
        <v>1</v>
      </c>
      <c r="H3363">
        <v>31</v>
      </c>
      <c r="I3363">
        <v>252.1</v>
      </c>
      <c r="J3363">
        <v>98</v>
      </c>
      <c r="K3363">
        <v>42.86</v>
      </c>
      <c r="L3363">
        <v>215.7</v>
      </c>
      <c r="M3363">
        <v>149</v>
      </c>
      <c r="N3363">
        <v>18.329999999999998</v>
      </c>
      <c r="O3363">
        <v>135.69999999999999</v>
      </c>
      <c r="P3363">
        <v>117</v>
      </c>
      <c r="Q3363">
        <v>6.11</v>
      </c>
      <c r="R3363">
        <v>5.0999999999999996</v>
      </c>
      <c r="S3363">
        <v>4</v>
      </c>
      <c r="T3363">
        <v>1.38</v>
      </c>
      <c r="U3363">
        <v>2</v>
      </c>
      <c r="V3363" t="s">
        <v>22</v>
      </c>
      <c r="W3363">
        <f t="shared" si="416"/>
        <v>0</v>
      </c>
      <c r="X3363" t="str">
        <f t="shared" si="417"/>
        <v>3 or fewer calls</v>
      </c>
      <c r="Y3363" t="str">
        <f t="shared" si="418"/>
        <v>Low</v>
      </c>
      <c r="Z3363" t="str">
        <f t="shared" si="419"/>
        <v>Heavy_user</v>
      </c>
      <c r="AA3363" t="str">
        <f t="shared" si="420"/>
        <v>Medium_user</v>
      </c>
      <c r="AB3363" t="str">
        <f t="shared" si="421"/>
        <v>Medium Usage</v>
      </c>
      <c r="AC3363" t="str">
        <f t="shared" si="422"/>
        <v>High</v>
      </c>
      <c r="AD3363" t="str">
        <f t="shared" si="423"/>
        <v>Low Intl Calls</v>
      </c>
    </row>
    <row r="3364" spans="1:30" x14ac:dyDescent="0.25">
      <c r="A3364" t="s">
        <v>27</v>
      </c>
      <c r="B3364">
        <v>50</v>
      </c>
      <c r="C3364" t="s">
        <v>28</v>
      </c>
      <c r="D3364" t="s">
        <v>22</v>
      </c>
      <c r="E3364">
        <f>IF(train[[#This Row],[international_plan]]="yes",1,0)</f>
        <v>0</v>
      </c>
      <c r="F3364" t="s">
        <v>22</v>
      </c>
      <c r="G3364">
        <f>IF(train[[#This Row],[voice_mail_plan]]="yes",1,0)</f>
        <v>0</v>
      </c>
      <c r="H3364">
        <v>0</v>
      </c>
      <c r="I3364">
        <v>160.1</v>
      </c>
      <c r="J3364">
        <v>64</v>
      </c>
      <c r="K3364">
        <v>27.22</v>
      </c>
      <c r="L3364">
        <v>208.7</v>
      </c>
      <c r="M3364">
        <v>123</v>
      </c>
      <c r="N3364">
        <v>17.739999999999998</v>
      </c>
      <c r="O3364">
        <v>199.7</v>
      </c>
      <c r="P3364">
        <v>84</v>
      </c>
      <c r="Q3364">
        <v>8.99</v>
      </c>
      <c r="R3364">
        <v>7.6</v>
      </c>
      <c r="S3364">
        <v>12</v>
      </c>
      <c r="T3364">
        <v>2.0499999999999998</v>
      </c>
      <c r="U3364">
        <v>5</v>
      </c>
      <c r="V3364" t="s">
        <v>23</v>
      </c>
      <c r="W3364">
        <f t="shared" si="416"/>
        <v>1</v>
      </c>
      <c r="X3364" t="str">
        <f t="shared" si="417"/>
        <v>More than 3 calls</v>
      </c>
      <c r="Y3364" t="str">
        <f t="shared" si="418"/>
        <v>Medium</v>
      </c>
      <c r="Z3364" t="str">
        <f t="shared" si="419"/>
        <v>Heavy_user</v>
      </c>
      <c r="AA3364" t="str">
        <f t="shared" si="420"/>
        <v>Medium_user</v>
      </c>
      <c r="AB3364" t="str">
        <f t="shared" si="421"/>
        <v>Medium Usage</v>
      </c>
      <c r="AC3364" t="str">
        <f t="shared" si="422"/>
        <v>None</v>
      </c>
      <c r="AD3364" t="str">
        <f t="shared" si="423"/>
        <v>Medium Intl Calls</v>
      </c>
    </row>
    <row r="3365" spans="1:30" x14ac:dyDescent="0.25">
      <c r="A3365" t="s">
        <v>51</v>
      </c>
      <c r="B3365">
        <v>82</v>
      </c>
      <c r="C3365" t="s">
        <v>25</v>
      </c>
      <c r="D3365" t="s">
        <v>22</v>
      </c>
      <c r="E3365">
        <f>IF(train[[#This Row],[international_plan]]="yes",1,0)</f>
        <v>0</v>
      </c>
      <c r="F3365" t="s">
        <v>22</v>
      </c>
      <c r="G3365">
        <f>IF(train[[#This Row],[voice_mail_plan]]="yes",1,0)</f>
        <v>0</v>
      </c>
      <c r="H3365">
        <v>0</v>
      </c>
      <c r="I3365">
        <v>217.6</v>
      </c>
      <c r="J3365">
        <v>82</v>
      </c>
      <c r="K3365">
        <v>36.99</v>
      </c>
      <c r="L3365">
        <v>169.4</v>
      </c>
      <c r="M3365">
        <v>101</v>
      </c>
      <c r="N3365">
        <v>14.4</v>
      </c>
      <c r="O3365">
        <v>248.9</v>
      </c>
      <c r="P3365">
        <v>124</v>
      </c>
      <c r="Q3365">
        <v>11.2</v>
      </c>
      <c r="R3365">
        <v>12.7</v>
      </c>
      <c r="S3365">
        <v>3</v>
      </c>
      <c r="T3365">
        <v>3.43</v>
      </c>
      <c r="U3365">
        <v>0</v>
      </c>
      <c r="V3365" t="s">
        <v>22</v>
      </c>
      <c r="W3365">
        <f t="shared" si="416"/>
        <v>0</v>
      </c>
      <c r="X3365" t="str">
        <f t="shared" si="417"/>
        <v>3 or fewer calls</v>
      </c>
      <c r="Y3365" t="str">
        <f t="shared" si="418"/>
        <v>Medium</v>
      </c>
      <c r="Z3365" t="str">
        <f t="shared" si="419"/>
        <v>Medium_user</v>
      </c>
      <c r="AA3365" t="str">
        <f t="shared" si="420"/>
        <v>Medium_user</v>
      </c>
      <c r="AB3365" t="str">
        <f t="shared" si="421"/>
        <v>Medium Usage</v>
      </c>
      <c r="AC3365" t="str">
        <f t="shared" si="422"/>
        <v>None</v>
      </c>
      <c r="AD3365" t="str">
        <f t="shared" si="423"/>
        <v>Medium Intl Calls</v>
      </c>
    </row>
    <row r="3366" spans="1:30" x14ac:dyDescent="0.25">
      <c r="A3366" t="s">
        <v>35</v>
      </c>
      <c r="B3366">
        <v>142</v>
      </c>
      <c r="C3366" t="s">
        <v>21</v>
      </c>
      <c r="D3366" t="s">
        <v>22</v>
      </c>
      <c r="E3366">
        <f>IF(train[[#This Row],[international_plan]]="yes",1,0)</f>
        <v>0</v>
      </c>
      <c r="F3366" t="s">
        <v>23</v>
      </c>
      <c r="G3366">
        <f>IF(train[[#This Row],[voice_mail_plan]]="yes",1,0)</f>
        <v>1</v>
      </c>
      <c r="H3366">
        <v>22</v>
      </c>
      <c r="I3366">
        <v>198.3</v>
      </c>
      <c r="J3366">
        <v>144</v>
      </c>
      <c r="K3366">
        <v>33.71</v>
      </c>
      <c r="L3366">
        <v>157.19999999999999</v>
      </c>
      <c r="M3366">
        <v>96</v>
      </c>
      <c r="N3366">
        <v>13.36</v>
      </c>
      <c r="O3366">
        <v>180.9</v>
      </c>
      <c r="P3366">
        <v>114</v>
      </c>
      <c r="Q3366">
        <v>8.14</v>
      </c>
      <c r="R3366">
        <v>11.1</v>
      </c>
      <c r="S3366">
        <v>4</v>
      </c>
      <c r="T3366">
        <v>3</v>
      </c>
      <c r="U3366">
        <v>2</v>
      </c>
      <c r="V3366" t="s">
        <v>22</v>
      </c>
      <c r="W3366">
        <f t="shared" si="416"/>
        <v>0</v>
      </c>
      <c r="X3366" t="str">
        <f t="shared" si="417"/>
        <v>3 or fewer calls</v>
      </c>
      <c r="Y3366" t="str">
        <f t="shared" si="418"/>
        <v>Medium</v>
      </c>
      <c r="Z3366" t="str">
        <f t="shared" si="419"/>
        <v>Medium_user</v>
      </c>
      <c r="AA3366" t="str">
        <f t="shared" si="420"/>
        <v>Medium_user</v>
      </c>
      <c r="AB3366" t="str">
        <f t="shared" si="421"/>
        <v>Medium Usage</v>
      </c>
      <c r="AC3366" t="str">
        <f t="shared" si="422"/>
        <v>Medium</v>
      </c>
      <c r="AD3366" t="str">
        <f t="shared" si="423"/>
        <v>Medium Intl Calls</v>
      </c>
    </row>
    <row r="3367" spans="1:30" x14ac:dyDescent="0.25">
      <c r="A3367" t="s">
        <v>48</v>
      </c>
      <c r="B3367">
        <v>27</v>
      </c>
      <c r="C3367" t="s">
        <v>21</v>
      </c>
      <c r="D3367" t="s">
        <v>22</v>
      </c>
      <c r="E3367">
        <f>IF(train[[#This Row],[international_plan]]="yes",1,0)</f>
        <v>0</v>
      </c>
      <c r="F3367" t="s">
        <v>23</v>
      </c>
      <c r="G3367">
        <f>IF(train[[#This Row],[voice_mail_plan]]="yes",1,0)</f>
        <v>1</v>
      </c>
      <c r="H3367">
        <v>32</v>
      </c>
      <c r="I3367">
        <v>190.3</v>
      </c>
      <c r="J3367">
        <v>97</v>
      </c>
      <c r="K3367">
        <v>32.35</v>
      </c>
      <c r="L3367">
        <v>279</v>
      </c>
      <c r="M3367">
        <v>77</v>
      </c>
      <c r="N3367">
        <v>23.72</v>
      </c>
      <c r="O3367">
        <v>133.80000000000001</v>
      </c>
      <c r="P3367">
        <v>117</v>
      </c>
      <c r="Q3367">
        <v>6.02</v>
      </c>
      <c r="R3367">
        <v>8.4</v>
      </c>
      <c r="S3367">
        <v>3</v>
      </c>
      <c r="T3367">
        <v>2.27</v>
      </c>
      <c r="U3367">
        <v>2</v>
      </c>
      <c r="V3367" t="s">
        <v>22</v>
      </c>
      <c r="W3367">
        <f t="shared" si="416"/>
        <v>0</v>
      </c>
      <c r="X3367" t="str">
        <f t="shared" si="417"/>
        <v>3 or fewer calls</v>
      </c>
      <c r="Y3367" t="str">
        <f t="shared" si="418"/>
        <v>Medium</v>
      </c>
      <c r="Z3367" t="str">
        <f t="shared" si="419"/>
        <v>Light_usage</v>
      </c>
      <c r="AA3367" t="str">
        <f t="shared" si="420"/>
        <v>Heavy_user</v>
      </c>
      <c r="AB3367" t="str">
        <f t="shared" si="421"/>
        <v>Medium Usage</v>
      </c>
      <c r="AC3367" t="str">
        <f t="shared" si="422"/>
        <v>High</v>
      </c>
      <c r="AD3367" t="str">
        <f t="shared" si="423"/>
        <v>Medium Intl Calls</v>
      </c>
    </row>
    <row r="3368" spans="1:30" x14ac:dyDescent="0.25">
      <c r="A3368" t="s">
        <v>42</v>
      </c>
      <c r="B3368">
        <v>165</v>
      </c>
      <c r="C3368" t="s">
        <v>25</v>
      </c>
      <c r="D3368" t="s">
        <v>22</v>
      </c>
      <c r="E3368">
        <f>IF(train[[#This Row],[international_plan]]="yes",1,0)</f>
        <v>0</v>
      </c>
      <c r="F3368" t="s">
        <v>23</v>
      </c>
      <c r="G3368">
        <f>IF(train[[#This Row],[voice_mail_plan]]="yes",1,0)</f>
        <v>1</v>
      </c>
      <c r="H3368">
        <v>23</v>
      </c>
      <c r="I3368">
        <v>184.7</v>
      </c>
      <c r="J3368">
        <v>63</v>
      </c>
      <c r="K3368">
        <v>31.4</v>
      </c>
      <c r="L3368">
        <v>168</v>
      </c>
      <c r="M3368">
        <v>62</v>
      </c>
      <c r="N3368">
        <v>14.28</v>
      </c>
      <c r="O3368">
        <v>176.1</v>
      </c>
      <c r="P3368">
        <v>125</v>
      </c>
      <c r="Q3368">
        <v>7.92</v>
      </c>
      <c r="R3368">
        <v>8.6999999999999993</v>
      </c>
      <c r="S3368">
        <v>5</v>
      </c>
      <c r="T3368">
        <v>2.35</v>
      </c>
      <c r="U3368">
        <v>1</v>
      </c>
      <c r="V3368" t="s">
        <v>22</v>
      </c>
      <c r="W3368">
        <f t="shared" si="416"/>
        <v>0</v>
      </c>
      <c r="X3368" t="str">
        <f t="shared" si="417"/>
        <v>3 or fewer calls</v>
      </c>
      <c r="Y3368" t="str">
        <f t="shared" si="418"/>
        <v>Medium</v>
      </c>
      <c r="Z3368" t="str">
        <f t="shared" si="419"/>
        <v>Light_usage</v>
      </c>
      <c r="AA3368" t="str">
        <f t="shared" si="420"/>
        <v>Medium_user</v>
      </c>
      <c r="AB3368" t="str">
        <f t="shared" si="421"/>
        <v>Medium Usage</v>
      </c>
      <c r="AC3368" t="str">
        <f t="shared" si="422"/>
        <v>Medium</v>
      </c>
      <c r="AD3368" t="str">
        <f t="shared" si="423"/>
        <v>Medium Intl Calls</v>
      </c>
    </row>
    <row r="3369" spans="1:30" x14ac:dyDescent="0.25">
      <c r="A3369" t="s">
        <v>66</v>
      </c>
      <c r="B3369">
        <v>33</v>
      </c>
      <c r="C3369" t="s">
        <v>28</v>
      </c>
      <c r="D3369" t="s">
        <v>22</v>
      </c>
      <c r="E3369">
        <f>IF(train[[#This Row],[international_plan]]="yes",1,0)</f>
        <v>0</v>
      </c>
      <c r="F3369" t="s">
        <v>23</v>
      </c>
      <c r="G3369">
        <f>IF(train[[#This Row],[voice_mail_plan]]="yes",1,0)</f>
        <v>1</v>
      </c>
      <c r="H3369">
        <v>16</v>
      </c>
      <c r="I3369">
        <v>125.1</v>
      </c>
      <c r="J3369">
        <v>56</v>
      </c>
      <c r="K3369">
        <v>21.27</v>
      </c>
      <c r="L3369">
        <v>246.6</v>
      </c>
      <c r="M3369">
        <v>140</v>
      </c>
      <c r="N3369">
        <v>20.96</v>
      </c>
      <c r="O3369">
        <v>235.4</v>
      </c>
      <c r="P3369">
        <v>109</v>
      </c>
      <c r="Q3369">
        <v>10.59</v>
      </c>
      <c r="R3369">
        <v>12.1</v>
      </c>
      <c r="S3369">
        <v>2</v>
      </c>
      <c r="T3369">
        <v>3.27</v>
      </c>
      <c r="U3369">
        <v>0</v>
      </c>
      <c r="V3369" t="s">
        <v>22</v>
      </c>
      <c r="W3369">
        <f t="shared" si="416"/>
        <v>0</v>
      </c>
      <c r="X3369" t="str">
        <f t="shared" si="417"/>
        <v>3 or fewer calls</v>
      </c>
      <c r="Y3369" t="str">
        <f t="shared" si="418"/>
        <v>Medium</v>
      </c>
      <c r="Z3369" t="str">
        <f t="shared" si="419"/>
        <v>Heavy_user</v>
      </c>
      <c r="AA3369" t="str">
        <f t="shared" si="420"/>
        <v>Heavy_user</v>
      </c>
      <c r="AB3369" t="str">
        <f t="shared" si="421"/>
        <v>Medium Usage</v>
      </c>
      <c r="AC3369" t="str">
        <f t="shared" si="422"/>
        <v>Medium</v>
      </c>
      <c r="AD3369" t="str">
        <f t="shared" si="423"/>
        <v>Medium Intl Calls</v>
      </c>
    </row>
    <row r="3370" spans="1:30" x14ac:dyDescent="0.25">
      <c r="A3370" t="s">
        <v>66</v>
      </c>
      <c r="B3370">
        <v>55</v>
      </c>
      <c r="C3370" t="s">
        <v>28</v>
      </c>
      <c r="D3370" t="s">
        <v>22</v>
      </c>
      <c r="E3370">
        <f>IF(train[[#This Row],[international_plan]]="yes",1,0)</f>
        <v>0</v>
      </c>
      <c r="F3370" t="s">
        <v>22</v>
      </c>
      <c r="G3370">
        <f>IF(train[[#This Row],[voice_mail_plan]]="yes",1,0)</f>
        <v>0</v>
      </c>
      <c r="H3370">
        <v>0</v>
      </c>
      <c r="I3370">
        <v>181.3</v>
      </c>
      <c r="J3370">
        <v>100</v>
      </c>
      <c r="K3370">
        <v>30.82</v>
      </c>
      <c r="L3370">
        <v>200.5</v>
      </c>
      <c r="M3370">
        <v>122</v>
      </c>
      <c r="N3370">
        <v>17.04</v>
      </c>
      <c r="O3370">
        <v>226.9</v>
      </c>
      <c r="P3370">
        <v>99</v>
      </c>
      <c r="Q3370">
        <v>10.210000000000001</v>
      </c>
      <c r="R3370">
        <v>10.9</v>
      </c>
      <c r="S3370">
        <v>2</v>
      </c>
      <c r="T3370">
        <v>2.94</v>
      </c>
      <c r="U3370">
        <v>1</v>
      </c>
      <c r="V3370" t="s">
        <v>22</v>
      </c>
      <c r="W3370">
        <f t="shared" si="416"/>
        <v>0</v>
      </c>
      <c r="X3370" t="str">
        <f t="shared" si="417"/>
        <v>3 or fewer calls</v>
      </c>
      <c r="Y3370" t="str">
        <f t="shared" si="418"/>
        <v>Medium</v>
      </c>
      <c r="Z3370" t="str">
        <f t="shared" si="419"/>
        <v>Heavy_user</v>
      </c>
      <c r="AA3370" t="str">
        <f t="shared" si="420"/>
        <v>Medium_user</v>
      </c>
      <c r="AB3370" t="str">
        <f t="shared" si="421"/>
        <v>Medium Usage</v>
      </c>
      <c r="AC3370" t="str">
        <f t="shared" si="422"/>
        <v>None</v>
      </c>
      <c r="AD3370" t="str">
        <f t="shared" si="423"/>
        <v>Medium Intl Calls</v>
      </c>
    </row>
    <row r="3371" spans="1:30" x14ac:dyDescent="0.25">
      <c r="A3371" t="s">
        <v>55</v>
      </c>
      <c r="B3371">
        <v>96</v>
      </c>
      <c r="C3371" t="s">
        <v>28</v>
      </c>
      <c r="D3371" t="s">
        <v>23</v>
      </c>
      <c r="E3371">
        <f>IF(train[[#This Row],[international_plan]]="yes",1,0)</f>
        <v>1</v>
      </c>
      <c r="F3371" t="s">
        <v>22</v>
      </c>
      <c r="G3371">
        <f>IF(train[[#This Row],[voice_mail_plan]]="yes",1,0)</f>
        <v>0</v>
      </c>
      <c r="H3371">
        <v>0</v>
      </c>
      <c r="I3371">
        <v>99.8</v>
      </c>
      <c r="J3371">
        <v>101</v>
      </c>
      <c r="K3371">
        <v>16.97</v>
      </c>
      <c r="L3371">
        <v>253.6</v>
      </c>
      <c r="M3371">
        <v>83</v>
      </c>
      <c r="N3371">
        <v>21.56</v>
      </c>
      <c r="O3371">
        <v>112.5</v>
      </c>
      <c r="P3371">
        <v>75</v>
      </c>
      <c r="Q3371">
        <v>5.0599999999999996</v>
      </c>
      <c r="R3371">
        <v>7.5</v>
      </c>
      <c r="S3371">
        <v>6</v>
      </c>
      <c r="T3371">
        <v>2.0299999999999998</v>
      </c>
      <c r="U3371">
        <v>0</v>
      </c>
      <c r="V3371" t="s">
        <v>22</v>
      </c>
      <c r="W3371">
        <f t="shared" si="416"/>
        <v>0</v>
      </c>
      <c r="X3371" t="str">
        <f t="shared" si="417"/>
        <v>3 or fewer calls</v>
      </c>
      <c r="Y3371" t="str">
        <f t="shared" si="418"/>
        <v>Medium</v>
      </c>
      <c r="Z3371" t="str">
        <f t="shared" si="419"/>
        <v>Medium_user</v>
      </c>
      <c r="AA3371" t="str">
        <f t="shared" si="420"/>
        <v>Heavy_user</v>
      </c>
      <c r="AB3371" t="str">
        <f t="shared" si="421"/>
        <v>Medium Usage</v>
      </c>
      <c r="AC3371" t="str">
        <f t="shared" si="422"/>
        <v>None</v>
      </c>
      <c r="AD3371" t="str">
        <f t="shared" si="423"/>
        <v>Medium Intl Calls</v>
      </c>
    </row>
    <row r="3372" spans="1:30" x14ac:dyDescent="0.25">
      <c r="A3372" t="s">
        <v>49</v>
      </c>
      <c r="B3372">
        <v>115</v>
      </c>
      <c r="C3372" t="s">
        <v>25</v>
      </c>
      <c r="D3372" t="s">
        <v>22</v>
      </c>
      <c r="E3372">
        <f>IF(train[[#This Row],[international_plan]]="yes",1,0)</f>
        <v>0</v>
      </c>
      <c r="F3372" t="s">
        <v>22</v>
      </c>
      <c r="G3372">
        <f>IF(train[[#This Row],[voice_mail_plan]]="yes",1,0)</f>
        <v>0</v>
      </c>
      <c r="H3372">
        <v>0</v>
      </c>
      <c r="I3372">
        <v>254.8</v>
      </c>
      <c r="J3372">
        <v>97</v>
      </c>
      <c r="K3372">
        <v>43.32</v>
      </c>
      <c r="L3372">
        <v>153.5</v>
      </c>
      <c r="M3372">
        <v>110</v>
      </c>
      <c r="N3372">
        <v>13.05</v>
      </c>
      <c r="O3372">
        <v>217.6</v>
      </c>
      <c r="P3372">
        <v>117</v>
      </c>
      <c r="Q3372">
        <v>9.7899999999999991</v>
      </c>
      <c r="R3372">
        <v>9</v>
      </c>
      <c r="S3372">
        <v>4</v>
      </c>
      <c r="T3372">
        <v>2.4300000000000002</v>
      </c>
      <c r="U3372">
        <v>1</v>
      </c>
      <c r="V3372" t="s">
        <v>22</v>
      </c>
      <c r="W3372">
        <f t="shared" si="416"/>
        <v>0</v>
      </c>
      <c r="X3372" t="str">
        <f t="shared" si="417"/>
        <v>3 or fewer calls</v>
      </c>
      <c r="Y3372" t="str">
        <f t="shared" si="418"/>
        <v>Medium</v>
      </c>
      <c r="Z3372" t="str">
        <f t="shared" si="419"/>
        <v>Medium_user</v>
      </c>
      <c r="AA3372" t="str">
        <f t="shared" si="420"/>
        <v>Medium_user</v>
      </c>
      <c r="AB3372" t="str">
        <f t="shared" si="421"/>
        <v>Medium Usage</v>
      </c>
      <c r="AC3372" t="str">
        <f t="shared" si="422"/>
        <v>None</v>
      </c>
      <c r="AD3372" t="str">
        <f t="shared" si="423"/>
        <v>Medium Intl Calls</v>
      </c>
    </row>
    <row r="3373" spans="1:30" x14ac:dyDescent="0.25">
      <c r="A3373" t="s">
        <v>63</v>
      </c>
      <c r="B3373">
        <v>65</v>
      </c>
      <c r="C3373" t="s">
        <v>25</v>
      </c>
      <c r="D3373" t="s">
        <v>22</v>
      </c>
      <c r="E3373">
        <f>IF(train[[#This Row],[international_plan]]="yes",1,0)</f>
        <v>0</v>
      </c>
      <c r="F3373" t="s">
        <v>22</v>
      </c>
      <c r="G3373">
        <f>IF(train[[#This Row],[voice_mail_plan]]="yes",1,0)</f>
        <v>0</v>
      </c>
      <c r="H3373">
        <v>0</v>
      </c>
      <c r="I3373">
        <v>244.5</v>
      </c>
      <c r="J3373">
        <v>72</v>
      </c>
      <c r="K3373">
        <v>41.57</v>
      </c>
      <c r="L3373">
        <v>206.2</v>
      </c>
      <c r="M3373">
        <v>88</v>
      </c>
      <c r="N3373">
        <v>17.53</v>
      </c>
      <c r="O3373">
        <v>299.8</v>
      </c>
      <c r="P3373">
        <v>110</v>
      </c>
      <c r="Q3373">
        <v>13.49</v>
      </c>
      <c r="R3373">
        <v>7.6</v>
      </c>
      <c r="S3373">
        <v>1</v>
      </c>
      <c r="T3373">
        <v>2.0499999999999998</v>
      </c>
      <c r="U3373">
        <v>5</v>
      </c>
      <c r="V3373" t="s">
        <v>23</v>
      </c>
      <c r="W3373">
        <f t="shared" si="416"/>
        <v>1</v>
      </c>
      <c r="X3373" t="str">
        <f t="shared" si="417"/>
        <v>More than 3 calls</v>
      </c>
      <c r="Y3373" t="str">
        <f t="shared" si="418"/>
        <v>Medium</v>
      </c>
      <c r="Z3373" t="str">
        <f t="shared" si="419"/>
        <v>Medium_user</v>
      </c>
      <c r="AA3373" t="str">
        <f t="shared" si="420"/>
        <v>Medium_user</v>
      </c>
      <c r="AB3373" t="str">
        <f t="shared" si="421"/>
        <v>Medium Usage</v>
      </c>
      <c r="AC3373" t="str">
        <f t="shared" si="422"/>
        <v>None</v>
      </c>
      <c r="AD3373" t="str">
        <f t="shared" si="423"/>
        <v>Medium Intl Calls</v>
      </c>
    </row>
    <row r="3374" spans="1:30" x14ac:dyDescent="0.25">
      <c r="A3374" t="s">
        <v>20</v>
      </c>
      <c r="B3374">
        <v>50</v>
      </c>
      <c r="C3374" t="s">
        <v>25</v>
      </c>
      <c r="D3374" t="s">
        <v>22</v>
      </c>
      <c r="E3374">
        <f>IF(train[[#This Row],[international_plan]]="yes",1,0)</f>
        <v>0</v>
      </c>
      <c r="F3374" t="s">
        <v>22</v>
      </c>
      <c r="G3374">
        <f>IF(train[[#This Row],[voice_mail_plan]]="yes",1,0)</f>
        <v>0</v>
      </c>
      <c r="H3374">
        <v>0</v>
      </c>
      <c r="I3374">
        <v>167.7</v>
      </c>
      <c r="J3374">
        <v>74</v>
      </c>
      <c r="K3374">
        <v>28.51</v>
      </c>
      <c r="L3374">
        <v>179.9</v>
      </c>
      <c r="M3374">
        <v>98</v>
      </c>
      <c r="N3374">
        <v>15.29</v>
      </c>
      <c r="O3374">
        <v>166.5</v>
      </c>
      <c r="P3374">
        <v>73</v>
      </c>
      <c r="Q3374">
        <v>7.49</v>
      </c>
      <c r="R3374">
        <v>10.9</v>
      </c>
      <c r="S3374">
        <v>2</v>
      </c>
      <c r="T3374">
        <v>2.94</v>
      </c>
      <c r="U3374">
        <v>1</v>
      </c>
      <c r="V3374" t="s">
        <v>22</v>
      </c>
      <c r="W3374">
        <f t="shared" si="416"/>
        <v>0</v>
      </c>
      <c r="X3374" t="str">
        <f t="shared" si="417"/>
        <v>3 or fewer calls</v>
      </c>
      <c r="Y3374" t="str">
        <f t="shared" si="418"/>
        <v>Medium</v>
      </c>
      <c r="Z3374" t="str">
        <f t="shared" si="419"/>
        <v>Medium_user</v>
      </c>
      <c r="AA3374" t="str">
        <f t="shared" si="420"/>
        <v>Medium_user</v>
      </c>
      <c r="AB3374" t="str">
        <f t="shared" si="421"/>
        <v>Medium Usage</v>
      </c>
      <c r="AC3374" t="str">
        <f t="shared" si="422"/>
        <v>None</v>
      </c>
      <c r="AD3374" t="str">
        <f t="shared" si="423"/>
        <v>Medium Intl Calls</v>
      </c>
    </row>
    <row r="3375" spans="1:30" x14ac:dyDescent="0.25">
      <c r="A3375" t="s">
        <v>29</v>
      </c>
      <c r="B3375">
        <v>137</v>
      </c>
      <c r="C3375" t="s">
        <v>28</v>
      </c>
      <c r="D3375" t="s">
        <v>22</v>
      </c>
      <c r="E3375">
        <f>IF(train[[#This Row],[international_plan]]="yes",1,0)</f>
        <v>0</v>
      </c>
      <c r="F3375" t="s">
        <v>22</v>
      </c>
      <c r="G3375">
        <f>IF(train[[#This Row],[voice_mail_plan]]="yes",1,0)</f>
        <v>0</v>
      </c>
      <c r="H3375">
        <v>0</v>
      </c>
      <c r="I3375">
        <v>79.5</v>
      </c>
      <c r="J3375">
        <v>121</v>
      </c>
      <c r="K3375">
        <v>13.52</v>
      </c>
      <c r="L3375">
        <v>164.1</v>
      </c>
      <c r="M3375">
        <v>86</v>
      </c>
      <c r="N3375">
        <v>13.95</v>
      </c>
      <c r="O3375">
        <v>121.8</v>
      </c>
      <c r="P3375">
        <v>108</v>
      </c>
      <c r="Q3375">
        <v>5.48</v>
      </c>
      <c r="R3375">
        <v>11.7</v>
      </c>
      <c r="S3375">
        <v>7</v>
      </c>
      <c r="T3375">
        <v>3.16</v>
      </c>
      <c r="U3375">
        <v>2</v>
      </c>
      <c r="V3375" t="s">
        <v>22</v>
      </c>
      <c r="W3375">
        <f t="shared" si="416"/>
        <v>0</v>
      </c>
      <c r="X3375" t="str">
        <f t="shared" si="417"/>
        <v>3 or fewer calls</v>
      </c>
      <c r="Y3375" t="str">
        <f t="shared" si="418"/>
        <v>Medium</v>
      </c>
      <c r="Z3375" t="str">
        <f t="shared" si="419"/>
        <v>Medium_user</v>
      </c>
      <c r="AA3375" t="str">
        <f t="shared" si="420"/>
        <v>Medium_user</v>
      </c>
      <c r="AB3375" t="str">
        <f t="shared" si="421"/>
        <v>Medium Usage</v>
      </c>
      <c r="AC3375" t="str">
        <f t="shared" si="422"/>
        <v>None</v>
      </c>
      <c r="AD3375" t="str">
        <f t="shared" si="423"/>
        <v>Medium Intl Calls</v>
      </c>
    </row>
    <row r="3376" spans="1:30" x14ac:dyDescent="0.25">
      <c r="A3376" t="s">
        <v>37</v>
      </c>
      <c r="B3376">
        <v>95</v>
      </c>
      <c r="C3376" t="s">
        <v>25</v>
      </c>
      <c r="D3376" t="s">
        <v>22</v>
      </c>
      <c r="E3376">
        <f>IF(train[[#This Row],[international_plan]]="yes",1,0)</f>
        <v>0</v>
      </c>
      <c r="F3376" t="s">
        <v>22</v>
      </c>
      <c r="G3376">
        <f>IF(train[[#This Row],[voice_mail_plan]]="yes",1,0)</f>
        <v>0</v>
      </c>
      <c r="H3376">
        <v>0</v>
      </c>
      <c r="I3376">
        <v>133</v>
      </c>
      <c r="J3376">
        <v>94</v>
      </c>
      <c r="K3376">
        <v>22.61</v>
      </c>
      <c r="L3376">
        <v>196.6</v>
      </c>
      <c r="M3376">
        <v>126</v>
      </c>
      <c r="N3376">
        <v>16.71</v>
      </c>
      <c r="O3376">
        <v>181</v>
      </c>
      <c r="P3376">
        <v>128</v>
      </c>
      <c r="Q3376">
        <v>8.15</v>
      </c>
      <c r="R3376">
        <v>9.9</v>
      </c>
      <c r="S3376">
        <v>3</v>
      </c>
      <c r="T3376">
        <v>2.67</v>
      </c>
      <c r="U3376">
        <v>4</v>
      </c>
      <c r="V3376" t="s">
        <v>23</v>
      </c>
      <c r="W3376">
        <f t="shared" si="416"/>
        <v>1</v>
      </c>
      <c r="X3376" t="str">
        <f t="shared" si="417"/>
        <v>More than 3 calls</v>
      </c>
      <c r="Y3376" t="str">
        <f t="shared" si="418"/>
        <v>Medium</v>
      </c>
      <c r="Z3376" t="str">
        <f t="shared" si="419"/>
        <v>Heavy_user</v>
      </c>
      <c r="AA3376" t="str">
        <f t="shared" si="420"/>
        <v>Medium_user</v>
      </c>
      <c r="AB3376" t="str">
        <f t="shared" si="421"/>
        <v>Medium Usage</v>
      </c>
      <c r="AC3376" t="str">
        <f t="shared" si="422"/>
        <v>None</v>
      </c>
      <c r="AD3376" t="str">
        <f t="shared" si="423"/>
        <v>Medium Intl Calls</v>
      </c>
    </row>
    <row r="3377" spans="1:30" x14ac:dyDescent="0.25">
      <c r="A3377" t="s">
        <v>59</v>
      </c>
      <c r="B3377">
        <v>118</v>
      </c>
      <c r="C3377" t="s">
        <v>25</v>
      </c>
      <c r="D3377" t="s">
        <v>22</v>
      </c>
      <c r="E3377">
        <f>IF(train[[#This Row],[international_plan]]="yes",1,0)</f>
        <v>0</v>
      </c>
      <c r="F3377" t="s">
        <v>22</v>
      </c>
      <c r="G3377">
        <f>IF(train[[#This Row],[voice_mail_plan]]="yes",1,0)</f>
        <v>0</v>
      </c>
      <c r="H3377">
        <v>0</v>
      </c>
      <c r="I3377">
        <v>297.2</v>
      </c>
      <c r="J3377">
        <v>113</v>
      </c>
      <c r="K3377">
        <v>50.52</v>
      </c>
      <c r="L3377">
        <v>188.8</v>
      </c>
      <c r="M3377">
        <v>114</v>
      </c>
      <c r="N3377">
        <v>16.05</v>
      </c>
      <c r="O3377">
        <v>188.9</v>
      </c>
      <c r="P3377">
        <v>100</v>
      </c>
      <c r="Q3377">
        <v>8.5</v>
      </c>
      <c r="R3377">
        <v>12.4</v>
      </c>
      <c r="S3377">
        <v>6</v>
      </c>
      <c r="T3377">
        <v>3.35</v>
      </c>
      <c r="U3377">
        <v>1</v>
      </c>
      <c r="V3377" t="s">
        <v>23</v>
      </c>
      <c r="W3377">
        <f t="shared" si="416"/>
        <v>1</v>
      </c>
      <c r="X3377" t="str">
        <f t="shared" si="417"/>
        <v>3 or fewer calls</v>
      </c>
      <c r="Y3377" t="str">
        <f t="shared" si="418"/>
        <v>Medium</v>
      </c>
      <c r="Z3377" t="str">
        <f t="shared" si="419"/>
        <v>Medium_user</v>
      </c>
      <c r="AA3377" t="str">
        <f t="shared" si="420"/>
        <v>Medium_user</v>
      </c>
      <c r="AB3377" t="str">
        <f t="shared" si="421"/>
        <v>Medium Usage</v>
      </c>
      <c r="AC3377" t="str">
        <f t="shared" si="422"/>
        <v>None</v>
      </c>
      <c r="AD3377" t="str">
        <f t="shared" si="423"/>
        <v>Medium Intl Calls</v>
      </c>
    </row>
    <row r="3378" spans="1:30" x14ac:dyDescent="0.25">
      <c r="A3378" t="s">
        <v>36</v>
      </c>
      <c r="B3378">
        <v>84</v>
      </c>
      <c r="C3378" t="s">
        <v>21</v>
      </c>
      <c r="D3378" t="s">
        <v>22</v>
      </c>
      <c r="E3378">
        <f>IF(train[[#This Row],[international_plan]]="yes",1,0)</f>
        <v>0</v>
      </c>
      <c r="F3378" t="s">
        <v>22</v>
      </c>
      <c r="G3378">
        <f>IF(train[[#This Row],[voice_mail_plan]]="yes",1,0)</f>
        <v>0</v>
      </c>
      <c r="H3378">
        <v>0</v>
      </c>
      <c r="I3378">
        <v>214.9</v>
      </c>
      <c r="J3378">
        <v>72</v>
      </c>
      <c r="K3378">
        <v>36.53</v>
      </c>
      <c r="L3378">
        <v>197.7</v>
      </c>
      <c r="M3378">
        <v>92</v>
      </c>
      <c r="N3378">
        <v>16.8</v>
      </c>
      <c r="O3378">
        <v>153.1</v>
      </c>
      <c r="P3378">
        <v>79</v>
      </c>
      <c r="Q3378">
        <v>6.89</v>
      </c>
      <c r="R3378">
        <v>11.9</v>
      </c>
      <c r="S3378">
        <v>2</v>
      </c>
      <c r="T3378">
        <v>3.21</v>
      </c>
      <c r="U3378">
        <v>2</v>
      </c>
      <c r="V3378" t="s">
        <v>22</v>
      </c>
      <c r="W3378">
        <f t="shared" si="416"/>
        <v>0</v>
      </c>
      <c r="X3378" t="str">
        <f t="shared" si="417"/>
        <v>3 or fewer calls</v>
      </c>
      <c r="Y3378" t="str">
        <f t="shared" si="418"/>
        <v>Medium</v>
      </c>
      <c r="Z3378" t="str">
        <f t="shared" si="419"/>
        <v>Medium_user</v>
      </c>
      <c r="AA3378" t="str">
        <f t="shared" si="420"/>
        <v>Medium_user</v>
      </c>
      <c r="AB3378" t="str">
        <f t="shared" si="421"/>
        <v>Medium Usage</v>
      </c>
      <c r="AC3378" t="str">
        <f t="shared" si="422"/>
        <v>None</v>
      </c>
      <c r="AD3378" t="str">
        <f t="shared" si="423"/>
        <v>Medium Intl Calls</v>
      </c>
    </row>
    <row r="3379" spans="1:30" x14ac:dyDescent="0.25">
      <c r="A3379" t="s">
        <v>24</v>
      </c>
      <c r="B3379">
        <v>42</v>
      </c>
      <c r="C3379" t="s">
        <v>25</v>
      </c>
      <c r="D3379" t="s">
        <v>22</v>
      </c>
      <c r="E3379">
        <f>IF(train[[#This Row],[international_plan]]="yes",1,0)</f>
        <v>0</v>
      </c>
      <c r="F3379" t="s">
        <v>22</v>
      </c>
      <c r="G3379">
        <f>IF(train[[#This Row],[voice_mail_plan]]="yes",1,0)</f>
        <v>0</v>
      </c>
      <c r="H3379">
        <v>0</v>
      </c>
      <c r="I3379">
        <v>269.89999999999998</v>
      </c>
      <c r="J3379">
        <v>99</v>
      </c>
      <c r="K3379">
        <v>45.88</v>
      </c>
      <c r="L3379">
        <v>37.799999999999997</v>
      </c>
      <c r="M3379">
        <v>76</v>
      </c>
      <c r="N3379">
        <v>3.21</v>
      </c>
      <c r="O3379">
        <v>166.6</v>
      </c>
      <c r="P3379">
        <v>139</v>
      </c>
      <c r="Q3379">
        <v>7.5</v>
      </c>
      <c r="R3379">
        <v>13.8</v>
      </c>
      <c r="S3379">
        <v>1</v>
      </c>
      <c r="T3379">
        <v>3.73</v>
      </c>
      <c r="U3379">
        <v>1</v>
      </c>
      <c r="V3379" t="s">
        <v>22</v>
      </c>
      <c r="W3379">
        <f t="shared" si="416"/>
        <v>0</v>
      </c>
      <c r="X3379" t="str">
        <f t="shared" si="417"/>
        <v>3 or fewer calls</v>
      </c>
      <c r="Y3379" t="str">
        <f t="shared" si="418"/>
        <v>Medium</v>
      </c>
      <c r="Z3379" t="str">
        <f t="shared" si="419"/>
        <v>Light_usage</v>
      </c>
      <c r="AA3379" t="str">
        <f t="shared" si="420"/>
        <v>Light_user</v>
      </c>
      <c r="AB3379" t="str">
        <f t="shared" si="421"/>
        <v>Medium Usage</v>
      </c>
      <c r="AC3379" t="str">
        <f t="shared" si="422"/>
        <v>None</v>
      </c>
      <c r="AD3379" t="str">
        <f t="shared" si="423"/>
        <v>Medium Intl Calls</v>
      </c>
    </row>
    <row r="3380" spans="1:30" x14ac:dyDescent="0.25">
      <c r="A3380" t="s">
        <v>61</v>
      </c>
      <c r="B3380">
        <v>53</v>
      </c>
      <c r="C3380" t="s">
        <v>21</v>
      </c>
      <c r="D3380" t="s">
        <v>22</v>
      </c>
      <c r="E3380">
        <f>IF(train[[#This Row],[international_plan]]="yes",1,0)</f>
        <v>0</v>
      </c>
      <c r="F3380" t="s">
        <v>22</v>
      </c>
      <c r="G3380">
        <f>IF(train[[#This Row],[voice_mail_plan]]="yes",1,0)</f>
        <v>0</v>
      </c>
      <c r="H3380">
        <v>0</v>
      </c>
      <c r="I3380">
        <v>143.80000000000001</v>
      </c>
      <c r="J3380">
        <v>102</v>
      </c>
      <c r="K3380">
        <v>24.45</v>
      </c>
      <c r="L3380">
        <v>199.6</v>
      </c>
      <c r="M3380">
        <v>124</v>
      </c>
      <c r="N3380">
        <v>16.97</v>
      </c>
      <c r="O3380">
        <v>177.8</v>
      </c>
      <c r="P3380">
        <v>65</v>
      </c>
      <c r="Q3380">
        <v>8</v>
      </c>
      <c r="R3380">
        <v>7.8</v>
      </c>
      <c r="S3380">
        <v>4</v>
      </c>
      <c r="T3380">
        <v>2.11</v>
      </c>
      <c r="U3380">
        <v>1</v>
      </c>
      <c r="V3380" t="s">
        <v>22</v>
      </c>
      <c r="W3380">
        <f t="shared" si="416"/>
        <v>0</v>
      </c>
      <c r="X3380" t="str">
        <f t="shared" si="417"/>
        <v>3 or fewer calls</v>
      </c>
      <c r="Y3380" t="str">
        <f t="shared" si="418"/>
        <v>Medium</v>
      </c>
      <c r="Z3380" t="str">
        <f t="shared" si="419"/>
        <v>Heavy_user</v>
      </c>
      <c r="AA3380" t="str">
        <f t="shared" si="420"/>
        <v>Medium_user</v>
      </c>
      <c r="AB3380" t="str">
        <f t="shared" si="421"/>
        <v>Medium Usage</v>
      </c>
      <c r="AC3380" t="str">
        <f t="shared" si="422"/>
        <v>None</v>
      </c>
      <c r="AD3380" t="str">
        <f t="shared" si="423"/>
        <v>Medium Intl Calls</v>
      </c>
    </row>
    <row r="3381" spans="1:30" x14ac:dyDescent="0.25">
      <c r="A3381" t="s">
        <v>37</v>
      </c>
      <c r="B3381">
        <v>123</v>
      </c>
      <c r="C3381" t="s">
        <v>21</v>
      </c>
      <c r="D3381" t="s">
        <v>22</v>
      </c>
      <c r="E3381">
        <f>IF(train[[#This Row],[international_plan]]="yes",1,0)</f>
        <v>0</v>
      </c>
      <c r="F3381" t="s">
        <v>22</v>
      </c>
      <c r="G3381">
        <f>IF(train[[#This Row],[voice_mail_plan]]="yes",1,0)</f>
        <v>0</v>
      </c>
      <c r="H3381">
        <v>0</v>
      </c>
      <c r="I3381">
        <v>132.19999999999999</v>
      </c>
      <c r="J3381">
        <v>122</v>
      </c>
      <c r="K3381">
        <v>22.47</v>
      </c>
      <c r="L3381">
        <v>169.9</v>
      </c>
      <c r="M3381">
        <v>101</v>
      </c>
      <c r="N3381">
        <v>14.44</v>
      </c>
      <c r="O3381">
        <v>150.1</v>
      </c>
      <c r="P3381">
        <v>123</v>
      </c>
      <c r="Q3381">
        <v>6.75</v>
      </c>
      <c r="R3381">
        <v>12.9</v>
      </c>
      <c r="S3381">
        <v>11</v>
      </c>
      <c r="T3381">
        <v>3.48</v>
      </c>
      <c r="U3381">
        <v>3</v>
      </c>
      <c r="V3381" t="s">
        <v>23</v>
      </c>
      <c r="W3381">
        <f t="shared" si="416"/>
        <v>1</v>
      </c>
      <c r="X3381" t="str">
        <f t="shared" si="417"/>
        <v>3 or fewer calls</v>
      </c>
      <c r="Y3381" t="str">
        <f t="shared" si="418"/>
        <v>Medium</v>
      </c>
      <c r="Z3381" t="str">
        <f t="shared" si="419"/>
        <v>Medium_user</v>
      </c>
      <c r="AA3381" t="str">
        <f t="shared" si="420"/>
        <v>Medium_user</v>
      </c>
      <c r="AB3381" t="str">
        <f t="shared" si="421"/>
        <v>Medium Usage</v>
      </c>
      <c r="AC3381" t="str">
        <f t="shared" si="422"/>
        <v>None</v>
      </c>
      <c r="AD3381" t="str">
        <f t="shared" si="423"/>
        <v>Medium Intl Calls</v>
      </c>
    </row>
    <row r="3382" spans="1:30" x14ac:dyDescent="0.25">
      <c r="A3382" t="s">
        <v>29</v>
      </c>
      <c r="B3382">
        <v>60</v>
      </c>
      <c r="C3382" t="s">
        <v>25</v>
      </c>
      <c r="D3382" t="s">
        <v>22</v>
      </c>
      <c r="E3382">
        <f>IF(train[[#This Row],[international_plan]]="yes",1,0)</f>
        <v>0</v>
      </c>
      <c r="F3382" t="s">
        <v>22</v>
      </c>
      <c r="G3382">
        <f>IF(train[[#This Row],[voice_mail_plan]]="yes",1,0)</f>
        <v>0</v>
      </c>
      <c r="H3382">
        <v>0</v>
      </c>
      <c r="I3382">
        <v>162.80000000000001</v>
      </c>
      <c r="J3382">
        <v>117</v>
      </c>
      <c r="K3382">
        <v>27.68</v>
      </c>
      <c r="L3382">
        <v>163.19999999999999</v>
      </c>
      <c r="M3382">
        <v>121</v>
      </c>
      <c r="N3382">
        <v>13.87</v>
      </c>
      <c r="O3382">
        <v>242.4</v>
      </c>
      <c r="P3382">
        <v>140</v>
      </c>
      <c r="Q3382">
        <v>10.91</v>
      </c>
      <c r="R3382">
        <v>14.2</v>
      </c>
      <c r="S3382">
        <v>2</v>
      </c>
      <c r="T3382">
        <v>3.83</v>
      </c>
      <c r="U3382">
        <v>1</v>
      </c>
      <c r="V3382" t="s">
        <v>22</v>
      </c>
      <c r="W3382">
        <f t="shared" si="416"/>
        <v>0</v>
      </c>
      <c r="X3382" t="str">
        <f t="shared" si="417"/>
        <v>3 or fewer calls</v>
      </c>
      <c r="Y3382" t="str">
        <f t="shared" si="418"/>
        <v>Medium</v>
      </c>
      <c r="Z3382" t="str">
        <f t="shared" si="419"/>
        <v>Heavy_user</v>
      </c>
      <c r="AA3382" t="str">
        <f t="shared" si="420"/>
        <v>Medium_user</v>
      </c>
      <c r="AB3382" t="str">
        <f t="shared" si="421"/>
        <v>Medium Usage</v>
      </c>
      <c r="AC3382" t="str">
        <f t="shared" si="422"/>
        <v>None</v>
      </c>
      <c r="AD3382" t="str">
        <f t="shared" si="423"/>
        <v>Medium Intl Calls</v>
      </c>
    </row>
    <row r="3383" spans="1:30" x14ac:dyDescent="0.25">
      <c r="A3383" t="s">
        <v>24</v>
      </c>
      <c r="B3383">
        <v>112</v>
      </c>
      <c r="C3383" t="s">
        <v>25</v>
      </c>
      <c r="D3383" t="s">
        <v>22</v>
      </c>
      <c r="E3383">
        <f>IF(train[[#This Row],[international_plan]]="yes",1,0)</f>
        <v>0</v>
      </c>
      <c r="F3383" t="s">
        <v>22</v>
      </c>
      <c r="G3383">
        <f>IF(train[[#This Row],[voice_mail_plan]]="yes",1,0)</f>
        <v>0</v>
      </c>
      <c r="H3383">
        <v>0</v>
      </c>
      <c r="I3383">
        <v>351.5</v>
      </c>
      <c r="J3383">
        <v>95</v>
      </c>
      <c r="K3383">
        <v>59.76</v>
      </c>
      <c r="L3383">
        <v>206.8</v>
      </c>
      <c r="M3383">
        <v>108</v>
      </c>
      <c r="N3383">
        <v>17.579999999999998</v>
      </c>
      <c r="O3383">
        <v>275.8</v>
      </c>
      <c r="P3383">
        <v>146</v>
      </c>
      <c r="Q3383">
        <v>12.41</v>
      </c>
      <c r="R3383">
        <v>11.9</v>
      </c>
      <c r="S3383">
        <v>4</v>
      </c>
      <c r="T3383">
        <v>3.21</v>
      </c>
      <c r="U3383">
        <v>1</v>
      </c>
      <c r="V3383" t="s">
        <v>23</v>
      </c>
      <c r="W3383">
        <f t="shared" si="416"/>
        <v>1</v>
      </c>
      <c r="X3383" t="str">
        <f t="shared" si="417"/>
        <v>3 or fewer calls</v>
      </c>
      <c r="Y3383" t="str">
        <f t="shared" si="418"/>
        <v>Medium</v>
      </c>
      <c r="Z3383" t="str">
        <f t="shared" si="419"/>
        <v>Medium_user</v>
      </c>
      <c r="AA3383" t="str">
        <f t="shared" si="420"/>
        <v>Medium_user</v>
      </c>
      <c r="AB3383" t="str">
        <f t="shared" si="421"/>
        <v>Medium Usage</v>
      </c>
      <c r="AC3383" t="str">
        <f t="shared" si="422"/>
        <v>None</v>
      </c>
      <c r="AD3383" t="str">
        <f t="shared" si="423"/>
        <v>Medium Intl Calls</v>
      </c>
    </row>
    <row r="3384" spans="1:30" x14ac:dyDescent="0.25">
      <c r="A3384" t="s">
        <v>58</v>
      </c>
      <c r="B3384">
        <v>43</v>
      </c>
      <c r="C3384" t="s">
        <v>21</v>
      </c>
      <c r="D3384" t="s">
        <v>22</v>
      </c>
      <c r="E3384">
        <f>IF(train[[#This Row],[international_plan]]="yes",1,0)</f>
        <v>0</v>
      </c>
      <c r="F3384" t="s">
        <v>22</v>
      </c>
      <c r="G3384">
        <f>IF(train[[#This Row],[voice_mail_plan]]="yes",1,0)</f>
        <v>0</v>
      </c>
      <c r="H3384">
        <v>0</v>
      </c>
      <c r="I3384">
        <v>165.8</v>
      </c>
      <c r="J3384">
        <v>96</v>
      </c>
      <c r="K3384">
        <v>28.19</v>
      </c>
      <c r="L3384">
        <v>132</v>
      </c>
      <c r="M3384">
        <v>105</v>
      </c>
      <c r="N3384">
        <v>11.22</v>
      </c>
      <c r="O3384">
        <v>323.2</v>
      </c>
      <c r="P3384">
        <v>62</v>
      </c>
      <c r="Q3384">
        <v>14.54</v>
      </c>
      <c r="R3384">
        <v>10.7</v>
      </c>
      <c r="S3384">
        <v>6</v>
      </c>
      <c r="T3384">
        <v>2.89</v>
      </c>
      <c r="U3384">
        <v>0</v>
      </c>
      <c r="V3384" t="s">
        <v>22</v>
      </c>
      <c r="W3384">
        <f t="shared" si="416"/>
        <v>0</v>
      </c>
      <c r="X3384" t="str">
        <f t="shared" si="417"/>
        <v>3 or fewer calls</v>
      </c>
      <c r="Y3384" t="str">
        <f t="shared" si="418"/>
        <v>Medium</v>
      </c>
      <c r="Z3384" t="str">
        <f t="shared" si="419"/>
        <v>Medium_user</v>
      </c>
      <c r="AA3384" t="str">
        <f t="shared" si="420"/>
        <v>Medium_user</v>
      </c>
      <c r="AB3384" t="str">
        <f t="shared" si="421"/>
        <v>Medium Usage</v>
      </c>
      <c r="AC3384" t="str">
        <f t="shared" si="422"/>
        <v>None</v>
      </c>
      <c r="AD3384" t="str">
        <f t="shared" si="423"/>
        <v>Medium Intl Calls</v>
      </c>
    </row>
    <row r="3385" spans="1:30" x14ac:dyDescent="0.25">
      <c r="A3385" t="s">
        <v>65</v>
      </c>
      <c r="B3385">
        <v>150</v>
      </c>
      <c r="C3385" t="s">
        <v>21</v>
      </c>
      <c r="D3385" t="s">
        <v>22</v>
      </c>
      <c r="E3385">
        <f>IF(train[[#This Row],[international_plan]]="yes",1,0)</f>
        <v>0</v>
      </c>
      <c r="F3385" t="s">
        <v>23</v>
      </c>
      <c r="G3385">
        <f>IF(train[[#This Row],[voice_mail_plan]]="yes",1,0)</f>
        <v>1</v>
      </c>
      <c r="H3385">
        <v>24</v>
      </c>
      <c r="I3385">
        <v>195.7</v>
      </c>
      <c r="J3385">
        <v>108</v>
      </c>
      <c r="K3385">
        <v>33.270000000000003</v>
      </c>
      <c r="L3385">
        <v>208.8</v>
      </c>
      <c r="M3385">
        <v>110</v>
      </c>
      <c r="N3385">
        <v>17.75</v>
      </c>
      <c r="O3385">
        <v>177</v>
      </c>
      <c r="P3385">
        <v>84</v>
      </c>
      <c r="Q3385">
        <v>7.97</v>
      </c>
      <c r="R3385">
        <v>11.7</v>
      </c>
      <c r="S3385">
        <v>2</v>
      </c>
      <c r="T3385">
        <v>3.16</v>
      </c>
      <c r="U3385">
        <v>2</v>
      </c>
      <c r="V3385" t="s">
        <v>22</v>
      </c>
      <c r="W3385">
        <f t="shared" si="416"/>
        <v>0</v>
      </c>
      <c r="X3385" t="str">
        <f t="shared" si="417"/>
        <v>3 or fewer calls</v>
      </c>
      <c r="Y3385" t="str">
        <f t="shared" si="418"/>
        <v>Medium</v>
      </c>
      <c r="Z3385" t="str">
        <f t="shared" si="419"/>
        <v>Medium_user</v>
      </c>
      <c r="AA3385" t="str">
        <f t="shared" si="420"/>
        <v>Medium_user</v>
      </c>
      <c r="AB3385" t="str">
        <f t="shared" si="421"/>
        <v>Medium Usage</v>
      </c>
      <c r="AC3385" t="str">
        <f t="shared" si="422"/>
        <v>Medium</v>
      </c>
      <c r="AD3385" t="str">
        <f t="shared" si="423"/>
        <v>Medium Intl Calls</v>
      </c>
    </row>
    <row r="3386" spans="1:30" x14ac:dyDescent="0.25">
      <c r="A3386" t="s">
        <v>74</v>
      </c>
      <c r="B3386">
        <v>92</v>
      </c>
      <c r="C3386" t="s">
        <v>25</v>
      </c>
      <c r="D3386" t="s">
        <v>22</v>
      </c>
      <c r="E3386">
        <f>IF(train[[#This Row],[international_plan]]="yes",1,0)</f>
        <v>0</v>
      </c>
      <c r="F3386" t="s">
        <v>22</v>
      </c>
      <c r="G3386">
        <f>IF(train[[#This Row],[voice_mail_plan]]="yes",1,0)</f>
        <v>0</v>
      </c>
      <c r="H3386">
        <v>0</v>
      </c>
      <c r="I3386">
        <v>250.6</v>
      </c>
      <c r="J3386">
        <v>100</v>
      </c>
      <c r="K3386">
        <v>42.6</v>
      </c>
      <c r="L3386">
        <v>41.7</v>
      </c>
      <c r="M3386">
        <v>94</v>
      </c>
      <c r="N3386">
        <v>3.54</v>
      </c>
      <c r="O3386">
        <v>186.2</v>
      </c>
      <c r="P3386">
        <v>100</v>
      </c>
      <c r="Q3386">
        <v>8.3800000000000008</v>
      </c>
      <c r="R3386">
        <v>9.6999999999999993</v>
      </c>
      <c r="S3386">
        <v>6</v>
      </c>
      <c r="T3386">
        <v>2.62</v>
      </c>
      <c r="U3386">
        <v>2</v>
      </c>
      <c r="V3386" t="s">
        <v>22</v>
      </c>
      <c r="W3386">
        <f t="shared" si="416"/>
        <v>0</v>
      </c>
      <c r="X3386" t="str">
        <f t="shared" si="417"/>
        <v>3 or fewer calls</v>
      </c>
      <c r="Y3386" t="str">
        <f t="shared" si="418"/>
        <v>Medium</v>
      </c>
      <c r="Z3386" t="str">
        <f t="shared" si="419"/>
        <v>Medium_user</v>
      </c>
      <c r="AA3386" t="str">
        <f t="shared" si="420"/>
        <v>Light_user</v>
      </c>
      <c r="AB3386" t="str">
        <f t="shared" si="421"/>
        <v>Medium Usage</v>
      </c>
      <c r="AC3386" t="str">
        <f t="shared" si="422"/>
        <v>None</v>
      </c>
      <c r="AD3386" t="str">
        <f t="shared" si="423"/>
        <v>Medium Intl Calls</v>
      </c>
    </row>
    <row r="3387" spans="1:30" x14ac:dyDescent="0.25">
      <c r="A3387" t="s">
        <v>36</v>
      </c>
      <c r="B3387">
        <v>68</v>
      </c>
      <c r="C3387" t="s">
        <v>28</v>
      </c>
      <c r="D3387" t="s">
        <v>22</v>
      </c>
      <c r="E3387">
        <f>IF(train[[#This Row],[international_plan]]="yes",1,0)</f>
        <v>0</v>
      </c>
      <c r="F3387" t="s">
        <v>22</v>
      </c>
      <c r="G3387">
        <f>IF(train[[#This Row],[voice_mail_plan]]="yes",1,0)</f>
        <v>0</v>
      </c>
      <c r="H3387">
        <v>0</v>
      </c>
      <c r="I3387">
        <v>141.9</v>
      </c>
      <c r="J3387">
        <v>112</v>
      </c>
      <c r="K3387">
        <v>24.12</v>
      </c>
      <c r="L3387">
        <v>166.2</v>
      </c>
      <c r="M3387">
        <v>94</v>
      </c>
      <c r="N3387">
        <v>14.13</v>
      </c>
      <c r="O3387">
        <v>223.5</v>
      </c>
      <c r="P3387">
        <v>77</v>
      </c>
      <c r="Q3387">
        <v>10.06</v>
      </c>
      <c r="R3387">
        <v>9.1999999999999993</v>
      </c>
      <c r="S3387">
        <v>6</v>
      </c>
      <c r="T3387">
        <v>2.48</v>
      </c>
      <c r="U3387">
        <v>1</v>
      </c>
      <c r="V3387" t="s">
        <v>22</v>
      </c>
      <c r="W3387">
        <f t="shared" si="416"/>
        <v>0</v>
      </c>
      <c r="X3387" t="str">
        <f t="shared" si="417"/>
        <v>3 or fewer calls</v>
      </c>
      <c r="Y3387" t="str">
        <f t="shared" si="418"/>
        <v>Medium</v>
      </c>
      <c r="Z3387" t="str">
        <f t="shared" si="419"/>
        <v>Medium_user</v>
      </c>
      <c r="AA3387" t="str">
        <f t="shared" si="420"/>
        <v>Medium_user</v>
      </c>
      <c r="AB3387" t="str">
        <f t="shared" si="421"/>
        <v>Medium Usage</v>
      </c>
      <c r="AC3387" t="str">
        <f t="shared" si="422"/>
        <v>None</v>
      </c>
      <c r="AD3387" t="str">
        <f t="shared" si="423"/>
        <v>Medium Intl Calls</v>
      </c>
    </row>
    <row r="3388" spans="1:30" x14ac:dyDescent="0.25">
      <c r="A3388" t="s">
        <v>20</v>
      </c>
      <c r="B3388">
        <v>159</v>
      </c>
      <c r="C3388" t="s">
        <v>28</v>
      </c>
      <c r="D3388" t="s">
        <v>22</v>
      </c>
      <c r="E3388">
        <f>IF(train[[#This Row],[international_plan]]="yes",1,0)</f>
        <v>0</v>
      </c>
      <c r="F3388" t="s">
        <v>22</v>
      </c>
      <c r="G3388">
        <f>IF(train[[#This Row],[voice_mail_plan]]="yes",1,0)</f>
        <v>0</v>
      </c>
      <c r="H3388">
        <v>0</v>
      </c>
      <c r="I3388">
        <v>168.5</v>
      </c>
      <c r="J3388">
        <v>80</v>
      </c>
      <c r="K3388">
        <v>28.65</v>
      </c>
      <c r="L3388">
        <v>203.9</v>
      </c>
      <c r="M3388">
        <v>119</v>
      </c>
      <c r="N3388">
        <v>17.329999999999998</v>
      </c>
      <c r="O3388">
        <v>199.1</v>
      </c>
      <c r="P3388">
        <v>126</v>
      </c>
      <c r="Q3388">
        <v>8.9600000000000009</v>
      </c>
      <c r="R3388">
        <v>8.1</v>
      </c>
      <c r="S3388">
        <v>2</v>
      </c>
      <c r="T3388">
        <v>2.19</v>
      </c>
      <c r="U3388">
        <v>1</v>
      </c>
      <c r="V3388" t="s">
        <v>22</v>
      </c>
      <c r="W3388">
        <f t="shared" si="416"/>
        <v>0</v>
      </c>
      <c r="X3388" t="str">
        <f t="shared" si="417"/>
        <v>3 or fewer calls</v>
      </c>
      <c r="Y3388" t="str">
        <f t="shared" si="418"/>
        <v>Medium</v>
      </c>
      <c r="Z3388" t="str">
        <f t="shared" si="419"/>
        <v>Medium_user</v>
      </c>
      <c r="AA3388" t="str">
        <f t="shared" si="420"/>
        <v>Medium_user</v>
      </c>
      <c r="AB3388" t="str">
        <f t="shared" si="421"/>
        <v>Medium Usage</v>
      </c>
      <c r="AC3388" t="str">
        <f t="shared" si="422"/>
        <v>None</v>
      </c>
      <c r="AD3388" t="str">
        <f t="shared" si="423"/>
        <v>Medium Intl Calls</v>
      </c>
    </row>
    <row r="3389" spans="1:30" x14ac:dyDescent="0.25">
      <c r="A3389" t="s">
        <v>72</v>
      </c>
      <c r="B3389">
        <v>158</v>
      </c>
      <c r="C3389" t="s">
        <v>21</v>
      </c>
      <c r="D3389" t="s">
        <v>22</v>
      </c>
      <c r="E3389">
        <f>IF(train[[#This Row],[international_plan]]="yes",1,0)</f>
        <v>0</v>
      </c>
      <c r="F3389" t="s">
        <v>23</v>
      </c>
      <c r="G3389">
        <f>IF(train[[#This Row],[voice_mail_plan]]="yes",1,0)</f>
        <v>1</v>
      </c>
      <c r="H3389">
        <v>19</v>
      </c>
      <c r="I3389">
        <v>127.6</v>
      </c>
      <c r="J3389">
        <v>88</v>
      </c>
      <c r="K3389">
        <v>21.69</v>
      </c>
      <c r="L3389">
        <v>235.2</v>
      </c>
      <c r="M3389">
        <v>82</v>
      </c>
      <c r="N3389">
        <v>19.989999999999998</v>
      </c>
      <c r="O3389">
        <v>195</v>
      </c>
      <c r="P3389">
        <v>87</v>
      </c>
      <c r="Q3389">
        <v>8.7799999999999994</v>
      </c>
      <c r="R3389">
        <v>10.1</v>
      </c>
      <c r="S3389">
        <v>3</v>
      </c>
      <c r="T3389">
        <v>2.73</v>
      </c>
      <c r="U3389">
        <v>0</v>
      </c>
      <c r="V3389" t="s">
        <v>22</v>
      </c>
      <c r="W3389">
        <f t="shared" si="416"/>
        <v>0</v>
      </c>
      <c r="X3389" t="str">
        <f t="shared" si="417"/>
        <v>3 or fewer calls</v>
      </c>
      <c r="Y3389" t="str">
        <f t="shared" si="418"/>
        <v>Medium</v>
      </c>
      <c r="Z3389" t="str">
        <f t="shared" si="419"/>
        <v>Medium_user</v>
      </c>
      <c r="AA3389" t="str">
        <f t="shared" si="420"/>
        <v>Medium_user</v>
      </c>
      <c r="AB3389" t="str">
        <f t="shared" si="421"/>
        <v>Medium Usage</v>
      </c>
      <c r="AC3389" t="str">
        <f t="shared" si="422"/>
        <v>Medium</v>
      </c>
      <c r="AD3389" t="str">
        <f t="shared" si="423"/>
        <v>Medium Intl Calls</v>
      </c>
    </row>
    <row r="3390" spans="1:30" x14ac:dyDescent="0.25">
      <c r="A3390" t="s">
        <v>72</v>
      </c>
      <c r="B3390">
        <v>119</v>
      </c>
      <c r="C3390" t="s">
        <v>25</v>
      </c>
      <c r="D3390" t="s">
        <v>22</v>
      </c>
      <c r="E3390">
        <f>IF(train[[#This Row],[international_plan]]="yes",1,0)</f>
        <v>0</v>
      </c>
      <c r="F3390" t="s">
        <v>22</v>
      </c>
      <c r="G3390">
        <f>IF(train[[#This Row],[voice_mail_plan]]="yes",1,0)</f>
        <v>0</v>
      </c>
      <c r="H3390">
        <v>0</v>
      </c>
      <c r="I3390">
        <v>197.2</v>
      </c>
      <c r="J3390">
        <v>111</v>
      </c>
      <c r="K3390">
        <v>33.520000000000003</v>
      </c>
      <c r="L3390">
        <v>168.1</v>
      </c>
      <c r="M3390">
        <v>78</v>
      </c>
      <c r="N3390">
        <v>14.29</v>
      </c>
      <c r="O3390">
        <v>209.8</v>
      </c>
      <c r="P3390">
        <v>84</v>
      </c>
      <c r="Q3390">
        <v>9.44</v>
      </c>
      <c r="R3390">
        <v>4.2</v>
      </c>
      <c r="S3390">
        <v>2</v>
      </c>
      <c r="T3390">
        <v>1.1299999999999999</v>
      </c>
      <c r="U3390">
        <v>1</v>
      </c>
      <c r="V3390" t="s">
        <v>22</v>
      </c>
      <c r="W3390">
        <f t="shared" si="416"/>
        <v>0</v>
      </c>
      <c r="X3390" t="str">
        <f t="shared" si="417"/>
        <v>3 or fewer calls</v>
      </c>
      <c r="Y3390" t="str">
        <f t="shared" si="418"/>
        <v>Low</v>
      </c>
      <c r="Z3390" t="str">
        <f t="shared" si="419"/>
        <v>Light_usage</v>
      </c>
      <c r="AA3390" t="str">
        <f t="shared" si="420"/>
        <v>Medium_user</v>
      </c>
      <c r="AB3390" t="str">
        <f t="shared" si="421"/>
        <v>Medium Usage</v>
      </c>
      <c r="AC3390" t="str">
        <f t="shared" si="422"/>
        <v>None</v>
      </c>
      <c r="AD3390" t="str">
        <f t="shared" si="423"/>
        <v>Low Intl Calls</v>
      </c>
    </row>
    <row r="3391" spans="1:30" x14ac:dyDescent="0.25">
      <c r="A3391" t="s">
        <v>59</v>
      </c>
      <c r="B3391">
        <v>54</v>
      </c>
      <c r="C3391" t="s">
        <v>21</v>
      </c>
      <c r="D3391" t="s">
        <v>22</v>
      </c>
      <c r="E3391">
        <f>IF(train[[#This Row],[international_plan]]="yes",1,0)</f>
        <v>0</v>
      </c>
      <c r="F3391" t="s">
        <v>23</v>
      </c>
      <c r="G3391">
        <f>IF(train[[#This Row],[voice_mail_plan]]="yes",1,0)</f>
        <v>1</v>
      </c>
      <c r="H3391">
        <v>28</v>
      </c>
      <c r="I3391">
        <v>217.4</v>
      </c>
      <c r="J3391">
        <v>98</v>
      </c>
      <c r="K3391">
        <v>36.96</v>
      </c>
      <c r="L3391">
        <v>246.2</v>
      </c>
      <c r="M3391">
        <v>120</v>
      </c>
      <c r="N3391">
        <v>20.93</v>
      </c>
      <c r="O3391">
        <v>127</v>
      </c>
      <c r="P3391">
        <v>92</v>
      </c>
      <c r="Q3391">
        <v>5.72</v>
      </c>
      <c r="R3391">
        <v>7.5</v>
      </c>
      <c r="S3391">
        <v>8</v>
      </c>
      <c r="T3391">
        <v>2.0299999999999998</v>
      </c>
      <c r="U3391">
        <v>1</v>
      </c>
      <c r="V3391" t="s">
        <v>22</v>
      </c>
      <c r="W3391">
        <f t="shared" si="416"/>
        <v>0</v>
      </c>
      <c r="X3391" t="str">
        <f t="shared" si="417"/>
        <v>3 or fewer calls</v>
      </c>
      <c r="Y3391" t="str">
        <f t="shared" si="418"/>
        <v>Medium</v>
      </c>
      <c r="Z3391" t="str">
        <f t="shared" si="419"/>
        <v>Heavy_user</v>
      </c>
      <c r="AA3391" t="str">
        <f t="shared" si="420"/>
        <v>Heavy_user</v>
      </c>
      <c r="AB3391" t="str">
        <f t="shared" si="421"/>
        <v>Medium Usage</v>
      </c>
      <c r="AC3391" t="str">
        <f t="shared" si="422"/>
        <v>Medium</v>
      </c>
      <c r="AD3391" t="str">
        <f t="shared" si="423"/>
        <v>Medium Intl Calls</v>
      </c>
    </row>
    <row r="3392" spans="1:30" x14ac:dyDescent="0.25">
      <c r="A3392" t="s">
        <v>24</v>
      </c>
      <c r="B3392">
        <v>60</v>
      </c>
      <c r="C3392" t="s">
        <v>21</v>
      </c>
      <c r="D3392" t="s">
        <v>23</v>
      </c>
      <c r="E3392">
        <f>IF(train[[#This Row],[international_plan]]="yes",1,0)</f>
        <v>1</v>
      </c>
      <c r="F3392" t="s">
        <v>22</v>
      </c>
      <c r="G3392">
        <f>IF(train[[#This Row],[voice_mail_plan]]="yes",1,0)</f>
        <v>0</v>
      </c>
      <c r="H3392">
        <v>0</v>
      </c>
      <c r="I3392">
        <v>97.2</v>
      </c>
      <c r="J3392">
        <v>91</v>
      </c>
      <c r="K3392">
        <v>16.52</v>
      </c>
      <c r="L3392">
        <v>243.7</v>
      </c>
      <c r="M3392">
        <v>93</v>
      </c>
      <c r="N3392">
        <v>20.71</v>
      </c>
      <c r="O3392">
        <v>235</v>
      </c>
      <c r="P3392">
        <v>116</v>
      </c>
      <c r="Q3392">
        <v>10.58</v>
      </c>
      <c r="R3392">
        <v>10.1</v>
      </c>
      <c r="S3392">
        <v>2</v>
      </c>
      <c r="T3392">
        <v>2.73</v>
      </c>
      <c r="U3392">
        <v>1</v>
      </c>
      <c r="V3392" t="s">
        <v>23</v>
      </c>
      <c r="W3392">
        <f t="shared" si="416"/>
        <v>1</v>
      </c>
      <c r="X3392" t="str">
        <f t="shared" si="417"/>
        <v>3 or fewer calls</v>
      </c>
      <c r="Y3392" t="str">
        <f t="shared" si="418"/>
        <v>Medium</v>
      </c>
      <c r="Z3392" t="str">
        <f t="shared" si="419"/>
        <v>Medium_user</v>
      </c>
      <c r="AA3392" t="str">
        <f t="shared" si="420"/>
        <v>Heavy_user</v>
      </c>
      <c r="AB3392" t="str">
        <f t="shared" si="421"/>
        <v>Medium Usage</v>
      </c>
      <c r="AC3392" t="str">
        <f t="shared" si="422"/>
        <v>None</v>
      </c>
      <c r="AD3392" t="str">
        <f t="shared" si="423"/>
        <v>Medium Intl Calls</v>
      </c>
    </row>
    <row r="3393" spans="1:30" x14ac:dyDescent="0.25">
      <c r="A3393" t="s">
        <v>51</v>
      </c>
      <c r="B3393">
        <v>111</v>
      </c>
      <c r="C3393" t="s">
        <v>21</v>
      </c>
      <c r="D3393" t="s">
        <v>22</v>
      </c>
      <c r="E3393">
        <f>IF(train[[#This Row],[international_plan]]="yes",1,0)</f>
        <v>0</v>
      </c>
      <c r="F3393" t="s">
        <v>23</v>
      </c>
      <c r="G3393">
        <f>IF(train[[#This Row],[voice_mail_plan]]="yes",1,0)</f>
        <v>1</v>
      </c>
      <c r="H3393">
        <v>23</v>
      </c>
      <c r="I3393">
        <v>87.7</v>
      </c>
      <c r="J3393">
        <v>91</v>
      </c>
      <c r="K3393">
        <v>14.91</v>
      </c>
      <c r="L3393">
        <v>218.3</v>
      </c>
      <c r="M3393">
        <v>118</v>
      </c>
      <c r="N3393">
        <v>18.559999999999999</v>
      </c>
      <c r="O3393">
        <v>173.1</v>
      </c>
      <c r="P3393">
        <v>87</v>
      </c>
      <c r="Q3393">
        <v>7.79</v>
      </c>
      <c r="R3393">
        <v>12.3</v>
      </c>
      <c r="S3393">
        <v>4</v>
      </c>
      <c r="T3393">
        <v>3.32</v>
      </c>
      <c r="U3393">
        <v>1</v>
      </c>
      <c r="V3393" t="s">
        <v>22</v>
      </c>
      <c r="W3393">
        <f t="shared" si="416"/>
        <v>0</v>
      </c>
      <c r="X3393" t="str">
        <f t="shared" si="417"/>
        <v>3 or fewer calls</v>
      </c>
      <c r="Y3393" t="str">
        <f t="shared" si="418"/>
        <v>Medium</v>
      </c>
      <c r="Z3393" t="str">
        <f t="shared" si="419"/>
        <v>Medium_user</v>
      </c>
      <c r="AA3393" t="str">
        <f t="shared" si="420"/>
        <v>Medium_user</v>
      </c>
      <c r="AB3393" t="str">
        <f t="shared" si="421"/>
        <v>Medium Usage</v>
      </c>
      <c r="AC3393" t="str">
        <f t="shared" si="422"/>
        <v>Medium</v>
      </c>
      <c r="AD3393" t="str">
        <f t="shared" si="423"/>
        <v>Medium Intl Calls</v>
      </c>
    </row>
    <row r="3394" spans="1:30" x14ac:dyDescent="0.25">
      <c r="A3394" t="s">
        <v>31</v>
      </c>
      <c r="B3394">
        <v>119</v>
      </c>
      <c r="C3394" t="s">
        <v>21</v>
      </c>
      <c r="D3394" t="s">
        <v>22</v>
      </c>
      <c r="E3394">
        <f>IF(train[[#This Row],[international_plan]]="yes",1,0)</f>
        <v>0</v>
      </c>
      <c r="F3394" t="s">
        <v>23</v>
      </c>
      <c r="G3394">
        <f>IF(train[[#This Row],[voice_mail_plan]]="yes",1,0)</f>
        <v>1</v>
      </c>
      <c r="H3394">
        <v>32</v>
      </c>
      <c r="I3394">
        <v>186.4</v>
      </c>
      <c r="J3394">
        <v>75</v>
      </c>
      <c r="K3394">
        <v>31.69</v>
      </c>
      <c r="L3394">
        <v>206.9</v>
      </c>
      <c r="M3394">
        <v>92</v>
      </c>
      <c r="N3394">
        <v>17.59</v>
      </c>
      <c r="O3394">
        <v>150.6</v>
      </c>
      <c r="P3394">
        <v>80</v>
      </c>
      <c r="Q3394">
        <v>6.78</v>
      </c>
      <c r="R3394">
        <v>12.1</v>
      </c>
      <c r="S3394">
        <v>2</v>
      </c>
      <c r="T3394">
        <v>3.27</v>
      </c>
      <c r="U3394">
        <v>1</v>
      </c>
      <c r="V3394" t="s">
        <v>22</v>
      </c>
      <c r="W3394">
        <f t="shared" ref="W3394:W3457" si="424">IF(V3394="yes",1,0)</f>
        <v>0</v>
      </c>
      <c r="X3394" t="str">
        <f t="shared" ref="X3394:X3457" si="425">IF(U3394&gt;3,"More than 3 calls","3 or fewer calls")</f>
        <v>3 or fewer calls</v>
      </c>
      <c r="Y3394" t="str">
        <f t="shared" ref="Y3394:Y3457" si="426">IF(T3394&lt;2,"Low",IF(T3394&lt;4,"Medium","High"))</f>
        <v>Medium</v>
      </c>
      <c r="Z3394" t="str">
        <f t="shared" ref="Z3394:Z3457" si="427">IF(M3394&lt;80,"Light_usage",IF(M3394&lt;120,"Medium_user","Heavy_user"))</f>
        <v>Medium_user</v>
      </c>
      <c r="AA3394" t="str">
        <f t="shared" ref="AA3394:AA3457" si="428">IF(N3394&lt;10,"Light_user",IF(N3394&lt;20,"Medium_user","Heavy_user"))</f>
        <v>Medium_user</v>
      </c>
      <c r="AB3394" t="str">
        <f t="shared" ref="AB3394:AB3457" si="429">IF(AND(I3394&gt;250,N3394&gt;20,R3394&gt;10),"High Usage",
  IF(AND(I3394&lt;100,N3394&lt;10,R3394&lt;5),"Low Usage","Medium Usage"))</f>
        <v>Medium Usage</v>
      </c>
      <c r="AC3394" t="str">
        <f t="shared" ref="AC3394:AC3457" si="430">IF(H3394=0,"None",IF(H3394&lt;10,"Low",IF(H3394&lt;30,"Medium","High")))</f>
        <v>High</v>
      </c>
      <c r="AD3394" t="str">
        <f t="shared" ref="AD3394:AD3457" si="431">IF(T3394&lt;=2, "Low Intl Calls", IF(T3394&lt;=5, "Medium Intl Calls", "High Intl Calls"))</f>
        <v>Medium Intl Calls</v>
      </c>
    </row>
    <row r="3395" spans="1:30" x14ac:dyDescent="0.25">
      <c r="A3395" t="s">
        <v>68</v>
      </c>
      <c r="B3395">
        <v>74</v>
      </c>
      <c r="C3395" t="s">
        <v>21</v>
      </c>
      <c r="D3395" t="s">
        <v>22</v>
      </c>
      <c r="E3395">
        <f>IF(train[[#This Row],[international_plan]]="yes",1,0)</f>
        <v>0</v>
      </c>
      <c r="F3395" t="s">
        <v>22</v>
      </c>
      <c r="G3395">
        <f>IF(train[[#This Row],[voice_mail_plan]]="yes",1,0)</f>
        <v>0</v>
      </c>
      <c r="H3395">
        <v>0</v>
      </c>
      <c r="I3395">
        <v>180</v>
      </c>
      <c r="J3395">
        <v>110</v>
      </c>
      <c r="K3395">
        <v>30.6</v>
      </c>
      <c r="L3395">
        <v>212.9</v>
      </c>
      <c r="M3395">
        <v>100</v>
      </c>
      <c r="N3395">
        <v>18.100000000000001</v>
      </c>
      <c r="O3395">
        <v>182.3</v>
      </c>
      <c r="P3395">
        <v>95</v>
      </c>
      <c r="Q3395">
        <v>8.1999999999999993</v>
      </c>
      <c r="R3395">
        <v>11.8</v>
      </c>
      <c r="S3395">
        <v>10</v>
      </c>
      <c r="T3395">
        <v>3.19</v>
      </c>
      <c r="U3395">
        <v>0</v>
      </c>
      <c r="V3395" t="s">
        <v>22</v>
      </c>
      <c r="W3395">
        <f t="shared" si="424"/>
        <v>0</v>
      </c>
      <c r="X3395" t="str">
        <f t="shared" si="425"/>
        <v>3 or fewer calls</v>
      </c>
      <c r="Y3395" t="str">
        <f t="shared" si="426"/>
        <v>Medium</v>
      </c>
      <c r="Z3395" t="str">
        <f t="shared" si="427"/>
        <v>Medium_user</v>
      </c>
      <c r="AA3395" t="str">
        <f t="shared" si="428"/>
        <v>Medium_user</v>
      </c>
      <c r="AB3395" t="str">
        <f t="shared" si="429"/>
        <v>Medium Usage</v>
      </c>
      <c r="AC3395" t="str">
        <f t="shared" si="430"/>
        <v>None</v>
      </c>
      <c r="AD3395" t="str">
        <f t="shared" si="431"/>
        <v>Medium Intl Calls</v>
      </c>
    </row>
    <row r="3396" spans="1:30" x14ac:dyDescent="0.25">
      <c r="A3396" t="s">
        <v>44</v>
      </c>
      <c r="B3396">
        <v>118</v>
      </c>
      <c r="C3396" t="s">
        <v>25</v>
      </c>
      <c r="D3396" t="s">
        <v>22</v>
      </c>
      <c r="E3396">
        <f>IF(train[[#This Row],[international_plan]]="yes",1,0)</f>
        <v>0</v>
      </c>
      <c r="F3396" t="s">
        <v>22</v>
      </c>
      <c r="G3396">
        <f>IF(train[[#This Row],[voice_mail_plan]]="yes",1,0)</f>
        <v>0</v>
      </c>
      <c r="H3396">
        <v>0</v>
      </c>
      <c r="I3396">
        <v>232.4</v>
      </c>
      <c r="J3396">
        <v>92</v>
      </c>
      <c r="K3396">
        <v>39.51</v>
      </c>
      <c r="L3396">
        <v>191</v>
      </c>
      <c r="M3396">
        <v>68</v>
      </c>
      <c r="N3396">
        <v>16.239999999999998</v>
      </c>
      <c r="O3396">
        <v>213</v>
      </c>
      <c r="P3396">
        <v>138</v>
      </c>
      <c r="Q3396">
        <v>9.58</v>
      </c>
      <c r="R3396">
        <v>7.7</v>
      </c>
      <c r="S3396">
        <v>4</v>
      </c>
      <c r="T3396">
        <v>2.08</v>
      </c>
      <c r="U3396">
        <v>1</v>
      </c>
      <c r="V3396" t="s">
        <v>22</v>
      </c>
      <c r="W3396">
        <f t="shared" si="424"/>
        <v>0</v>
      </c>
      <c r="X3396" t="str">
        <f t="shared" si="425"/>
        <v>3 or fewer calls</v>
      </c>
      <c r="Y3396" t="str">
        <f t="shared" si="426"/>
        <v>Medium</v>
      </c>
      <c r="Z3396" t="str">
        <f t="shared" si="427"/>
        <v>Light_usage</v>
      </c>
      <c r="AA3396" t="str">
        <f t="shared" si="428"/>
        <v>Medium_user</v>
      </c>
      <c r="AB3396" t="str">
        <f t="shared" si="429"/>
        <v>Medium Usage</v>
      </c>
      <c r="AC3396" t="str">
        <f t="shared" si="430"/>
        <v>None</v>
      </c>
      <c r="AD3396" t="str">
        <f t="shared" si="431"/>
        <v>Medium Intl Calls</v>
      </c>
    </row>
    <row r="3397" spans="1:30" x14ac:dyDescent="0.25">
      <c r="A3397" t="s">
        <v>66</v>
      </c>
      <c r="B3397">
        <v>124</v>
      </c>
      <c r="C3397" t="s">
        <v>21</v>
      </c>
      <c r="D3397" t="s">
        <v>22</v>
      </c>
      <c r="E3397">
        <f>IF(train[[#This Row],[international_plan]]="yes",1,0)</f>
        <v>0</v>
      </c>
      <c r="F3397" t="s">
        <v>22</v>
      </c>
      <c r="G3397">
        <f>IF(train[[#This Row],[voice_mail_plan]]="yes",1,0)</f>
        <v>0</v>
      </c>
      <c r="H3397">
        <v>0</v>
      </c>
      <c r="I3397">
        <v>151.6</v>
      </c>
      <c r="J3397">
        <v>119</v>
      </c>
      <c r="K3397">
        <v>25.77</v>
      </c>
      <c r="L3397">
        <v>198.1</v>
      </c>
      <c r="M3397">
        <v>93</v>
      </c>
      <c r="N3397">
        <v>16.84</v>
      </c>
      <c r="O3397">
        <v>173.4</v>
      </c>
      <c r="P3397">
        <v>91</v>
      </c>
      <c r="Q3397">
        <v>7.8</v>
      </c>
      <c r="R3397">
        <v>11.6</v>
      </c>
      <c r="S3397">
        <v>3</v>
      </c>
      <c r="T3397">
        <v>3.13</v>
      </c>
      <c r="U3397">
        <v>3</v>
      </c>
      <c r="V3397" t="s">
        <v>22</v>
      </c>
      <c r="W3397">
        <f t="shared" si="424"/>
        <v>0</v>
      </c>
      <c r="X3397" t="str">
        <f t="shared" si="425"/>
        <v>3 or fewer calls</v>
      </c>
      <c r="Y3397" t="str">
        <f t="shared" si="426"/>
        <v>Medium</v>
      </c>
      <c r="Z3397" t="str">
        <f t="shared" si="427"/>
        <v>Medium_user</v>
      </c>
      <c r="AA3397" t="str">
        <f t="shared" si="428"/>
        <v>Medium_user</v>
      </c>
      <c r="AB3397" t="str">
        <f t="shared" si="429"/>
        <v>Medium Usage</v>
      </c>
      <c r="AC3397" t="str">
        <f t="shared" si="430"/>
        <v>None</v>
      </c>
      <c r="AD3397" t="str">
        <f t="shared" si="431"/>
        <v>Medium Intl Calls</v>
      </c>
    </row>
    <row r="3398" spans="1:30" x14ac:dyDescent="0.25">
      <c r="A3398" t="s">
        <v>30</v>
      </c>
      <c r="B3398">
        <v>133</v>
      </c>
      <c r="C3398" t="s">
        <v>28</v>
      </c>
      <c r="D3398" t="s">
        <v>22</v>
      </c>
      <c r="E3398">
        <f>IF(train[[#This Row],[international_plan]]="yes",1,0)</f>
        <v>0</v>
      </c>
      <c r="F3398" t="s">
        <v>22</v>
      </c>
      <c r="G3398">
        <f>IF(train[[#This Row],[voice_mail_plan]]="yes",1,0)</f>
        <v>0</v>
      </c>
      <c r="H3398">
        <v>0</v>
      </c>
      <c r="I3398">
        <v>172.2</v>
      </c>
      <c r="J3398">
        <v>81</v>
      </c>
      <c r="K3398">
        <v>29.27</v>
      </c>
      <c r="L3398">
        <v>214.9</v>
      </c>
      <c r="M3398">
        <v>123</v>
      </c>
      <c r="N3398">
        <v>18.27</v>
      </c>
      <c r="O3398">
        <v>184.3</v>
      </c>
      <c r="P3398">
        <v>90</v>
      </c>
      <c r="Q3398">
        <v>8.2899999999999991</v>
      </c>
      <c r="R3398">
        <v>11.1</v>
      </c>
      <c r="S3398">
        <v>6</v>
      </c>
      <c r="T3398">
        <v>3</v>
      </c>
      <c r="U3398">
        <v>3</v>
      </c>
      <c r="V3398" t="s">
        <v>22</v>
      </c>
      <c r="W3398">
        <f t="shared" si="424"/>
        <v>0</v>
      </c>
      <c r="X3398" t="str">
        <f t="shared" si="425"/>
        <v>3 or fewer calls</v>
      </c>
      <c r="Y3398" t="str">
        <f t="shared" si="426"/>
        <v>Medium</v>
      </c>
      <c r="Z3398" t="str">
        <f t="shared" si="427"/>
        <v>Heavy_user</v>
      </c>
      <c r="AA3398" t="str">
        <f t="shared" si="428"/>
        <v>Medium_user</v>
      </c>
      <c r="AB3398" t="str">
        <f t="shared" si="429"/>
        <v>Medium Usage</v>
      </c>
      <c r="AC3398" t="str">
        <f t="shared" si="430"/>
        <v>None</v>
      </c>
      <c r="AD3398" t="str">
        <f t="shared" si="431"/>
        <v>Medium Intl Calls</v>
      </c>
    </row>
    <row r="3399" spans="1:30" x14ac:dyDescent="0.25">
      <c r="A3399" t="s">
        <v>51</v>
      </c>
      <c r="B3399">
        <v>49</v>
      </c>
      <c r="C3399" t="s">
        <v>25</v>
      </c>
      <c r="D3399" t="s">
        <v>22</v>
      </c>
      <c r="E3399">
        <f>IF(train[[#This Row],[international_plan]]="yes",1,0)</f>
        <v>0</v>
      </c>
      <c r="F3399" t="s">
        <v>22</v>
      </c>
      <c r="G3399">
        <f>IF(train[[#This Row],[voice_mail_plan]]="yes",1,0)</f>
        <v>0</v>
      </c>
      <c r="H3399">
        <v>0</v>
      </c>
      <c r="I3399">
        <v>260.89999999999998</v>
      </c>
      <c r="J3399">
        <v>88</v>
      </c>
      <c r="K3399">
        <v>44.35</v>
      </c>
      <c r="L3399">
        <v>174.2</v>
      </c>
      <c r="M3399">
        <v>103</v>
      </c>
      <c r="N3399">
        <v>14.81</v>
      </c>
      <c r="O3399">
        <v>262.8</v>
      </c>
      <c r="P3399">
        <v>98</v>
      </c>
      <c r="Q3399">
        <v>11.83</v>
      </c>
      <c r="R3399">
        <v>10.6</v>
      </c>
      <c r="S3399">
        <v>4</v>
      </c>
      <c r="T3399">
        <v>2.86</v>
      </c>
      <c r="U3399">
        <v>1</v>
      </c>
      <c r="V3399" t="s">
        <v>22</v>
      </c>
      <c r="W3399">
        <f t="shared" si="424"/>
        <v>0</v>
      </c>
      <c r="X3399" t="str">
        <f t="shared" si="425"/>
        <v>3 or fewer calls</v>
      </c>
      <c r="Y3399" t="str">
        <f t="shared" si="426"/>
        <v>Medium</v>
      </c>
      <c r="Z3399" t="str">
        <f t="shared" si="427"/>
        <v>Medium_user</v>
      </c>
      <c r="AA3399" t="str">
        <f t="shared" si="428"/>
        <v>Medium_user</v>
      </c>
      <c r="AB3399" t="str">
        <f t="shared" si="429"/>
        <v>Medium Usage</v>
      </c>
      <c r="AC3399" t="str">
        <f t="shared" si="430"/>
        <v>None</v>
      </c>
      <c r="AD3399" t="str">
        <f t="shared" si="431"/>
        <v>Medium Intl Calls</v>
      </c>
    </row>
    <row r="3400" spans="1:30" x14ac:dyDescent="0.25">
      <c r="A3400" t="s">
        <v>46</v>
      </c>
      <c r="B3400">
        <v>112</v>
      </c>
      <c r="C3400" t="s">
        <v>21</v>
      </c>
      <c r="D3400" t="s">
        <v>22</v>
      </c>
      <c r="E3400">
        <f>IF(train[[#This Row],[international_plan]]="yes",1,0)</f>
        <v>0</v>
      </c>
      <c r="F3400" t="s">
        <v>22</v>
      </c>
      <c r="G3400">
        <f>IF(train[[#This Row],[voice_mail_plan]]="yes",1,0)</f>
        <v>0</v>
      </c>
      <c r="H3400">
        <v>0</v>
      </c>
      <c r="I3400">
        <v>124.4</v>
      </c>
      <c r="J3400">
        <v>109</v>
      </c>
      <c r="K3400">
        <v>21.15</v>
      </c>
      <c r="L3400">
        <v>196.1</v>
      </c>
      <c r="M3400">
        <v>119</v>
      </c>
      <c r="N3400">
        <v>16.670000000000002</v>
      </c>
      <c r="O3400">
        <v>166.1</v>
      </c>
      <c r="P3400">
        <v>89</v>
      </c>
      <c r="Q3400">
        <v>7.47</v>
      </c>
      <c r="R3400">
        <v>10.199999999999999</v>
      </c>
      <c r="S3400">
        <v>4</v>
      </c>
      <c r="T3400">
        <v>2.75</v>
      </c>
      <c r="U3400">
        <v>2</v>
      </c>
      <c r="V3400" t="s">
        <v>22</v>
      </c>
      <c r="W3400">
        <f t="shared" si="424"/>
        <v>0</v>
      </c>
      <c r="X3400" t="str">
        <f t="shared" si="425"/>
        <v>3 or fewer calls</v>
      </c>
      <c r="Y3400" t="str">
        <f t="shared" si="426"/>
        <v>Medium</v>
      </c>
      <c r="Z3400" t="str">
        <f t="shared" si="427"/>
        <v>Medium_user</v>
      </c>
      <c r="AA3400" t="str">
        <f t="shared" si="428"/>
        <v>Medium_user</v>
      </c>
      <c r="AB3400" t="str">
        <f t="shared" si="429"/>
        <v>Medium Usage</v>
      </c>
      <c r="AC3400" t="str">
        <f t="shared" si="430"/>
        <v>None</v>
      </c>
      <c r="AD3400" t="str">
        <f t="shared" si="431"/>
        <v>Medium Intl Calls</v>
      </c>
    </row>
    <row r="3401" spans="1:30" x14ac:dyDescent="0.25">
      <c r="A3401" t="s">
        <v>45</v>
      </c>
      <c r="B3401">
        <v>130</v>
      </c>
      <c r="C3401" t="s">
        <v>28</v>
      </c>
      <c r="D3401" t="s">
        <v>22</v>
      </c>
      <c r="E3401">
        <f>IF(train[[#This Row],[international_plan]]="yes",1,0)</f>
        <v>0</v>
      </c>
      <c r="F3401" t="s">
        <v>22</v>
      </c>
      <c r="G3401">
        <f>IF(train[[#This Row],[voice_mail_plan]]="yes",1,0)</f>
        <v>0</v>
      </c>
      <c r="H3401">
        <v>0</v>
      </c>
      <c r="I3401">
        <v>126.8</v>
      </c>
      <c r="J3401">
        <v>101</v>
      </c>
      <c r="K3401">
        <v>21.56</v>
      </c>
      <c r="L3401">
        <v>144.1</v>
      </c>
      <c r="M3401">
        <v>105</v>
      </c>
      <c r="N3401">
        <v>12.25</v>
      </c>
      <c r="O3401">
        <v>249.6</v>
      </c>
      <c r="P3401">
        <v>117</v>
      </c>
      <c r="Q3401">
        <v>11.23</v>
      </c>
      <c r="R3401">
        <v>11.4</v>
      </c>
      <c r="S3401">
        <v>8</v>
      </c>
      <c r="T3401">
        <v>3.08</v>
      </c>
      <c r="U3401">
        <v>2</v>
      </c>
      <c r="V3401" t="s">
        <v>22</v>
      </c>
      <c r="W3401">
        <f t="shared" si="424"/>
        <v>0</v>
      </c>
      <c r="X3401" t="str">
        <f t="shared" si="425"/>
        <v>3 or fewer calls</v>
      </c>
      <c r="Y3401" t="str">
        <f t="shared" si="426"/>
        <v>Medium</v>
      </c>
      <c r="Z3401" t="str">
        <f t="shared" si="427"/>
        <v>Medium_user</v>
      </c>
      <c r="AA3401" t="str">
        <f t="shared" si="428"/>
        <v>Medium_user</v>
      </c>
      <c r="AB3401" t="str">
        <f t="shared" si="429"/>
        <v>Medium Usage</v>
      </c>
      <c r="AC3401" t="str">
        <f t="shared" si="430"/>
        <v>None</v>
      </c>
      <c r="AD3401" t="str">
        <f t="shared" si="431"/>
        <v>Medium Intl Calls</v>
      </c>
    </row>
    <row r="3402" spans="1:30" x14ac:dyDescent="0.25">
      <c r="A3402" t="s">
        <v>31</v>
      </c>
      <c r="B3402">
        <v>130</v>
      </c>
      <c r="C3402" t="s">
        <v>28</v>
      </c>
      <c r="D3402" t="s">
        <v>22</v>
      </c>
      <c r="E3402">
        <f>IF(train[[#This Row],[international_plan]]="yes",1,0)</f>
        <v>0</v>
      </c>
      <c r="F3402" t="s">
        <v>22</v>
      </c>
      <c r="G3402">
        <f>IF(train[[#This Row],[voice_mail_plan]]="yes",1,0)</f>
        <v>0</v>
      </c>
      <c r="H3402">
        <v>0</v>
      </c>
      <c r="I3402">
        <v>110</v>
      </c>
      <c r="J3402">
        <v>107</v>
      </c>
      <c r="K3402">
        <v>18.7</v>
      </c>
      <c r="L3402">
        <v>181.9</v>
      </c>
      <c r="M3402">
        <v>85</v>
      </c>
      <c r="N3402">
        <v>15.46</v>
      </c>
      <c r="O3402">
        <v>208</v>
      </c>
      <c r="P3402">
        <v>94</v>
      </c>
      <c r="Q3402">
        <v>9.36</v>
      </c>
      <c r="R3402">
        <v>11.7</v>
      </c>
      <c r="S3402">
        <v>3</v>
      </c>
      <c r="T3402">
        <v>3.16</v>
      </c>
      <c r="U3402">
        <v>1</v>
      </c>
      <c r="V3402" t="s">
        <v>22</v>
      </c>
      <c r="W3402">
        <f t="shared" si="424"/>
        <v>0</v>
      </c>
      <c r="X3402" t="str">
        <f t="shared" si="425"/>
        <v>3 or fewer calls</v>
      </c>
      <c r="Y3402" t="str">
        <f t="shared" si="426"/>
        <v>Medium</v>
      </c>
      <c r="Z3402" t="str">
        <f t="shared" si="427"/>
        <v>Medium_user</v>
      </c>
      <c r="AA3402" t="str">
        <f t="shared" si="428"/>
        <v>Medium_user</v>
      </c>
      <c r="AB3402" t="str">
        <f t="shared" si="429"/>
        <v>Medium Usage</v>
      </c>
      <c r="AC3402" t="str">
        <f t="shared" si="430"/>
        <v>None</v>
      </c>
      <c r="AD3402" t="str">
        <f t="shared" si="431"/>
        <v>Medium Intl Calls</v>
      </c>
    </row>
    <row r="3403" spans="1:30" x14ac:dyDescent="0.25">
      <c r="A3403" t="s">
        <v>55</v>
      </c>
      <c r="B3403">
        <v>188</v>
      </c>
      <c r="C3403" t="s">
        <v>25</v>
      </c>
      <c r="D3403" t="s">
        <v>22</v>
      </c>
      <c r="E3403">
        <f>IF(train[[#This Row],[international_plan]]="yes",1,0)</f>
        <v>0</v>
      </c>
      <c r="F3403" t="s">
        <v>22</v>
      </c>
      <c r="G3403">
        <f>IF(train[[#This Row],[voice_mail_plan]]="yes",1,0)</f>
        <v>0</v>
      </c>
      <c r="H3403">
        <v>0</v>
      </c>
      <c r="I3403">
        <v>231.1</v>
      </c>
      <c r="J3403">
        <v>92</v>
      </c>
      <c r="K3403">
        <v>39.29</v>
      </c>
      <c r="L3403">
        <v>182.4</v>
      </c>
      <c r="M3403">
        <v>93</v>
      </c>
      <c r="N3403">
        <v>15.5</v>
      </c>
      <c r="O3403">
        <v>227.2</v>
      </c>
      <c r="P3403">
        <v>89</v>
      </c>
      <c r="Q3403">
        <v>10.220000000000001</v>
      </c>
      <c r="R3403">
        <v>9.8000000000000007</v>
      </c>
      <c r="S3403">
        <v>5</v>
      </c>
      <c r="T3403">
        <v>2.65</v>
      </c>
      <c r="U3403">
        <v>4</v>
      </c>
      <c r="V3403" t="s">
        <v>22</v>
      </c>
      <c r="W3403">
        <f t="shared" si="424"/>
        <v>0</v>
      </c>
      <c r="X3403" t="str">
        <f t="shared" si="425"/>
        <v>More than 3 calls</v>
      </c>
      <c r="Y3403" t="str">
        <f t="shared" si="426"/>
        <v>Medium</v>
      </c>
      <c r="Z3403" t="str">
        <f t="shared" si="427"/>
        <v>Medium_user</v>
      </c>
      <c r="AA3403" t="str">
        <f t="shared" si="428"/>
        <v>Medium_user</v>
      </c>
      <c r="AB3403" t="str">
        <f t="shared" si="429"/>
        <v>Medium Usage</v>
      </c>
      <c r="AC3403" t="str">
        <f t="shared" si="430"/>
        <v>None</v>
      </c>
      <c r="AD3403" t="str">
        <f t="shared" si="431"/>
        <v>Medium Intl Calls</v>
      </c>
    </row>
    <row r="3404" spans="1:30" x14ac:dyDescent="0.25">
      <c r="A3404" t="s">
        <v>45</v>
      </c>
      <c r="B3404">
        <v>174</v>
      </c>
      <c r="C3404" t="s">
        <v>21</v>
      </c>
      <c r="D3404" t="s">
        <v>22</v>
      </c>
      <c r="E3404">
        <f>IF(train[[#This Row],[international_plan]]="yes",1,0)</f>
        <v>0</v>
      </c>
      <c r="F3404" t="s">
        <v>22</v>
      </c>
      <c r="G3404">
        <f>IF(train[[#This Row],[voice_mail_plan]]="yes",1,0)</f>
        <v>0</v>
      </c>
      <c r="H3404">
        <v>0</v>
      </c>
      <c r="I3404">
        <v>187.4</v>
      </c>
      <c r="J3404">
        <v>74</v>
      </c>
      <c r="K3404">
        <v>31.86</v>
      </c>
      <c r="L3404">
        <v>144.6</v>
      </c>
      <c r="M3404">
        <v>142</v>
      </c>
      <c r="N3404">
        <v>12.29</v>
      </c>
      <c r="O3404">
        <v>235.7</v>
      </c>
      <c r="P3404">
        <v>102</v>
      </c>
      <c r="Q3404">
        <v>10.61</v>
      </c>
      <c r="R3404">
        <v>10.199999999999999</v>
      </c>
      <c r="S3404">
        <v>1</v>
      </c>
      <c r="T3404">
        <v>2.75</v>
      </c>
      <c r="U3404">
        <v>1</v>
      </c>
      <c r="V3404" t="s">
        <v>22</v>
      </c>
      <c r="W3404">
        <f t="shared" si="424"/>
        <v>0</v>
      </c>
      <c r="X3404" t="str">
        <f t="shared" si="425"/>
        <v>3 or fewer calls</v>
      </c>
      <c r="Y3404" t="str">
        <f t="shared" si="426"/>
        <v>Medium</v>
      </c>
      <c r="Z3404" t="str">
        <f t="shared" si="427"/>
        <v>Heavy_user</v>
      </c>
      <c r="AA3404" t="str">
        <f t="shared" si="428"/>
        <v>Medium_user</v>
      </c>
      <c r="AB3404" t="str">
        <f t="shared" si="429"/>
        <v>Medium Usage</v>
      </c>
      <c r="AC3404" t="str">
        <f t="shared" si="430"/>
        <v>None</v>
      </c>
      <c r="AD3404" t="str">
        <f t="shared" si="431"/>
        <v>Medium Intl Calls</v>
      </c>
    </row>
    <row r="3405" spans="1:30" x14ac:dyDescent="0.25">
      <c r="A3405" t="s">
        <v>64</v>
      </c>
      <c r="B3405">
        <v>57</v>
      </c>
      <c r="C3405" t="s">
        <v>21</v>
      </c>
      <c r="D3405" t="s">
        <v>22</v>
      </c>
      <c r="E3405">
        <f>IF(train[[#This Row],[international_plan]]="yes",1,0)</f>
        <v>0</v>
      </c>
      <c r="F3405" t="s">
        <v>22</v>
      </c>
      <c r="G3405">
        <f>IF(train[[#This Row],[voice_mail_plan]]="yes",1,0)</f>
        <v>0</v>
      </c>
      <c r="H3405">
        <v>0</v>
      </c>
      <c r="I3405">
        <v>166.4</v>
      </c>
      <c r="J3405">
        <v>114</v>
      </c>
      <c r="K3405">
        <v>28.29</v>
      </c>
      <c r="L3405">
        <v>76.8</v>
      </c>
      <c r="M3405">
        <v>119</v>
      </c>
      <c r="N3405">
        <v>6.53</v>
      </c>
      <c r="O3405">
        <v>260.10000000000002</v>
      </c>
      <c r="P3405">
        <v>77</v>
      </c>
      <c r="Q3405">
        <v>11.7</v>
      </c>
      <c r="R3405">
        <v>10.9</v>
      </c>
      <c r="S3405">
        <v>3</v>
      </c>
      <c r="T3405">
        <v>2.94</v>
      </c>
      <c r="U3405">
        <v>3</v>
      </c>
      <c r="V3405" t="s">
        <v>22</v>
      </c>
      <c r="W3405">
        <f t="shared" si="424"/>
        <v>0</v>
      </c>
      <c r="X3405" t="str">
        <f t="shared" si="425"/>
        <v>3 or fewer calls</v>
      </c>
      <c r="Y3405" t="str">
        <f t="shared" si="426"/>
        <v>Medium</v>
      </c>
      <c r="Z3405" t="str">
        <f t="shared" si="427"/>
        <v>Medium_user</v>
      </c>
      <c r="AA3405" t="str">
        <f t="shared" si="428"/>
        <v>Light_user</v>
      </c>
      <c r="AB3405" t="str">
        <f t="shared" si="429"/>
        <v>Medium Usage</v>
      </c>
      <c r="AC3405" t="str">
        <f t="shared" si="430"/>
        <v>None</v>
      </c>
      <c r="AD3405" t="str">
        <f t="shared" si="431"/>
        <v>Medium Intl Calls</v>
      </c>
    </row>
    <row r="3406" spans="1:30" x14ac:dyDescent="0.25">
      <c r="A3406" t="s">
        <v>49</v>
      </c>
      <c r="B3406">
        <v>105</v>
      </c>
      <c r="C3406" t="s">
        <v>25</v>
      </c>
      <c r="D3406" t="s">
        <v>22</v>
      </c>
      <c r="E3406">
        <f>IF(train[[#This Row],[international_plan]]="yes",1,0)</f>
        <v>0</v>
      </c>
      <c r="F3406" t="s">
        <v>22</v>
      </c>
      <c r="G3406">
        <f>IF(train[[#This Row],[voice_mail_plan]]="yes",1,0)</f>
        <v>0</v>
      </c>
      <c r="H3406">
        <v>0</v>
      </c>
      <c r="I3406">
        <v>141.80000000000001</v>
      </c>
      <c r="J3406">
        <v>85</v>
      </c>
      <c r="K3406">
        <v>24.11</v>
      </c>
      <c r="L3406">
        <v>191.3</v>
      </c>
      <c r="M3406">
        <v>101</v>
      </c>
      <c r="N3406">
        <v>16.260000000000002</v>
      </c>
      <c r="O3406">
        <v>133.6</v>
      </c>
      <c r="P3406">
        <v>126</v>
      </c>
      <c r="Q3406">
        <v>6.01</v>
      </c>
      <c r="R3406">
        <v>10.9</v>
      </c>
      <c r="S3406">
        <v>3</v>
      </c>
      <c r="T3406">
        <v>2.94</v>
      </c>
      <c r="U3406">
        <v>1</v>
      </c>
      <c r="V3406" t="s">
        <v>22</v>
      </c>
      <c r="W3406">
        <f t="shared" si="424"/>
        <v>0</v>
      </c>
      <c r="X3406" t="str">
        <f t="shared" si="425"/>
        <v>3 or fewer calls</v>
      </c>
      <c r="Y3406" t="str">
        <f t="shared" si="426"/>
        <v>Medium</v>
      </c>
      <c r="Z3406" t="str">
        <f t="shared" si="427"/>
        <v>Medium_user</v>
      </c>
      <c r="AA3406" t="str">
        <f t="shared" si="428"/>
        <v>Medium_user</v>
      </c>
      <c r="AB3406" t="str">
        <f t="shared" si="429"/>
        <v>Medium Usage</v>
      </c>
      <c r="AC3406" t="str">
        <f t="shared" si="430"/>
        <v>None</v>
      </c>
      <c r="AD3406" t="str">
        <f t="shared" si="431"/>
        <v>Medium Intl Calls</v>
      </c>
    </row>
    <row r="3407" spans="1:30" x14ac:dyDescent="0.25">
      <c r="A3407" t="s">
        <v>71</v>
      </c>
      <c r="B3407">
        <v>175</v>
      </c>
      <c r="C3407" t="s">
        <v>25</v>
      </c>
      <c r="D3407" t="s">
        <v>23</v>
      </c>
      <c r="E3407">
        <f>IF(train[[#This Row],[international_plan]]="yes",1,0)</f>
        <v>1</v>
      </c>
      <c r="F3407" t="s">
        <v>23</v>
      </c>
      <c r="G3407">
        <f>IF(train[[#This Row],[voice_mail_plan]]="yes",1,0)</f>
        <v>1</v>
      </c>
      <c r="H3407">
        <v>35</v>
      </c>
      <c r="I3407">
        <v>159.5</v>
      </c>
      <c r="J3407">
        <v>95</v>
      </c>
      <c r="K3407">
        <v>27.12</v>
      </c>
      <c r="L3407">
        <v>140.69999999999999</v>
      </c>
      <c r="M3407">
        <v>100</v>
      </c>
      <c r="N3407">
        <v>11.96</v>
      </c>
      <c r="O3407">
        <v>176.3</v>
      </c>
      <c r="P3407">
        <v>99</v>
      </c>
      <c r="Q3407">
        <v>7.93</v>
      </c>
      <c r="R3407">
        <v>5.4</v>
      </c>
      <c r="S3407">
        <v>4</v>
      </c>
      <c r="T3407">
        <v>1.46</v>
      </c>
      <c r="U3407">
        <v>5</v>
      </c>
      <c r="V3407" t="s">
        <v>23</v>
      </c>
      <c r="W3407">
        <f t="shared" si="424"/>
        <v>1</v>
      </c>
      <c r="X3407" t="str">
        <f t="shared" si="425"/>
        <v>More than 3 calls</v>
      </c>
      <c r="Y3407" t="str">
        <f t="shared" si="426"/>
        <v>Low</v>
      </c>
      <c r="Z3407" t="str">
        <f t="shared" si="427"/>
        <v>Medium_user</v>
      </c>
      <c r="AA3407" t="str">
        <f t="shared" si="428"/>
        <v>Medium_user</v>
      </c>
      <c r="AB3407" t="str">
        <f t="shared" si="429"/>
        <v>Medium Usage</v>
      </c>
      <c r="AC3407" t="str">
        <f t="shared" si="430"/>
        <v>High</v>
      </c>
      <c r="AD3407" t="str">
        <f t="shared" si="431"/>
        <v>Low Intl Calls</v>
      </c>
    </row>
    <row r="3408" spans="1:30" x14ac:dyDescent="0.25">
      <c r="A3408" t="s">
        <v>48</v>
      </c>
      <c r="B3408">
        <v>100</v>
      </c>
      <c r="C3408" t="s">
        <v>21</v>
      </c>
      <c r="D3408" t="s">
        <v>22</v>
      </c>
      <c r="E3408">
        <f>IF(train[[#This Row],[international_plan]]="yes",1,0)</f>
        <v>0</v>
      </c>
      <c r="F3408" t="s">
        <v>22</v>
      </c>
      <c r="G3408">
        <f>IF(train[[#This Row],[voice_mail_plan]]="yes",1,0)</f>
        <v>0</v>
      </c>
      <c r="H3408">
        <v>0</v>
      </c>
      <c r="I3408">
        <v>218.9</v>
      </c>
      <c r="J3408">
        <v>124</v>
      </c>
      <c r="K3408">
        <v>37.21</v>
      </c>
      <c r="L3408">
        <v>237.5</v>
      </c>
      <c r="M3408">
        <v>99</v>
      </c>
      <c r="N3408">
        <v>20.190000000000001</v>
      </c>
      <c r="O3408">
        <v>189.7</v>
      </c>
      <c r="P3408">
        <v>52</v>
      </c>
      <c r="Q3408">
        <v>8.5399999999999991</v>
      </c>
      <c r="R3408">
        <v>11</v>
      </c>
      <c r="S3408">
        <v>6</v>
      </c>
      <c r="T3408">
        <v>2.97</v>
      </c>
      <c r="U3408">
        <v>2</v>
      </c>
      <c r="V3408" t="s">
        <v>22</v>
      </c>
      <c r="W3408">
        <f t="shared" si="424"/>
        <v>0</v>
      </c>
      <c r="X3408" t="str">
        <f t="shared" si="425"/>
        <v>3 or fewer calls</v>
      </c>
      <c r="Y3408" t="str">
        <f t="shared" si="426"/>
        <v>Medium</v>
      </c>
      <c r="Z3408" t="str">
        <f t="shared" si="427"/>
        <v>Medium_user</v>
      </c>
      <c r="AA3408" t="str">
        <f t="shared" si="428"/>
        <v>Heavy_user</v>
      </c>
      <c r="AB3408" t="str">
        <f t="shared" si="429"/>
        <v>Medium Usage</v>
      </c>
      <c r="AC3408" t="str">
        <f t="shared" si="430"/>
        <v>None</v>
      </c>
      <c r="AD3408" t="str">
        <f t="shared" si="431"/>
        <v>Medium Intl Calls</v>
      </c>
    </row>
    <row r="3409" spans="1:30" x14ac:dyDescent="0.25">
      <c r="A3409" t="s">
        <v>27</v>
      </c>
      <c r="B3409">
        <v>132</v>
      </c>
      <c r="C3409" t="s">
        <v>21</v>
      </c>
      <c r="D3409" t="s">
        <v>22</v>
      </c>
      <c r="E3409">
        <f>IF(train[[#This Row],[international_plan]]="yes",1,0)</f>
        <v>0</v>
      </c>
      <c r="F3409" t="s">
        <v>22</v>
      </c>
      <c r="G3409">
        <f>IF(train[[#This Row],[voice_mail_plan]]="yes",1,0)</f>
        <v>0</v>
      </c>
      <c r="H3409">
        <v>0</v>
      </c>
      <c r="I3409">
        <v>138.69999999999999</v>
      </c>
      <c r="J3409">
        <v>101</v>
      </c>
      <c r="K3409">
        <v>23.58</v>
      </c>
      <c r="L3409">
        <v>257.5</v>
      </c>
      <c r="M3409">
        <v>85</v>
      </c>
      <c r="N3409">
        <v>21.89</v>
      </c>
      <c r="O3409">
        <v>165.6</v>
      </c>
      <c r="P3409">
        <v>92</v>
      </c>
      <c r="Q3409">
        <v>7.45</v>
      </c>
      <c r="R3409">
        <v>7.8</v>
      </c>
      <c r="S3409">
        <v>1</v>
      </c>
      <c r="T3409">
        <v>2.11</v>
      </c>
      <c r="U3409">
        <v>2</v>
      </c>
      <c r="V3409" t="s">
        <v>22</v>
      </c>
      <c r="W3409">
        <f t="shared" si="424"/>
        <v>0</v>
      </c>
      <c r="X3409" t="str">
        <f t="shared" si="425"/>
        <v>3 or fewer calls</v>
      </c>
      <c r="Y3409" t="str">
        <f t="shared" si="426"/>
        <v>Medium</v>
      </c>
      <c r="Z3409" t="str">
        <f t="shared" si="427"/>
        <v>Medium_user</v>
      </c>
      <c r="AA3409" t="str">
        <f t="shared" si="428"/>
        <v>Heavy_user</v>
      </c>
      <c r="AB3409" t="str">
        <f t="shared" si="429"/>
        <v>Medium Usage</v>
      </c>
      <c r="AC3409" t="str">
        <f t="shared" si="430"/>
        <v>None</v>
      </c>
      <c r="AD3409" t="str">
        <f t="shared" si="431"/>
        <v>Medium Intl Calls</v>
      </c>
    </row>
    <row r="3410" spans="1:30" x14ac:dyDescent="0.25">
      <c r="A3410" t="s">
        <v>75</v>
      </c>
      <c r="B3410">
        <v>117</v>
      </c>
      <c r="C3410" t="s">
        <v>21</v>
      </c>
      <c r="D3410" t="s">
        <v>23</v>
      </c>
      <c r="E3410">
        <f>IF(train[[#This Row],[international_plan]]="yes",1,0)</f>
        <v>1</v>
      </c>
      <c r="F3410" t="s">
        <v>22</v>
      </c>
      <c r="G3410">
        <f>IF(train[[#This Row],[voice_mail_plan]]="yes",1,0)</f>
        <v>0</v>
      </c>
      <c r="H3410">
        <v>0</v>
      </c>
      <c r="I3410">
        <v>158.1</v>
      </c>
      <c r="J3410">
        <v>101</v>
      </c>
      <c r="K3410">
        <v>26.88</v>
      </c>
      <c r="L3410">
        <v>315.10000000000002</v>
      </c>
      <c r="M3410">
        <v>96</v>
      </c>
      <c r="N3410">
        <v>26.78</v>
      </c>
      <c r="O3410">
        <v>176.1</v>
      </c>
      <c r="P3410">
        <v>108</v>
      </c>
      <c r="Q3410">
        <v>7.92</v>
      </c>
      <c r="R3410">
        <v>13.9</v>
      </c>
      <c r="S3410">
        <v>2</v>
      </c>
      <c r="T3410">
        <v>3.75</v>
      </c>
      <c r="U3410">
        <v>3</v>
      </c>
      <c r="V3410" t="s">
        <v>23</v>
      </c>
      <c r="W3410">
        <f t="shared" si="424"/>
        <v>1</v>
      </c>
      <c r="X3410" t="str">
        <f t="shared" si="425"/>
        <v>3 or fewer calls</v>
      </c>
      <c r="Y3410" t="str">
        <f t="shared" si="426"/>
        <v>Medium</v>
      </c>
      <c r="Z3410" t="str">
        <f t="shared" si="427"/>
        <v>Medium_user</v>
      </c>
      <c r="AA3410" t="str">
        <f t="shared" si="428"/>
        <v>Heavy_user</v>
      </c>
      <c r="AB3410" t="str">
        <f t="shared" si="429"/>
        <v>Medium Usage</v>
      </c>
      <c r="AC3410" t="str">
        <f t="shared" si="430"/>
        <v>None</v>
      </c>
      <c r="AD3410" t="str">
        <f t="shared" si="431"/>
        <v>Medium Intl Calls</v>
      </c>
    </row>
    <row r="3411" spans="1:30" x14ac:dyDescent="0.25">
      <c r="A3411" t="s">
        <v>24</v>
      </c>
      <c r="B3411">
        <v>65</v>
      </c>
      <c r="C3411" t="s">
        <v>21</v>
      </c>
      <c r="D3411" t="s">
        <v>22</v>
      </c>
      <c r="E3411">
        <f>IF(train[[#This Row],[international_plan]]="yes",1,0)</f>
        <v>0</v>
      </c>
      <c r="F3411" t="s">
        <v>22</v>
      </c>
      <c r="G3411">
        <f>IF(train[[#This Row],[voice_mail_plan]]="yes",1,0)</f>
        <v>0</v>
      </c>
      <c r="H3411">
        <v>0</v>
      </c>
      <c r="I3411">
        <v>97.9</v>
      </c>
      <c r="J3411">
        <v>138</v>
      </c>
      <c r="K3411">
        <v>16.64</v>
      </c>
      <c r="L3411">
        <v>173</v>
      </c>
      <c r="M3411">
        <v>102</v>
      </c>
      <c r="N3411">
        <v>14.71</v>
      </c>
      <c r="O3411">
        <v>262.2</v>
      </c>
      <c r="P3411">
        <v>92</v>
      </c>
      <c r="Q3411">
        <v>11.8</v>
      </c>
      <c r="R3411">
        <v>9.1999999999999993</v>
      </c>
      <c r="S3411">
        <v>4</v>
      </c>
      <c r="T3411">
        <v>2.48</v>
      </c>
      <c r="U3411">
        <v>1</v>
      </c>
      <c r="V3411" t="s">
        <v>22</v>
      </c>
      <c r="W3411">
        <f t="shared" si="424"/>
        <v>0</v>
      </c>
      <c r="X3411" t="str">
        <f t="shared" si="425"/>
        <v>3 or fewer calls</v>
      </c>
      <c r="Y3411" t="str">
        <f t="shared" si="426"/>
        <v>Medium</v>
      </c>
      <c r="Z3411" t="str">
        <f t="shared" si="427"/>
        <v>Medium_user</v>
      </c>
      <c r="AA3411" t="str">
        <f t="shared" si="428"/>
        <v>Medium_user</v>
      </c>
      <c r="AB3411" t="str">
        <f t="shared" si="429"/>
        <v>Medium Usage</v>
      </c>
      <c r="AC3411" t="str">
        <f t="shared" si="430"/>
        <v>None</v>
      </c>
      <c r="AD3411" t="str">
        <f t="shared" si="431"/>
        <v>Medium Intl Calls</v>
      </c>
    </row>
    <row r="3412" spans="1:30" x14ac:dyDescent="0.25">
      <c r="A3412" t="s">
        <v>46</v>
      </c>
      <c r="B3412">
        <v>131</v>
      </c>
      <c r="C3412" t="s">
        <v>28</v>
      </c>
      <c r="D3412" t="s">
        <v>22</v>
      </c>
      <c r="E3412">
        <f>IF(train[[#This Row],[international_plan]]="yes",1,0)</f>
        <v>0</v>
      </c>
      <c r="F3412" t="s">
        <v>22</v>
      </c>
      <c r="G3412">
        <f>IF(train[[#This Row],[voice_mail_plan]]="yes",1,0)</f>
        <v>0</v>
      </c>
      <c r="H3412">
        <v>0</v>
      </c>
      <c r="I3412">
        <v>103.5</v>
      </c>
      <c r="J3412">
        <v>105</v>
      </c>
      <c r="K3412">
        <v>17.600000000000001</v>
      </c>
      <c r="L3412">
        <v>174.1</v>
      </c>
      <c r="M3412">
        <v>103</v>
      </c>
      <c r="N3412">
        <v>14.8</v>
      </c>
      <c r="O3412">
        <v>248.2</v>
      </c>
      <c r="P3412">
        <v>95</v>
      </c>
      <c r="Q3412">
        <v>11.17</v>
      </c>
      <c r="R3412">
        <v>11.7</v>
      </c>
      <c r="S3412">
        <v>2</v>
      </c>
      <c r="T3412">
        <v>3.16</v>
      </c>
      <c r="U3412">
        <v>5</v>
      </c>
      <c r="V3412" t="s">
        <v>23</v>
      </c>
      <c r="W3412">
        <f t="shared" si="424"/>
        <v>1</v>
      </c>
      <c r="X3412" t="str">
        <f t="shared" si="425"/>
        <v>More than 3 calls</v>
      </c>
      <c r="Y3412" t="str">
        <f t="shared" si="426"/>
        <v>Medium</v>
      </c>
      <c r="Z3412" t="str">
        <f t="shared" si="427"/>
        <v>Medium_user</v>
      </c>
      <c r="AA3412" t="str">
        <f t="shared" si="428"/>
        <v>Medium_user</v>
      </c>
      <c r="AB3412" t="str">
        <f t="shared" si="429"/>
        <v>Medium Usage</v>
      </c>
      <c r="AC3412" t="str">
        <f t="shared" si="430"/>
        <v>None</v>
      </c>
      <c r="AD3412" t="str">
        <f t="shared" si="431"/>
        <v>Medium Intl Calls</v>
      </c>
    </row>
    <row r="3413" spans="1:30" x14ac:dyDescent="0.25">
      <c r="A3413" t="s">
        <v>24</v>
      </c>
      <c r="B3413">
        <v>114</v>
      </c>
      <c r="C3413" t="s">
        <v>25</v>
      </c>
      <c r="D3413" t="s">
        <v>22</v>
      </c>
      <c r="E3413">
        <f>IF(train[[#This Row],[international_plan]]="yes",1,0)</f>
        <v>0</v>
      </c>
      <c r="F3413" t="s">
        <v>22</v>
      </c>
      <c r="G3413">
        <f>IF(train[[#This Row],[voice_mail_plan]]="yes",1,0)</f>
        <v>0</v>
      </c>
      <c r="H3413">
        <v>0</v>
      </c>
      <c r="I3413">
        <v>206.3</v>
      </c>
      <c r="J3413">
        <v>113</v>
      </c>
      <c r="K3413">
        <v>35.07</v>
      </c>
      <c r="L3413">
        <v>223.5</v>
      </c>
      <c r="M3413">
        <v>97</v>
      </c>
      <c r="N3413">
        <v>19</v>
      </c>
      <c r="O3413">
        <v>234.3</v>
      </c>
      <c r="P3413">
        <v>119</v>
      </c>
      <c r="Q3413">
        <v>10.54</v>
      </c>
      <c r="R3413">
        <v>8.1</v>
      </c>
      <c r="S3413">
        <v>6</v>
      </c>
      <c r="T3413">
        <v>2.19</v>
      </c>
      <c r="U3413">
        <v>2</v>
      </c>
      <c r="V3413" t="s">
        <v>22</v>
      </c>
      <c r="W3413">
        <f t="shared" si="424"/>
        <v>0</v>
      </c>
      <c r="X3413" t="str">
        <f t="shared" si="425"/>
        <v>3 or fewer calls</v>
      </c>
      <c r="Y3413" t="str">
        <f t="shared" si="426"/>
        <v>Medium</v>
      </c>
      <c r="Z3413" t="str">
        <f t="shared" si="427"/>
        <v>Medium_user</v>
      </c>
      <c r="AA3413" t="str">
        <f t="shared" si="428"/>
        <v>Medium_user</v>
      </c>
      <c r="AB3413" t="str">
        <f t="shared" si="429"/>
        <v>Medium Usage</v>
      </c>
      <c r="AC3413" t="str">
        <f t="shared" si="430"/>
        <v>None</v>
      </c>
      <c r="AD3413" t="str">
        <f t="shared" si="431"/>
        <v>Medium Intl Calls</v>
      </c>
    </row>
    <row r="3414" spans="1:30" x14ac:dyDescent="0.25">
      <c r="A3414" t="s">
        <v>40</v>
      </c>
      <c r="B3414">
        <v>127</v>
      </c>
      <c r="C3414" t="s">
        <v>21</v>
      </c>
      <c r="D3414" t="s">
        <v>22</v>
      </c>
      <c r="E3414">
        <f>IF(train[[#This Row],[international_plan]]="yes",1,0)</f>
        <v>0</v>
      </c>
      <c r="F3414" t="s">
        <v>23</v>
      </c>
      <c r="G3414">
        <f>IF(train[[#This Row],[voice_mail_plan]]="yes",1,0)</f>
        <v>1</v>
      </c>
      <c r="H3414">
        <v>24</v>
      </c>
      <c r="I3414">
        <v>211.5</v>
      </c>
      <c r="J3414">
        <v>121</v>
      </c>
      <c r="K3414">
        <v>35.96</v>
      </c>
      <c r="L3414">
        <v>183.9</v>
      </c>
      <c r="M3414">
        <v>115</v>
      </c>
      <c r="N3414">
        <v>15.63</v>
      </c>
      <c r="O3414">
        <v>186.2</v>
      </c>
      <c r="P3414">
        <v>103</v>
      </c>
      <c r="Q3414">
        <v>8.3800000000000008</v>
      </c>
      <c r="R3414">
        <v>13.5</v>
      </c>
      <c r="S3414">
        <v>1</v>
      </c>
      <c r="T3414">
        <v>3.65</v>
      </c>
      <c r="U3414">
        <v>3</v>
      </c>
      <c r="V3414" t="s">
        <v>22</v>
      </c>
      <c r="W3414">
        <f t="shared" si="424"/>
        <v>0</v>
      </c>
      <c r="X3414" t="str">
        <f t="shared" si="425"/>
        <v>3 or fewer calls</v>
      </c>
      <c r="Y3414" t="str">
        <f t="shared" si="426"/>
        <v>Medium</v>
      </c>
      <c r="Z3414" t="str">
        <f t="shared" si="427"/>
        <v>Medium_user</v>
      </c>
      <c r="AA3414" t="str">
        <f t="shared" si="428"/>
        <v>Medium_user</v>
      </c>
      <c r="AB3414" t="str">
        <f t="shared" si="429"/>
        <v>Medium Usage</v>
      </c>
      <c r="AC3414" t="str">
        <f t="shared" si="430"/>
        <v>Medium</v>
      </c>
      <c r="AD3414" t="str">
        <f t="shared" si="431"/>
        <v>Medium Intl Calls</v>
      </c>
    </row>
    <row r="3415" spans="1:30" x14ac:dyDescent="0.25">
      <c r="A3415" t="s">
        <v>44</v>
      </c>
      <c r="B3415">
        <v>67</v>
      </c>
      <c r="C3415" t="s">
        <v>28</v>
      </c>
      <c r="D3415" t="s">
        <v>22</v>
      </c>
      <c r="E3415">
        <f>IF(train[[#This Row],[international_plan]]="yes",1,0)</f>
        <v>0</v>
      </c>
      <c r="F3415" t="s">
        <v>22</v>
      </c>
      <c r="G3415">
        <f>IF(train[[#This Row],[voice_mail_plan]]="yes",1,0)</f>
        <v>0</v>
      </c>
      <c r="H3415">
        <v>0</v>
      </c>
      <c r="I3415">
        <v>125</v>
      </c>
      <c r="J3415">
        <v>96</v>
      </c>
      <c r="K3415">
        <v>21.25</v>
      </c>
      <c r="L3415">
        <v>294.5</v>
      </c>
      <c r="M3415">
        <v>114</v>
      </c>
      <c r="N3415">
        <v>25.03</v>
      </c>
      <c r="O3415">
        <v>205.7</v>
      </c>
      <c r="P3415">
        <v>75</v>
      </c>
      <c r="Q3415">
        <v>9.26</v>
      </c>
      <c r="R3415">
        <v>10.199999999999999</v>
      </c>
      <c r="S3415">
        <v>4</v>
      </c>
      <c r="T3415">
        <v>2.75</v>
      </c>
      <c r="U3415">
        <v>1</v>
      </c>
      <c r="V3415" t="s">
        <v>23</v>
      </c>
      <c r="W3415">
        <f t="shared" si="424"/>
        <v>1</v>
      </c>
      <c r="X3415" t="str">
        <f t="shared" si="425"/>
        <v>3 or fewer calls</v>
      </c>
      <c r="Y3415" t="str">
        <f t="shared" si="426"/>
        <v>Medium</v>
      </c>
      <c r="Z3415" t="str">
        <f t="shared" si="427"/>
        <v>Medium_user</v>
      </c>
      <c r="AA3415" t="str">
        <f t="shared" si="428"/>
        <v>Heavy_user</v>
      </c>
      <c r="AB3415" t="str">
        <f t="shared" si="429"/>
        <v>Medium Usage</v>
      </c>
      <c r="AC3415" t="str">
        <f t="shared" si="430"/>
        <v>None</v>
      </c>
      <c r="AD3415" t="str">
        <f t="shared" si="431"/>
        <v>Medium Intl Calls</v>
      </c>
    </row>
    <row r="3416" spans="1:30" x14ac:dyDescent="0.25">
      <c r="A3416" t="s">
        <v>39</v>
      </c>
      <c r="B3416">
        <v>123</v>
      </c>
      <c r="C3416" t="s">
        <v>25</v>
      </c>
      <c r="D3416" t="s">
        <v>22</v>
      </c>
      <c r="E3416">
        <f>IF(train[[#This Row],[international_plan]]="yes",1,0)</f>
        <v>0</v>
      </c>
      <c r="F3416" t="s">
        <v>23</v>
      </c>
      <c r="G3416">
        <f>IF(train[[#This Row],[voice_mail_plan]]="yes",1,0)</f>
        <v>1</v>
      </c>
      <c r="H3416">
        <v>41</v>
      </c>
      <c r="I3416">
        <v>141.30000000000001</v>
      </c>
      <c r="J3416">
        <v>127</v>
      </c>
      <c r="K3416">
        <v>24.02</v>
      </c>
      <c r="L3416">
        <v>152</v>
      </c>
      <c r="M3416">
        <v>96</v>
      </c>
      <c r="N3416">
        <v>12.92</v>
      </c>
      <c r="O3416">
        <v>218.8</v>
      </c>
      <c r="P3416">
        <v>114</v>
      </c>
      <c r="Q3416">
        <v>9.85</v>
      </c>
      <c r="R3416">
        <v>8.1</v>
      </c>
      <c r="S3416">
        <v>3</v>
      </c>
      <c r="T3416">
        <v>2.19</v>
      </c>
      <c r="U3416">
        <v>3</v>
      </c>
      <c r="V3416" t="s">
        <v>22</v>
      </c>
      <c r="W3416">
        <f t="shared" si="424"/>
        <v>0</v>
      </c>
      <c r="X3416" t="str">
        <f t="shared" si="425"/>
        <v>3 or fewer calls</v>
      </c>
      <c r="Y3416" t="str">
        <f t="shared" si="426"/>
        <v>Medium</v>
      </c>
      <c r="Z3416" t="str">
        <f t="shared" si="427"/>
        <v>Medium_user</v>
      </c>
      <c r="AA3416" t="str">
        <f t="shared" si="428"/>
        <v>Medium_user</v>
      </c>
      <c r="AB3416" t="str">
        <f t="shared" si="429"/>
        <v>Medium Usage</v>
      </c>
      <c r="AC3416" t="str">
        <f t="shared" si="430"/>
        <v>High</v>
      </c>
      <c r="AD3416" t="str">
        <f t="shared" si="431"/>
        <v>Medium Intl Calls</v>
      </c>
    </row>
    <row r="3417" spans="1:30" x14ac:dyDescent="0.25">
      <c r="A3417" t="s">
        <v>27</v>
      </c>
      <c r="B3417">
        <v>116</v>
      </c>
      <c r="C3417" t="s">
        <v>21</v>
      </c>
      <c r="D3417" t="s">
        <v>22</v>
      </c>
      <c r="E3417">
        <f>IF(train[[#This Row],[international_plan]]="yes",1,0)</f>
        <v>0</v>
      </c>
      <c r="F3417" t="s">
        <v>22</v>
      </c>
      <c r="G3417">
        <f>IF(train[[#This Row],[voice_mail_plan]]="yes",1,0)</f>
        <v>0</v>
      </c>
      <c r="H3417">
        <v>0</v>
      </c>
      <c r="I3417">
        <v>119</v>
      </c>
      <c r="J3417">
        <v>94</v>
      </c>
      <c r="K3417">
        <v>20.23</v>
      </c>
      <c r="L3417">
        <v>144.30000000000001</v>
      </c>
      <c r="M3417">
        <v>110</v>
      </c>
      <c r="N3417">
        <v>12.27</v>
      </c>
      <c r="O3417">
        <v>199.7</v>
      </c>
      <c r="P3417">
        <v>65</v>
      </c>
      <c r="Q3417">
        <v>8.99</v>
      </c>
      <c r="R3417">
        <v>8.8000000000000007</v>
      </c>
      <c r="S3417">
        <v>5</v>
      </c>
      <c r="T3417">
        <v>2.38</v>
      </c>
      <c r="U3417">
        <v>2</v>
      </c>
      <c r="V3417" t="s">
        <v>22</v>
      </c>
      <c r="W3417">
        <f t="shared" si="424"/>
        <v>0</v>
      </c>
      <c r="X3417" t="str">
        <f t="shared" si="425"/>
        <v>3 or fewer calls</v>
      </c>
      <c r="Y3417" t="str">
        <f t="shared" si="426"/>
        <v>Medium</v>
      </c>
      <c r="Z3417" t="str">
        <f t="shared" si="427"/>
        <v>Medium_user</v>
      </c>
      <c r="AA3417" t="str">
        <f t="shared" si="428"/>
        <v>Medium_user</v>
      </c>
      <c r="AB3417" t="str">
        <f t="shared" si="429"/>
        <v>Medium Usage</v>
      </c>
      <c r="AC3417" t="str">
        <f t="shared" si="430"/>
        <v>None</v>
      </c>
      <c r="AD3417" t="str">
        <f t="shared" si="431"/>
        <v>Medium Intl Calls</v>
      </c>
    </row>
    <row r="3418" spans="1:30" x14ac:dyDescent="0.25">
      <c r="A3418" t="s">
        <v>37</v>
      </c>
      <c r="B3418">
        <v>107</v>
      </c>
      <c r="C3418" t="s">
        <v>21</v>
      </c>
      <c r="D3418" t="s">
        <v>22</v>
      </c>
      <c r="E3418">
        <f>IF(train[[#This Row],[international_plan]]="yes",1,0)</f>
        <v>0</v>
      </c>
      <c r="F3418" t="s">
        <v>22</v>
      </c>
      <c r="G3418">
        <f>IF(train[[#This Row],[voice_mail_plan]]="yes",1,0)</f>
        <v>0</v>
      </c>
      <c r="H3418">
        <v>0</v>
      </c>
      <c r="I3418">
        <v>260.60000000000002</v>
      </c>
      <c r="J3418">
        <v>81</v>
      </c>
      <c r="K3418">
        <v>44.3</v>
      </c>
      <c r="L3418">
        <v>246.1</v>
      </c>
      <c r="M3418">
        <v>116</v>
      </c>
      <c r="N3418">
        <v>20.92</v>
      </c>
      <c r="O3418">
        <v>243.3</v>
      </c>
      <c r="P3418">
        <v>117</v>
      </c>
      <c r="Q3418">
        <v>10.95</v>
      </c>
      <c r="R3418">
        <v>12.8</v>
      </c>
      <c r="S3418">
        <v>9</v>
      </c>
      <c r="T3418">
        <v>3.46</v>
      </c>
      <c r="U3418">
        <v>0</v>
      </c>
      <c r="V3418" t="s">
        <v>23</v>
      </c>
      <c r="W3418">
        <f t="shared" si="424"/>
        <v>1</v>
      </c>
      <c r="X3418" t="str">
        <f t="shared" si="425"/>
        <v>3 or fewer calls</v>
      </c>
      <c r="Y3418" t="str">
        <f t="shared" si="426"/>
        <v>Medium</v>
      </c>
      <c r="Z3418" t="str">
        <f t="shared" si="427"/>
        <v>Medium_user</v>
      </c>
      <c r="AA3418" t="str">
        <f t="shared" si="428"/>
        <v>Heavy_user</v>
      </c>
      <c r="AB3418" t="str">
        <f t="shared" si="429"/>
        <v>High Usage</v>
      </c>
      <c r="AC3418" t="str">
        <f t="shared" si="430"/>
        <v>None</v>
      </c>
      <c r="AD3418" t="str">
        <f t="shared" si="431"/>
        <v>Medium Intl Calls</v>
      </c>
    </row>
    <row r="3419" spans="1:30" x14ac:dyDescent="0.25">
      <c r="A3419" t="s">
        <v>39</v>
      </c>
      <c r="B3419">
        <v>110</v>
      </c>
      <c r="C3419" t="s">
        <v>21</v>
      </c>
      <c r="D3419" t="s">
        <v>22</v>
      </c>
      <c r="E3419">
        <f>IF(train[[#This Row],[international_plan]]="yes",1,0)</f>
        <v>0</v>
      </c>
      <c r="F3419" t="s">
        <v>22</v>
      </c>
      <c r="G3419">
        <f>IF(train[[#This Row],[voice_mail_plan]]="yes",1,0)</f>
        <v>0</v>
      </c>
      <c r="H3419">
        <v>0</v>
      </c>
      <c r="I3419">
        <v>149.19999999999999</v>
      </c>
      <c r="J3419">
        <v>128</v>
      </c>
      <c r="K3419">
        <v>25.36</v>
      </c>
      <c r="L3419">
        <v>112.8</v>
      </c>
      <c r="M3419">
        <v>101</v>
      </c>
      <c r="N3419">
        <v>9.59</v>
      </c>
      <c r="O3419">
        <v>156.30000000000001</v>
      </c>
      <c r="P3419">
        <v>111</v>
      </c>
      <c r="Q3419">
        <v>7.03</v>
      </c>
      <c r="R3419">
        <v>12.2</v>
      </c>
      <c r="S3419">
        <v>4</v>
      </c>
      <c r="T3419">
        <v>3.29</v>
      </c>
      <c r="U3419">
        <v>1</v>
      </c>
      <c r="V3419" t="s">
        <v>22</v>
      </c>
      <c r="W3419">
        <f t="shared" si="424"/>
        <v>0</v>
      </c>
      <c r="X3419" t="str">
        <f t="shared" si="425"/>
        <v>3 or fewer calls</v>
      </c>
      <c r="Y3419" t="str">
        <f t="shared" si="426"/>
        <v>Medium</v>
      </c>
      <c r="Z3419" t="str">
        <f t="shared" si="427"/>
        <v>Medium_user</v>
      </c>
      <c r="AA3419" t="str">
        <f t="shared" si="428"/>
        <v>Light_user</v>
      </c>
      <c r="AB3419" t="str">
        <f t="shared" si="429"/>
        <v>Medium Usage</v>
      </c>
      <c r="AC3419" t="str">
        <f t="shared" si="430"/>
        <v>None</v>
      </c>
      <c r="AD3419" t="str">
        <f t="shared" si="431"/>
        <v>Medium Intl Calls</v>
      </c>
    </row>
    <row r="3420" spans="1:30" x14ac:dyDescent="0.25">
      <c r="A3420" t="s">
        <v>54</v>
      </c>
      <c r="B3420">
        <v>29</v>
      </c>
      <c r="C3420" t="s">
        <v>21</v>
      </c>
      <c r="D3420" t="s">
        <v>22</v>
      </c>
      <c r="E3420">
        <f>IF(train[[#This Row],[international_plan]]="yes",1,0)</f>
        <v>0</v>
      </c>
      <c r="F3420" t="s">
        <v>22</v>
      </c>
      <c r="G3420">
        <f>IF(train[[#This Row],[voice_mail_plan]]="yes",1,0)</f>
        <v>0</v>
      </c>
      <c r="H3420">
        <v>0</v>
      </c>
      <c r="I3420">
        <v>163.69999999999999</v>
      </c>
      <c r="J3420">
        <v>109</v>
      </c>
      <c r="K3420">
        <v>27.83</v>
      </c>
      <c r="L3420">
        <v>207.3</v>
      </c>
      <c r="M3420">
        <v>88</v>
      </c>
      <c r="N3420">
        <v>17.62</v>
      </c>
      <c r="O3420">
        <v>266.2</v>
      </c>
      <c r="P3420">
        <v>101</v>
      </c>
      <c r="Q3420">
        <v>11.98</v>
      </c>
      <c r="R3420">
        <v>10.4</v>
      </c>
      <c r="S3420">
        <v>2</v>
      </c>
      <c r="T3420">
        <v>2.81</v>
      </c>
      <c r="U3420">
        <v>1</v>
      </c>
      <c r="V3420" t="s">
        <v>22</v>
      </c>
      <c r="W3420">
        <f t="shared" si="424"/>
        <v>0</v>
      </c>
      <c r="X3420" t="str">
        <f t="shared" si="425"/>
        <v>3 or fewer calls</v>
      </c>
      <c r="Y3420" t="str">
        <f t="shared" si="426"/>
        <v>Medium</v>
      </c>
      <c r="Z3420" t="str">
        <f t="shared" si="427"/>
        <v>Medium_user</v>
      </c>
      <c r="AA3420" t="str">
        <f t="shared" si="428"/>
        <v>Medium_user</v>
      </c>
      <c r="AB3420" t="str">
        <f t="shared" si="429"/>
        <v>Medium Usage</v>
      </c>
      <c r="AC3420" t="str">
        <f t="shared" si="430"/>
        <v>None</v>
      </c>
      <c r="AD3420" t="str">
        <f t="shared" si="431"/>
        <v>Medium Intl Calls</v>
      </c>
    </row>
    <row r="3421" spans="1:30" x14ac:dyDescent="0.25">
      <c r="A3421" t="s">
        <v>36</v>
      </c>
      <c r="B3421">
        <v>76</v>
      </c>
      <c r="C3421" t="s">
        <v>21</v>
      </c>
      <c r="D3421" t="s">
        <v>22</v>
      </c>
      <c r="E3421">
        <f>IF(train[[#This Row],[international_plan]]="yes",1,0)</f>
        <v>0</v>
      </c>
      <c r="F3421" t="s">
        <v>22</v>
      </c>
      <c r="G3421">
        <f>IF(train[[#This Row],[voice_mail_plan]]="yes",1,0)</f>
        <v>0</v>
      </c>
      <c r="H3421">
        <v>0</v>
      </c>
      <c r="I3421">
        <v>223</v>
      </c>
      <c r="J3421">
        <v>109</v>
      </c>
      <c r="K3421">
        <v>37.909999999999997</v>
      </c>
      <c r="L3421">
        <v>218.7</v>
      </c>
      <c r="M3421">
        <v>97</v>
      </c>
      <c r="N3421">
        <v>18.59</v>
      </c>
      <c r="O3421">
        <v>138.6</v>
      </c>
      <c r="P3421">
        <v>126</v>
      </c>
      <c r="Q3421">
        <v>6.24</v>
      </c>
      <c r="R3421">
        <v>11.6</v>
      </c>
      <c r="S3421">
        <v>8</v>
      </c>
      <c r="T3421">
        <v>3.13</v>
      </c>
      <c r="U3421">
        <v>2</v>
      </c>
      <c r="V3421" t="s">
        <v>22</v>
      </c>
      <c r="W3421">
        <f t="shared" si="424"/>
        <v>0</v>
      </c>
      <c r="X3421" t="str">
        <f t="shared" si="425"/>
        <v>3 or fewer calls</v>
      </c>
      <c r="Y3421" t="str">
        <f t="shared" si="426"/>
        <v>Medium</v>
      </c>
      <c r="Z3421" t="str">
        <f t="shared" si="427"/>
        <v>Medium_user</v>
      </c>
      <c r="AA3421" t="str">
        <f t="shared" si="428"/>
        <v>Medium_user</v>
      </c>
      <c r="AB3421" t="str">
        <f t="shared" si="429"/>
        <v>Medium Usage</v>
      </c>
      <c r="AC3421" t="str">
        <f t="shared" si="430"/>
        <v>None</v>
      </c>
      <c r="AD3421" t="str">
        <f t="shared" si="431"/>
        <v>Medium Intl Calls</v>
      </c>
    </row>
    <row r="3422" spans="1:30" x14ac:dyDescent="0.25">
      <c r="A3422" t="s">
        <v>66</v>
      </c>
      <c r="B3422">
        <v>115</v>
      </c>
      <c r="C3422" t="s">
        <v>25</v>
      </c>
      <c r="D3422" t="s">
        <v>22</v>
      </c>
      <c r="E3422">
        <f>IF(train[[#This Row],[international_plan]]="yes",1,0)</f>
        <v>0</v>
      </c>
      <c r="F3422" t="s">
        <v>22</v>
      </c>
      <c r="G3422">
        <f>IF(train[[#This Row],[voice_mail_plan]]="yes",1,0)</f>
        <v>0</v>
      </c>
      <c r="H3422">
        <v>0</v>
      </c>
      <c r="I3422">
        <v>200.2</v>
      </c>
      <c r="J3422">
        <v>115</v>
      </c>
      <c r="K3422">
        <v>34.03</v>
      </c>
      <c r="L3422">
        <v>268.8</v>
      </c>
      <c r="M3422">
        <v>109</v>
      </c>
      <c r="N3422">
        <v>22.85</v>
      </c>
      <c r="O3422">
        <v>185.4</v>
      </c>
      <c r="P3422">
        <v>102</v>
      </c>
      <c r="Q3422">
        <v>8.34</v>
      </c>
      <c r="R3422">
        <v>12.8</v>
      </c>
      <c r="S3422">
        <v>2</v>
      </c>
      <c r="T3422">
        <v>3.46</v>
      </c>
      <c r="U3422">
        <v>3</v>
      </c>
      <c r="V3422" t="s">
        <v>22</v>
      </c>
      <c r="W3422">
        <f t="shared" si="424"/>
        <v>0</v>
      </c>
      <c r="X3422" t="str">
        <f t="shared" si="425"/>
        <v>3 or fewer calls</v>
      </c>
      <c r="Y3422" t="str">
        <f t="shared" si="426"/>
        <v>Medium</v>
      </c>
      <c r="Z3422" t="str">
        <f t="shared" si="427"/>
        <v>Medium_user</v>
      </c>
      <c r="AA3422" t="str">
        <f t="shared" si="428"/>
        <v>Heavy_user</v>
      </c>
      <c r="AB3422" t="str">
        <f t="shared" si="429"/>
        <v>Medium Usage</v>
      </c>
      <c r="AC3422" t="str">
        <f t="shared" si="430"/>
        <v>None</v>
      </c>
      <c r="AD3422" t="str">
        <f t="shared" si="431"/>
        <v>Medium Intl Calls</v>
      </c>
    </row>
    <row r="3423" spans="1:30" x14ac:dyDescent="0.25">
      <c r="A3423" t="s">
        <v>61</v>
      </c>
      <c r="B3423">
        <v>68</v>
      </c>
      <c r="C3423" t="s">
        <v>21</v>
      </c>
      <c r="D3423" t="s">
        <v>22</v>
      </c>
      <c r="E3423">
        <f>IF(train[[#This Row],[international_plan]]="yes",1,0)</f>
        <v>0</v>
      </c>
      <c r="F3423" t="s">
        <v>22</v>
      </c>
      <c r="G3423">
        <f>IF(train[[#This Row],[voice_mail_plan]]="yes",1,0)</f>
        <v>0</v>
      </c>
      <c r="H3423">
        <v>0</v>
      </c>
      <c r="I3423">
        <v>248.6</v>
      </c>
      <c r="J3423">
        <v>59</v>
      </c>
      <c r="K3423">
        <v>42.26</v>
      </c>
      <c r="L3423">
        <v>199.1</v>
      </c>
      <c r="M3423">
        <v>126</v>
      </c>
      <c r="N3423">
        <v>16.920000000000002</v>
      </c>
      <c r="O3423">
        <v>112.5</v>
      </c>
      <c r="P3423">
        <v>117</v>
      </c>
      <c r="Q3423">
        <v>5.0599999999999996</v>
      </c>
      <c r="R3423">
        <v>6.5</v>
      </c>
      <c r="S3423">
        <v>3</v>
      </c>
      <c r="T3423">
        <v>1.76</v>
      </c>
      <c r="U3423">
        <v>2</v>
      </c>
      <c r="V3423" t="s">
        <v>22</v>
      </c>
      <c r="W3423">
        <f t="shared" si="424"/>
        <v>0</v>
      </c>
      <c r="X3423" t="str">
        <f t="shared" si="425"/>
        <v>3 or fewer calls</v>
      </c>
      <c r="Y3423" t="str">
        <f t="shared" si="426"/>
        <v>Low</v>
      </c>
      <c r="Z3423" t="str">
        <f t="shared" si="427"/>
        <v>Heavy_user</v>
      </c>
      <c r="AA3423" t="str">
        <f t="shared" si="428"/>
        <v>Medium_user</v>
      </c>
      <c r="AB3423" t="str">
        <f t="shared" si="429"/>
        <v>Medium Usage</v>
      </c>
      <c r="AC3423" t="str">
        <f t="shared" si="430"/>
        <v>None</v>
      </c>
      <c r="AD3423" t="str">
        <f t="shared" si="431"/>
        <v>Low Intl Calls</v>
      </c>
    </row>
    <row r="3424" spans="1:30" x14ac:dyDescent="0.25">
      <c r="A3424" t="s">
        <v>72</v>
      </c>
      <c r="B3424">
        <v>63</v>
      </c>
      <c r="C3424" t="s">
        <v>21</v>
      </c>
      <c r="D3424" t="s">
        <v>22</v>
      </c>
      <c r="E3424">
        <f>IF(train[[#This Row],[international_plan]]="yes",1,0)</f>
        <v>0</v>
      </c>
      <c r="F3424" t="s">
        <v>23</v>
      </c>
      <c r="G3424">
        <f>IF(train[[#This Row],[voice_mail_plan]]="yes",1,0)</f>
        <v>1</v>
      </c>
      <c r="H3424">
        <v>26</v>
      </c>
      <c r="I3424">
        <v>214.2</v>
      </c>
      <c r="J3424">
        <v>80</v>
      </c>
      <c r="K3424">
        <v>36.409999999999997</v>
      </c>
      <c r="L3424">
        <v>253</v>
      </c>
      <c r="M3424">
        <v>152</v>
      </c>
      <c r="N3424">
        <v>21.51</v>
      </c>
      <c r="O3424">
        <v>156.4</v>
      </c>
      <c r="P3424">
        <v>109</v>
      </c>
      <c r="Q3424">
        <v>7.04</v>
      </c>
      <c r="R3424">
        <v>10.3</v>
      </c>
      <c r="S3424">
        <v>2</v>
      </c>
      <c r="T3424">
        <v>2.78</v>
      </c>
      <c r="U3424">
        <v>2</v>
      </c>
      <c r="V3424" t="s">
        <v>22</v>
      </c>
      <c r="W3424">
        <f t="shared" si="424"/>
        <v>0</v>
      </c>
      <c r="X3424" t="str">
        <f t="shared" si="425"/>
        <v>3 or fewer calls</v>
      </c>
      <c r="Y3424" t="str">
        <f t="shared" si="426"/>
        <v>Medium</v>
      </c>
      <c r="Z3424" t="str">
        <f t="shared" si="427"/>
        <v>Heavy_user</v>
      </c>
      <c r="AA3424" t="str">
        <f t="shared" si="428"/>
        <v>Heavy_user</v>
      </c>
      <c r="AB3424" t="str">
        <f t="shared" si="429"/>
        <v>Medium Usage</v>
      </c>
      <c r="AC3424" t="str">
        <f t="shared" si="430"/>
        <v>Medium</v>
      </c>
      <c r="AD3424" t="str">
        <f t="shared" si="431"/>
        <v>Medium Intl Calls</v>
      </c>
    </row>
    <row r="3425" spans="1:30" x14ac:dyDescent="0.25">
      <c r="A3425" t="s">
        <v>30</v>
      </c>
      <c r="B3425">
        <v>69</v>
      </c>
      <c r="C3425" t="s">
        <v>21</v>
      </c>
      <c r="D3425" t="s">
        <v>22</v>
      </c>
      <c r="E3425">
        <f>IF(train[[#This Row],[international_plan]]="yes",1,0)</f>
        <v>0</v>
      </c>
      <c r="F3425" t="s">
        <v>22</v>
      </c>
      <c r="G3425">
        <f>IF(train[[#This Row],[voice_mail_plan]]="yes",1,0)</f>
        <v>0</v>
      </c>
      <c r="H3425">
        <v>0</v>
      </c>
      <c r="I3425">
        <v>245.6</v>
      </c>
      <c r="J3425">
        <v>128</v>
      </c>
      <c r="K3425">
        <v>41.75</v>
      </c>
      <c r="L3425">
        <v>173</v>
      </c>
      <c r="M3425">
        <v>101</v>
      </c>
      <c r="N3425">
        <v>14.71</v>
      </c>
      <c r="O3425">
        <v>111.8</v>
      </c>
      <c r="P3425">
        <v>118</v>
      </c>
      <c r="Q3425">
        <v>5.03</v>
      </c>
      <c r="R3425">
        <v>14.2</v>
      </c>
      <c r="S3425">
        <v>7</v>
      </c>
      <c r="T3425">
        <v>3.83</v>
      </c>
      <c r="U3425">
        <v>2</v>
      </c>
      <c r="V3425" t="s">
        <v>22</v>
      </c>
      <c r="W3425">
        <f t="shared" si="424"/>
        <v>0</v>
      </c>
      <c r="X3425" t="str">
        <f t="shared" si="425"/>
        <v>3 or fewer calls</v>
      </c>
      <c r="Y3425" t="str">
        <f t="shared" si="426"/>
        <v>Medium</v>
      </c>
      <c r="Z3425" t="str">
        <f t="shared" si="427"/>
        <v>Medium_user</v>
      </c>
      <c r="AA3425" t="str">
        <f t="shared" si="428"/>
        <v>Medium_user</v>
      </c>
      <c r="AB3425" t="str">
        <f t="shared" si="429"/>
        <v>Medium Usage</v>
      </c>
      <c r="AC3425" t="str">
        <f t="shared" si="430"/>
        <v>None</v>
      </c>
      <c r="AD3425" t="str">
        <f t="shared" si="431"/>
        <v>Medium Intl Calls</v>
      </c>
    </row>
    <row r="3426" spans="1:30" x14ac:dyDescent="0.25">
      <c r="A3426" t="s">
        <v>71</v>
      </c>
      <c r="B3426">
        <v>97</v>
      </c>
      <c r="C3426" t="s">
        <v>25</v>
      </c>
      <c r="D3426" t="s">
        <v>22</v>
      </c>
      <c r="E3426">
        <f>IF(train[[#This Row],[international_plan]]="yes",1,0)</f>
        <v>0</v>
      </c>
      <c r="F3426" t="s">
        <v>22</v>
      </c>
      <c r="G3426">
        <f>IF(train[[#This Row],[voice_mail_plan]]="yes",1,0)</f>
        <v>0</v>
      </c>
      <c r="H3426">
        <v>0</v>
      </c>
      <c r="I3426">
        <v>238.6</v>
      </c>
      <c r="J3426">
        <v>85</v>
      </c>
      <c r="K3426">
        <v>40.56</v>
      </c>
      <c r="L3426">
        <v>203.3</v>
      </c>
      <c r="M3426">
        <v>75</v>
      </c>
      <c r="N3426">
        <v>17.28</v>
      </c>
      <c r="O3426">
        <v>180.5</v>
      </c>
      <c r="P3426">
        <v>127</v>
      </c>
      <c r="Q3426">
        <v>8.1199999999999992</v>
      </c>
      <c r="R3426">
        <v>16.2</v>
      </c>
      <c r="S3426">
        <v>8</v>
      </c>
      <c r="T3426">
        <v>4.37</v>
      </c>
      <c r="U3426">
        <v>0</v>
      </c>
      <c r="V3426" t="s">
        <v>22</v>
      </c>
      <c r="W3426">
        <f t="shared" si="424"/>
        <v>0</v>
      </c>
      <c r="X3426" t="str">
        <f t="shared" si="425"/>
        <v>3 or fewer calls</v>
      </c>
      <c r="Y3426" t="str">
        <f t="shared" si="426"/>
        <v>High</v>
      </c>
      <c r="Z3426" t="str">
        <f t="shared" si="427"/>
        <v>Light_usage</v>
      </c>
      <c r="AA3426" t="str">
        <f t="shared" si="428"/>
        <v>Medium_user</v>
      </c>
      <c r="AB3426" t="str">
        <f t="shared" si="429"/>
        <v>Medium Usage</v>
      </c>
      <c r="AC3426" t="str">
        <f t="shared" si="430"/>
        <v>None</v>
      </c>
      <c r="AD3426" t="str">
        <f t="shared" si="431"/>
        <v>Medium Intl Calls</v>
      </c>
    </row>
    <row r="3427" spans="1:30" x14ac:dyDescent="0.25">
      <c r="A3427" t="s">
        <v>53</v>
      </c>
      <c r="B3427">
        <v>108</v>
      </c>
      <c r="C3427" t="s">
        <v>28</v>
      </c>
      <c r="D3427" t="s">
        <v>23</v>
      </c>
      <c r="E3427">
        <f>IF(train[[#This Row],[international_plan]]="yes",1,0)</f>
        <v>1</v>
      </c>
      <c r="F3427" t="s">
        <v>22</v>
      </c>
      <c r="G3427">
        <f>IF(train[[#This Row],[voice_mail_plan]]="yes",1,0)</f>
        <v>0</v>
      </c>
      <c r="H3427">
        <v>0</v>
      </c>
      <c r="I3427">
        <v>86.1</v>
      </c>
      <c r="J3427">
        <v>97</v>
      </c>
      <c r="K3427">
        <v>14.64</v>
      </c>
      <c r="L3427">
        <v>227.9</v>
      </c>
      <c r="M3427">
        <v>101</v>
      </c>
      <c r="N3427">
        <v>19.37</v>
      </c>
      <c r="O3427">
        <v>225.8</v>
      </c>
      <c r="P3427">
        <v>102</v>
      </c>
      <c r="Q3427">
        <v>10.16</v>
      </c>
      <c r="R3427">
        <v>9.1</v>
      </c>
      <c r="S3427">
        <v>3</v>
      </c>
      <c r="T3427">
        <v>2.46</v>
      </c>
      <c r="U3427">
        <v>3</v>
      </c>
      <c r="V3427" t="s">
        <v>22</v>
      </c>
      <c r="W3427">
        <f t="shared" si="424"/>
        <v>0</v>
      </c>
      <c r="X3427" t="str">
        <f t="shared" si="425"/>
        <v>3 or fewer calls</v>
      </c>
      <c r="Y3427" t="str">
        <f t="shared" si="426"/>
        <v>Medium</v>
      </c>
      <c r="Z3427" t="str">
        <f t="shared" si="427"/>
        <v>Medium_user</v>
      </c>
      <c r="AA3427" t="str">
        <f t="shared" si="428"/>
        <v>Medium_user</v>
      </c>
      <c r="AB3427" t="str">
        <f t="shared" si="429"/>
        <v>Medium Usage</v>
      </c>
      <c r="AC3427" t="str">
        <f t="shared" si="430"/>
        <v>None</v>
      </c>
      <c r="AD3427" t="str">
        <f t="shared" si="431"/>
        <v>Medium Intl Calls</v>
      </c>
    </row>
    <row r="3428" spans="1:30" x14ac:dyDescent="0.25">
      <c r="A3428" t="s">
        <v>67</v>
      </c>
      <c r="B3428">
        <v>79</v>
      </c>
      <c r="C3428" t="s">
        <v>21</v>
      </c>
      <c r="D3428" t="s">
        <v>22</v>
      </c>
      <c r="E3428">
        <f>IF(train[[#This Row],[international_plan]]="yes",1,0)</f>
        <v>0</v>
      </c>
      <c r="F3428" t="s">
        <v>22</v>
      </c>
      <c r="G3428">
        <f>IF(train[[#This Row],[voice_mail_plan]]="yes",1,0)</f>
        <v>0</v>
      </c>
      <c r="H3428">
        <v>0</v>
      </c>
      <c r="I3428">
        <v>161.6</v>
      </c>
      <c r="J3428">
        <v>94</v>
      </c>
      <c r="K3428">
        <v>27.47</v>
      </c>
      <c r="L3428">
        <v>187.5</v>
      </c>
      <c r="M3428">
        <v>110</v>
      </c>
      <c r="N3428">
        <v>15.94</v>
      </c>
      <c r="O3428">
        <v>220.8</v>
      </c>
      <c r="P3428">
        <v>71</v>
      </c>
      <c r="Q3428">
        <v>9.94</v>
      </c>
      <c r="R3428">
        <v>10.3</v>
      </c>
      <c r="S3428">
        <v>7</v>
      </c>
      <c r="T3428">
        <v>2.78</v>
      </c>
      <c r="U3428">
        <v>2</v>
      </c>
      <c r="V3428" t="s">
        <v>22</v>
      </c>
      <c r="W3428">
        <f t="shared" si="424"/>
        <v>0</v>
      </c>
      <c r="X3428" t="str">
        <f t="shared" si="425"/>
        <v>3 or fewer calls</v>
      </c>
      <c r="Y3428" t="str">
        <f t="shared" si="426"/>
        <v>Medium</v>
      </c>
      <c r="Z3428" t="str">
        <f t="shared" si="427"/>
        <v>Medium_user</v>
      </c>
      <c r="AA3428" t="str">
        <f t="shared" si="428"/>
        <v>Medium_user</v>
      </c>
      <c r="AB3428" t="str">
        <f t="shared" si="429"/>
        <v>Medium Usage</v>
      </c>
      <c r="AC3428" t="str">
        <f t="shared" si="430"/>
        <v>None</v>
      </c>
      <c r="AD3428" t="str">
        <f t="shared" si="431"/>
        <v>Medium Intl Calls</v>
      </c>
    </row>
    <row r="3429" spans="1:30" x14ac:dyDescent="0.25">
      <c r="A3429" t="s">
        <v>54</v>
      </c>
      <c r="B3429">
        <v>52</v>
      </c>
      <c r="C3429" t="s">
        <v>21</v>
      </c>
      <c r="D3429" t="s">
        <v>22</v>
      </c>
      <c r="E3429">
        <f>IF(train[[#This Row],[international_plan]]="yes",1,0)</f>
        <v>0</v>
      </c>
      <c r="F3429" t="s">
        <v>22</v>
      </c>
      <c r="G3429">
        <f>IF(train[[#This Row],[voice_mail_plan]]="yes",1,0)</f>
        <v>0</v>
      </c>
      <c r="H3429">
        <v>0</v>
      </c>
      <c r="I3429">
        <v>257.89999999999998</v>
      </c>
      <c r="J3429">
        <v>80</v>
      </c>
      <c r="K3429">
        <v>43.84</v>
      </c>
      <c r="L3429">
        <v>220.7</v>
      </c>
      <c r="M3429">
        <v>82</v>
      </c>
      <c r="N3429">
        <v>18.760000000000002</v>
      </c>
      <c r="O3429">
        <v>225.4</v>
      </c>
      <c r="P3429">
        <v>70</v>
      </c>
      <c r="Q3429">
        <v>10.14</v>
      </c>
      <c r="R3429">
        <v>16.8</v>
      </c>
      <c r="S3429">
        <v>3</v>
      </c>
      <c r="T3429">
        <v>4.54</v>
      </c>
      <c r="U3429">
        <v>2</v>
      </c>
      <c r="V3429" t="s">
        <v>23</v>
      </c>
      <c r="W3429">
        <f t="shared" si="424"/>
        <v>1</v>
      </c>
      <c r="X3429" t="str">
        <f t="shared" si="425"/>
        <v>3 or fewer calls</v>
      </c>
      <c r="Y3429" t="str">
        <f t="shared" si="426"/>
        <v>High</v>
      </c>
      <c r="Z3429" t="str">
        <f t="shared" si="427"/>
        <v>Medium_user</v>
      </c>
      <c r="AA3429" t="str">
        <f t="shared" si="428"/>
        <v>Medium_user</v>
      </c>
      <c r="AB3429" t="str">
        <f t="shared" si="429"/>
        <v>Medium Usage</v>
      </c>
      <c r="AC3429" t="str">
        <f t="shared" si="430"/>
        <v>None</v>
      </c>
      <c r="AD3429" t="str">
        <f t="shared" si="431"/>
        <v>Medium Intl Calls</v>
      </c>
    </row>
    <row r="3430" spans="1:30" x14ac:dyDescent="0.25">
      <c r="A3430" t="s">
        <v>70</v>
      </c>
      <c r="B3430">
        <v>114</v>
      </c>
      <c r="C3430" t="s">
        <v>21</v>
      </c>
      <c r="D3430" t="s">
        <v>22</v>
      </c>
      <c r="E3430">
        <f>IF(train[[#This Row],[international_plan]]="yes",1,0)</f>
        <v>0</v>
      </c>
      <c r="F3430" t="s">
        <v>22</v>
      </c>
      <c r="G3430">
        <f>IF(train[[#This Row],[voice_mail_plan]]="yes",1,0)</f>
        <v>0</v>
      </c>
      <c r="H3430">
        <v>0</v>
      </c>
      <c r="I3430">
        <v>209.2</v>
      </c>
      <c r="J3430">
        <v>127</v>
      </c>
      <c r="K3430">
        <v>35.56</v>
      </c>
      <c r="L3430">
        <v>165.3</v>
      </c>
      <c r="M3430">
        <v>93</v>
      </c>
      <c r="N3430">
        <v>14.05</v>
      </c>
      <c r="O3430">
        <v>196.8</v>
      </c>
      <c r="P3430">
        <v>98</v>
      </c>
      <c r="Q3430">
        <v>8.86</v>
      </c>
      <c r="R3430">
        <v>10.6</v>
      </c>
      <c r="S3430">
        <v>8</v>
      </c>
      <c r="T3430">
        <v>2.86</v>
      </c>
      <c r="U3430">
        <v>3</v>
      </c>
      <c r="V3430" t="s">
        <v>22</v>
      </c>
      <c r="W3430">
        <f t="shared" si="424"/>
        <v>0</v>
      </c>
      <c r="X3430" t="str">
        <f t="shared" si="425"/>
        <v>3 or fewer calls</v>
      </c>
      <c r="Y3430" t="str">
        <f t="shared" si="426"/>
        <v>Medium</v>
      </c>
      <c r="Z3430" t="str">
        <f t="shared" si="427"/>
        <v>Medium_user</v>
      </c>
      <c r="AA3430" t="str">
        <f t="shared" si="428"/>
        <v>Medium_user</v>
      </c>
      <c r="AB3430" t="str">
        <f t="shared" si="429"/>
        <v>Medium Usage</v>
      </c>
      <c r="AC3430" t="str">
        <f t="shared" si="430"/>
        <v>None</v>
      </c>
      <c r="AD3430" t="str">
        <f t="shared" si="431"/>
        <v>Medium Intl Calls</v>
      </c>
    </row>
    <row r="3431" spans="1:30" x14ac:dyDescent="0.25">
      <c r="A3431" t="s">
        <v>33</v>
      </c>
      <c r="B3431">
        <v>90</v>
      </c>
      <c r="C3431" t="s">
        <v>28</v>
      </c>
      <c r="D3431" t="s">
        <v>22</v>
      </c>
      <c r="E3431">
        <f>IF(train[[#This Row],[international_plan]]="yes",1,0)</f>
        <v>0</v>
      </c>
      <c r="F3431" t="s">
        <v>23</v>
      </c>
      <c r="G3431">
        <f>IF(train[[#This Row],[voice_mail_plan]]="yes",1,0)</f>
        <v>1</v>
      </c>
      <c r="H3431">
        <v>19</v>
      </c>
      <c r="I3431">
        <v>214</v>
      </c>
      <c r="J3431">
        <v>57</v>
      </c>
      <c r="K3431">
        <v>36.380000000000003</v>
      </c>
      <c r="L3431">
        <v>245.3</v>
      </c>
      <c r="M3431">
        <v>105</v>
      </c>
      <c r="N3431">
        <v>20.85</v>
      </c>
      <c r="O3431">
        <v>205.6</v>
      </c>
      <c r="P3431">
        <v>68</v>
      </c>
      <c r="Q3431">
        <v>9.25</v>
      </c>
      <c r="R3431">
        <v>10.3</v>
      </c>
      <c r="S3431">
        <v>2</v>
      </c>
      <c r="T3431">
        <v>2.78</v>
      </c>
      <c r="U3431">
        <v>1</v>
      </c>
      <c r="V3431" t="s">
        <v>22</v>
      </c>
      <c r="W3431">
        <f t="shared" si="424"/>
        <v>0</v>
      </c>
      <c r="X3431" t="str">
        <f t="shared" si="425"/>
        <v>3 or fewer calls</v>
      </c>
      <c r="Y3431" t="str">
        <f t="shared" si="426"/>
        <v>Medium</v>
      </c>
      <c r="Z3431" t="str">
        <f t="shared" si="427"/>
        <v>Medium_user</v>
      </c>
      <c r="AA3431" t="str">
        <f t="shared" si="428"/>
        <v>Heavy_user</v>
      </c>
      <c r="AB3431" t="str">
        <f t="shared" si="429"/>
        <v>Medium Usage</v>
      </c>
      <c r="AC3431" t="str">
        <f t="shared" si="430"/>
        <v>Medium</v>
      </c>
      <c r="AD3431" t="str">
        <f t="shared" si="431"/>
        <v>Medium Intl Calls</v>
      </c>
    </row>
    <row r="3432" spans="1:30" x14ac:dyDescent="0.25">
      <c r="A3432" t="s">
        <v>51</v>
      </c>
      <c r="B3432">
        <v>122</v>
      </c>
      <c r="C3432" t="s">
        <v>21</v>
      </c>
      <c r="D3432" t="s">
        <v>22</v>
      </c>
      <c r="E3432">
        <f>IF(train[[#This Row],[international_plan]]="yes",1,0)</f>
        <v>0</v>
      </c>
      <c r="F3432" t="s">
        <v>23</v>
      </c>
      <c r="G3432">
        <f>IF(train[[#This Row],[voice_mail_plan]]="yes",1,0)</f>
        <v>1</v>
      </c>
      <c r="H3432">
        <v>21</v>
      </c>
      <c r="I3432">
        <v>196</v>
      </c>
      <c r="J3432">
        <v>104</v>
      </c>
      <c r="K3432">
        <v>33.32</v>
      </c>
      <c r="L3432">
        <v>194.7</v>
      </c>
      <c r="M3432">
        <v>73</v>
      </c>
      <c r="N3432">
        <v>16.55</v>
      </c>
      <c r="O3432">
        <v>150.80000000000001</v>
      </c>
      <c r="P3432">
        <v>92</v>
      </c>
      <c r="Q3432">
        <v>6.79</v>
      </c>
      <c r="R3432">
        <v>9.6</v>
      </c>
      <c r="S3432">
        <v>4</v>
      </c>
      <c r="T3432">
        <v>2.59</v>
      </c>
      <c r="U3432">
        <v>0</v>
      </c>
      <c r="V3432" t="s">
        <v>22</v>
      </c>
      <c r="W3432">
        <f t="shared" si="424"/>
        <v>0</v>
      </c>
      <c r="X3432" t="str">
        <f t="shared" si="425"/>
        <v>3 or fewer calls</v>
      </c>
      <c r="Y3432" t="str">
        <f t="shared" si="426"/>
        <v>Medium</v>
      </c>
      <c r="Z3432" t="str">
        <f t="shared" si="427"/>
        <v>Light_usage</v>
      </c>
      <c r="AA3432" t="str">
        <f t="shared" si="428"/>
        <v>Medium_user</v>
      </c>
      <c r="AB3432" t="str">
        <f t="shared" si="429"/>
        <v>Medium Usage</v>
      </c>
      <c r="AC3432" t="str">
        <f t="shared" si="430"/>
        <v>Medium</v>
      </c>
      <c r="AD3432" t="str">
        <f t="shared" si="431"/>
        <v>Medium Intl Calls</v>
      </c>
    </row>
    <row r="3433" spans="1:30" x14ac:dyDescent="0.25">
      <c r="A3433" t="s">
        <v>35</v>
      </c>
      <c r="B3433">
        <v>73</v>
      </c>
      <c r="C3433" t="s">
        <v>21</v>
      </c>
      <c r="D3433" t="s">
        <v>22</v>
      </c>
      <c r="E3433">
        <f>IF(train[[#This Row],[international_plan]]="yes",1,0)</f>
        <v>0</v>
      </c>
      <c r="F3433" t="s">
        <v>23</v>
      </c>
      <c r="G3433">
        <f>IF(train[[#This Row],[voice_mail_plan]]="yes",1,0)</f>
        <v>1</v>
      </c>
      <c r="H3433">
        <v>33</v>
      </c>
      <c r="I3433">
        <v>129.80000000000001</v>
      </c>
      <c r="J3433">
        <v>112</v>
      </c>
      <c r="K3433">
        <v>22.07</v>
      </c>
      <c r="L3433">
        <v>225.3</v>
      </c>
      <c r="M3433">
        <v>96</v>
      </c>
      <c r="N3433">
        <v>19.149999999999999</v>
      </c>
      <c r="O3433">
        <v>262.5</v>
      </c>
      <c r="P3433">
        <v>104</v>
      </c>
      <c r="Q3433">
        <v>11.81</v>
      </c>
      <c r="R3433">
        <v>8.6</v>
      </c>
      <c r="S3433">
        <v>3</v>
      </c>
      <c r="T3433">
        <v>2.3199999999999998</v>
      </c>
      <c r="U3433">
        <v>1</v>
      </c>
      <c r="V3433" t="s">
        <v>22</v>
      </c>
      <c r="W3433">
        <f t="shared" si="424"/>
        <v>0</v>
      </c>
      <c r="X3433" t="str">
        <f t="shared" si="425"/>
        <v>3 or fewer calls</v>
      </c>
      <c r="Y3433" t="str">
        <f t="shared" si="426"/>
        <v>Medium</v>
      </c>
      <c r="Z3433" t="str">
        <f t="shared" si="427"/>
        <v>Medium_user</v>
      </c>
      <c r="AA3433" t="str">
        <f t="shared" si="428"/>
        <v>Medium_user</v>
      </c>
      <c r="AB3433" t="str">
        <f t="shared" si="429"/>
        <v>Medium Usage</v>
      </c>
      <c r="AC3433" t="str">
        <f t="shared" si="430"/>
        <v>High</v>
      </c>
      <c r="AD3433" t="str">
        <f t="shared" si="431"/>
        <v>Medium Intl Calls</v>
      </c>
    </row>
    <row r="3434" spans="1:30" x14ac:dyDescent="0.25">
      <c r="A3434" t="s">
        <v>31</v>
      </c>
      <c r="B3434">
        <v>100</v>
      </c>
      <c r="C3434" t="s">
        <v>25</v>
      </c>
      <c r="D3434" t="s">
        <v>22</v>
      </c>
      <c r="E3434">
        <f>IF(train[[#This Row],[international_plan]]="yes",1,0)</f>
        <v>0</v>
      </c>
      <c r="F3434" t="s">
        <v>22</v>
      </c>
      <c r="G3434">
        <f>IF(train[[#This Row],[voice_mail_plan]]="yes",1,0)</f>
        <v>0</v>
      </c>
      <c r="H3434">
        <v>0</v>
      </c>
      <c r="I3434">
        <v>239.1</v>
      </c>
      <c r="J3434">
        <v>96</v>
      </c>
      <c r="K3434">
        <v>40.65</v>
      </c>
      <c r="L3434">
        <v>180.1</v>
      </c>
      <c r="M3434">
        <v>110</v>
      </c>
      <c r="N3434">
        <v>15.31</v>
      </c>
      <c r="O3434">
        <v>259.2</v>
      </c>
      <c r="P3434">
        <v>112</v>
      </c>
      <c r="Q3434">
        <v>11.66</v>
      </c>
      <c r="R3434">
        <v>14</v>
      </c>
      <c r="S3434">
        <v>2</v>
      </c>
      <c r="T3434">
        <v>3.78</v>
      </c>
      <c r="U3434">
        <v>0</v>
      </c>
      <c r="V3434" t="s">
        <v>22</v>
      </c>
      <c r="W3434">
        <f t="shared" si="424"/>
        <v>0</v>
      </c>
      <c r="X3434" t="str">
        <f t="shared" si="425"/>
        <v>3 or fewer calls</v>
      </c>
      <c r="Y3434" t="str">
        <f t="shared" si="426"/>
        <v>Medium</v>
      </c>
      <c r="Z3434" t="str">
        <f t="shared" si="427"/>
        <v>Medium_user</v>
      </c>
      <c r="AA3434" t="str">
        <f t="shared" si="428"/>
        <v>Medium_user</v>
      </c>
      <c r="AB3434" t="str">
        <f t="shared" si="429"/>
        <v>Medium Usage</v>
      </c>
      <c r="AC3434" t="str">
        <f t="shared" si="430"/>
        <v>None</v>
      </c>
      <c r="AD3434" t="str">
        <f t="shared" si="431"/>
        <v>Medium Intl Calls</v>
      </c>
    </row>
    <row r="3435" spans="1:30" x14ac:dyDescent="0.25">
      <c r="A3435" t="s">
        <v>72</v>
      </c>
      <c r="B3435">
        <v>124</v>
      </c>
      <c r="C3435" t="s">
        <v>28</v>
      </c>
      <c r="D3435" t="s">
        <v>22</v>
      </c>
      <c r="E3435">
        <f>IF(train[[#This Row],[international_plan]]="yes",1,0)</f>
        <v>0</v>
      </c>
      <c r="F3435" t="s">
        <v>22</v>
      </c>
      <c r="G3435">
        <f>IF(train[[#This Row],[voice_mail_plan]]="yes",1,0)</f>
        <v>0</v>
      </c>
      <c r="H3435">
        <v>0</v>
      </c>
      <c r="I3435">
        <v>133.19999999999999</v>
      </c>
      <c r="J3435">
        <v>80</v>
      </c>
      <c r="K3435">
        <v>22.64</v>
      </c>
      <c r="L3435">
        <v>144.19999999999999</v>
      </c>
      <c r="M3435">
        <v>98</v>
      </c>
      <c r="N3435">
        <v>12.26</v>
      </c>
      <c r="O3435">
        <v>261</v>
      </c>
      <c r="P3435">
        <v>102</v>
      </c>
      <c r="Q3435">
        <v>11.75</v>
      </c>
      <c r="R3435">
        <v>12</v>
      </c>
      <c r="S3435">
        <v>3</v>
      </c>
      <c r="T3435">
        <v>3.24</v>
      </c>
      <c r="U3435">
        <v>3</v>
      </c>
      <c r="V3435" t="s">
        <v>23</v>
      </c>
      <c r="W3435">
        <f t="shared" si="424"/>
        <v>1</v>
      </c>
      <c r="X3435" t="str">
        <f t="shared" si="425"/>
        <v>3 or fewer calls</v>
      </c>
      <c r="Y3435" t="str">
        <f t="shared" si="426"/>
        <v>Medium</v>
      </c>
      <c r="Z3435" t="str">
        <f t="shared" si="427"/>
        <v>Medium_user</v>
      </c>
      <c r="AA3435" t="str">
        <f t="shared" si="428"/>
        <v>Medium_user</v>
      </c>
      <c r="AB3435" t="str">
        <f t="shared" si="429"/>
        <v>Medium Usage</v>
      </c>
      <c r="AC3435" t="str">
        <f t="shared" si="430"/>
        <v>None</v>
      </c>
      <c r="AD3435" t="str">
        <f t="shared" si="431"/>
        <v>Medium Intl Calls</v>
      </c>
    </row>
    <row r="3436" spans="1:30" x14ac:dyDescent="0.25">
      <c r="A3436" t="s">
        <v>52</v>
      </c>
      <c r="B3436">
        <v>112</v>
      </c>
      <c r="C3436" t="s">
        <v>25</v>
      </c>
      <c r="D3436" t="s">
        <v>22</v>
      </c>
      <c r="E3436">
        <f>IF(train[[#This Row],[international_plan]]="yes",1,0)</f>
        <v>0</v>
      </c>
      <c r="F3436" t="s">
        <v>22</v>
      </c>
      <c r="G3436">
        <f>IF(train[[#This Row],[voice_mail_plan]]="yes",1,0)</f>
        <v>0</v>
      </c>
      <c r="H3436">
        <v>0</v>
      </c>
      <c r="I3436">
        <v>135.69999999999999</v>
      </c>
      <c r="J3436">
        <v>34</v>
      </c>
      <c r="K3436">
        <v>23.07</v>
      </c>
      <c r="L3436">
        <v>243</v>
      </c>
      <c r="M3436">
        <v>99</v>
      </c>
      <c r="N3436">
        <v>20.66</v>
      </c>
      <c r="O3436">
        <v>209.3</v>
      </c>
      <c r="P3436">
        <v>115</v>
      </c>
      <c r="Q3436">
        <v>9.42</v>
      </c>
      <c r="R3436">
        <v>12.2</v>
      </c>
      <c r="S3436">
        <v>8</v>
      </c>
      <c r="T3436">
        <v>3.29</v>
      </c>
      <c r="U3436">
        <v>1</v>
      </c>
      <c r="V3436" t="s">
        <v>22</v>
      </c>
      <c r="W3436">
        <f t="shared" si="424"/>
        <v>0</v>
      </c>
      <c r="X3436" t="str">
        <f t="shared" si="425"/>
        <v>3 or fewer calls</v>
      </c>
      <c r="Y3436" t="str">
        <f t="shared" si="426"/>
        <v>Medium</v>
      </c>
      <c r="Z3436" t="str">
        <f t="shared" si="427"/>
        <v>Medium_user</v>
      </c>
      <c r="AA3436" t="str">
        <f t="shared" si="428"/>
        <v>Heavy_user</v>
      </c>
      <c r="AB3436" t="str">
        <f t="shared" si="429"/>
        <v>Medium Usage</v>
      </c>
      <c r="AC3436" t="str">
        <f t="shared" si="430"/>
        <v>None</v>
      </c>
      <c r="AD3436" t="str">
        <f t="shared" si="431"/>
        <v>Medium Intl Calls</v>
      </c>
    </row>
    <row r="3437" spans="1:30" x14ac:dyDescent="0.25">
      <c r="A3437" t="s">
        <v>60</v>
      </c>
      <c r="B3437">
        <v>120</v>
      </c>
      <c r="C3437" t="s">
        <v>21</v>
      </c>
      <c r="D3437" t="s">
        <v>22</v>
      </c>
      <c r="E3437">
        <f>IF(train[[#This Row],[international_plan]]="yes",1,0)</f>
        <v>0</v>
      </c>
      <c r="F3437" t="s">
        <v>23</v>
      </c>
      <c r="G3437">
        <f>IF(train[[#This Row],[voice_mail_plan]]="yes",1,0)</f>
        <v>1</v>
      </c>
      <c r="H3437">
        <v>31</v>
      </c>
      <c r="I3437">
        <v>211</v>
      </c>
      <c r="J3437">
        <v>117</v>
      </c>
      <c r="K3437">
        <v>35.869999999999997</v>
      </c>
      <c r="L3437">
        <v>238.7</v>
      </c>
      <c r="M3437">
        <v>77</v>
      </c>
      <c r="N3437">
        <v>20.29</v>
      </c>
      <c r="O3437">
        <v>184.5</v>
      </c>
      <c r="P3437">
        <v>99</v>
      </c>
      <c r="Q3437">
        <v>8.3000000000000007</v>
      </c>
      <c r="R3437">
        <v>14</v>
      </c>
      <c r="S3437">
        <v>8</v>
      </c>
      <c r="T3437">
        <v>3.78</v>
      </c>
      <c r="U3437">
        <v>1</v>
      </c>
      <c r="V3437" t="s">
        <v>22</v>
      </c>
      <c r="W3437">
        <f t="shared" si="424"/>
        <v>0</v>
      </c>
      <c r="X3437" t="str">
        <f t="shared" si="425"/>
        <v>3 or fewer calls</v>
      </c>
      <c r="Y3437" t="str">
        <f t="shared" si="426"/>
        <v>Medium</v>
      </c>
      <c r="Z3437" t="str">
        <f t="shared" si="427"/>
        <v>Light_usage</v>
      </c>
      <c r="AA3437" t="str">
        <f t="shared" si="428"/>
        <v>Heavy_user</v>
      </c>
      <c r="AB3437" t="str">
        <f t="shared" si="429"/>
        <v>Medium Usage</v>
      </c>
      <c r="AC3437" t="str">
        <f t="shared" si="430"/>
        <v>High</v>
      </c>
      <c r="AD3437" t="str">
        <f t="shared" si="431"/>
        <v>Medium Intl Calls</v>
      </c>
    </row>
    <row r="3438" spans="1:30" x14ac:dyDescent="0.25">
      <c r="A3438" t="s">
        <v>39</v>
      </c>
      <c r="B3438">
        <v>95</v>
      </c>
      <c r="C3438" t="s">
        <v>28</v>
      </c>
      <c r="D3438" t="s">
        <v>22</v>
      </c>
      <c r="E3438">
        <f>IF(train[[#This Row],[international_plan]]="yes",1,0)</f>
        <v>0</v>
      </c>
      <c r="F3438" t="s">
        <v>22</v>
      </c>
      <c r="G3438">
        <f>IF(train[[#This Row],[voice_mail_plan]]="yes",1,0)</f>
        <v>0</v>
      </c>
      <c r="H3438">
        <v>0</v>
      </c>
      <c r="I3438">
        <v>135.19999999999999</v>
      </c>
      <c r="J3438">
        <v>93</v>
      </c>
      <c r="K3438">
        <v>22.98</v>
      </c>
      <c r="L3438">
        <v>285.89999999999998</v>
      </c>
      <c r="M3438">
        <v>123</v>
      </c>
      <c r="N3438">
        <v>24.3</v>
      </c>
      <c r="O3438">
        <v>228.1</v>
      </c>
      <c r="P3438">
        <v>112</v>
      </c>
      <c r="Q3438">
        <v>10.26</v>
      </c>
      <c r="R3438">
        <v>10</v>
      </c>
      <c r="S3438">
        <v>2</v>
      </c>
      <c r="T3438">
        <v>2.7</v>
      </c>
      <c r="U3438">
        <v>3</v>
      </c>
      <c r="V3438" t="s">
        <v>22</v>
      </c>
      <c r="W3438">
        <f t="shared" si="424"/>
        <v>0</v>
      </c>
      <c r="X3438" t="str">
        <f t="shared" si="425"/>
        <v>3 or fewer calls</v>
      </c>
      <c r="Y3438" t="str">
        <f t="shared" si="426"/>
        <v>Medium</v>
      </c>
      <c r="Z3438" t="str">
        <f t="shared" si="427"/>
        <v>Heavy_user</v>
      </c>
      <c r="AA3438" t="str">
        <f t="shared" si="428"/>
        <v>Heavy_user</v>
      </c>
      <c r="AB3438" t="str">
        <f t="shared" si="429"/>
        <v>Medium Usage</v>
      </c>
      <c r="AC3438" t="str">
        <f t="shared" si="430"/>
        <v>None</v>
      </c>
      <c r="AD3438" t="str">
        <f t="shared" si="431"/>
        <v>Medium Intl Calls</v>
      </c>
    </row>
    <row r="3439" spans="1:30" x14ac:dyDescent="0.25">
      <c r="A3439" t="s">
        <v>30</v>
      </c>
      <c r="B3439">
        <v>61</v>
      </c>
      <c r="C3439" t="s">
        <v>25</v>
      </c>
      <c r="D3439" t="s">
        <v>22</v>
      </c>
      <c r="E3439">
        <f>IF(train[[#This Row],[international_plan]]="yes",1,0)</f>
        <v>0</v>
      </c>
      <c r="F3439" t="s">
        <v>22</v>
      </c>
      <c r="G3439">
        <f>IF(train[[#This Row],[voice_mail_plan]]="yes",1,0)</f>
        <v>0</v>
      </c>
      <c r="H3439">
        <v>0</v>
      </c>
      <c r="I3439">
        <v>140.80000000000001</v>
      </c>
      <c r="J3439">
        <v>126</v>
      </c>
      <c r="K3439">
        <v>23.94</v>
      </c>
      <c r="L3439">
        <v>212.5</v>
      </c>
      <c r="M3439">
        <v>115</v>
      </c>
      <c r="N3439">
        <v>18.059999999999999</v>
      </c>
      <c r="O3439">
        <v>141.69999999999999</v>
      </c>
      <c r="P3439">
        <v>79</v>
      </c>
      <c r="Q3439">
        <v>6.38</v>
      </c>
      <c r="R3439">
        <v>6.4</v>
      </c>
      <c r="S3439">
        <v>5</v>
      </c>
      <c r="T3439">
        <v>1.73</v>
      </c>
      <c r="U3439">
        <v>4</v>
      </c>
      <c r="V3439" t="s">
        <v>23</v>
      </c>
      <c r="W3439">
        <f t="shared" si="424"/>
        <v>1</v>
      </c>
      <c r="X3439" t="str">
        <f t="shared" si="425"/>
        <v>More than 3 calls</v>
      </c>
      <c r="Y3439" t="str">
        <f t="shared" si="426"/>
        <v>Low</v>
      </c>
      <c r="Z3439" t="str">
        <f t="shared" si="427"/>
        <v>Medium_user</v>
      </c>
      <c r="AA3439" t="str">
        <f t="shared" si="428"/>
        <v>Medium_user</v>
      </c>
      <c r="AB3439" t="str">
        <f t="shared" si="429"/>
        <v>Medium Usage</v>
      </c>
      <c r="AC3439" t="str">
        <f t="shared" si="430"/>
        <v>None</v>
      </c>
      <c r="AD3439" t="str">
        <f t="shared" si="431"/>
        <v>Low Intl Calls</v>
      </c>
    </row>
    <row r="3440" spans="1:30" x14ac:dyDescent="0.25">
      <c r="A3440" t="s">
        <v>68</v>
      </c>
      <c r="B3440">
        <v>42</v>
      </c>
      <c r="C3440" t="s">
        <v>28</v>
      </c>
      <c r="D3440" t="s">
        <v>22</v>
      </c>
      <c r="E3440">
        <f>IF(train[[#This Row],[international_plan]]="yes",1,0)</f>
        <v>0</v>
      </c>
      <c r="F3440" t="s">
        <v>22</v>
      </c>
      <c r="G3440">
        <f>IF(train[[#This Row],[voice_mail_plan]]="yes",1,0)</f>
        <v>0</v>
      </c>
      <c r="H3440">
        <v>0</v>
      </c>
      <c r="I3440">
        <v>160.19999999999999</v>
      </c>
      <c r="J3440">
        <v>103</v>
      </c>
      <c r="K3440">
        <v>27.23</v>
      </c>
      <c r="L3440">
        <v>159.80000000000001</v>
      </c>
      <c r="M3440">
        <v>116</v>
      </c>
      <c r="N3440">
        <v>13.58</v>
      </c>
      <c r="O3440">
        <v>255.7</v>
      </c>
      <c r="P3440">
        <v>87</v>
      </c>
      <c r="Q3440">
        <v>11.51</v>
      </c>
      <c r="R3440">
        <v>12.9</v>
      </c>
      <c r="S3440">
        <v>3</v>
      </c>
      <c r="T3440">
        <v>3.48</v>
      </c>
      <c r="U3440">
        <v>1</v>
      </c>
      <c r="V3440" t="s">
        <v>22</v>
      </c>
      <c r="W3440">
        <f t="shared" si="424"/>
        <v>0</v>
      </c>
      <c r="X3440" t="str">
        <f t="shared" si="425"/>
        <v>3 or fewer calls</v>
      </c>
      <c r="Y3440" t="str">
        <f t="shared" si="426"/>
        <v>Medium</v>
      </c>
      <c r="Z3440" t="str">
        <f t="shared" si="427"/>
        <v>Medium_user</v>
      </c>
      <c r="AA3440" t="str">
        <f t="shared" si="428"/>
        <v>Medium_user</v>
      </c>
      <c r="AB3440" t="str">
        <f t="shared" si="429"/>
        <v>Medium Usage</v>
      </c>
      <c r="AC3440" t="str">
        <f t="shared" si="430"/>
        <v>None</v>
      </c>
      <c r="AD3440" t="str">
        <f t="shared" si="431"/>
        <v>Medium Intl Calls</v>
      </c>
    </row>
    <row r="3441" spans="1:30" x14ac:dyDescent="0.25">
      <c r="A3441" t="s">
        <v>49</v>
      </c>
      <c r="B3441">
        <v>104</v>
      </c>
      <c r="C3441" t="s">
        <v>21</v>
      </c>
      <c r="D3441" t="s">
        <v>22</v>
      </c>
      <c r="E3441">
        <f>IF(train[[#This Row],[international_plan]]="yes",1,0)</f>
        <v>0</v>
      </c>
      <c r="F3441" t="s">
        <v>22</v>
      </c>
      <c r="G3441">
        <f>IF(train[[#This Row],[voice_mail_plan]]="yes",1,0)</f>
        <v>0</v>
      </c>
      <c r="H3441">
        <v>0</v>
      </c>
      <c r="I3441">
        <v>153.69999999999999</v>
      </c>
      <c r="J3441">
        <v>86</v>
      </c>
      <c r="K3441">
        <v>26.13</v>
      </c>
      <c r="L3441">
        <v>160.30000000000001</v>
      </c>
      <c r="M3441">
        <v>78</v>
      </c>
      <c r="N3441">
        <v>13.63</v>
      </c>
      <c r="O3441">
        <v>176.6</v>
      </c>
      <c r="P3441">
        <v>140</v>
      </c>
      <c r="Q3441">
        <v>7.95</v>
      </c>
      <c r="R3441">
        <v>9.6</v>
      </c>
      <c r="S3441">
        <v>8</v>
      </c>
      <c r="T3441">
        <v>2.59</v>
      </c>
      <c r="U3441">
        <v>1</v>
      </c>
      <c r="V3441" t="s">
        <v>22</v>
      </c>
      <c r="W3441">
        <f t="shared" si="424"/>
        <v>0</v>
      </c>
      <c r="X3441" t="str">
        <f t="shared" si="425"/>
        <v>3 or fewer calls</v>
      </c>
      <c r="Y3441" t="str">
        <f t="shared" si="426"/>
        <v>Medium</v>
      </c>
      <c r="Z3441" t="str">
        <f t="shared" si="427"/>
        <v>Light_usage</v>
      </c>
      <c r="AA3441" t="str">
        <f t="shared" si="428"/>
        <v>Medium_user</v>
      </c>
      <c r="AB3441" t="str">
        <f t="shared" si="429"/>
        <v>Medium Usage</v>
      </c>
      <c r="AC3441" t="str">
        <f t="shared" si="430"/>
        <v>None</v>
      </c>
      <c r="AD3441" t="str">
        <f t="shared" si="431"/>
        <v>Medium Intl Calls</v>
      </c>
    </row>
    <row r="3442" spans="1:30" x14ac:dyDescent="0.25">
      <c r="A3442" t="s">
        <v>75</v>
      </c>
      <c r="B3442">
        <v>184</v>
      </c>
      <c r="C3442" t="s">
        <v>21</v>
      </c>
      <c r="D3442" t="s">
        <v>22</v>
      </c>
      <c r="E3442">
        <f>IF(train[[#This Row],[international_plan]]="yes",1,0)</f>
        <v>0</v>
      </c>
      <c r="F3442" t="s">
        <v>22</v>
      </c>
      <c r="G3442">
        <f>IF(train[[#This Row],[voice_mail_plan]]="yes",1,0)</f>
        <v>0</v>
      </c>
      <c r="H3442">
        <v>0</v>
      </c>
      <c r="I3442">
        <v>237.6</v>
      </c>
      <c r="J3442">
        <v>86</v>
      </c>
      <c r="K3442">
        <v>40.39</v>
      </c>
      <c r="L3442">
        <v>157</v>
      </c>
      <c r="M3442">
        <v>105</v>
      </c>
      <c r="N3442">
        <v>13.35</v>
      </c>
      <c r="O3442">
        <v>163.6</v>
      </c>
      <c r="P3442">
        <v>103</v>
      </c>
      <c r="Q3442">
        <v>7.36</v>
      </c>
      <c r="R3442">
        <v>14.2</v>
      </c>
      <c r="S3442">
        <v>2</v>
      </c>
      <c r="T3442">
        <v>3.83</v>
      </c>
      <c r="U3442">
        <v>2</v>
      </c>
      <c r="V3442" t="s">
        <v>22</v>
      </c>
      <c r="W3442">
        <f t="shared" si="424"/>
        <v>0</v>
      </c>
      <c r="X3442" t="str">
        <f t="shared" si="425"/>
        <v>3 or fewer calls</v>
      </c>
      <c r="Y3442" t="str">
        <f t="shared" si="426"/>
        <v>Medium</v>
      </c>
      <c r="Z3442" t="str">
        <f t="shared" si="427"/>
        <v>Medium_user</v>
      </c>
      <c r="AA3442" t="str">
        <f t="shared" si="428"/>
        <v>Medium_user</v>
      </c>
      <c r="AB3442" t="str">
        <f t="shared" si="429"/>
        <v>Medium Usage</v>
      </c>
      <c r="AC3442" t="str">
        <f t="shared" si="430"/>
        <v>None</v>
      </c>
      <c r="AD3442" t="str">
        <f t="shared" si="431"/>
        <v>Medium Intl Calls</v>
      </c>
    </row>
    <row r="3443" spans="1:30" x14ac:dyDescent="0.25">
      <c r="A3443" t="s">
        <v>63</v>
      </c>
      <c r="B3443">
        <v>29</v>
      </c>
      <c r="C3443" t="s">
        <v>28</v>
      </c>
      <c r="D3443" t="s">
        <v>22</v>
      </c>
      <c r="E3443">
        <f>IF(train[[#This Row],[international_plan]]="yes",1,0)</f>
        <v>0</v>
      </c>
      <c r="F3443" t="s">
        <v>22</v>
      </c>
      <c r="G3443">
        <f>IF(train[[#This Row],[voice_mail_plan]]="yes",1,0)</f>
        <v>0</v>
      </c>
      <c r="H3443">
        <v>0</v>
      </c>
      <c r="I3443">
        <v>182.1</v>
      </c>
      <c r="J3443">
        <v>92</v>
      </c>
      <c r="K3443">
        <v>30.96</v>
      </c>
      <c r="L3443">
        <v>180.4</v>
      </c>
      <c r="M3443">
        <v>91</v>
      </c>
      <c r="N3443">
        <v>15.33</v>
      </c>
      <c r="O3443">
        <v>206.4</v>
      </c>
      <c r="P3443">
        <v>128</v>
      </c>
      <c r="Q3443">
        <v>9.2899999999999991</v>
      </c>
      <c r="R3443">
        <v>7.2</v>
      </c>
      <c r="S3443">
        <v>2</v>
      </c>
      <c r="T3443">
        <v>1.94</v>
      </c>
      <c r="U3443">
        <v>2</v>
      </c>
      <c r="V3443" t="s">
        <v>22</v>
      </c>
      <c r="W3443">
        <f t="shared" si="424"/>
        <v>0</v>
      </c>
      <c r="X3443" t="str">
        <f t="shared" si="425"/>
        <v>3 or fewer calls</v>
      </c>
      <c r="Y3443" t="str">
        <f t="shared" si="426"/>
        <v>Low</v>
      </c>
      <c r="Z3443" t="str">
        <f t="shared" si="427"/>
        <v>Medium_user</v>
      </c>
      <c r="AA3443" t="str">
        <f t="shared" si="428"/>
        <v>Medium_user</v>
      </c>
      <c r="AB3443" t="str">
        <f t="shared" si="429"/>
        <v>Medium Usage</v>
      </c>
      <c r="AC3443" t="str">
        <f t="shared" si="430"/>
        <v>None</v>
      </c>
      <c r="AD3443" t="str">
        <f t="shared" si="431"/>
        <v>Low Intl Calls</v>
      </c>
    </row>
    <row r="3444" spans="1:30" x14ac:dyDescent="0.25">
      <c r="A3444" t="s">
        <v>49</v>
      </c>
      <c r="B3444">
        <v>5</v>
      </c>
      <c r="C3444" t="s">
        <v>25</v>
      </c>
      <c r="D3444" t="s">
        <v>22</v>
      </c>
      <c r="E3444">
        <f>IF(train[[#This Row],[international_plan]]="yes",1,0)</f>
        <v>0</v>
      </c>
      <c r="F3444" t="s">
        <v>22</v>
      </c>
      <c r="G3444">
        <f>IF(train[[#This Row],[voice_mail_plan]]="yes",1,0)</f>
        <v>0</v>
      </c>
      <c r="H3444">
        <v>0</v>
      </c>
      <c r="I3444">
        <v>198.7</v>
      </c>
      <c r="J3444">
        <v>108</v>
      </c>
      <c r="K3444">
        <v>33.78</v>
      </c>
      <c r="L3444">
        <v>146.69999999999999</v>
      </c>
      <c r="M3444">
        <v>86</v>
      </c>
      <c r="N3444">
        <v>12.47</v>
      </c>
      <c r="O3444">
        <v>216.8</v>
      </c>
      <c r="P3444">
        <v>95</v>
      </c>
      <c r="Q3444">
        <v>9.76</v>
      </c>
      <c r="R3444">
        <v>9.5</v>
      </c>
      <c r="S3444">
        <v>3</v>
      </c>
      <c r="T3444">
        <v>2.57</v>
      </c>
      <c r="U3444">
        <v>2</v>
      </c>
      <c r="V3444" t="s">
        <v>22</v>
      </c>
      <c r="W3444">
        <f t="shared" si="424"/>
        <v>0</v>
      </c>
      <c r="X3444" t="str">
        <f t="shared" si="425"/>
        <v>3 or fewer calls</v>
      </c>
      <c r="Y3444" t="str">
        <f t="shared" si="426"/>
        <v>Medium</v>
      </c>
      <c r="Z3444" t="str">
        <f t="shared" si="427"/>
        <v>Medium_user</v>
      </c>
      <c r="AA3444" t="str">
        <f t="shared" si="428"/>
        <v>Medium_user</v>
      </c>
      <c r="AB3444" t="str">
        <f t="shared" si="429"/>
        <v>Medium Usage</v>
      </c>
      <c r="AC3444" t="str">
        <f t="shared" si="430"/>
        <v>None</v>
      </c>
      <c r="AD3444" t="str">
        <f t="shared" si="431"/>
        <v>Medium Intl Calls</v>
      </c>
    </row>
    <row r="3445" spans="1:30" x14ac:dyDescent="0.25">
      <c r="A3445" t="s">
        <v>27</v>
      </c>
      <c r="B3445">
        <v>58</v>
      </c>
      <c r="C3445" t="s">
        <v>25</v>
      </c>
      <c r="D3445" t="s">
        <v>22</v>
      </c>
      <c r="E3445">
        <f>IF(train[[#This Row],[international_plan]]="yes",1,0)</f>
        <v>0</v>
      </c>
      <c r="F3445" t="s">
        <v>23</v>
      </c>
      <c r="G3445">
        <f>IF(train[[#This Row],[voice_mail_plan]]="yes",1,0)</f>
        <v>1</v>
      </c>
      <c r="H3445">
        <v>47</v>
      </c>
      <c r="I3445">
        <v>151.1</v>
      </c>
      <c r="J3445">
        <v>117</v>
      </c>
      <c r="K3445">
        <v>25.69</v>
      </c>
      <c r="L3445">
        <v>137.4</v>
      </c>
      <c r="M3445">
        <v>103</v>
      </c>
      <c r="N3445">
        <v>11.68</v>
      </c>
      <c r="O3445">
        <v>172.6</v>
      </c>
      <c r="P3445">
        <v>99</v>
      </c>
      <c r="Q3445">
        <v>7.77</v>
      </c>
      <c r="R3445">
        <v>9.1999999999999993</v>
      </c>
      <c r="S3445">
        <v>8</v>
      </c>
      <c r="T3445">
        <v>2.48</v>
      </c>
      <c r="U3445">
        <v>1</v>
      </c>
      <c r="V3445" t="s">
        <v>22</v>
      </c>
      <c r="W3445">
        <f t="shared" si="424"/>
        <v>0</v>
      </c>
      <c r="X3445" t="str">
        <f t="shared" si="425"/>
        <v>3 or fewer calls</v>
      </c>
      <c r="Y3445" t="str">
        <f t="shared" si="426"/>
        <v>Medium</v>
      </c>
      <c r="Z3445" t="str">
        <f t="shared" si="427"/>
        <v>Medium_user</v>
      </c>
      <c r="AA3445" t="str">
        <f t="shared" si="428"/>
        <v>Medium_user</v>
      </c>
      <c r="AB3445" t="str">
        <f t="shared" si="429"/>
        <v>Medium Usage</v>
      </c>
      <c r="AC3445" t="str">
        <f t="shared" si="430"/>
        <v>High</v>
      </c>
      <c r="AD3445" t="str">
        <f t="shared" si="431"/>
        <v>Medium Intl Calls</v>
      </c>
    </row>
    <row r="3446" spans="1:30" x14ac:dyDescent="0.25">
      <c r="A3446" t="s">
        <v>63</v>
      </c>
      <c r="B3446">
        <v>165</v>
      </c>
      <c r="C3446" t="s">
        <v>28</v>
      </c>
      <c r="D3446" t="s">
        <v>22</v>
      </c>
      <c r="E3446">
        <f>IF(train[[#This Row],[international_plan]]="yes",1,0)</f>
        <v>0</v>
      </c>
      <c r="F3446" t="s">
        <v>22</v>
      </c>
      <c r="G3446">
        <f>IF(train[[#This Row],[voice_mail_plan]]="yes",1,0)</f>
        <v>0</v>
      </c>
      <c r="H3446">
        <v>0</v>
      </c>
      <c r="I3446">
        <v>195.2</v>
      </c>
      <c r="J3446">
        <v>84</v>
      </c>
      <c r="K3446">
        <v>33.18</v>
      </c>
      <c r="L3446">
        <v>229.5</v>
      </c>
      <c r="M3446">
        <v>116</v>
      </c>
      <c r="N3446">
        <v>19.510000000000002</v>
      </c>
      <c r="O3446">
        <v>185.3</v>
      </c>
      <c r="P3446">
        <v>147</v>
      </c>
      <c r="Q3446">
        <v>8.34</v>
      </c>
      <c r="R3446">
        <v>11.9</v>
      </c>
      <c r="S3446">
        <v>3</v>
      </c>
      <c r="T3446">
        <v>3.21</v>
      </c>
      <c r="U3446">
        <v>0</v>
      </c>
      <c r="V3446" t="s">
        <v>22</v>
      </c>
      <c r="W3446">
        <f t="shared" si="424"/>
        <v>0</v>
      </c>
      <c r="X3446" t="str">
        <f t="shared" si="425"/>
        <v>3 or fewer calls</v>
      </c>
      <c r="Y3446" t="str">
        <f t="shared" si="426"/>
        <v>Medium</v>
      </c>
      <c r="Z3446" t="str">
        <f t="shared" si="427"/>
        <v>Medium_user</v>
      </c>
      <c r="AA3446" t="str">
        <f t="shared" si="428"/>
        <v>Medium_user</v>
      </c>
      <c r="AB3446" t="str">
        <f t="shared" si="429"/>
        <v>Medium Usage</v>
      </c>
      <c r="AC3446" t="str">
        <f t="shared" si="430"/>
        <v>None</v>
      </c>
      <c r="AD3446" t="str">
        <f t="shared" si="431"/>
        <v>Medium Intl Calls</v>
      </c>
    </row>
    <row r="3447" spans="1:30" x14ac:dyDescent="0.25">
      <c r="A3447" t="s">
        <v>24</v>
      </c>
      <c r="B3447">
        <v>77</v>
      </c>
      <c r="C3447" t="s">
        <v>25</v>
      </c>
      <c r="D3447" t="s">
        <v>23</v>
      </c>
      <c r="E3447">
        <f>IF(train[[#This Row],[international_plan]]="yes",1,0)</f>
        <v>1</v>
      </c>
      <c r="F3447" t="s">
        <v>23</v>
      </c>
      <c r="G3447">
        <f>IF(train[[#This Row],[voice_mail_plan]]="yes",1,0)</f>
        <v>1</v>
      </c>
      <c r="H3447">
        <v>34</v>
      </c>
      <c r="I3447">
        <v>209.9</v>
      </c>
      <c r="J3447">
        <v>79</v>
      </c>
      <c r="K3447">
        <v>35.68</v>
      </c>
      <c r="L3447">
        <v>226.1</v>
      </c>
      <c r="M3447">
        <v>88</v>
      </c>
      <c r="N3447">
        <v>19.22</v>
      </c>
      <c r="O3447">
        <v>101.8</v>
      </c>
      <c r="P3447">
        <v>103</v>
      </c>
      <c r="Q3447">
        <v>4.58</v>
      </c>
      <c r="R3447">
        <v>11.4</v>
      </c>
      <c r="S3447">
        <v>2</v>
      </c>
      <c r="T3447">
        <v>3.08</v>
      </c>
      <c r="U3447">
        <v>2</v>
      </c>
      <c r="V3447" t="s">
        <v>23</v>
      </c>
      <c r="W3447">
        <f t="shared" si="424"/>
        <v>1</v>
      </c>
      <c r="X3447" t="str">
        <f t="shared" si="425"/>
        <v>3 or fewer calls</v>
      </c>
      <c r="Y3447" t="str">
        <f t="shared" si="426"/>
        <v>Medium</v>
      </c>
      <c r="Z3447" t="str">
        <f t="shared" si="427"/>
        <v>Medium_user</v>
      </c>
      <c r="AA3447" t="str">
        <f t="shared" si="428"/>
        <v>Medium_user</v>
      </c>
      <c r="AB3447" t="str">
        <f t="shared" si="429"/>
        <v>Medium Usage</v>
      </c>
      <c r="AC3447" t="str">
        <f t="shared" si="430"/>
        <v>High</v>
      </c>
      <c r="AD3447" t="str">
        <f t="shared" si="431"/>
        <v>Medium Intl Calls</v>
      </c>
    </row>
    <row r="3448" spans="1:30" x14ac:dyDescent="0.25">
      <c r="A3448" t="s">
        <v>33</v>
      </c>
      <c r="B3448">
        <v>132</v>
      </c>
      <c r="C3448" t="s">
        <v>21</v>
      </c>
      <c r="D3448" t="s">
        <v>23</v>
      </c>
      <c r="E3448">
        <f>IF(train[[#This Row],[international_plan]]="yes",1,0)</f>
        <v>1</v>
      </c>
      <c r="F3448" t="s">
        <v>23</v>
      </c>
      <c r="G3448">
        <f>IF(train[[#This Row],[voice_mail_plan]]="yes",1,0)</f>
        <v>1</v>
      </c>
      <c r="H3448">
        <v>18</v>
      </c>
      <c r="I3448">
        <v>130.69999999999999</v>
      </c>
      <c r="J3448">
        <v>86</v>
      </c>
      <c r="K3448">
        <v>22.22</v>
      </c>
      <c r="L3448">
        <v>186.1</v>
      </c>
      <c r="M3448">
        <v>98</v>
      </c>
      <c r="N3448">
        <v>15.82</v>
      </c>
      <c r="O3448">
        <v>204.8</v>
      </c>
      <c r="P3448">
        <v>103</v>
      </c>
      <c r="Q3448">
        <v>9.2200000000000006</v>
      </c>
      <c r="R3448">
        <v>11.9</v>
      </c>
      <c r="S3448">
        <v>6</v>
      </c>
      <c r="T3448">
        <v>3.21</v>
      </c>
      <c r="U3448">
        <v>0</v>
      </c>
      <c r="V3448" t="s">
        <v>22</v>
      </c>
      <c r="W3448">
        <f t="shared" si="424"/>
        <v>0</v>
      </c>
      <c r="X3448" t="str">
        <f t="shared" si="425"/>
        <v>3 or fewer calls</v>
      </c>
      <c r="Y3448" t="str">
        <f t="shared" si="426"/>
        <v>Medium</v>
      </c>
      <c r="Z3448" t="str">
        <f t="shared" si="427"/>
        <v>Medium_user</v>
      </c>
      <c r="AA3448" t="str">
        <f t="shared" si="428"/>
        <v>Medium_user</v>
      </c>
      <c r="AB3448" t="str">
        <f t="shared" si="429"/>
        <v>Medium Usage</v>
      </c>
      <c r="AC3448" t="str">
        <f t="shared" si="430"/>
        <v>Medium</v>
      </c>
      <c r="AD3448" t="str">
        <f t="shared" si="431"/>
        <v>Medium Intl Calls</v>
      </c>
    </row>
    <row r="3449" spans="1:30" x14ac:dyDescent="0.25">
      <c r="A3449" t="s">
        <v>68</v>
      </c>
      <c r="B3449">
        <v>115</v>
      </c>
      <c r="C3449" t="s">
        <v>21</v>
      </c>
      <c r="D3449" t="s">
        <v>22</v>
      </c>
      <c r="E3449">
        <f>IF(train[[#This Row],[international_plan]]="yes",1,0)</f>
        <v>0</v>
      </c>
      <c r="F3449" t="s">
        <v>22</v>
      </c>
      <c r="G3449">
        <f>IF(train[[#This Row],[voice_mail_plan]]="yes",1,0)</f>
        <v>0</v>
      </c>
      <c r="H3449">
        <v>0</v>
      </c>
      <c r="I3449">
        <v>265.89999999999998</v>
      </c>
      <c r="J3449">
        <v>112</v>
      </c>
      <c r="K3449">
        <v>45.2</v>
      </c>
      <c r="L3449">
        <v>132.9</v>
      </c>
      <c r="M3449">
        <v>94</v>
      </c>
      <c r="N3449">
        <v>11.3</v>
      </c>
      <c r="O3449">
        <v>185.2</v>
      </c>
      <c r="P3449">
        <v>106</v>
      </c>
      <c r="Q3449">
        <v>8.33</v>
      </c>
      <c r="R3449">
        <v>14.6</v>
      </c>
      <c r="S3449">
        <v>7</v>
      </c>
      <c r="T3449">
        <v>3.94</v>
      </c>
      <c r="U3449">
        <v>1</v>
      </c>
      <c r="V3449" t="s">
        <v>22</v>
      </c>
      <c r="W3449">
        <f t="shared" si="424"/>
        <v>0</v>
      </c>
      <c r="X3449" t="str">
        <f t="shared" si="425"/>
        <v>3 or fewer calls</v>
      </c>
      <c r="Y3449" t="str">
        <f t="shared" si="426"/>
        <v>Medium</v>
      </c>
      <c r="Z3449" t="str">
        <f t="shared" si="427"/>
        <v>Medium_user</v>
      </c>
      <c r="AA3449" t="str">
        <f t="shared" si="428"/>
        <v>Medium_user</v>
      </c>
      <c r="AB3449" t="str">
        <f t="shared" si="429"/>
        <v>Medium Usage</v>
      </c>
      <c r="AC3449" t="str">
        <f t="shared" si="430"/>
        <v>None</v>
      </c>
      <c r="AD3449" t="str">
        <f t="shared" si="431"/>
        <v>Medium Intl Calls</v>
      </c>
    </row>
    <row r="3450" spans="1:30" x14ac:dyDescent="0.25">
      <c r="A3450" t="s">
        <v>39</v>
      </c>
      <c r="B3450">
        <v>148</v>
      </c>
      <c r="C3450" t="s">
        <v>25</v>
      </c>
      <c r="D3450" t="s">
        <v>22</v>
      </c>
      <c r="E3450">
        <f>IF(train[[#This Row],[international_plan]]="yes",1,0)</f>
        <v>0</v>
      </c>
      <c r="F3450" t="s">
        <v>22</v>
      </c>
      <c r="G3450">
        <f>IF(train[[#This Row],[voice_mail_plan]]="yes",1,0)</f>
        <v>0</v>
      </c>
      <c r="H3450">
        <v>0</v>
      </c>
      <c r="I3450">
        <v>249.7</v>
      </c>
      <c r="J3450">
        <v>91</v>
      </c>
      <c r="K3450">
        <v>42.45</v>
      </c>
      <c r="L3450">
        <v>185.1</v>
      </c>
      <c r="M3450">
        <v>90</v>
      </c>
      <c r="N3450">
        <v>15.73</v>
      </c>
      <c r="O3450">
        <v>234.2</v>
      </c>
      <c r="P3450">
        <v>88</v>
      </c>
      <c r="Q3450">
        <v>10.54</v>
      </c>
      <c r="R3450">
        <v>10.5</v>
      </c>
      <c r="S3450">
        <v>1</v>
      </c>
      <c r="T3450">
        <v>2.84</v>
      </c>
      <c r="U3450">
        <v>1</v>
      </c>
      <c r="V3450" t="s">
        <v>22</v>
      </c>
      <c r="W3450">
        <f t="shared" si="424"/>
        <v>0</v>
      </c>
      <c r="X3450" t="str">
        <f t="shared" si="425"/>
        <v>3 or fewer calls</v>
      </c>
      <c r="Y3450" t="str">
        <f t="shared" si="426"/>
        <v>Medium</v>
      </c>
      <c r="Z3450" t="str">
        <f t="shared" si="427"/>
        <v>Medium_user</v>
      </c>
      <c r="AA3450" t="str">
        <f t="shared" si="428"/>
        <v>Medium_user</v>
      </c>
      <c r="AB3450" t="str">
        <f t="shared" si="429"/>
        <v>Medium Usage</v>
      </c>
      <c r="AC3450" t="str">
        <f t="shared" si="430"/>
        <v>None</v>
      </c>
      <c r="AD3450" t="str">
        <f t="shared" si="431"/>
        <v>Medium Intl Calls</v>
      </c>
    </row>
    <row r="3451" spans="1:30" x14ac:dyDescent="0.25">
      <c r="A3451" t="s">
        <v>67</v>
      </c>
      <c r="B3451">
        <v>135</v>
      </c>
      <c r="C3451" t="s">
        <v>28</v>
      </c>
      <c r="D3451" t="s">
        <v>22</v>
      </c>
      <c r="E3451">
        <f>IF(train[[#This Row],[international_plan]]="yes",1,0)</f>
        <v>0</v>
      </c>
      <c r="F3451" t="s">
        <v>22</v>
      </c>
      <c r="G3451">
        <f>IF(train[[#This Row],[voice_mail_plan]]="yes",1,0)</f>
        <v>0</v>
      </c>
      <c r="H3451">
        <v>0</v>
      </c>
      <c r="I3451">
        <v>204.1</v>
      </c>
      <c r="J3451">
        <v>116</v>
      </c>
      <c r="K3451">
        <v>34.700000000000003</v>
      </c>
      <c r="L3451">
        <v>150.19999999999999</v>
      </c>
      <c r="M3451">
        <v>74</v>
      </c>
      <c r="N3451">
        <v>12.77</v>
      </c>
      <c r="O3451">
        <v>108.1</v>
      </c>
      <c r="P3451">
        <v>154</v>
      </c>
      <c r="Q3451">
        <v>4.8600000000000003</v>
      </c>
      <c r="R3451">
        <v>8.1</v>
      </c>
      <c r="S3451">
        <v>1</v>
      </c>
      <c r="T3451">
        <v>2.19</v>
      </c>
      <c r="U3451">
        <v>2</v>
      </c>
      <c r="V3451" t="s">
        <v>22</v>
      </c>
      <c r="W3451">
        <f t="shared" si="424"/>
        <v>0</v>
      </c>
      <c r="X3451" t="str">
        <f t="shared" si="425"/>
        <v>3 or fewer calls</v>
      </c>
      <c r="Y3451" t="str">
        <f t="shared" si="426"/>
        <v>Medium</v>
      </c>
      <c r="Z3451" t="str">
        <f t="shared" si="427"/>
        <v>Light_usage</v>
      </c>
      <c r="AA3451" t="str">
        <f t="shared" si="428"/>
        <v>Medium_user</v>
      </c>
      <c r="AB3451" t="str">
        <f t="shared" si="429"/>
        <v>Medium Usage</v>
      </c>
      <c r="AC3451" t="str">
        <f t="shared" si="430"/>
        <v>None</v>
      </c>
      <c r="AD3451" t="str">
        <f t="shared" si="431"/>
        <v>Medium Intl Calls</v>
      </c>
    </row>
    <row r="3452" spans="1:30" x14ac:dyDescent="0.25">
      <c r="A3452" t="s">
        <v>51</v>
      </c>
      <c r="B3452">
        <v>87</v>
      </c>
      <c r="C3452" t="s">
        <v>28</v>
      </c>
      <c r="D3452" t="s">
        <v>22</v>
      </c>
      <c r="E3452">
        <f>IF(train[[#This Row],[international_plan]]="yes",1,0)</f>
        <v>0</v>
      </c>
      <c r="F3452" t="s">
        <v>23</v>
      </c>
      <c r="G3452">
        <f>IF(train[[#This Row],[voice_mail_plan]]="yes",1,0)</f>
        <v>1</v>
      </c>
      <c r="H3452">
        <v>24</v>
      </c>
      <c r="I3452">
        <v>135.80000000000001</v>
      </c>
      <c r="J3452">
        <v>108</v>
      </c>
      <c r="K3452">
        <v>23.09</v>
      </c>
      <c r="L3452">
        <v>251.4</v>
      </c>
      <c r="M3452">
        <v>62</v>
      </c>
      <c r="N3452">
        <v>21.37</v>
      </c>
      <c r="O3452">
        <v>181.5</v>
      </c>
      <c r="P3452">
        <v>91</v>
      </c>
      <c r="Q3452">
        <v>8.17</v>
      </c>
      <c r="R3452">
        <v>6.4</v>
      </c>
      <c r="S3452">
        <v>4</v>
      </c>
      <c r="T3452">
        <v>1.73</v>
      </c>
      <c r="U3452">
        <v>0</v>
      </c>
      <c r="V3452" t="s">
        <v>22</v>
      </c>
      <c r="W3452">
        <f t="shared" si="424"/>
        <v>0</v>
      </c>
      <c r="X3452" t="str">
        <f t="shared" si="425"/>
        <v>3 or fewer calls</v>
      </c>
      <c r="Y3452" t="str">
        <f t="shared" si="426"/>
        <v>Low</v>
      </c>
      <c r="Z3452" t="str">
        <f t="shared" si="427"/>
        <v>Light_usage</v>
      </c>
      <c r="AA3452" t="str">
        <f t="shared" si="428"/>
        <v>Heavy_user</v>
      </c>
      <c r="AB3452" t="str">
        <f t="shared" si="429"/>
        <v>Medium Usage</v>
      </c>
      <c r="AC3452" t="str">
        <f t="shared" si="430"/>
        <v>Medium</v>
      </c>
      <c r="AD3452" t="str">
        <f t="shared" si="431"/>
        <v>Low Intl Calls</v>
      </c>
    </row>
    <row r="3453" spans="1:30" x14ac:dyDescent="0.25">
      <c r="A3453" t="s">
        <v>66</v>
      </c>
      <c r="B3453">
        <v>78</v>
      </c>
      <c r="C3453" t="s">
        <v>21</v>
      </c>
      <c r="D3453" t="s">
        <v>22</v>
      </c>
      <c r="E3453">
        <f>IF(train[[#This Row],[international_plan]]="yes",1,0)</f>
        <v>0</v>
      </c>
      <c r="F3453" t="s">
        <v>22</v>
      </c>
      <c r="G3453">
        <f>IF(train[[#This Row],[voice_mail_plan]]="yes",1,0)</f>
        <v>0</v>
      </c>
      <c r="H3453">
        <v>0</v>
      </c>
      <c r="I3453">
        <v>211.4</v>
      </c>
      <c r="J3453">
        <v>105</v>
      </c>
      <c r="K3453">
        <v>35.94</v>
      </c>
      <c r="L3453">
        <v>249.9</v>
      </c>
      <c r="M3453">
        <v>77</v>
      </c>
      <c r="N3453">
        <v>21.24</v>
      </c>
      <c r="O3453">
        <v>199.6</v>
      </c>
      <c r="P3453">
        <v>129</v>
      </c>
      <c r="Q3453">
        <v>8.98</v>
      </c>
      <c r="R3453">
        <v>9.3000000000000007</v>
      </c>
      <c r="S3453">
        <v>2</v>
      </c>
      <c r="T3453">
        <v>2.5099999999999998</v>
      </c>
      <c r="U3453">
        <v>2</v>
      </c>
      <c r="V3453" t="s">
        <v>22</v>
      </c>
      <c r="W3453">
        <f t="shared" si="424"/>
        <v>0</v>
      </c>
      <c r="X3453" t="str">
        <f t="shared" si="425"/>
        <v>3 or fewer calls</v>
      </c>
      <c r="Y3453" t="str">
        <f t="shared" si="426"/>
        <v>Medium</v>
      </c>
      <c r="Z3453" t="str">
        <f t="shared" si="427"/>
        <v>Light_usage</v>
      </c>
      <c r="AA3453" t="str">
        <f t="shared" si="428"/>
        <v>Heavy_user</v>
      </c>
      <c r="AB3453" t="str">
        <f t="shared" si="429"/>
        <v>Medium Usage</v>
      </c>
      <c r="AC3453" t="str">
        <f t="shared" si="430"/>
        <v>None</v>
      </c>
      <c r="AD3453" t="str">
        <f t="shared" si="431"/>
        <v>Medium Intl Calls</v>
      </c>
    </row>
    <row r="3454" spans="1:30" x14ac:dyDescent="0.25">
      <c r="A3454" t="s">
        <v>35</v>
      </c>
      <c r="B3454">
        <v>78</v>
      </c>
      <c r="C3454" t="s">
        <v>28</v>
      </c>
      <c r="D3454" t="s">
        <v>22</v>
      </c>
      <c r="E3454">
        <f>IF(train[[#This Row],[international_plan]]="yes",1,0)</f>
        <v>0</v>
      </c>
      <c r="F3454" t="s">
        <v>22</v>
      </c>
      <c r="G3454">
        <f>IF(train[[#This Row],[voice_mail_plan]]="yes",1,0)</f>
        <v>0</v>
      </c>
      <c r="H3454">
        <v>0</v>
      </c>
      <c r="I3454">
        <v>185.8</v>
      </c>
      <c r="J3454">
        <v>102</v>
      </c>
      <c r="K3454">
        <v>31.59</v>
      </c>
      <c r="L3454">
        <v>251.6</v>
      </c>
      <c r="M3454">
        <v>88</v>
      </c>
      <c r="N3454">
        <v>21.39</v>
      </c>
      <c r="O3454">
        <v>202.8</v>
      </c>
      <c r="P3454">
        <v>86</v>
      </c>
      <c r="Q3454">
        <v>9.1300000000000008</v>
      </c>
      <c r="R3454">
        <v>13.3</v>
      </c>
      <c r="S3454">
        <v>6</v>
      </c>
      <c r="T3454">
        <v>3.59</v>
      </c>
      <c r="U3454">
        <v>2</v>
      </c>
      <c r="V3454" t="s">
        <v>22</v>
      </c>
      <c r="W3454">
        <f t="shared" si="424"/>
        <v>0</v>
      </c>
      <c r="X3454" t="str">
        <f t="shared" si="425"/>
        <v>3 or fewer calls</v>
      </c>
      <c r="Y3454" t="str">
        <f t="shared" si="426"/>
        <v>Medium</v>
      </c>
      <c r="Z3454" t="str">
        <f t="shared" si="427"/>
        <v>Medium_user</v>
      </c>
      <c r="AA3454" t="str">
        <f t="shared" si="428"/>
        <v>Heavy_user</v>
      </c>
      <c r="AB3454" t="str">
        <f t="shared" si="429"/>
        <v>Medium Usage</v>
      </c>
      <c r="AC3454" t="str">
        <f t="shared" si="430"/>
        <v>None</v>
      </c>
      <c r="AD3454" t="str">
        <f t="shared" si="431"/>
        <v>Medium Intl Calls</v>
      </c>
    </row>
    <row r="3455" spans="1:30" x14ac:dyDescent="0.25">
      <c r="A3455" t="s">
        <v>37</v>
      </c>
      <c r="B3455">
        <v>101</v>
      </c>
      <c r="C3455" t="s">
        <v>21</v>
      </c>
      <c r="D3455" t="s">
        <v>22</v>
      </c>
      <c r="E3455">
        <f>IF(train[[#This Row],[international_plan]]="yes",1,0)</f>
        <v>0</v>
      </c>
      <c r="F3455" t="s">
        <v>22</v>
      </c>
      <c r="G3455">
        <f>IF(train[[#This Row],[voice_mail_plan]]="yes",1,0)</f>
        <v>0</v>
      </c>
      <c r="H3455">
        <v>0</v>
      </c>
      <c r="I3455">
        <v>202.5</v>
      </c>
      <c r="J3455">
        <v>91</v>
      </c>
      <c r="K3455">
        <v>34.43</v>
      </c>
      <c r="L3455">
        <v>142.5</v>
      </c>
      <c r="M3455">
        <v>134</v>
      </c>
      <c r="N3455">
        <v>12.11</v>
      </c>
      <c r="O3455">
        <v>219.6</v>
      </c>
      <c r="P3455">
        <v>102</v>
      </c>
      <c r="Q3455">
        <v>9.8800000000000008</v>
      </c>
      <c r="R3455">
        <v>10.1</v>
      </c>
      <c r="S3455">
        <v>4</v>
      </c>
      <c r="T3455">
        <v>2.73</v>
      </c>
      <c r="U3455">
        <v>3</v>
      </c>
      <c r="V3455" t="s">
        <v>22</v>
      </c>
      <c r="W3455">
        <f t="shared" si="424"/>
        <v>0</v>
      </c>
      <c r="X3455" t="str">
        <f t="shared" si="425"/>
        <v>3 or fewer calls</v>
      </c>
      <c r="Y3455" t="str">
        <f t="shared" si="426"/>
        <v>Medium</v>
      </c>
      <c r="Z3455" t="str">
        <f t="shared" si="427"/>
        <v>Heavy_user</v>
      </c>
      <c r="AA3455" t="str">
        <f t="shared" si="428"/>
        <v>Medium_user</v>
      </c>
      <c r="AB3455" t="str">
        <f t="shared" si="429"/>
        <v>Medium Usage</v>
      </c>
      <c r="AC3455" t="str">
        <f t="shared" si="430"/>
        <v>None</v>
      </c>
      <c r="AD3455" t="str">
        <f t="shared" si="431"/>
        <v>Medium Intl Calls</v>
      </c>
    </row>
    <row r="3456" spans="1:30" x14ac:dyDescent="0.25">
      <c r="A3456" t="s">
        <v>75</v>
      </c>
      <c r="B3456">
        <v>90</v>
      </c>
      <c r="C3456" t="s">
        <v>28</v>
      </c>
      <c r="D3456" t="s">
        <v>22</v>
      </c>
      <c r="E3456">
        <f>IF(train[[#This Row],[international_plan]]="yes",1,0)</f>
        <v>0</v>
      </c>
      <c r="F3456" t="s">
        <v>22</v>
      </c>
      <c r="G3456">
        <f>IF(train[[#This Row],[voice_mail_plan]]="yes",1,0)</f>
        <v>0</v>
      </c>
      <c r="H3456">
        <v>0</v>
      </c>
      <c r="I3456">
        <v>169.4</v>
      </c>
      <c r="J3456">
        <v>127</v>
      </c>
      <c r="K3456">
        <v>28.8</v>
      </c>
      <c r="L3456">
        <v>157.19999999999999</v>
      </c>
      <c r="M3456">
        <v>111</v>
      </c>
      <c r="N3456">
        <v>13.36</v>
      </c>
      <c r="O3456">
        <v>172.4</v>
      </c>
      <c r="P3456">
        <v>103</v>
      </c>
      <c r="Q3456">
        <v>7.76</v>
      </c>
      <c r="R3456">
        <v>10.7</v>
      </c>
      <c r="S3456">
        <v>2</v>
      </c>
      <c r="T3456">
        <v>2.89</v>
      </c>
      <c r="U3456">
        <v>1</v>
      </c>
      <c r="V3456" t="s">
        <v>22</v>
      </c>
      <c r="W3456">
        <f t="shared" si="424"/>
        <v>0</v>
      </c>
      <c r="X3456" t="str">
        <f t="shared" si="425"/>
        <v>3 or fewer calls</v>
      </c>
      <c r="Y3456" t="str">
        <f t="shared" si="426"/>
        <v>Medium</v>
      </c>
      <c r="Z3456" t="str">
        <f t="shared" si="427"/>
        <v>Medium_user</v>
      </c>
      <c r="AA3456" t="str">
        <f t="shared" si="428"/>
        <v>Medium_user</v>
      </c>
      <c r="AB3456" t="str">
        <f t="shared" si="429"/>
        <v>Medium Usage</v>
      </c>
      <c r="AC3456" t="str">
        <f t="shared" si="430"/>
        <v>None</v>
      </c>
      <c r="AD3456" t="str">
        <f t="shared" si="431"/>
        <v>Medium Intl Calls</v>
      </c>
    </row>
    <row r="3457" spans="1:30" x14ac:dyDescent="0.25">
      <c r="A3457" t="s">
        <v>42</v>
      </c>
      <c r="B3457">
        <v>83</v>
      </c>
      <c r="C3457" t="s">
        <v>21</v>
      </c>
      <c r="D3457" t="s">
        <v>22</v>
      </c>
      <c r="E3457">
        <f>IF(train[[#This Row],[international_plan]]="yes",1,0)</f>
        <v>0</v>
      </c>
      <c r="F3457" t="s">
        <v>22</v>
      </c>
      <c r="G3457">
        <f>IF(train[[#This Row],[voice_mail_plan]]="yes",1,0)</f>
        <v>0</v>
      </c>
      <c r="H3457">
        <v>0</v>
      </c>
      <c r="I3457">
        <v>135.19999999999999</v>
      </c>
      <c r="J3457">
        <v>76</v>
      </c>
      <c r="K3457">
        <v>22.98</v>
      </c>
      <c r="L3457">
        <v>161</v>
      </c>
      <c r="M3457">
        <v>98</v>
      </c>
      <c r="N3457">
        <v>13.69</v>
      </c>
      <c r="O3457">
        <v>129.30000000000001</v>
      </c>
      <c r="P3457">
        <v>105</v>
      </c>
      <c r="Q3457">
        <v>5.82</v>
      </c>
      <c r="R3457">
        <v>9</v>
      </c>
      <c r="S3457">
        <v>6</v>
      </c>
      <c r="T3457">
        <v>2.4300000000000002</v>
      </c>
      <c r="U3457">
        <v>0</v>
      </c>
      <c r="V3457" t="s">
        <v>22</v>
      </c>
      <c r="W3457">
        <f t="shared" si="424"/>
        <v>0</v>
      </c>
      <c r="X3457" t="str">
        <f t="shared" si="425"/>
        <v>3 or fewer calls</v>
      </c>
      <c r="Y3457" t="str">
        <f t="shared" si="426"/>
        <v>Medium</v>
      </c>
      <c r="Z3457" t="str">
        <f t="shared" si="427"/>
        <v>Medium_user</v>
      </c>
      <c r="AA3457" t="str">
        <f t="shared" si="428"/>
        <v>Medium_user</v>
      </c>
      <c r="AB3457" t="str">
        <f t="shared" si="429"/>
        <v>Medium Usage</v>
      </c>
      <c r="AC3457" t="str">
        <f t="shared" si="430"/>
        <v>None</v>
      </c>
      <c r="AD3457" t="str">
        <f t="shared" si="431"/>
        <v>Medium Intl Calls</v>
      </c>
    </row>
    <row r="3458" spans="1:30" x14ac:dyDescent="0.25">
      <c r="A3458" t="s">
        <v>56</v>
      </c>
      <c r="B3458">
        <v>81</v>
      </c>
      <c r="C3458" t="s">
        <v>25</v>
      </c>
      <c r="D3458" t="s">
        <v>22</v>
      </c>
      <c r="E3458">
        <f>IF(train[[#This Row],[international_plan]]="yes",1,0)</f>
        <v>0</v>
      </c>
      <c r="F3458" t="s">
        <v>22</v>
      </c>
      <c r="G3458">
        <f>IF(train[[#This Row],[voice_mail_plan]]="yes",1,0)</f>
        <v>0</v>
      </c>
      <c r="H3458">
        <v>0</v>
      </c>
      <c r="I3458">
        <v>125.1</v>
      </c>
      <c r="J3458">
        <v>103</v>
      </c>
      <c r="K3458">
        <v>21.27</v>
      </c>
      <c r="L3458">
        <v>209.6</v>
      </c>
      <c r="M3458">
        <v>103</v>
      </c>
      <c r="N3458">
        <v>17.82</v>
      </c>
      <c r="O3458">
        <v>186.2</v>
      </c>
      <c r="P3458">
        <v>78</v>
      </c>
      <c r="Q3458">
        <v>8.3800000000000008</v>
      </c>
      <c r="R3458">
        <v>11.8</v>
      </c>
      <c r="S3458">
        <v>1</v>
      </c>
      <c r="T3458">
        <v>3.19</v>
      </c>
      <c r="U3458">
        <v>1</v>
      </c>
      <c r="V3458" t="s">
        <v>22</v>
      </c>
      <c r="W3458">
        <f t="shared" ref="W3458:W3521" si="432">IF(V3458="yes",1,0)</f>
        <v>0</v>
      </c>
      <c r="X3458" t="str">
        <f t="shared" ref="X3458:X3521" si="433">IF(U3458&gt;3,"More than 3 calls","3 or fewer calls")</f>
        <v>3 or fewer calls</v>
      </c>
      <c r="Y3458" t="str">
        <f t="shared" ref="Y3458:Y3521" si="434">IF(T3458&lt;2,"Low",IF(T3458&lt;4,"Medium","High"))</f>
        <v>Medium</v>
      </c>
      <c r="Z3458" t="str">
        <f t="shared" ref="Z3458:Z3521" si="435">IF(M3458&lt;80,"Light_usage",IF(M3458&lt;120,"Medium_user","Heavy_user"))</f>
        <v>Medium_user</v>
      </c>
      <c r="AA3458" t="str">
        <f t="shared" ref="AA3458:AA3521" si="436">IF(N3458&lt;10,"Light_user",IF(N3458&lt;20,"Medium_user","Heavy_user"))</f>
        <v>Medium_user</v>
      </c>
      <c r="AB3458" t="str">
        <f t="shared" ref="AB3458:AB3521" si="437">IF(AND(I3458&gt;250,N3458&gt;20,R3458&gt;10),"High Usage",
  IF(AND(I3458&lt;100,N3458&lt;10,R3458&lt;5),"Low Usage","Medium Usage"))</f>
        <v>Medium Usage</v>
      </c>
      <c r="AC3458" t="str">
        <f t="shared" ref="AC3458:AC3521" si="438">IF(H3458=0,"None",IF(H3458&lt;10,"Low",IF(H3458&lt;30,"Medium","High")))</f>
        <v>None</v>
      </c>
      <c r="AD3458" t="str">
        <f t="shared" ref="AD3458:AD3521" si="439">IF(T3458&lt;=2, "Low Intl Calls", IF(T3458&lt;=5, "Medium Intl Calls", "High Intl Calls"))</f>
        <v>Medium Intl Calls</v>
      </c>
    </row>
    <row r="3459" spans="1:30" x14ac:dyDescent="0.25">
      <c r="A3459" t="s">
        <v>24</v>
      </c>
      <c r="B3459">
        <v>119</v>
      </c>
      <c r="C3459" t="s">
        <v>25</v>
      </c>
      <c r="D3459" t="s">
        <v>22</v>
      </c>
      <c r="E3459">
        <f>IF(train[[#This Row],[international_plan]]="yes",1,0)</f>
        <v>0</v>
      </c>
      <c r="F3459" t="s">
        <v>22</v>
      </c>
      <c r="G3459">
        <f>IF(train[[#This Row],[voice_mail_plan]]="yes",1,0)</f>
        <v>0</v>
      </c>
      <c r="H3459">
        <v>0</v>
      </c>
      <c r="I3459">
        <v>287.10000000000002</v>
      </c>
      <c r="J3459">
        <v>83</v>
      </c>
      <c r="K3459">
        <v>48.81</v>
      </c>
      <c r="L3459">
        <v>218.4</v>
      </c>
      <c r="M3459">
        <v>124</v>
      </c>
      <c r="N3459">
        <v>18.559999999999999</v>
      </c>
      <c r="O3459">
        <v>151.5</v>
      </c>
      <c r="P3459">
        <v>42</v>
      </c>
      <c r="Q3459">
        <v>6.82</v>
      </c>
      <c r="R3459">
        <v>11</v>
      </c>
      <c r="S3459">
        <v>4</v>
      </c>
      <c r="T3459">
        <v>2.97</v>
      </c>
      <c r="U3459">
        <v>1</v>
      </c>
      <c r="V3459" t="s">
        <v>23</v>
      </c>
      <c r="W3459">
        <f t="shared" si="432"/>
        <v>1</v>
      </c>
      <c r="X3459" t="str">
        <f t="shared" si="433"/>
        <v>3 or fewer calls</v>
      </c>
      <c r="Y3459" t="str">
        <f t="shared" si="434"/>
        <v>Medium</v>
      </c>
      <c r="Z3459" t="str">
        <f t="shared" si="435"/>
        <v>Heavy_user</v>
      </c>
      <c r="AA3459" t="str">
        <f t="shared" si="436"/>
        <v>Medium_user</v>
      </c>
      <c r="AB3459" t="str">
        <f t="shared" si="437"/>
        <v>Medium Usage</v>
      </c>
      <c r="AC3459" t="str">
        <f t="shared" si="438"/>
        <v>None</v>
      </c>
      <c r="AD3459" t="str">
        <f t="shared" si="439"/>
        <v>Medium Intl Calls</v>
      </c>
    </row>
    <row r="3460" spans="1:30" x14ac:dyDescent="0.25">
      <c r="A3460" t="s">
        <v>62</v>
      </c>
      <c r="B3460">
        <v>134</v>
      </c>
      <c r="C3460" t="s">
        <v>21</v>
      </c>
      <c r="D3460" t="s">
        <v>22</v>
      </c>
      <c r="E3460">
        <f>IF(train[[#This Row],[international_plan]]="yes",1,0)</f>
        <v>0</v>
      </c>
      <c r="F3460" t="s">
        <v>22</v>
      </c>
      <c r="G3460">
        <f>IF(train[[#This Row],[voice_mail_plan]]="yes",1,0)</f>
        <v>0</v>
      </c>
      <c r="H3460">
        <v>0</v>
      </c>
      <c r="I3460">
        <v>199.7</v>
      </c>
      <c r="J3460">
        <v>107</v>
      </c>
      <c r="K3460">
        <v>33.950000000000003</v>
      </c>
      <c r="L3460">
        <v>205.8</v>
      </c>
      <c r="M3460">
        <v>86</v>
      </c>
      <c r="N3460">
        <v>17.489999999999998</v>
      </c>
      <c r="O3460">
        <v>198.8</v>
      </c>
      <c r="P3460">
        <v>125</v>
      </c>
      <c r="Q3460">
        <v>8.9499999999999993</v>
      </c>
      <c r="R3460">
        <v>8.3000000000000007</v>
      </c>
      <c r="S3460">
        <v>5</v>
      </c>
      <c r="T3460">
        <v>2.2400000000000002</v>
      </c>
      <c r="U3460">
        <v>0</v>
      </c>
      <c r="V3460" t="s">
        <v>22</v>
      </c>
      <c r="W3460">
        <f t="shared" si="432"/>
        <v>0</v>
      </c>
      <c r="X3460" t="str">
        <f t="shared" si="433"/>
        <v>3 or fewer calls</v>
      </c>
      <c r="Y3460" t="str">
        <f t="shared" si="434"/>
        <v>Medium</v>
      </c>
      <c r="Z3460" t="str">
        <f t="shared" si="435"/>
        <v>Medium_user</v>
      </c>
      <c r="AA3460" t="str">
        <f t="shared" si="436"/>
        <v>Medium_user</v>
      </c>
      <c r="AB3460" t="str">
        <f t="shared" si="437"/>
        <v>Medium Usage</v>
      </c>
      <c r="AC3460" t="str">
        <f t="shared" si="438"/>
        <v>None</v>
      </c>
      <c r="AD3460" t="str">
        <f t="shared" si="439"/>
        <v>Medium Intl Calls</v>
      </c>
    </row>
    <row r="3461" spans="1:30" x14ac:dyDescent="0.25">
      <c r="A3461" t="s">
        <v>62</v>
      </c>
      <c r="B3461">
        <v>48</v>
      </c>
      <c r="C3461" t="s">
        <v>25</v>
      </c>
      <c r="D3461" t="s">
        <v>22</v>
      </c>
      <c r="E3461">
        <f>IF(train[[#This Row],[international_plan]]="yes",1,0)</f>
        <v>0</v>
      </c>
      <c r="F3461" t="s">
        <v>22</v>
      </c>
      <c r="G3461">
        <f>IF(train[[#This Row],[voice_mail_plan]]="yes",1,0)</f>
        <v>0</v>
      </c>
      <c r="H3461">
        <v>0</v>
      </c>
      <c r="I3461">
        <v>247.6</v>
      </c>
      <c r="J3461">
        <v>114</v>
      </c>
      <c r="K3461">
        <v>42.09</v>
      </c>
      <c r="L3461">
        <v>172.3</v>
      </c>
      <c r="M3461">
        <v>110</v>
      </c>
      <c r="N3461">
        <v>14.65</v>
      </c>
      <c r="O3461">
        <v>264.39999999999998</v>
      </c>
      <c r="P3461">
        <v>107</v>
      </c>
      <c r="Q3461">
        <v>11.9</v>
      </c>
      <c r="R3461">
        <v>7.1</v>
      </c>
      <c r="S3461">
        <v>3</v>
      </c>
      <c r="T3461">
        <v>1.92</v>
      </c>
      <c r="U3461">
        <v>1</v>
      </c>
      <c r="V3461" t="s">
        <v>22</v>
      </c>
      <c r="W3461">
        <f t="shared" si="432"/>
        <v>0</v>
      </c>
      <c r="X3461" t="str">
        <f t="shared" si="433"/>
        <v>3 or fewer calls</v>
      </c>
      <c r="Y3461" t="str">
        <f t="shared" si="434"/>
        <v>Low</v>
      </c>
      <c r="Z3461" t="str">
        <f t="shared" si="435"/>
        <v>Medium_user</v>
      </c>
      <c r="AA3461" t="str">
        <f t="shared" si="436"/>
        <v>Medium_user</v>
      </c>
      <c r="AB3461" t="str">
        <f t="shared" si="437"/>
        <v>Medium Usage</v>
      </c>
      <c r="AC3461" t="str">
        <f t="shared" si="438"/>
        <v>None</v>
      </c>
      <c r="AD3461" t="str">
        <f t="shared" si="439"/>
        <v>Low Intl Calls</v>
      </c>
    </row>
    <row r="3462" spans="1:30" x14ac:dyDescent="0.25">
      <c r="A3462" t="s">
        <v>68</v>
      </c>
      <c r="B3462">
        <v>91</v>
      </c>
      <c r="C3462" t="s">
        <v>28</v>
      </c>
      <c r="D3462" t="s">
        <v>22</v>
      </c>
      <c r="E3462">
        <f>IF(train[[#This Row],[international_plan]]="yes",1,0)</f>
        <v>0</v>
      </c>
      <c r="F3462" t="s">
        <v>23</v>
      </c>
      <c r="G3462">
        <f>IF(train[[#This Row],[voice_mail_plan]]="yes",1,0)</f>
        <v>1</v>
      </c>
      <c r="H3462">
        <v>39</v>
      </c>
      <c r="I3462">
        <v>160.80000000000001</v>
      </c>
      <c r="J3462">
        <v>97</v>
      </c>
      <c r="K3462">
        <v>27.34</v>
      </c>
      <c r="L3462">
        <v>119.3</v>
      </c>
      <c r="M3462">
        <v>54</v>
      </c>
      <c r="N3462">
        <v>10.14</v>
      </c>
      <c r="O3462">
        <v>147.9</v>
      </c>
      <c r="P3462">
        <v>101</v>
      </c>
      <c r="Q3462">
        <v>6.66</v>
      </c>
      <c r="R3462">
        <v>10.3</v>
      </c>
      <c r="S3462">
        <v>3</v>
      </c>
      <c r="T3462">
        <v>2.78</v>
      </c>
      <c r="U3462">
        <v>3</v>
      </c>
      <c r="V3462" t="s">
        <v>22</v>
      </c>
      <c r="W3462">
        <f t="shared" si="432"/>
        <v>0</v>
      </c>
      <c r="X3462" t="str">
        <f t="shared" si="433"/>
        <v>3 or fewer calls</v>
      </c>
      <c r="Y3462" t="str">
        <f t="shared" si="434"/>
        <v>Medium</v>
      </c>
      <c r="Z3462" t="str">
        <f t="shared" si="435"/>
        <v>Light_usage</v>
      </c>
      <c r="AA3462" t="str">
        <f t="shared" si="436"/>
        <v>Medium_user</v>
      </c>
      <c r="AB3462" t="str">
        <f t="shared" si="437"/>
        <v>Medium Usage</v>
      </c>
      <c r="AC3462" t="str">
        <f t="shared" si="438"/>
        <v>High</v>
      </c>
      <c r="AD3462" t="str">
        <f t="shared" si="439"/>
        <v>Medium Intl Calls</v>
      </c>
    </row>
    <row r="3463" spans="1:30" x14ac:dyDescent="0.25">
      <c r="A3463" t="s">
        <v>43</v>
      </c>
      <c r="B3463">
        <v>90</v>
      </c>
      <c r="C3463" t="s">
        <v>25</v>
      </c>
      <c r="D3463" t="s">
        <v>22</v>
      </c>
      <c r="E3463">
        <f>IF(train[[#This Row],[international_plan]]="yes",1,0)</f>
        <v>0</v>
      </c>
      <c r="F3463" t="s">
        <v>23</v>
      </c>
      <c r="G3463">
        <f>IF(train[[#This Row],[voice_mail_plan]]="yes",1,0)</f>
        <v>1</v>
      </c>
      <c r="H3463">
        <v>31</v>
      </c>
      <c r="I3463">
        <v>118.5</v>
      </c>
      <c r="J3463">
        <v>92</v>
      </c>
      <c r="K3463">
        <v>20.149999999999999</v>
      </c>
      <c r="L3463">
        <v>257.89999999999998</v>
      </c>
      <c r="M3463">
        <v>76</v>
      </c>
      <c r="N3463">
        <v>21.92</v>
      </c>
      <c r="O3463">
        <v>186.2</v>
      </c>
      <c r="P3463">
        <v>96</v>
      </c>
      <c r="Q3463">
        <v>8.3800000000000008</v>
      </c>
      <c r="R3463">
        <v>9</v>
      </c>
      <c r="S3463">
        <v>6</v>
      </c>
      <c r="T3463">
        <v>2.4300000000000002</v>
      </c>
      <c r="U3463">
        <v>1</v>
      </c>
      <c r="V3463" t="s">
        <v>22</v>
      </c>
      <c r="W3463">
        <f t="shared" si="432"/>
        <v>0</v>
      </c>
      <c r="X3463" t="str">
        <f t="shared" si="433"/>
        <v>3 or fewer calls</v>
      </c>
      <c r="Y3463" t="str">
        <f t="shared" si="434"/>
        <v>Medium</v>
      </c>
      <c r="Z3463" t="str">
        <f t="shared" si="435"/>
        <v>Light_usage</v>
      </c>
      <c r="AA3463" t="str">
        <f t="shared" si="436"/>
        <v>Heavy_user</v>
      </c>
      <c r="AB3463" t="str">
        <f t="shared" si="437"/>
        <v>Medium Usage</v>
      </c>
      <c r="AC3463" t="str">
        <f t="shared" si="438"/>
        <v>High</v>
      </c>
      <c r="AD3463" t="str">
        <f t="shared" si="439"/>
        <v>Medium Intl Calls</v>
      </c>
    </row>
    <row r="3464" spans="1:30" x14ac:dyDescent="0.25">
      <c r="A3464" t="s">
        <v>31</v>
      </c>
      <c r="B3464">
        <v>159</v>
      </c>
      <c r="C3464" t="s">
        <v>21</v>
      </c>
      <c r="D3464" t="s">
        <v>22</v>
      </c>
      <c r="E3464">
        <f>IF(train[[#This Row],[international_plan]]="yes",1,0)</f>
        <v>0</v>
      </c>
      <c r="F3464" t="s">
        <v>22</v>
      </c>
      <c r="G3464">
        <f>IF(train[[#This Row],[voice_mail_plan]]="yes",1,0)</f>
        <v>0</v>
      </c>
      <c r="H3464">
        <v>0</v>
      </c>
      <c r="I3464">
        <v>181</v>
      </c>
      <c r="J3464">
        <v>107</v>
      </c>
      <c r="K3464">
        <v>30.77</v>
      </c>
      <c r="L3464">
        <v>188.4</v>
      </c>
      <c r="M3464">
        <v>114</v>
      </c>
      <c r="N3464">
        <v>16.010000000000002</v>
      </c>
      <c r="O3464">
        <v>175.8</v>
      </c>
      <c r="P3464">
        <v>41</v>
      </c>
      <c r="Q3464">
        <v>7.91</v>
      </c>
      <c r="R3464">
        <v>9.9</v>
      </c>
      <c r="S3464">
        <v>4</v>
      </c>
      <c r="T3464">
        <v>2.67</v>
      </c>
      <c r="U3464">
        <v>7</v>
      </c>
      <c r="V3464" t="s">
        <v>22</v>
      </c>
      <c r="W3464">
        <f t="shared" si="432"/>
        <v>0</v>
      </c>
      <c r="X3464" t="str">
        <f t="shared" si="433"/>
        <v>More than 3 calls</v>
      </c>
      <c r="Y3464" t="str">
        <f t="shared" si="434"/>
        <v>Medium</v>
      </c>
      <c r="Z3464" t="str">
        <f t="shared" si="435"/>
        <v>Medium_user</v>
      </c>
      <c r="AA3464" t="str">
        <f t="shared" si="436"/>
        <v>Medium_user</v>
      </c>
      <c r="AB3464" t="str">
        <f t="shared" si="437"/>
        <v>Medium Usage</v>
      </c>
      <c r="AC3464" t="str">
        <f t="shared" si="438"/>
        <v>None</v>
      </c>
      <c r="AD3464" t="str">
        <f t="shared" si="439"/>
        <v>Medium Intl Calls</v>
      </c>
    </row>
    <row r="3465" spans="1:30" x14ac:dyDescent="0.25">
      <c r="A3465" t="s">
        <v>20</v>
      </c>
      <c r="B3465">
        <v>142</v>
      </c>
      <c r="C3465" t="s">
        <v>25</v>
      </c>
      <c r="D3465" t="s">
        <v>23</v>
      </c>
      <c r="E3465">
        <f>IF(train[[#This Row],[international_plan]]="yes",1,0)</f>
        <v>1</v>
      </c>
      <c r="F3465" t="s">
        <v>22</v>
      </c>
      <c r="G3465">
        <f>IF(train[[#This Row],[voice_mail_plan]]="yes",1,0)</f>
        <v>0</v>
      </c>
      <c r="H3465">
        <v>0</v>
      </c>
      <c r="I3465">
        <v>160.6</v>
      </c>
      <c r="J3465">
        <v>101</v>
      </c>
      <c r="K3465">
        <v>27.3</v>
      </c>
      <c r="L3465">
        <v>202</v>
      </c>
      <c r="M3465">
        <v>125</v>
      </c>
      <c r="N3465">
        <v>17.170000000000002</v>
      </c>
      <c r="O3465">
        <v>221.7</v>
      </c>
      <c r="P3465">
        <v>100</v>
      </c>
      <c r="Q3465">
        <v>9.98</v>
      </c>
      <c r="R3465">
        <v>8.8000000000000007</v>
      </c>
      <c r="S3465">
        <v>2</v>
      </c>
      <c r="T3465">
        <v>2.38</v>
      </c>
      <c r="U3465">
        <v>1</v>
      </c>
      <c r="V3465" t="s">
        <v>23</v>
      </c>
      <c r="W3465">
        <f t="shared" si="432"/>
        <v>1</v>
      </c>
      <c r="X3465" t="str">
        <f t="shared" si="433"/>
        <v>3 or fewer calls</v>
      </c>
      <c r="Y3465" t="str">
        <f t="shared" si="434"/>
        <v>Medium</v>
      </c>
      <c r="Z3465" t="str">
        <f t="shared" si="435"/>
        <v>Heavy_user</v>
      </c>
      <c r="AA3465" t="str">
        <f t="shared" si="436"/>
        <v>Medium_user</v>
      </c>
      <c r="AB3465" t="str">
        <f t="shared" si="437"/>
        <v>Medium Usage</v>
      </c>
      <c r="AC3465" t="str">
        <f t="shared" si="438"/>
        <v>None</v>
      </c>
      <c r="AD3465" t="str">
        <f t="shared" si="439"/>
        <v>Medium Intl Calls</v>
      </c>
    </row>
    <row r="3466" spans="1:30" x14ac:dyDescent="0.25">
      <c r="A3466" t="s">
        <v>39</v>
      </c>
      <c r="B3466">
        <v>104</v>
      </c>
      <c r="C3466" t="s">
        <v>28</v>
      </c>
      <c r="D3466" t="s">
        <v>22</v>
      </c>
      <c r="E3466">
        <f>IF(train[[#This Row],[international_plan]]="yes",1,0)</f>
        <v>0</v>
      </c>
      <c r="F3466" t="s">
        <v>22</v>
      </c>
      <c r="G3466">
        <f>IF(train[[#This Row],[voice_mail_plan]]="yes",1,0)</f>
        <v>0</v>
      </c>
      <c r="H3466">
        <v>0</v>
      </c>
      <c r="I3466">
        <v>111.9</v>
      </c>
      <c r="J3466">
        <v>105</v>
      </c>
      <c r="K3466">
        <v>19.02</v>
      </c>
      <c r="L3466">
        <v>197.7</v>
      </c>
      <c r="M3466">
        <v>121</v>
      </c>
      <c r="N3466">
        <v>16.8</v>
      </c>
      <c r="O3466">
        <v>302.8</v>
      </c>
      <c r="P3466">
        <v>108</v>
      </c>
      <c r="Q3466">
        <v>13.63</v>
      </c>
      <c r="R3466">
        <v>10.1</v>
      </c>
      <c r="S3466">
        <v>5</v>
      </c>
      <c r="T3466">
        <v>2.73</v>
      </c>
      <c r="U3466">
        <v>1</v>
      </c>
      <c r="V3466" t="s">
        <v>22</v>
      </c>
      <c r="W3466">
        <f t="shared" si="432"/>
        <v>0</v>
      </c>
      <c r="X3466" t="str">
        <f t="shared" si="433"/>
        <v>3 or fewer calls</v>
      </c>
      <c r="Y3466" t="str">
        <f t="shared" si="434"/>
        <v>Medium</v>
      </c>
      <c r="Z3466" t="str">
        <f t="shared" si="435"/>
        <v>Heavy_user</v>
      </c>
      <c r="AA3466" t="str">
        <f t="shared" si="436"/>
        <v>Medium_user</v>
      </c>
      <c r="AB3466" t="str">
        <f t="shared" si="437"/>
        <v>Medium Usage</v>
      </c>
      <c r="AC3466" t="str">
        <f t="shared" si="438"/>
        <v>None</v>
      </c>
      <c r="AD3466" t="str">
        <f t="shared" si="439"/>
        <v>Medium Intl Calls</v>
      </c>
    </row>
    <row r="3467" spans="1:30" x14ac:dyDescent="0.25">
      <c r="A3467" t="s">
        <v>66</v>
      </c>
      <c r="B3467">
        <v>82</v>
      </c>
      <c r="C3467" t="s">
        <v>21</v>
      </c>
      <c r="D3467" t="s">
        <v>22</v>
      </c>
      <c r="E3467">
        <f>IF(train[[#This Row],[international_plan]]="yes",1,0)</f>
        <v>0</v>
      </c>
      <c r="F3467" t="s">
        <v>22</v>
      </c>
      <c r="G3467">
        <f>IF(train[[#This Row],[voice_mail_plan]]="yes",1,0)</f>
        <v>0</v>
      </c>
      <c r="H3467">
        <v>0</v>
      </c>
      <c r="I3467">
        <v>120.5</v>
      </c>
      <c r="J3467">
        <v>107</v>
      </c>
      <c r="K3467">
        <v>20.49</v>
      </c>
      <c r="L3467">
        <v>176.3</v>
      </c>
      <c r="M3467">
        <v>124</v>
      </c>
      <c r="N3467">
        <v>14.99</v>
      </c>
      <c r="O3467">
        <v>258</v>
      </c>
      <c r="P3467">
        <v>121</v>
      </c>
      <c r="Q3467">
        <v>11.61</v>
      </c>
      <c r="R3467">
        <v>10.5</v>
      </c>
      <c r="S3467">
        <v>5</v>
      </c>
      <c r="T3467">
        <v>2.84</v>
      </c>
      <c r="U3467">
        <v>0</v>
      </c>
      <c r="V3467" t="s">
        <v>22</v>
      </c>
      <c r="W3467">
        <f t="shared" si="432"/>
        <v>0</v>
      </c>
      <c r="X3467" t="str">
        <f t="shared" si="433"/>
        <v>3 or fewer calls</v>
      </c>
      <c r="Y3467" t="str">
        <f t="shared" si="434"/>
        <v>Medium</v>
      </c>
      <c r="Z3467" t="str">
        <f t="shared" si="435"/>
        <v>Heavy_user</v>
      </c>
      <c r="AA3467" t="str">
        <f t="shared" si="436"/>
        <v>Medium_user</v>
      </c>
      <c r="AB3467" t="str">
        <f t="shared" si="437"/>
        <v>Medium Usage</v>
      </c>
      <c r="AC3467" t="str">
        <f t="shared" si="438"/>
        <v>None</v>
      </c>
      <c r="AD3467" t="str">
        <f t="shared" si="439"/>
        <v>Medium Intl Calls</v>
      </c>
    </row>
    <row r="3468" spans="1:30" x14ac:dyDescent="0.25">
      <c r="A3468" t="s">
        <v>35</v>
      </c>
      <c r="B3468">
        <v>88</v>
      </c>
      <c r="C3468" t="s">
        <v>25</v>
      </c>
      <c r="D3468" t="s">
        <v>22</v>
      </c>
      <c r="E3468">
        <f>IF(train[[#This Row],[international_plan]]="yes",1,0)</f>
        <v>0</v>
      </c>
      <c r="F3468" t="s">
        <v>22</v>
      </c>
      <c r="G3468">
        <f>IF(train[[#This Row],[voice_mail_plan]]="yes",1,0)</f>
        <v>0</v>
      </c>
      <c r="H3468">
        <v>0</v>
      </c>
      <c r="I3468">
        <v>242.4</v>
      </c>
      <c r="J3468">
        <v>89</v>
      </c>
      <c r="K3468">
        <v>41.21</v>
      </c>
      <c r="L3468">
        <v>161.4</v>
      </c>
      <c r="M3468">
        <v>89</v>
      </c>
      <c r="N3468">
        <v>13.72</v>
      </c>
      <c r="O3468">
        <v>142.4</v>
      </c>
      <c r="P3468">
        <v>95</v>
      </c>
      <c r="Q3468">
        <v>6.41</v>
      </c>
      <c r="R3468">
        <v>5.4</v>
      </c>
      <c r="S3468">
        <v>2</v>
      </c>
      <c r="T3468">
        <v>1.46</v>
      </c>
      <c r="U3468">
        <v>1</v>
      </c>
      <c r="V3468" t="s">
        <v>22</v>
      </c>
      <c r="W3468">
        <f t="shared" si="432"/>
        <v>0</v>
      </c>
      <c r="X3468" t="str">
        <f t="shared" si="433"/>
        <v>3 or fewer calls</v>
      </c>
      <c r="Y3468" t="str">
        <f t="shared" si="434"/>
        <v>Low</v>
      </c>
      <c r="Z3468" t="str">
        <f t="shared" si="435"/>
        <v>Medium_user</v>
      </c>
      <c r="AA3468" t="str">
        <f t="shared" si="436"/>
        <v>Medium_user</v>
      </c>
      <c r="AB3468" t="str">
        <f t="shared" si="437"/>
        <v>Medium Usage</v>
      </c>
      <c r="AC3468" t="str">
        <f t="shared" si="438"/>
        <v>None</v>
      </c>
      <c r="AD3468" t="str">
        <f t="shared" si="439"/>
        <v>Low Intl Calls</v>
      </c>
    </row>
    <row r="3469" spans="1:30" x14ac:dyDescent="0.25">
      <c r="A3469" t="s">
        <v>24</v>
      </c>
      <c r="B3469">
        <v>118</v>
      </c>
      <c r="C3469" t="s">
        <v>25</v>
      </c>
      <c r="D3469" t="s">
        <v>22</v>
      </c>
      <c r="E3469">
        <f>IF(train[[#This Row],[international_plan]]="yes",1,0)</f>
        <v>0</v>
      </c>
      <c r="F3469" t="s">
        <v>22</v>
      </c>
      <c r="G3469">
        <f>IF(train[[#This Row],[voice_mail_plan]]="yes",1,0)</f>
        <v>0</v>
      </c>
      <c r="H3469">
        <v>0</v>
      </c>
      <c r="I3469">
        <v>178.4</v>
      </c>
      <c r="J3469">
        <v>81</v>
      </c>
      <c r="K3469">
        <v>30.33</v>
      </c>
      <c r="L3469">
        <v>182.7</v>
      </c>
      <c r="M3469">
        <v>119</v>
      </c>
      <c r="N3469">
        <v>15.53</v>
      </c>
      <c r="O3469">
        <v>251.4</v>
      </c>
      <c r="P3469">
        <v>109</v>
      </c>
      <c r="Q3469">
        <v>11.31</v>
      </c>
      <c r="R3469">
        <v>10.8</v>
      </c>
      <c r="S3469">
        <v>2</v>
      </c>
      <c r="T3469">
        <v>2.92</v>
      </c>
      <c r="U3469">
        <v>1</v>
      </c>
      <c r="V3469" t="s">
        <v>22</v>
      </c>
      <c r="W3469">
        <f t="shared" si="432"/>
        <v>0</v>
      </c>
      <c r="X3469" t="str">
        <f t="shared" si="433"/>
        <v>3 or fewer calls</v>
      </c>
      <c r="Y3469" t="str">
        <f t="shared" si="434"/>
        <v>Medium</v>
      </c>
      <c r="Z3469" t="str">
        <f t="shared" si="435"/>
        <v>Medium_user</v>
      </c>
      <c r="AA3469" t="str">
        <f t="shared" si="436"/>
        <v>Medium_user</v>
      </c>
      <c r="AB3469" t="str">
        <f t="shared" si="437"/>
        <v>Medium Usage</v>
      </c>
      <c r="AC3469" t="str">
        <f t="shared" si="438"/>
        <v>None</v>
      </c>
      <c r="AD3469" t="str">
        <f t="shared" si="439"/>
        <v>Medium Intl Calls</v>
      </c>
    </row>
    <row r="3470" spans="1:30" x14ac:dyDescent="0.25">
      <c r="A3470" t="s">
        <v>55</v>
      </c>
      <c r="B3470">
        <v>139</v>
      </c>
      <c r="C3470" t="s">
        <v>28</v>
      </c>
      <c r="D3470" t="s">
        <v>22</v>
      </c>
      <c r="E3470">
        <f>IF(train[[#This Row],[international_plan]]="yes",1,0)</f>
        <v>0</v>
      </c>
      <c r="F3470" t="s">
        <v>22</v>
      </c>
      <c r="G3470">
        <f>IF(train[[#This Row],[voice_mail_plan]]="yes",1,0)</f>
        <v>0</v>
      </c>
      <c r="H3470">
        <v>0</v>
      </c>
      <c r="I3470">
        <v>258.7</v>
      </c>
      <c r="J3470">
        <v>94</v>
      </c>
      <c r="K3470">
        <v>43.98</v>
      </c>
      <c r="L3470">
        <v>190.3</v>
      </c>
      <c r="M3470">
        <v>132</v>
      </c>
      <c r="N3470">
        <v>16.18</v>
      </c>
      <c r="O3470">
        <v>247.2</v>
      </c>
      <c r="P3470">
        <v>73</v>
      </c>
      <c r="Q3470">
        <v>11.12</v>
      </c>
      <c r="R3470">
        <v>11.4</v>
      </c>
      <c r="S3470">
        <v>2</v>
      </c>
      <c r="T3470">
        <v>3.08</v>
      </c>
      <c r="U3470">
        <v>1</v>
      </c>
      <c r="V3470" t="s">
        <v>23</v>
      </c>
      <c r="W3470">
        <f t="shared" si="432"/>
        <v>1</v>
      </c>
      <c r="X3470" t="str">
        <f t="shared" si="433"/>
        <v>3 or fewer calls</v>
      </c>
      <c r="Y3470" t="str">
        <f t="shared" si="434"/>
        <v>Medium</v>
      </c>
      <c r="Z3470" t="str">
        <f t="shared" si="435"/>
        <v>Heavy_user</v>
      </c>
      <c r="AA3470" t="str">
        <f t="shared" si="436"/>
        <v>Medium_user</v>
      </c>
      <c r="AB3470" t="str">
        <f t="shared" si="437"/>
        <v>Medium Usage</v>
      </c>
      <c r="AC3470" t="str">
        <f t="shared" si="438"/>
        <v>None</v>
      </c>
      <c r="AD3470" t="str">
        <f t="shared" si="439"/>
        <v>Medium Intl Calls</v>
      </c>
    </row>
    <row r="3471" spans="1:30" x14ac:dyDescent="0.25">
      <c r="A3471" t="s">
        <v>63</v>
      </c>
      <c r="B3471">
        <v>87</v>
      </c>
      <c r="C3471" t="s">
        <v>21</v>
      </c>
      <c r="D3471" t="s">
        <v>22</v>
      </c>
      <c r="E3471">
        <f>IF(train[[#This Row],[international_plan]]="yes",1,0)</f>
        <v>0</v>
      </c>
      <c r="F3471" t="s">
        <v>23</v>
      </c>
      <c r="G3471">
        <f>IF(train[[#This Row],[voice_mail_plan]]="yes",1,0)</f>
        <v>1</v>
      </c>
      <c r="H3471">
        <v>18</v>
      </c>
      <c r="I3471">
        <v>124.3</v>
      </c>
      <c r="J3471">
        <v>104</v>
      </c>
      <c r="K3471">
        <v>21.13</v>
      </c>
      <c r="L3471">
        <v>196.1</v>
      </c>
      <c r="M3471">
        <v>80</v>
      </c>
      <c r="N3471">
        <v>16.670000000000002</v>
      </c>
      <c r="O3471">
        <v>290</v>
      </c>
      <c r="P3471">
        <v>110</v>
      </c>
      <c r="Q3471">
        <v>13.05</v>
      </c>
      <c r="R3471">
        <v>7.2</v>
      </c>
      <c r="S3471">
        <v>3</v>
      </c>
      <c r="T3471">
        <v>1.94</v>
      </c>
      <c r="U3471">
        <v>1</v>
      </c>
      <c r="V3471" t="s">
        <v>22</v>
      </c>
      <c r="W3471">
        <f t="shared" si="432"/>
        <v>0</v>
      </c>
      <c r="X3471" t="str">
        <f t="shared" si="433"/>
        <v>3 or fewer calls</v>
      </c>
      <c r="Y3471" t="str">
        <f t="shared" si="434"/>
        <v>Low</v>
      </c>
      <c r="Z3471" t="str">
        <f t="shared" si="435"/>
        <v>Medium_user</v>
      </c>
      <c r="AA3471" t="str">
        <f t="shared" si="436"/>
        <v>Medium_user</v>
      </c>
      <c r="AB3471" t="str">
        <f t="shared" si="437"/>
        <v>Medium Usage</v>
      </c>
      <c r="AC3471" t="str">
        <f t="shared" si="438"/>
        <v>Medium</v>
      </c>
      <c r="AD3471" t="str">
        <f t="shared" si="439"/>
        <v>Low Intl Calls</v>
      </c>
    </row>
    <row r="3472" spans="1:30" x14ac:dyDescent="0.25">
      <c r="A3472" t="s">
        <v>55</v>
      </c>
      <c r="B3472">
        <v>167</v>
      </c>
      <c r="C3472" t="s">
        <v>21</v>
      </c>
      <c r="D3472" t="s">
        <v>22</v>
      </c>
      <c r="E3472">
        <f>IF(train[[#This Row],[international_plan]]="yes",1,0)</f>
        <v>0</v>
      </c>
      <c r="F3472" t="s">
        <v>22</v>
      </c>
      <c r="G3472">
        <f>IF(train[[#This Row],[voice_mail_plan]]="yes",1,0)</f>
        <v>0</v>
      </c>
      <c r="H3472">
        <v>0</v>
      </c>
      <c r="I3472">
        <v>94.9</v>
      </c>
      <c r="J3472">
        <v>114</v>
      </c>
      <c r="K3472">
        <v>16.13</v>
      </c>
      <c r="L3472">
        <v>315.8</v>
      </c>
      <c r="M3472">
        <v>105</v>
      </c>
      <c r="N3472">
        <v>26.84</v>
      </c>
      <c r="O3472">
        <v>181</v>
      </c>
      <c r="P3472">
        <v>71</v>
      </c>
      <c r="Q3472">
        <v>8.15</v>
      </c>
      <c r="R3472">
        <v>10.8</v>
      </c>
      <c r="S3472">
        <v>6</v>
      </c>
      <c r="T3472">
        <v>2.92</v>
      </c>
      <c r="U3472">
        <v>0</v>
      </c>
      <c r="V3472" t="s">
        <v>22</v>
      </c>
      <c r="W3472">
        <f t="shared" si="432"/>
        <v>0</v>
      </c>
      <c r="X3472" t="str">
        <f t="shared" si="433"/>
        <v>3 or fewer calls</v>
      </c>
      <c r="Y3472" t="str">
        <f t="shared" si="434"/>
        <v>Medium</v>
      </c>
      <c r="Z3472" t="str">
        <f t="shared" si="435"/>
        <v>Medium_user</v>
      </c>
      <c r="AA3472" t="str">
        <f t="shared" si="436"/>
        <v>Heavy_user</v>
      </c>
      <c r="AB3472" t="str">
        <f t="shared" si="437"/>
        <v>Medium Usage</v>
      </c>
      <c r="AC3472" t="str">
        <f t="shared" si="438"/>
        <v>None</v>
      </c>
      <c r="AD3472" t="str">
        <f t="shared" si="439"/>
        <v>Medium Intl Calls</v>
      </c>
    </row>
    <row r="3473" spans="1:30" x14ac:dyDescent="0.25">
      <c r="A3473" t="s">
        <v>41</v>
      </c>
      <c r="B3473">
        <v>138</v>
      </c>
      <c r="C3473" t="s">
        <v>25</v>
      </c>
      <c r="D3473" t="s">
        <v>22</v>
      </c>
      <c r="E3473">
        <f>IF(train[[#This Row],[international_plan]]="yes",1,0)</f>
        <v>0</v>
      </c>
      <c r="F3473" t="s">
        <v>22</v>
      </c>
      <c r="G3473">
        <f>IF(train[[#This Row],[voice_mail_plan]]="yes",1,0)</f>
        <v>0</v>
      </c>
      <c r="H3473">
        <v>0</v>
      </c>
      <c r="I3473">
        <v>182</v>
      </c>
      <c r="J3473">
        <v>101</v>
      </c>
      <c r="K3473">
        <v>30.94</v>
      </c>
      <c r="L3473">
        <v>200.3</v>
      </c>
      <c r="M3473">
        <v>119</v>
      </c>
      <c r="N3473">
        <v>17.03</v>
      </c>
      <c r="O3473">
        <v>208.9</v>
      </c>
      <c r="P3473">
        <v>131</v>
      </c>
      <c r="Q3473">
        <v>9.4</v>
      </c>
      <c r="R3473">
        <v>13.4</v>
      </c>
      <c r="S3473">
        <v>3</v>
      </c>
      <c r="T3473">
        <v>3.62</v>
      </c>
      <c r="U3473">
        <v>4</v>
      </c>
      <c r="V3473" t="s">
        <v>22</v>
      </c>
      <c r="W3473">
        <f t="shared" si="432"/>
        <v>0</v>
      </c>
      <c r="X3473" t="str">
        <f t="shared" si="433"/>
        <v>More than 3 calls</v>
      </c>
      <c r="Y3473" t="str">
        <f t="shared" si="434"/>
        <v>Medium</v>
      </c>
      <c r="Z3473" t="str">
        <f t="shared" si="435"/>
        <v>Medium_user</v>
      </c>
      <c r="AA3473" t="str">
        <f t="shared" si="436"/>
        <v>Medium_user</v>
      </c>
      <c r="AB3473" t="str">
        <f t="shared" si="437"/>
        <v>Medium Usage</v>
      </c>
      <c r="AC3473" t="str">
        <f t="shared" si="438"/>
        <v>None</v>
      </c>
      <c r="AD3473" t="str">
        <f t="shared" si="439"/>
        <v>Medium Intl Calls</v>
      </c>
    </row>
    <row r="3474" spans="1:30" x14ac:dyDescent="0.25">
      <c r="A3474" t="s">
        <v>27</v>
      </c>
      <c r="B3474">
        <v>130</v>
      </c>
      <c r="C3474" t="s">
        <v>25</v>
      </c>
      <c r="D3474" t="s">
        <v>22</v>
      </c>
      <c r="E3474">
        <f>IF(train[[#This Row],[international_plan]]="yes",1,0)</f>
        <v>0</v>
      </c>
      <c r="F3474" t="s">
        <v>22</v>
      </c>
      <c r="G3474">
        <f>IF(train[[#This Row],[voice_mail_plan]]="yes",1,0)</f>
        <v>0</v>
      </c>
      <c r="H3474">
        <v>0</v>
      </c>
      <c r="I3474">
        <v>162</v>
      </c>
      <c r="J3474">
        <v>62</v>
      </c>
      <c r="K3474">
        <v>27.54</v>
      </c>
      <c r="L3474">
        <v>278.10000000000002</v>
      </c>
      <c r="M3474">
        <v>108</v>
      </c>
      <c r="N3474">
        <v>23.64</v>
      </c>
      <c r="O3474">
        <v>197.5</v>
      </c>
      <c r="P3474">
        <v>82</v>
      </c>
      <c r="Q3474">
        <v>8.89</v>
      </c>
      <c r="R3474">
        <v>9.1</v>
      </c>
      <c r="S3474">
        <v>4</v>
      </c>
      <c r="T3474">
        <v>2.46</v>
      </c>
      <c r="U3474">
        <v>1</v>
      </c>
      <c r="V3474" t="s">
        <v>22</v>
      </c>
      <c r="W3474">
        <f t="shared" si="432"/>
        <v>0</v>
      </c>
      <c r="X3474" t="str">
        <f t="shared" si="433"/>
        <v>3 or fewer calls</v>
      </c>
      <c r="Y3474" t="str">
        <f t="shared" si="434"/>
        <v>Medium</v>
      </c>
      <c r="Z3474" t="str">
        <f t="shared" si="435"/>
        <v>Medium_user</v>
      </c>
      <c r="AA3474" t="str">
        <f t="shared" si="436"/>
        <v>Heavy_user</v>
      </c>
      <c r="AB3474" t="str">
        <f t="shared" si="437"/>
        <v>Medium Usage</v>
      </c>
      <c r="AC3474" t="str">
        <f t="shared" si="438"/>
        <v>None</v>
      </c>
      <c r="AD3474" t="str">
        <f t="shared" si="439"/>
        <v>Medium Intl Calls</v>
      </c>
    </row>
    <row r="3475" spans="1:30" x14ac:dyDescent="0.25">
      <c r="A3475" t="s">
        <v>40</v>
      </c>
      <c r="B3475">
        <v>87</v>
      </c>
      <c r="C3475" t="s">
        <v>21</v>
      </c>
      <c r="D3475" t="s">
        <v>22</v>
      </c>
      <c r="E3475">
        <f>IF(train[[#This Row],[international_plan]]="yes",1,0)</f>
        <v>0</v>
      </c>
      <c r="F3475" t="s">
        <v>22</v>
      </c>
      <c r="G3475">
        <f>IF(train[[#This Row],[voice_mail_plan]]="yes",1,0)</f>
        <v>0</v>
      </c>
      <c r="H3475">
        <v>0</v>
      </c>
      <c r="I3475">
        <v>176.6</v>
      </c>
      <c r="J3475">
        <v>83</v>
      </c>
      <c r="K3475">
        <v>30.02</v>
      </c>
      <c r="L3475">
        <v>221.6</v>
      </c>
      <c r="M3475">
        <v>101</v>
      </c>
      <c r="N3475">
        <v>18.84</v>
      </c>
      <c r="O3475">
        <v>185.3</v>
      </c>
      <c r="P3475">
        <v>89</v>
      </c>
      <c r="Q3475">
        <v>8.34</v>
      </c>
      <c r="R3475">
        <v>9.4</v>
      </c>
      <c r="S3475">
        <v>1</v>
      </c>
      <c r="T3475">
        <v>2.54</v>
      </c>
      <c r="U3475">
        <v>0</v>
      </c>
      <c r="V3475" t="s">
        <v>22</v>
      </c>
      <c r="W3475">
        <f t="shared" si="432"/>
        <v>0</v>
      </c>
      <c r="X3475" t="str">
        <f t="shared" si="433"/>
        <v>3 or fewer calls</v>
      </c>
      <c r="Y3475" t="str">
        <f t="shared" si="434"/>
        <v>Medium</v>
      </c>
      <c r="Z3475" t="str">
        <f t="shared" si="435"/>
        <v>Medium_user</v>
      </c>
      <c r="AA3475" t="str">
        <f t="shared" si="436"/>
        <v>Medium_user</v>
      </c>
      <c r="AB3475" t="str">
        <f t="shared" si="437"/>
        <v>Medium Usage</v>
      </c>
      <c r="AC3475" t="str">
        <f t="shared" si="438"/>
        <v>None</v>
      </c>
      <c r="AD3475" t="str">
        <f t="shared" si="439"/>
        <v>Medium Intl Calls</v>
      </c>
    </row>
    <row r="3476" spans="1:30" x14ac:dyDescent="0.25">
      <c r="A3476" t="s">
        <v>37</v>
      </c>
      <c r="B3476">
        <v>164</v>
      </c>
      <c r="C3476" t="s">
        <v>25</v>
      </c>
      <c r="D3476" t="s">
        <v>23</v>
      </c>
      <c r="E3476">
        <f>IF(train[[#This Row],[international_plan]]="yes",1,0)</f>
        <v>1</v>
      </c>
      <c r="F3476" t="s">
        <v>23</v>
      </c>
      <c r="G3476">
        <f>IF(train[[#This Row],[voice_mail_plan]]="yes",1,0)</f>
        <v>1</v>
      </c>
      <c r="H3476">
        <v>28</v>
      </c>
      <c r="I3476">
        <v>156.1</v>
      </c>
      <c r="J3476">
        <v>98</v>
      </c>
      <c r="K3476">
        <v>26.54</v>
      </c>
      <c r="L3476">
        <v>209.9</v>
      </c>
      <c r="M3476">
        <v>140</v>
      </c>
      <c r="N3476">
        <v>17.84</v>
      </c>
      <c r="O3476">
        <v>190</v>
      </c>
      <c r="P3476">
        <v>69</v>
      </c>
      <c r="Q3476">
        <v>8.5500000000000007</v>
      </c>
      <c r="R3476">
        <v>11.4</v>
      </c>
      <c r="S3476">
        <v>4</v>
      </c>
      <c r="T3476">
        <v>3.08</v>
      </c>
      <c r="U3476">
        <v>0</v>
      </c>
      <c r="V3476" t="s">
        <v>22</v>
      </c>
      <c r="W3476">
        <f t="shared" si="432"/>
        <v>0</v>
      </c>
      <c r="X3476" t="str">
        <f t="shared" si="433"/>
        <v>3 or fewer calls</v>
      </c>
      <c r="Y3476" t="str">
        <f t="shared" si="434"/>
        <v>Medium</v>
      </c>
      <c r="Z3476" t="str">
        <f t="shared" si="435"/>
        <v>Heavy_user</v>
      </c>
      <c r="AA3476" t="str">
        <f t="shared" si="436"/>
        <v>Medium_user</v>
      </c>
      <c r="AB3476" t="str">
        <f t="shared" si="437"/>
        <v>Medium Usage</v>
      </c>
      <c r="AC3476" t="str">
        <f t="shared" si="438"/>
        <v>Medium</v>
      </c>
      <c r="AD3476" t="str">
        <f t="shared" si="439"/>
        <v>Medium Intl Calls</v>
      </c>
    </row>
    <row r="3477" spans="1:30" x14ac:dyDescent="0.25">
      <c r="A3477" t="s">
        <v>41</v>
      </c>
      <c r="B3477">
        <v>109</v>
      </c>
      <c r="C3477" t="s">
        <v>28</v>
      </c>
      <c r="D3477" t="s">
        <v>22</v>
      </c>
      <c r="E3477">
        <f>IF(train[[#This Row],[international_plan]]="yes",1,0)</f>
        <v>0</v>
      </c>
      <c r="F3477" t="s">
        <v>22</v>
      </c>
      <c r="G3477">
        <f>IF(train[[#This Row],[voice_mail_plan]]="yes",1,0)</f>
        <v>0</v>
      </c>
      <c r="H3477">
        <v>0</v>
      </c>
      <c r="I3477">
        <v>150.6</v>
      </c>
      <c r="J3477">
        <v>106</v>
      </c>
      <c r="K3477">
        <v>25.6</v>
      </c>
      <c r="L3477">
        <v>147.4</v>
      </c>
      <c r="M3477">
        <v>108</v>
      </c>
      <c r="N3477">
        <v>12.53</v>
      </c>
      <c r="O3477">
        <v>173.2</v>
      </c>
      <c r="P3477">
        <v>109</v>
      </c>
      <c r="Q3477">
        <v>7.79</v>
      </c>
      <c r="R3477">
        <v>9.5</v>
      </c>
      <c r="S3477">
        <v>5</v>
      </c>
      <c r="T3477">
        <v>2.57</v>
      </c>
      <c r="U3477">
        <v>1</v>
      </c>
      <c r="V3477" t="s">
        <v>22</v>
      </c>
      <c r="W3477">
        <f t="shared" si="432"/>
        <v>0</v>
      </c>
      <c r="X3477" t="str">
        <f t="shared" si="433"/>
        <v>3 or fewer calls</v>
      </c>
      <c r="Y3477" t="str">
        <f t="shared" si="434"/>
        <v>Medium</v>
      </c>
      <c r="Z3477" t="str">
        <f t="shared" si="435"/>
        <v>Medium_user</v>
      </c>
      <c r="AA3477" t="str">
        <f t="shared" si="436"/>
        <v>Medium_user</v>
      </c>
      <c r="AB3477" t="str">
        <f t="shared" si="437"/>
        <v>Medium Usage</v>
      </c>
      <c r="AC3477" t="str">
        <f t="shared" si="438"/>
        <v>None</v>
      </c>
      <c r="AD3477" t="str">
        <f t="shared" si="439"/>
        <v>Medium Intl Calls</v>
      </c>
    </row>
    <row r="3478" spans="1:30" x14ac:dyDescent="0.25">
      <c r="A3478" t="s">
        <v>73</v>
      </c>
      <c r="B3478">
        <v>59</v>
      </c>
      <c r="C3478" t="s">
        <v>28</v>
      </c>
      <c r="D3478" t="s">
        <v>22</v>
      </c>
      <c r="E3478">
        <f>IF(train[[#This Row],[international_plan]]="yes",1,0)</f>
        <v>0</v>
      </c>
      <c r="F3478" t="s">
        <v>22</v>
      </c>
      <c r="G3478">
        <f>IF(train[[#This Row],[voice_mail_plan]]="yes",1,0)</f>
        <v>0</v>
      </c>
      <c r="H3478">
        <v>0</v>
      </c>
      <c r="I3478">
        <v>189.1</v>
      </c>
      <c r="J3478">
        <v>141</v>
      </c>
      <c r="K3478">
        <v>32.15</v>
      </c>
      <c r="L3478">
        <v>198.2</v>
      </c>
      <c r="M3478">
        <v>113</v>
      </c>
      <c r="N3478">
        <v>16.850000000000001</v>
      </c>
      <c r="O3478">
        <v>280.2</v>
      </c>
      <c r="P3478">
        <v>103</v>
      </c>
      <c r="Q3478">
        <v>12.61</v>
      </c>
      <c r="R3478">
        <v>2.2000000000000002</v>
      </c>
      <c r="S3478">
        <v>7</v>
      </c>
      <c r="T3478">
        <v>0.59</v>
      </c>
      <c r="U3478">
        <v>1</v>
      </c>
      <c r="V3478" t="s">
        <v>22</v>
      </c>
      <c r="W3478">
        <f t="shared" si="432"/>
        <v>0</v>
      </c>
      <c r="X3478" t="str">
        <f t="shared" si="433"/>
        <v>3 or fewer calls</v>
      </c>
      <c r="Y3478" t="str">
        <f t="shared" si="434"/>
        <v>Low</v>
      </c>
      <c r="Z3478" t="str">
        <f t="shared" si="435"/>
        <v>Medium_user</v>
      </c>
      <c r="AA3478" t="str">
        <f t="shared" si="436"/>
        <v>Medium_user</v>
      </c>
      <c r="AB3478" t="str">
        <f t="shared" si="437"/>
        <v>Medium Usage</v>
      </c>
      <c r="AC3478" t="str">
        <f t="shared" si="438"/>
        <v>None</v>
      </c>
      <c r="AD3478" t="str">
        <f t="shared" si="439"/>
        <v>Low Intl Calls</v>
      </c>
    </row>
    <row r="3479" spans="1:30" x14ac:dyDescent="0.25">
      <c r="A3479" t="s">
        <v>65</v>
      </c>
      <c r="B3479">
        <v>124</v>
      </c>
      <c r="C3479" t="s">
        <v>25</v>
      </c>
      <c r="D3479" t="s">
        <v>22</v>
      </c>
      <c r="E3479">
        <f>IF(train[[#This Row],[international_plan]]="yes",1,0)</f>
        <v>0</v>
      </c>
      <c r="F3479" t="s">
        <v>22</v>
      </c>
      <c r="G3479">
        <f>IF(train[[#This Row],[voice_mail_plan]]="yes",1,0)</f>
        <v>0</v>
      </c>
      <c r="H3479">
        <v>0</v>
      </c>
      <c r="I3479">
        <v>156.9</v>
      </c>
      <c r="J3479">
        <v>74</v>
      </c>
      <c r="K3479">
        <v>26.67</v>
      </c>
      <c r="L3479">
        <v>195.8</v>
      </c>
      <c r="M3479">
        <v>82</v>
      </c>
      <c r="N3479">
        <v>16.64</v>
      </c>
      <c r="O3479">
        <v>181</v>
      </c>
      <c r="P3479">
        <v>99</v>
      </c>
      <c r="Q3479">
        <v>8.15</v>
      </c>
      <c r="R3479">
        <v>8.8000000000000007</v>
      </c>
      <c r="S3479">
        <v>2</v>
      </c>
      <c r="T3479">
        <v>2.38</v>
      </c>
      <c r="U3479">
        <v>1</v>
      </c>
      <c r="V3479" t="s">
        <v>22</v>
      </c>
      <c r="W3479">
        <f t="shared" si="432"/>
        <v>0</v>
      </c>
      <c r="X3479" t="str">
        <f t="shared" si="433"/>
        <v>3 or fewer calls</v>
      </c>
      <c r="Y3479" t="str">
        <f t="shared" si="434"/>
        <v>Medium</v>
      </c>
      <c r="Z3479" t="str">
        <f t="shared" si="435"/>
        <v>Medium_user</v>
      </c>
      <c r="AA3479" t="str">
        <f t="shared" si="436"/>
        <v>Medium_user</v>
      </c>
      <c r="AB3479" t="str">
        <f t="shared" si="437"/>
        <v>Medium Usage</v>
      </c>
      <c r="AC3479" t="str">
        <f t="shared" si="438"/>
        <v>None</v>
      </c>
      <c r="AD3479" t="str">
        <f t="shared" si="439"/>
        <v>Medium Intl Calls</v>
      </c>
    </row>
    <row r="3480" spans="1:30" x14ac:dyDescent="0.25">
      <c r="A3480" t="s">
        <v>37</v>
      </c>
      <c r="B3480">
        <v>73</v>
      </c>
      <c r="C3480" t="s">
        <v>25</v>
      </c>
      <c r="D3480" t="s">
        <v>22</v>
      </c>
      <c r="E3480">
        <f>IF(train[[#This Row],[international_plan]]="yes",1,0)</f>
        <v>0</v>
      </c>
      <c r="F3480" t="s">
        <v>22</v>
      </c>
      <c r="G3480">
        <f>IF(train[[#This Row],[voice_mail_plan]]="yes",1,0)</f>
        <v>0</v>
      </c>
      <c r="H3480">
        <v>0</v>
      </c>
      <c r="I3480">
        <v>67</v>
      </c>
      <c r="J3480">
        <v>76</v>
      </c>
      <c r="K3480">
        <v>11.39</v>
      </c>
      <c r="L3480">
        <v>223</v>
      </c>
      <c r="M3480">
        <v>154</v>
      </c>
      <c r="N3480">
        <v>18.96</v>
      </c>
      <c r="O3480">
        <v>236.5</v>
      </c>
      <c r="P3480">
        <v>151</v>
      </c>
      <c r="Q3480">
        <v>10.64</v>
      </c>
      <c r="R3480">
        <v>11.2</v>
      </c>
      <c r="S3480">
        <v>2</v>
      </c>
      <c r="T3480">
        <v>3.02</v>
      </c>
      <c r="U3480">
        <v>1</v>
      </c>
      <c r="V3480" t="s">
        <v>22</v>
      </c>
      <c r="W3480">
        <f t="shared" si="432"/>
        <v>0</v>
      </c>
      <c r="X3480" t="str">
        <f t="shared" si="433"/>
        <v>3 or fewer calls</v>
      </c>
      <c r="Y3480" t="str">
        <f t="shared" si="434"/>
        <v>Medium</v>
      </c>
      <c r="Z3480" t="str">
        <f t="shared" si="435"/>
        <v>Heavy_user</v>
      </c>
      <c r="AA3480" t="str">
        <f t="shared" si="436"/>
        <v>Medium_user</v>
      </c>
      <c r="AB3480" t="str">
        <f t="shared" si="437"/>
        <v>Medium Usage</v>
      </c>
      <c r="AC3480" t="str">
        <f t="shared" si="438"/>
        <v>None</v>
      </c>
      <c r="AD3480" t="str">
        <f t="shared" si="439"/>
        <v>Medium Intl Calls</v>
      </c>
    </row>
    <row r="3481" spans="1:30" x14ac:dyDescent="0.25">
      <c r="A3481" t="s">
        <v>47</v>
      </c>
      <c r="B3481">
        <v>94</v>
      </c>
      <c r="C3481" t="s">
        <v>21</v>
      </c>
      <c r="D3481" t="s">
        <v>22</v>
      </c>
      <c r="E3481">
        <f>IF(train[[#This Row],[international_plan]]="yes",1,0)</f>
        <v>0</v>
      </c>
      <c r="F3481" t="s">
        <v>22</v>
      </c>
      <c r="G3481">
        <f>IF(train[[#This Row],[voice_mail_plan]]="yes",1,0)</f>
        <v>0</v>
      </c>
      <c r="H3481">
        <v>0</v>
      </c>
      <c r="I3481">
        <v>261.3</v>
      </c>
      <c r="J3481">
        <v>89</v>
      </c>
      <c r="K3481">
        <v>44.42</v>
      </c>
      <c r="L3481">
        <v>152.4</v>
      </c>
      <c r="M3481">
        <v>139</v>
      </c>
      <c r="N3481">
        <v>12.95</v>
      </c>
      <c r="O3481">
        <v>120.2</v>
      </c>
      <c r="P3481">
        <v>124</v>
      </c>
      <c r="Q3481">
        <v>5.41</v>
      </c>
      <c r="R3481">
        <v>10.5</v>
      </c>
      <c r="S3481">
        <v>2</v>
      </c>
      <c r="T3481">
        <v>2.84</v>
      </c>
      <c r="U3481">
        <v>0</v>
      </c>
      <c r="V3481" t="s">
        <v>22</v>
      </c>
      <c r="W3481">
        <f t="shared" si="432"/>
        <v>0</v>
      </c>
      <c r="X3481" t="str">
        <f t="shared" si="433"/>
        <v>3 or fewer calls</v>
      </c>
      <c r="Y3481" t="str">
        <f t="shared" si="434"/>
        <v>Medium</v>
      </c>
      <c r="Z3481" t="str">
        <f t="shared" si="435"/>
        <v>Heavy_user</v>
      </c>
      <c r="AA3481" t="str">
        <f t="shared" si="436"/>
        <v>Medium_user</v>
      </c>
      <c r="AB3481" t="str">
        <f t="shared" si="437"/>
        <v>Medium Usage</v>
      </c>
      <c r="AC3481" t="str">
        <f t="shared" si="438"/>
        <v>None</v>
      </c>
      <c r="AD3481" t="str">
        <f t="shared" si="439"/>
        <v>Medium Intl Calls</v>
      </c>
    </row>
    <row r="3482" spans="1:30" x14ac:dyDescent="0.25">
      <c r="A3482" t="s">
        <v>68</v>
      </c>
      <c r="B3482">
        <v>80</v>
      </c>
      <c r="C3482" t="s">
        <v>21</v>
      </c>
      <c r="D3482" t="s">
        <v>22</v>
      </c>
      <c r="E3482">
        <f>IF(train[[#This Row],[international_plan]]="yes",1,0)</f>
        <v>0</v>
      </c>
      <c r="F3482" t="s">
        <v>22</v>
      </c>
      <c r="G3482">
        <f>IF(train[[#This Row],[voice_mail_plan]]="yes",1,0)</f>
        <v>0</v>
      </c>
      <c r="H3482">
        <v>0</v>
      </c>
      <c r="I3482">
        <v>135.1</v>
      </c>
      <c r="J3482">
        <v>92</v>
      </c>
      <c r="K3482">
        <v>22.97</v>
      </c>
      <c r="L3482">
        <v>185</v>
      </c>
      <c r="M3482">
        <v>103</v>
      </c>
      <c r="N3482">
        <v>15.73</v>
      </c>
      <c r="O3482">
        <v>147.1</v>
      </c>
      <c r="P3482">
        <v>74</v>
      </c>
      <c r="Q3482">
        <v>6.62</v>
      </c>
      <c r="R3482">
        <v>14.7</v>
      </c>
      <c r="S3482">
        <v>5</v>
      </c>
      <c r="T3482">
        <v>3.97</v>
      </c>
      <c r="U3482">
        <v>3</v>
      </c>
      <c r="V3482" t="s">
        <v>22</v>
      </c>
      <c r="W3482">
        <f t="shared" si="432"/>
        <v>0</v>
      </c>
      <c r="X3482" t="str">
        <f t="shared" si="433"/>
        <v>3 or fewer calls</v>
      </c>
      <c r="Y3482" t="str">
        <f t="shared" si="434"/>
        <v>Medium</v>
      </c>
      <c r="Z3482" t="str">
        <f t="shared" si="435"/>
        <v>Medium_user</v>
      </c>
      <c r="AA3482" t="str">
        <f t="shared" si="436"/>
        <v>Medium_user</v>
      </c>
      <c r="AB3482" t="str">
        <f t="shared" si="437"/>
        <v>Medium Usage</v>
      </c>
      <c r="AC3482" t="str">
        <f t="shared" si="438"/>
        <v>None</v>
      </c>
      <c r="AD3482" t="str">
        <f t="shared" si="439"/>
        <v>Medium Intl Calls</v>
      </c>
    </row>
    <row r="3483" spans="1:30" x14ac:dyDescent="0.25">
      <c r="A3483" t="s">
        <v>43</v>
      </c>
      <c r="B3483">
        <v>101</v>
      </c>
      <c r="C3483" t="s">
        <v>21</v>
      </c>
      <c r="D3483" t="s">
        <v>23</v>
      </c>
      <c r="E3483">
        <f>IF(train[[#This Row],[international_plan]]="yes",1,0)</f>
        <v>1</v>
      </c>
      <c r="F3483" t="s">
        <v>22</v>
      </c>
      <c r="G3483">
        <f>IF(train[[#This Row],[voice_mail_plan]]="yes",1,0)</f>
        <v>0</v>
      </c>
      <c r="H3483">
        <v>0</v>
      </c>
      <c r="I3483">
        <v>92.1</v>
      </c>
      <c r="J3483">
        <v>109</v>
      </c>
      <c r="K3483">
        <v>15.66</v>
      </c>
      <c r="L3483">
        <v>163</v>
      </c>
      <c r="M3483">
        <v>83</v>
      </c>
      <c r="N3483">
        <v>13.86</v>
      </c>
      <c r="O3483">
        <v>133.30000000000001</v>
      </c>
      <c r="P3483">
        <v>102</v>
      </c>
      <c r="Q3483">
        <v>6</v>
      </c>
      <c r="R3483">
        <v>9.6999999999999993</v>
      </c>
      <c r="S3483">
        <v>11</v>
      </c>
      <c r="T3483">
        <v>2.62</v>
      </c>
      <c r="U3483">
        <v>2</v>
      </c>
      <c r="V3483" t="s">
        <v>22</v>
      </c>
      <c r="W3483">
        <f t="shared" si="432"/>
        <v>0</v>
      </c>
      <c r="X3483" t="str">
        <f t="shared" si="433"/>
        <v>3 or fewer calls</v>
      </c>
      <c r="Y3483" t="str">
        <f t="shared" si="434"/>
        <v>Medium</v>
      </c>
      <c r="Z3483" t="str">
        <f t="shared" si="435"/>
        <v>Medium_user</v>
      </c>
      <c r="AA3483" t="str">
        <f t="shared" si="436"/>
        <v>Medium_user</v>
      </c>
      <c r="AB3483" t="str">
        <f t="shared" si="437"/>
        <v>Medium Usage</v>
      </c>
      <c r="AC3483" t="str">
        <f t="shared" si="438"/>
        <v>None</v>
      </c>
      <c r="AD3483" t="str">
        <f t="shared" si="439"/>
        <v>Medium Intl Calls</v>
      </c>
    </row>
    <row r="3484" spans="1:30" x14ac:dyDescent="0.25">
      <c r="A3484" t="s">
        <v>60</v>
      </c>
      <c r="B3484">
        <v>115</v>
      </c>
      <c r="C3484" t="s">
        <v>25</v>
      </c>
      <c r="D3484" t="s">
        <v>22</v>
      </c>
      <c r="E3484">
        <f>IF(train[[#This Row],[international_plan]]="yes",1,0)</f>
        <v>0</v>
      </c>
      <c r="F3484" t="s">
        <v>22</v>
      </c>
      <c r="G3484">
        <f>IF(train[[#This Row],[voice_mail_plan]]="yes",1,0)</f>
        <v>0</v>
      </c>
      <c r="H3484">
        <v>0</v>
      </c>
      <c r="I3484">
        <v>173.5</v>
      </c>
      <c r="J3484">
        <v>121</v>
      </c>
      <c r="K3484">
        <v>29.5</v>
      </c>
      <c r="L3484">
        <v>168.3</v>
      </c>
      <c r="M3484">
        <v>100</v>
      </c>
      <c r="N3484">
        <v>14.31</v>
      </c>
      <c r="O3484">
        <v>138.30000000000001</v>
      </c>
      <c r="P3484">
        <v>105</v>
      </c>
      <c r="Q3484">
        <v>6.22</v>
      </c>
      <c r="R3484">
        <v>7.8</v>
      </c>
      <c r="S3484">
        <v>5</v>
      </c>
      <c r="T3484">
        <v>2.11</v>
      </c>
      <c r="U3484">
        <v>1</v>
      </c>
      <c r="V3484" t="s">
        <v>22</v>
      </c>
      <c r="W3484">
        <f t="shared" si="432"/>
        <v>0</v>
      </c>
      <c r="X3484" t="str">
        <f t="shared" si="433"/>
        <v>3 or fewer calls</v>
      </c>
      <c r="Y3484" t="str">
        <f t="shared" si="434"/>
        <v>Medium</v>
      </c>
      <c r="Z3484" t="str">
        <f t="shared" si="435"/>
        <v>Medium_user</v>
      </c>
      <c r="AA3484" t="str">
        <f t="shared" si="436"/>
        <v>Medium_user</v>
      </c>
      <c r="AB3484" t="str">
        <f t="shared" si="437"/>
        <v>Medium Usage</v>
      </c>
      <c r="AC3484" t="str">
        <f t="shared" si="438"/>
        <v>None</v>
      </c>
      <c r="AD3484" t="str">
        <f t="shared" si="439"/>
        <v>Medium Intl Calls</v>
      </c>
    </row>
    <row r="3485" spans="1:30" x14ac:dyDescent="0.25">
      <c r="A3485" t="s">
        <v>70</v>
      </c>
      <c r="B3485">
        <v>100</v>
      </c>
      <c r="C3485" t="s">
        <v>21</v>
      </c>
      <c r="D3485" t="s">
        <v>23</v>
      </c>
      <c r="E3485">
        <f>IF(train[[#This Row],[international_plan]]="yes",1,0)</f>
        <v>1</v>
      </c>
      <c r="F3485" t="s">
        <v>22</v>
      </c>
      <c r="G3485">
        <f>IF(train[[#This Row],[voice_mail_plan]]="yes",1,0)</f>
        <v>0</v>
      </c>
      <c r="H3485">
        <v>0</v>
      </c>
      <c r="I3485">
        <v>156.30000000000001</v>
      </c>
      <c r="J3485">
        <v>82</v>
      </c>
      <c r="K3485">
        <v>26.57</v>
      </c>
      <c r="L3485">
        <v>259.39999999999998</v>
      </c>
      <c r="M3485">
        <v>91</v>
      </c>
      <c r="N3485">
        <v>22.05</v>
      </c>
      <c r="O3485">
        <v>143.69999999999999</v>
      </c>
      <c r="P3485">
        <v>93</v>
      </c>
      <c r="Q3485">
        <v>6.47</v>
      </c>
      <c r="R3485">
        <v>8.3000000000000007</v>
      </c>
      <c r="S3485">
        <v>7</v>
      </c>
      <c r="T3485">
        <v>2.2400000000000002</v>
      </c>
      <c r="U3485">
        <v>5</v>
      </c>
      <c r="V3485" t="s">
        <v>22</v>
      </c>
      <c r="W3485">
        <f t="shared" si="432"/>
        <v>0</v>
      </c>
      <c r="X3485" t="str">
        <f t="shared" si="433"/>
        <v>More than 3 calls</v>
      </c>
      <c r="Y3485" t="str">
        <f t="shared" si="434"/>
        <v>Medium</v>
      </c>
      <c r="Z3485" t="str">
        <f t="shared" si="435"/>
        <v>Medium_user</v>
      </c>
      <c r="AA3485" t="str">
        <f t="shared" si="436"/>
        <v>Heavy_user</v>
      </c>
      <c r="AB3485" t="str">
        <f t="shared" si="437"/>
        <v>Medium Usage</v>
      </c>
      <c r="AC3485" t="str">
        <f t="shared" si="438"/>
        <v>None</v>
      </c>
      <c r="AD3485" t="str">
        <f t="shared" si="439"/>
        <v>Medium Intl Calls</v>
      </c>
    </row>
    <row r="3486" spans="1:30" x14ac:dyDescent="0.25">
      <c r="A3486" t="s">
        <v>27</v>
      </c>
      <c r="B3486">
        <v>85</v>
      </c>
      <c r="C3486" t="s">
        <v>21</v>
      </c>
      <c r="D3486" t="s">
        <v>22</v>
      </c>
      <c r="E3486">
        <f>IF(train[[#This Row],[international_plan]]="yes",1,0)</f>
        <v>0</v>
      </c>
      <c r="F3486" t="s">
        <v>22</v>
      </c>
      <c r="G3486">
        <f>IF(train[[#This Row],[voice_mail_plan]]="yes",1,0)</f>
        <v>0</v>
      </c>
      <c r="H3486">
        <v>0</v>
      </c>
      <c r="I3486">
        <v>274.7</v>
      </c>
      <c r="J3486">
        <v>79</v>
      </c>
      <c r="K3486">
        <v>46.7</v>
      </c>
      <c r="L3486">
        <v>119.4</v>
      </c>
      <c r="M3486">
        <v>122</v>
      </c>
      <c r="N3486">
        <v>10.15</v>
      </c>
      <c r="O3486">
        <v>296.89999999999998</v>
      </c>
      <c r="P3486">
        <v>74</v>
      </c>
      <c r="Q3486">
        <v>13.36</v>
      </c>
      <c r="R3486">
        <v>9.4</v>
      </c>
      <c r="S3486">
        <v>10</v>
      </c>
      <c r="T3486">
        <v>2.54</v>
      </c>
      <c r="U3486">
        <v>1</v>
      </c>
      <c r="V3486" t="s">
        <v>22</v>
      </c>
      <c r="W3486">
        <f t="shared" si="432"/>
        <v>0</v>
      </c>
      <c r="X3486" t="str">
        <f t="shared" si="433"/>
        <v>3 or fewer calls</v>
      </c>
      <c r="Y3486" t="str">
        <f t="shared" si="434"/>
        <v>Medium</v>
      </c>
      <c r="Z3486" t="str">
        <f t="shared" si="435"/>
        <v>Heavy_user</v>
      </c>
      <c r="AA3486" t="str">
        <f t="shared" si="436"/>
        <v>Medium_user</v>
      </c>
      <c r="AB3486" t="str">
        <f t="shared" si="437"/>
        <v>Medium Usage</v>
      </c>
      <c r="AC3486" t="str">
        <f t="shared" si="438"/>
        <v>None</v>
      </c>
      <c r="AD3486" t="str">
        <f t="shared" si="439"/>
        <v>Medium Intl Calls</v>
      </c>
    </row>
    <row r="3487" spans="1:30" x14ac:dyDescent="0.25">
      <c r="A3487" t="s">
        <v>65</v>
      </c>
      <c r="B3487">
        <v>110</v>
      </c>
      <c r="C3487" t="s">
        <v>25</v>
      </c>
      <c r="D3487" t="s">
        <v>22</v>
      </c>
      <c r="E3487">
        <f>IF(train[[#This Row],[international_plan]]="yes",1,0)</f>
        <v>0</v>
      </c>
      <c r="F3487" t="s">
        <v>22</v>
      </c>
      <c r="G3487">
        <f>IF(train[[#This Row],[voice_mail_plan]]="yes",1,0)</f>
        <v>0</v>
      </c>
      <c r="H3487">
        <v>0</v>
      </c>
      <c r="I3487">
        <v>244.7</v>
      </c>
      <c r="J3487">
        <v>84</v>
      </c>
      <c r="K3487">
        <v>41.6</v>
      </c>
      <c r="L3487">
        <v>106.4</v>
      </c>
      <c r="M3487">
        <v>95</v>
      </c>
      <c r="N3487">
        <v>9.0399999999999991</v>
      </c>
      <c r="O3487">
        <v>194.9</v>
      </c>
      <c r="P3487">
        <v>61</v>
      </c>
      <c r="Q3487">
        <v>8.77</v>
      </c>
      <c r="R3487">
        <v>10.5</v>
      </c>
      <c r="S3487">
        <v>1</v>
      </c>
      <c r="T3487">
        <v>2.84</v>
      </c>
      <c r="U3487">
        <v>2</v>
      </c>
      <c r="V3487" t="s">
        <v>23</v>
      </c>
      <c r="W3487">
        <f t="shared" si="432"/>
        <v>1</v>
      </c>
      <c r="X3487" t="str">
        <f t="shared" si="433"/>
        <v>3 or fewer calls</v>
      </c>
      <c r="Y3487" t="str">
        <f t="shared" si="434"/>
        <v>Medium</v>
      </c>
      <c r="Z3487" t="str">
        <f t="shared" si="435"/>
        <v>Medium_user</v>
      </c>
      <c r="AA3487" t="str">
        <f t="shared" si="436"/>
        <v>Light_user</v>
      </c>
      <c r="AB3487" t="str">
        <f t="shared" si="437"/>
        <v>Medium Usage</v>
      </c>
      <c r="AC3487" t="str">
        <f t="shared" si="438"/>
        <v>None</v>
      </c>
      <c r="AD3487" t="str">
        <f t="shared" si="439"/>
        <v>Medium Intl Calls</v>
      </c>
    </row>
    <row r="3488" spans="1:30" x14ac:dyDescent="0.25">
      <c r="A3488" t="s">
        <v>51</v>
      </c>
      <c r="B3488">
        <v>92</v>
      </c>
      <c r="C3488" t="s">
        <v>25</v>
      </c>
      <c r="D3488" t="s">
        <v>23</v>
      </c>
      <c r="E3488">
        <f>IF(train[[#This Row],[international_plan]]="yes",1,0)</f>
        <v>1</v>
      </c>
      <c r="F3488" t="s">
        <v>22</v>
      </c>
      <c r="G3488">
        <f>IF(train[[#This Row],[voice_mail_plan]]="yes",1,0)</f>
        <v>0</v>
      </c>
      <c r="H3488">
        <v>0</v>
      </c>
      <c r="I3488">
        <v>183.6</v>
      </c>
      <c r="J3488">
        <v>96</v>
      </c>
      <c r="K3488">
        <v>31.21</v>
      </c>
      <c r="L3488">
        <v>149.69999999999999</v>
      </c>
      <c r="M3488">
        <v>55</v>
      </c>
      <c r="N3488">
        <v>12.72</v>
      </c>
      <c r="O3488">
        <v>135.19999999999999</v>
      </c>
      <c r="P3488">
        <v>71</v>
      </c>
      <c r="Q3488">
        <v>6.08</v>
      </c>
      <c r="R3488">
        <v>11.8</v>
      </c>
      <c r="S3488">
        <v>4</v>
      </c>
      <c r="T3488">
        <v>3.19</v>
      </c>
      <c r="U3488">
        <v>0</v>
      </c>
      <c r="V3488" t="s">
        <v>22</v>
      </c>
      <c r="W3488">
        <f t="shared" si="432"/>
        <v>0</v>
      </c>
      <c r="X3488" t="str">
        <f t="shared" si="433"/>
        <v>3 or fewer calls</v>
      </c>
      <c r="Y3488" t="str">
        <f t="shared" si="434"/>
        <v>Medium</v>
      </c>
      <c r="Z3488" t="str">
        <f t="shared" si="435"/>
        <v>Light_usage</v>
      </c>
      <c r="AA3488" t="str">
        <f t="shared" si="436"/>
        <v>Medium_user</v>
      </c>
      <c r="AB3488" t="str">
        <f t="shared" si="437"/>
        <v>Medium Usage</v>
      </c>
      <c r="AC3488" t="str">
        <f t="shared" si="438"/>
        <v>None</v>
      </c>
      <c r="AD3488" t="str">
        <f t="shared" si="439"/>
        <v>Medium Intl Calls</v>
      </c>
    </row>
    <row r="3489" spans="1:30" x14ac:dyDescent="0.25">
      <c r="A3489" t="s">
        <v>53</v>
      </c>
      <c r="B3489">
        <v>102</v>
      </c>
      <c r="C3489" t="s">
        <v>25</v>
      </c>
      <c r="D3489" t="s">
        <v>22</v>
      </c>
      <c r="E3489">
        <f>IF(train[[#This Row],[international_plan]]="yes",1,0)</f>
        <v>0</v>
      </c>
      <c r="F3489" t="s">
        <v>22</v>
      </c>
      <c r="G3489">
        <f>IF(train[[#This Row],[voice_mail_plan]]="yes",1,0)</f>
        <v>0</v>
      </c>
      <c r="H3489">
        <v>0</v>
      </c>
      <c r="I3489">
        <v>167.1</v>
      </c>
      <c r="J3489">
        <v>80</v>
      </c>
      <c r="K3489">
        <v>28.41</v>
      </c>
      <c r="L3489">
        <v>222.9</v>
      </c>
      <c r="M3489">
        <v>94</v>
      </c>
      <c r="N3489">
        <v>18.95</v>
      </c>
      <c r="O3489">
        <v>179.9</v>
      </c>
      <c r="P3489">
        <v>103</v>
      </c>
      <c r="Q3489">
        <v>8.1</v>
      </c>
      <c r="R3489">
        <v>11.6</v>
      </c>
      <c r="S3489">
        <v>3</v>
      </c>
      <c r="T3489">
        <v>3.13</v>
      </c>
      <c r="U3489">
        <v>5</v>
      </c>
      <c r="V3489" t="s">
        <v>22</v>
      </c>
      <c r="W3489">
        <f t="shared" si="432"/>
        <v>0</v>
      </c>
      <c r="X3489" t="str">
        <f t="shared" si="433"/>
        <v>More than 3 calls</v>
      </c>
      <c r="Y3489" t="str">
        <f t="shared" si="434"/>
        <v>Medium</v>
      </c>
      <c r="Z3489" t="str">
        <f t="shared" si="435"/>
        <v>Medium_user</v>
      </c>
      <c r="AA3489" t="str">
        <f t="shared" si="436"/>
        <v>Medium_user</v>
      </c>
      <c r="AB3489" t="str">
        <f t="shared" si="437"/>
        <v>Medium Usage</v>
      </c>
      <c r="AC3489" t="str">
        <f t="shared" si="438"/>
        <v>None</v>
      </c>
      <c r="AD3489" t="str">
        <f t="shared" si="439"/>
        <v>Medium Intl Calls</v>
      </c>
    </row>
    <row r="3490" spans="1:30" x14ac:dyDescent="0.25">
      <c r="A3490" t="s">
        <v>62</v>
      </c>
      <c r="B3490">
        <v>134</v>
      </c>
      <c r="C3490" t="s">
        <v>25</v>
      </c>
      <c r="D3490" t="s">
        <v>22</v>
      </c>
      <c r="E3490">
        <f>IF(train[[#This Row],[international_plan]]="yes",1,0)</f>
        <v>0</v>
      </c>
      <c r="F3490" t="s">
        <v>22</v>
      </c>
      <c r="G3490">
        <f>IF(train[[#This Row],[voice_mail_plan]]="yes",1,0)</f>
        <v>0</v>
      </c>
      <c r="H3490">
        <v>0</v>
      </c>
      <c r="I3490">
        <v>177.1</v>
      </c>
      <c r="J3490">
        <v>120</v>
      </c>
      <c r="K3490">
        <v>30.11</v>
      </c>
      <c r="L3490">
        <v>218.1</v>
      </c>
      <c r="M3490">
        <v>123</v>
      </c>
      <c r="N3490">
        <v>18.54</v>
      </c>
      <c r="O3490">
        <v>183.8</v>
      </c>
      <c r="P3490">
        <v>93</v>
      </c>
      <c r="Q3490">
        <v>8.27</v>
      </c>
      <c r="R3490">
        <v>12.7</v>
      </c>
      <c r="S3490">
        <v>5</v>
      </c>
      <c r="T3490">
        <v>3.43</v>
      </c>
      <c r="U3490">
        <v>3</v>
      </c>
      <c r="V3490" t="s">
        <v>22</v>
      </c>
      <c r="W3490">
        <f t="shared" si="432"/>
        <v>0</v>
      </c>
      <c r="X3490" t="str">
        <f t="shared" si="433"/>
        <v>3 or fewer calls</v>
      </c>
      <c r="Y3490" t="str">
        <f t="shared" si="434"/>
        <v>Medium</v>
      </c>
      <c r="Z3490" t="str">
        <f t="shared" si="435"/>
        <v>Heavy_user</v>
      </c>
      <c r="AA3490" t="str">
        <f t="shared" si="436"/>
        <v>Medium_user</v>
      </c>
      <c r="AB3490" t="str">
        <f t="shared" si="437"/>
        <v>Medium Usage</v>
      </c>
      <c r="AC3490" t="str">
        <f t="shared" si="438"/>
        <v>None</v>
      </c>
      <c r="AD3490" t="str">
        <f t="shared" si="439"/>
        <v>Medium Intl Calls</v>
      </c>
    </row>
    <row r="3491" spans="1:30" x14ac:dyDescent="0.25">
      <c r="A3491" t="s">
        <v>63</v>
      </c>
      <c r="B3491">
        <v>96</v>
      </c>
      <c r="C3491" t="s">
        <v>21</v>
      </c>
      <c r="D3491" t="s">
        <v>22</v>
      </c>
      <c r="E3491">
        <f>IF(train[[#This Row],[international_plan]]="yes",1,0)</f>
        <v>0</v>
      </c>
      <c r="F3491" t="s">
        <v>22</v>
      </c>
      <c r="G3491">
        <f>IF(train[[#This Row],[voice_mail_plan]]="yes",1,0)</f>
        <v>0</v>
      </c>
      <c r="H3491">
        <v>0</v>
      </c>
      <c r="I3491">
        <v>217.8</v>
      </c>
      <c r="J3491">
        <v>120</v>
      </c>
      <c r="K3491">
        <v>37.03</v>
      </c>
      <c r="L3491">
        <v>139.6</v>
      </c>
      <c r="M3491">
        <v>109</v>
      </c>
      <c r="N3491">
        <v>11.87</v>
      </c>
      <c r="O3491">
        <v>227.7</v>
      </c>
      <c r="P3491">
        <v>111</v>
      </c>
      <c r="Q3491">
        <v>10.25</v>
      </c>
      <c r="R3491">
        <v>11.6</v>
      </c>
      <c r="S3491">
        <v>3</v>
      </c>
      <c r="T3491">
        <v>3.13</v>
      </c>
      <c r="U3491">
        <v>0</v>
      </c>
      <c r="V3491" t="s">
        <v>22</v>
      </c>
      <c r="W3491">
        <f t="shared" si="432"/>
        <v>0</v>
      </c>
      <c r="X3491" t="str">
        <f t="shared" si="433"/>
        <v>3 or fewer calls</v>
      </c>
      <c r="Y3491" t="str">
        <f t="shared" si="434"/>
        <v>Medium</v>
      </c>
      <c r="Z3491" t="str">
        <f t="shared" si="435"/>
        <v>Medium_user</v>
      </c>
      <c r="AA3491" t="str">
        <f t="shared" si="436"/>
        <v>Medium_user</v>
      </c>
      <c r="AB3491" t="str">
        <f t="shared" si="437"/>
        <v>Medium Usage</v>
      </c>
      <c r="AC3491" t="str">
        <f t="shared" si="438"/>
        <v>None</v>
      </c>
      <c r="AD3491" t="str">
        <f t="shared" si="439"/>
        <v>Medium Intl Calls</v>
      </c>
    </row>
    <row r="3492" spans="1:30" x14ac:dyDescent="0.25">
      <c r="A3492" t="s">
        <v>69</v>
      </c>
      <c r="B3492">
        <v>42</v>
      </c>
      <c r="C3492" t="s">
        <v>28</v>
      </c>
      <c r="D3492" t="s">
        <v>22</v>
      </c>
      <c r="E3492">
        <f>IF(train[[#This Row],[international_plan]]="yes",1,0)</f>
        <v>0</v>
      </c>
      <c r="F3492" t="s">
        <v>22</v>
      </c>
      <c r="G3492">
        <f>IF(train[[#This Row],[voice_mail_plan]]="yes",1,0)</f>
        <v>0</v>
      </c>
      <c r="H3492">
        <v>0</v>
      </c>
      <c r="I3492">
        <v>143.69999999999999</v>
      </c>
      <c r="J3492">
        <v>96</v>
      </c>
      <c r="K3492">
        <v>24.43</v>
      </c>
      <c r="L3492">
        <v>221</v>
      </c>
      <c r="M3492">
        <v>98</v>
      </c>
      <c r="N3492">
        <v>18.79</v>
      </c>
      <c r="O3492">
        <v>108.9</v>
      </c>
      <c r="P3492">
        <v>94</v>
      </c>
      <c r="Q3492">
        <v>4.9000000000000004</v>
      </c>
      <c r="R3492">
        <v>8.6</v>
      </c>
      <c r="S3492">
        <v>1</v>
      </c>
      <c r="T3492">
        <v>2.3199999999999998</v>
      </c>
      <c r="U3492">
        <v>2</v>
      </c>
      <c r="V3492" t="s">
        <v>22</v>
      </c>
      <c r="W3492">
        <f t="shared" si="432"/>
        <v>0</v>
      </c>
      <c r="X3492" t="str">
        <f t="shared" si="433"/>
        <v>3 or fewer calls</v>
      </c>
      <c r="Y3492" t="str">
        <f t="shared" si="434"/>
        <v>Medium</v>
      </c>
      <c r="Z3492" t="str">
        <f t="shared" si="435"/>
        <v>Medium_user</v>
      </c>
      <c r="AA3492" t="str">
        <f t="shared" si="436"/>
        <v>Medium_user</v>
      </c>
      <c r="AB3492" t="str">
        <f t="shared" si="437"/>
        <v>Medium Usage</v>
      </c>
      <c r="AC3492" t="str">
        <f t="shared" si="438"/>
        <v>None</v>
      </c>
      <c r="AD3492" t="str">
        <f t="shared" si="439"/>
        <v>Medium Intl Calls</v>
      </c>
    </row>
    <row r="3493" spans="1:30" x14ac:dyDescent="0.25">
      <c r="A3493" t="s">
        <v>52</v>
      </c>
      <c r="B3493">
        <v>175</v>
      </c>
      <c r="C3493" t="s">
        <v>21</v>
      </c>
      <c r="D3493" t="s">
        <v>22</v>
      </c>
      <c r="E3493">
        <f>IF(train[[#This Row],[international_plan]]="yes",1,0)</f>
        <v>0</v>
      </c>
      <c r="F3493" t="s">
        <v>22</v>
      </c>
      <c r="G3493">
        <f>IF(train[[#This Row],[voice_mail_plan]]="yes",1,0)</f>
        <v>0</v>
      </c>
      <c r="H3493">
        <v>0</v>
      </c>
      <c r="I3493">
        <v>185</v>
      </c>
      <c r="J3493">
        <v>104</v>
      </c>
      <c r="K3493">
        <v>31.45</v>
      </c>
      <c r="L3493">
        <v>325.8</v>
      </c>
      <c r="M3493">
        <v>86</v>
      </c>
      <c r="N3493">
        <v>27.69</v>
      </c>
      <c r="O3493">
        <v>85.4</v>
      </c>
      <c r="P3493">
        <v>105</v>
      </c>
      <c r="Q3493">
        <v>3.84</v>
      </c>
      <c r="R3493">
        <v>14.6</v>
      </c>
      <c r="S3493">
        <v>2</v>
      </c>
      <c r="T3493">
        <v>3.94</v>
      </c>
      <c r="U3493">
        <v>1</v>
      </c>
      <c r="V3493" t="s">
        <v>22</v>
      </c>
      <c r="W3493">
        <f t="shared" si="432"/>
        <v>0</v>
      </c>
      <c r="X3493" t="str">
        <f t="shared" si="433"/>
        <v>3 or fewer calls</v>
      </c>
      <c r="Y3493" t="str">
        <f t="shared" si="434"/>
        <v>Medium</v>
      </c>
      <c r="Z3493" t="str">
        <f t="shared" si="435"/>
        <v>Medium_user</v>
      </c>
      <c r="AA3493" t="str">
        <f t="shared" si="436"/>
        <v>Heavy_user</v>
      </c>
      <c r="AB3493" t="str">
        <f t="shared" si="437"/>
        <v>Medium Usage</v>
      </c>
      <c r="AC3493" t="str">
        <f t="shared" si="438"/>
        <v>None</v>
      </c>
      <c r="AD3493" t="str">
        <f t="shared" si="439"/>
        <v>Medium Intl Calls</v>
      </c>
    </row>
    <row r="3494" spans="1:30" x14ac:dyDescent="0.25">
      <c r="A3494" t="s">
        <v>52</v>
      </c>
      <c r="B3494">
        <v>136</v>
      </c>
      <c r="C3494" t="s">
        <v>21</v>
      </c>
      <c r="D3494" t="s">
        <v>22</v>
      </c>
      <c r="E3494">
        <f>IF(train[[#This Row],[international_plan]]="yes",1,0)</f>
        <v>0</v>
      </c>
      <c r="F3494" t="s">
        <v>23</v>
      </c>
      <c r="G3494">
        <f>IF(train[[#This Row],[voice_mail_plan]]="yes",1,0)</f>
        <v>1</v>
      </c>
      <c r="H3494">
        <v>23</v>
      </c>
      <c r="I3494">
        <v>235.6</v>
      </c>
      <c r="J3494">
        <v>65</v>
      </c>
      <c r="K3494">
        <v>40.049999999999997</v>
      </c>
      <c r="L3494">
        <v>177.7</v>
      </c>
      <c r="M3494">
        <v>81</v>
      </c>
      <c r="N3494">
        <v>15.1</v>
      </c>
      <c r="O3494">
        <v>138.69999999999999</v>
      </c>
      <c r="P3494">
        <v>105</v>
      </c>
      <c r="Q3494">
        <v>6.24</v>
      </c>
      <c r="R3494">
        <v>11.3</v>
      </c>
      <c r="S3494">
        <v>5</v>
      </c>
      <c r="T3494">
        <v>3.05</v>
      </c>
      <c r="U3494">
        <v>1</v>
      </c>
      <c r="V3494" t="s">
        <v>22</v>
      </c>
      <c r="W3494">
        <f t="shared" si="432"/>
        <v>0</v>
      </c>
      <c r="X3494" t="str">
        <f t="shared" si="433"/>
        <v>3 or fewer calls</v>
      </c>
      <c r="Y3494" t="str">
        <f t="shared" si="434"/>
        <v>Medium</v>
      </c>
      <c r="Z3494" t="str">
        <f t="shared" si="435"/>
        <v>Medium_user</v>
      </c>
      <c r="AA3494" t="str">
        <f t="shared" si="436"/>
        <v>Medium_user</v>
      </c>
      <c r="AB3494" t="str">
        <f t="shared" si="437"/>
        <v>Medium Usage</v>
      </c>
      <c r="AC3494" t="str">
        <f t="shared" si="438"/>
        <v>Medium</v>
      </c>
      <c r="AD3494" t="str">
        <f t="shared" si="439"/>
        <v>Medium Intl Calls</v>
      </c>
    </row>
    <row r="3495" spans="1:30" x14ac:dyDescent="0.25">
      <c r="A3495" t="s">
        <v>50</v>
      </c>
      <c r="B3495">
        <v>32</v>
      </c>
      <c r="C3495" t="s">
        <v>21</v>
      </c>
      <c r="D3495" t="s">
        <v>23</v>
      </c>
      <c r="E3495">
        <f>IF(train[[#This Row],[international_plan]]="yes",1,0)</f>
        <v>1</v>
      </c>
      <c r="F3495" t="s">
        <v>22</v>
      </c>
      <c r="G3495">
        <f>IF(train[[#This Row],[voice_mail_plan]]="yes",1,0)</f>
        <v>0</v>
      </c>
      <c r="H3495">
        <v>0</v>
      </c>
      <c r="I3495">
        <v>265.5</v>
      </c>
      <c r="J3495">
        <v>75</v>
      </c>
      <c r="K3495">
        <v>45.14</v>
      </c>
      <c r="L3495">
        <v>119.7</v>
      </c>
      <c r="M3495">
        <v>77</v>
      </c>
      <c r="N3495">
        <v>10.17</v>
      </c>
      <c r="O3495">
        <v>169.9</v>
      </c>
      <c r="P3495">
        <v>128</v>
      </c>
      <c r="Q3495">
        <v>7.65</v>
      </c>
      <c r="R3495">
        <v>14.8</v>
      </c>
      <c r="S3495">
        <v>6</v>
      </c>
      <c r="T3495">
        <v>4</v>
      </c>
      <c r="U3495">
        <v>2</v>
      </c>
      <c r="V3495" t="s">
        <v>23</v>
      </c>
      <c r="W3495">
        <f t="shared" si="432"/>
        <v>1</v>
      </c>
      <c r="X3495" t="str">
        <f t="shared" si="433"/>
        <v>3 or fewer calls</v>
      </c>
      <c r="Y3495" t="str">
        <f t="shared" si="434"/>
        <v>High</v>
      </c>
      <c r="Z3495" t="str">
        <f t="shared" si="435"/>
        <v>Light_usage</v>
      </c>
      <c r="AA3495" t="str">
        <f t="shared" si="436"/>
        <v>Medium_user</v>
      </c>
      <c r="AB3495" t="str">
        <f t="shared" si="437"/>
        <v>Medium Usage</v>
      </c>
      <c r="AC3495" t="str">
        <f t="shared" si="438"/>
        <v>None</v>
      </c>
      <c r="AD3495" t="str">
        <f t="shared" si="439"/>
        <v>Medium Intl Calls</v>
      </c>
    </row>
    <row r="3496" spans="1:30" x14ac:dyDescent="0.25">
      <c r="A3496" t="s">
        <v>55</v>
      </c>
      <c r="B3496">
        <v>101</v>
      </c>
      <c r="C3496" t="s">
        <v>21</v>
      </c>
      <c r="D3496" t="s">
        <v>22</v>
      </c>
      <c r="E3496">
        <f>IF(train[[#This Row],[international_plan]]="yes",1,0)</f>
        <v>0</v>
      </c>
      <c r="F3496" t="s">
        <v>22</v>
      </c>
      <c r="G3496">
        <f>IF(train[[#This Row],[voice_mail_plan]]="yes",1,0)</f>
        <v>0</v>
      </c>
      <c r="H3496">
        <v>0</v>
      </c>
      <c r="I3496">
        <v>332.1</v>
      </c>
      <c r="J3496">
        <v>91</v>
      </c>
      <c r="K3496">
        <v>56.46</v>
      </c>
      <c r="L3496">
        <v>151</v>
      </c>
      <c r="M3496">
        <v>123</v>
      </c>
      <c r="N3496">
        <v>12.84</v>
      </c>
      <c r="O3496">
        <v>277.8</v>
      </c>
      <c r="P3496">
        <v>99</v>
      </c>
      <c r="Q3496">
        <v>12.5</v>
      </c>
      <c r="R3496">
        <v>11.3</v>
      </c>
      <c r="S3496">
        <v>3</v>
      </c>
      <c r="T3496">
        <v>3.05</v>
      </c>
      <c r="U3496">
        <v>1</v>
      </c>
      <c r="V3496" t="s">
        <v>23</v>
      </c>
      <c r="W3496">
        <f t="shared" si="432"/>
        <v>1</v>
      </c>
      <c r="X3496" t="str">
        <f t="shared" si="433"/>
        <v>3 or fewer calls</v>
      </c>
      <c r="Y3496" t="str">
        <f t="shared" si="434"/>
        <v>Medium</v>
      </c>
      <c r="Z3496" t="str">
        <f t="shared" si="435"/>
        <v>Heavy_user</v>
      </c>
      <c r="AA3496" t="str">
        <f t="shared" si="436"/>
        <v>Medium_user</v>
      </c>
      <c r="AB3496" t="str">
        <f t="shared" si="437"/>
        <v>Medium Usage</v>
      </c>
      <c r="AC3496" t="str">
        <f t="shared" si="438"/>
        <v>None</v>
      </c>
      <c r="AD3496" t="str">
        <f t="shared" si="439"/>
        <v>Medium Intl Calls</v>
      </c>
    </row>
    <row r="3497" spans="1:30" x14ac:dyDescent="0.25">
      <c r="A3497" t="s">
        <v>42</v>
      </c>
      <c r="B3497">
        <v>132</v>
      </c>
      <c r="C3497" t="s">
        <v>25</v>
      </c>
      <c r="D3497" t="s">
        <v>23</v>
      </c>
      <c r="E3497">
        <f>IF(train[[#This Row],[international_plan]]="yes",1,0)</f>
        <v>1</v>
      </c>
      <c r="F3497" t="s">
        <v>23</v>
      </c>
      <c r="G3497">
        <f>IF(train[[#This Row],[voice_mail_plan]]="yes",1,0)</f>
        <v>1</v>
      </c>
      <c r="H3497">
        <v>21</v>
      </c>
      <c r="I3497">
        <v>223.4</v>
      </c>
      <c r="J3497">
        <v>89</v>
      </c>
      <c r="K3497">
        <v>37.979999999999997</v>
      </c>
      <c r="L3497">
        <v>193.2</v>
      </c>
      <c r="M3497">
        <v>105</v>
      </c>
      <c r="N3497">
        <v>16.420000000000002</v>
      </c>
      <c r="O3497">
        <v>226.2</v>
      </c>
      <c r="P3497">
        <v>85</v>
      </c>
      <c r="Q3497">
        <v>10.18</v>
      </c>
      <c r="R3497">
        <v>7.7</v>
      </c>
      <c r="S3497">
        <v>5</v>
      </c>
      <c r="T3497">
        <v>2.08</v>
      </c>
      <c r="U3497">
        <v>3</v>
      </c>
      <c r="V3497" t="s">
        <v>22</v>
      </c>
      <c r="W3497">
        <f t="shared" si="432"/>
        <v>0</v>
      </c>
      <c r="X3497" t="str">
        <f t="shared" si="433"/>
        <v>3 or fewer calls</v>
      </c>
      <c r="Y3497" t="str">
        <f t="shared" si="434"/>
        <v>Medium</v>
      </c>
      <c r="Z3497" t="str">
        <f t="shared" si="435"/>
        <v>Medium_user</v>
      </c>
      <c r="AA3497" t="str">
        <f t="shared" si="436"/>
        <v>Medium_user</v>
      </c>
      <c r="AB3497" t="str">
        <f t="shared" si="437"/>
        <v>Medium Usage</v>
      </c>
      <c r="AC3497" t="str">
        <f t="shared" si="438"/>
        <v>Medium</v>
      </c>
      <c r="AD3497" t="str">
        <f t="shared" si="439"/>
        <v>Medium Intl Calls</v>
      </c>
    </row>
    <row r="3498" spans="1:30" x14ac:dyDescent="0.25">
      <c r="A3498" t="s">
        <v>66</v>
      </c>
      <c r="B3498">
        <v>120</v>
      </c>
      <c r="C3498" t="s">
        <v>28</v>
      </c>
      <c r="D3498" t="s">
        <v>22</v>
      </c>
      <c r="E3498">
        <f>IF(train[[#This Row],[international_plan]]="yes",1,0)</f>
        <v>0</v>
      </c>
      <c r="F3498" t="s">
        <v>22</v>
      </c>
      <c r="G3498">
        <f>IF(train[[#This Row],[voice_mail_plan]]="yes",1,0)</f>
        <v>0</v>
      </c>
      <c r="H3498">
        <v>0</v>
      </c>
      <c r="I3498">
        <v>163.6</v>
      </c>
      <c r="J3498">
        <v>109</v>
      </c>
      <c r="K3498">
        <v>27.81</v>
      </c>
      <c r="L3498">
        <v>237.3</v>
      </c>
      <c r="M3498">
        <v>95</v>
      </c>
      <c r="N3498">
        <v>20.170000000000002</v>
      </c>
      <c r="O3498">
        <v>186.2</v>
      </c>
      <c r="P3498">
        <v>141</v>
      </c>
      <c r="Q3498">
        <v>8.3800000000000008</v>
      </c>
      <c r="R3498">
        <v>12.3</v>
      </c>
      <c r="S3498">
        <v>5</v>
      </c>
      <c r="T3498">
        <v>3.32</v>
      </c>
      <c r="U3498">
        <v>0</v>
      </c>
      <c r="V3498" t="s">
        <v>22</v>
      </c>
      <c r="W3498">
        <f t="shared" si="432"/>
        <v>0</v>
      </c>
      <c r="X3498" t="str">
        <f t="shared" si="433"/>
        <v>3 or fewer calls</v>
      </c>
      <c r="Y3498" t="str">
        <f t="shared" si="434"/>
        <v>Medium</v>
      </c>
      <c r="Z3498" t="str">
        <f t="shared" si="435"/>
        <v>Medium_user</v>
      </c>
      <c r="AA3498" t="str">
        <f t="shared" si="436"/>
        <v>Heavy_user</v>
      </c>
      <c r="AB3498" t="str">
        <f t="shared" si="437"/>
        <v>Medium Usage</v>
      </c>
      <c r="AC3498" t="str">
        <f t="shared" si="438"/>
        <v>None</v>
      </c>
      <c r="AD3498" t="str">
        <f t="shared" si="439"/>
        <v>Medium Intl Calls</v>
      </c>
    </row>
    <row r="3499" spans="1:30" x14ac:dyDescent="0.25">
      <c r="A3499" t="s">
        <v>35</v>
      </c>
      <c r="B3499">
        <v>122</v>
      </c>
      <c r="C3499" t="s">
        <v>28</v>
      </c>
      <c r="D3499" t="s">
        <v>22</v>
      </c>
      <c r="E3499">
        <f>IF(train[[#This Row],[international_plan]]="yes",1,0)</f>
        <v>0</v>
      </c>
      <c r="F3499" t="s">
        <v>22</v>
      </c>
      <c r="G3499">
        <f>IF(train[[#This Row],[voice_mail_plan]]="yes",1,0)</f>
        <v>0</v>
      </c>
      <c r="H3499">
        <v>0</v>
      </c>
      <c r="I3499">
        <v>190</v>
      </c>
      <c r="J3499">
        <v>125</v>
      </c>
      <c r="K3499">
        <v>32.299999999999997</v>
      </c>
      <c r="L3499">
        <v>141.5</v>
      </c>
      <c r="M3499">
        <v>77</v>
      </c>
      <c r="N3499">
        <v>12.03</v>
      </c>
      <c r="O3499">
        <v>216.8</v>
      </c>
      <c r="P3499">
        <v>68</v>
      </c>
      <c r="Q3499">
        <v>9.76</v>
      </c>
      <c r="R3499">
        <v>15.9</v>
      </c>
      <c r="S3499">
        <v>3</v>
      </c>
      <c r="T3499">
        <v>4.29</v>
      </c>
      <c r="U3499">
        <v>3</v>
      </c>
      <c r="V3499" t="s">
        <v>22</v>
      </c>
      <c r="W3499">
        <f t="shared" si="432"/>
        <v>0</v>
      </c>
      <c r="X3499" t="str">
        <f t="shared" si="433"/>
        <v>3 or fewer calls</v>
      </c>
      <c r="Y3499" t="str">
        <f t="shared" si="434"/>
        <v>High</v>
      </c>
      <c r="Z3499" t="str">
        <f t="shared" si="435"/>
        <v>Light_usage</v>
      </c>
      <c r="AA3499" t="str">
        <f t="shared" si="436"/>
        <v>Medium_user</v>
      </c>
      <c r="AB3499" t="str">
        <f t="shared" si="437"/>
        <v>Medium Usage</v>
      </c>
      <c r="AC3499" t="str">
        <f t="shared" si="438"/>
        <v>None</v>
      </c>
      <c r="AD3499" t="str">
        <f t="shared" si="439"/>
        <v>Medium Intl Calls</v>
      </c>
    </row>
    <row r="3500" spans="1:30" x14ac:dyDescent="0.25">
      <c r="A3500" t="s">
        <v>26</v>
      </c>
      <c r="B3500">
        <v>52</v>
      </c>
      <c r="C3500" t="s">
        <v>28</v>
      </c>
      <c r="D3500" t="s">
        <v>22</v>
      </c>
      <c r="E3500">
        <f>IF(train[[#This Row],[international_plan]]="yes",1,0)</f>
        <v>0</v>
      </c>
      <c r="F3500" t="s">
        <v>22</v>
      </c>
      <c r="G3500">
        <f>IF(train[[#This Row],[voice_mail_plan]]="yes",1,0)</f>
        <v>0</v>
      </c>
      <c r="H3500">
        <v>0</v>
      </c>
      <c r="I3500">
        <v>153.69999999999999</v>
      </c>
      <c r="J3500">
        <v>100</v>
      </c>
      <c r="K3500">
        <v>26.13</v>
      </c>
      <c r="L3500">
        <v>174.2</v>
      </c>
      <c r="M3500">
        <v>139</v>
      </c>
      <c r="N3500">
        <v>14.81</v>
      </c>
      <c r="O3500">
        <v>242.3</v>
      </c>
      <c r="P3500">
        <v>53</v>
      </c>
      <c r="Q3500">
        <v>10.9</v>
      </c>
      <c r="R3500">
        <v>14.1</v>
      </c>
      <c r="S3500">
        <v>3</v>
      </c>
      <c r="T3500">
        <v>3.81</v>
      </c>
      <c r="U3500">
        <v>1</v>
      </c>
      <c r="V3500" t="s">
        <v>22</v>
      </c>
      <c r="W3500">
        <f t="shared" si="432"/>
        <v>0</v>
      </c>
      <c r="X3500" t="str">
        <f t="shared" si="433"/>
        <v>3 or fewer calls</v>
      </c>
      <c r="Y3500" t="str">
        <f t="shared" si="434"/>
        <v>Medium</v>
      </c>
      <c r="Z3500" t="str">
        <f t="shared" si="435"/>
        <v>Heavy_user</v>
      </c>
      <c r="AA3500" t="str">
        <f t="shared" si="436"/>
        <v>Medium_user</v>
      </c>
      <c r="AB3500" t="str">
        <f t="shared" si="437"/>
        <v>Medium Usage</v>
      </c>
      <c r="AC3500" t="str">
        <f t="shared" si="438"/>
        <v>None</v>
      </c>
      <c r="AD3500" t="str">
        <f t="shared" si="439"/>
        <v>Medium Intl Calls</v>
      </c>
    </row>
    <row r="3501" spans="1:30" x14ac:dyDescent="0.25">
      <c r="A3501" t="s">
        <v>64</v>
      </c>
      <c r="B3501">
        <v>182</v>
      </c>
      <c r="C3501" t="s">
        <v>21</v>
      </c>
      <c r="D3501" t="s">
        <v>22</v>
      </c>
      <c r="E3501">
        <f>IF(train[[#This Row],[international_plan]]="yes",1,0)</f>
        <v>0</v>
      </c>
      <c r="F3501" t="s">
        <v>22</v>
      </c>
      <c r="G3501">
        <f>IF(train[[#This Row],[voice_mail_plan]]="yes",1,0)</f>
        <v>0</v>
      </c>
      <c r="H3501">
        <v>0</v>
      </c>
      <c r="I3501">
        <v>160.30000000000001</v>
      </c>
      <c r="J3501">
        <v>87</v>
      </c>
      <c r="K3501">
        <v>27.25</v>
      </c>
      <c r="L3501">
        <v>229.9</v>
      </c>
      <c r="M3501">
        <v>101</v>
      </c>
      <c r="N3501">
        <v>19.54</v>
      </c>
      <c r="O3501">
        <v>185.3</v>
      </c>
      <c r="P3501">
        <v>96</v>
      </c>
      <c r="Q3501">
        <v>8.34</v>
      </c>
      <c r="R3501">
        <v>8.6999999999999993</v>
      </c>
      <c r="S3501">
        <v>11</v>
      </c>
      <c r="T3501">
        <v>2.35</v>
      </c>
      <c r="U3501">
        <v>2</v>
      </c>
      <c r="V3501" t="s">
        <v>22</v>
      </c>
      <c r="W3501">
        <f t="shared" si="432"/>
        <v>0</v>
      </c>
      <c r="X3501" t="str">
        <f t="shared" si="433"/>
        <v>3 or fewer calls</v>
      </c>
      <c r="Y3501" t="str">
        <f t="shared" si="434"/>
        <v>Medium</v>
      </c>
      <c r="Z3501" t="str">
        <f t="shared" si="435"/>
        <v>Medium_user</v>
      </c>
      <c r="AA3501" t="str">
        <f t="shared" si="436"/>
        <v>Medium_user</v>
      </c>
      <c r="AB3501" t="str">
        <f t="shared" si="437"/>
        <v>Medium Usage</v>
      </c>
      <c r="AC3501" t="str">
        <f t="shared" si="438"/>
        <v>None</v>
      </c>
      <c r="AD3501" t="str">
        <f t="shared" si="439"/>
        <v>Medium Intl Calls</v>
      </c>
    </row>
    <row r="3502" spans="1:30" x14ac:dyDescent="0.25">
      <c r="A3502" t="s">
        <v>37</v>
      </c>
      <c r="B3502">
        <v>130</v>
      </c>
      <c r="C3502" t="s">
        <v>28</v>
      </c>
      <c r="D3502" t="s">
        <v>22</v>
      </c>
      <c r="E3502">
        <f>IF(train[[#This Row],[international_plan]]="yes",1,0)</f>
        <v>0</v>
      </c>
      <c r="F3502" t="s">
        <v>22</v>
      </c>
      <c r="G3502">
        <f>IF(train[[#This Row],[voice_mail_plan]]="yes",1,0)</f>
        <v>0</v>
      </c>
      <c r="H3502">
        <v>0</v>
      </c>
      <c r="I3502">
        <v>140.9</v>
      </c>
      <c r="J3502">
        <v>68</v>
      </c>
      <c r="K3502">
        <v>23.95</v>
      </c>
      <c r="L3502">
        <v>217.5</v>
      </c>
      <c r="M3502">
        <v>109</v>
      </c>
      <c r="N3502">
        <v>18.489999999999998</v>
      </c>
      <c r="O3502">
        <v>123.6</v>
      </c>
      <c r="P3502">
        <v>96</v>
      </c>
      <c r="Q3502">
        <v>5.56</v>
      </c>
      <c r="R3502">
        <v>13.6</v>
      </c>
      <c r="S3502">
        <v>4</v>
      </c>
      <c r="T3502">
        <v>3.67</v>
      </c>
      <c r="U3502">
        <v>3</v>
      </c>
      <c r="V3502" t="s">
        <v>22</v>
      </c>
      <c r="W3502">
        <f t="shared" si="432"/>
        <v>0</v>
      </c>
      <c r="X3502" t="str">
        <f t="shared" si="433"/>
        <v>3 or fewer calls</v>
      </c>
      <c r="Y3502" t="str">
        <f t="shared" si="434"/>
        <v>Medium</v>
      </c>
      <c r="Z3502" t="str">
        <f t="shared" si="435"/>
        <v>Medium_user</v>
      </c>
      <c r="AA3502" t="str">
        <f t="shared" si="436"/>
        <v>Medium_user</v>
      </c>
      <c r="AB3502" t="str">
        <f t="shared" si="437"/>
        <v>Medium Usage</v>
      </c>
      <c r="AC3502" t="str">
        <f t="shared" si="438"/>
        <v>None</v>
      </c>
      <c r="AD3502" t="str">
        <f t="shared" si="439"/>
        <v>Medium Intl Calls</v>
      </c>
    </row>
    <row r="3503" spans="1:30" x14ac:dyDescent="0.25">
      <c r="A3503" t="s">
        <v>43</v>
      </c>
      <c r="B3503">
        <v>106</v>
      </c>
      <c r="C3503" t="s">
        <v>28</v>
      </c>
      <c r="D3503" t="s">
        <v>22</v>
      </c>
      <c r="E3503">
        <f>IF(train[[#This Row],[international_plan]]="yes",1,0)</f>
        <v>0</v>
      </c>
      <c r="F3503" t="s">
        <v>22</v>
      </c>
      <c r="G3503">
        <f>IF(train[[#This Row],[voice_mail_plan]]="yes",1,0)</f>
        <v>0</v>
      </c>
      <c r="H3503">
        <v>0</v>
      </c>
      <c r="I3503">
        <v>168.4</v>
      </c>
      <c r="J3503">
        <v>85</v>
      </c>
      <c r="K3503">
        <v>28.63</v>
      </c>
      <c r="L3503">
        <v>123.3</v>
      </c>
      <c r="M3503">
        <v>95</v>
      </c>
      <c r="N3503">
        <v>10.48</v>
      </c>
      <c r="O3503">
        <v>162.5</v>
      </c>
      <c r="P3503">
        <v>83</v>
      </c>
      <c r="Q3503">
        <v>7.31</v>
      </c>
      <c r="R3503">
        <v>4.5999999999999996</v>
      </c>
      <c r="S3503">
        <v>4</v>
      </c>
      <c r="T3503">
        <v>1.24</v>
      </c>
      <c r="U3503">
        <v>3</v>
      </c>
      <c r="V3503" t="s">
        <v>22</v>
      </c>
      <c r="W3503">
        <f t="shared" si="432"/>
        <v>0</v>
      </c>
      <c r="X3503" t="str">
        <f t="shared" si="433"/>
        <v>3 or fewer calls</v>
      </c>
      <c r="Y3503" t="str">
        <f t="shared" si="434"/>
        <v>Low</v>
      </c>
      <c r="Z3503" t="str">
        <f t="shared" si="435"/>
        <v>Medium_user</v>
      </c>
      <c r="AA3503" t="str">
        <f t="shared" si="436"/>
        <v>Medium_user</v>
      </c>
      <c r="AB3503" t="str">
        <f t="shared" si="437"/>
        <v>Medium Usage</v>
      </c>
      <c r="AC3503" t="str">
        <f t="shared" si="438"/>
        <v>None</v>
      </c>
      <c r="AD3503" t="str">
        <f t="shared" si="439"/>
        <v>Low Intl Calls</v>
      </c>
    </row>
    <row r="3504" spans="1:30" x14ac:dyDescent="0.25">
      <c r="A3504" t="s">
        <v>27</v>
      </c>
      <c r="B3504">
        <v>150</v>
      </c>
      <c r="C3504" t="s">
        <v>25</v>
      </c>
      <c r="D3504" t="s">
        <v>22</v>
      </c>
      <c r="E3504">
        <f>IF(train[[#This Row],[international_plan]]="yes",1,0)</f>
        <v>0</v>
      </c>
      <c r="F3504" t="s">
        <v>22</v>
      </c>
      <c r="G3504">
        <f>IF(train[[#This Row],[voice_mail_plan]]="yes",1,0)</f>
        <v>0</v>
      </c>
      <c r="H3504">
        <v>0</v>
      </c>
      <c r="I3504">
        <v>150.9</v>
      </c>
      <c r="J3504">
        <v>92</v>
      </c>
      <c r="K3504">
        <v>25.65</v>
      </c>
      <c r="L3504">
        <v>191</v>
      </c>
      <c r="M3504">
        <v>106</v>
      </c>
      <c r="N3504">
        <v>16.239999999999998</v>
      </c>
      <c r="O3504">
        <v>223.6</v>
      </c>
      <c r="P3504">
        <v>107</v>
      </c>
      <c r="Q3504">
        <v>10.06</v>
      </c>
      <c r="R3504">
        <v>8.3000000000000007</v>
      </c>
      <c r="S3504">
        <v>4</v>
      </c>
      <c r="T3504">
        <v>2.2400000000000002</v>
      </c>
      <c r="U3504">
        <v>5</v>
      </c>
      <c r="V3504" t="s">
        <v>23</v>
      </c>
      <c r="W3504">
        <f t="shared" si="432"/>
        <v>1</v>
      </c>
      <c r="X3504" t="str">
        <f t="shared" si="433"/>
        <v>More than 3 calls</v>
      </c>
      <c r="Y3504" t="str">
        <f t="shared" si="434"/>
        <v>Medium</v>
      </c>
      <c r="Z3504" t="str">
        <f t="shared" si="435"/>
        <v>Medium_user</v>
      </c>
      <c r="AA3504" t="str">
        <f t="shared" si="436"/>
        <v>Medium_user</v>
      </c>
      <c r="AB3504" t="str">
        <f t="shared" si="437"/>
        <v>Medium Usage</v>
      </c>
      <c r="AC3504" t="str">
        <f t="shared" si="438"/>
        <v>None</v>
      </c>
      <c r="AD3504" t="str">
        <f t="shared" si="439"/>
        <v>Medium Intl Calls</v>
      </c>
    </row>
    <row r="3505" spans="1:30" x14ac:dyDescent="0.25">
      <c r="A3505" t="s">
        <v>26</v>
      </c>
      <c r="B3505">
        <v>94</v>
      </c>
      <c r="C3505" t="s">
        <v>21</v>
      </c>
      <c r="D3505" t="s">
        <v>22</v>
      </c>
      <c r="E3505">
        <f>IF(train[[#This Row],[international_plan]]="yes",1,0)</f>
        <v>0</v>
      </c>
      <c r="F3505" t="s">
        <v>22</v>
      </c>
      <c r="G3505">
        <f>IF(train[[#This Row],[voice_mail_plan]]="yes",1,0)</f>
        <v>0</v>
      </c>
      <c r="H3505">
        <v>0</v>
      </c>
      <c r="I3505">
        <v>255.1</v>
      </c>
      <c r="J3505">
        <v>96</v>
      </c>
      <c r="K3505">
        <v>43.37</v>
      </c>
      <c r="L3505">
        <v>276.89999999999998</v>
      </c>
      <c r="M3505">
        <v>67</v>
      </c>
      <c r="N3505">
        <v>23.54</v>
      </c>
      <c r="O3505">
        <v>226.5</v>
      </c>
      <c r="P3505">
        <v>74</v>
      </c>
      <c r="Q3505">
        <v>10.19</v>
      </c>
      <c r="R3505">
        <v>10.6</v>
      </c>
      <c r="S3505">
        <v>2</v>
      </c>
      <c r="T3505">
        <v>2.86</v>
      </c>
      <c r="U3505">
        <v>0</v>
      </c>
      <c r="V3505" t="s">
        <v>23</v>
      </c>
      <c r="W3505">
        <f t="shared" si="432"/>
        <v>1</v>
      </c>
      <c r="X3505" t="str">
        <f t="shared" si="433"/>
        <v>3 or fewer calls</v>
      </c>
      <c r="Y3505" t="str">
        <f t="shared" si="434"/>
        <v>Medium</v>
      </c>
      <c r="Z3505" t="str">
        <f t="shared" si="435"/>
        <v>Light_usage</v>
      </c>
      <c r="AA3505" t="str">
        <f t="shared" si="436"/>
        <v>Heavy_user</v>
      </c>
      <c r="AB3505" t="str">
        <f t="shared" si="437"/>
        <v>High Usage</v>
      </c>
      <c r="AC3505" t="str">
        <f t="shared" si="438"/>
        <v>None</v>
      </c>
      <c r="AD3505" t="str">
        <f t="shared" si="439"/>
        <v>Medium Intl Calls</v>
      </c>
    </row>
    <row r="3506" spans="1:30" x14ac:dyDescent="0.25">
      <c r="A3506" t="s">
        <v>41</v>
      </c>
      <c r="B3506">
        <v>89</v>
      </c>
      <c r="C3506" t="s">
        <v>21</v>
      </c>
      <c r="D3506" t="s">
        <v>22</v>
      </c>
      <c r="E3506">
        <f>IF(train[[#This Row],[international_plan]]="yes",1,0)</f>
        <v>0</v>
      </c>
      <c r="F3506" t="s">
        <v>22</v>
      </c>
      <c r="G3506">
        <f>IF(train[[#This Row],[voice_mail_plan]]="yes",1,0)</f>
        <v>0</v>
      </c>
      <c r="H3506">
        <v>0</v>
      </c>
      <c r="I3506">
        <v>94.5</v>
      </c>
      <c r="J3506">
        <v>107</v>
      </c>
      <c r="K3506">
        <v>16.07</v>
      </c>
      <c r="L3506">
        <v>191.8</v>
      </c>
      <c r="M3506">
        <v>85</v>
      </c>
      <c r="N3506">
        <v>16.3</v>
      </c>
      <c r="O3506">
        <v>196.2</v>
      </c>
      <c r="P3506">
        <v>131</v>
      </c>
      <c r="Q3506">
        <v>8.83</v>
      </c>
      <c r="R3506">
        <v>15</v>
      </c>
      <c r="S3506">
        <v>5</v>
      </c>
      <c r="T3506">
        <v>4.05</v>
      </c>
      <c r="U3506">
        <v>1</v>
      </c>
      <c r="V3506" t="s">
        <v>22</v>
      </c>
      <c r="W3506">
        <f t="shared" si="432"/>
        <v>0</v>
      </c>
      <c r="X3506" t="str">
        <f t="shared" si="433"/>
        <v>3 or fewer calls</v>
      </c>
      <c r="Y3506" t="str">
        <f t="shared" si="434"/>
        <v>High</v>
      </c>
      <c r="Z3506" t="str">
        <f t="shared" si="435"/>
        <v>Medium_user</v>
      </c>
      <c r="AA3506" t="str">
        <f t="shared" si="436"/>
        <v>Medium_user</v>
      </c>
      <c r="AB3506" t="str">
        <f t="shared" si="437"/>
        <v>Medium Usage</v>
      </c>
      <c r="AC3506" t="str">
        <f t="shared" si="438"/>
        <v>None</v>
      </c>
      <c r="AD3506" t="str">
        <f t="shared" si="439"/>
        <v>Medium Intl Calls</v>
      </c>
    </row>
    <row r="3507" spans="1:30" x14ac:dyDescent="0.25">
      <c r="A3507" t="s">
        <v>59</v>
      </c>
      <c r="B3507">
        <v>45</v>
      </c>
      <c r="C3507" t="s">
        <v>21</v>
      </c>
      <c r="D3507" t="s">
        <v>22</v>
      </c>
      <c r="E3507">
        <f>IF(train[[#This Row],[international_plan]]="yes",1,0)</f>
        <v>0</v>
      </c>
      <c r="F3507" t="s">
        <v>22</v>
      </c>
      <c r="G3507">
        <f>IF(train[[#This Row],[voice_mail_plan]]="yes",1,0)</f>
        <v>0</v>
      </c>
      <c r="H3507">
        <v>0</v>
      </c>
      <c r="I3507">
        <v>135</v>
      </c>
      <c r="J3507">
        <v>116</v>
      </c>
      <c r="K3507">
        <v>22.95</v>
      </c>
      <c r="L3507">
        <v>159</v>
      </c>
      <c r="M3507">
        <v>108</v>
      </c>
      <c r="N3507">
        <v>13.52</v>
      </c>
      <c r="O3507">
        <v>170.3</v>
      </c>
      <c r="P3507">
        <v>130</v>
      </c>
      <c r="Q3507">
        <v>7.66</v>
      </c>
      <c r="R3507">
        <v>11.1</v>
      </c>
      <c r="S3507">
        <v>15</v>
      </c>
      <c r="T3507">
        <v>3</v>
      </c>
      <c r="U3507">
        <v>1</v>
      </c>
      <c r="V3507" t="s">
        <v>22</v>
      </c>
      <c r="W3507">
        <f t="shared" si="432"/>
        <v>0</v>
      </c>
      <c r="X3507" t="str">
        <f t="shared" si="433"/>
        <v>3 or fewer calls</v>
      </c>
      <c r="Y3507" t="str">
        <f t="shared" si="434"/>
        <v>Medium</v>
      </c>
      <c r="Z3507" t="str">
        <f t="shared" si="435"/>
        <v>Medium_user</v>
      </c>
      <c r="AA3507" t="str">
        <f t="shared" si="436"/>
        <v>Medium_user</v>
      </c>
      <c r="AB3507" t="str">
        <f t="shared" si="437"/>
        <v>Medium Usage</v>
      </c>
      <c r="AC3507" t="str">
        <f t="shared" si="438"/>
        <v>None</v>
      </c>
      <c r="AD3507" t="str">
        <f t="shared" si="439"/>
        <v>Medium Intl Calls</v>
      </c>
    </row>
    <row r="3508" spans="1:30" x14ac:dyDescent="0.25">
      <c r="A3508" t="s">
        <v>70</v>
      </c>
      <c r="B3508">
        <v>74</v>
      </c>
      <c r="C3508" t="s">
        <v>25</v>
      </c>
      <c r="D3508" t="s">
        <v>22</v>
      </c>
      <c r="E3508">
        <f>IF(train[[#This Row],[international_plan]]="yes",1,0)</f>
        <v>0</v>
      </c>
      <c r="F3508" t="s">
        <v>22</v>
      </c>
      <c r="G3508">
        <f>IF(train[[#This Row],[voice_mail_plan]]="yes",1,0)</f>
        <v>0</v>
      </c>
      <c r="H3508">
        <v>0</v>
      </c>
      <c r="I3508">
        <v>286.89999999999998</v>
      </c>
      <c r="J3508">
        <v>113</v>
      </c>
      <c r="K3508">
        <v>48.77</v>
      </c>
      <c r="L3508">
        <v>260.8</v>
      </c>
      <c r="M3508">
        <v>121</v>
      </c>
      <c r="N3508">
        <v>22.17</v>
      </c>
      <c r="O3508">
        <v>137.1</v>
      </c>
      <c r="P3508">
        <v>94</v>
      </c>
      <c r="Q3508">
        <v>6.17</v>
      </c>
      <c r="R3508">
        <v>12.6</v>
      </c>
      <c r="S3508">
        <v>6</v>
      </c>
      <c r="T3508">
        <v>3.4</v>
      </c>
      <c r="U3508">
        <v>0</v>
      </c>
      <c r="V3508" t="s">
        <v>23</v>
      </c>
      <c r="W3508">
        <f t="shared" si="432"/>
        <v>1</v>
      </c>
      <c r="X3508" t="str">
        <f t="shared" si="433"/>
        <v>3 or fewer calls</v>
      </c>
      <c r="Y3508" t="str">
        <f t="shared" si="434"/>
        <v>Medium</v>
      </c>
      <c r="Z3508" t="str">
        <f t="shared" si="435"/>
        <v>Heavy_user</v>
      </c>
      <c r="AA3508" t="str">
        <f t="shared" si="436"/>
        <v>Heavy_user</v>
      </c>
      <c r="AB3508" t="str">
        <f t="shared" si="437"/>
        <v>High Usage</v>
      </c>
      <c r="AC3508" t="str">
        <f t="shared" si="438"/>
        <v>None</v>
      </c>
      <c r="AD3508" t="str">
        <f t="shared" si="439"/>
        <v>Medium Intl Calls</v>
      </c>
    </row>
    <row r="3509" spans="1:30" x14ac:dyDescent="0.25">
      <c r="A3509" t="s">
        <v>48</v>
      </c>
      <c r="B3509">
        <v>158</v>
      </c>
      <c r="C3509" t="s">
        <v>21</v>
      </c>
      <c r="D3509" t="s">
        <v>22</v>
      </c>
      <c r="E3509">
        <f>IF(train[[#This Row],[international_plan]]="yes",1,0)</f>
        <v>0</v>
      </c>
      <c r="F3509" t="s">
        <v>22</v>
      </c>
      <c r="G3509">
        <f>IF(train[[#This Row],[voice_mail_plan]]="yes",1,0)</f>
        <v>0</v>
      </c>
      <c r="H3509">
        <v>0</v>
      </c>
      <c r="I3509">
        <v>165.4</v>
      </c>
      <c r="J3509">
        <v>70</v>
      </c>
      <c r="K3509">
        <v>28.12</v>
      </c>
      <c r="L3509">
        <v>280.10000000000002</v>
      </c>
      <c r="M3509">
        <v>104</v>
      </c>
      <c r="N3509">
        <v>23.81</v>
      </c>
      <c r="O3509">
        <v>121.8</v>
      </c>
      <c r="P3509">
        <v>106</v>
      </c>
      <c r="Q3509">
        <v>5.48</v>
      </c>
      <c r="R3509">
        <v>10.4</v>
      </c>
      <c r="S3509">
        <v>9</v>
      </c>
      <c r="T3509">
        <v>2.81</v>
      </c>
      <c r="U3509">
        <v>1</v>
      </c>
      <c r="V3509" t="s">
        <v>22</v>
      </c>
      <c r="W3509">
        <f t="shared" si="432"/>
        <v>0</v>
      </c>
      <c r="X3509" t="str">
        <f t="shared" si="433"/>
        <v>3 or fewer calls</v>
      </c>
      <c r="Y3509" t="str">
        <f t="shared" si="434"/>
        <v>Medium</v>
      </c>
      <c r="Z3509" t="str">
        <f t="shared" si="435"/>
        <v>Medium_user</v>
      </c>
      <c r="AA3509" t="str">
        <f t="shared" si="436"/>
        <v>Heavy_user</v>
      </c>
      <c r="AB3509" t="str">
        <f t="shared" si="437"/>
        <v>Medium Usage</v>
      </c>
      <c r="AC3509" t="str">
        <f t="shared" si="438"/>
        <v>None</v>
      </c>
      <c r="AD3509" t="str">
        <f t="shared" si="439"/>
        <v>Medium Intl Calls</v>
      </c>
    </row>
    <row r="3510" spans="1:30" x14ac:dyDescent="0.25">
      <c r="A3510" t="s">
        <v>68</v>
      </c>
      <c r="B3510">
        <v>76</v>
      </c>
      <c r="C3510" t="s">
        <v>21</v>
      </c>
      <c r="D3510" t="s">
        <v>22</v>
      </c>
      <c r="E3510">
        <f>IF(train[[#This Row],[international_plan]]="yes",1,0)</f>
        <v>0</v>
      </c>
      <c r="F3510" t="s">
        <v>22</v>
      </c>
      <c r="G3510">
        <f>IF(train[[#This Row],[voice_mail_plan]]="yes",1,0)</f>
        <v>0</v>
      </c>
      <c r="H3510">
        <v>0</v>
      </c>
      <c r="I3510">
        <v>222</v>
      </c>
      <c r="J3510">
        <v>99</v>
      </c>
      <c r="K3510">
        <v>37.74</v>
      </c>
      <c r="L3510">
        <v>215.9</v>
      </c>
      <c r="M3510">
        <v>122</v>
      </c>
      <c r="N3510">
        <v>18.350000000000001</v>
      </c>
      <c r="O3510">
        <v>204.1</v>
      </c>
      <c r="P3510">
        <v>131</v>
      </c>
      <c r="Q3510">
        <v>9.18</v>
      </c>
      <c r="R3510">
        <v>8.1999999999999993</v>
      </c>
      <c r="S3510">
        <v>5</v>
      </c>
      <c r="T3510">
        <v>2.21</v>
      </c>
      <c r="U3510">
        <v>3</v>
      </c>
      <c r="V3510" t="s">
        <v>23</v>
      </c>
      <c r="W3510">
        <f t="shared" si="432"/>
        <v>1</v>
      </c>
      <c r="X3510" t="str">
        <f t="shared" si="433"/>
        <v>3 or fewer calls</v>
      </c>
      <c r="Y3510" t="str">
        <f t="shared" si="434"/>
        <v>Medium</v>
      </c>
      <c r="Z3510" t="str">
        <f t="shared" si="435"/>
        <v>Heavy_user</v>
      </c>
      <c r="AA3510" t="str">
        <f t="shared" si="436"/>
        <v>Medium_user</v>
      </c>
      <c r="AB3510" t="str">
        <f t="shared" si="437"/>
        <v>Medium Usage</v>
      </c>
      <c r="AC3510" t="str">
        <f t="shared" si="438"/>
        <v>None</v>
      </c>
      <c r="AD3510" t="str">
        <f t="shared" si="439"/>
        <v>Medium Intl Calls</v>
      </c>
    </row>
    <row r="3511" spans="1:30" x14ac:dyDescent="0.25">
      <c r="A3511" t="s">
        <v>65</v>
      </c>
      <c r="B3511">
        <v>102</v>
      </c>
      <c r="C3511" t="s">
        <v>21</v>
      </c>
      <c r="D3511" t="s">
        <v>23</v>
      </c>
      <c r="E3511">
        <f>IF(train[[#This Row],[international_plan]]="yes",1,0)</f>
        <v>1</v>
      </c>
      <c r="F3511" t="s">
        <v>22</v>
      </c>
      <c r="G3511">
        <f>IF(train[[#This Row],[voice_mail_plan]]="yes",1,0)</f>
        <v>0</v>
      </c>
      <c r="H3511">
        <v>0</v>
      </c>
      <c r="I3511">
        <v>209.8</v>
      </c>
      <c r="J3511">
        <v>85</v>
      </c>
      <c r="K3511">
        <v>35.67</v>
      </c>
      <c r="L3511">
        <v>165.7</v>
      </c>
      <c r="M3511">
        <v>100</v>
      </c>
      <c r="N3511">
        <v>14.08</v>
      </c>
      <c r="O3511">
        <v>230.1</v>
      </c>
      <c r="P3511">
        <v>92</v>
      </c>
      <c r="Q3511">
        <v>10.35</v>
      </c>
      <c r="R3511">
        <v>8.6999999999999993</v>
      </c>
      <c r="S3511">
        <v>6</v>
      </c>
      <c r="T3511">
        <v>2.35</v>
      </c>
      <c r="U3511">
        <v>0</v>
      </c>
      <c r="V3511" t="s">
        <v>22</v>
      </c>
      <c r="W3511">
        <f t="shared" si="432"/>
        <v>0</v>
      </c>
      <c r="X3511" t="str">
        <f t="shared" si="433"/>
        <v>3 or fewer calls</v>
      </c>
      <c r="Y3511" t="str">
        <f t="shared" si="434"/>
        <v>Medium</v>
      </c>
      <c r="Z3511" t="str">
        <f t="shared" si="435"/>
        <v>Medium_user</v>
      </c>
      <c r="AA3511" t="str">
        <f t="shared" si="436"/>
        <v>Medium_user</v>
      </c>
      <c r="AB3511" t="str">
        <f t="shared" si="437"/>
        <v>Medium Usage</v>
      </c>
      <c r="AC3511" t="str">
        <f t="shared" si="438"/>
        <v>None</v>
      </c>
      <c r="AD3511" t="str">
        <f t="shared" si="439"/>
        <v>Medium Intl Calls</v>
      </c>
    </row>
    <row r="3512" spans="1:30" x14ac:dyDescent="0.25">
      <c r="A3512" t="s">
        <v>30</v>
      </c>
      <c r="B3512">
        <v>4</v>
      </c>
      <c r="C3512" t="s">
        <v>25</v>
      </c>
      <c r="D3512" t="s">
        <v>22</v>
      </c>
      <c r="E3512">
        <f>IF(train[[#This Row],[international_plan]]="yes",1,0)</f>
        <v>0</v>
      </c>
      <c r="F3512" t="s">
        <v>23</v>
      </c>
      <c r="G3512">
        <f>IF(train[[#This Row],[voice_mail_plan]]="yes",1,0)</f>
        <v>1</v>
      </c>
      <c r="H3512">
        <v>31</v>
      </c>
      <c r="I3512">
        <v>158.30000000000001</v>
      </c>
      <c r="J3512">
        <v>99</v>
      </c>
      <c r="K3512">
        <v>26.91</v>
      </c>
      <c r="L3512">
        <v>164.2</v>
      </c>
      <c r="M3512">
        <v>98</v>
      </c>
      <c r="N3512">
        <v>13.96</v>
      </c>
      <c r="O3512">
        <v>192.7</v>
      </c>
      <c r="P3512">
        <v>108</v>
      </c>
      <c r="Q3512">
        <v>8.67</v>
      </c>
      <c r="R3512">
        <v>12.5</v>
      </c>
      <c r="S3512">
        <v>3</v>
      </c>
      <c r="T3512">
        <v>3.38</v>
      </c>
      <c r="U3512">
        <v>2</v>
      </c>
      <c r="V3512" t="s">
        <v>22</v>
      </c>
      <c r="W3512">
        <f t="shared" si="432"/>
        <v>0</v>
      </c>
      <c r="X3512" t="str">
        <f t="shared" si="433"/>
        <v>3 or fewer calls</v>
      </c>
      <c r="Y3512" t="str">
        <f t="shared" si="434"/>
        <v>Medium</v>
      </c>
      <c r="Z3512" t="str">
        <f t="shared" si="435"/>
        <v>Medium_user</v>
      </c>
      <c r="AA3512" t="str">
        <f t="shared" si="436"/>
        <v>Medium_user</v>
      </c>
      <c r="AB3512" t="str">
        <f t="shared" si="437"/>
        <v>Medium Usage</v>
      </c>
      <c r="AC3512" t="str">
        <f t="shared" si="438"/>
        <v>High</v>
      </c>
      <c r="AD3512" t="str">
        <f t="shared" si="439"/>
        <v>Medium Intl Calls</v>
      </c>
    </row>
    <row r="3513" spans="1:30" x14ac:dyDescent="0.25">
      <c r="A3513" t="s">
        <v>60</v>
      </c>
      <c r="B3513">
        <v>161</v>
      </c>
      <c r="C3513" t="s">
        <v>25</v>
      </c>
      <c r="D3513" t="s">
        <v>22</v>
      </c>
      <c r="E3513">
        <f>IF(train[[#This Row],[international_plan]]="yes",1,0)</f>
        <v>0</v>
      </c>
      <c r="F3513" t="s">
        <v>22</v>
      </c>
      <c r="G3513">
        <f>IF(train[[#This Row],[voice_mail_plan]]="yes",1,0)</f>
        <v>0</v>
      </c>
      <c r="H3513">
        <v>0</v>
      </c>
      <c r="I3513">
        <v>252.3</v>
      </c>
      <c r="J3513">
        <v>120</v>
      </c>
      <c r="K3513">
        <v>42.89</v>
      </c>
      <c r="L3513">
        <v>243.8</v>
      </c>
      <c r="M3513">
        <v>98</v>
      </c>
      <c r="N3513">
        <v>20.72</v>
      </c>
      <c r="O3513">
        <v>284.39999999999998</v>
      </c>
      <c r="P3513">
        <v>96</v>
      </c>
      <c r="Q3513">
        <v>12.8</v>
      </c>
      <c r="R3513">
        <v>9.1999999999999993</v>
      </c>
      <c r="S3513">
        <v>2</v>
      </c>
      <c r="T3513">
        <v>2.48</v>
      </c>
      <c r="U3513">
        <v>1</v>
      </c>
      <c r="V3513" t="s">
        <v>23</v>
      </c>
      <c r="W3513">
        <f t="shared" si="432"/>
        <v>1</v>
      </c>
      <c r="X3513" t="str">
        <f t="shared" si="433"/>
        <v>3 or fewer calls</v>
      </c>
      <c r="Y3513" t="str">
        <f t="shared" si="434"/>
        <v>Medium</v>
      </c>
      <c r="Z3513" t="str">
        <f t="shared" si="435"/>
        <v>Medium_user</v>
      </c>
      <c r="AA3513" t="str">
        <f t="shared" si="436"/>
        <v>Heavy_user</v>
      </c>
      <c r="AB3513" t="str">
        <f t="shared" si="437"/>
        <v>Medium Usage</v>
      </c>
      <c r="AC3513" t="str">
        <f t="shared" si="438"/>
        <v>None</v>
      </c>
      <c r="AD3513" t="str">
        <f t="shared" si="439"/>
        <v>Medium Intl Calls</v>
      </c>
    </row>
    <row r="3514" spans="1:30" x14ac:dyDescent="0.25">
      <c r="A3514" t="s">
        <v>31</v>
      </c>
      <c r="B3514">
        <v>116</v>
      </c>
      <c r="C3514" t="s">
        <v>21</v>
      </c>
      <c r="D3514" t="s">
        <v>22</v>
      </c>
      <c r="E3514">
        <f>IF(train[[#This Row],[international_plan]]="yes",1,0)</f>
        <v>0</v>
      </c>
      <c r="F3514" t="s">
        <v>22</v>
      </c>
      <c r="G3514">
        <f>IF(train[[#This Row],[voice_mail_plan]]="yes",1,0)</f>
        <v>0</v>
      </c>
      <c r="H3514">
        <v>0</v>
      </c>
      <c r="I3514">
        <v>255.5</v>
      </c>
      <c r="J3514">
        <v>93</v>
      </c>
      <c r="K3514">
        <v>43.44</v>
      </c>
      <c r="L3514">
        <v>224.4</v>
      </c>
      <c r="M3514">
        <v>122</v>
      </c>
      <c r="N3514">
        <v>19.07</v>
      </c>
      <c r="O3514">
        <v>317.3</v>
      </c>
      <c r="P3514">
        <v>85</v>
      </c>
      <c r="Q3514">
        <v>14.28</v>
      </c>
      <c r="R3514">
        <v>12.7</v>
      </c>
      <c r="S3514">
        <v>4</v>
      </c>
      <c r="T3514">
        <v>3.43</v>
      </c>
      <c r="U3514">
        <v>1</v>
      </c>
      <c r="V3514" t="s">
        <v>23</v>
      </c>
      <c r="W3514">
        <f t="shared" si="432"/>
        <v>1</v>
      </c>
      <c r="X3514" t="str">
        <f t="shared" si="433"/>
        <v>3 or fewer calls</v>
      </c>
      <c r="Y3514" t="str">
        <f t="shared" si="434"/>
        <v>Medium</v>
      </c>
      <c r="Z3514" t="str">
        <f t="shared" si="435"/>
        <v>Heavy_user</v>
      </c>
      <c r="AA3514" t="str">
        <f t="shared" si="436"/>
        <v>Medium_user</v>
      </c>
      <c r="AB3514" t="str">
        <f t="shared" si="437"/>
        <v>Medium Usage</v>
      </c>
      <c r="AC3514" t="str">
        <f t="shared" si="438"/>
        <v>None</v>
      </c>
      <c r="AD3514" t="str">
        <f t="shared" si="439"/>
        <v>Medium Intl Calls</v>
      </c>
    </row>
    <row r="3515" spans="1:30" x14ac:dyDescent="0.25">
      <c r="A3515" t="s">
        <v>44</v>
      </c>
      <c r="B3515">
        <v>86</v>
      </c>
      <c r="C3515" t="s">
        <v>21</v>
      </c>
      <c r="D3515" t="s">
        <v>22</v>
      </c>
      <c r="E3515">
        <f>IF(train[[#This Row],[international_plan]]="yes",1,0)</f>
        <v>0</v>
      </c>
      <c r="F3515" t="s">
        <v>22</v>
      </c>
      <c r="G3515">
        <f>IF(train[[#This Row],[voice_mail_plan]]="yes",1,0)</f>
        <v>0</v>
      </c>
      <c r="H3515">
        <v>0</v>
      </c>
      <c r="I3515">
        <v>227.9</v>
      </c>
      <c r="J3515">
        <v>105</v>
      </c>
      <c r="K3515">
        <v>38.74</v>
      </c>
      <c r="L3515">
        <v>218.7</v>
      </c>
      <c r="M3515">
        <v>118</v>
      </c>
      <c r="N3515">
        <v>18.59</v>
      </c>
      <c r="O3515">
        <v>223.2</v>
      </c>
      <c r="P3515">
        <v>120</v>
      </c>
      <c r="Q3515">
        <v>10.039999999999999</v>
      </c>
      <c r="R3515">
        <v>14.2</v>
      </c>
      <c r="S3515">
        <v>5</v>
      </c>
      <c r="T3515">
        <v>3.83</v>
      </c>
      <c r="U3515">
        <v>3</v>
      </c>
      <c r="V3515" t="s">
        <v>22</v>
      </c>
      <c r="W3515">
        <f t="shared" si="432"/>
        <v>0</v>
      </c>
      <c r="X3515" t="str">
        <f t="shared" si="433"/>
        <v>3 or fewer calls</v>
      </c>
      <c r="Y3515" t="str">
        <f t="shared" si="434"/>
        <v>Medium</v>
      </c>
      <c r="Z3515" t="str">
        <f t="shared" si="435"/>
        <v>Medium_user</v>
      </c>
      <c r="AA3515" t="str">
        <f t="shared" si="436"/>
        <v>Medium_user</v>
      </c>
      <c r="AB3515" t="str">
        <f t="shared" si="437"/>
        <v>Medium Usage</v>
      </c>
      <c r="AC3515" t="str">
        <f t="shared" si="438"/>
        <v>None</v>
      </c>
      <c r="AD3515" t="str">
        <f t="shared" si="439"/>
        <v>Medium Intl Calls</v>
      </c>
    </row>
    <row r="3516" spans="1:30" x14ac:dyDescent="0.25">
      <c r="A3516" t="s">
        <v>69</v>
      </c>
      <c r="B3516">
        <v>39</v>
      </c>
      <c r="C3516" t="s">
        <v>28</v>
      </c>
      <c r="D3516" t="s">
        <v>22</v>
      </c>
      <c r="E3516">
        <f>IF(train[[#This Row],[international_plan]]="yes",1,0)</f>
        <v>0</v>
      </c>
      <c r="F3516" t="s">
        <v>22</v>
      </c>
      <c r="G3516">
        <f>IF(train[[#This Row],[voice_mail_plan]]="yes",1,0)</f>
        <v>0</v>
      </c>
      <c r="H3516">
        <v>0</v>
      </c>
      <c r="I3516">
        <v>185</v>
      </c>
      <c r="J3516">
        <v>113</v>
      </c>
      <c r="K3516">
        <v>31.45</v>
      </c>
      <c r="L3516">
        <v>106.5</v>
      </c>
      <c r="M3516">
        <v>125</v>
      </c>
      <c r="N3516">
        <v>9.0500000000000007</v>
      </c>
      <c r="O3516">
        <v>167.3</v>
      </c>
      <c r="P3516">
        <v>78</v>
      </c>
      <c r="Q3516">
        <v>7.53</v>
      </c>
      <c r="R3516">
        <v>12</v>
      </c>
      <c r="S3516">
        <v>2</v>
      </c>
      <c r="T3516">
        <v>3.24</v>
      </c>
      <c r="U3516">
        <v>0</v>
      </c>
      <c r="V3516" t="s">
        <v>22</v>
      </c>
      <c r="W3516">
        <f t="shared" si="432"/>
        <v>0</v>
      </c>
      <c r="X3516" t="str">
        <f t="shared" si="433"/>
        <v>3 or fewer calls</v>
      </c>
      <c r="Y3516" t="str">
        <f t="shared" si="434"/>
        <v>Medium</v>
      </c>
      <c r="Z3516" t="str">
        <f t="shared" si="435"/>
        <v>Heavy_user</v>
      </c>
      <c r="AA3516" t="str">
        <f t="shared" si="436"/>
        <v>Light_user</v>
      </c>
      <c r="AB3516" t="str">
        <f t="shared" si="437"/>
        <v>Medium Usage</v>
      </c>
      <c r="AC3516" t="str">
        <f t="shared" si="438"/>
        <v>None</v>
      </c>
      <c r="AD3516" t="str">
        <f t="shared" si="439"/>
        <v>Medium Intl Calls</v>
      </c>
    </row>
    <row r="3517" spans="1:30" x14ac:dyDescent="0.25">
      <c r="A3517" t="s">
        <v>53</v>
      </c>
      <c r="B3517">
        <v>57</v>
      </c>
      <c r="C3517" t="s">
        <v>21</v>
      </c>
      <c r="D3517" t="s">
        <v>22</v>
      </c>
      <c r="E3517">
        <f>IF(train[[#This Row],[international_plan]]="yes",1,0)</f>
        <v>0</v>
      </c>
      <c r="F3517" t="s">
        <v>22</v>
      </c>
      <c r="G3517">
        <f>IF(train[[#This Row],[voice_mail_plan]]="yes",1,0)</f>
        <v>0</v>
      </c>
      <c r="H3517">
        <v>0</v>
      </c>
      <c r="I3517">
        <v>140</v>
      </c>
      <c r="J3517">
        <v>100</v>
      </c>
      <c r="K3517">
        <v>23.8</v>
      </c>
      <c r="L3517">
        <v>174.7</v>
      </c>
      <c r="M3517">
        <v>102</v>
      </c>
      <c r="N3517">
        <v>14.85</v>
      </c>
      <c r="O3517">
        <v>258.5</v>
      </c>
      <c r="P3517">
        <v>111</v>
      </c>
      <c r="Q3517">
        <v>11.63</v>
      </c>
      <c r="R3517">
        <v>13.3</v>
      </c>
      <c r="S3517">
        <v>4</v>
      </c>
      <c r="T3517">
        <v>3.59</v>
      </c>
      <c r="U3517">
        <v>1</v>
      </c>
      <c r="V3517" t="s">
        <v>22</v>
      </c>
      <c r="W3517">
        <f t="shared" si="432"/>
        <v>0</v>
      </c>
      <c r="X3517" t="str">
        <f t="shared" si="433"/>
        <v>3 or fewer calls</v>
      </c>
      <c r="Y3517" t="str">
        <f t="shared" si="434"/>
        <v>Medium</v>
      </c>
      <c r="Z3517" t="str">
        <f t="shared" si="435"/>
        <v>Medium_user</v>
      </c>
      <c r="AA3517" t="str">
        <f t="shared" si="436"/>
        <v>Medium_user</v>
      </c>
      <c r="AB3517" t="str">
        <f t="shared" si="437"/>
        <v>Medium Usage</v>
      </c>
      <c r="AC3517" t="str">
        <f t="shared" si="438"/>
        <v>None</v>
      </c>
      <c r="AD3517" t="str">
        <f t="shared" si="439"/>
        <v>Medium Intl Calls</v>
      </c>
    </row>
    <row r="3518" spans="1:30" x14ac:dyDescent="0.25">
      <c r="A3518" t="s">
        <v>46</v>
      </c>
      <c r="B3518">
        <v>138</v>
      </c>
      <c r="C3518" t="s">
        <v>21</v>
      </c>
      <c r="D3518" t="s">
        <v>22</v>
      </c>
      <c r="E3518">
        <f>IF(train[[#This Row],[international_plan]]="yes",1,0)</f>
        <v>0</v>
      </c>
      <c r="F3518" t="s">
        <v>22</v>
      </c>
      <c r="G3518">
        <f>IF(train[[#This Row],[voice_mail_plan]]="yes",1,0)</f>
        <v>0</v>
      </c>
      <c r="H3518">
        <v>0</v>
      </c>
      <c r="I3518">
        <v>157.5</v>
      </c>
      <c r="J3518">
        <v>96</v>
      </c>
      <c r="K3518">
        <v>26.78</v>
      </c>
      <c r="L3518">
        <v>271.7</v>
      </c>
      <c r="M3518">
        <v>107</v>
      </c>
      <c r="N3518">
        <v>23.09</v>
      </c>
      <c r="O3518">
        <v>138.19999999999999</v>
      </c>
      <c r="P3518">
        <v>84</v>
      </c>
      <c r="Q3518">
        <v>6.22</v>
      </c>
      <c r="R3518">
        <v>10.7</v>
      </c>
      <c r="S3518">
        <v>6</v>
      </c>
      <c r="T3518">
        <v>2.89</v>
      </c>
      <c r="U3518">
        <v>2</v>
      </c>
      <c r="V3518" t="s">
        <v>22</v>
      </c>
      <c r="W3518">
        <f t="shared" si="432"/>
        <v>0</v>
      </c>
      <c r="X3518" t="str">
        <f t="shared" si="433"/>
        <v>3 or fewer calls</v>
      </c>
      <c r="Y3518" t="str">
        <f t="shared" si="434"/>
        <v>Medium</v>
      </c>
      <c r="Z3518" t="str">
        <f t="shared" si="435"/>
        <v>Medium_user</v>
      </c>
      <c r="AA3518" t="str">
        <f t="shared" si="436"/>
        <v>Heavy_user</v>
      </c>
      <c r="AB3518" t="str">
        <f t="shared" si="437"/>
        <v>Medium Usage</v>
      </c>
      <c r="AC3518" t="str">
        <f t="shared" si="438"/>
        <v>None</v>
      </c>
      <c r="AD3518" t="str">
        <f t="shared" si="439"/>
        <v>Medium Intl Calls</v>
      </c>
    </row>
    <row r="3519" spans="1:30" x14ac:dyDescent="0.25">
      <c r="A3519" t="s">
        <v>47</v>
      </c>
      <c r="B3519">
        <v>98</v>
      </c>
      <c r="C3519" t="s">
        <v>21</v>
      </c>
      <c r="D3519" t="s">
        <v>22</v>
      </c>
      <c r="E3519">
        <f>IF(train[[#This Row],[international_plan]]="yes",1,0)</f>
        <v>0</v>
      </c>
      <c r="F3519" t="s">
        <v>22</v>
      </c>
      <c r="G3519">
        <f>IF(train[[#This Row],[voice_mail_plan]]="yes",1,0)</f>
        <v>0</v>
      </c>
      <c r="H3519">
        <v>0</v>
      </c>
      <c r="I3519">
        <v>237.5</v>
      </c>
      <c r="J3519">
        <v>130</v>
      </c>
      <c r="K3519">
        <v>40.380000000000003</v>
      </c>
      <c r="L3519">
        <v>213.2</v>
      </c>
      <c r="M3519">
        <v>85</v>
      </c>
      <c r="N3519">
        <v>18.12</v>
      </c>
      <c r="O3519">
        <v>194.1</v>
      </c>
      <c r="P3519">
        <v>107</v>
      </c>
      <c r="Q3519">
        <v>8.73</v>
      </c>
      <c r="R3519">
        <v>10.1</v>
      </c>
      <c r="S3519">
        <v>3</v>
      </c>
      <c r="T3519">
        <v>2.73</v>
      </c>
      <c r="U3519">
        <v>0</v>
      </c>
      <c r="V3519" t="s">
        <v>22</v>
      </c>
      <c r="W3519">
        <f t="shared" si="432"/>
        <v>0</v>
      </c>
      <c r="X3519" t="str">
        <f t="shared" si="433"/>
        <v>3 or fewer calls</v>
      </c>
      <c r="Y3519" t="str">
        <f t="shared" si="434"/>
        <v>Medium</v>
      </c>
      <c r="Z3519" t="str">
        <f t="shared" si="435"/>
        <v>Medium_user</v>
      </c>
      <c r="AA3519" t="str">
        <f t="shared" si="436"/>
        <v>Medium_user</v>
      </c>
      <c r="AB3519" t="str">
        <f t="shared" si="437"/>
        <v>Medium Usage</v>
      </c>
      <c r="AC3519" t="str">
        <f t="shared" si="438"/>
        <v>None</v>
      </c>
      <c r="AD3519" t="str">
        <f t="shared" si="439"/>
        <v>Medium Intl Calls</v>
      </c>
    </row>
    <row r="3520" spans="1:30" x14ac:dyDescent="0.25">
      <c r="A3520" t="s">
        <v>42</v>
      </c>
      <c r="B3520">
        <v>145</v>
      </c>
      <c r="C3520" t="s">
        <v>21</v>
      </c>
      <c r="D3520" t="s">
        <v>22</v>
      </c>
      <c r="E3520">
        <f>IF(train[[#This Row],[international_plan]]="yes",1,0)</f>
        <v>0</v>
      </c>
      <c r="F3520" t="s">
        <v>23</v>
      </c>
      <c r="G3520">
        <f>IF(train[[#This Row],[voice_mail_plan]]="yes",1,0)</f>
        <v>1</v>
      </c>
      <c r="H3520">
        <v>10</v>
      </c>
      <c r="I3520">
        <v>190.7</v>
      </c>
      <c r="J3520">
        <v>100</v>
      </c>
      <c r="K3520">
        <v>32.42</v>
      </c>
      <c r="L3520">
        <v>177.7</v>
      </c>
      <c r="M3520">
        <v>114</v>
      </c>
      <c r="N3520">
        <v>15.1</v>
      </c>
      <c r="O3520">
        <v>167.3</v>
      </c>
      <c r="P3520">
        <v>100</v>
      </c>
      <c r="Q3520">
        <v>7.53</v>
      </c>
      <c r="R3520">
        <v>12.8</v>
      </c>
      <c r="S3520">
        <v>2</v>
      </c>
      <c r="T3520">
        <v>3.46</v>
      </c>
      <c r="U3520">
        <v>0</v>
      </c>
      <c r="V3520" t="s">
        <v>22</v>
      </c>
      <c r="W3520">
        <f t="shared" si="432"/>
        <v>0</v>
      </c>
      <c r="X3520" t="str">
        <f t="shared" si="433"/>
        <v>3 or fewer calls</v>
      </c>
      <c r="Y3520" t="str">
        <f t="shared" si="434"/>
        <v>Medium</v>
      </c>
      <c r="Z3520" t="str">
        <f t="shared" si="435"/>
        <v>Medium_user</v>
      </c>
      <c r="AA3520" t="str">
        <f t="shared" si="436"/>
        <v>Medium_user</v>
      </c>
      <c r="AB3520" t="str">
        <f t="shared" si="437"/>
        <v>Medium Usage</v>
      </c>
      <c r="AC3520" t="str">
        <f t="shared" si="438"/>
        <v>Medium</v>
      </c>
      <c r="AD3520" t="str">
        <f t="shared" si="439"/>
        <v>Medium Intl Calls</v>
      </c>
    </row>
    <row r="3521" spans="1:30" x14ac:dyDescent="0.25">
      <c r="A3521" t="s">
        <v>62</v>
      </c>
      <c r="B3521">
        <v>77</v>
      </c>
      <c r="C3521" t="s">
        <v>21</v>
      </c>
      <c r="D3521" t="s">
        <v>22</v>
      </c>
      <c r="E3521">
        <f>IF(train[[#This Row],[international_plan]]="yes",1,0)</f>
        <v>0</v>
      </c>
      <c r="F3521" t="s">
        <v>22</v>
      </c>
      <c r="G3521">
        <f>IF(train[[#This Row],[voice_mail_plan]]="yes",1,0)</f>
        <v>0</v>
      </c>
      <c r="H3521">
        <v>0</v>
      </c>
      <c r="I3521">
        <v>215.5</v>
      </c>
      <c r="J3521">
        <v>81</v>
      </c>
      <c r="K3521">
        <v>36.64</v>
      </c>
      <c r="L3521">
        <v>170.9</v>
      </c>
      <c r="M3521">
        <v>100</v>
      </c>
      <c r="N3521">
        <v>14.53</v>
      </c>
      <c r="O3521">
        <v>170.3</v>
      </c>
      <c r="P3521">
        <v>59</v>
      </c>
      <c r="Q3521">
        <v>7.66</v>
      </c>
      <c r="R3521">
        <v>10.3</v>
      </c>
      <c r="S3521">
        <v>3</v>
      </c>
      <c r="T3521">
        <v>2.78</v>
      </c>
      <c r="U3521">
        <v>1</v>
      </c>
      <c r="V3521" t="s">
        <v>22</v>
      </c>
      <c r="W3521">
        <f t="shared" si="432"/>
        <v>0</v>
      </c>
      <c r="X3521" t="str">
        <f t="shared" si="433"/>
        <v>3 or fewer calls</v>
      </c>
      <c r="Y3521" t="str">
        <f t="shared" si="434"/>
        <v>Medium</v>
      </c>
      <c r="Z3521" t="str">
        <f t="shared" si="435"/>
        <v>Medium_user</v>
      </c>
      <c r="AA3521" t="str">
        <f t="shared" si="436"/>
        <v>Medium_user</v>
      </c>
      <c r="AB3521" t="str">
        <f t="shared" si="437"/>
        <v>Medium Usage</v>
      </c>
      <c r="AC3521" t="str">
        <f t="shared" si="438"/>
        <v>None</v>
      </c>
      <c r="AD3521" t="str">
        <f t="shared" si="439"/>
        <v>Medium Intl Calls</v>
      </c>
    </row>
    <row r="3522" spans="1:30" x14ac:dyDescent="0.25">
      <c r="A3522" t="s">
        <v>31</v>
      </c>
      <c r="B3522">
        <v>99</v>
      </c>
      <c r="C3522" t="s">
        <v>25</v>
      </c>
      <c r="D3522" t="s">
        <v>22</v>
      </c>
      <c r="E3522">
        <f>IF(train[[#This Row],[international_plan]]="yes",1,0)</f>
        <v>0</v>
      </c>
      <c r="F3522" t="s">
        <v>23</v>
      </c>
      <c r="G3522">
        <f>IF(train[[#This Row],[voice_mail_plan]]="yes",1,0)</f>
        <v>1</v>
      </c>
      <c r="H3522">
        <v>12</v>
      </c>
      <c r="I3522">
        <v>119.9</v>
      </c>
      <c r="J3522">
        <v>83</v>
      </c>
      <c r="K3522">
        <v>20.38</v>
      </c>
      <c r="L3522">
        <v>237.7</v>
      </c>
      <c r="M3522">
        <v>98</v>
      </c>
      <c r="N3522">
        <v>20.2</v>
      </c>
      <c r="O3522">
        <v>187.6</v>
      </c>
      <c r="P3522">
        <v>159</v>
      </c>
      <c r="Q3522">
        <v>8.44</v>
      </c>
      <c r="R3522">
        <v>16.600000000000001</v>
      </c>
      <c r="S3522">
        <v>2</v>
      </c>
      <c r="T3522">
        <v>4.4800000000000004</v>
      </c>
      <c r="U3522">
        <v>1</v>
      </c>
      <c r="V3522" t="s">
        <v>22</v>
      </c>
      <c r="W3522">
        <f t="shared" ref="W3522:W3585" si="440">IF(V3522="yes",1,0)</f>
        <v>0</v>
      </c>
      <c r="X3522" t="str">
        <f t="shared" ref="X3522:X3585" si="441">IF(U3522&gt;3,"More than 3 calls","3 or fewer calls")</f>
        <v>3 or fewer calls</v>
      </c>
      <c r="Y3522" t="str">
        <f t="shared" ref="Y3522:Y3585" si="442">IF(T3522&lt;2,"Low",IF(T3522&lt;4,"Medium","High"))</f>
        <v>High</v>
      </c>
      <c r="Z3522" t="str">
        <f t="shared" ref="Z3522:Z3585" si="443">IF(M3522&lt;80,"Light_usage",IF(M3522&lt;120,"Medium_user","Heavy_user"))</f>
        <v>Medium_user</v>
      </c>
      <c r="AA3522" t="str">
        <f t="shared" ref="AA3522:AA3585" si="444">IF(N3522&lt;10,"Light_user",IF(N3522&lt;20,"Medium_user","Heavy_user"))</f>
        <v>Heavy_user</v>
      </c>
      <c r="AB3522" t="str">
        <f t="shared" ref="AB3522:AB3585" si="445">IF(AND(I3522&gt;250,N3522&gt;20,R3522&gt;10),"High Usage",
  IF(AND(I3522&lt;100,N3522&lt;10,R3522&lt;5),"Low Usage","Medium Usage"))</f>
        <v>Medium Usage</v>
      </c>
      <c r="AC3522" t="str">
        <f t="shared" ref="AC3522:AC3585" si="446">IF(H3522=0,"None",IF(H3522&lt;10,"Low",IF(H3522&lt;30,"Medium","High")))</f>
        <v>Medium</v>
      </c>
      <c r="AD3522" t="str">
        <f t="shared" ref="AD3522:AD3585" si="447">IF(T3522&lt;=2, "Low Intl Calls", IF(T3522&lt;=5, "Medium Intl Calls", "High Intl Calls"))</f>
        <v>Medium Intl Calls</v>
      </c>
    </row>
    <row r="3523" spans="1:30" x14ac:dyDescent="0.25">
      <c r="A3523" t="s">
        <v>64</v>
      </c>
      <c r="B3523">
        <v>106</v>
      </c>
      <c r="C3523" t="s">
        <v>28</v>
      </c>
      <c r="D3523" t="s">
        <v>23</v>
      </c>
      <c r="E3523">
        <f>IF(train[[#This Row],[international_plan]]="yes",1,0)</f>
        <v>1</v>
      </c>
      <c r="F3523" t="s">
        <v>22</v>
      </c>
      <c r="G3523">
        <f>IF(train[[#This Row],[voice_mail_plan]]="yes",1,0)</f>
        <v>0</v>
      </c>
      <c r="H3523">
        <v>0</v>
      </c>
      <c r="I3523">
        <v>196.7</v>
      </c>
      <c r="J3523">
        <v>100</v>
      </c>
      <c r="K3523">
        <v>33.44</v>
      </c>
      <c r="L3523">
        <v>210.2</v>
      </c>
      <c r="M3523">
        <v>109</v>
      </c>
      <c r="N3523">
        <v>17.87</v>
      </c>
      <c r="O3523">
        <v>173.8</v>
      </c>
      <c r="P3523">
        <v>83</v>
      </c>
      <c r="Q3523">
        <v>7.82</v>
      </c>
      <c r="R3523">
        <v>7.8</v>
      </c>
      <c r="S3523">
        <v>1</v>
      </c>
      <c r="T3523">
        <v>2.11</v>
      </c>
      <c r="U3523">
        <v>4</v>
      </c>
      <c r="V3523" t="s">
        <v>23</v>
      </c>
      <c r="W3523">
        <f t="shared" si="440"/>
        <v>1</v>
      </c>
      <c r="X3523" t="str">
        <f t="shared" si="441"/>
        <v>More than 3 calls</v>
      </c>
      <c r="Y3523" t="str">
        <f t="shared" si="442"/>
        <v>Medium</v>
      </c>
      <c r="Z3523" t="str">
        <f t="shared" si="443"/>
        <v>Medium_user</v>
      </c>
      <c r="AA3523" t="str">
        <f t="shared" si="444"/>
        <v>Medium_user</v>
      </c>
      <c r="AB3523" t="str">
        <f t="shared" si="445"/>
        <v>Medium Usage</v>
      </c>
      <c r="AC3523" t="str">
        <f t="shared" si="446"/>
        <v>None</v>
      </c>
      <c r="AD3523" t="str">
        <f t="shared" si="447"/>
        <v>Medium Intl Calls</v>
      </c>
    </row>
    <row r="3524" spans="1:30" x14ac:dyDescent="0.25">
      <c r="A3524" t="s">
        <v>26</v>
      </c>
      <c r="B3524">
        <v>32</v>
      </c>
      <c r="C3524" t="s">
        <v>28</v>
      </c>
      <c r="D3524" t="s">
        <v>22</v>
      </c>
      <c r="E3524">
        <f>IF(train[[#This Row],[international_plan]]="yes",1,0)</f>
        <v>0</v>
      </c>
      <c r="F3524" t="s">
        <v>22</v>
      </c>
      <c r="G3524">
        <f>IF(train[[#This Row],[voice_mail_plan]]="yes",1,0)</f>
        <v>0</v>
      </c>
      <c r="H3524">
        <v>0</v>
      </c>
      <c r="I3524">
        <v>230.7</v>
      </c>
      <c r="J3524">
        <v>122</v>
      </c>
      <c r="K3524">
        <v>39.22</v>
      </c>
      <c r="L3524">
        <v>204.7</v>
      </c>
      <c r="M3524">
        <v>134</v>
      </c>
      <c r="N3524">
        <v>17.399999999999999</v>
      </c>
      <c r="O3524">
        <v>142</v>
      </c>
      <c r="P3524">
        <v>86</v>
      </c>
      <c r="Q3524">
        <v>6.39</v>
      </c>
      <c r="R3524">
        <v>8.6999999999999993</v>
      </c>
      <c r="S3524">
        <v>3</v>
      </c>
      <c r="T3524">
        <v>2.35</v>
      </c>
      <c r="U3524">
        <v>2</v>
      </c>
      <c r="V3524" t="s">
        <v>22</v>
      </c>
      <c r="W3524">
        <f t="shared" si="440"/>
        <v>0</v>
      </c>
      <c r="X3524" t="str">
        <f t="shared" si="441"/>
        <v>3 or fewer calls</v>
      </c>
      <c r="Y3524" t="str">
        <f t="shared" si="442"/>
        <v>Medium</v>
      </c>
      <c r="Z3524" t="str">
        <f t="shared" si="443"/>
        <v>Heavy_user</v>
      </c>
      <c r="AA3524" t="str">
        <f t="shared" si="444"/>
        <v>Medium_user</v>
      </c>
      <c r="AB3524" t="str">
        <f t="shared" si="445"/>
        <v>Medium Usage</v>
      </c>
      <c r="AC3524" t="str">
        <f t="shared" si="446"/>
        <v>None</v>
      </c>
      <c r="AD3524" t="str">
        <f t="shared" si="447"/>
        <v>Medium Intl Calls</v>
      </c>
    </row>
    <row r="3525" spans="1:30" x14ac:dyDescent="0.25">
      <c r="A3525" t="s">
        <v>52</v>
      </c>
      <c r="B3525">
        <v>174</v>
      </c>
      <c r="C3525" t="s">
        <v>21</v>
      </c>
      <c r="D3525" t="s">
        <v>22</v>
      </c>
      <c r="E3525">
        <f>IF(train[[#This Row],[international_plan]]="yes",1,0)</f>
        <v>0</v>
      </c>
      <c r="F3525" t="s">
        <v>22</v>
      </c>
      <c r="G3525">
        <f>IF(train[[#This Row],[voice_mail_plan]]="yes",1,0)</f>
        <v>0</v>
      </c>
      <c r="H3525">
        <v>0</v>
      </c>
      <c r="I3525">
        <v>222.3</v>
      </c>
      <c r="J3525">
        <v>102</v>
      </c>
      <c r="K3525">
        <v>37.79</v>
      </c>
      <c r="L3525">
        <v>173.8</v>
      </c>
      <c r="M3525">
        <v>123</v>
      </c>
      <c r="N3525">
        <v>14.77</v>
      </c>
      <c r="O3525">
        <v>297.2</v>
      </c>
      <c r="P3525">
        <v>97</v>
      </c>
      <c r="Q3525">
        <v>13.37</v>
      </c>
      <c r="R3525">
        <v>5.7</v>
      </c>
      <c r="S3525">
        <v>2</v>
      </c>
      <c r="T3525">
        <v>1.54</v>
      </c>
      <c r="U3525">
        <v>0</v>
      </c>
      <c r="V3525" t="s">
        <v>23</v>
      </c>
      <c r="W3525">
        <f t="shared" si="440"/>
        <v>1</v>
      </c>
      <c r="X3525" t="str">
        <f t="shared" si="441"/>
        <v>3 or fewer calls</v>
      </c>
      <c r="Y3525" t="str">
        <f t="shared" si="442"/>
        <v>Low</v>
      </c>
      <c r="Z3525" t="str">
        <f t="shared" si="443"/>
        <v>Heavy_user</v>
      </c>
      <c r="AA3525" t="str">
        <f t="shared" si="444"/>
        <v>Medium_user</v>
      </c>
      <c r="AB3525" t="str">
        <f t="shared" si="445"/>
        <v>Medium Usage</v>
      </c>
      <c r="AC3525" t="str">
        <f t="shared" si="446"/>
        <v>None</v>
      </c>
      <c r="AD3525" t="str">
        <f t="shared" si="447"/>
        <v>Low Intl Calls</v>
      </c>
    </row>
    <row r="3526" spans="1:30" x14ac:dyDescent="0.25">
      <c r="A3526" t="s">
        <v>36</v>
      </c>
      <c r="B3526">
        <v>98</v>
      </c>
      <c r="C3526" t="s">
        <v>28</v>
      </c>
      <c r="D3526" t="s">
        <v>22</v>
      </c>
      <c r="E3526">
        <f>IF(train[[#This Row],[international_plan]]="yes",1,0)</f>
        <v>0</v>
      </c>
      <c r="F3526" t="s">
        <v>22</v>
      </c>
      <c r="G3526">
        <f>IF(train[[#This Row],[voice_mail_plan]]="yes",1,0)</f>
        <v>0</v>
      </c>
      <c r="H3526">
        <v>0</v>
      </c>
      <c r="I3526">
        <v>198.6</v>
      </c>
      <c r="J3526">
        <v>92</v>
      </c>
      <c r="K3526">
        <v>33.76</v>
      </c>
      <c r="L3526">
        <v>349.4</v>
      </c>
      <c r="M3526">
        <v>99</v>
      </c>
      <c r="N3526">
        <v>29.7</v>
      </c>
      <c r="O3526">
        <v>221.7</v>
      </c>
      <c r="P3526">
        <v>83</v>
      </c>
      <c r="Q3526">
        <v>9.98</v>
      </c>
      <c r="R3526">
        <v>7.3</v>
      </c>
      <c r="S3526">
        <v>6</v>
      </c>
      <c r="T3526">
        <v>1.97</v>
      </c>
      <c r="U3526">
        <v>2</v>
      </c>
      <c r="V3526" t="s">
        <v>23</v>
      </c>
      <c r="W3526">
        <f t="shared" si="440"/>
        <v>1</v>
      </c>
      <c r="X3526" t="str">
        <f t="shared" si="441"/>
        <v>3 or fewer calls</v>
      </c>
      <c r="Y3526" t="str">
        <f t="shared" si="442"/>
        <v>Low</v>
      </c>
      <c r="Z3526" t="str">
        <f t="shared" si="443"/>
        <v>Medium_user</v>
      </c>
      <c r="AA3526" t="str">
        <f t="shared" si="444"/>
        <v>Heavy_user</v>
      </c>
      <c r="AB3526" t="str">
        <f t="shared" si="445"/>
        <v>Medium Usage</v>
      </c>
      <c r="AC3526" t="str">
        <f t="shared" si="446"/>
        <v>None</v>
      </c>
      <c r="AD3526" t="str">
        <f t="shared" si="447"/>
        <v>Low Intl Calls</v>
      </c>
    </row>
    <row r="3527" spans="1:30" x14ac:dyDescent="0.25">
      <c r="A3527" t="s">
        <v>66</v>
      </c>
      <c r="B3527">
        <v>42</v>
      </c>
      <c r="C3527" t="s">
        <v>28</v>
      </c>
      <c r="D3527" t="s">
        <v>22</v>
      </c>
      <c r="E3527">
        <f>IF(train[[#This Row],[international_plan]]="yes",1,0)</f>
        <v>0</v>
      </c>
      <c r="F3527" t="s">
        <v>22</v>
      </c>
      <c r="G3527">
        <f>IF(train[[#This Row],[voice_mail_plan]]="yes",1,0)</f>
        <v>0</v>
      </c>
      <c r="H3527">
        <v>0</v>
      </c>
      <c r="I3527">
        <v>139.4</v>
      </c>
      <c r="J3527">
        <v>109</v>
      </c>
      <c r="K3527">
        <v>23.7</v>
      </c>
      <c r="L3527">
        <v>223.8</v>
      </c>
      <c r="M3527">
        <v>121</v>
      </c>
      <c r="N3527">
        <v>19.02</v>
      </c>
      <c r="O3527">
        <v>244.9</v>
      </c>
      <c r="P3527">
        <v>105</v>
      </c>
      <c r="Q3527">
        <v>11.02</v>
      </c>
      <c r="R3527">
        <v>4.5999999999999996</v>
      </c>
      <c r="S3527">
        <v>3</v>
      </c>
      <c r="T3527">
        <v>1.24</v>
      </c>
      <c r="U3527">
        <v>1</v>
      </c>
      <c r="V3527" t="s">
        <v>22</v>
      </c>
      <c r="W3527">
        <f t="shared" si="440"/>
        <v>0</v>
      </c>
      <c r="X3527" t="str">
        <f t="shared" si="441"/>
        <v>3 or fewer calls</v>
      </c>
      <c r="Y3527" t="str">
        <f t="shared" si="442"/>
        <v>Low</v>
      </c>
      <c r="Z3527" t="str">
        <f t="shared" si="443"/>
        <v>Heavy_user</v>
      </c>
      <c r="AA3527" t="str">
        <f t="shared" si="444"/>
        <v>Medium_user</v>
      </c>
      <c r="AB3527" t="str">
        <f t="shared" si="445"/>
        <v>Medium Usage</v>
      </c>
      <c r="AC3527" t="str">
        <f t="shared" si="446"/>
        <v>None</v>
      </c>
      <c r="AD3527" t="str">
        <f t="shared" si="447"/>
        <v>Low Intl Calls</v>
      </c>
    </row>
    <row r="3528" spans="1:30" x14ac:dyDescent="0.25">
      <c r="A3528" t="s">
        <v>38</v>
      </c>
      <c r="B3528">
        <v>99</v>
      </c>
      <c r="C3528" t="s">
        <v>25</v>
      </c>
      <c r="D3528" t="s">
        <v>22</v>
      </c>
      <c r="E3528">
        <f>IF(train[[#This Row],[international_plan]]="yes",1,0)</f>
        <v>0</v>
      </c>
      <c r="F3528" t="s">
        <v>22</v>
      </c>
      <c r="G3528">
        <f>IF(train[[#This Row],[voice_mail_plan]]="yes",1,0)</f>
        <v>0</v>
      </c>
      <c r="H3528">
        <v>0</v>
      </c>
      <c r="I3528">
        <v>130.4</v>
      </c>
      <c r="J3528">
        <v>121</v>
      </c>
      <c r="K3528">
        <v>22.17</v>
      </c>
      <c r="L3528">
        <v>219.9</v>
      </c>
      <c r="M3528">
        <v>103</v>
      </c>
      <c r="N3528">
        <v>18.690000000000001</v>
      </c>
      <c r="O3528">
        <v>84.1</v>
      </c>
      <c r="P3528">
        <v>85</v>
      </c>
      <c r="Q3528">
        <v>3.78</v>
      </c>
      <c r="R3528">
        <v>9.8000000000000007</v>
      </c>
      <c r="S3528">
        <v>3</v>
      </c>
      <c r="T3528">
        <v>2.65</v>
      </c>
      <c r="U3528">
        <v>2</v>
      </c>
      <c r="V3528" t="s">
        <v>22</v>
      </c>
      <c r="W3528">
        <f t="shared" si="440"/>
        <v>0</v>
      </c>
      <c r="X3528" t="str">
        <f t="shared" si="441"/>
        <v>3 or fewer calls</v>
      </c>
      <c r="Y3528" t="str">
        <f t="shared" si="442"/>
        <v>Medium</v>
      </c>
      <c r="Z3528" t="str">
        <f t="shared" si="443"/>
        <v>Medium_user</v>
      </c>
      <c r="AA3528" t="str">
        <f t="shared" si="444"/>
        <v>Medium_user</v>
      </c>
      <c r="AB3528" t="str">
        <f t="shared" si="445"/>
        <v>Medium Usage</v>
      </c>
      <c r="AC3528" t="str">
        <f t="shared" si="446"/>
        <v>None</v>
      </c>
      <c r="AD3528" t="str">
        <f t="shared" si="447"/>
        <v>Medium Intl Calls</v>
      </c>
    </row>
    <row r="3529" spans="1:30" x14ac:dyDescent="0.25">
      <c r="A3529" t="s">
        <v>36</v>
      </c>
      <c r="B3529">
        <v>119</v>
      </c>
      <c r="C3529" t="s">
        <v>25</v>
      </c>
      <c r="D3529" t="s">
        <v>22</v>
      </c>
      <c r="E3529">
        <f>IF(train[[#This Row],[international_plan]]="yes",1,0)</f>
        <v>0</v>
      </c>
      <c r="F3529" t="s">
        <v>22</v>
      </c>
      <c r="G3529">
        <f>IF(train[[#This Row],[voice_mail_plan]]="yes",1,0)</f>
        <v>0</v>
      </c>
      <c r="H3529">
        <v>0</v>
      </c>
      <c r="I3529">
        <v>153.19999999999999</v>
      </c>
      <c r="J3529">
        <v>131</v>
      </c>
      <c r="K3529">
        <v>26.04</v>
      </c>
      <c r="L3529">
        <v>116.6</v>
      </c>
      <c r="M3529">
        <v>85</v>
      </c>
      <c r="N3529">
        <v>9.91</v>
      </c>
      <c r="O3529">
        <v>218.5</v>
      </c>
      <c r="P3529">
        <v>74</v>
      </c>
      <c r="Q3529">
        <v>9.83</v>
      </c>
      <c r="R3529">
        <v>10.1</v>
      </c>
      <c r="S3529">
        <v>5</v>
      </c>
      <c r="T3529">
        <v>2.73</v>
      </c>
      <c r="U3529">
        <v>1</v>
      </c>
      <c r="V3529" t="s">
        <v>22</v>
      </c>
      <c r="W3529">
        <f t="shared" si="440"/>
        <v>0</v>
      </c>
      <c r="X3529" t="str">
        <f t="shared" si="441"/>
        <v>3 or fewer calls</v>
      </c>
      <c r="Y3529" t="str">
        <f t="shared" si="442"/>
        <v>Medium</v>
      </c>
      <c r="Z3529" t="str">
        <f t="shared" si="443"/>
        <v>Medium_user</v>
      </c>
      <c r="AA3529" t="str">
        <f t="shared" si="444"/>
        <v>Light_user</v>
      </c>
      <c r="AB3529" t="str">
        <f t="shared" si="445"/>
        <v>Medium Usage</v>
      </c>
      <c r="AC3529" t="str">
        <f t="shared" si="446"/>
        <v>None</v>
      </c>
      <c r="AD3529" t="str">
        <f t="shared" si="447"/>
        <v>Medium Intl Calls</v>
      </c>
    </row>
    <row r="3530" spans="1:30" x14ac:dyDescent="0.25">
      <c r="A3530" t="s">
        <v>49</v>
      </c>
      <c r="B3530">
        <v>47</v>
      </c>
      <c r="C3530" t="s">
        <v>21</v>
      </c>
      <c r="D3530" t="s">
        <v>23</v>
      </c>
      <c r="E3530">
        <f>IF(train[[#This Row],[international_plan]]="yes",1,0)</f>
        <v>1</v>
      </c>
      <c r="F3530" t="s">
        <v>22</v>
      </c>
      <c r="G3530">
        <f>IF(train[[#This Row],[voice_mail_plan]]="yes",1,0)</f>
        <v>0</v>
      </c>
      <c r="H3530">
        <v>0</v>
      </c>
      <c r="I3530">
        <v>177.1</v>
      </c>
      <c r="J3530">
        <v>104</v>
      </c>
      <c r="K3530">
        <v>30.11</v>
      </c>
      <c r="L3530">
        <v>217.4</v>
      </c>
      <c r="M3530">
        <v>97</v>
      </c>
      <c r="N3530">
        <v>18.48</v>
      </c>
      <c r="O3530">
        <v>191.8</v>
      </c>
      <c r="P3530">
        <v>131</v>
      </c>
      <c r="Q3530">
        <v>8.6300000000000008</v>
      </c>
      <c r="R3530">
        <v>9.6999999999999993</v>
      </c>
      <c r="S3530">
        <v>5</v>
      </c>
      <c r="T3530">
        <v>2.62</v>
      </c>
      <c r="U3530">
        <v>2</v>
      </c>
      <c r="V3530" t="s">
        <v>22</v>
      </c>
      <c r="W3530">
        <f t="shared" si="440"/>
        <v>0</v>
      </c>
      <c r="X3530" t="str">
        <f t="shared" si="441"/>
        <v>3 or fewer calls</v>
      </c>
      <c r="Y3530" t="str">
        <f t="shared" si="442"/>
        <v>Medium</v>
      </c>
      <c r="Z3530" t="str">
        <f t="shared" si="443"/>
        <v>Medium_user</v>
      </c>
      <c r="AA3530" t="str">
        <f t="shared" si="444"/>
        <v>Medium_user</v>
      </c>
      <c r="AB3530" t="str">
        <f t="shared" si="445"/>
        <v>Medium Usage</v>
      </c>
      <c r="AC3530" t="str">
        <f t="shared" si="446"/>
        <v>None</v>
      </c>
      <c r="AD3530" t="str">
        <f t="shared" si="447"/>
        <v>Medium Intl Calls</v>
      </c>
    </row>
    <row r="3531" spans="1:30" x14ac:dyDescent="0.25">
      <c r="A3531" t="s">
        <v>48</v>
      </c>
      <c r="B3531">
        <v>77</v>
      </c>
      <c r="C3531" t="s">
        <v>21</v>
      </c>
      <c r="D3531" t="s">
        <v>22</v>
      </c>
      <c r="E3531">
        <f>IF(train[[#This Row],[international_plan]]="yes",1,0)</f>
        <v>0</v>
      </c>
      <c r="F3531" t="s">
        <v>22</v>
      </c>
      <c r="G3531">
        <f>IF(train[[#This Row],[voice_mail_plan]]="yes",1,0)</f>
        <v>0</v>
      </c>
      <c r="H3531">
        <v>0</v>
      </c>
      <c r="I3531">
        <v>134.5</v>
      </c>
      <c r="J3531">
        <v>119</v>
      </c>
      <c r="K3531">
        <v>22.87</v>
      </c>
      <c r="L3531">
        <v>119.7</v>
      </c>
      <c r="M3531">
        <v>104</v>
      </c>
      <c r="N3531">
        <v>10.17</v>
      </c>
      <c r="O3531">
        <v>250.7</v>
      </c>
      <c r="P3531">
        <v>112</v>
      </c>
      <c r="Q3531">
        <v>11.28</v>
      </c>
      <c r="R3531">
        <v>9.3000000000000007</v>
      </c>
      <c r="S3531">
        <v>5</v>
      </c>
      <c r="T3531">
        <v>2.5099999999999998</v>
      </c>
      <c r="U3531">
        <v>0</v>
      </c>
      <c r="V3531" t="s">
        <v>22</v>
      </c>
      <c r="W3531">
        <f t="shared" si="440"/>
        <v>0</v>
      </c>
      <c r="X3531" t="str">
        <f t="shared" si="441"/>
        <v>3 or fewer calls</v>
      </c>
      <c r="Y3531" t="str">
        <f t="shared" si="442"/>
        <v>Medium</v>
      </c>
      <c r="Z3531" t="str">
        <f t="shared" si="443"/>
        <v>Medium_user</v>
      </c>
      <c r="AA3531" t="str">
        <f t="shared" si="444"/>
        <v>Medium_user</v>
      </c>
      <c r="AB3531" t="str">
        <f t="shared" si="445"/>
        <v>Medium Usage</v>
      </c>
      <c r="AC3531" t="str">
        <f t="shared" si="446"/>
        <v>None</v>
      </c>
      <c r="AD3531" t="str">
        <f t="shared" si="447"/>
        <v>Medium Intl Calls</v>
      </c>
    </row>
    <row r="3532" spans="1:30" x14ac:dyDescent="0.25">
      <c r="A3532" t="s">
        <v>44</v>
      </c>
      <c r="B3532">
        <v>39</v>
      </c>
      <c r="C3532" t="s">
        <v>28</v>
      </c>
      <c r="D3532" t="s">
        <v>22</v>
      </c>
      <c r="E3532">
        <f>IF(train[[#This Row],[international_plan]]="yes",1,0)</f>
        <v>0</v>
      </c>
      <c r="F3532" t="s">
        <v>23</v>
      </c>
      <c r="G3532">
        <f>IF(train[[#This Row],[voice_mail_plan]]="yes",1,0)</f>
        <v>1</v>
      </c>
      <c r="H3532">
        <v>38</v>
      </c>
      <c r="I3532">
        <v>201.8</v>
      </c>
      <c r="J3532">
        <v>66</v>
      </c>
      <c r="K3532">
        <v>34.31</v>
      </c>
      <c r="L3532">
        <v>200.1</v>
      </c>
      <c r="M3532">
        <v>87</v>
      </c>
      <c r="N3532">
        <v>17.010000000000002</v>
      </c>
      <c r="O3532">
        <v>173.7</v>
      </c>
      <c r="P3532">
        <v>112</v>
      </c>
      <c r="Q3532">
        <v>7.82</v>
      </c>
      <c r="R3532">
        <v>9.5</v>
      </c>
      <c r="S3532">
        <v>3</v>
      </c>
      <c r="T3532">
        <v>2.57</v>
      </c>
      <c r="U3532">
        <v>0</v>
      </c>
      <c r="V3532" t="s">
        <v>22</v>
      </c>
      <c r="W3532">
        <f t="shared" si="440"/>
        <v>0</v>
      </c>
      <c r="X3532" t="str">
        <f t="shared" si="441"/>
        <v>3 or fewer calls</v>
      </c>
      <c r="Y3532" t="str">
        <f t="shared" si="442"/>
        <v>Medium</v>
      </c>
      <c r="Z3532" t="str">
        <f t="shared" si="443"/>
        <v>Medium_user</v>
      </c>
      <c r="AA3532" t="str">
        <f t="shared" si="444"/>
        <v>Medium_user</v>
      </c>
      <c r="AB3532" t="str">
        <f t="shared" si="445"/>
        <v>Medium Usage</v>
      </c>
      <c r="AC3532" t="str">
        <f t="shared" si="446"/>
        <v>High</v>
      </c>
      <c r="AD3532" t="str">
        <f t="shared" si="447"/>
        <v>Medium Intl Calls</v>
      </c>
    </row>
    <row r="3533" spans="1:30" x14ac:dyDescent="0.25">
      <c r="A3533" t="s">
        <v>31</v>
      </c>
      <c r="B3533">
        <v>193</v>
      </c>
      <c r="C3533" t="s">
        <v>21</v>
      </c>
      <c r="D3533" t="s">
        <v>22</v>
      </c>
      <c r="E3533">
        <f>IF(train[[#This Row],[international_plan]]="yes",1,0)</f>
        <v>0</v>
      </c>
      <c r="F3533" t="s">
        <v>22</v>
      </c>
      <c r="G3533">
        <f>IF(train[[#This Row],[voice_mail_plan]]="yes",1,0)</f>
        <v>0</v>
      </c>
      <c r="H3533">
        <v>0</v>
      </c>
      <c r="I3533">
        <v>180.5</v>
      </c>
      <c r="J3533">
        <v>114</v>
      </c>
      <c r="K3533">
        <v>30.69</v>
      </c>
      <c r="L3533">
        <v>117.9</v>
      </c>
      <c r="M3533">
        <v>80</v>
      </c>
      <c r="N3533">
        <v>10.02</v>
      </c>
      <c r="O3533">
        <v>192.9</v>
      </c>
      <c r="P3533">
        <v>97</v>
      </c>
      <c r="Q3533">
        <v>8.68</v>
      </c>
      <c r="R3533">
        <v>10.199999999999999</v>
      </c>
      <c r="S3533">
        <v>4</v>
      </c>
      <c r="T3533">
        <v>2.75</v>
      </c>
      <c r="U3533">
        <v>2</v>
      </c>
      <c r="V3533" t="s">
        <v>22</v>
      </c>
      <c r="W3533">
        <f t="shared" si="440"/>
        <v>0</v>
      </c>
      <c r="X3533" t="str">
        <f t="shared" si="441"/>
        <v>3 or fewer calls</v>
      </c>
      <c r="Y3533" t="str">
        <f t="shared" si="442"/>
        <v>Medium</v>
      </c>
      <c r="Z3533" t="str">
        <f t="shared" si="443"/>
        <v>Medium_user</v>
      </c>
      <c r="AA3533" t="str">
        <f t="shared" si="444"/>
        <v>Medium_user</v>
      </c>
      <c r="AB3533" t="str">
        <f t="shared" si="445"/>
        <v>Medium Usage</v>
      </c>
      <c r="AC3533" t="str">
        <f t="shared" si="446"/>
        <v>None</v>
      </c>
      <c r="AD3533" t="str">
        <f t="shared" si="447"/>
        <v>Medium Intl Calls</v>
      </c>
    </row>
    <row r="3534" spans="1:30" x14ac:dyDescent="0.25">
      <c r="A3534" t="s">
        <v>20</v>
      </c>
      <c r="B3534">
        <v>103</v>
      </c>
      <c r="C3534" t="s">
        <v>21</v>
      </c>
      <c r="D3534" t="s">
        <v>22</v>
      </c>
      <c r="E3534">
        <f>IF(train[[#This Row],[international_plan]]="yes",1,0)</f>
        <v>0</v>
      </c>
      <c r="F3534" t="s">
        <v>23</v>
      </c>
      <c r="G3534">
        <f>IF(train[[#This Row],[voice_mail_plan]]="yes",1,0)</f>
        <v>1</v>
      </c>
      <c r="H3534">
        <v>40</v>
      </c>
      <c r="I3534">
        <v>164.5</v>
      </c>
      <c r="J3534">
        <v>95</v>
      </c>
      <c r="K3534">
        <v>27.97</v>
      </c>
      <c r="L3534">
        <v>228.7</v>
      </c>
      <c r="M3534">
        <v>82</v>
      </c>
      <c r="N3534">
        <v>19.440000000000001</v>
      </c>
      <c r="O3534">
        <v>194.7</v>
      </c>
      <c r="P3534">
        <v>97</v>
      </c>
      <c r="Q3534">
        <v>8.76</v>
      </c>
      <c r="R3534">
        <v>7.4</v>
      </c>
      <c r="S3534">
        <v>1</v>
      </c>
      <c r="T3534">
        <v>2</v>
      </c>
      <c r="U3534">
        <v>4</v>
      </c>
      <c r="V3534" t="s">
        <v>22</v>
      </c>
      <c r="W3534">
        <f t="shared" si="440"/>
        <v>0</v>
      </c>
      <c r="X3534" t="str">
        <f t="shared" si="441"/>
        <v>More than 3 calls</v>
      </c>
      <c r="Y3534" t="str">
        <f t="shared" si="442"/>
        <v>Medium</v>
      </c>
      <c r="Z3534" t="str">
        <f t="shared" si="443"/>
        <v>Medium_user</v>
      </c>
      <c r="AA3534" t="str">
        <f t="shared" si="444"/>
        <v>Medium_user</v>
      </c>
      <c r="AB3534" t="str">
        <f t="shared" si="445"/>
        <v>Medium Usage</v>
      </c>
      <c r="AC3534" t="str">
        <f t="shared" si="446"/>
        <v>High</v>
      </c>
      <c r="AD3534" t="str">
        <f t="shared" si="447"/>
        <v>Low Intl Calls</v>
      </c>
    </row>
    <row r="3535" spans="1:30" x14ac:dyDescent="0.25">
      <c r="A3535" t="s">
        <v>47</v>
      </c>
      <c r="B3535">
        <v>36</v>
      </c>
      <c r="C3535" t="s">
        <v>21</v>
      </c>
      <c r="D3535" t="s">
        <v>23</v>
      </c>
      <c r="E3535">
        <f>IF(train[[#This Row],[international_plan]]="yes",1,0)</f>
        <v>1</v>
      </c>
      <c r="F3535" t="s">
        <v>23</v>
      </c>
      <c r="G3535">
        <f>IF(train[[#This Row],[voice_mail_plan]]="yes",1,0)</f>
        <v>1</v>
      </c>
      <c r="H3535">
        <v>19</v>
      </c>
      <c r="I3535">
        <v>171.9</v>
      </c>
      <c r="J3535">
        <v>96</v>
      </c>
      <c r="K3535">
        <v>29.22</v>
      </c>
      <c r="L3535">
        <v>198.4</v>
      </c>
      <c r="M3535">
        <v>111</v>
      </c>
      <c r="N3535">
        <v>16.86</v>
      </c>
      <c r="O3535">
        <v>321.7</v>
      </c>
      <c r="P3535">
        <v>76</v>
      </c>
      <c r="Q3535">
        <v>14.48</v>
      </c>
      <c r="R3535">
        <v>10.5</v>
      </c>
      <c r="S3535">
        <v>1</v>
      </c>
      <c r="T3535">
        <v>2.84</v>
      </c>
      <c r="U3535">
        <v>1</v>
      </c>
      <c r="V3535" t="s">
        <v>23</v>
      </c>
      <c r="W3535">
        <f t="shared" si="440"/>
        <v>1</v>
      </c>
      <c r="X3535" t="str">
        <f t="shared" si="441"/>
        <v>3 or fewer calls</v>
      </c>
      <c r="Y3535" t="str">
        <f t="shared" si="442"/>
        <v>Medium</v>
      </c>
      <c r="Z3535" t="str">
        <f t="shared" si="443"/>
        <v>Medium_user</v>
      </c>
      <c r="AA3535" t="str">
        <f t="shared" si="444"/>
        <v>Medium_user</v>
      </c>
      <c r="AB3535" t="str">
        <f t="shared" si="445"/>
        <v>Medium Usage</v>
      </c>
      <c r="AC3535" t="str">
        <f t="shared" si="446"/>
        <v>Medium</v>
      </c>
      <c r="AD3535" t="str">
        <f t="shared" si="447"/>
        <v>Medium Intl Calls</v>
      </c>
    </row>
    <row r="3536" spans="1:30" x14ac:dyDescent="0.25">
      <c r="A3536" t="s">
        <v>72</v>
      </c>
      <c r="B3536">
        <v>87</v>
      </c>
      <c r="C3536" t="s">
        <v>21</v>
      </c>
      <c r="D3536" t="s">
        <v>22</v>
      </c>
      <c r="E3536">
        <f>IF(train[[#This Row],[international_plan]]="yes",1,0)</f>
        <v>0</v>
      </c>
      <c r="F3536" t="s">
        <v>22</v>
      </c>
      <c r="G3536">
        <f>IF(train[[#This Row],[voice_mail_plan]]="yes",1,0)</f>
        <v>0</v>
      </c>
      <c r="H3536">
        <v>0</v>
      </c>
      <c r="I3536">
        <v>221.4</v>
      </c>
      <c r="J3536">
        <v>69</v>
      </c>
      <c r="K3536">
        <v>37.64</v>
      </c>
      <c r="L3536">
        <v>195.2</v>
      </c>
      <c r="M3536">
        <v>53</v>
      </c>
      <c r="N3536">
        <v>16.59</v>
      </c>
      <c r="O3536">
        <v>120.6</v>
      </c>
      <c r="P3536">
        <v>91</v>
      </c>
      <c r="Q3536">
        <v>5.43</v>
      </c>
      <c r="R3536">
        <v>13.7</v>
      </c>
      <c r="S3536">
        <v>4</v>
      </c>
      <c r="T3536">
        <v>3.7</v>
      </c>
      <c r="U3536">
        <v>1</v>
      </c>
      <c r="V3536" t="s">
        <v>22</v>
      </c>
      <c r="W3536">
        <f t="shared" si="440"/>
        <v>0</v>
      </c>
      <c r="X3536" t="str">
        <f t="shared" si="441"/>
        <v>3 or fewer calls</v>
      </c>
      <c r="Y3536" t="str">
        <f t="shared" si="442"/>
        <v>Medium</v>
      </c>
      <c r="Z3536" t="str">
        <f t="shared" si="443"/>
        <v>Light_usage</v>
      </c>
      <c r="AA3536" t="str">
        <f t="shared" si="444"/>
        <v>Medium_user</v>
      </c>
      <c r="AB3536" t="str">
        <f t="shared" si="445"/>
        <v>Medium Usage</v>
      </c>
      <c r="AC3536" t="str">
        <f t="shared" si="446"/>
        <v>None</v>
      </c>
      <c r="AD3536" t="str">
        <f t="shared" si="447"/>
        <v>Medium Intl Calls</v>
      </c>
    </row>
    <row r="3537" spans="1:30" x14ac:dyDescent="0.25">
      <c r="A3537" t="s">
        <v>33</v>
      </c>
      <c r="B3537">
        <v>1</v>
      </c>
      <c r="C3537" t="s">
        <v>28</v>
      </c>
      <c r="D3537" t="s">
        <v>22</v>
      </c>
      <c r="E3537">
        <f>IF(train[[#This Row],[international_plan]]="yes",1,0)</f>
        <v>0</v>
      </c>
      <c r="F3537" t="s">
        <v>22</v>
      </c>
      <c r="G3537">
        <f>IF(train[[#This Row],[voice_mail_plan]]="yes",1,0)</f>
        <v>0</v>
      </c>
      <c r="H3537">
        <v>0</v>
      </c>
      <c r="I3537">
        <v>241.5</v>
      </c>
      <c r="J3537">
        <v>114</v>
      </c>
      <c r="K3537">
        <v>41.06</v>
      </c>
      <c r="L3537">
        <v>195.2</v>
      </c>
      <c r="M3537">
        <v>94</v>
      </c>
      <c r="N3537">
        <v>16.59</v>
      </c>
      <c r="O3537">
        <v>201.6</v>
      </c>
      <c r="P3537">
        <v>93</v>
      </c>
      <c r="Q3537">
        <v>9.07</v>
      </c>
      <c r="R3537">
        <v>14.1</v>
      </c>
      <c r="S3537">
        <v>3</v>
      </c>
      <c r="T3537">
        <v>3.81</v>
      </c>
      <c r="U3537">
        <v>3</v>
      </c>
      <c r="V3537" t="s">
        <v>22</v>
      </c>
      <c r="W3537">
        <f t="shared" si="440"/>
        <v>0</v>
      </c>
      <c r="X3537" t="str">
        <f t="shared" si="441"/>
        <v>3 or fewer calls</v>
      </c>
      <c r="Y3537" t="str">
        <f t="shared" si="442"/>
        <v>Medium</v>
      </c>
      <c r="Z3537" t="str">
        <f t="shared" si="443"/>
        <v>Medium_user</v>
      </c>
      <c r="AA3537" t="str">
        <f t="shared" si="444"/>
        <v>Medium_user</v>
      </c>
      <c r="AB3537" t="str">
        <f t="shared" si="445"/>
        <v>Medium Usage</v>
      </c>
      <c r="AC3537" t="str">
        <f t="shared" si="446"/>
        <v>None</v>
      </c>
      <c r="AD3537" t="str">
        <f t="shared" si="447"/>
        <v>Medium Intl Calls</v>
      </c>
    </row>
    <row r="3538" spans="1:30" x14ac:dyDescent="0.25">
      <c r="A3538" t="s">
        <v>44</v>
      </c>
      <c r="B3538">
        <v>62</v>
      </c>
      <c r="C3538" t="s">
        <v>21</v>
      </c>
      <c r="D3538" t="s">
        <v>22</v>
      </c>
      <c r="E3538">
        <f>IF(train[[#This Row],[international_plan]]="yes",1,0)</f>
        <v>0</v>
      </c>
      <c r="F3538" t="s">
        <v>22</v>
      </c>
      <c r="G3538">
        <f>IF(train[[#This Row],[voice_mail_plan]]="yes",1,0)</f>
        <v>0</v>
      </c>
      <c r="H3538">
        <v>0</v>
      </c>
      <c r="I3538">
        <v>116.5</v>
      </c>
      <c r="J3538">
        <v>77</v>
      </c>
      <c r="K3538">
        <v>19.809999999999999</v>
      </c>
      <c r="L3538">
        <v>186.1</v>
      </c>
      <c r="M3538">
        <v>111</v>
      </c>
      <c r="N3538">
        <v>15.82</v>
      </c>
      <c r="O3538">
        <v>180.6</v>
      </c>
      <c r="P3538">
        <v>72</v>
      </c>
      <c r="Q3538">
        <v>8.1300000000000008</v>
      </c>
      <c r="R3538">
        <v>16.100000000000001</v>
      </c>
      <c r="S3538">
        <v>2</v>
      </c>
      <c r="T3538">
        <v>4.3499999999999996</v>
      </c>
      <c r="U3538">
        <v>3</v>
      </c>
      <c r="V3538" t="s">
        <v>22</v>
      </c>
      <c r="W3538">
        <f t="shared" si="440"/>
        <v>0</v>
      </c>
      <c r="X3538" t="str">
        <f t="shared" si="441"/>
        <v>3 or fewer calls</v>
      </c>
      <c r="Y3538" t="str">
        <f t="shared" si="442"/>
        <v>High</v>
      </c>
      <c r="Z3538" t="str">
        <f t="shared" si="443"/>
        <v>Medium_user</v>
      </c>
      <c r="AA3538" t="str">
        <f t="shared" si="444"/>
        <v>Medium_user</v>
      </c>
      <c r="AB3538" t="str">
        <f t="shared" si="445"/>
        <v>Medium Usage</v>
      </c>
      <c r="AC3538" t="str">
        <f t="shared" si="446"/>
        <v>None</v>
      </c>
      <c r="AD3538" t="str">
        <f t="shared" si="447"/>
        <v>Medium Intl Calls</v>
      </c>
    </row>
    <row r="3539" spans="1:30" x14ac:dyDescent="0.25">
      <c r="A3539" t="s">
        <v>59</v>
      </c>
      <c r="B3539">
        <v>112</v>
      </c>
      <c r="C3539" t="s">
        <v>21</v>
      </c>
      <c r="D3539" t="s">
        <v>22</v>
      </c>
      <c r="E3539">
        <f>IF(train[[#This Row],[international_plan]]="yes",1,0)</f>
        <v>0</v>
      </c>
      <c r="F3539" t="s">
        <v>22</v>
      </c>
      <c r="G3539">
        <f>IF(train[[#This Row],[voice_mail_plan]]="yes",1,0)</f>
        <v>0</v>
      </c>
      <c r="H3539">
        <v>0</v>
      </c>
      <c r="I3539">
        <v>158.1</v>
      </c>
      <c r="J3539">
        <v>107</v>
      </c>
      <c r="K3539">
        <v>26.88</v>
      </c>
      <c r="L3539">
        <v>181.5</v>
      </c>
      <c r="M3539">
        <v>101</v>
      </c>
      <c r="N3539">
        <v>15.43</v>
      </c>
      <c r="O3539">
        <v>200.3</v>
      </c>
      <c r="P3539">
        <v>126</v>
      </c>
      <c r="Q3539">
        <v>9.01</v>
      </c>
      <c r="R3539">
        <v>8.3000000000000007</v>
      </c>
      <c r="S3539">
        <v>7</v>
      </c>
      <c r="T3539">
        <v>2.2400000000000002</v>
      </c>
      <c r="U3539">
        <v>1</v>
      </c>
      <c r="V3539" t="s">
        <v>22</v>
      </c>
      <c r="W3539">
        <f t="shared" si="440"/>
        <v>0</v>
      </c>
      <c r="X3539" t="str">
        <f t="shared" si="441"/>
        <v>3 or fewer calls</v>
      </c>
      <c r="Y3539" t="str">
        <f t="shared" si="442"/>
        <v>Medium</v>
      </c>
      <c r="Z3539" t="str">
        <f t="shared" si="443"/>
        <v>Medium_user</v>
      </c>
      <c r="AA3539" t="str">
        <f t="shared" si="444"/>
        <v>Medium_user</v>
      </c>
      <c r="AB3539" t="str">
        <f t="shared" si="445"/>
        <v>Medium Usage</v>
      </c>
      <c r="AC3539" t="str">
        <f t="shared" si="446"/>
        <v>None</v>
      </c>
      <c r="AD3539" t="str">
        <f t="shared" si="447"/>
        <v>Medium Intl Calls</v>
      </c>
    </row>
    <row r="3540" spans="1:30" x14ac:dyDescent="0.25">
      <c r="A3540" t="s">
        <v>41</v>
      </c>
      <c r="B3540">
        <v>82</v>
      </c>
      <c r="C3540" t="s">
        <v>25</v>
      </c>
      <c r="D3540" t="s">
        <v>22</v>
      </c>
      <c r="E3540">
        <f>IF(train[[#This Row],[international_plan]]="yes",1,0)</f>
        <v>0</v>
      </c>
      <c r="F3540" t="s">
        <v>22</v>
      </c>
      <c r="G3540">
        <f>IF(train[[#This Row],[voice_mail_plan]]="yes",1,0)</f>
        <v>0</v>
      </c>
      <c r="H3540">
        <v>0</v>
      </c>
      <c r="I3540">
        <v>121.6</v>
      </c>
      <c r="J3540">
        <v>81</v>
      </c>
      <c r="K3540">
        <v>20.67</v>
      </c>
      <c r="L3540">
        <v>191.3</v>
      </c>
      <c r="M3540">
        <v>109</v>
      </c>
      <c r="N3540">
        <v>16.260000000000002</v>
      </c>
      <c r="O3540">
        <v>231.4</v>
      </c>
      <c r="P3540">
        <v>81</v>
      </c>
      <c r="Q3540">
        <v>10.41</v>
      </c>
      <c r="R3540">
        <v>8.6</v>
      </c>
      <c r="S3540">
        <v>5</v>
      </c>
      <c r="T3540">
        <v>2.3199999999999998</v>
      </c>
      <c r="U3540">
        <v>3</v>
      </c>
      <c r="V3540" t="s">
        <v>22</v>
      </c>
      <c r="W3540">
        <f t="shared" si="440"/>
        <v>0</v>
      </c>
      <c r="X3540" t="str">
        <f t="shared" si="441"/>
        <v>3 or fewer calls</v>
      </c>
      <c r="Y3540" t="str">
        <f t="shared" si="442"/>
        <v>Medium</v>
      </c>
      <c r="Z3540" t="str">
        <f t="shared" si="443"/>
        <v>Medium_user</v>
      </c>
      <c r="AA3540" t="str">
        <f t="shared" si="444"/>
        <v>Medium_user</v>
      </c>
      <c r="AB3540" t="str">
        <f t="shared" si="445"/>
        <v>Medium Usage</v>
      </c>
      <c r="AC3540" t="str">
        <f t="shared" si="446"/>
        <v>None</v>
      </c>
      <c r="AD3540" t="str">
        <f t="shared" si="447"/>
        <v>Medium Intl Calls</v>
      </c>
    </row>
    <row r="3541" spans="1:30" x14ac:dyDescent="0.25">
      <c r="A3541" t="s">
        <v>68</v>
      </c>
      <c r="B3541">
        <v>55</v>
      </c>
      <c r="C3541" t="s">
        <v>21</v>
      </c>
      <c r="D3541" t="s">
        <v>22</v>
      </c>
      <c r="E3541">
        <f>IF(train[[#This Row],[international_plan]]="yes",1,0)</f>
        <v>0</v>
      </c>
      <c r="F3541" t="s">
        <v>23</v>
      </c>
      <c r="G3541">
        <f>IF(train[[#This Row],[voice_mail_plan]]="yes",1,0)</f>
        <v>1</v>
      </c>
      <c r="H3541">
        <v>28</v>
      </c>
      <c r="I3541">
        <v>222.5</v>
      </c>
      <c r="J3541">
        <v>134</v>
      </c>
      <c r="K3541">
        <v>37.83</v>
      </c>
      <c r="L3541">
        <v>177.8</v>
      </c>
      <c r="M3541">
        <v>106</v>
      </c>
      <c r="N3541">
        <v>15.11</v>
      </c>
      <c r="O3541">
        <v>194.6</v>
      </c>
      <c r="P3541">
        <v>90</v>
      </c>
      <c r="Q3541">
        <v>8.76</v>
      </c>
      <c r="R3541">
        <v>9.6999999999999993</v>
      </c>
      <c r="S3541">
        <v>4</v>
      </c>
      <c r="T3541">
        <v>2.62</v>
      </c>
      <c r="U3541">
        <v>2</v>
      </c>
      <c r="V3541" t="s">
        <v>22</v>
      </c>
      <c r="W3541">
        <f t="shared" si="440"/>
        <v>0</v>
      </c>
      <c r="X3541" t="str">
        <f t="shared" si="441"/>
        <v>3 or fewer calls</v>
      </c>
      <c r="Y3541" t="str">
        <f t="shared" si="442"/>
        <v>Medium</v>
      </c>
      <c r="Z3541" t="str">
        <f t="shared" si="443"/>
        <v>Medium_user</v>
      </c>
      <c r="AA3541" t="str">
        <f t="shared" si="444"/>
        <v>Medium_user</v>
      </c>
      <c r="AB3541" t="str">
        <f t="shared" si="445"/>
        <v>Medium Usage</v>
      </c>
      <c r="AC3541" t="str">
        <f t="shared" si="446"/>
        <v>Medium</v>
      </c>
      <c r="AD3541" t="str">
        <f t="shared" si="447"/>
        <v>Medium Intl Calls</v>
      </c>
    </row>
    <row r="3542" spans="1:30" x14ac:dyDescent="0.25">
      <c r="A3542" t="s">
        <v>34</v>
      </c>
      <c r="B3542">
        <v>82</v>
      </c>
      <c r="C3542" t="s">
        <v>28</v>
      </c>
      <c r="D3542" t="s">
        <v>22</v>
      </c>
      <c r="E3542">
        <f>IF(train[[#This Row],[international_plan]]="yes",1,0)</f>
        <v>0</v>
      </c>
      <c r="F3542" t="s">
        <v>23</v>
      </c>
      <c r="G3542">
        <f>IF(train[[#This Row],[voice_mail_plan]]="yes",1,0)</f>
        <v>1</v>
      </c>
      <c r="H3542">
        <v>23</v>
      </c>
      <c r="I3542">
        <v>123.7</v>
      </c>
      <c r="J3542">
        <v>93</v>
      </c>
      <c r="K3542">
        <v>21.03</v>
      </c>
      <c r="L3542">
        <v>139.1</v>
      </c>
      <c r="M3542">
        <v>74</v>
      </c>
      <c r="N3542">
        <v>11.82</v>
      </c>
      <c r="O3542">
        <v>174.5</v>
      </c>
      <c r="P3542">
        <v>118</v>
      </c>
      <c r="Q3542">
        <v>7.85</v>
      </c>
      <c r="R3542">
        <v>10.6</v>
      </c>
      <c r="S3542">
        <v>2</v>
      </c>
      <c r="T3542">
        <v>2.86</v>
      </c>
      <c r="U3542">
        <v>1</v>
      </c>
      <c r="V3542" t="s">
        <v>22</v>
      </c>
      <c r="W3542">
        <f t="shared" si="440"/>
        <v>0</v>
      </c>
      <c r="X3542" t="str">
        <f t="shared" si="441"/>
        <v>3 or fewer calls</v>
      </c>
      <c r="Y3542" t="str">
        <f t="shared" si="442"/>
        <v>Medium</v>
      </c>
      <c r="Z3542" t="str">
        <f t="shared" si="443"/>
        <v>Light_usage</v>
      </c>
      <c r="AA3542" t="str">
        <f t="shared" si="444"/>
        <v>Medium_user</v>
      </c>
      <c r="AB3542" t="str">
        <f t="shared" si="445"/>
        <v>Medium Usage</v>
      </c>
      <c r="AC3542" t="str">
        <f t="shared" si="446"/>
        <v>Medium</v>
      </c>
      <c r="AD3542" t="str">
        <f t="shared" si="447"/>
        <v>Medium Intl Calls</v>
      </c>
    </row>
    <row r="3543" spans="1:30" x14ac:dyDescent="0.25">
      <c r="A3543" t="s">
        <v>20</v>
      </c>
      <c r="B3543">
        <v>69</v>
      </c>
      <c r="C3543" t="s">
        <v>21</v>
      </c>
      <c r="D3543" t="s">
        <v>22</v>
      </c>
      <c r="E3543">
        <f>IF(train[[#This Row],[international_plan]]="yes",1,0)</f>
        <v>0</v>
      </c>
      <c r="F3543" t="s">
        <v>22</v>
      </c>
      <c r="G3543">
        <f>IF(train[[#This Row],[voice_mail_plan]]="yes",1,0)</f>
        <v>0</v>
      </c>
      <c r="H3543">
        <v>0</v>
      </c>
      <c r="I3543">
        <v>244.8</v>
      </c>
      <c r="J3543">
        <v>76</v>
      </c>
      <c r="K3543">
        <v>41.62</v>
      </c>
      <c r="L3543">
        <v>77.2</v>
      </c>
      <c r="M3543">
        <v>100</v>
      </c>
      <c r="N3543">
        <v>6.56</v>
      </c>
      <c r="O3543">
        <v>222.8</v>
      </c>
      <c r="P3543">
        <v>102</v>
      </c>
      <c r="Q3543">
        <v>10.029999999999999</v>
      </c>
      <c r="R3543">
        <v>10</v>
      </c>
      <c r="S3543">
        <v>3</v>
      </c>
      <c r="T3543">
        <v>2.7</v>
      </c>
      <c r="U3543">
        <v>0</v>
      </c>
      <c r="V3543" t="s">
        <v>22</v>
      </c>
      <c r="W3543">
        <f t="shared" si="440"/>
        <v>0</v>
      </c>
      <c r="X3543" t="str">
        <f t="shared" si="441"/>
        <v>3 or fewer calls</v>
      </c>
      <c r="Y3543" t="str">
        <f t="shared" si="442"/>
        <v>Medium</v>
      </c>
      <c r="Z3543" t="str">
        <f t="shared" si="443"/>
        <v>Medium_user</v>
      </c>
      <c r="AA3543" t="str">
        <f t="shared" si="444"/>
        <v>Light_user</v>
      </c>
      <c r="AB3543" t="str">
        <f t="shared" si="445"/>
        <v>Medium Usage</v>
      </c>
      <c r="AC3543" t="str">
        <f t="shared" si="446"/>
        <v>None</v>
      </c>
      <c r="AD3543" t="str">
        <f t="shared" si="447"/>
        <v>Medium Intl Calls</v>
      </c>
    </row>
    <row r="3544" spans="1:30" x14ac:dyDescent="0.25">
      <c r="A3544" t="s">
        <v>45</v>
      </c>
      <c r="B3544">
        <v>87</v>
      </c>
      <c r="C3544" t="s">
        <v>28</v>
      </c>
      <c r="D3544" t="s">
        <v>22</v>
      </c>
      <c r="E3544">
        <f>IF(train[[#This Row],[international_plan]]="yes",1,0)</f>
        <v>0</v>
      </c>
      <c r="F3544" t="s">
        <v>22</v>
      </c>
      <c r="G3544">
        <f>IF(train[[#This Row],[voice_mail_plan]]="yes",1,0)</f>
        <v>0</v>
      </c>
      <c r="H3544">
        <v>0</v>
      </c>
      <c r="I3544">
        <v>297.39999999999998</v>
      </c>
      <c r="J3544">
        <v>63</v>
      </c>
      <c r="K3544">
        <v>50.56</v>
      </c>
      <c r="L3544">
        <v>118.4</v>
      </c>
      <c r="M3544">
        <v>108</v>
      </c>
      <c r="N3544">
        <v>10.06</v>
      </c>
      <c r="O3544">
        <v>242.3</v>
      </c>
      <c r="P3544">
        <v>72</v>
      </c>
      <c r="Q3544">
        <v>10.9</v>
      </c>
      <c r="R3544">
        <v>11</v>
      </c>
      <c r="S3544">
        <v>2</v>
      </c>
      <c r="T3544">
        <v>2.97</v>
      </c>
      <c r="U3544">
        <v>2</v>
      </c>
      <c r="V3544" t="s">
        <v>23</v>
      </c>
      <c r="W3544">
        <f t="shared" si="440"/>
        <v>1</v>
      </c>
      <c r="X3544" t="str">
        <f t="shared" si="441"/>
        <v>3 or fewer calls</v>
      </c>
      <c r="Y3544" t="str">
        <f t="shared" si="442"/>
        <v>Medium</v>
      </c>
      <c r="Z3544" t="str">
        <f t="shared" si="443"/>
        <v>Medium_user</v>
      </c>
      <c r="AA3544" t="str">
        <f t="shared" si="444"/>
        <v>Medium_user</v>
      </c>
      <c r="AB3544" t="str">
        <f t="shared" si="445"/>
        <v>Medium Usage</v>
      </c>
      <c r="AC3544" t="str">
        <f t="shared" si="446"/>
        <v>None</v>
      </c>
      <c r="AD3544" t="str">
        <f t="shared" si="447"/>
        <v>Medium Intl Calls</v>
      </c>
    </row>
    <row r="3545" spans="1:30" x14ac:dyDescent="0.25">
      <c r="A3545" t="s">
        <v>31</v>
      </c>
      <c r="B3545">
        <v>63</v>
      </c>
      <c r="C3545" t="s">
        <v>21</v>
      </c>
      <c r="D3545" t="s">
        <v>22</v>
      </c>
      <c r="E3545">
        <f>IF(train[[#This Row],[international_plan]]="yes",1,0)</f>
        <v>0</v>
      </c>
      <c r="F3545" t="s">
        <v>22</v>
      </c>
      <c r="G3545">
        <f>IF(train[[#This Row],[voice_mail_plan]]="yes",1,0)</f>
        <v>0</v>
      </c>
      <c r="H3545">
        <v>0</v>
      </c>
      <c r="I3545">
        <v>147.80000000000001</v>
      </c>
      <c r="J3545">
        <v>95</v>
      </c>
      <c r="K3545">
        <v>25.13</v>
      </c>
      <c r="L3545">
        <v>201.4</v>
      </c>
      <c r="M3545">
        <v>72</v>
      </c>
      <c r="N3545">
        <v>17.12</v>
      </c>
      <c r="O3545">
        <v>154.9</v>
      </c>
      <c r="P3545">
        <v>118</v>
      </c>
      <c r="Q3545">
        <v>6.97</v>
      </c>
      <c r="R3545">
        <v>8.6</v>
      </c>
      <c r="S3545">
        <v>8</v>
      </c>
      <c r="T3545">
        <v>2.3199999999999998</v>
      </c>
      <c r="U3545">
        <v>1</v>
      </c>
      <c r="V3545" t="s">
        <v>22</v>
      </c>
      <c r="W3545">
        <f t="shared" si="440"/>
        <v>0</v>
      </c>
      <c r="X3545" t="str">
        <f t="shared" si="441"/>
        <v>3 or fewer calls</v>
      </c>
      <c r="Y3545" t="str">
        <f t="shared" si="442"/>
        <v>Medium</v>
      </c>
      <c r="Z3545" t="str">
        <f t="shared" si="443"/>
        <v>Light_usage</v>
      </c>
      <c r="AA3545" t="str">
        <f t="shared" si="444"/>
        <v>Medium_user</v>
      </c>
      <c r="AB3545" t="str">
        <f t="shared" si="445"/>
        <v>Medium Usage</v>
      </c>
      <c r="AC3545" t="str">
        <f t="shared" si="446"/>
        <v>None</v>
      </c>
      <c r="AD3545" t="str">
        <f t="shared" si="447"/>
        <v>Medium Intl Calls</v>
      </c>
    </row>
    <row r="3546" spans="1:30" x14ac:dyDescent="0.25">
      <c r="A3546" t="s">
        <v>37</v>
      </c>
      <c r="B3546">
        <v>68</v>
      </c>
      <c r="C3546" t="s">
        <v>21</v>
      </c>
      <c r="D3546" t="s">
        <v>22</v>
      </c>
      <c r="E3546">
        <f>IF(train[[#This Row],[international_plan]]="yes",1,0)</f>
        <v>0</v>
      </c>
      <c r="F3546" t="s">
        <v>22</v>
      </c>
      <c r="G3546">
        <f>IF(train[[#This Row],[voice_mail_plan]]="yes",1,0)</f>
        <v>0</v>
      </c>
      <c r="H3546">
        <v>0</v>
      </c>
      <c r="I3546">
        <v>186.5</v>
      </c>
      <c r="J3546">
        <v>108</v>
      </c>
      <c r="K3546">
        <v>31.71</v>
      </c>
      <c r="L3546">
        <v>190.2</v>
      </c>
      <c r="M3546">
        <v>107</v>
      </c>
      <c r="N3546">
        <v>16.170000000000002</v>
      </c>
      <c r="O3546">
        <v>187.8</v>
      </c>
      <c r="P3546">
        <v>103</v>
      </c>
      <c r="Q3546">
        <v>8.4499999999999993</v>
      </c>
      <c r="R3546">
        <v>11</v>
      </c>
      <c r="S3546">
        <v>5</v>
      </c>
      <c r="T3546">
        <v>2.97</v>
      </c>
      <c r="U3546">
        <v>1</v>
      </c>
      <c r="V3546" t="s">
        <v>22</v>
      </c>
      <c r="W3546">
        <f t="shared" si="440"/>
        <v>0</v>
      </c>
      <c r="X3546" t="str">
        <f t="shared" si="441"/>
        <v>3 or fewer calls</v>
      </c>
      <c r="Y3546" t="str">
        <f t="shared" si="442"/>
        <v>Medium</v>
      </c>
      <c r="Z3546" t="str">
        <f t="shared" si="443"/>
        <v>Medium_user</v>
      </c>
      <c r="AA3546" t="str">
        <f t="shared" si="444"/>
        <v>Medium_user</v>
      </c>
      <c r="AB3546" t="str">
        <f t="shared" si="445"/>
        <v>Medium Usage</v>
      </c>
      <c r="AC3546" t="str">
        <f t="shared" si="446"/>
        <v>None</v>
      </c>
      <c r="AD3546" t="str">
        <f t="shared" si="447"/>
        <v>Medium Intl Calls</v>
      </c>
    </row>
    <row r="3547" spans="1:30" x14ac:dyDescent="0.25">
      <c r="A3547" t="s">
        <v>39</v>
      </c>
      <c r="B3547">
        <v>119</v>
      </c>
      <c r="C3547" t="s">
        <v>28</v>
      </c>
      <c r="D3547" t="s">
        <v>22</v>
      </c>
      <c r="E3547">
        <f>IF(train[[#This Row],[international_plan]]="yes",1,0)</f>
        <v>0</v>
      </c>
      <c r="F3547" t="s">
        <v>22</v>
      </c>
      <c r="G3547">
        <f>IF(train[[#This Row],[voice_mail_plan]]="yes",1,0)</f>
        <v>0</v>
      </c>
      <c r="H3547">
        <v>0</v>
      </c>
      <c r="I3547">
        <v>107.2</v>
      </c>
      <c r="J3547">
        <v>100</v>
      </c>
      <c r="K3547">
        <v>18.22</v>
      </c>
      <c r="L3547">
        <v>221.1</v>
      </c>
      <c r="M3547">
        <v>100</v>
      </c>
      <c r="N3547">
        <v>18.79</v>
      </c>
      <c r="O3547">
        <v>212.6</v>
      </c>
      <c r="P3547">
        <v>96</v>
      </c>
      <c r="Q3547">
        <v>9.57</v>
      </c>
      <c r="R3547">
        <v>8.3000000000000007</v>
      </c>
      <c r="S3547">
        <v>3</v>
      </c>
      <c r="T3547">
        <v>2.2400000000000002</v>
      </c>
      <c r="U3547">
        <v>2</v>
      </c>
      <c r="V3547" t="s">
        <v>22</v>
      </c>
      <c r="W3547">
        <f t="shared" si="440"/>
        <v>0</v>
      </c>
      <c r="X3547" t="str">
        <f t="shared" si="441"/>
        <v>3 or fewer calls</v>
      </c>
      <c r="Y3547" t="str">
        <f t="shared" si="442"/>
        <v>Medium</v>
      </c>
      <c r="Z3547" t="str">
        <f t="shared" si="443"/>
        <v>Medium_user</v>
      </c>
      <c r="AA3547" t="str">
        <f t="shared" si="444"/>
        <v>Medium_user</v>
      </c>
      <c r="AB3547" t="str">
        <f t="shared" si="445"/>
        <v>Medium Usage</v>
      </c>
      <c r="AC3547" t="str">
        <f t="shared" si="446"/>
        <v>None</v>
      </c>
      <c r="AD3547" t="str">
        <f t="shared" si="447"/>
        <v>Medium Intl Calls</v>
      </c>
    </row>
    <row r="3548" spans="1:30" x14ac:dyDescent="0.25">
      <c r="A3548" t="s">
        <v>37</v>
      </c>
      <c r="B3548">
        <v>43</v>
      </c>
      <c r="C3548" t="s">
        <v>21</v>
      </c>
      <c r="D3548" t="s">
        <v>22</v>
      </c>
      <c r="E3548">
        <f>IF(train[[#This Row],[international_plan]]="yes",1,0)</f>
        <v>0</v>
      </c>
      <c r="F3548" t="s">
        <v>23</v>
      </c>
      <c r="G3548">
        <f>IF(train[[#This Row],[voice_mail_plan]]="yes",1,0)</f>
        <v>1</v>
      </c>
      <c r="H3548">
        <v>36</v>
      </c>
      <c r="I3548">
        <v>93.1</v>
      </c>
      <c r="J3548">
        <v>68</v>
      </c>
      <c r="K3548">
        <v>15.83</v>
      </c>
      <c r="L3548">
        <v>246.1</v>
      </c>
      <c r="M3548">
        <v>83</v>
      </c>
      <c r="N3548">
        <v>20.92</v>
      </c>
      <c r="O3548">
        <v>94.9</v>
      </c>
      <c r="P3548">
        <v>109</v>
      </c>
      <c r="Q3548">
        <v>4.2699999999999996</v>
      </c>
      <c r="R3548">
        <v>8.6999999999999993</v>
      </c>
      <c r="S3548">
        <v>8</v>
      </c>
      <c r="T3548">
        <v>2.35</v>
      </c>
      <c r="U3548">
        <v>1</v>
      </c>
      <c r="V3548" t="s">
        <v>22</v>
      </c>
      <c r="W3548">
        <f t="shared" si="440"/>
        <v>0</v>
      </c>
      <c r="X3548" t="str">
        <f t="shared" si="441"/>
        <v>3 or fewer calls</v>
      </c>
      <c r="Y3548" t="str">
        <f t="shared" si="442"/>
        <v>Medium</v>
      </c>
      <c r="Z3548" t="str">
        <f t="shared" si="443"/>
        <v>Medium_user</v>
      </c>
      <c r="AA3548" t="str">
        <f t="shared" si="444"/>
        <v>Heavy_user</v>
      </c>
      <c r="AB3548" t="str">
        <f t="shared" si="445"/>
        <v>Medium Usage</v>
      </c>
      <c r="AC3548" t="str">
        <f t="shared" si="446"/>
        <v>High</v>
      </c>
      <c r="AD3548" t="str">
        <f t="shared" si="447"/>
        <v>Medium Intl Calls</v>
      </c>
    </row>
    <row r="3549" spans="1:30" x14ac:dyDescent="0.25">
      <c r="A3549" t="s">
        <v>56</v>
      </c>
      <c r="B3549">
        <v>136</v>
      </c>
      <c r="C3549" t="s">
        <v>28</v>
      </c>
      <c r="D3549" t="s">
        <v>22</v>
      </c>
      <c r="E3549">
        <f>IF(train[[#This Row],[international_plan]]="yes",1,0)</f>
        <v>0</v>
      </c>
      <c r="F3549" t="s">
        <v>22</v>
      </c>
      <c r="G3549">
        <f>IF(train[[#This Row],[voice_mail_plan]]="yes",1,0)</f>
        <v>0</v>
      </c>
      <c r="H3549">
        <v>0</v>
      </c>
      <c r="I3549">
        <v>132.4</v>
      </c>
      <c r="J3549">
        <v>110</v>
      </c>
      <c r="K3549">
        <v>22.51</v>
      </c>
      <c r="L3549">
        <v>254.1</v>
      </c>
      <c r="M3549">
        <v>81</v>
      </c>
      <c r="N3549">
        <v>21.6</v>
      </c>
      <c r="O3549">
        <v>176.5</v>
      </c>
      <c r="P3549">
        <v>100</v>
      </c>
      <c r="Q3549">
        <v>7.94</v>
      </c>
      <c r="R3549">
        <v>13</v>
      </c>
      <c r="S3549">
        <v>6</v>
      </c>
      <c r="T3549">
        <v>3.51</v>
      </c>
      <c r="U3549">
        <v>2</v>
      </c>
      <c r="V3549" t="s">
        <v>22</v>
      </c>
      <c r="W3549">
        <f t="shared" si="440"/>
        <v>0</v>
      </c>
      <c r="X3549" t="str">
        <f t="shared" si="441"/>
        <v>3 or fewer calls</v>
      </c>
      <c r="Y3549" t="str">
        <f t="shared" si="442"/>
        <v>Medium</v>
      </c>
      <c r="Z3549" t="str">
        <f t="shared" si="443"/>
        <v>Medium_user</v>
      </c>
      <c r="AA3549" t="str">
        <f t="shared" si="444"/>
        <v>Heavy_user</v>
      </c>
      <c r="AB3549" t="str">
        <f t="shared" si="445"/>
        <v>Medium Usage</v>
      </c>
      <c r="AC3549" t="str">
        <f t="shared" si="446"/>
        <v>None</v>
      </c>
      <c r="AD3549" t="str">
        <f t="shared" si="447"/>
        <v>Medium Intl Calls</v>
      </c>
    </row>
    <row r="3550" spans="1:30" x14ac:dyDescent="0.25">
      <c r="A3550" t="s">
        <v>52</v>
      </c>
      <c r="B3550">
        <v>149</v>
      </c>
      <c r="C3550" t="s">
        <v>21</v>
      </c>
      <c r="D3550" t="s">
        <v>22</v>
      </c>
      <c r="E3550">
        <f>IF(train[[#This Row],[international_plan]]="yes",1,0)</f>
        <v>0</v>
      </c>
      <c r="F3550" t="s">
        <v>22</v>
      </c>
      <c r="G3550">
        <f>IF(train[[#This Row],[voice_mail_plan]]="yes",1,0)</f>
        <v>0</v>
      </c>
      <c r="H3550">
        <v>0</v>
      </c>
      <c r="I3550">
        <v>114.5</v>
      </c>
      <c r="J3550">
        <v>103</v>
      </c>
      <c r="K3550">
        <v>19.47</v>
      </c>
      <c r="L3550">
        <v>228.8</v>
      </c>
      <c r="M3550">
        <v>100</v>
      </c>
      <c r="N3550">
        <v>19.45</v>
      </c>
      <c r="O3550">
        <v>135.80000000000001</v>
      </c>
      <c r="P3550">
        <v>74</v>
      </c>
      <c r="Q3550">
        <v>6.11</v>
      </c>
      <c r="R3550">
        <v>10.7</v>
      </c>
      <c r="S3550">
        <v>3</v>
      </c>
      <c r="T3550">
        <v>2.89</v>
      </c>
      <c r="U3550">
        <v>0</v>
      </c>
      <c r="V3550" t="s">
        <v>22</v>
      </c>
      <c r="W3550">
        <f t="shared" si="440"/>
        <v>0</v>
      </c>
      <c r="X3550" t="str">
        <f t="shared" si="441"/>
        <v>3 or fewer calls</v>
      </c>
      <c r="Y3550" t="str">
        <f t="shared" si="442"/>
        <v>Medium</v>
      </c>
      <c r="Z3550" t="str">
        <f t="shared" si="443"/>
        <v>Medium_user</v>
      </c>
      <c r="AA3550" t="str">
        <f t="shared" si="444"/>
        <v>Medium_user</v>
      </c>
      <c r="AB3550" t="str">
        <f t="shared" si="445"/>
        <v>Medium Usage</v>
      </c>
      <c r="AC3550" t="str">
        <f t="shared" si="446"/>
        <v>None</v>
      </c>
      <c r="AD3550" t="str">
        <f t="shared" si="447"/>
        <v>Medium Intl Calls</v>
      </c>
    </row>
    <row r="3551" spans="1:30" x14ac:dyDescent="0.25">
      <c r="A3551" t="s">
        <v>36</v>
      </c>
      <c r="B3551">
        <v>77</v>
      </c>
      <c r="C3551" t="s">
        <v>21</v>
      </c>
      <c r="D3551" t="s">
        <v>22</v>
      </c>
      <c r="E3551">
        <f>IF(train[[#This Row],[international_plan]]="yes",1,0)</f>
        <v>0</v>
      </c>
      <c r="F3551" t="s">
        <v>22</v>
      </c>
      <c r="G3551">
        <f>IF(train[[#This Row],[voice_mail_plan]]="yes",1,0)</f>
        <v>0</v>
      </c>
      <c r="H3551">
        <v>0</v>
      </c>
      <c r="I3551">
        <v>184.7</v>
      </c>
      <c r="J3551">
        <v>130</v>
      </c>
      <c r="K3551">
        <v>31.4</v>
      </c>
      <c r="L3551">
        <v>194</v>
      </c>
      <c r="M3551">
        <v>105</v>
      </c>
      <c r="N3551">
        <v>16.489999999999998</v>
      </c>
      <c r="O3551">
        <v>249.1</v>
      </c>
      <c r="P3551">
        <v>91</v>
      </c>
      <c r="Q3551">
        <v>11.21</v>
      </c>
      <c r="R3551">
        <v>9</v>
      </c>
      <c r="S3551">
        <v>4</v>
      </c>
      <c r="T3551">
        <v>2.4300000000000002</v>
      </c>
      <c r="U3551">
        <v>1</v>
      </c>
      <c r="V3551" t="s">
        <v>22</v>
      </c>
      <c r="W3551">
        <f t="shared" si="440"/>
        <v>0</v>
      </c>
      <c r="X3551" t="str">
        <f t="shared" si="441"/>
        <v>3 or fewer calls</v>
      </c>
      <c r="Y3551" t="str">
        <f t="shared" si="442"/>
        <v>Medium</v>
      </c>
      <c r="Z3551" t="str">
        <f t="shared" si="443"/>
        <v>Medium_user</v>
      </c>
      <c r="AA3551" t="str">
        <f t="shared" si="444"/>
        <v>Medium_user</v>
      </c>
      <c r="AB3551" t="str">
        <f t="shared" si="445"/>
        <v>Medium Usage</v>
      </c>
      <c r="AC3551" t="str">
        <f t="shared" si="446"/>
        <v>None</v>
      </c>
      <c r="AD3551" t="str">
        <f t="shared" si="447"/>
        <v>Medium Intl Calls</v>
      </c>
    </row>
    <row r="3552" spans="1:30" x14ac:dyDescent="0.25">
      <c r="A3552" t="s">
        <v>53</v>
      </c>
      <c r="B3552">
        <v>110</v>
      </c>
      <c r="C3552" t="s">
        <v>21</v>
      </c>
      <c r="D3552" t="s">
        <v>22</v>
      </c>
      <c r="E3552">
        <f>IF(train[[#This Row],[international_plan]]="yes",1,0)</f>
        <v>0</v>
      </c>
      <c r="F3552" t="s">
        <v>22</v>
      </c>
      <c r="G3552">
        <f>IF(train[[#This Row],[voice_mail_plan]]="yes",1,0)</f>
        <v>0</v>
      </c>
      <c r="H3552">
        <v>0</v>
      </c>
      <c r="I3552">
        <v>94.1</v>
      </c>
      <c r="J3552">
        <v>127</v>
      </c>
      <c r="K3552">
        <v>16</v>
      </c>
      <c r="L3552">
        <v>283</v>
      </c>
      <c r="M3552">
        <v>97</v>
      </c>
      <c r="N3552">
        <v>24.06</v>
      </c>
      <c r="O3552">
        <v>168.7</v>
      </c>
      <c r="P3552">
        <v>69</v>
      </c>
      <c r="Q3552">
        <v>7.59</v>
      </c>
      <c r="R3552">
        <v>10.3</v>
      </c>
      <c r="S3552">
        <v>6</v>
      </c>
      <c r="T3552">
        <v>2.78</v>
      </c>
      <c r="U3552">
        <v>2</v>
      </c>
      <c r="V3552" t="s">
        <v>22</v>
      </c>
      <c r="W3552">
        <f t="shared" si="440"/>
        <v>0</v>
      </c>
      <c r="X3552" t="str">
        <f t="shared" si="441"/>
        <v>3 or fewer calls</v>
      </c>
      <c r="Y3552" t="str">
        <f t="shared" si="442"/>
        <v>Medium</v>
      </c>
      <c r="Z3552" t="str">
        <f t="shared" si="443"/>
        <v>Medium_user</v>
      </c>
      <c r="AA3552" t="str">
        <f t="shared" si="444"/>
        <v>Heavy_user</v>
      </c>
      <c r="AB3552" t="str">
        <f t="shared" si="445"/>
        <v>Medium Usage</v>
      </c>
      <c r="AC3552" t="str">
        <f t="shared" si="446"/>
        <v>None</v>
      </c>
      <c r="AD3552" t="str">
        <f t="shared" si="447"/>
        <v>Medium Intl Calls</v>
      </c>
    </row>
    <row r="3553" spans="1:30" x14ac:dyDescent="0.25">
      <c r="A3553" t="s">
        <v>59</v>
      </c>
      <c r="B3553">
        <v>70</v>
      </c>
      <c r="C3553" t="s">
        <v>21</v>
      </c>
      <c r="D3553" t="s">
        <v>22</v>
      </c>
      <c r="E3553">
        <f>IF(train[[#This Row],[international_plan]]="yes",1,0)</f>
        <v>0</v>
      </c>
      <c r="F3553" t="s">
        <v>22</v>
      </c>
      <c r="G3553">
        <f>IF(train[[#This Row],[voice_mail_plan]]="yes",1,0)</f>
        <v>0</v>
      </c>
      <c r="H3553">
        <v>0</v>
      </c>
      <c r="I3553">
        <v>229.3</v>
      </c>
      <c r="J3553">
        <v>110</v>
      </c>
      <c r="K3553">
        <v>38.979999999999997</v>
      </c>
      <c r="L3553">
        <v>118.2</v>
      </c>
      <c r="M3553">
        <v>89</v>
      </c>
      <c r="N3553">
        <v>10.050000000000001</v>
      </c>
      <c r="O3553">
        <v>155</v>
      </c>
      <c r="P3553">
        <v>105</v>
      </c>
      <c r="Q3553">
        <v>6.98</v>
      </c>
      <c r="R3553">
        <v>7.9</v>
      </c>
      <c r="S3553">
        <v>4</v>
      </c>
      <c r="T3553">
        <v>2.13</v>
      </c>
      <c r="U3553">
        <v>1</v>
      </c>
      <c r="V3553" t="s">
        <v>22</v>
      </c>
      <c r="W3553">
        <f t="shared" si="440"/>
        <v>0</v>
      </c>
      <c r="X3553" t="str">
        <f t="shared" si="441"/>
        <v>3 or fewer calls</v>
      </c>
      <c r="Y3553" t="str">
        <f t="shared" si="442"/>
        <v>Medium</v>
      </c>
      <c r="Z3553" t="str">
        <f t="shared" si="443"/>
        <v>Medium_user</v>
      </c>
      <c r="AA3553" t="str">
        <f t="shared" si="444"/>
        <v>Medium_user</v>
      </c>
      <c r="AB3553" t="str">
        <f t="shared" si="445"/>
        <v>Medium Usage</v>
      </c>
      <c r="AC3553" t="str">
        <f t="shared" si="446"/>
        <v>None</v>
      </c>
      <c r="AD3553" t="str">
        <f t="shared" si="447"/>
        <v>Medium Intl Calls</v>
      </c>
    </row>
    <row r="3554" spans="1:30" x14ac:dyDescent="0.25">
      <c r="A3554" t="s">
        <v>64</v>
      </c>
      <c r="B3554">
        <v>155</v>
      </c>
      <c r="C3554" t="s">
        <v>28</v>
      </c>
      <c r="D3554" t="s">
        <v>22</v>
      </c>
      <c r="E3554">
        <f>IF(train[[#This Row],[international_plan]]="yes",1,0)</f>
        <v>0</v>
      </c>
      <c r="F3554" t="s">
        <v>22</v>
      </c>
      <c r="G3554">
        <f>IF(train[[#This Row],[voice_mail_plan]]="yes",1,0)</f>
        <v>0</v>
      </c>
      <c r="H3554">
        <v>0</v>
      </c>
      <c r="I3554">
        <v>223.8</v>
      </c>
      <c r="J3554">
        <v>109</v>
      </c>
      <c r="K3554">
        <v>38.049999999999997</v>
      </c>
      <c r="L3554">
        <v>233.4</v>
      </c>
      <c r="M3554">
        <v>68</v>
      </c>
      <c r="N3554">
        <v>19.84</v>
      </c>
      <c r="O3554">
        <v>201.6</v>
      </c>
      <c r="P3554">
        <v>111</v>
      </c>
      <c r="Q3554">
        <v>9.07</v>
      </c>
      <c r="R3554">
        <v>8.8000000000000007</v>
      </c>
      <c r="S3554">
        <v>8</v>
      </c>
      <c r="T3554">
        <v>2.38</v>
      </c>
      <c r="U3554">
        <v>1</v>
      </c>
      <c r="V3554" t="s">
        <v>22</v>
      </c>
      <c r="W3554">
        <f t="shared" si="440"/>
        <v>0</v>
      </c>
      <c r="X3554" t="str">
        <f t="shared" si="441"/>
        <v>3 or fewer calls</v>
      </c>
      <c r="Y3554" t="str">
        <f t="shared" si="442"/>
        <v>Medium</v>
      </c>
      <c r="Z3554" t="str">
        <f t="shared" si="443"/>
        <v>Light_usage</v>
      </c>
      <c r="AA3554" t="str">
        <f t="shared" si="444"/>
        <v>Medium_user</v>
      </c>
      <c r="AB3554" t="str">
        <f t="shared" si="445"/>
        <v>Medium Usage</v>
      </c>
      <c r="AC3554" t="str">
        <f t="shared" si="446"/>
        <v>None</v>
      </c>
      <c r="AD3554" t="str">
        <f t="shared" si="447"/>
        <v>Medium Intl Calls</v>
      </c>
    </row>
    <row r="3555" spans="1:30" x14ac:dyDescent="0.25">
      <c r="A3555" t="s">
        <v>63</v>
      </c>
      <c r="B3555">
        <v>151</v>
      </c>
      <c r="C3555" t="s">
        <v>21</v>
      </c>
      <c r="D3555" t="s">
        <v>22</v>
      </c>
      <c r="E3555">
        <f>IF(train[[#This Row],[international_plan]]="yes",1,0)</f>
        <v>0</v>
      </c>
      <c r="F3555" t="s">
        <v>23</v>
      </c>
      <c r="G3555">
        <f>IF(train[[#This Row],[voice_mail_plan]]="yes",1,0)</f>
        <v>1</v>
      </c>
      <c r="H3555">
        <v>27</v>
      </c>
      <c r="I3555">
        <v>154.4</v>
      </c>
      <c r="J3555">
        <v>141</v>
      </c>
      <c r="K3555">
        <v>26.25</v>
      </c>
      <c r="L3555">
        <v>210.6</v>
      </c>
      <c r="M3555">
        <v>109</v>
      </c>
      <c r="N3555">
        <v>17.899999999999999</v>
      </c>
      <c r="O3555">
        <v>167.9</v>
      </c>
      <c r="P3555">
        <v>109</v>
      </c>
      <c r="Q3555">
        <v>7.56</v>
      </c>
      <c r="R3555">
        <v>7.8</v>
      </c>
      <c r="S3555">
        <v>3</v>
      </c>
      <c r="T3555">
        <v>2.11</v>
      </c>
      <c r="U3555">
        <v>3</v>
      </c>
      <c r="V3555" t="s">
        <v>22</v>
      </c>
      <c r="W3555">
        <f t="shared" si="440"/>
        <v>0</v>
      </c>
      <c r="X3555" t="str">
        <f t="shared" si="441"/>
        <v>3 or fewer calls</v>
      </c>
      <c r="Y3555" t="str">
        <f t="shared" si="442"/>
        <v>Medium</v>
      </c>
      <c r="Z3555" t="str">
        <f t="shared" si="443"/>
        <v>Medium_user</v>
      </c>
      <c r="AA3555" t="str">
        <f t="shared" si="444"/>
        <v>Medium_user</v>
      </c>
      <c r="AB3555" t="str">
        <f t="shared" si="445"/>
        <v>Medium Usage</v>
      </c>
      <c r="AC3555" t="str">
        <f t="shared" si="446"/>
        <v>Medium</v>
      </c>
      <c r="AD3555" t="str">
        <f t="shared" si="447"/>
        <v>Medium Intl Calls</v>
      </c>
    </row>
    <row r="3556" spans="1:30" x14ac:dyDescent="0.25">
      <c r="A3556" t="s">
        <v>39</v>
      </c>
      <c r="B3556">
        <v>125</v>
      </c>
      <c r="C3556" t="s">
        <v>21</v>
      </c>
      <c r="D3556" t="s">
        <v>22</v>
      </c>
      <c r="E3556">
        <f>IF(train[[#This Row],[international_plan]]="yes",1,0)</f>
        <v>0</v>
      </c>
      <c r="F3556" t="s">
        <v>22</v>
      </c>
      <c r="G3556">
        <f>IF(train[[#This Row],[voice_mail_plan]]="yes",1,0)</f>
        <v>0</v>
      </c>
      <c r="H3556">
        <v>0</v>
      </c>
      <c r="I3556">
        <v>190.2</v>
      </c>
      <c r="J3556">
        <v>107</v>
      </c>
      <c r="K3556">
        <v>32.33</v>
      </c>
      <c r="L3556">
        <v>209.2</v>
      </c>
      <c r="M3556">
        <v>75</v>
      </c>
      <c r="N3556">
        <v>17.78</v>
      </c>
      <c r="O3556">
        <v>102.1</v>
      </c>
      <c r="P3556">
        <v>136</v>
      </c>
      <c r="Q3556">
        <v>4.59</v>
      </c>
      <c r="R3556">
        <v>14.2</v>
      </c>
      <c r="S3556">
        <v>5</v>
      </c>
      <c r="T3556">
        <v>3.83</v>
      </c>
      <c r="U3556">
        <v>4</v>
      </c>
      <c r="V3556" t="s">
        <v>23</v>
      </c>
      <c r="W3556">
        <f t="shared" si="440"/>
        <v>1</v>
      </c>
      <c r="X3556" t="str">
        <f t="shared" si="441"/>
        <v>More than 3 calls</v>
      </c>
      <c r="Y3556" t="str">
        <f t="shared" si="442"/>
        <v>Medium</v>
      </c>
      <c r="Z3556" t="str">
        <f t="shared" si="443"/>
        <v>Light_usage</v>
      </c>
      <c r="AA3556" t="str">
        <f t="shared" si="444"/>
        <v>Medium_user</v>
      </c>
      <c r="AB3556" t="str">
        <f t="shared" si="445"/>
        <v>Medium Usage</v>
      </c>
      <c r="AC3556" t="str">
        <f t="shared" si="446"/>
        <v>None</v>
      </c>
      <c r="AD3556" t="str">
        <f t="shared" si="447"/>
        <v>Medium Intl Calls</v>
      </c>
    </row>
    <row r="3557" spans="1:30" x14ac:dyDescent="0.25">
      <c r="A3557" t="s">
        <v>24</v>
      </c>
      <c r="B3557">
        <v>83</v>
      </c>
      <c r="C3557" t="s">
        <v>21</v>
      </c>
      <c r="D3557" t="s">
        <v>22</v>
      </c>
      <c r="E3557">
        <f>IF(train[[#This Row],[international_plan]]="yes",1,0)</f>
        <v>0</v>
      </c>
      <c r="F3557" t="s">
        <v>22</v>
      </c>
      <c r="G3557">
        <f>IF(train[[#This Row],[voice_mail_plan]]="yes",1,0)</f>
        <v>0</v>
      </c>
      <c r="H3557">
        <v>0</v>
      </c>
      <c r="I3557">
        <v>167</v>
      </c>
      <c r="J3557">
        <v>120</v>
      </c>
      <c r="K3557">
        <v>28.39</v>
      </c>
      <c r="L3557">
        <v>209.1</v>
      </c>
      <c r="M3557">
        <v>102</v>
      </c>
      <c r="N3557">
        <v>17.77</v>
      </c>
      <c r="O3557">
        <v>131</v>
      </c>
      <c r="P3557">
        <v>107</v>
      </c>
      <c r="Q3557">
        <v>5.9</v>
      </c>
      <c r="R3557">
        <v>8.6</v>
      </c>
      <c r="S3557">
        <v>2</v>
      </c>
      <c r="T3557">
        <v>2.3199999999999998</v>
      </c>
      <c r="U3557">
        <v>1</v>
      </c>
      <c r="V3557" t="s">
        <v>22</v>
      </c>
      <c r="W3557">
        <f t="shared" si="440"/>
        <v>0</v>
      </c>
      <c r="X3557" t="str">
        <f t="shared" si="441"/>
        <v>3 or fewer calls</v>
      </c>
      <c r="Y3557" t="str">
        <f t="shared" si="442"/>
        <v>Medium</v>
      </c>
      <c r="Z3557" t="str">
        <f t="shared" si="443"/>
        <v>Medium_user</v>
      </c>
      <c r="AA3557" t="str">
        <f t="shared" si="444"/>
        <v>Medium_user</v>
      </c>
      <c r="AB3557" t="str">
        <f t="shared" si="445"/>
        <v>Medium Usage</v>
      </c>
      <c r="AC3557" t="str">
        <f t="shared" si="446"/>
        <v>None</v>
      </c>
      <c r="AD3557" t="str">
        <f t="shared" si="447"/>
        <v>Medium Intl Calls</v>
      </c>
    </row>
    <row r="3558" spans="1:30" x14ac:dyDescent="0.25">
      <c r="A3558" t="s">
        <v>75</v>
      </c>
      <c r="B3558">
        <v>94</v>
      </c>
      <c r="C3558" t="s">
        <v>28</v>
      </c>
      <c r="D3558" t="s">
        <v>22</v>
      </c>
      <c r="E3558">
        <f>IF(train[[#This Row],[international_plan]]="yes",1,0)</f>
        <v>0</v>
      </c>
      <c r="F3558" t="s">
        <v>22</v>
      </c>
      <c r="G3558">
        <f>IF(train[[#This Row],[voice_mail_plan]]="yes",1,0)</f>
        <v>0</v>
      </c>
      <c r="H3558">
        <v>0</v>
      </c>
      <c r="I3558">
        <v>154.80000000000001</v>
      </c>
      <c r="J3558">
        <v>113</v>
      </c>
      <c r="K3558">
        <v>26.32</v>
      </c>
      <c r="L3558">
        <v>261.8</v>
      </c>
      <c r="M3558">
        <v>121</v>
      </c>
      <c r="N3558">
        <v>22.25</v>
      </c>
      <c r="O3558">
        <v>213</v>
      </c>
      <c r="P3558">
        <v>81</v>
      </c>
      <c r="Q3558">
        <v>9.58</v>
      </c>
      <c r="R3558">
        <v>11.6</v>
      </c>
      <c r="S3558">
        <v>5</v>
      </c>
      <c r="T3558">
        <v>3.13</v>
      </c>
      <c r="U3558">
        <v>0</v>
      </c>
      <c r="V3558" t="s">
        <v>22</v>
      </c>
      <c r="W3558">
        <f t="shared" si="440"/>
        <v>0</v>
      </c>
      <c r="X3558" t="str">
        <f t="shared" si="441"/>
        <v>3 or fewer calls</v>
      </c>
      <c r="Y3558" t="str">
        <f t="shared" si="442"/>
        <v>Medium</v>
      </c>
      <c r="Z3558" t="str">
        <f t="shared" si="443"/>
        <v>Heavy_user</v>
      </c>
      <c r="AA3558" t="str">
        <f t="shared" si="444"/>
        <v>Heavy_user</v>
      </c>
      <c r="AB3558" t="str">
        <f t="shared" si="445"/>
        <v>Medium Usage</v>
      </c>
      <c r="AC3558" t="str">
        <f t="shared" si="446"/>
        <v>None</v>
      </c>
      <c r="AD3558" t="str">
        <f t="shared" si="447"/>
        <v>Medium Intl Calls</v>
      </c>
    </row>
    <row r="3559" spans="1:30" x14ac:dyDescent="0.25">
      <c r="A3559" t="s">
        <v>41</v>
      </c>
      <c r="B3559">
        <v>11</v>
      </c>
      <c r="C3559" t="s">
        <v>21</v>
      </c>
      <c r="D3559" t="s">
        <v>22</v>
      </c>
      <c r="E3559">
        <f>IF(train[[#This Row],[international_plan]]="yes",1,0)</f>
        <v>0</v>
      </c>
      <c r="F3559" t="s">
        <v>23</v>
      </c>
      <c r="G3559">
        <f>IF(train[[#This Row],[voice_mail_plan]]="yes",1,0)</f>
        <v>1</v>
      </c>
      <c r="H3559">
        <v>36</v>
      </c>
      <c r="I3559">
        <v>293.39999999999998</v>
      </c>
      <c r="J3559">
        <v>122</v>
      </c>
      <c r="K3559">
        <v>49.88</v>
      </c>
      <c r="L3559">
        <v>174.1</v>
      </c>
      <c r="M3559">
        <v>91</v>
      </c>
      <c r="N3559">
        <v>14.8</v>
      </c>
      <c r="O3559">
        <v>212</v>
      </c>
      <c r="P3559">
        <v>50</v>
      </c>
      <c r="Q3559">
        <v>9.5399999999999991</v>
      </c>
      <c r="R3559">
        <v>6.9</v>
      </c>
      <c r="S3559">
        <v>6</v>
      </c>
      <c r="T3559">
        <v>1.86</v>
      </c>
      <c r="U3559">
        <v>1</v>
      </c>
      <c r="V3559" t="s">
        <v>22</v>
      </c>
      <c r="W3559">
        <f t="shared" si="440"/>
        <v>0</v>
      </c>
      <c r="X3559" t="str">
        <f t="shared" si="441"/>
        <v>3 or fewer calls</v>
      </c>
      <c r="Y3559" t="str">
        <f t="shared" si="442"/>
        <v>Low</v>
      </c>
      <c r="Z3559" t="str">
        <f t="shared" si="443"/>
        <v>Medium_user</v>
      </c>
      <c r="AA3559" t="str">
        <f t="shared" si="444"/>
        <v>Medium_user</v>
      </c>
      <c r="AB3559" t="str">
        <f t="shared" si="445"/>
        <v>Medium Usage</v>
      </c>
      <c r="AC3559" t="str">
        <f t="shared" si="446"/>
        <v>High</v>
      </c>
      <c r="AD3559" t="str">
        <f t="shared" si="447"/>
        <v>Low Intl Calls</v>
      </c>
    </row>
    <row r="3560" spans="1:30" x14ac:dyDescent="0.25">
      <c r="A3560" t="s">
        <v>41</v>
      </c>
      <c r="B3560">
        <v>92</v>
      </c>
      <c r="C3560" t="s">
        <v>21</v>
      </c>
      <c r="D3560" t="s">
        <v>22</v>
      </c>
      <c r="E3560">
        <f>IF(train[[#This Row],[international_plan]]="yes",1,0)</f>
        <v>0</v>
      </c>
      <c r="F3560" t="s">
        <v>22</v>
      </c>
      <c r="G3560">
        <f>IF(train[[#This Row],[voice_mail_plan]]="yes",1,0)</f>
        <v>0</v>
      </c>
      <c r="H3560">
        <v>0</v>
      </c>
      <c r="I3560">
        <v>160.5</v>
      </c>
      <c r="J3560">
        <v>113</v>
      </c>
      <c r="K3560">
        <v>27.29</v>
      </c>
      <c r="L3560">
        <v>287.3</v>
      </c>
      <c r="M3560">
        <v>134</v>
      </c>
      <c r="N3560">
        <v>24.42</v>
      </c>
      <c r="O3560">
        <v>212.6</v>
      </c>
      <c r="P3560">
        <v>93</v>
      </c>
      <c r="Q3560">
        <v>9.57</v>
      </c>
      <c r="R3560">
        <v>8.1999999999999993</v>
      </c>
      <c r="S3560">
        <v>3</v>
      </c>
      <c r="T3560">
        <v>2.21</v>
      </c>
      <c r="U3560">
        <v>3</v>
      </c>
      <c r="V3560" t="s">
        <v>22</v>
      </c>
      <c r="W3560">
        <f t="shared" si="440"/>
        <v>0</v>
      </c>
      <c r="X3560" t="str">
        <f t="shared" si="441"/>
        <v>3 or fewer calls</v>
      </c>
      <c r="Y3560" t="str">
        <f t="shared" si="442"/>
        <v>Medium</v>
      </c>
      <c r="Z3560" t="str">
        <f t="shared" si="443"/>
        <v>Heavy_user</v>
      </c>
      <c r="AA3560" t="str">
        <f t="shared" si="444"/>
        <v>Heavy_user</v>
      </c>
      <c r="AB3560" t="str">
        <f t="shared" si="445"/>
        <v>Medium Usage</v>
      </c>
      <c r="AC3560" t="str">
        <f t="shared" si="446"/>
        <v>None</v>
      </c>
      <c r="AD3560" t="str">
        <f t="shared" si="447"/>
        <v>Medium Intl Calls</v>
      </c>
    </row>
    <row r="3561" spans="1:30" x14ac:dyDescent="0.25">
      <c r="A3561" t="s">
        <v>48</v>
      </c>
      <c r="B3561">
        <v>70</v>
      </c>
      <c r="C3561" t="s">
        <v>21</v>
      </c>
      <c r="D3561" t="s">
        <v>22</v>
      </c>
      <c r="E3561">
        <f>IF(train[[#This Row],[international_plan]]="yes",1,0)</f>
        <v>0</v>
      </c>
      <c r="F3561" t="s">
        <v>23</v>
      </c>
      <c r="G3561">
        <f>IF(train[[#This Row],[voice_mail_plan]]="yes",1,0)</f>
        <v>1</v>
      </c>
      <c r="H3561">
        <v>20</v>
      </c>
      <c r="I3561">
        <v>230.2</v>
      </c>
      <c r="J3561">
        <v>110</v>
      </c>
      <c r="K3561">
        <v>39.130000000000003</v>
      </c>
      <c r="L3561">
        <v>177.5</v>
      </c>
      <c r="M3561">
        <v>111</v>
      </c>
      <c r="N3561">
        <v>15.09</v>
      </c>
      <c r="O3561">
        <v>206.3</v>
      </c>
      <c r="P3561">
        <v>38</v>
      </c>
      <c r="Q3561">
        <v>9.2799999999999994</v>
      </c>
      <c r="R3561">
        <v>11.9</v>
      </c>
      <c r="S3561">
        <v>2</v>
      </c>
      <c r="T3561">
        <v>3.21</v>
      </c>
      <c r="U3561">
        <v>0</v>
      </c>
      <c r="V3561" t="s">
        <v>22</v>
      </c>
      <c r="W3561">
        <f t="shared" si="440"/>
        <v>0</v>
      </c>
      <c r="X3561" t="str">
        <f t="shared" si="441"/>
        <v>3 or fewer calls</v>
      </c>
      <c r="Y3561" t="str">
        <f t="shared" si="442"/>
        <v>Medium</v>
      </c>
      <c r="Z3561" t="str">
        <f t="shared" si="443"/>
        <v>Medium_user</v>
      </c>
      <c r="AA3561" t="str">
        <f t="shared" si="444"/>
        <v>Medium_user</v>
      </c>
      <c r="AB3561" t="str">
        <f t="shared" si="445"/>
        <v>Medium Usage</v>
      </c>
      <c r="AC3561" t="str">
        <f t="shared" si="446"/>
        <v>Medium</v>
      </c>
      <c r="AD3561" t="str">
        <f t="shared" si="447"/>
        <v>Medium Intl Calls</v>
      </c>
    </row>
    <row r="3562" spans="1:30" x14ac:dyDescent="0.25">
      <c r="A3562" t="s">
        <v>55</v>
      </c>
      <c r="B3562">
        <v>82</v>
      </c>
      <c r="C3562" t="s">
        <v>28</v>
      </c>
      <c r="D3562" t="s">
        <v>22</v>
      </c>
      <c r="E3562">
        <f>IF(train[[#This Row],[international_plan]]="yes",1,0)</f>
        <v>0</v>
      </c>
      <c r="F3562" t="s">
        <v>22</v>
      </c>
      <c r="G3562">
        <f>IF(train[[#This Row],[voice_mail_plan]]="yes",1,0)</f>
        <v>0</v>
      </c>
      <c r="H3562">
        <v>0</v>
      </c>
      <c r="I3562">
        <v>191.9</v>
      </c>
      <c r="J3562">
        <v>95</v>
      </c>
      <c r="K3562">
        <v>32.619999999999997</v>
      </c>
      <c r="L3562">
        <v>116.7</v>
      </c>
      <c r="M3562">
        <v>105</v>
      </c>
      <c r="N3562">
        <v>9.92</v>
      </c>
      <c r="O3562">
        <v>202.6</v>
      </c>
      <c r="P3562">
        <v>113</v>
      </c>
      <c r="Q3562">
        <v>9.1199999999999992</v>
      </c>
      <c r="R3562">
        <v>8.1999999999999993</v>
      </c>
      <c r="S3562">
        <v>5</v>
      </c>
      <c r="T3562">
        <v>2.21</v>
      </c>
      <c r="U3562">
        <v>0</v>
      </c>
      <c r="V3562" t="s">
        <v>22</v>
      </c>
      <c r="W3562">
        <f t="shared" si="440"/>
        <v>0</v>
      </c>
      <c r="X3562" t="str">
        <f t="shared" si="441"/>
        <v>3 or fewer calls</v>
      </c>
      <c r="Y3562" t="str">
        <f t="shared" si="442"/>
        <v>Medium</v>
      </c>
      <c r="Z3562" t="str">
        <f t="shared" si="443"/>
        <v>Medium_user</v>
      </c>
      <c r="AA3562" t="str">
        <f t="shared" si="444"/>
        <v>Light_user</v>
      </c>
      <c r="AB3562" t="str">
        <f t="shared" si="445"/>
        <v>Medium Usage</v>
      </c>
      <c r="AC3562" t="str">
        <f t="shared" si="446"/>
        <v>None</v>
      </c>
      <c r="AD3562" t="str">
        <f t="shared" si="447"/>
        <v>Medium Intl Calls</v>
      </c>
    </row>
    <row r="3563" spans="1:30" x14ac:dyDescent="0.25">
      <c r="A3563" t="s">
        <v>41</v>
      </c>
      <c r="B3563">
        <v>65</v>
      </c>
      <c r="C3563" t="s">
        <v>25</v>
      </c>
      <c r="D3563" t="s">
        <v>22</v>
      </c>
      <c r="E3563">
        <f>IF(train[[#This Row],[international_plan]]="yes",1,0)</f>
        <v>0</v>
      </c>
      <c r="F3563" t="s">
        <v>22</v>
      </c>
      <c r="G3563">
        <f>IF(train[[#This Row],[voice_mail_plan]]="yes",1,0)</f>
        <v>0</v>
      </c>
      <c r="H3563">
        <v>0</v>
      </c>
      <c r="I3563">
        <v>131.5</v>
      </c>
      <c r="J3563">
        <v>119</v>
      </c>
      <c r="K3563">
        <v>22.36</v>
      </c>
      <c r="L3563">
        <v>222.3</v>
      </c>
      <c r="M3563">
        <v>119</v>
      </c>
      <c r="N3563">
        <v>18.899999999999999</v>
      </c>
      <c r="O3563">
        <v>155.30000000000001</v>
      </c>
      <c r="P3563">
        <v>83</v>
      </c>
      <c r="Q3563">
        <v>6.99</v>
      </c>
      <c r="R3563">
        <v>11.1</v>
      </c>
      <c r="S3563">
        <v>7</v>
      </c>
      <c r="T3563">
        <v>3</v>
      </c>
      <c r="U3563">
        <v>1</v>
      </c>
      <c r="V3563" t="s">
        <v>22</v>
      </c>
      <c r="W3563">
        <f t="shared" si="440"/>
        <v>0</v>
      </c>
      <c r="X3563" t="str">
        <f t="shared" si="441"/>
        <v>3 or fewer calls</v>
      </c>
      <c r="Y3563" t="str">
        <f t="shared" si="442"/>
        <v>Medium</v>
      </c>
      <c r="Z3563" t="str">
        <f t="shared" si="443"/>
        <v>Medium_user</v>
      </c>
      <c r="AA3563" t="str">
        <f t="shared" si="444"/>
        <v>Medium_user</v>
      </c>
      <c r="AB3563" t="str">
        <f t="shared" si="445"/>
        <v>Medium Usage</v>
      </c>
      <c r="AC3563" t="str">
        <f t="shared" si="446"/>
        <v>None</v>
      </c>
      <c r="AD3563" t="str">
        <f t="shared" si="447"/>
        <v>Medium Intl Calls</v>
      </c>
    </row>
    <row r="3564" spans="1:30" x14ac:dyDescent="0.25">
      <c r="A3564" t="s">
        <v>42</v>
      </c>
      <c r="B3564">
        <v>102</v>
      </c>
      <c r="C3564" t="s">
        <v>28</v>
      </c>
      <c r="D3564" t="s">
        <v>22</v>
      </c>
      <c r="E3564">
        <f>IF(train[[#This Row],[international_plan]]="yes",1,0)</f>
        <v>0</v>
      </c>
      <c r="F3564" t="s">
        <v>22</v>
      </c>
      <c r="G3564">
        <f>IF(train[[#This Row],[voice_mail_plan]]="yes",1,0)</f>
        <v>0</v>
      </c>
      <c r="H3564">
        <v>0</v>
      </c>
      <c r="I3564">
        <v>171.6</v>
      </c>
      <c r="J3564">
        <v>116</v>
      </c>
      <c r="K3564">
        <v>29.17</v>
      </c>
      <c r="L3564">
        <v>219.4</v>
      </c>
      <c r="M3564">
        <v>111</v>
      </c>
      <c r="N3564">
        <v>18.649999999999999</v>
      </c>
      <c r="O3564">
        <v>242.1</v>
      </c>
      <c r="P3564">
        <v>85</v>
      </c>
      <c r="Q3564">
        <v>10.89</v>
      </c>
      <c r="R3564">
        <v>12.1</v>
      </c>
      <c r="S3564">
        <v>4</v>
      </c>
      <c r="T3564">
        <v>3.27</v>
      </c>
      <c r="U3564">
        <v>0</v>
      </c>
      <c r="V3564" t="s">
        <v>23</v>
      </c>
      <c r="W3564">
        <f t="shared" si="440"/>
        <v>1</v>
      </c>
      <c r="X3564" t="str">
        <f t="shared" si="441"/>
        <v>3 or fewer calls</v>
      </c>
      <c r="Y3564" t="str">
        <f t="shared" si="442"/>
        <v>Medium</v>
      </c>
      <c r="Z3564" t="str">
        <f t="shared" si="443"/>
        <v>Medium_user</v>
      </c>
      <c r="AA3564" t="str">
        <f t="shared" si="444"/>
        <v>Medium_user</v>
      </c>
      <c r="AB3564" t="str">
        <f t="shared" si="445"/>
        <v>Medium Usage</v>
      </c>
      <c r="AC3564" t="str">
        <f t="shared" si="446"/>
        <v>None</v>
      </c>
      <c r="AD3564" t="str">
        <f t="shared" si="447"/>
        <v>Medium Intl Calls</v>
      </c>
    </row>
    <row r="3565" spans="1:30" x14ac:dyDescent="0.25">
      <c r="A3565" t="s">
        <v>74</v>
      </c>
      <c r="B3565">
        <v>78</v>
      </c>
      <c r="C3565" t="s">
        <v>25</v>
      </c>
      <c r="D3565" t="s">
        <v>22</v>
      </c>
      <c r="E3565">
        <f>IF(train[[#This Row],[international_plan]]="yes",1,0)</f>
        <v>0</v>
      </c>
      <c r="F3565" t="s">
        <v>22</v>
      </c>
      <c r="G3565">
        <f>IF(train[[#This Row],[voice_mail_plan]]="yes",1,0)</f>
        <v>0</v>
      </c>
      <c r="H3565">
        <v>0</v>
      </c>
      <c r="I3565">
        <v>157.30000000000001</v>
      </c>
      <c r="J3565">
        <v>61</v>
      </c>
      <c r="K3565">
        <v>26.74</v>
      </c>
      <c r="L3565">
        <v>242</v>
      </c>
      <c r="M3565">
        <v>119</v>
      </c>
      <c r="N3565">
        <v>20.57</v>
      </c>
      <c r="O3565">
        <v>196</v>
      </c>
      <c r="P3565">
        <v>107</v>
      </c>
      <c r="Q3565">
        <v>8.82</v>
      </c>
      <c r="R3565">
        <v>10.6</v>
      </c>
      <c r="S3565">
        <v>1</v>
      </c>
      <c r="T3565">
        <v>2.86</v>
      </c>
      <c r="U3565">
        <v>1</v>
      </c>
      <c r="V3565" t="s">
        <v>22</v>
      </c>
      <c r="W3565">
        <f t="shared" si="440"/>
        <v>0</v>
      </c>
      <c r="X3565" t="str">
        <f t="shared" si="441"/>
        <v>3 or fewer calls</v>
      </c>
      <c r="Y3565" t="str">
        <f t="shared" si="442"/>
        <v>Medium</v>
      </c>
      <c r="Z3565" t="str">
        <f t="shared" si="443"/>
        <v>Medium_user</v>
      </c>
      <c r="AA3565" t="str">
        <f t="shared" si="444"/>
        <v>Heavy_user</v>
      </c>
      <c r="AB3565" t="str">
        <f t="shared" si="445"/>
        <v>Medium Usage</v>
      </c>
      <c r="AC3565" t="str">
        <f t="shared" si="446"/>
        <v>None</v>
      </c>
      <c r="AD3565" t="str">
        <f t="shared" si="447"/>
        <v>Medium Intl Calls</v>
      </c>
    </row>
    <row r="3566" spans="1:30" x14ac:dyDescent="0.25">
      <c r="A3566" t="s">
        <v>61</v>
      </c>
      <c r="B3566">
        <v>77</v>
      </c>
      <c r="C3566" t="s">
        <v>25</v>
      </c>
      <c r="D3566" t="s">
        <v>23</v>
      </c>
      <c r="E3566">
        <f>IF(train[[#This Row],[international_plan]]="yes",1,0)</f>
        <v>1</v>
      </c>
      <c r="F3566" t="s">
        <v>22</v>
      </c>
      <c r="G3566">
        <f>IF(train[[#This Row],[voice_mail_plan]]="yes",1,0)</f>
        <v>0</v>
      </c>
      <c r="H3566">
        <v>0</v>
      </c>
      <c r="I3566">
        <v>192.7</v>
      </c>
      <c r="J3566">
        <v>82</v>
      </c>
      <c r="K3566">
        <v>32.76</v>
      </c>
      <c r="L3566">
        <v>198</v>
      </c>
      <c r="M3566">
        <v>91</v>
      </c>
      <c r="N3566">
        <v>16.829999999999998</v>
      </c>
      <c r="O3566">
        <v>204.2</v>
      </c>
      <c r="P3566">
        <v>95</v>
      </c>
      <c r="Q3566">
        <v>9.19</v>
      </c>
      <c r="R3566">
        <v>9</v>
      </c>
      <c r="S3566">
        <v>6</v>
      </c>
      <c r="T3566">
        <v>2.4300000000000002</v>
      </c>
      <c r="U3566">
        <v>1</v>
      </c>
      <c r="V3566" t="s">
        <v>22</v>
      </c>
      <c r="W3566">
        <f t="shared" si="440"/>
        <v>0</v>
      </c>
      <c r="X3566" t="str">
        <f t="shared" si="441"/>
        <v>3 or fewer calls</v>
      </c>
      <c r="Y3566" t="str">
        <f t="shared" si="442"/>
        <v>Medium</v>
      </c>
      <c r="Z3566" t="str">
        <f t="shared" si="443"/>
        <v>Medium_user</v>
      </c>
      <c r="AA3566" t="str">
        <f t="shared" si="444"/>
        <v>Medium_user</v>
      </c>
      <c r="AB3566" t="str">
        <f t="shared" si="445"/>
        <v>Medium Usage</v>
      </c>
      <c r="AC3566" t="str">
        <f t="shared" si="446"/>
        <v>None</v>
      </c>
      <c r="AD3566" t="str">
        <f t="shared" si="447"/>
        <v>Medium Intl Calls</v>
      </c>
    </row>
    <row r="3567" spans="1:30" x14ac:dyDescent="0.25">
      <c r="A3567" t="s">
        <v>66</v>
      </c>
      <c r="B3567">
        <v>58</v>
      </c>
      <c r="C3567" t="s">
        <v>21</v>
      </c>
      <c r="D3567" t="s">
        <v>22</v>
      </c>
      <c r="E3567">
        <f>IF(train[[#This Row],[international_plan]]="yes",1,0)</f>
        <v>0</v>
      </c>
      <c r="F3567" t="s">
        <v>23</v>
      </c>
      <c r="G3567">
        <f>IF(train[[#This Row],[voice_mail_plan]]="yes",1,0)</f>
        <v>1</v>
      </c>
      <c r="H3567">
        <v>29</v>
      </c>
      <c r="I3567">
        <v>239.6</v>
      </c>
      <c r="J3567">
        <v>84</v>
      </c>
      <c r="K3567">
        <v>40.729999999999997</v>
      </c>
      <c r="L3567">
        <v>182.1</v>
      </c>
      <c r="M3567">
        <v>80</v>
      </c>
      <c r="N3567">
        <v>15.48</v>
      </c>
      <c r="O3567">
        <v>118.3</v>
      </c>
      <c r="P3567">
        <v>100</v>
      </c>
      <c r="Q3567">
        <v>5.32</v>
      </c>
      <c r="R3567">
        <v>11</v>
      </c>
      <c r="S3567">
        <v>3</v>
      </c>
      <c r="T3567">
        <v>2.97</v>
      </c>
      <c r="U3567">
        <v>2</v>
      </c>
      <c r="V3567" t="s">
        <v>22</v>
      </c>
      <c r="W3567">
        <f t="shared" si="440"/>
        <v>0</v>
      </c>
      <c r="X3567" t="str">
        <f t="shared" si="441"/>
        <v>3 or fewer calls</v>
      </c>
      <c r="Y3567" t="str">
        <f t="shared" si="442"/>
        <v>Medium</v>
      </c>
      <c r="Z3567" t="str">
        <f t="shared" si="443"/>
        <v>Medium_user</v>
      </c>
      <c r="AA3567" t="str">
        <f t="shared" si="444"/>
        <v>Medium_user</v>
      </c>
      <c r="AB3567" t="str">
        <f t="shared" si="445"/>
        <v>Medium Usage</v>
      </c>
      <c r="AC3567" t="str">
        <f t="shared" si="446"/>
        <v>Medium</v>
      </c>
      <c r="AD3567" t="str">
        <f t="shared" si="447"/>
        <v>Medium Intl Calls</v>
      </c>
    </row>
    <row r="3568" spans="1:30" x14ac:dyDescent="0.25">
      <c r="A3568" t="s">
        <v>74</v>
      </c>
      <c r="B3568">
        <v>38</v>
      </c>
      <c r="C3568" t="s">
        <v>28</v>
      </c>
      <c r="D3568" t="s">
        <v>22</v>
      </c>
      <c r="E3568">
        <f>IF(train[[#This Row],[international_plan]]="yes",1,0)</f>
        <v>0</v>
      </c>
      <c r="F3568" t="s">
        <v>22</v>
      </c>
      <c r="G3568">
        <f>IF(train[[#This Row],[voice_mail_plan]]="yes",1,0)</f>
        <v>0</v>
      </c>
      <c r="H3568">
        <v>0</v>
      </c>
      <c r="I3568">
        <v>96.9</v>
      </c>
      <c r="J3568">
        <v>110</v>
      </c>
      <c r="K3568">
        <v>16.47</v>
      </c>
      <c r="L3568">
        <v>241.4</v>
      </c>
      <c r="M3568">
        <v>75</v>
      </c>
      <c r="N3568">
        <v>20.52</v>
      </c>
      <c r="O3568">
        <v>141</v>
      </c>
      <c r="P3568">
        <v>69</v>
      </c>
      <c r="Q3568">
        <v>6.35</v>
      </c>
      <c r="R3568">
        <v>10.8</v>
      </c>
      <c r="S3568">
        <v>3</v>
      </c>
      <c r="T3568">
        <v>2.92</v>
      </c>
      <c r="U3568">
        <v>0</v>
      </c>
      <c r="V3568" t="s">
        <v>22</v>
      </c>
      <c r="W3568">
        <f t="shared" si="440"/>
        <v>0</v>
      </c>
      <c r="X3568" t="str">
        <f t="shared" si="441"/>
        <v>3 or fewer calls</v>
      </c>
      <c r="Y3568" t="str">
        <f t="shared" si="442"/>
        <v>Medium</v>
      </c>
      <c r="Z3568" t="str">
        <f t="shared" si="443"/>
        <v>Light_usage</v>
      </c>
      <c r="AA3568" t="str">
        <f t="shared" si="444"/>
        <v>Heavy_user</v>
      </c>
      <c r="AB3568" t="str">
        <f t="shared" si="445"/>
        <v>Medium Usage</v>
      </c>
      <c r="AC3568" t="str">
        <f t="shared" si="446"/>
        <v>None</v>
      </c>
      <c r="AD3568" t="str">
        <f t="shared" si="447"/>
        <v>Medium Intl Calls</v>
      </c>
    </row>
    <row r="3569" spans="1:30" x14ac:dyDescent="0.25">
      <c r="A3569" t="s">
        <v>29</v>
      </c>
      <c r="B3569">
        <v>87</v>
      </c>
      <c r="C3569" t="s">
        <v>25</v>
      </c>
      <c r="D3569" t="s">
        <v>22</v>
      </c>
      <c r="E3569">
        <f>IF(train[[#This Row],[international_plan]]="yes",1,0)</f>
        <v>0</v>
      </c>
      <c r="F3569" t="s">
        <v>22</v>
      </c>
      <c r="G3569">
        <f>IF(train[[#This Row],[voice_mail_plan]]="yes",1,0)</f>
        <v>0</v>
      </c>
      <c r="H3569">
        <v>0</v>
      </c>
      <c r="I3569">
        <v>129.5</v>
      </c>
      <c r="J3569">
        <v>104</v>
      </c>
      <c r="K3569">
        <v>22.02</v>
      </c>
      <c r="L3569">
        <v>194</v>
      </c>
      <c r="M3569">
        <v>133</v>
      </c>
      <c r="N3569">
        <v>16.489999999999998</v>
      </c>
      <c r="O3569">
        <v>287.89999999999998</v>
      </c>
      <c r="P3569">
        <v>65</v>
      </c>
      <c r="Q3569">
        <v>12.96</v>
      </c>
      <c r="R3569">
        <v>7.2</v>
      </c>
      <c r="S3569">
        <v>7</v>
      </c>
      <c r="T3569">
        <v>1.94</v>
      </c>
      <c r="U3569">
        <v>2</v>
      </c>
      <c r="V3569" t="s">
        <v>22</v>
      </c>
      <c r="W3569">
        <f t="shared" si="440"/>
        <v>0</v>
      </c>
      <c r="X3569" t="str">
        <f t="shared" si="441"/>
        <v>3 or fewer calls</v>
      </c>
      <c r="Y3569" t="str">
        <f t="shared" si="442"/>
        <v>Low</v>
      </c>
      <c r="Z3569" t="str">
        <f t="shared" si="443"/>
        <v>Heavy_user</v>
      </c>
      <c r="AA3569" t="str">
        <f t="shared" si="444"/>
        <v>Medium_user</v>
      </c>
      <c r="AB3569" t="str">
        <f t="shared" si="445"/>
        <v>Medium Usage</v>
      </c>
      <c r="AC3569" t="str">
        <f t="shared" si="446"/>
        <v>None</v>
      </c>
      <c r="AD3569" t="str">
        <f t="shared" si="447"/>
        <v>Low Intl Calls</v>
      </c>
    </row>
    <row r="3570" spans="1:30" x14ac:dyDescent="0.25">
      <c r="A3570" t="s">
        <v>44</v>
      </c>
      <c r="B3570">
        <v>72</v>
      </c>
      <c r="C3570" t="s">
        <v>28</v>
      </c>
      <c r="D3570" t="s">
        <v>23</v>
      </c>
      <c r="E3570">
        <f>IF(train[[#This Row],[international_plan]]="yes",1,0)</f>
        <v>1</v>
      </c>
      <c r="F3570" t="s">
        <v>22</v>
      </c>
      <c r="G3570">
        <f>IF(train[[#This Row],[voice_mail_plan]]="yes",1,0)</f>
        <v>0</v>
      </c>
      <c r="H3570">
        <v>0</v>
      </c>
      <c r="I3570">
        <v>274</v>
      </c>
      <c r="J3570">
        <v>75</v>
      </c>
      <c r="K3570">
        <v>46.58</v>
      </c>
      <c r="L3570">
        <v>162.80000000000001</v>
      </c>
      <c r="M3570">
        <v>110</v>
      </c>
      <c r="N3570">
        <v>13.84</v>
      </c>
      <c r="O3570">
        <v>110</v>
      </c>
      <c r="P3570">
        <v>121</v>
      </c>
      <c r="Q3570">
        <v>4.95</v>
      </c>
      <c r="R3570">
        <v>7.7</v>
      </c>
      <c r="S3570">
        <v>3</v>
      </c>
      <c r="T3570">
        <v>2.08</v>
      </c>
      <c r="U3570">
        <v>4</v>
      </c>
      <c r="V3570" t="s">
        <v>22</v>
      </c>
      <c r="W3570">
        <f t="shared" si="440"/>
        <v>0</v>
      </c>
      <c r="X3570" t="str">
        <f t="shared" si="441"/>
        <v>More than 3 calls</v>
      </c>
      <c r="Y3570" t="str">
        <f t="shared" si="442"/>
        <v>Medium</v>
      </c>
      <c r="Z3570" t="str">
        <f t="shared" si="443"/>
        <v>Medium_user</v>
      </c>
      <c r="AA3570" t="str">
        <f t="shared" si="444"/>
        <v>Medium_user</v>
      </c>
      <c r="AB3570" t="str">
        <f t="shared" si="445"/>
        <v>Medium Usage</v>
      </c>
      <c r="AC3570" t="str">
        <f t="shared" si="446"/>
        <v>None</v>
      </c>
      <c r="AD3570" t="str">
        <f t="shared" si="447"/>
        <v>Medium Intl Calls</v>
      </c>
    </row>
    <row r="3571" spans="1:30" x14ac:dyDescent="0.25">
      <c r="A3571" t="s">
        <v>63</v>
      </c>
      <c r="B3571">
        <v>69</v>
      </c>
      <c r="C3571" t="s">
        <v>21</v>
      </c>
      <c r="D3571" t="s">
        <v>22</v>
      </c>
      <c r="E3571">
        <f>IF(train[[#This Row],[international_plan]]="yes",1,0)</f>
        <v>0</v>
      </c>
      <c r="F3571" t="s">
        <v>22</v>
      </c>
      <c r="G3571">
        <f>IF(train[[#This Row],[voice_mail_plan]]="yes",1,0)</f>
        <v>0</v>
      </c>
      <c r="H3571">
        <v>0</v>
      </c>
      <c r="I3571">
        <v>111.7</v>
      </c>
      <c r="J3571">
        <v>86</v>
      </c>
      <c r="K3571">
        <v>18.989999999999998</v>
      </c>
      <c r="L3571">
        <v>187.5</v>
      </c>
      <c r="M3571">
        <v>68</v>
      </c>
      <c r="N3571">
        <v>15.94</v>
      </c>
      <c r="O3571">
        <v>194.8</v>
      </c>
      <c r="P3571">
        <v>128</v>
      </c>
      <c r="Q3571">
        <v>8.77</v>
      </c>
      <c r="R3571">
        <v>11.6</v>
      </c>
      <c r="S3571">
        <v>10</v>
      </c>
      <c r="T3571">
        <v>3.13</v>
      </c>
      <c r="U3571">
        <v>2</v>
      </c>
      <c r="V3571" t="s">
        <v>22</v>
      </c>
      <c r="W3571">
        <f t="shared" si="440"/>
        <v>0</v>
      </c>
      <c r="X3571" t="str">
        <f t="shared" si="441"/>
        <v>3 or fewer calls</v>
      </c>
      <c r="Y3571" t="str">
        <f t="shared" si="442"/>
        <v>Medium</v>
      </c>
      <c r="Z3571" t="str">
        <f t="shared" si="443"/>
        <v>Light_usage</v>
      </c>
      <c r="AA3571" t="str">
        <f t="shared" si="444"/>
        <v>Medium_user</v>
      </c>
      <c r="AB3571" t="str">
        <f t="shared" si="445"/>
        <v>Medium Usage</v>
      </c>
      <c r="AC3571" t="str">
        <f t="shared" si="446"/>
        <v>None</v>
      </c>
      <c r="AD3571" t="str">
        <f t="shared" si="447"/>
        <v>Medium Intl Calls</v>
      </c>
    </row>
    <row r="3572" spans="1:30" x14ac:dyDescent="0.25">
      <c r="A3572" t="s">
        <v>33</v>
      </c>
      <c r="B3572">
        <v>85</v>
      </c>
      <c r="C3572" t="s">
        <v>25</v>
      </c>
      <c r="D3572" t="s">
        <v>22</v>
      </c>
      <c r="E3572">
        <f>IF(train[[#This Row],[international_plan]]="yes",1,0)</f>
        <v>0</v>
      </c>
      <c r="F3572" t="s">
        <v>22</v>
      </c>
      <c r="G3572">
        <f>IF(train[[#This Row],[voice_mail_plan]]="yes",1,0)</f>
        <v>0</v>
      </c>
      <c r="H3572">
        <v>0</v>
      </c>
      <c r="I3572">
        <v>142.69999999999999</v>
      </c>
      <c r="J3572">
        <v>82</v>
      </c>
      <c r="K3572">
        <v>24.26</v>
      </c>
      <c r="L3572">
        <v>179.1</v>
      </c>
      <c r="M3572">
        <v>106</v>
      </c>
      <c r="N3572">
        <v>15.22</v>
      </c>
      <c r="O3572">
        <v>141.4</v>
      </c>
      <c r="P3572">
        <v>88</v>
      </c>
      <c r="Q3572">
        <v>6.36</v>
      </c>
      <c r="R3572">
        <v>5</v>
      </c>
      <c r="S3572">
        <v>8</v>
      </c>
      <c r="T3572">
        <v>1.35</v>
      </c>
      <c r="U3572">
        <v>3</v>
      </c>
      <c r="V3572" t="s">
        <v>22</v>
      </c>
      <c r="W3572">
        <f t="shared" si="440"/>
        <v>0</v>
      </c>
      <c r="X3572" t="str">
        <f t="shared" si="441"/>
        <v>3 or fewer calls</v>
      </c>
      <c r="Y3572" t="str">
        <f t="shared" si="442"/>
        <v>Low</v>
      </c>
      <c r="Z3572" t="str">
        <f t="shared" si="443"/>
        <v>Medium_user</v>
      </c>
      <c r="AA3572" t="str">
        <f t="shared" si="444"/>
        <v>Medium_user</v>
      </c>
      <c r="AB3572" t="str">
        <f t="shared" si="445"/>
        <v>Medium Usage</v>
      </c>
      <c r="AC3572" t="str">
        <f t="shared" si="446"/>
        <v>None</v>
      </c>
      <c r="AD3572" t="str">
        <f t="shared" si="447"/>
        <v>Low Intl Calls</v>
      </c>
    </row>
    <row r="3573" spans="1:30" x14ac:dyDescent="0.25">
      <c r="A3573" t="s">
        <v>38</v>
      </c>
      <c r="B3573">
        <v>176</v>
      </c>
      <c r="C3573" t="s">
        <v>21</v>
      </c>
      <c r="D3573" t="s">
        <v>22</v>
      </c>
      <c r="E3573">
        <f>IF(train[[#This Row],[international_plan]]="yes",1,0)</f>
        <v>0</v>
      </c>
      <c r="F3573" t="s">
        <v>22</v>
      </c>
      <c r="G3573">
        <f>IF(train[[#This Row],[voice_mail_plan]]="yes",1,0)</f>
        <v>0</v>
      </c>
      <c r="H3573">
        <v>0</v>
      </c>
      <c r="I3573">
        <v>216.7</v>
      </c>
      <c r="J3573">
        <v>91</v>
      </c>
      <c r="K3573">
        <v>36.840000000000003</v>
      </c>
      <c r="L3573">
        <v>233.9</v>
      </c>
      <c r="M3573">
        <v>104</v>
      </c>
      <c r="N3573">
        <v>19.88</v>
      </c>
      <c r="O3573">
        <v>231.1</v>
      </c>
      <c r="P3573">
        <v>110</v>
      </c>
      <c r="Q3573">
        <v>10.4</v>
      </c>
      <c r="R3573">
        <v>9</v>
      </c>
      <c r="S3573">
        <v>4</v>
      </c>
      <c r="T3573">
        <v>2.4300000000000002</v>
      </c>
      <c r="U3573">
        <v>1</v>
      </c>
      <c r="V3573" t="s">
        <v>22</v>
      </c>
      <c r="W3573">
        <f t="shared" si="440"/>
        <v>0</v>
      </c>
      <c r="X3573" t="str">
        <f t="shared" si="441"/>
        <v>3 or fewer calls</v>
      </c>
      <c r="Y3573" t="str">
        <f t="shared" si="442"/>
        <v>Medium</v>
      </c>
      <c r="Z3573" t="str">
        <f t="shared" si="443"/>
        <v>Medium_user</v>
      </c>
      <c r="AA3573" t="str">
        <f t="shared" si="444"/>
        <v>Medium_user</v>
      </c>
      <c r="AB3573" t="str">
        <f t="shared" si="445"/>
        <v>Medium Usage</v>
      </c>
      <c r="AC3573" t="str">
        <f t="shared" si="446"/>
        <v>None</v>
      </c>
      <c r="AD3573" t="str">
        <f t="shared" si="447"/>
        <v>Medium Intl Calls</v>
      </c>
    </row>
    <row r="3574" spans="1:30" x14ac:dyDescent="0.25">
      <c r="A3574" t="s">
        <v>27</v>
      </c>
      <c r="B3574">
        <v>133</v>
      </c>
      <c r="C3574" t="s">
        <v>21</v>
      </c>
      <c r="D3574" t="s">
        <v>22</v>
      </c>
      <c r="E3574">
        <f>IF(train[[#This Row],[international_plan]]="yes",1,0)</f>
        <v>0</v>
      </c>
      <c r="F3574" t="s">
        <v>22</v>
      </c>
      <c r="G3574">
        <f>IF(train[[#This Row],[voice_mail_plan]]="yes",1,0)</f>
        <v>0</v>
      </c>
      <c r="H3574">
        <v>0</v>
      </c>
      <c r="I3574">
        <v>207.1</v>
      </c>
      <c r="J3574">
        <v>106</v>
      </c>
      <c r="K3574">
        <v>35.21</v>
      </c>
      <c r="L3574">
        <v>283.5</v>
      </c>
      <c r="M3574">
        <v>124</v>
      </c>
      <c r="N3574">
        <v>24.1</v>
      </c>
      <c r="O3574">
        <v>65.2</v>
      </c>
      <c r="P3574">
        <v>107</v>
      </c>
      <c r="Q3574">
        <v>2.93</v>
      </c>
      <c r="R3574">
        <v>10.5</v>
      </c>
      <c r="S3574">
        <v>2</v>
      </c>
      <c r="T3574">
        <v>2.84</v>
      </c>
      <c r="U3574">
        <v>3</v>
      </c>
      <c r="V3574" t="s">
        <v>22</v>
      </c>
      <c r="W3574">
        <f t="shared" si="440"/>
        <v>0</v>
      </c>
      <c r="X3574" t="str">
        <f t="shared" si="441"/>
        <v>3 or fewer calls</v>
      </c>
      <c r="Y3574" t="str">
        <f t="shared" si="442"/>
        <v>Medium</v>
      </c>
      <c r="Z3574" t="str">
        <f t="shared" si="443"/>
        <v>Heavy_user</v>
      </c>
      <c r="AA3574" t="str">
        <f t="shared" si="444"/>
        <v>Heavy_user</v>
      </c>
      <c r="AB3574" t="str">
        <f t="shared" si="445"/>
        <v>Medium Usage</v>
      </c>
      <c r="AC3574" t="str">
        <f t="shared" si="446"/>
        <v>None</v>
      </c>
      <c r="AD3574" t="str">
        <f t="shared" si="447"/>
        <v>Medium Intl Calls</v>
      </c>
    </row>
    <row r="3575" spans="1:30" x14ac:dyDescent="0.25">
      <c r="A3575" t="s">
        <v>35</v>
      </c>
      <c r="B3575">
        <v>146</v>
      </c>
      <c r="C3575" t="s">
        <v>21</v>
      </c>
      <c r="D3575" t="s">
        <v>22</v>
      </c>
      <c r="E3575">
        <f>IF(train[[#This Row],[international_plan]]="yes",1,0)</f>
        <v>0</v>
      </c>
      <c r="F3575" t="s">
        <v>22</v>
      </c>
      <c r="G3575">
        <f>IF(train[[#This Row],[voice_mail_plan]]="yes",1,0)</f>
        <v>0</v>
      </c>
      <c r="H3575">
        <v>0</v>
      </c>
      <c r="I3575">
        <v>214.8</v>
      </c>
      <c r="J3575">
        <v>86</v>
      </c>
      <c r="K3575">
        <v>36.520000000000003</v>
      </c>
      <c r="L3575">
        <v>230.9</v>
      </c>
      <c r="M3575">
        <v>94</v>
      </c>
      <c r="N3575">
        <v>19.63</v>
      </c>
      <c r="O3575">
        <v>223.8</v>
      </c>
      <c r="P3575">
        <v>100</v>
      </c>
      <c r="Q3575">
        <v>10.07</v>
      </c>
      <c r="R3575">
        <v>5.8</v>
      </c>
      <c r="S3575">
        <v>3</v>
      </c>
      <c r="T3575">
        <v>1.57</v>
      </c>
      <c r="U3575">
        <v>3</v>
      </c>
      <c r="V3575" t="s">
        <v>22</v>
      </c>
      <c r="W3575">
        <f t="shared" si="440"/>
        <v>0</v>
      </c>
      <c r="X3575" t="str">
        <f t="shared" si="441"/>
        <v>3 or fewer calls</v>
      </c>
      <c r="Y3575" t="str">
        <f t="shared" si="442"/>
        <v>Low</v>
      </c>
      <c r="Z3575" t="str">
        <f t="shared" si="443"/>
        <v>Medium_user</v>
      </c>
      <c r="AA3575" t="str">
        <f t="shared" si="444"/>
        <v>Medium_user</v>
      </c>
      <c r="AB3575" t="str">
        <f t="shared" si="445"/>
        <v>Medium Usage</v>
      </c>
      <c r="AC3575" t="str">
        <f t="shared" si="446"/>
        <v>None</v>
      </c>
      <c r="AD3575" t="str">
        <f t="shared" si="447"/>
        <v>Low Intl Calls</v>
      </c>
    </row>
    <row r="3576" spans="1:30" x14ac:dyDescent="0.25">
      <c r="A3576" t="s">
        <v>59</v>
      </c>
      <c r="B3576">
        <v>31</v>
      </c>
      <c r="C3576" t="s">
        <v>21</v>
      </c>
      <c r="D3576" t="s">
        <v>22</v>
      </c>
      <c r="E3576">
        <f>IF(train[[#This Row],[international_plan]]="yes",1,0)</f>
        <v>0</v>
      </c>
      <c r="F3576" t="s">
        <v>22</v>
      </c>
      <c r="G3576">
        <f>IF(train[[#This Row],[voice_mail_plan]]="yes",1,0)</f>
        <v>0</v>
      </c>
      <c r="H3576">
        <v>0</v>
      </c>
      <c r="I3576">
        <v>142.9</v>
      </c>
      <c r="J3576">
        <v>67</v>
      </c>
      <c r="K3576">
        <v>24.29</v>
      </c>
      <c r="L3576">
        <v>109.7</v>
      </c>
      <c r="M3576">
        <v>72</v>
      </c>
      <c r="N3576">
        <v>9.32</v>
      </c>
      <c r="O3576">
        <v>293.60000000000002</v>
      </c>
      <c r="P3576">
        <v>112</v>
      </c>
      <c r="Q3576">
        <v>13.21</v>
      </c>
      <c r="R3576">
        <v>11.5</v>
      </c>
      <c r="S3576">
        <v>6</v>
      </c>
      <c r="T3576">
        <v>3.11</v>
      </c>
      <c r="U3576">
        <v>0</v>
      </c>
      <c r="V3576" t="s">
        <v>22</v>
      </c>
      <c r="W3576">
        <f t="shared" si="440"/>
        <v>0</v>
      </c>
      <c r="X3576" t="str">
        <f t="shared" si="441"/>
        <v>3 or fewer calls</v>
      </c>
      <c r="Y3576" t="str">
        <f t="shared" si="442"/>
        <v>Medium</v>
      </c>
      <c r="Z3576" t="str">
        <f t="shared" si="443"/>
        <v>Light_usage</v>
      </c>
      <c r="AA3576" t="str">
        <f t="shared" si="444"/>
        <v>Light_user</v>
      </c>
      <c r="AB3576" t="str">
        <f t="shared" si="445"/>
        <v>Medium Usage</v>
      </c>
      <c r="AC3576" t="str">
        <f t="shared" si="446"/>
        <v>None</v>
      </c>
      <c r="AD3576" t="str">
        <f t="shared" si="447"/>
        <v>Medium Intl Calls</v>
      </c>
    </row>
    <row r="3577" spans="1:30" x14ac:dyDescent="0.25">
      <c r="A3577" t="s">
        <v>71</v>
      </c>
      <c r="B3577">
        <v>78</v>
      </c>
      <c r="C3577" t="s">
        <v>21</v>
      </c>
      <c r="D3577" t="s">
        <v>23</v>
      </c>
      <c r="E3577">
        <f>IF(train[[#This Row],[international_plan]]="yes",1,0)</f>
        <v>1</v>
      </c>
      <c r="F3577" t="s">
        <v>22</v>
      </c>
      <c r="G3577">
        <f>IF(train[[#This Row],[voice_mail_plan]]="yes",1,0)</f>
        <v>0</v>
      </c>
      <c r="H3577">
        <v>0</v>
      </c>
      <c r="I3577">
        <v>71.5</v>
      </c>
      <c r="J3577">
        <v>126</v>
      </c>
      <c r="K3577">
        <v>12.16</v>
      </c>
      <c r="L3577">
        <v>166.8</v>
      </c>
      <c r="M3577">
        <v>127</v>
      </c>
      <c r="N3577">
        <v>14.18</v>
      </c>
      <c r="O3577">
        <v>211.6</v>
      </c>
      <c r="P3577">
        <v>86</v>
      </c>
      <c r="Q3577">
        <v>9.52</v>
      </c>
      <c r="R3577">
        <v>8.3000000000000007</v>
      </c>
      <c r="S3577">
        <v>2</v>
      </c>
      <c r="T3577">
        <v>2.2400000000000002</v>
      </c>
      <c r="U3577">
        <v>3</v>
      </c>
      <c r="V3577" t="s">
        <v>23</v>
      </c>
      <c r="W3577">
        <f t="shared" si="440"/>
        <v>1</v>
      </c>
      <c r="X3577" t="str">
        <f t="shared" si="441"/>
        <v>3 or fewer calls</v>
      </c>
      <c r="Y3577" t="str">
        <f t="shared" si="442"/>
        <v>Medium</v>
      </c>
      <c r="Z3577" t="str">
        <f t="shared" si="443"/>
        <v>Heavy_user</v>
      </c>
      <c r="AA3577" t="str">
        <f t="shared" si="444"/>
        <v>Medium_user</v>
      </c>
      <c r="AB3577" t="str">
        <f t="shared" si="445"/>
        <v>Medium Usage</v>
      </c>
      <c r="AC3577" t="str">
        <f t="shared" si="446"/>
        <v>None</v>
      </c>
      <c r="AD3577" t="str">
        <f t="shared" si="447"/>
        <v>Medium Intl Calls</v>
      </c>
    </row>
    <row r="3578" spans="1:30" x14ac:dyDescent="0.25">
      <c r="A3578" t="s">
        <v>75</v>
      </c>
      <c r="B3578">
        <v>118</v>
      </c>
      <c r="C3578" t="s">
        <v>21</v>
      </c>
      <c r="D3578" t="s">
        <v>22</v>
      </c>
      <c r="E3578">
        <f>IF(train[[#This Row],[international_plan]]="yes",1,0)</f>
        <v>0</v>
      </c>
      <c r="F3578" t="s">
        <v>22</v>
      </c>
      <c r="G3578">
        <f>IF(train[[#This Row],[voice_mail_plan]]="yes",1,0)</f>
        <v>0</v>
      </c>
      <c r="H3578">
        <v>0</v>
      </c>
      <c r="I3578">
        <v>77.599999999999994</v>
      </c>
      <c r="J3578">
        <v>113</v>
      </c>
      <c r="K3578">
        <v>13.19</v>
      </c>
      <c r="L3578">
        <v>126.9</v>
      </c>
      <c r="M3578">
        <v>75</v>
      </c>
      <c r="N3578">
        <v>10.79</v>
      </c>
      <c r="O3578">
        <v>191</v>
      </c>
      <c r="P3578">
        <v>79</v>
      </c>
      <c r="Q3578">
        <v>8.59</v>
      </c>
      <c r="R3578">
        <v>14.9</v>
      </c>
      <c r="S3578">
        <v>4</v>
      </c>
      <c r="T3578">
        <v>4.0199999999999996</v>
      </c>
      <c r="U3578">
        <v>1</v>
      </c>
      <c r="V3578" t="s">
        <v>22</v>
      </c>
      <c r="W3578">
        <f t="shared" si="440"/>
        <v>0</v>
      </c>
      <c r="X3578" t="str">
        <f t="shared" si="441"/>
        <v>3 or fewer calls</v>
      </c>
      <c r="Y3578" t="str">
        <f t="shared" si="442"/>
        <v>High</v>
      </c>
      <c r="Z3578" t="str">
        <f t="shared" si="443"/>
        <v>Light_usage</v>
      </c>
      <c r="AA3578" t="str">
        <f t="shared" si="444"/>
        <v>Medium_user</v>
      </c>
      <c r="AB3578" t="str">
        <f t="shared" si="445"/>
        <v>Medium Usage</v>
      </c>
      <c r="AC3578" t="str">
        <f t="shared" si="446"/>
        <v>None</v>
      </c>
      <c r="AD3578" t="str">
        <f t="shared" si="447"/>
        <v>Medium Intl Calls</v>
      </c>
    </row>
    <row r="3579" spans="1:30" x14ac:dyDescent="0.25">
      <c r="A3579" t="s">
        <v>66</v>
      </c>
      <c r="B3579">
        <v>119</v>
      </c>
      <c r="C3579" t="s">
        <v>28</v>
      </c>
      <c r="D3579" t="s">
        <v>22</v>
      </c>
      <c r="E3579">
        <f>IF(train[[#This Row],[international_plan]]="yes",1,0)</f>
        <v>0</v>
      </c>
      <c r="F3579" t="s">
        <v>22</v>
      </c>
      <c r="G3579">
        <f>IF(train[[#This Row],[voice_mail_plan]]="yes",1,0)</f>
        <v>0</v>
      </c>
      <c r="H3579">
        <v>0</v>
      </c>
      <c r="I3579">
        <v>73.7</v>
      </c>
      <c r="J3579">
        <v>66</v>
      </c>
      <c r="K3579">
        <v>12.53</v>
      </c>
      <c r="L3579">
        <v>160.5</v>
      </c>
      <c r="M3579">
        <v>132</v>
      </c>
      <c r="N3579">
        <v>13.64</v>
      </c>
      <c r="O3579">
        <v>214.2</v>
      </c>
      <c r="P3579">
        <v>67</v>
      </c>
      <c r="Q3579">
        <v>9.64</v>
      </c>
      <c r="R3579">
        <v>13</v>
      </c>
      <c r="S3579">
        <v>6</v>
      </c>
      <c r="T3579">
        <v>3.51</v>
      </c>
      <c r="U3579">
        <v>3</v>
      </c>
      <c r="V3579" t="s">
        <v>22</v>
      </c>
      <c r="W3579">
        <f t="shared" si="440"/>
        <v>0</v>
      </c>
      <c r="X3579" t="str">
        <f t="shared" si="441"/>
        <v>3 or fewer calls</v>
      </c>
      <c r="Y3579" t="str">
        <f t="shared" si="442"/>
        <v>Medium</v>
      </c>
      <c r="Z3579" t="str">
        <f t="shared" si="443"/>
        <v>Heavy_user</v>
      </c>
      <c r="AA3579" t="str">
        <f t="shared" si="444"/>
        <v>Medium_user</v>
      </c>
      <c r="AB3579" t="str">
        <f t="shared" si="445"/>
        <v>Medium Usage</v>
      </c>
      <c r="AC3579" t="str">
        <f t="shared" si="446"/>
        <v>None</v>
      </c>
      <c r="AD3579" t="str">
        <f t="shared" si="447"/>
        <v>Medium Intl Calls</v>
      </c>
    </row>
    <row r="3580" spans="1:30" x14ac:dyDescent="0.25">
      <c r="A3580" t="s">
        <v>41</v>
      </c>
      <c r="B3580">
        <v>141</v>
      </c>
      <c r="C3580" t="s">
        <v>25</v>
      </c>
      <c r="D3580" t="s">
        <v>22</v>
      </c>
      <c r="E3580">
        <f>IF(train[[#This Row],[international_plan]]="yes",1,0)</f>
        <v>0</v>
      </c>
      <c r="F3580" t="s">
        <v>22</v>
      </c>
      <c r="G3580">
        <f>IF(train[[#This Row],[voice_mail_plan]]="yes",1,0)</f>
        <v>0</v>
      </c>
      <c r="H3580">
        <v>0</v>
      </c>
      <c r="I3580">
        <v>264.3</v>
      </c>
      <c r="J3580">
        <v>90</v>
      </c>
      <c r="K3580">
        <v>44.93</v>
      </c>
      <c r="L3580">
        <v>216.4</v>
      </c>
      <c r="M3580">
        <v>101</v>
      </c>
      <c r="N3580">
        <v>18.39</v>
      </c>
      <c r="O3580">
        <v>208.8</v>
      </c>
      <c r="P3580">
        <v>72</v>
      </c>
      <c r="Q3580">
        <v>9.4</v>
      </c>
      <c r="R3580">
        <v>9.6</v>
      </c>
      <c r="S3580">
        <v>3</v>
      </c>
      <c r="T3580">
        <v>2.59</v>
      </c>
      <c r="U3580">
        <v>0</v>
      </c>
      <c r="V3580" t="s">
        <v>23</v>
      </c>
      <c r="W3580">
        <f t="shared" si="440"/>
        <v>1</v>
      </c>
      <c r="X3580" t="str">
        <f t="shared" si="441"/>
        <v>3 or fewer calls</v>
      </c>
      <c r="Y3580" t="str">
        <f t="shared" si="442"/>
        <v>Medium</v>
      </c>
      <c r="Z3580" t="str">
        <f t="shared" si="443"/>
        <v>Medium_user</v>
      </c>
      <c r="AA3580" t="str">
        <f t="shared" si="444"/>
        <v>Medium_user</v>
      </c>
      <c r="AB3580" t="str">
        <f t="shared" si="445"/>
        <v>Medium Usage</v>
      </c>
      <c r="AC3580" t="str">
        <f t="shared" si="446"/>
        <v>None</v>
      </c>
      <c r="AD3580" t="str">
        <f t="shared" si="447"/>
        <v>Medium Intl Calls</v>
      </c>
    </row>
    <row r="3581" spans="1:30" x14ac:dyDescent="0.25">
      <c r="A3581" t="s">
        <v>63</v>
      </c>
      <c r="B3581">
        <v>150</v>
      </c>
      <c r="C3581" t="s">
        <v>28</v>
      </c>
      <c r="D3581" t="s">
        <v>23</v>
      </c>
      <c r="E3581">
        <f>IF(train[[#This Row],[international_plan]]="yes",1,0)</f>
        <v>1</v>
      </c>
      <c r="F3581" t="s">
        <v>22</v>
      </c>
      <c r="G3581">
        <f>IF(train[[#This Row],[voice_mail_plan]]="yes",1,0)</f>
        <v>0</v>
      </c>
      <c r="H3581">
        <v>0</v>
      </c>
      <c r="I3581">
        <v>114.8</v>
      </c>
      <c r="J3581">
        <v>156</v>
      </c>
      <c r="K3581">
        <v>19.52</v>
      </c>
      <c r="L3581">
        <v>135.30000000000001</v>
      </c>
      <c r="M3581">
        <v>78</v>
      </c>
      <c r="N3581">
        <v>11.5</v>
      </c>
      <c r="O3581">
        <v>218.4</v>
      </c>
      <c r="P3581">
        <v>98</v>
      </c>
      <c r="Q3581">
        <v>9.83</v>
      </c>
      <c r="R3581">
        <v>15.6</v>
      </c>
      <c r="S3581">
        <v>4</v>
      </c>
      <c r="T3581">
        <v>4.21</v>
      </c>
      <c r="U3581">
        <v>1</v>
      </c>
      <c r="V3581" t="s">
        <v>23</v>
      </c>
      <c r="W3581">
        <f t="shared" si="440"/>
        <v>1</v>
      </c>
      <c r="X3581" t="str">
        <f t="shared" si="441"/>
        <v>3 or fewer calls</v>
      </c>
      <c r="Y3581" t="str">
        <f t="shared" si="442"/>
        <v>High</v>
      </c>
      <c r="Z3581" t="str">
        <f t="shared" si="443"/>
        <v>Light_usage</v>
      </c>
      <c r="AA3581" t="str">
        <f t="shared" si="444"/>
        <v>Medium_user</v>
      </c>
      <c r="AB3581" t="str">
        <f t="shared" si="445"/>
        <v>Medium Usage</v>
      </c>
      <c r="AC3581" t="str">
        <f t="shared" si="446"/>
        <v>None</v>
      </c>
      <c r="AD3581" t="str">
        <f t="shared" si="447"/>
        <v>Medium Intl Calls</v>
      </c>
    </row>
    <row r="3582" spans="1:30" x14ac:dyDescent="0.25">
      <c r="A3582" t="s">
        <v>55</v>
      </c>
      <c r="B3582">
        <v>76</v>
      </c>
      <c r="C3582" t="s">
        <v>21</v>
      </c>
      <c r="D3582" t="s">
        <v>22</v>
      </c>
      <c r="E3582">
        <f>IF(train[[#This Row],[international_plan]]="yes",1,0)</f>
        <v>0</v>
      </c>
      <c r="F3582" t="s">
        <v>22</v>
      </c>
      <c r="G3582">
        <f>IF(train[[#This Row],[voice_mail_plan]]="yes",1,0)</f>
        <v>0</v>
      </c>
      <c r="H3582">
        <v>0</v>
      </c>
      <c r="I3582">
        <v>212.5</v>
      </c>
      <c r="J3582">
        <v>124</v>
      </c>
      <c r="K3582">
        <v>36.130000000000003</v>
      </c>
      <c r="L3582">
        <v>215.5</v>
      </c>
      <c r="M3582">
        <v>110</v>
      </c>
      <c r="N3582">
        <v>18.32</v>
      </c>
      <c r="O3582">
        <v>128</v>
      </c>
      <c r="P3582">
        <v>94</v>
      </c>
      <c r="Q3582">
        <v>5.76</v>
      </c>
      <c r="R3582">
        <v>5.2</v>
      </c>
      <c r="S3582">
        <v>9</v>
      </c>
      <c r="T3582">
        <v>1.4</v>
      </c>
      <c r="U3582">
        <v>3</v>
      </c>
      <c r="V3582" t="s">
        <v>22</v>
      </c>
      <c r="W3582">
        <f t="shared" si="440"/>
        <v>0</v>
      </c>
      <c r="X3582" t="str">
        <f t="shared" si="441"/>
        <v>3 or fewer calls</v>
      </c>
      <c r="Y3582" t="str">
        <f t="shared" si="442"/>
        <v>Low</v>
      </c>
      <c r="Z3582" t="str">
        <f t="shared" si="443"/>
        <v>Medium_user</v>
      </c>
      <c r="AA3582" t="str">
        <f t="shared" si="444"/>
        <v>Medium_user</v>
      </c>
      <c r="AB3582" t="str">
        <f t="shared" si="445"/>
        <v>Medium Usage</v>
      </c>
      <c r="AC3582" t="str">
        <f t="shared" si="446"/>
        <v>None</v>
      </c>
      <c r="AD3582" t="str">
        <f t="shared" si="447"/>
        <v>Low Intl Calls</v>
      </c>
    </row>
    <row r="3583" spans="1:30" x14ac:dyDescent="0.25">
      <c r="A3583" t="s">
        <v>37</v>
      </c>
      <c r="B3583">
        <v>159</v>
      </c>
      <c r="C3583" t="s">
        <v>28</v>
      </c>
      <c r="D3583" t="s">
        <v>22</v>
      </c>
      <c r="E3583">
        <f>IF(train[[#This Row],[international_plan]]="yes",1,0)</f>
        <v>0</v>
      </c>
      <c r="F3583" t="s">
        <v>23</v>
      </c>
      <c r="G3583">
        <f>IF(train[[#This Row],[voice_mail_plan]]="yes",1,0)</f>
        <v>1</v>
      </c>
      <c r="H3583">
        <v>36</v>
      </c>
      <c r="I3583">
        <v>288.2</v>
      </c>
      <c r="J3583">
        <v>120</v>
      </c>
      <c r="K3583">
        <v>48.99</v>
      </c>
      <c r="L3583">
        <v>227.1</v>
      </c>
      <c r="M3583">
        <v>105</v>
      </c>
      <c r="N3583">
        <v>19.3</v>
      </c>
      <c r="O3583">
        <v>198.2</v>
      </c>
      <c r="P3583">
        <v>113</v>
      </c>
      <c r="Q3583">
        <v>8.92</v>
      </c>
      <c r="R3583">
        <v>13.3</v>
      </c>
      <c r="S3583">
        <v>7</v>
      </c>
      <c r="T3583">
        <v>3.59</v>
      </c>
      <c r="U3583">
        <v>1</v>
      </c>
      <c r="V3583" t="s">
        <v>22</v>
      </c>
      <c r="W3583">
        <f t="shared" si="440"/>
        <v>0</v>
      </c>
      <c r="X3583" t="str">
        <f t="shared" si="441"/>
        <v>3 or fewer calls</v>
      </c>
      <c r="Y3583" t="str">
        <f t="shared" si="442"/>
        <v>Medium</v>
      </c>
      <c r="Z3583" t="str">
        <f t="shared" si="443"/>
        <v>Medium_user</v>
      </c>
      <c r="AA3583" t="str">
        <f t="shared" si="444"/>
        <v>Medium_user</v>
      </c>
      <c r="AB3583" t="str">
        <f t="shared" si="445"/>
        <v>Medium Usage</v>
      </c>
      <c r="AC3583" t="str">
        <f t="shared" si="446"/>
        <v>High</v>
      </c>
      <c r="AD3583" t="str">
        <f t="shared" si="447"/>
        <v>Medium Intl Calls</v>
      </c>
    </row>
    <row r="3584" spans="1:30" x14ac:dyDescent="0.25">
      <c r="A3584" t="s">
        <v>55</v>
      </c>
      <c r="B3584">
        <v>66</v>
      </c>
      <c r="C3584" t="s">
        <v>21</v>
      </c>
      <c r="D3584" t="s">
        <v>22</v>
      </c>
      <c r="E3584">
        <f>IF(train[[#This Row],[international_plan]]="yes",1,0)</f>
        <v>0</v>
      </c>
      <c r="F3584" t="s">
        <v>22</v>
      </c>
      <c r="G3584">
        <f>IF(train[[#This Row],[voice_mail_plan]]="yes",1,0)</f>
        <v>0</v>
      </c>
      <c r="H3584">
        <v>0</v>
      </c>
      <c r="I3584">
        <v>192.4</v>
      </c>
      <c r="J3584">
        <v>98</v>
      </c>
      <c r="K3584">
        <v>32.71</v>
      </c>
      <c r="L3584">
        <v>187</v>
      </c>
      <c r="M3584">
        <v>93</v>
      </c>
      <c r="N3584">
        <v>15.9</v>
      </c>
      <c r="O3584">
        <v>132.9</v>
      </c>
      <c r="P3584">
        <v>82</v>
      </c>
      <c r="Q3584">
        <v>5.98</v>
      </c>
      <c r="R3584">
        <v>11.2</v>
      </c>
      <c r="S3584">
        <v>1</v>
      </c>
      <c r="T3584">
        <v>3.02</v>
      </c>
      <c r="U3584">
        <v>0</v>
      </c>
      <c r="V3584" t="s">
        <v>22</v>
      </c>
      <c r="W3584">
        <f t="shared" si="440"/>
        <v>0</v>
      </c>
      <c r="X3584" t="str">
        <f t="shared" si="441"/>
        <v>3 or fewer calls</v>
      </c>
      <c r="Y3584" t="str">
        <f t="shared" si="442"/>
        <v>Medium</v>
      </c>
      <c r="Z3584" t="str">
        <f t="shared" si="443"/>
        <v>Medium_user</v>
      </c>
      <c r="AA3584" t="str">
        <f t="shared" si="444"/>
        <v>Medium_user</v>
      </c>
      <c r="AB3584" t="str">
        <f t="shared" si="445"/>
        <v>Medium Usage</v>
      </c>
      <c r="AC3584" t="str">
        <f t="shared" si="446"/>
        <v>None</v>
      </c>
      <c r="AD3584" t="str">
        <f t="shared" si="447"/>
        <v>Medium Intl Calls</v>
      </c>
    </row>
    <row r="3585" spans="1:30" x14ac:dyDescent="0.25">
      <c r="A3585" t="s">
        <v>49</v>
      </c>
      <c r="B3585">
        <v>139</v>
      </c>
      <c r="C3585" t="s">
        <v>21</v>
      </c>
      <c r="D3585" t="s">
        <v>22</v>
      </c>
      <c r="E3585">
        <f>IF(train[[#This Row],[international_plan]]="yes",1,0)</f>
        <v>0</v>
      </c>
      <c r="F3585" t="s">
        <v>22</v>
      </c>
      <c r="G3585">
        <f>IF(train[[#This Row],[voice_mail_plan]]="yes",1,0)</f>
        <v>0</v>
      </c>
      <c r="H3585">
        <v>0</v>
      </c>
      <c r="I3585">
        <v>102.2</v>
      </c>
      <c r="J3585">
        <v>76</v>
      </c>
      <c r="K3585">
        <v>17.37</v>
      </c>
      <c r="L3585">
        <v>230</v>
      </c>
      <c r="M3585">
        <v>106</v>
      </c>
      <c r="N3585">
        <v>19.55</v>
      </c>
      <c r="O3585">
        <v>183.4</v>
      </c>
      <c r="P3585">
        <v>136</v>
      </c>
      <c r="Q3585">
        <v>8.25</v>
      </c>
      <c r="R3585">
        <v>10.8</v>
      </c>
      <c r="S3585">
        <v>4</v>
      </c>
      <c r="T3585">
        <v>2.92</v>
      </c>
      <c r="U3585">
        <v>1</v>
      </c>
      <c r="V3585" t="s">
        <v>22</v>
      </c>
      <c r="W3585">
        <f t="shared" si="440"/>
        <v>0</v>
      </c>
      <c r="X3585" t="str">
        <f t="shared" si="441"/>
        <v>3 or fewer calls</v>
      </c>
      <c r="Y3585" t="str">
        <f t="shared" si="442"/>
        <v>Medium</v>
      </c>
      <c r="Z3585" t="str">
        <f t="shared" si="443"/>
        <v>Medium_user</v>
      </c>
      <c r="AA3585" t="str">
        <f t="shared" si="444"/>
        <v>Medium_user</v>
      </c>
      <c r="AB3585" t="str">
        <f t="shared" si="445"/>
        <v>Medium Usage</v>
      </c>
      <c r="AC3585" t="str">
        <f t="shared" si="446"/>
        <v>None</v>
      </c>
      <c r="AD3585" t="str">
        <f t="shared" si="447"/>
        <v>Medium Intl Calls</v>
      </c>
    </row>
    <row r="3586" spans="1:30" x14ac:dyDescent="0.25">
      <c r="A3586" t="s">
        <v>64</v>
      </c>
      <c r="B3586">
        <v>122</v>
      </c>
      <c r="C3586" t="s">
        <v>21</v>
      </c>
      <c r="D3586" t="s">
        <v>23</v>
      </c>
      <c r="E3586">
        <f>IF(train[[#This Row],[international_plan]]="yes",1,0)</f>
        <v>1</v>
      </c>
      <c r="F3586" t="s">
        <v>22</v>
      </c>
      <c r="G3586">
        <f>IF(train[[#This Row],[voice_mail_plan]]="yes",1,0)</f>
        <v>0</v>
      </c>
      <c r="H3586">
        <v>0</v>
      </c>
      <c r="I3586">
        <v>49.5</v>
      </c>
      <c r="J3586">
        <v>114</v>
      </c>
      <c r="K3586">
        <v>8.42</v>
      </c>
      <c r="L3586">
        <v>214.1</v>
      </c>
      <c r="M3586">
        <v>98</v>
      </c>
      <c r="N3586">
        <v>18.2</v>
      </c>
      <c r="O3586">
        <v>154.9</v>
      </c>
      <c r="P3586">
        <v>120</v>
      </c>
      <c r="Q3586">
        <v>6.97</v>
      </c>
      <c r="R3586">
        <v>10</v>
      </c>
      <c r="S3586">
        <v>4</v>
      </c>
      <c r="T3586">
        <v>2.7</v>
      </c>
      <c r="U3586">
        <v>0</v>
      </c>
      <c r="V3586" t="s">
        <v>22</v>
      </c>
      <c r="W3586">
        <f t="shared" ref="W3586:W3649" si="448">IF(V3586="yes",1,0)</f>
        <v>0</v>
      </c>
      <c r="X3586" t="str">
        <f t="shared" ref="X3586:X3649" si="449">IF(U3586&gt;3,"More than 3 calls","3 or fewer calls")</f>
        <v>3 or fewer calls</v>
      </c>
      <c r="Y3586" t="str">
        <f t="shared" ref="Y3586:Y3649" si="450">IF(T3586&lt;2,"Low",IF(T3586&lt;4,"Medium","High"))</f>
        <v>Medium</v>
      </c>
      <c r="Z3586" t="str">
        <f t="shared" ref="Z3586:Z3649" si="451">IF(M3586&lt;80,"Light_usage",IF(M3586&lt;120,"Medium_user","Heavy_user"))</f>
        <v>Medium_user</v>
      </c>
      <c r="AA3586" t="str">
        <f t="shared" ref="AA3586:AA3649" si="452">IF(N3586&lt;10,"Light_user",IF(N3586&lt;20,"Medium_user","Heavy_user"))</f>
        <v>Medium_user</v>
      </c>
      <c r="AB3586" t="str">
        <f t="shared" ref="AB3586:AB3649" si="453">IF(AND(I3586&gt;250,N3586&gt;20,R3586&gt;10),"High Usage",
  IF(AND(I3586&lt;100,N3586&lt;10,R3586&lt;5),"Low Usage","Medium Usage"))</f>
        <v>Medium Usage</v>
      </c>
      <c r="AC3586" t="str">
        <f t="shared" ref="AC3586:AC3649" si="454">IF(H3586=0,"None",IF(H3586&lt;10,"Low",IF(H3586&lt;30,"Medium","High")))</f>
        <v>None</v>
      </c>
      <c r="AD3586" t="str">
        <f t="shared" ref="AD3586:AD3649" si="455">IF(T3586&lt;=2, "Low Intl Calls", IF(T3586&lt;=5, "Medium Intl Calls", "High Intl Calls"))</f>
        <v>Medium Intl Calls</v>
      </c>
    </row>
    <row r="3587" spans="1:30" x14ac:dyDescent="0.25">
      <c r="A3587" t="s">
        <v>40</v>
      </c>
      <c r="B3587">
        <v>91</v>
      </c>
      <c r="C3587" t="s">
        <v>21</v>
      </c>
      <c r="D3587" t="s">
        <v>22</v>
      </c>
      <c r="E3587">
        <f>IF(train[[#This Row],[international_plan]]="yes",1,0)</f>
        <v>0</v>
      </c>
      <c r="F3587" t="s">
        <v>22</v>
      </c>
      <c r="G3587">
        <f>IF(train[[#This Row],[voice_mail_plan]]="yes",1,0)</f>
        <v>0</v>
      </c>
      <c r="H3587">
        <v>0</v>
      </c>
      <c r="I3587">
        <v>153.19999999999999</v>
      </c>
      <c r="J3587">
        <v>70</v>
      </c>
      <c r="K3587">
        <v>26.04</v>
      </c>
      <c r="L3587">
        <v>231.7</v>
      </c>
      <c r="M3587">
        <v>91</v>
      </c>
      <c r="N3587">
        <v>19.690000000000001</v>
      </c>
      <c r="O3587">
        <v>115.1</v>
      </c>
      <c r="P3587">
        <v>80</v>
      </c>
      <c r="Q3587">
        <v>5.18</v>
      </c>
      <c r="R3587">
        <v>9.8000000000000007</v>
      </c>
      <c r="S3587">
        <v>3</v>
      </c>
      <c r="T3587">
        <v>2.65</v>
      </c>
      <c r="U3587">
        <v>4</v>
      </c>
      <c r="V3587" t="s">
        <v>23</v>
      </c>
      <c r="W3587">
        <f t="shared" si="448"/>
        <v>1</v>
      </c>
      <c r="X3587" t="str">
        <f t="shared" si="449"/>
        <v>More than 3 calls</v>
      </c>
      <c r="Y3587" t="str">
        <f t="shared" si="450"/>
        <v>Medium</v>
      </c>
      <c r="Z3587" t="str">
        <f t="shared" si="451"/>
        <v>Medium_user</v>
      </c>
      <c r="AA3587" t="str">
        <f t="shared" si="452"/>
        <v>Medium_user</v>
      </c>
      <c r="AB3587" t="str">
        <f t="shared" si="453"/>
        <v>Medium Usage</v>
      </c>
      <c r="AC3587" t="str">
        <f t="shared" si="454"/>
        <v>None</v>
      </c>
      <c r="AD3587" t="str">
        <f t="shared" si="455"/>
        <v>Medium Intl Calls</v>
      </c>
    </row>
    <row r="3588" spans="1:30" x14ac:dyDescent="0.25">
      <c r="A3588" t="s">
        <v>46</v>
      </c>
      <c r="B3588">
        <v>131</v>
      </c>
      <c r="C3588" t="s">
        <v>21</v>
      </c>
      <c r="D3588" t="s">
        <v>22</v>
      </c>
      <c r="E3588">
        <f>IF(train[[#This Row],[international_plan]]="yes",1,0)</f>
        <v>0</v>
      </c>
      <c r="F3588" t="s">
        <v>22</v>
      </c>
      <c r="G3588">
        <f>IF(train[[#This Row],[voice_mail_plan]]="yes",1,0)</f>
        <v>0</v>
      </c>
      <c r="H3588">
        <v>0</v>
      </c>
      <c r="I3588">
        <v>55.5</v>
      </c>
      <c r="J3588">
        <v>79</v>
      </c>
      <c r="K3588">
        <v>9.44</v>
      </c>
      <c r="L3588">
        <v>163.5</v>
      </c>
      <c r="M3588">
        <v>104</v>
      </c>
      <c r="N3588">
        <v>13.9</v>
      </c>
      <c r="O3588">
        <v>128.1</v>
      </c>
      <c r="P3588">
        <v>59</v>
      </c>
      <c r="Q3588">
        <v>5.76</v>
      </c>
      <c r="R3588">
        <v>10.1</v>
      </c>
      <c r="S3588">
        <v>4</v>
      </c>
      <c r="T3588">
        <v>2.73</v>
      </c>
      <c r="U3588">
        <v>1</v>
      </c>
      <c r="V3588" t="s">
        <v>22</v>
      </c>
      <c r="W3588">
        <f t="shared" si="448"/>
        <v>0</v>
      </c>
      <c r="X3588" t="str">
        <f t="shared" si="449"/>
        <v>3 or fewer calls</v>
      </c>
      <c r="Y3588" t="str">
        <f t="shared" si="450"/>
        <v>Medium</v>
      </c>
      <c r="Z3588" t="str">
        <f t="shared" si="451"/>
        <v>Medium_user</v>
      </c>
      <c r="AA3588" t="str">
        <f t="shared" si="452"/>
        <v>Medium_user</v>
      </c>
      <c r="AB3588" t="str">
        <f t="shared" si="453"/>
        <v>Medium Usage</v>
      </c>
      <c r="AC3588" t="str">
        <f t="shared" si="454"/>
        <v>None</v>
      </c>
      <c r="AD3588" t="str">
        <f t="shared" si="455"/>
        <v>Medium Intl Calls</v>
      </c>
    </row>
    <row r="3589" spans="1:30" x14ac:dyDescent="0.25">
      <c r="A3589" t="s">
        <v>72</v>
      </c>
      <c r="B3589">
        <v>135</v>
      </c>
      <c r="C3589" t="s">
        <v>21</v>
      </c>
      <c r="D3589" t="s">
        <v>22</v>
      </c>
      <c r="E3589">
        <f>IF(train[[#This Row],[international_plan]]="yes",1,0)</f>
        <v>0</v>
      </c>
      <c r="F3589" t="s">
        <v>22</v>
      </c>
      <c r="G3589">
        <f>IF(train[[#This Row],[voice_mail_plan]]="yes",1,0)</f>
        <v>0</v>
      </c>
      <c r="H3589">
        <v>0</v>
      </c>
      <c r="I3589">
        <v>247.2</v>
      </c>
      <c r="J3589">
        <v>61</v>
      </c>
      <c r="K3589">
        <v>42.02</v>
      </c>
      <c r="L3589">
        <v>168.7</v>
      </c>
      <c r="M3589">
        <v>122</v>
      </c>
      <c r="N3589">
        <v>14.34</v>
      </c>
      <c r="O3589">
        <v>169.8</v>
      </c>
      <c r="P3589">
        <v>100</v>
      </c>
      <c r="Q3589">
        <v>7.64</v>
      </c>
      <c r="R3589">
        <v>6.6</v>
      </c>
      <c r="S3589">
        <v>1</v>
      </c>
      <c r="T3589">
        <v>1.78</v>
      </c>
      <c r="U3589">
        <v>0</v>
      </c>
      <c r="V3589" t="s">
        <v>22</v>
      </c>
      <c r="W3589">
        <f t="shared" si="448"/>
        <v>0</v>
      </c>
      <c r="X3589" t="str">
        <f t="shared" si="449"/>
        <v>3 or fewer calls</v>
      </c>
      <c r="Y3589" t="str">
        <f t="shared" si="450"/>
        <v>Low</v>
      </c>
      <c r="Z3589" t="str">
        <f t="shared" si="451"/>
        <v>Heavy_user</v>
      </c>
      <c r="AA3589" t="str">
        <f t="shared" si="452"/>
        <v>Medium_user</v>
      </c>
      <c r="AB3589" t="str">
        <f t="shared" si="453"/>
        <v>Medium Usage</v>
      </c>
      <c r="AC3589" t="str">
        <f t="shared" si="454"/>
        <v>None</v>
      </c>
      <c r="AD3589" t="str">
        <f t="shared" si="455"/>
        <v>Low Intl Calls</v>
      </c>
    </row>
    <row r="3590" spans="1:30" x14ac:dyDescent="0.25">
      <c r="A3590" t="s">
        <v>70</v>
      </c>
      <c r="B3590">
        <v>129</v>
      </c>
      <c r="C3590" t="s">
        <v>21</v>
      </c>
      <c r="D3590" t="s">
        <v>22</v>
      </c>
      <c r="E3590">
        <f>IF(train[[#This Row],[international_plan]]="yes",1,0)</f>
        <v>0</v>
      </c>
      <c r="F3590" t="s">
        <v>22</v>
      </c>
      <c r="G3590">
        <f>IF(train[[#This Row],[voice_mail_plan]]="yes",1,0)</f>
        <v>0</v>
      </c>
      <c r="H3590">
        <v>0</v>
      </c>
      <c r="I3590">
        <v>220.2</v>
      </c>
      <c r="J3590">
        <v>117</v>
      </c>
      <c r="K3590">
        <v>37.43</v>
      </c>
      <c r="L3590">
        <v>261.10000000000002</v>
      </c>
      <c r="M3590">
        <v>102</v>
      </c>
      <c r="N3590">
        <v>22.19</v>
      </c>
      <c r="O3590">
        <v>165.9</v>
      </c>
      <c r="P3590">
        <v>132</v>
      </c>
      <c r="Q3590">
        <v>7.47</v>
      </c>
      <c r="R3590">
        <v>10.8</v>
      </c>
      <c r="S3590">
        <v>1</v>
      </c>
      <c r="T3590">
        <v>2.92</v>
      </c>
      <c r="U3590">
        <v>2</v>
      </c>
      <c r="V3590" t="s">
        <v>22</v>
      </c>
      <c r="W3590">
        <f t="shared" si="448"/>
        <v>0</v>
      </c>
      <c r="X3590" t="str">
        <f t="shared" si="449"/>
        <v>3 or fewer calls</v>
      </c>
      <c r="Y3590" t="str">
        <f t="shared" si="450"/>
        <v>Medium</v>
      </c>
      <c r="Z3590" t="str">
        <f t="shared" si="451"/>
        <v>Medium_user</v>
      </c>
      <c r="AA3590" t="str">
        <f t="shared" si="452"/>
        <v>Heavy_user</v>
      </c>
      <c r="AB3590" t="str">
        <f t="shared" si="453"/>
        <v>Medium Usage</v>
      </c>
      <c r="AC3590" t="str">
        <f t="shared" si="454"/>
        <v>None</v>
      </c>
      <c r="AD3590" t="str">
        <f t="shared" si="455"/>
        <v>Medium Intl Calls</v>
      </c>
    </row>
    <row r="3591" spans="1:30" x14ac:dyDescent="0.25">
      <c r="A3591" t="s">
        <v>31</v>
      </c>
      <c r="B3591">
        <v>85</v>
      </c>
      <c r="C3591" t="s">
        <v>21</v>
      </c>
      <c r="D3591" t="s">
        <v>22</v>
      </c>
      <c r="E3591">
        <f>IF(train[[#This Row],[international_plan]]="yes",1,0)</f>
        <v>0</v>
      </c>
      <c r="F3591" t="s">
        <v>22</v>
      </c>
      <c r="G3591">
        <f>IF(train[[#This Row],[voice_mail_plan]]="yes",1,0)</f>
        <v>0</v>
      </c>
      <c r="H3591">
        <v>0</v>
      </c>
      <c r="I3591">
        <v>116.9</v>
      </c>
      <c r="J3591">
        <v>75</v>
      </c>
      <c r="K3591">
        <v>19.87</v>
      </c>
      <c r="L3591">
        <v>183.3</v>
      </c>
      <c r="M3591">
        <v>109</v>
      </c>
      <c r="N3591">
        <v>15.58</v>
      </c>
      <c r="O3591">
        <v>307.39999999999998</v>
      </c>
      <c r="P3591">
        <v>119</v>
      </c>
      <c r="Q3591">
        <v>13.83</v>
      </c>
      <c r="R3591">
        <v>10</v>
      </c>
      <c r="S3591">
        <v>8</v>
      </c>
      <c r="T3591">
        <v>2.7</v>
      </c>
      <c r="U3591">
        <v>2</v>
      </c>
      <c r="V3591" t="s">
        <v>22</v>
      </c>
      <c r="W3591">
        <f t="shared" si="448"/>
        <v>0</v>
      </c>
      <c r="X3591" t="str">
        <f t="shared" si="449"/>
        <v>3 or fewer calls</v>
      </c>
      <c r="Y3591" t="str">
        <f t="shared" si="450"/>
        <v>Medium</v>
      </c>
      <c r="Z3591" t="str">
        <f t="shared" si="451"/>
        <v>Medium_user</v>
      </c>
      <c r="AA3591" t="str">
        <f t="shared" si="452"/>
        <v>Medium_user</v>
      </c>
      <c r="AB3591" t="str">
        <f t="shared" si="453"/>
        <v>Medium Usage</v>
      </c>
      <c r="AC3591" t="str">
        <f t="shared" si="454"/>
        <v>None</v>
      </c>
      <c r="AD3591" t="str">
        <f t="shared" si="455"/>
        <v>Medium Intl Calls</v>
      </c>
    </row>
    <row r="3592" spans="1:30" x14ac:dyDescent="0.25">
      <c r="A3592" t="s">
        <v>37</v>
      </c>
      <c r="B3592">
        <v>125</v>
      </c>
      <c r="C3592" t="s">
        <v>25</v>
      </c>
      <c r="D3592" t="s">
        <v>22</v>
      </c>
      <c r="E3592">
        <f>IF(train[[#This Row],[international_plan]]="yes",1,0)</f>
        <v>0</v>
      </c>
      <c r="F3592" t="s">
        <v>22</v>
      </c>
      <c r="G3592">
        <f>IF(train[[#This Row],[voice_mail_plan]]="yes",1,0)</f>
        <v>0</v>
      </c>
      <c r="H3592">
        <v>0</v>
      </c>
      <c r="I3592">
        <v>175.9</v>
      </c>
      <c r="J3592">
        <v>98</v>
      </c>
      <c r="K3592">
        <v>29.9</v>
      </c>
      <c r="L3592">
        <v>192.8</v>
      </c>
      <c r="M3592">
        <v>148</v>
      </c>
      <c r="N3592">
        <v>16.39</v>
      </c>
      <c r="O3592">
        <v>278.2</v>
      </c>
      <c r="P3592">
        <v>110</v>
      </c>
      <c r="Q3592">
        <v>12.52</v>
      </c>
      <c r="R3592">
        <v>10.6</v>
      </c>
      <c r="S3592">
        <v>5</v>
      </c>
      <c r="T3592">
        <v>2.86</v>
      </c>
      <c r="U3592">
        <v>0</v>
      </c>
      <c r="V3592" t="s">
        <v>22</v>
      </c>
      <c r="W3592">
        <f t="shared" si="448"/>
        <v>0</v>
      </c>
      <c r="X3592" t="str">
        <f t="shared" si="449"/>
        <v>3 or fewer calls</v>
      </c>
      <c r="Y3592" t="str">
        <f t="shared" si="450"/>
        <v>Medium</v>
      </c>
      <c r="Z3592" t="str">
        <f t="shared" si="451"/>
        <v>Heavy_user</v>
      </c>
      <c r="AA3592" t="str">
        <f t="shared" si="452"/>
        <v>Medium_user</v>
      </c>
      <c r="AB3592" t="str">
        <f t="shared" si="453"/>
        <v>Medium Usage</v>
      </c>
      <c r="AC3592" t="str">
        <f t="shared" si="454"/>
        <v>None</v>
      </c>
      <c r="AD3592" t="str">
        <f t="shared" si="455"/>
        <v>Medium Intl Calls</v>
      </c>
    </row>
    <row r="3593" spans="1:30" x14ac:dyDescent="0.25">
      <c r="A3593" t="s">
        <v>66</v>
      </c>
      <c r="B3593">
        <v>67</v>
      </c>
      <c r="C3593" t="s">
        <v>21</v>
      </c>
      <c r="D3593" t="s">
        <v>22</v>
      </c>
      <c r="E3593">
        <f>IF(train[[#This Row],[international_plan]]="yes",1,0)</f>
        <v>0</v>
      </c>
      <c r="F3593" t="s">
        <v>22</v>
      </c>
      <c r="G3593">
        <f>IF(train[[#This Row],[voice_mail_plan]]="yes",1,0)</f>
        <v>0</v>
      </c>
      <c r="H3593">
        <v>0</v>
      </c>
      <c r="I3593">
        <v>208</v>
      </c>
      <c r="J3593">
        <v>95</v>
      </c>
      <c r="K3593">
        <v>35.36</v>
      </c>
      <c r="L3593">
        <v>234.8</v>
      </c>
      <c r="M3593">
        <v>81</v>
      </c>
      <c r="N3593">
        <v>19.96</v>
      </c>
      <c r="O3593">
        <v>266</v>
      </c>
      <c r="P3593">
        <v>80</v>
      </c>
      <c r="Q3593">
        <v>11.97</v>
      </c>
      <c r="R3593">
        <v>11.7</v>
      </c>
      <c r="S3593">
        <v>6</v>
      </c>
      <c r="T3593">
        <v>3.16</v>
      </c>
      <c r="U3593">
        <v>3</v>
      </c>
      <c r="V3593" t="s">
        <v>22</v>
      </c>
      <c r="W3593">
        <f t="shared" si="448"/>
        <v>0</v>
      </c>
      <c r="X3593" t="str">
        <f t="shared" si="449"/>
        <v>3 or fewer calls</v>
      </c>
      <c r="Y3593" t="str">
        <f t="shared" si="450"/>
        <v>Medium</v>
      </c>
      <c r="Z3593" t="str">
        <f t="shared" si="451"/>
        <v>Medium_user</v>
      </c>
      <c r="AA3593" t="str">
        <f t="shared" si="452"/>
        <v>Medium_user</v>
      </c>
      <c r="AB3593" t="str">
        <f t="shared" si="453"/>
        <v>Medium Usage</v>
      </c>
      <c r="AC3593" t="str">
        <f t="shared" si="454"/>
        <v>None</v>
      </c>
      <c r="AD3593" t="str">
        <f t="shared" si="455"/>
        <v>Medium Intl Calls</v>
      </c>
    </row>
    <row r="3594" spans="1:30" x14ac:dyDescent="0.25">
      <c r="A3594" t="s">
        <v>27</v>
      </c>
      <c r="B3594">
        <v>61</v>
      </c>
      <c r="C3594" t="s">
        <v>21</v>
      </c>
      <c r="D3594" t="s">
        <v>22</v>
      </c>
      <c r="E3594">
        <f>IF(train[[#This Row],[international_plan]]="yes",1,0)</f>
        <v>0</v>
      </c>
      <c r="F3594" t="s">
        <v>23</v>
      </c>
      <c r="G3594">
        <f>IF(train[[#This Row],[voice_mail_plan]]="yes",1,0)</f>
        <v>1</v>
      </c>
      <c r="H3594">
        <v>28</v>
      </c>
      <c r="I3594">
        <v>239.9</v>
      </c>
      <c r="J3594">
        <v>110</v>
      </c>
      <c r="K3594">
        <v>40.78</v>
      </c>
      <c r="L3594">
        <v>218.9</v>
      </c>
      <c r="M3594">
        <v>87</v>
      </c>
      <c r="N3594">
        <v>18.61</v>
      </c>
      <c r="O3594">
        <v>166</v>
      </c>
      <c r="P3594">
        <v>46</v>
      </c>
      <c r="Q3594">
        <v>7.47</v>
      </c>
      <c r="R3594">
        <v>12.1</v>
      </c>
      <c r="S3594">
        <v>4</v>
      </c>
      <c r="T3594">
        <v>3.27</v>
      </c>
      <c r="U3594">
        <v>1</v>
      </c>
      <c r="V3594" t="s">
        <v>22</v>
      </c>
      <c r="W3594">
        <f t="shared" si="448"/>
        <v>0</v>
      </c>
      <c r="X3594" t="str">
        <f t="shared" si="449"/>
        <v>3 or fewer calls</v>
      </c>
      <c r="Y3594" t="str">
        <f t="shared" si="450"/>
        <v>Medium</v>
      </c>
      <c r="Z3594" t="str">
        <f t="shared" si="451"/>
        <v>Medium_user</v>
      </c>
      <c r="AA3594" t="str">
        <f t="shared" si="452"/>
        <v>Medium_user</v>
      </c>
      <c r="AB3594" t="str">
        <f t="shared" si="453"/>
        <v>Medium Usage</v>
      </c>
      <c r="AC3594" t="str">
        <f t="shared" si="454"/>
        <v>Medium</v>
      </c>
      <c r="AD3594" t="str">
        <f t="shared" si="455"/>
        <v>Medium Intl Calls</v>
      </c>
    </row>
    <row r="3595" spans="1:30" x14ac:dyDescent="0.25">
      <c r="A3595" t="s">
        <v>52</v>
      </c>
      <c r="B3595">
        <v>135</v>
      </c>
      <c r="C3595" t="s">
        <v>25</v>
      </c>
      <c r="D3595" t="s">
        <v>23</v>
      </c>
      <c r="E3595">
        <f>IF(train[[#This Row],[international_plan]]="yes",1,0)</f>
        <v>1</v>
      </c>
      <c r="F3595" t="s">
        <v>22</v>
      </c>
      <c r="G3595">
        <f>IF(train[[#This Row],[voice_mail_plan]]="yes",1,0)</f>
        <v>0</v>
      </c>
      <c r="H3595">
        <v>0</v>
      </c>
      <c r="I3595">
        <v>174.8</v>
      </c>
      <c r="J3595">
        <v>112</v>
      </c>
      <c r="K3595">
        <v>29.72</v>
      </c>
      <c r="L3595">
        <v>218</v>
      </c>
      <c r="M3595">
        <v>125</v>
      </c>
      <c r="N3595">
        <v>18.53</v>
      </c>
      <c r="O3595">
        <v>180.1</v>
      </c>
      <c r="P3595">
        <v>102</v>
      </c>
      <c r="Q3595">
        <v>8.1</v>
      </c>
      <c r="R3595">
        <v>12.7</v>
      </c>
      <c r="S3595">
        <v>6</v>
      </c>
      <c r="T3595">
        <v>3.43</v>
      </c>
      <c r="U3595">
        <v>3</v>
      </c>
      <c r="V3595" t="s">
        <v>22</v>
      </c>
      <c r="W3595">
        <f t="shared" si="448"/>
        <v>0</v>
      </c>
      <c r="X3595" t="str">
        <f t="shared" si="449"/>
        <v>3 or fewer calls</v>
      </c>
      <c r="Y3595" t="str">
        <f t="shared" si="450"/>
        <v>Medium</v>
      </c>
      <c r="Z3595" t="str">
        <f t="shared" si="451"/>
        <v>Heavy_user</v>
      </c>
      <c r="AA3595" t="str">
        <f t="shared" si="452"/>
        <v>Medium_user</v>
      </c>
      <c r="AB3595" t="str">
        <f t="shared" si="453"/>
        <v>Medium Usage</v>
      </c>
      <c r="AC3595" t="str">
        <f t="shared" si="454"/>
        <v>None</v>
      </c>
      <c r="AD3595" t="str">
        <f t="shared" si="455"/>
        <v>Medium Intl Calls</v>
      </c>
    </row>
    <row r="3596" spans="1:30" x14ac:dyDescent="0.25">
      <c r="A3596" t="s">
        <v>31</v>
      </c>
      <c r="B3596">
        <v>43</v>
      </c>
      <c r="C3596" t="s">
        <v>28</v>
      </c>
      <c r="D3596" t="s">
        <v>22</v>
      </c>
      <c r="E3596">
        <f>IF(train[[#This Row],[international_plan]]="yes",1,0)</f>
        <v>0</v>
      </c>
      <c r="F3596" t="s">
        <v>23</v>
      </c>
      <c r="G3596">
        <f>IF(train[[#This Row],[voice_mail_plan]]="yes",1,0)</f>
        <v>1</v>
      </c>
      <c r="H3596">
        <v>26</v>
      </c>
      <c r="I3596">
        <v>141.5</v>
      </c>
      <c r="J3596">
        <v>94</v>
      </c>
      <c r="K3596">
        <v>24.06</v>
      </c>
      <c r="L3596">
        <v>196.4</v>
      </c>
      <c r="M3596">
        <v>123</v>
      </c>
      <c r="N3596">
        <v>16.690000000000001</v>
      </c>
      <c r="O3596">
        <v>172.4</v>
      </c>
      <c r="P3596">
        <v>100</v>
      </c>
      <c r="Q3596">
        <v>7.76</v>
      </c>
      <c r="R3596">
        <v>12.9</v>
      </c>
      <c r="S3596">
        <v>1</v>
      </c>
      <c r="T3596">
        <v>3.48</v>
      </c>
      <c r="U3596">
        <v>3</v>
      </c>
      <c r="V3596" t="s">
        <v>22</v>
      </c>
      <c r="W3596">
        <f t="shared" si="448"/>
        <v>0</v>
      </c>
      <c r="X3596" t="str">
        <f t="shared" si="449"/>
        <v>3 or fewer calls</v>
      </c>
      <c r="Y3596" t="str">
        <f t="shared" si="450"/>
        <v>Medium</v>
      </c>
      <c r="Z3596" t="str">
        <f t="shared" si="451"/>
        <v>Heavy_user</v>
      </c>
      <c r="AA3596" t="str">
        <f t="shared" si="452"/>
        <v>Medium_user</v>
      </c>
      <c r="AB3596" t="str">
        <f t="shared" si="453"/>
        <v>Medium Usage</v>
      </c>
      <c r="AC3596" t="str">
        <f t="shared" si="454"/>
        <v>Medium</v>
      </c>
      <c r="AD3596" t="str">
        <f t="shared" si="455"/>
        <v>Medium Intl Calls</v>
      </c>
    </row>
    <row r="3597" spans="1:30" x14ac:dyDescent="0.25">
      <c r="A3597" t="s">
        <v>29</v>
      </c>
      <c r="B3597">
        <v>120</v>
      </c>
      <c r="C3597" t="s">
        <v>21</v>
      </c>
      <c r="D3597" t="s">
        <v>22</v>
      </c>
      <c r="E3597">
        <f>IF(train[[#This Row],[international_plan]]="yes",1,0)</f>
        <v>0</v>
      </c>
      <c r="F3597" t="s">
        <v>22</v>
      </c>
      <c r="G3597">
        <f>IF(train[[#This Row],[voice_mail_plan]]="yes",1,0)</f>
        <v>0</v>
      </c>
      <c r="H3597">
        <v>0</v>
      </c>
      <c r="I3597">
        <v>79.2</v>
      </c>
      <c r="J3597">
        <v>123</v>
      </c>
      <c r="K3597">
        <v>13.46</v>
      </c>
      <c r="L3597">
        <v>212.1</v>
      </c>
      <c r="M3597">
        <v>106</v>
      </c>
      <c r="N3597">
        <v>18.03</v>
      </c>
      <c r="O3597">
        <v>224.6</v>
      </c>
      <c r="P3597">
        <v>104</v>
      </c>
      <c r="Q3597">
        <v>10.11</v>
      </c>
      <c r="R3597">
        <v>10.199999999999999</v>
      </c>
      <c r="S3597">
        <v>4</v>
      </c>
      <c r="T3597">
        <v>2.75</v>
      </c>
      <c r="U3597">
        <v>3</v>
      </c>
      <c r="V3597" t="s">
        <v>22</v>
      </c>
      <c r="W3597">
        <f t="shared" si="448"/>
        <v>0</v>
      </c>
      <c r="X3597" t="str">
        <f t="shared" si="449"/>
        <v>3 or fewer calls</v>
      </c>
      <c r="Y3597" t="str">
        <f t="shared" si="450"/>
        <v>Medium</v>
      </c>
      <c r="Z3597" t="str">
        <f t="shared" si="451"/>
        <v>Medium_user</v>
      </c>
      <c r="AA3597" t="str">
        <f t="shared" si="452"/>
        <v>Medium_user</v>
      </c>
      <c r="AB3597" t="str">
        <f t="shared" si="453"/>
        <v>Medium Usage</v>
      </c>
      <c r="AC3597" t="str">
        <f t="shared" si="454"/>
        <v>None</v>
      </c>
      <c r="AD3597" t="str">
        <f t="shared" si="455"/>
        <v>Medium Intl Calls</v>
      </c>
    </row>
    <row r="3598" spans="1:30" x14ac:dyDescent="0.25">
      <c r="A3598" t="s">
        <v>44</v>
      </c>
      <c r="B3598">
        <v>62</v>
      </c>
      <c r="C3598" t="s">
        <v>21</v>
      </c>
      <c r="D3598" t="s">
        <v>22</v>
      </c>
      <c r="E3598">
        <f>IF(train[[#This Row],[international_plan]]="yes",1,0)</f>
        <v>0</v>
      </c>
      <c r="F3598" t="s">
        <v>22</v>
      </c>
      <c r="G3598">
        <f>IF(train[[#This Row],[voice_mail_plan]]="yes",1,0)</f>
        <v>0</v>
      </c>
      <c r="H3598">
        <v>0</v>
      </c>
      <c r="I3598">
        <v>238.9</v>
      </c>
      <c r="J3598">
        <v>102</v>
      </c>
      <c r="K3598">
        <v>40.61</v>
      </c>
      <c r="L3598">
        <v>161.4</v>
      </c>
      <c r="M3598">
        <v>115</v>
      </c>
      <c r="N3598">
        <v>13.72</v>
      </c>
      <c r="O3598">
        <v>248.5</v>
      </c>
      <c r="P3598">
        <v>103</v>
      </c>
      <c r="Q3598">
        <v>11.18</v>
      </c>
      <c r="R3598">
        <v>13.4</v>
      </c>
      <c r="S3598">
        <v>4</v>
      </c>
      <c r="T3598">
        <v>3.62</v>
      </c>
      <c r="U3598">
        <v>0</v>
      </c>
      <c r="V3598" t="s">
        <v>22</v>
      </c>
      <c r="W3598">
        <f t="shared" si="448"/>
        <v>0</v>
      </c>
      <c r="X3598" t="str">
        <f t="shared" si="449"/>
        <v>3 or fewer calls</v>
      </c>
      <c r="Y3598" t="str">
        <f t="shared" si="450"/>
        <v>Medium</v>
      </c>
      <c r="Z3598" t="str">
        <f t="shared" si="451"/>
        <v>Medium_user</v>
      </c>
      <c r="AA3598" t="str">
        <f t="shared" si="452"/>
        <v>Medium_user</v>
      </c>
      <c r="AB3598" t="str">
        <f t="shared" si="453"/>
        <v>Medium Usage</v>
      </c>
      <c r="AC3598" t="str">
        <f t="shared" si="454"/>
        <v>None</v>
      </c>
      <c r="AD3598" t="str">
        <f t="shared" si="455"/>
        <v>Medium Intl Calls</v>
      </c>
    </row>
    <row r="3599" spans="1:30" x14ac:dyDescent="0.25">
      <c r="A3599" t="s">
        <v>31</v>
      </c>
      <c r="B3599">
        <v>160</v>
      </c>
      <c r="C3599" t="s">
        <v>25</v>
      </c>
      <c r="D3599" t="s">
        <v>22</v>
      </c>
      <c r="E3599">
        <f>IF(train[[#This Row],[international_plan]]="yes",1,0)</f>
        <v>0</v>
      </c>
      <c r="F3599" t="s">
        <v>23</v>
      </c>
      <c r="G3599">
        <f>IF(train[[#This Row],[voice_mail_plan]]="yes",1,0)</f>
        <v>1</v>
      </c>
      <c r="H3599">
        <v>37</v>
      </c>
      <c r="I3599">
        <v>179.8</v>
      </c>
      <c r="J3599">
        <v>104</v>
      </c>
      <c r="K3599">
        <v>30.57</v>
      </c>
      <c r="L3599">
        <v>144.80000000000001</v>
      </c>
      <c r="M3599">
        <v>115</v>
      </c>
      <c r="N3599">
        <v>12.31</v>
      </c>
      <c r="O3599">
        <v>209.1</v>
      </c>
      <c r="P3599">
        <v>89</v>
      </c>
      <c r="Q3599">
        <v>9.41</v>
      </c>
      <c r="R3599">
        <v>11.1</v>
      </c>
      <c r="S3599">
        <v>8</v>
      </c>
      <c r="T3599">
        <v>3</v>
      </c>
      <c r="U3599">
        <v>3</v>
      </c>
      <c r="V3599" t="s">
        <v>22</v>
      </c>
      <c r="W3599">
        <f t="shared" si="448"/>
        <v>0</v>
      </c>
      <c r="X3599" t="str">
        <f t="shared" si="449"/>
        <v>3 or fewer calls</v>
      </c>
      <c r="Y3599" t="str">
        <f t="shared" si="450"/>
        <v>Medium</v>
      </c>
      <c r="Z3599" t="str">
        <f t="shared" si="451"/>
        <v>Medium_user</v>
      </c>
      <c r="AA3599" t="str">
        <f t="shared" si="452"/>
        <v>Medium_user</v>
      </c>
      <c r="AB3599" t="str">
        <f t="shared" si="453"/>
        <v>Medium Usage</v>
      </c>
      <c r="AC3599" t="str">
        <f t="shared" si="454"/>
        <v>High</v>
      </c>
      <c r="AD3599" t="str">
        <f t="shared" si="455"/>
        <v>Medium Intl Calls</v>
      </c>
    </row>
    <row r="3600" spans="1:30" x14ac:dyDescent="0.25">
      <c r="A3600" t="s">
        <v>55</v>
      </c>
      <c r="B3600">
        <v>67</v>
      </c>
      <c r="C3600" t="s">
        <v>28</v>
      </c>
      <c r="D3600" t="s">
        <v>22</v>
      </c>
      <c r="E3600">
        <f>IF(train[[#This Row],[international_plan]]="yes",1,0)</f>
        <v>0</v>
      </c>
      <c r="F3600" t="s">
        <v>22</v>
      </c>
      <c r="G3600">
        <f>IF(train[[#This Row],[voice_mail_plan]]="yes",1,0)</f>
        <v>0</v>
      </c>
      <c r="H3600">
        <v>0</v>
      </c>
      <c r="I3600">
        <v>225.9</v>
      </c>
      <c r="J3600">
        <v>78</v>
      </c>
      <c r="K3600">
        <v>38.4</v>
      </c>
      <c r="L3600">
        <v>243.1</v>
      </c>
      <c r="M3600">
        <v>83</v>
      </c>
      <c r="N3600">
        <v>20.66</v>
      </c>
      <c r="O3600">
        <v>84.1</v>
      </c>
      <c r="P3600">
        <v>94</v>
      </c>
      <c r="Q3600">
        <v>3.78</v>
      </c>
      <c r="R3600">
        <v>13.5</v>
      </c>
      <c r="S3600">
        <v>2</v>
      </c>
      <c r="T3600">
        <v>3.65</v>
      </c>
      <c r="U3600">
        <v>2</v>
      </c>
      <c r="V3600" t="s">
        <v>23</v>
      </c>
      <c r="W3600">
        <f t="shared" si="448"/>
        <v>1</v>
      </c>
      <c r="X3600" t="str">
        <f t="shared" si="449"/>
        <v>3 or fewer calls</v>
      </c>
      <c r="Y3600" t="str">
        <f t="shared" si="450"/>
        <v>Medium</v>
      </c>
      <c r="Z3600" t="str">
        <f t="shared" si="451"/>
        <v>Medium_user</v>
      </c>
      <c r="AA3600" t="str">
        <f t="shared" si="452"/>
        <v>Heavy_user</v>
      </c>
      <c r="AB3600" t="str">
        <f t="shared" si="453"/>
        <v>Medium Usage</v>
      </c>
      <c r="AC3600" t="str">
        <f t="shared" si="454"/>
        <v>None</v>
      </c>
      <c r="AD3600" t="str">
        <f t="shared" si="455"/>
        <v>Medium Intl Calls</v>
      </c>
    </row>
    <row r="3601" spans="1:30" x14ac:dyDescent="0.25">
      <c r="A3601" t="s">
        <v>65</v>
      </c>
      <c r="B3601">
        <v>98</v>
      </c>
      <c r="C3601" t="s">
        <v>21</v>
      </c>
      <c r="D3601" t="s">
        <v>22</v>
      </c>
      <c r="E3601">
        <f>IF(train[[#This Row],[international_plan]]="yes",1,0)</f>
        <v>0</v>
      </c>
      <c r="F3601" t="s">
        <v>22</v>
      </c>
      <c r="G3601">
        <f>IF(train[[#This Row],[voice_mail_plan]]="yes",1,0)</f>
        <v>0</v>
      </c>
      <c r="H3601">
        <v>0</v>
      </c>
      <c r="I3601">
        <v>189.8</v>
      </c>
      <c r="J3601">
        <v>113</v>
      </c>
      <c r="K3601">
        <v>32.270000000000003</v>
      </c>
      <c r="L3601">
        <v>271.5</v>
      </c>
      <c r="M3601">
        <v>111</v>
      </c>
      <c r="N3601">
        <v>23.08</v>
      </c>
      <c r="O3601">
        <v>218.9</v>
      </c>
      <c r="P3601">
        <v>96</v>
      </c>
      <c r="Q3601">
        <v>9.85</v>
      </c>
      <c r="R3601">
        <v>13</v>
      </c>
      <c r="S3601">
        <v>5</v>
      </c>
      <c r="T3601">
        <v>3.51</v>
      </c>
      <c r="U3601">
        <v>1</v>
      </c>
      <c r="V3601" t="s">
        <v>22</v>
      </c>
      <c r="W3601">
        <f t="shared" si="448"/>
        <v>0</v>
      </c>
      <c r="X3601" t="str">
        <f t="shared" si="449"/>
        <v>3 or fewer calls</v>
      </c>
      <c r="Y3601" t="str">
        <f t="shared" si="450"/>
        <v>Medium</v>
      </c>
      <c r="Z3601" t="str">
        <f t="shared" si="451"/>
        <v>Medium_user</v>
      </c>
      <c r="AA3601" t="str">
        <f t="shared" si="452"/>
        <v>Heavy_user</v>
      </c>
      <c r="AB3601" t="str">
        <f t="shared" si="453"/>
        <v>Medium Usage</v>
      </c>
      <c r="AC3601" t="str">
        <f t="shared" si="454"/>
        <v>None</v>
      </c>
      <c r="AD3601" t="str">
        <f t="shared" si="455"/>
        <v>Medium Intl Calls</v>
      </c>
    </row>
    <row r="3602" spans="1:30" x14ac:dyDescent="0.25">
      <c r="A3602" t="s">
        <v>26</v>
      </c>
      <c r="B3602">
        <v>103</v>
      </c>
      <c r="C3602" t="s">
        <v>28</v>
      </c>
      <c r="D3602" t="s">
        <v>22</v>
      </c>
      <c r="E3602">
        <f>IF(train[[#This Row],[international_plan]]="yes",1,0)</f>
        <v>0</v>
      </c>
      <c r="F3602" t="s">
        <v>22</v>
      </c>
      <c r="G3602">
        <f>IF(train[[#This Row],[voice_mail_plan]]="yes",1,0)</f>
        <v>0</v>
      </c>
      <c r="H3602">
        <v>0</v>
      </c>
      <c r="I3602">
        <v>267</v>
      </c>
      <c r="J3602">
        <v>97</v>
      </c>
      <c r="K3602">
        <v>45.39</v>
      </c>
      <c r="L3602">
        <v>204.3</v>
      </c>
      <c r="M3602">
        <v>151</v>
      </c>
      <c r="N3602">
        <v>17.37</v>
      </c>
      <c r="O3602">
        <v>246.9</v>
      </c>
      <c r="P3602">
        <v>67</v>
      </c>
      <c r="Q3602">
        <v>11.11</v>
      </c>
      <c r="R3602">
        <v>11.3</v>
      </c>
      <c r="S3602">
        <v>7</v>
      </c>
      <c r="T3602">
        <v>3.05</v>
      </c>
      <c r="U3602">
        <v>1</v>
      </c>
      <c r="V3602" t="s">
        <v>23</v>
      </c>
      <c r="W3602">
        <f t="shared" si="448"/>
        <v>1</v>
      </c>
      <c r="X3602" t="str">
        <f t="shared" si="449"/>
        <v>3 or fewer calls</v>
      </c>
      <c r="Y3602" t="str">
        <f t="shared" si="450"/>
        <v>Medium</v>
      </c>
      <c r="Z3602" t="str">
        <f t="shared" si="451"/>
        <v>Heavy_user</v>
      </c>
      <c r="AA3602" t="str">
        <f t="shared" si="452"/>
        <v>Medium_user</v>
      </c>
      <c r="AB3602" t="str">
        <f t="shared" si="453"/>
        <v>Medium Usage</v>
      </c>
      <c r="AC3602" t="str">
        <f t="shared" si="454"/>
        <v>None</v>
      </c>
      <c r="AD3602" t="str">
        <f t="shared" si="455"/>
        <v>Medium Intl Calls</v>
      </c>
    </row>
    <row r="3603" spans="1:30" x14ac:dyDescent="0.25">
      <c r="A3603" t="s">
        <v>71</v>
      </c>
      <c r="B3603">
        <v>121</v>
      </c>
      <c r="C3603" t="s">
        <v>21</v>
      </c>
      <c r="D3603" t="s">
        <v>22</v>
      </c>
      <c r="E3603">
        <f>IF(train[[#This Row],[international_plan]]="yes",1,0)</f>
        <v>0</v>
      </c>
      <c r="F3603" t="s">
        <v>22</v>
      </c>
      <c r="G3603">
        <f>IF(train[[#This Row],[voice_mail_plan]]="yes",1,0)</f>
        <v>0</v>
      </c>
      <c r="H3603">
        <v>0</v>
      </c>
      <c r="I3603">
        <v>217.3</v>
      </c>
      <c r="J3603">
        <v>79</v>
      </c>
      <c r="K3603">
        <v>36.94</v>
      </c>
      <c r="L3603">
        <v>218</v>
      </c>
      <c r="M3603">
        <v>106</v>
      </c>
      <c r="N3603">
        <v>18.53</v>
      </c>
      <c r="O3603">
        <v>166.5</v>
      </c>
      <c r="P3603">
        <v>69</v>
      </c>
      <c r="Q3603">
        <v>7.49</v>
      </c>
      <c r="R3603">
        <v>11.5</v>
      </c>
      <c r="S3603">
        <v>7</v>
      </c>
      <c r="T3603">
        <v>3.11</v>
      </c>
      <c r="U3603">
        <v>1</v>
      </c>
      <c r="V3603" t="s">
        <v>22</v>
      </c>
      <c r="W3603">
        <f t="shared" si="448"/>
        <v>0</v>
      </c>
      <c r="X3603" t="str">
        <f t="shared" si="449"/>
        <v>3 or fewer calls</v>
      </c>
      <c r="Y3603" t="str">
        <f t="shared" si="450"/>
        <v>Medium</v>
      </c>
      <c r="Z3603" t="str">
        <f t="shared" si="451"/>
        <v>Medium_user</v>
      </c>
      <c r="AA3603" t="str">
        <f t="shared" si="452"/>
        <v>Medium_user</v>
      </c>
      <c r="AB3603" t="str">
        <f t="shared" si="453"/>
        <v>Medium Usage</v>
      </c>
      <c r="AC3603" t="str">
        <f t="shared" si="454"/>
        <v>None</v>
      </c>
      <c r="AD3603" t="str">
        <f t="shared" si="455"/>
        <v>Medium Intl Calls</v>
      </c>
    </row>
    <row r="3604" spans="1:30" x14ac:dyDescent="0.25">
      <c r="A3604" t="s">
        <v>48</v>
      </c>
      <c r="B3604">
        <v>111</v>
      </c>
      <c r="C3604" t="s">
        <v>21</v>
      </c>
      <c r="D3604" t="s">
        <v>22</v>
      </c>
      <c r="E3604">
        <f>IF(train[[#This Row],[international_plan]]="yes",1,0)</f>
        <v>0</v>
      </c>
      <c r="F3604" t="s">
        <v>22</v>
      </c>
      <c r="G3604">
        <f>IF(train[[#This Row],[voice_mail_plan]]="yes",1,0)</f>
        <v>0</v>
      </c>
      <c r="H3604">
        <v>0</v>
      </c>
      <c r="I3604">
        <v>129.1</v>
      </c>
      <c r="J3604">
        <v>92</v>
      </c>
      <c r="K3604">
        <v>21.95</v>
      </c>
      <c r="L3604">
        <v>148.9</v>
      </c>
      <c r="M3604">
        <v>132</v>
      </c>
      <c r="N3604">
        <v>12.66</v>
      </c>
      <c r="O3604">
        <v>264</v>
      </c>
      <c r="P3604">
        <v>103</v>
      </c>
      <c r="Q3604">
        <v>11.88</v>
      </c>
      <c r="R3604">
        <v>16.8</v>
      </c>
      <c r="S3604">
        <v>7</v>
      </c>
      <c r="T3604">
        <v>4.54</v>
      </c>
      <c r="U3604">
        <v>2</v>
      </c>
      <c r="V3604" t="s">
        <v>22</v>
      </c>
      <c r="W3604">
        <f t="shared" si="448"/>
        <v>0</v>
      </c>
      <c r="X3604" t="str">
        <f t="shared" si="449"/>
        <v>3 or fewer calls</v>
      </c>
      <c r="Y3604" t="str">
        <f t="shared" si="450"/>
        <v>High</v>
      </c>
      <c r="Z3604" t="str">
        <f t="shared" si="451"/>
        <v>Heavy_user</v>
      </c>
      <c r="AA3604" t="str">
        <f t="shared" si="452"/>
        <v>Medium_user</v>
      </c>
      <c r="AB3604" t="str">
        <f t="shared" si="453"/>
        <v>Medium Usage</v>
      </c>
      <c r="AC3604" t="str">
        <f t="shared" si="454"/>
        <v>None</v>
      </c>
      <c r="AD3604" t="str">
        <f t="shared" si="455"/>
        <v>Medium Intl Calls</v>
      </c>
    </row>
    <row r="3605" spans="1:30" x14ac:dyDescent="0.25">
      <c r="A3605" t="s">
        <v>69</v>
      </c>
      <c r="B3605">
        <v>127</v>
      </c>
      <c r="C3605" t="s">
        <v>25</v>
      </c>
      <c r="D3605" t="s">
        <v>22</v>
      </c>
      <c r="E3605">
        <f>IF(train[[#This Row],[international_plan]]="yes",1,0)</f>
        <v>0</v>
      </c>
      <c r="F3605" t="s">
        <v>22</v>
      </c>
      <c r="G3605">
        <f>IF(train[[#This Row],[voice_mail_plan]]="yes",1,0)</f>
        <v>0</v>
      </c>
      <c r="H3605">
        <v>0</v>
      </c>
      <c r="I3605">
        <v>135.5</v>
      </c>
      <c r="J3605">
        <v>110</v>
      </c>
      <c r="K3605">
        <v>23.04</v>
      </c>
      <c r="L3605">
        <v>146</v>
      </c>
      <c r="M3605">
        <v>116</v>
      </c>
      <c r="N3605">
        <v>12.41</v>
      </c>
      <c r="O3605">
        <v>208</v>
      </c>
      <c r="P3605">
        <v>88</v>
      </c>
      <c r="Q3605">
        <v>9.36</v>
      </c>
      <c r="R3605">
        <v>10.7</v>
      </c>
      <c r="S3605">
        <v>4</v>
      </c>
      <c r="T3605">
        <v>2.89</v>
      </c>
      <c r="U3605">
        <v>2</v>
      </c>
      <c r="V3605" t="s">
        <v>22</v>
      </c>
      <c r="W3605">
        <f t="shared" si="448"/>
        <v>0</v>
      </c>
      <c r="X3605" t="str">
        <f t="shared" si="449"/>
        <v>3 or fewer calls</v>
      </c>
      <c r="Y3605" t="str">
        <f t="shared" si="450"/>
        <v>Medium</v>
      </c>
      <c r="Z3605" t="str">
        <f t="shared" si="451"/>
        <v>Medium_user</v>
      </c>
      <c r="AA3605" t="str">
        <f t="shared" si="452"/>
        <v>Medium_user</v>
      </c>
      <c r="AB3605" t="str">
        <f t="shared" si="453"/>
        <v>Medium Usage</v>
      </c>
      <c r="AC3605" t="str">
        <f t="shared" si="454"/>
        <v>None</v>
      </c>
      <c r="AD3605" t="str">
        <f t="shared" si="455"/>
        <v>Medium Intl Calls</v>
      </c>
    </row>
    <row r="3606" spans="1:30" x14ac:dyDescent="0.25">
      <c r="A3606" t="s">
        <v>59</v>
      </c>
      <c r="B3606">
        <v>65</v>
      </c>
      <c r="C3606" t="s">
        <v>28</v>
      </c>
      <c r="D3606" t="s">
        <v>22</v>
      </c>
      <c r="E3606">
        <f>IF(train[[#This Row],[international_plan]]="yes",1,0)</f>
        <v>0</v>
      </c>
      <c r="F3606" t="s">
        <v>22</v>
      </c>
      <c r="G3606">
        <f>IF(train[[#This Row],[voice_mail_plan]]="yes",1,0)</f>
        <v>0</v>
      </c>
      <c r="H3606">
        <v>0</v>
      </c>
      <c r="I3606">
        <v>183.4</v>
      </c>
      <c r="J3606">
        <v>63</v>
      </c>
      <c r="K3606">
        <v>31.18</v>
      </c>
      <c r="L3606">
        <v>183.6</v>
      </c>
      <c r="M3606">
        <v>80</v>
      </c>
      <c r="N3606">
        <v>15.61</v>
      </c>
      <c r="O3606">
        <v>153.5</v>
      </c>
      <c r="P3606">
        <v>83</v>
      </c>
      <c r="Q3606">
        <v>6.91</v>
      </c>
      <c r="R3606">
        <v>10.7</v>
      </c>
      <c r="S3606">
        <v>4</v>
      </c>
      <c r="T3606">
        <v>2.89</v>
      </c>
      <c r="U3606">
        <v>4</v>
      </c>
      <c r="V3606" t="s">
        <v>23</v>
      </c>
      <c r="W3606">
        <f t="shared" si="448"/>
        <v>1</v>
      </c>
      <c r="X3606" t="str">
        <f t="shared" si="449"/>
        <v>More than 3 calls</v>
      </c>
      <c r="Y3606" t="str">
        <f t="shared" si="450"/>
        <v>Medium</v>
      </c>
      <c r="Z3606" t="str">
        <f t="shared" si="451"/>
        <v>Medium_user</v>
      </c>
      <c r="AA3606" t="str">
        <f t="shared" si="452"/>
        <v>Medium_user</v>
      </c>
      <c r="AB3606" t="str">
        <f t="shared" si="453"/>
        <v>Medium Usage</v>
      </c>
      <c r="AC3606" t="str">
        <f t="shared" si="454"/>
        <v>None</v>
      </c>
      <c r="AD3606" t="str">
        <f t="shared" si="455"/>
        <v>Medium Intl Calls</v>
      </c>
    </row>
    <row r="3607" spans="1:30" x14ac:dyDescent="0.25">
      <c r="A3607" t="s">
        <v>29</v>
      </c>
      <c r="B3607">
        <v>86</v>
      </c>
      <c r="C3607" t="s">
        <v>28</v>
      </c>
      <c r="D3607" t="s">
        <v>22</v>
      </c>
      <c r="E3607">
        <f>IF(train[[#This Row],[international_plan]]="yes",1,0)</f>
        <v>0</v>
      </c>
      <c r="F3607" t="s">
        <v>22</v>
      </c>
      <c r="G3607">
        <f>IF(train[[#This Row],[voice_mail_plan]]="yes",1,0)</f>
        <v>0</v>
      </c>
      <c r="H3607">
        <v>0</v>
      </c>
      <c r="I3607">
        <v>223</v>
      </c>
      <c r="J3607">
        <v>109</v>
      </c>
      <c r="K3607">
        <v>37.909999999999997</v>
      </c>
      <c r="L3607">
        <v>286.2</v>
      </c>
      <c r="M3607">
        <v>76</v>
      </c>
      <c r="N3607">
        <v>24.33</v>
      </c>
      <c r="O3607">
        <v>257.8</v>
      </c>
      <c r="P3607">
        <v>132</v>
      </c>
      <c r="Q3607">
        <v>11.6</v>
      </c>
      <c r="R3607">
        <v>7.5</v>
      </c>
      <c r="S3607">
        <v>7</v>
      </c>
      <c r="T3607">
        <v>2.0299999999999998</v>
      </c>
      <c r="U3607">
        <v>3</v>
      </c>
      <c r="V3607" t="s">
        <v>23</v>
      </c>
      <c r="W3607">
        <f t="shared" si="448"/>
        <v>1</v>
      </c>
      <c r="X3607" t="str">
        <f t="shared" si="449"/>
        <v>3 or fewer calls</v>
      </c>
      <c r="Y3607" t="str">
        <f t="shared" si="450"/>
        <v>Medium</v>
      </c>
      <c r="Z3607" t="str">
        <f t="shared" si="451"/>
        <v>Light_usage</v>
      </c>
      <c r="AA3607" t="str">
        <f t="shared" si="452"/>
        <v>Heavy_user</v>
      </c>
      <c r="AB3607" t="str">
        <f t="shared" si="453"/>
        <v>Medium Usage</v>
      </c>
      <c r="AC3607" t="str">
        <f t="shared" si="454"/>
        <v>None</v>
      </c>
      <c r="AD3607" t="str">
        <f t="shared" si="455"/>
        <v>Medium Intl Calls</v>
      </c>
    </row>
    <row r="3608" spans="1:30" x14ac:dyDescent="0.25">
      <c r="A3608" t="s">
        <v>66</v>
      </c>
      <c r="B3608">
        <v>119</v>
      </c>
      <c r="C3608" t="s">
        <v>28</v>
      </c>
      <c r="D3608" t="s">
        <v>22</v>
      </c>
      <c r="E3608">
        <f>IF(train[[#This Row],[international_plan]]="yes",1,0)</f>
        <v>0</v>
      </c>
      <c r="F3608" t="s">
        <v>22</v>
      </c>
      <c r="G3608">
        <f>IF(train[[#This Row],[voice_mail_plan]]="yes",1,0)</f>
        <v>0</v>
      </c>
      <c r="H3608">
        <v>0</v>
      </c>
      <c r="I3608">
        <v>140</v>
      </c>
      <c r="J3608">
        <v>135</v>
      </c>
      <c r="K3608">
        <v>23.8</v>
      </c>
      <c r="L3608">
        <v>138.9</v>
      </c>
      <c r="M3608">
        <v>103</v>
      </c>
      <c r="N3608">
        <v>11.81</v>
      </c>
      <c r="O3608">
        <v>230.2</v>
      </c>
      <c r="P3608">
        <v>121</v>
      </c>
      <c r="Q3608">
        <v>10.36</v>
      </c>
      <c r="R3608">
        <v>6.1</v>
      </c>
      <c r="S3608">
        <v>6</v>
      </c>
      <c r="T3608">
        <v>1.65</v>
      </c>
      <c r="U3608">
        <v>0</v>
      </c>
      <c r="V3608" t="s">
        <v>22</v>
      </c>
      <c r="W3608">
        <f t="shared" si="448"/>
        <v>0</v>
      </c>
      <c r="X3608" t="str">
        <f t="shared" si="449"/>
        <v>3 or fewer calls</v>
      </c>
      <c r="Y3608" t="str">
        <f t="shared" si="450"/>
        <v>Low</v>
      </c>
      <c r="Z3608" t="str">
        <f t="shared" si="451"/>
        <v>Medium_user</v>
      </c>
      <c r="AA3608" t="str">
        <f t="shared" si="452"/>
        <v>Medium_user</v>
      </c>
      <c r="AB3608" t="str">
        <f t="shared" si="453"/>
        <v>Medium Usage</v>
      </c>
      <c r="AC3608" t="str">
        <f t="shared" si="454"/>
        <v>None</v>
      </c>
      <c r="AD3608" t="str">
        <f t="shared" si="455"/>
        <v>Low Intl Calls</v>
      </c>
    </row>
    <row r="3609" spans="1:30" x14ac:dyDescent="0.25">
      <c r="A3609" t="s">
        <v>51</v>
      </c>
      <c r="B3609">
        <v>113</v>
      </c>
      <c r="C3609" t="s">
        <v>21</v>
      </c>
      <c r="D3609" t="s">
        <v>22</v>
      </c>
      <c r="E3609">
        <f>IF(train[[#This Row],[international_plan]]="yes",1,0)</f>
        <v>0</v>
      </c>
      <c r="F3609" t="s">
        <v>22</v>
      </c>
      <c r="G3609">
        <f>IF(train[[#This Row],[voice_mail_plan]]="yes",1,0)</f>
        <v>0</v>
      </c>
      <c r="H3609">
        <v>0</v>
      </c>
      <c r="I3609">
        <v>126</v>
      </c>
      <c r="J3609">
        <v>90</v>
      </c>
      <c r="K3609">
        <v>21.42</v>
      </c>
      <c r="L3609">
        <v>205.8</v>
      </c>
      <c r="M3609">
        <v>92</v>
      </c>
      <c r="N3609">
        <v>17.489999999999998</v>
      </c>
      <c r="O3609">
        <v>217</v>
      </c>
      <c r="P3609">
        <v>121</v>
      </c>
      <c r="Q3609">
        <v>9.76</v>
      </c>
      <c r="R3609">
        <v>12.8</v>
      </c>
      <c r="S3609">
        <v>1</v>
      </c>
      <c r="T3609">
        <v>3.46</v>
      </c>
      <c r="U3609">
        <v>0</v>
      </c>
      <c r="V3609" t="s">
        <v>22</v>
      </c>
      <c r="W3609">
        <f t="shared" si="448"/>
        <v>0</v>
      </c>
      <c r="X3609" t="str">
        <f t="shared" si="449"/>
        <v>3 or fewer calls</v>
      </c>
      <c r="Y3609" t="str">
        <f t="shared" si="450"/>
        <v>Medium</v>
      </c>
      <c r="Z3609" t="str">
        <f t="shared" si="451"/>
        <v>Medium_user</v>
      </c>
      <c r="AA3609" t="str">
        <f t="shared" si="452"/>
        <v>Medium_user</v>
      </c>
      <c r="AB3609" t="str">
        <f t="shared" si="453"/>
        <v>Medium Usage</v>
      </c>
      <c r="AC3609" t="str">
        <f t="shared" si="454"/>
        <v>None</v>
      </c>
      <c r="AD3609" t="str">
        <f t="shared" si="455"/>
        <v>Medium Intl Calls</v>
      </c>
    </row>
    <row r="3610" spans="1:30" x14ac:dyDescent="0.25">
      <c r="A3610" t="s">
        <v>58</v>
      </c>
      <c r="B3610">
        <v>126</v>
      </c>
      <c r="C3610" t="s">
        <v>21</v>
      </c>
      <c r="D3610" t="s">
        <v>22</v>
      </c>
      <c r="E3610">
        <f>IF(train[[#This Row],[international_plan]]="yes",1,0)</f>
        <v>0</v>
      </c>
      <c r="F3610" t="s">
        <v>22</v>
      </c>
      <c r="G3610">
        <f>IF(train[[#This Row],[voice_mail_plan]]="yes",1,0)</f>
        <v>0</v>
      </c>
      <c r="H3610">
        <v>0</v>
      </c>
      <c r="I3610">
        <v>228.2</v>
      </c>
      <c r="J3610">
        <v>68</v>
      </c>
      <c r="K3610">
        <v>38.79</v>
      </c>
      <c r="L3610">
        <v>170.2</v>
      </c>
      <c r="M3610">
        <v>102</v>
      </c>
      <c r="N3610">
        <v>14.47</v>
      </c>
      <c r="O3610">
        <v>168.9</v>
      </c>
      <c r="P3610">
        <v>72</v>
      </c>
      <c r="Q3610">
        <v>7.6</v>
      </c>
      <c r="R3610">
        <v>10.199999999999999</v>
      </c>
      <c r="S3610">
        <v>6</v>
      </c>
      <c r="T3610">
        <v>2.75</v>
      </c>
      <c r="U3610">
        <v>1</v>
      </c>
      <c r="V3610" t="s">
        <v>22</v>
      </c>
      <c r="W3610">
        <f t="shared" si="448"/>
        <v>0</v>
      </c>
      <c r="X3610" t="str">
        <f t="shared" si="449"/>
        <v>3 or fewer calls</v>
      </c>
      <c r="Y3610" t="str">
        <f t="shared" si="450"/>
        <v>Medium</v>
      </c>
      <c r="Z3610" t="str">
        <f t="shared" si="451"/>
        <v>Medium_user</v>
      </c>
      <c r="AA3610" t="str">
        <f t="shared" si="452"/>
        <v>Medium_user</v>
      </c>
      <c r="AB3610" t="str">
        <f t="shared" si="453"/>
        <v>Medium Usage</v>
      </c>
      <c r="AC3610" t="str">
        <f t="shared" si="454"/>
        <v>None</v>
      </c>
      <c r="AD3610" t="str">
        <f t="shared" si="455"/>
        <v>Medium Intl Calls</v>
      </c>
    </row>
    <row r="3611" spans="1:30" x14ac:dyDescent="0.25">
      <c r="A3611" t="s">
        <v>26</v>
      </c>
      <c r="B3611">
        <v>103</v>
      </c>
      <c r="C3611" t="s">
        <v>21</v>
      </c>
      <c r="D3611" t="s">
        <v>22</v>
      </c>
      <c r="E3611">
        <f>IF(train[[#This Row],[international_plan]]="yes",1,0)</f>
        <v>0</v>
      </c>
      <c r="F3611" t="s">
        <v>22</v>
      </c>
      <c r="G3611">
        <f>IF(train[[#This Row],[voice_mail_plan]]="yes",1,0)</f>
        <v>0</v>
      </c>
      <c r="H3611">
        <v>0</v>
      </c>
      <c r="I3611">
        <v>278.39999999999998</v>
      </c>
      <c r="J3611">
        <v>121</v>
      </c>
      <c r="K3611">
        <v>47.33</v>
      </c>
      <c r="L3611">
        <v>252.2</v>
      </c>
      <c r="M3611">
        <v>139</v>
      </c>
      <c r="N3611">
        <v>21.44</v>
      </c>
      <c r="O3611">
        <v>202.3</v>
      </c>
      <c r="P3611">
        <v>96</v>
      </c>
      <c r="Q3611">
        <v>9.1</v>
      </c>
      <c r="R3611">
        <v>13.7</v>
      </c>
      <c r="S3611">
        <v>1</v>
      </c>
      <c r="T3611">
        <v>3.7</v>
      </c>
      <c r="U3611">
        <v>1</v>
      </c>
      <c r="V3611" t="s">
        <v>23</v>
      </c>
      <c r="W3611">
        <f t="shared" si="448"/>
        <v>1</v>
      </c>
      <c r="X3611" t="str">
        <f t="shared" si="449"/>
        <v>3 or fewer calls</v>
      </c>
      <c r="Y3611" t="str">
        <f t="shared" si="450"/>
        <v>Medium</v>
      </c>
      <c r="Z3611" t="str">
        <f t="shared" si="451"/>
        <v>Heavy_user</v>
      </c>
      <c r="AA3611" t="str">
        <f t="shared" si="452"/>
        <v>Heavy_user</v>
      </c>
      <c r="AB3611" t="str">
        <f t="shared" si="453"/>
        <v>High Usage</v>
      </c>
      <c r="AC3611" t="str">
        <f t="shared" si="454"/>
        <v>None</v>
      </c>
      <c r="AD3611" t="str">
        <f t="shared" si="455"/>
        <v>Medium Intl Calls</v>
      </c>
    </row>
    <row r="3612" spans="1:30" x14ac:dyDescent="0.25">
      <c r="A3612" t="s">
        <v>27</v>
      </c>
      <c r="B3612">
        <v>104</v>
      </c>
      <c r="C3612" t="s">
        <v>21</v>
      </c>
      <c r="D3612" t="s">
        <v>22</v>
      </c>
      <c r="E3612">
        <f>IF(train[[#This Row],[international_plan]]="yes",1,0)</f>
        <v>0</v>
      </c>
      <c r="F3612" t="s">
        <v>22</v>
      </c>
      <c r="G3612">
        <f>IF(train[[#This Row],[voice_mail_plan]]="yes",1,0)</f>
        <v>0</v>
      </c>
      <c r="H3612">
        <v>0</v>
      </c>
      <c r="I3612">
        <v>285.3</v>
      </c>
      <c r="J3612">
        <v>75</v>
      </c>
      <c r="K3612">
        <v>48.5</v>
      </c>
      <c r="L3612">
        <v>130.80000000000001</v>
      </c>
      <c r="M3612">
        <v>111</v>
      </c>
      <c r="N3612">
        <v>11.12</v>
      </c>
      <c r="O3612">
        <v>181.8</v>
      </c>
      <c r="P3612">
        <v>99</v>
      </c>
      <c r="Q3612">
        <v>8.18</v>
      </c>
      <c r="R3612">
        <v>10.5</v>
      </c>
      <c r="S3612">
        <v>2</v>
      </c>
      <c r="T3612">
        <v>2.84</v>
      </c>
      <c r="U3612">
        <v>2</v>
      </c>
      <c r="V3612" t="s">
        <v>22</v>
      </c>
      <c r="W3612">
        <f t="shared" si="448"/>
        <v>0</v>
      </c>
      <c r="X3612" t="str">
        <f t="shared" si="449"/>
        <v>3 or fewer calls</v>
      </c>
      <c r="Y3612" t="str">
        <f t="shared" si="450"/>
        <v>Medium</v>
      </c>
      <c r="Z3612" t="str">
        <f t="shared" si="451"/>
        <v>Medium_user</v>
      </c>
      <c r="AA3612" t="str">
        <f t="shared" si="452"/>
        <v>Medium_user</v>
      </c>
      <c r="AB3612" t="str">
        <f t="shared" si="453"/>
        <v>Medium Usage</v>
      </c>
      <c r="AC3612" t="str">
        <f t="shared" si="454"/>
        <v>None</v>
      </c>
      <c r="AD3612" t="str">
        <f t="shared" si="455"/>
        <v>Medium Intl Calls</v>
      </c>
    </row>
    <row r="3613" spans="1:30" x14ac:dyDescent="0.25">
      <c r="A3613" t="s">
        <v>60</v>
      </c>
      <c r="B3613">
        <v>56</v>
      </c>
      <c r="C3613" t="s">
        <v>21</v>
      </c>
      <c r="D3613" t="s">
        <v>22</v>
      </c>
      <c r="E3613">
        <f>IF(train[[#This Row],[international_plan]]="yes",1,0)</f>
        <v>0</v>
      </c>
      <c r="F3613" t="s">
        <v>22</v>
      </c>
      <c r="G3613">
        <f>IF(train[[#This Row],[voice_mail_plan]]="yes",1,0)</f>
        <v>0</v>
      </c>
      <c r="H3613">
        <v>0</v>
      </c>
      <c r="I3613">
        <v>222.9</v>
      </c>
      <c r="J3613">
        <v>100</v>
      </c>
      <c r="K3613">
        <v>37.89</v>
      </c>
      <c r="L3613">
        <v>145.19999999999999</v>
      </c>
      <c r="M3613">
        <v>110</v>
      </c>
      <c r="N3613">
        <v>12.34</v>
      </c>
      <c r="O3613">
        <v>170.6</v>
      </c>
      <c r="P3613">
        <v>129</v>
      </c>
      <c r="Q3613">
        <v>7.68</v>
      </c>
      <c r="R3613">
        <v>5.6</v>
      </c>
      <c r="S3613">
        <v>8</v>
      </c>
      <c r="T3613">
        <v>1.51</v>
      </c>
      <c r="U3613">
        <v>1</v>
      </c>
      <c r="V3613" t="s">
        <v>22</v>
      </c>
      <c r="W3613">
        <f t="shared" si="448"/>
        <v>0</v>
      </c>
      <c r="X3613" t="str">
        <f t="shared" si="449"/>
        <v>3 or fewer calls</v>
      </c>
      <c r="Y3613" t="str">
        <f t="shared" si="450"/>
        <v>Low</v>
      </c>
      <c r="Z3613" t="str">
        <f t="shared" si="451"/>
        <v>Medium_user</v>
      </c>
      <c r="AA3613" t="str">
        <f t="shared" si="452"/>
        <v>Medium_user</v>
      </c>
      <c r="AB3613" t="str">
        <f t="shared" si="453"/>
        <v>Medium Usage</v>
      </c>
      <c r="AC3613" t="str">
        <f t="shared" si="454"/>
        <v>None</v>
      </c>
      <c r="AD3613" t="str">
        <f t="shared" si="455"/>
        <v>Low Intl Calls</v>
      </c>
    </row>
    <row r="3614" spans="1:30" x14ac:dyDescent="0.25">
      <c r="A3614" t="s">
        <v>75</v>
      </c>
      <c r="B3614">
        <v>56</v>
      </c>
      <c r="C3614" t="s">
        <v>28</v>
      </c>
      <c r="D3614" t="s">
        <v>22</v>
      </c>
      <c r="E3614">
        <f>IF(train[[#This Row],[international_plan]]="yes",1,0)</f>
        <v>0</v>
      </c>
      <c r="F3614" t="s">
        <v>23</v>
      </c>
      <c r="G3614">
        <f>IF(train[[#This Row],[voice_mail_plan]]="yes",1,0)</f>
        <v>1</v>
      </c>
      <c r="H3614">
        <v>37</v>
      </c>
      <c r="I3614">
        <v>153.69999999999999</v>
      </c>
      <c r="J3614">
        <v>97</v>
      </c>
      <c r="K3614">
        <v>26.13</v>
      </c>
      <c r="L3614">
        <v>271.39999999999998</v>
      </c>
      <c r="M3614">
        <v>91</v>
      </c>
      <c r="N3614">
        <v>23.07</v>
      </c>
      <c r="O3614">
        <v>179</v>
      </c>
      <c r="P3614">
        <v>121</v>
      </c>
      <c r="Q3614">
        <v>8.06</v>
      </c>
      <c r="R3614">
        <v>8.3000000000000007</v>
      </c>
      <c r="S3614">
        <v>2</v>
      </c>
      <c r="T3614">
        <v>2.2400000000000002</v>
      </c>
      <c r="U3614">
        <v>1</v>
      </c>
      <c r="V3614" t="s">
        <v>22</v>
      </c>
      <c r="W3614">
        <f t="shared" si="448"/>
        <v>0</v>
      </c>
      <c r="X3614" t="str">
        <f t="shared" si="449"/>
        <v>3 or fewer calls</v>
      </c>
      <c r="Y3614" t="str">
        <f t="shared" si="450"/>
        <v>Medium</v>
      </c>
      <c r="Z3614" t="str">
        <f t="shared" si="451"/>
        <v>Medium_user</v>
      </c>
      <c r="AA3614" t="str">
        <f t="shared" si="452"/>
        <v>Heavy_user</v>
      </c>
      <c r="AB3614" t="str">
        <f t="shared" si="453"/>
        <v>Medium Usage</v>
      </c>
      <c r="AC3614" t="str">
        <f t="shared" si="454"/>
        <v>High</v>
      </c>
      <c r="AD3614" t="str">
        <f t="shared" si="455"/>
        <v>Medium Intl Calls</v>
      </c>
    </row>
    <row r="3615" spans="1:30" x14ac:dyDescent="0.25">
      <c r="A3615" t="s">
        <v>42</v>
      </c>
      <c r="B3615">
        <v>155</v>
      </c>
      <c r="C3615" t="s">
        <v>21</v>
      </c>
      <c r="D3615" t="s">
        <v>23</v>
      </c>
      <c r="E3615">
        <f>IF(train[[#This Row],[international_plan]]="yes",1,0)</f>
        <v>1</v>
      </c>
      <c r="F3615" t="s">
        <v>22</v>
      </c>
      <c r="G3615">
        <f>IF(train[[#This Row],[voice_mail_plan]]="yes",1,0)</f>
        <v>0</v>
      </c>
      <c r="H3615">
        <v>0</v>
      </c>
      <c r="I3615">
        <v>176.1</v>
      </c>
      <c r="J3615">
        <v>88</v>
      </c>
      <c r="K3615">
        <v>29.94</v>
      </c>
      <c r="L3615">
        <v>244.5</v>
      </c>
      <c r="M3615">
        <v>84</v>
      </c>
      <c r="N3615">
        <v>20.78</v>
      </c>
      <c r="O3615">
        <v>189.9</v>
      </c>
      <c r="P3615">
        <v>99</v>
      </c>
      <c r="Q3615">
        <v>8.5500000000000007</v>
      </c>
      <c r="R3615">
        <v>11.2</v>
      </c>
      <c r="S3615">
        <v>1</v>
      </c>
      <c r="T3615">
        <v>3.02</v>
      </c>
      <c r="U3615">
        <v>2</v>
      </c>
      <c r="V3615" t="s">
        <v>23</v>
      </c>
      <c r="W3615">
        <f t="shared" si="448"/>
        <v>1</v>
      </c>
      <c r="X3615" t="str">
        <f t="shared" si="449"/>
        <v>3 or fewer calls</v>
      </c>
      <c r="Y3615" t="str">
        <f t="shared" si="450"/>
        <v>Medium</v>
      </c>
      <c r="Z3615" t="str">
        <f t="shared" si="451"/>
        <v>Medium_user</v>
      </c>
      <c r="AA3615" t="str">
        <f t="shared" si="452"/>
        <v>Heavy_user</v>
      </c>
      <c r="AB3615" t="str">
        <f t="shared" si="453"/>
        <v>Medium Usage</v>
      </c>
      <c r="AC3615" t="str">
        <f t="shared" si="454"/>
        <v>None</v>
      </c>
      <c r="AD3615" t="str">
        <f t="shared" si="455"/>
        <v>Medium Intl Calls</v>
      </c>
    </row>
    <row r="3616" spans="1:30" x14ac:dyDescent="0.25">
      <c r="A3616" t="s">
        <v>43</v>
      </c>
      <c r="B3616">
        <v>100</v>
      </c>
      <c r="C3616" t="s">
        <v>25</v>
      </c>
      <c r="D3616" t="s">
        <v>22</v>
      </c>
      <c r="E3616">
        <f>IF(train[[#This Row],[international_plan]]="yes",1,0)</f>
        <v>0</v>
      </c>
      <c r="F3616" t="s">
        <v>23</v>
      </c>
      <c r="G3616">
        <f>IF(train[[#This Row],[voice_mail_plan]]="yes",1,0)</f>
        <v>1</v>
      </c>
      <c r="H3616">
        <v>41</v>
      </c>
      <c r="I3616">
        <v>306.89999999999998</v>
      </c>
      <c r="J3616">
        <v>71</v>
      </c>
      <c r="K3616">
        <v>52.17</v>
      </c>
      <c r="L3616">
        <v>243.3</v>
      </c>
      <c r="M3616">
        <v>72</v>
      </c>
      <c r="N3616">
        <v>20.68</v>
      </c>
      <c r="O3616">
        <v>125.9</v>
      </c>
      <c r="P3616">
        <v>114</v>
      </c>
      <c r="Q3616">
        <v>5.67</v>
      </c>
      <c r="R3616">
        <v>10.5</v>
      </c>
      <c r="S3616">
        <v>4</v>
      </c>
      <c r="T3616">
        <v>2.84</v>
      </c>
      <c r="U3616">
        <v>2</v>
      </c>
      <c r="V3616" t="s">
        <v>22</v>
      </c>
      <c r="W3616">
        <f t="shared" si="448"/>
        <v>0</v>
      </c>
      <c r="X3616" t="str">
        <f t="shared" si="449"/>
        <v>3 or fewer calls</v>
      </c>
      <c r="Y3616" t="str">
        <f t="shared" si="450"/>
        <v>Medium</v>
      </c>
      <c r="Z3616" t="str">
        <f t="shared" si="451"/>
        <v>Light_usage</v>
      </c>
      <c r="AA3616" t="str">
        <f t="shared" si="452"/>
        <v>Heavy_user</v>
      </c>
      <c r="AB3616" t="str">
        <f t="shared" si="453"/>
        <v>High Usage</v>
      </c>
      <c r="AC3616" t="str">
        <f t="shared" si="454"/>
        <v>High</v>
      </c>
      <c r="AD3616" t="str">
        <f t="shared" si="455"/>
        <v>Medium Intl Calls</v>
      </c>
    </row>
    <row r="3617" spans="1:30" x14ac:dyDescent="0.25">
      <c r="A3617" t="s">
        <v>66</v>
      </c>
      <c r="B3617">
        <v>113</v>
      </c>
      <c r="C3617" t="s">
        <v>25</v>
      </c>
      <c r="D3617" t="s">
        <v>22</v>
      </c>
      <c r="E3617">
        <f>IF(train[[#This Row],[international_plan]]="yes",1,0)</f>
        <v>0</v>
      </c>
      <c r="F3617" t="s">
        <v>22</v>
      </c>
      <c r="G3617">
        <f>IF(train[[#This Row],[voice_mail_plan]]="yes",1,0)</f>
        <v>0</v>
      </c>
      <c r="H3617">
        <v>0</v>
      </c>
      <c r="I3617">
        <v>203.4</v>
      </c>
      <c r="J3617">
        <v>85</v>
      </c>
      <c r="K3617">
        <v>34.58</v>
      </c>
      <c r="L3617">
        <v>219.8</v>
      </c>
      <c r="M3617">
        <v>140</v>
      </c>
      <c r="N3617">
        <v>18.68</v>
      </c>
      <c r="O3617">
        <v>240</v>
      </c>
      <c r="P3617">
        <v>107</v>
      </c>
      <c r="Q3617">
        <v>10.8</v>
      </c>
      <c r="R3617">
        <v>8.3000000000000007</v>
      </c>
      <c r="S3617">
        <v>5</v>
      </c>
      <c r="T3617">
        <v>2.2400000000000002</v>
      </c>
      <c r="U3617">
        <v>1</v>
      </c>
      <c r="V3617" t="s">
        <v>22</v>
      </c>
      <c r="W3617">
        <f t="shared" si="448"/>
        <v>0</v>
      </c>
      <c r="X3617" t="str">
        <f t="shared" si="449"/>
        <v>3 or fewer calls</v>
      </c>
      <c r="Y3617" t="str">
        <f t="shared" si="450"/>
        <v>Medium</v>
      </c>
      <c r="Z3617" t="str">
        <f t="shared" si="451"/>
        <v>Heavy_user</v>
      </c>
      <c r="AA3617" t="str">
        <f t="shared" si="452"/>
        <v>Medium_user</v>
      </c>
      <c r="AB3617" t="str">
        <f t="shared" si="453"/>
        <v>Medium Usage</v>
      </c>
      <c r="AC3617" t="str">
        <f t="shared" si="454"/>
        <v>None</v>
      </c>
      <c r="AD3617" t="str">
        <f t="shared" si="455"/>
        <v>Medium Intl Calls</v>
      </c>
    </row>
    <row r="3618" spans="1:30" x14ac:dyDescent="0.25">
      <c r="A3618" t="s">
        <v>29</v>
      </c>
      <c r="B3618">
        <v>103</v>
      </c>
      <c r="C3618" t="s">
        <v>21</v>
      </c>
      <c r="D3618" t="s">
        <v>22</v>
      </c>
      <c r="E3618">
        <f>IF(train[[#This Row],[international_plan]]="yes",1,0)</f>
        <v>0</v>
      </c>
      <c r="F3618" t="s">
        <v>23</v>
      </c>
      <c r="G3618">
        <f>IF(train[[#This Row],[voice_mail_plan]]="yes",1,0)</f>
        <v>1</v>
      </c>
      <c r="H3618">
        <v>37</v>
      </c>
      <c r="I3618">
        <v>230.7</v>
      </c>
      <c r="J3618">
        <v>112</v>
      </c>
      <c r="K3618">
        <v>39.22</v>
      </c>
      <c r="L3618">
        <v>319.39999999999998</v>
      </c>
      <c r="M3618">
        <v>116</v>
      </c>
      <c r="N3618">
        <v>27.15</v>
      </c>
      <c r="O3618">
        <v>299.39999999999998</v>
      </c>
      <c r="P3618">
        <v>77</v>
      </c>
      <c r="Q3618">
        <v>13.47</v>
      </c>
      <c r="R3618">
        <v>7.9</v>
      </c>
      <c r="S3618">
        <v>3</v>
      </c>
      <c r="T3618">
        <v>2.13</v>
      </c>
      <c r="U3618">
        <v>2</v>
      </c>
      <c r="V3618" t="s">
        <v>22</v>
      </c>
      <c r="W3618">
        <f t="shared" si="448"/>
        <v>0</v>
      </c>
      <c r="X3618" t="str">
        <f t="shared" si="449"/>
        <v>3 or fewer calls</v>
      </c>
      <c r="Y3618" t="str">
        <f t="shared" si="450"/>
        <v>Medium</v>
      </c>
      <c r="Z3618" t="str">
        <f t="shared" si="451"/>
        <v>Medium_user</v>
      </c>
      <c r="AA3618" t="str">
        <f t="shared" si="452"/>
        <v>Heavy_user</v>
      </c>
      <c r="AB3618" t="str">
        <f t="shared" si="453"/>
        <v>Medium Usage</v>
      </c>
      <c r="AC3618" t="str">
        <f t="shared" si="454"/>
        <v>High</v>
      </c>
      <c r="AD3618" t="str">
        <f t="shared" si="455"/>
        <v>Medium Intl Calls</v>
      </c>
    </row>
    <row r="3619" spans="1:30" x14ac:dyDescent="0.25">
      <c r="A3619" t="s">
        <v>24</v>
      </c>
      <c r="B3619">
        <v>160</v>
      </c>
      <c r="C3619" t="s">
        <v>21</v>
      </c>
      <c r="D3619" t="s">
        <v>22</v>
      </c>
      <c r="E3619">
        <f>IF(train[[#This Row],[international_plan]]="yes",1,0)</f>
        <v>0</v>
      </c>
      <c r="F3619" t="s">
        <v>22</v>
      </c>
      <c r="G3619">
        <f>IF(train[[#This Row],[voice_mail_plan]]="yes",1,0)</f>
        <v>0</v>
      </c>
      <c r="H3619">
        <v>0</v>
      </c>
      <c r="I3619">
        <v>118.9</v>
      </c>
      <c r="J3619">
        <v>106</v>
      </c>
      <c r="K3619">
        <v>20.21</v>
      </c>
      <c r="L3619">
        <v>163.5</v>
      </c>
      <c r="M3619">
        <v>75</v>
      </c>
      <c r="N3619">
        <v>13.9</v>
      </c>
      <c r="O3619">
        <v>195</v>
      </c>
      <c r="P3619">
        <v>131</v>
      </c>
      <c r="Q3619">
        <v>8.7799999999999994</v>
      </c>
      <c r="R3619">
        <v>13.1</v>
      </c>
      <c r="S3619">
        <v>4</v>
      </c>
      <c r="T3619">
        <v>3.54</v>
      </c>
      <c r="U3619">
        <v>0</v>
      </c>
      <c r="V3619" t="s">
        <v>22</v>
      </c>
      <c r="W3619">
        <f t="shared" si="448"/>
        <v>0</v>
      </c>
      <c r="X3619" t="str">
        <f t="shared" si="449"/>
        <v>3 or fewer calls</v>
      </c>
      <c r="Y3619" t="str">
        <f t="shared" si="450"/>
        <v>Medium</v>
      </c>
      <c r="Z3619" t="str">
        <f t="shared" si="451"/>
        <v>Light_usage</v>
      </c>
      <c r="AA3619" t="str">
        <f t="shared" si="452"/>
        <v>Medium_user</v>
      </c>
      <c r="AB3619" t="str">
        <f t="shared" si="453"/>
        <v>Medium Usage</v>
      </c>
      <c r="AC3619" t="str">
        <f t="shared" si="454"/>
        <v>None</v>
      </c>
      <c r="AD3619" t="str">
        <f t="shared" si="455"/>
        <v>Medium Intl Calls</v>
      </c>
    </row>
    <row r="3620" spans="1:30" x14ac:dyDescent="0.25">
      <c r="A3620" t="s">
        <v>44</v>
      </c>
      <c r="B3620">
        <v>142</v>
      </c>
      <c r="C3620" t="s">
        <v>25</v>
      </c>
      <c r="D3620" t="s">
        <v>22</v>
      </c>
      <c r="E3620">
        <f>IF(train[[#This Row],[international_plan]]="yes",1,0)</f>
        <v>0</v>
      </c>
      <c r="F3620" t="s">
        <v>23</v>
      </c>
      <c r="G3620">
        <f>IF(train[[#This Row],[voice_mail_plan]]="yes",1,0)</f>
        <v>1</v>
      </c>
      <c r="H3620">
        <v>34</v>
      </c>
      <c r="I3620">
        <v>219.5</v>
      </c>
      <c r="J3620">
        <v>85</v>
      </c>
      <c r="K3620">
        <v>37.32</v>
      </c>
      <c r="L3620">
        <v>144</v>
      </c>
      <c r="M3620">
        <v>120</v>
      </c>
      <c r="N3620">
        <v>12.24</v>
      </c>
      <c r="O3620">
        <v>258.2</v>
      </c>
      <c r="P3620">
        <v>84</v>
      </c>
      <c r="Q3620">
        <v>11.62</v>
      </c>
      <c r="R3620">
        <v>7</v>
      </c>
      <c r="S3620">
        <v>3</v>
      </c>
      <c r="T3620">
        <v>1.89</v>
      </c>
      <c r="U3620">
        <v>1</v>
      </c>
      <c r="V3620" t="s">
        <v>22</v>
      </c>
      <c r="W3620">
        <f t="shared" si="448"/>
        <v>0</v>
      </c>
      <c r="X3620" t="str">
        <f t="shared" si="449"/>
        <v>3 or fewer calls</v>
      </c>
      <c r="Y3620" t="str">
        <f t="shared" si="450"/>
        <v>Low</v>
      </c>
      <c r="Z3620" t="str">
        <f t="shared" si="451"/>
        <v>Heavy_user</v>
      </c>
      <c r="AA3620" t="str">
        <f t="shared" si="452"/>
        <v>Medium_user</v>
      </c>
      <c r="AB3620" t="str">
        <f t="shared" si="453"/>
        <v>Medium Usage</v>
      </c>
      <c r="AC3620" t="str">
        <f t="shared" si="454"/>
        <v>High</v>
      </c>
      <c r="AD3620" t="str">
        <f t="shared" si="455"/>
        <v>Low Intl Calls</v>
      </c>
    </row>
    <row r="3621" spans="1:30" x14ac:dyDescent="0.25">
      <c r="A3621" t="s">
        <v>26</v>
      </c>
      <c r="B3621">
        <v>73</v>
      </c>
      <c r="C3621" t="s">
        <v>21</v>
      </c>
      <c r="D3621" t="s">
        <v>23</v>
      </c>
      <c r="E3621">
        <f>IF(train[[#This Row],[international_plan]]="yes",1,0)</f>
        <v>1</v>
      </c>
      <c r="F3621" t="s">
        <v>23</v>
      </c>
      <c r="G3621">
        <f>IF(train[[#This Row],[voice_mail_plan]]="yes",1,0)</f>
        <v>1</v>
      </c>
      <c r="H3621">
        <v>34</v>
      </c>
      <c r="I3621">
        <v>252.9</v>
      </c>
      <c r="J3621">
        <v>103</v>
      </c>
      <c r="K3621">
        <v>42.99</v>
      </c>
      <c r="L3621">
        <v>220.1</v>
      </c>
      <c r="M3621">
        <v>79</v>
      </c>
      <c r="N3621">
        <v>18.71</v>
      </c>
      <c r="O3621">
        <v>144.9</v>
      </c>
      <c r="P3621">
        <v>65</v>
      </c>
      <c r="Q3621">
        <v>6.52</v>
      </c>
      <c r="R3621">
        <v>11.4</v>
      </c>
      <c r="S3621">
        <v>3</v>
      </c>
      <c r="T3621">
        <v>3.08</v>
      </c>
      <c r="U3621">
        <v>0</v>
      </c>
      <c r="V3621" t="s">
        <v>22</v>
      </c>
      <c r="W3621">
        <f t="shared" si="448"/>
        <v>0</v>
      </c>
      <c r="X3621" t="str">
        <f t="shared" si="449"/>
        <v>3 or fewer calls</v>
      </c>
      <c r="Y3621" t="str">
        <f t="shared" si="450"/>
        <v>Medium</v>
      </c>
      <c r="Z3621" t="str">
        <f t="shared" si="451"/>
        <v>Light_usage</v>
      </c>
      <c r="AA3621" t="str">
        <f t="shared" si="452"/>
        <v>Medium_user</v>
      </c>
      <c r="AB3621" t="str">
        <f t="shared" si="453"/>
        <v>Medium Usage</v>
      </c>
      <c r="AC3621" t="str">
        <f t="shared" si="454"/>
        <v>High</v>
      </c>
      <c r="AD3621" t="str">
        <f t="shared" si="455"/>
        <v>Medium Intl Calls</v>
      </c>
    </row>
    <row r="3622" spans="1:30" x14ac:dyDescent="0.25">
      <c r="A3622" t="s">
        <v>73</v>
      </c>
      <c r="B3622">
        <v>135</v>
      </c>
      <c r="C3622" t="s">
        <v>21</v>
      </c>
      <c r="D3622" t="s">
        <v>22</v>
      </c>
      <c r="E3622">
        <f>IF(train[[#This Row],[international_plan]]="yes",1,0)</f>
        <v>0</v>
      </c>
      <c r="F3622" t="s">
        <v>23</v>
      </c>
      <c r="G3622">
        <f>IF(train[[#This Row],[voice_mail_plan]]="yes",1,0)</f>
        <v>1</v>
      </c>
      <c r="H3622">
        <v>46</v>
      </c>
      <c r="I3622">
        <v>172.6</v>
      </c>
      <c r="J3622">
        <v>77</v>
      </c>
      <c r="K3622">
        <v>29.34</v>
      </c>
      <c r="L3622">
        <v>203.4</v>
      </c>
      <c r="M3622">
        <v>102</v>
      </c>
      <c r="N3622">
        <v>17.29</v>
      </c>
      <c r="O3622">
        <v>264.2</v>
      </c>
      <c r="P3622">
        <v>108</v>
      </c>
      <c r="Q3622">
        <v>11.89</v>
      </c>
      <c r="R3622">
        <v>10.4</v>
      </c>
      <c r="S3622">
        <v>2</v>
      </c>
      <c r="T3622">
        <v>2.81</v>
      </c>
      <c r="U3622">
        <v>1</v>
      </c>
      <c r="V3622" t="s">
        <v>22</v>
      </c>
      <c r="W3622">
        <f t="shared" si="448"/>
        <v>0</v>
      </c>
      <c r="X3622" t="str">
        <f t="shared" si="449"/>
        <v>3 or fewer calls</v>
      </c>
      <c r="Y3622" t="str">
        <f t="shared" si="450"/>
        <v>Medium</v>
      </c>
      <c r="Z3622" t="str">
        <f t="shared" si="451"/>
        <v>Medium_user</v>
      </c>
      <c r="AA3622" t="str">
        <f t="shared" si="452"/>
        <v>Medium_user</v>
      </c>
      <c r="AB3622" t="str">
        <f t="shared" si="453"/>
        <v>Medium Usage</v>
      </c>
      <c r="AC3622" t="str">
        <f t="shared" si="454"/>
        <v>High</v>
      </c>
      <c r="AD3622" t="str">
        <f t="shared" si="455"/>
        <v>Medium Intl Calls</v>
      </c>
    </row>
    <row r="3623" spans="1:30" x14ac:dyDescent="0.25">
      <c r="A3623" t="s">
        <v>61</v>
      </c>
      <c r="B3623">
        <v>29</v>
      </c>
      <c r="C3623" t="s">
        <v>21</v>
      </c>
      <c r="D3623" t="s">
        <v>22</v>
      </c>
      <c r="E3623">
        <f>IF(train[[#This Row],[international_plan]]="yes",1,0)</f>
        <v>0</v>
      </c>
      <c r="F3623" t="s">
        <v>22</v>
      </c>
      <c r="G3623">
        <f>IF(train[[#This Row],[voice_mail_plan]]="yes",1,0)</f>
        <v>0</v>
      </c>
      <c r="H3623">
        <v>0</v>
      </c>
      <c r="I3623">
        <v>262</v>
      </c>
      <c r="J3623">
        <v>112</v>
      </c>
      <c r="K3623">
        <v>44.54</v>
      </c>
      <c r="L3623">
        <v>82.7</v>
      </c>
      <c r="M3623">
        <v>60</v>
      </c>
      <c r="N3623">
        <v>7.03</v>
      </c>
      <c r="O3623">
        <v>195.1</v>
      </c>
      <c r="P3623">
        <v>120</v>
      </c>
      <c r="Q3623">
        <v>8.7799999999999994</v>
      </c>
      <c r="R3623">
        <v>10.7</v>
      </c>
      <c r="S3623">
        <v>5</v>
      </c>
      <c r="T3623">
        <v>2.89</v>
      </c>
      <c r="U3623">
        <v>1</v>
      </c>
      <c r="V3623" t="s">
        <v>22</v>
      </c>
      <c r="W3623">
        <f t="shared" si="448"/>
        <v>0</v>
      </c>
      <c r="X3623" t="str">
        <f t="shared" si="449"/>
        <v>3 or fewer calls</v>
      </c>
      <c r="Y3623" t="str">
        <f t="shared" si="450"/>
        <v>Medium</v>
      </c>
      <c r="Z3623" t="str">
        <f t="shared" si="451"/>
        <v>Light_usage</v>
      </c>
      <c r="AA3623" t="str">
        <f t="shared" si="452"/>
        <v>Light_user</v>
      </c>
      <c r="AB3623" t="str">
        <f t="shared" si="453"/>
        <v>Medium Usage</v>
      </c>
      <c r="AC3623" t="str">
        <f t="shared" si="454"/>
        <v>None</v>
      </c>
      <c r="AD3623" t="str">
        <f t="shared" si="455"/>
        <v>Medium Intl Calls</v>
      </c>
    </row>
    <row r="3624" spans="1:30" x14ac:dyDescent="0.25">
      <c r="A3624" t="s">
        <v>40</v>
      </c>
      <c r="B3624">
        <v>158</v>
      </c>
      <c r="C3624" t="s">
        <v>21</v>
      </c>
      <c r="D3624" t="s">
        <v>22</v>
      </c>
      <c r="E3624">
        <f>IF(train[[#This Row],[international_plan]]="yes",1,0)</f>
        <v>0</v>
      </c>
      <c r="F3624" t="s">
        <v>22</v>
      </c>
      <c r="G3624">
        <f>IF(train[[#This Row],[voice_mail_plan]]="yes",1,0)</f>
        <v>0</v>
      </c>
      <c r="H3624">
        <v>0</v>
      </c>
      <c r="I3624">
        <v>123.3</v>
      </c>
      <c r="J3624">
        <v>115</v>
      </c>
      <c r="K3624">
        <v>20.96</v>
      </c>
      <c r="L3624">
        <v>130.4</v>
      </c>
      <c r="M3624">
        <v>91</v>
      </c>
      <c r="N3624">
        <v>11.08</v>
      </c>
      <c r="O3624">
        <v>243.7</v>
      </c>
      <c r="P3624">
        <v>119</v>
      </c>
      <c r="Q3624">
        <v>10.97</v>
      </c>
      <c r="R3624">
        <v>11.2</v>
      </c>
      <c r="S3624">
        <v>3</v>
      </c>
      <c r="T3624">
        <v>3.02</v>
      </c>
      <c r="U3624">
        <v>3</v>
      </c>
      <c r="V3624" t="s">
        <v>22</v>
      </c>
      <c r="W3624">
        <f t="shared" si="448"/>
        <v>0</v>
      </c>
      <c r="X3624" t="str">
        <f t="shared" si="449"/>
        <v>3 or fewer calls</v>
      </c>
      <c r="Y3624" t="str">
        <f t="shared" si="450"/>
        <v>Medium</v>
      </c>
      <c r="Z3624" t="str">
        <f t="shared" si="451"/>
        <v>Medium_user</v>
      </c>
      <c r="AA3624" t="str">
        <f t="shared" si="452"/>
        <v>Medium_user</v>
      </c>
      <c r="AB3624" t="str">
        <f t="shared" si="453"/>
        <v>Medium Usage</v>
      </c>
      <c r="AC3624" t="str">
        <f t="shared" si="454"/>
        <v>None</v>
      </c>
      <c r="AD3624" t="str">
        <f t="shared" si="455"/>
        <v>Medium Intl Calls</v>
      </c>
    </row>
    <row r="3625" spans="1:30" x14ac:dyDescent="0.25">
      <c r="A3625" t="s">
        <v>62</v>
      </c>
      <c r="B3625">
        <v>104</v>
      </c>
      <c r="C3625" t="s">
        <v>21</v>
      </c>
      <c r="D3625" t="s">
        <v>22</v>
      </c>
      <c r="E3625">
        <f>IF(train[[#This Row],[international_plan]]="yes",1,0)</f>
        <v>0</v>
      </c>
      <c r="F3625" t="s">
        <v>22</v>
      </c>
      <c r="G3625">
        <f>IF(train[[#This Row],[voice_mail_plan]]="yes",1,0)</f>
        <v>0</v>
      </c>
      <c r="H3625">
        <v>0</v>
      </c>
      <c r="I3625">
        <v>210.9</v>
      </c>
      <c r="J3625">
        <v>90</v>
      </c>
      <c r="K3625">
        <v>35.85</v>
      </c>
      <c r="L3625">
        <v>272.2</v>
      </c>
      <c r="M3625">
        <v>101</v>
      </c>
      <c r="N3625">
        <v>23.14</v>
      </c>
      <c r="O3625">
        <v>304.3</v>
      </c>
      <c r="P3625">
        <v>86</v>
      </c>
      <c r="Q3625">
        <v>13.69</v>
      </c>
      <c r="R3625">
        <v>10.6</v>
      </c>
      <c r="S3625">
        <v>5</v>
      </c>
      <c r="T3625">
        <v>2.86</v>
      </c>
      <c r="U3625">
        <v>3</v>
      </c>
      <c r="V3625" t="s">
        <v>23</v>
      </c>
      <c r="W3625">
        <f t="shared" si="448"/>
        <v>1</v>
      </c>
      <c r="X3625" t="str">
        <f t="shared" si="449"/>
        <v>3 or fewer calls</v>
      </c>
      <c r="Y3625" t="str">
        <f t="shared" si="450"/>
        <v>Medium</v>
      </c>
      <c r="Z3625" t="str">
        <f t="shared" si="451"/>
        <v>Medium_user</v>
      </c>
      <c r="AA3625" t="str">
        <f t="shared" si="452"/>
        <v>Heavy_user</v>
      </c>
      <c r="AB3625" t="str">
        <f t="shared" si="453"/>
        <v>Medium Usage</v>
      </c>
      <c r="AC3625" t="str">
        <f t="shared" si="454"/>
        <v>None</v>
      </c>
      <c r="AD3625" t="str">
        <f t="shared" si="455"/>
        <v>Medium Intl Calls</v>
      </c>
    </row>
    <row r="3626" spans="1:30" x14ac:dyDescent="0.25">
      <c r="A3626" t="s">
        <v>57</v>
      </c>
      <c r="B3626">
        <v>74</v>
      </c>
      <c r="C3626" t="s">
        <v>28</v>
      </c>
      <c r="D3626" t="s">
        <v>22</v>
      </c>
      <c r="E3626">
        <f>IF(train[[#This Row],[international_plan]]="yes",1,0)</f>
        <v>0</v>
      </c>
      <c r="F3626" t="s">
        <v>22</v>
      </c>
      <c r="G3626">
        <f>IF(train[[#This Row],[voice_mail_plan]]="yes",1,0)</f>
        <v>0</v>
      </c>
      <c r="H3626">
        <v>0</v>
      </c>
      <c r="I3626">
        <v>143.69999999999999</v>
      </c>
      <c r="J3626">
        <v>97</v>
      </c>
      <c r="K3626">
        <v>24.43</v>
      </c>
      <c r="L3626">
        <v>229.6</v>
      </c>
      <c r="M3626">
        <v>110</v>
      </c>
      <c r="N3626">
        <v>19.52</v>
      </c>
      <c r="O3626">
        <v>98.8</v>
      </c>
      <c r="P3626">
        <v>100</v>
      </c>
      <c r="Q3626">
        <v>4.45</v>
      </c>
      <c r="R3626">
        <v>11.8</v>
      </c>
      <c r="S3626">
        <v>5</v>
      </c>
      <c r="T3626">
        <v>3.19</v>
      </c>
      <c r="U3626">
        <v>1</v>
      </c>
      <c r="V3626" t="s">
        <v>22</v>
      </c>
      <c r="W3626">
        <f t="shared" si="448"/>
        <v>0</v>
      </c>
      <c r="X3626" t="str">
        <f t="shared" si="449"/>
        <v>3 or fewer calls</v>
      </c>
      <c r="Y3626" t="str">
        <f t="shared" si="450"/>
        <v>Medium</v>
      </c>
      <c r="Z3626" t="str">
        <f t="shared" si="451"/>
        <v>Medium_user</v>
      </c>
      <c r="AA3626" t="str">
        <f t="shared" si="452"/>
        <v>Medium_user</v>
      </c>
      <c r="AB3626" t="str">
        <f t="shared" si="453"/>
        <v>Medium Usage</v>
      </c>
      <c r="AC3626" t="str">
        <f t="shared" si="454"/>
        <v>None</v>
      </c>
      <c r="AD3626" t="str">
        <f t="shared" si="455"/>
        <v>Medium Intl Calls</v>
      </c>
    </row>
    <row r="3627" spans="1:30" x14ac:dyDescent="0.25">
      <c r="A3627" t="s">
        <v>52</v>
      </c>
      <c r="B3627">
        <v>28</v>
      </c>
      <c r="C3627" t="s">
        <v>21</v>
      </c>
      <c r="D3627" t="s">
        <v>22</v>
      </c>
      <c r="E3627">
        <f>IF(train[[#This Row],[international_plan]]="yes",1,0)</f>
        <v>0</v>
      </c>
      <c r="F3627" t="s">
        <v>22</v>
      </c>
      <c r="G3627">
        <f>IF(train[[#This Row],[voice_mail_plan]]="yes",1,0)</f>
        <v>0</v>
      </c>
      <c r="H3627">
        <v>0</v>
      </c>
      <c r="I3627">
        <v>171.2</v>
      </c>
      <c r="J3627">
        <v>90</v>
      </c>
      <c r="K3627">
        <v>29.1</v>
      </c>
      <c r="L3627">
        <v>173.9</v>
      </c>
      <c r="M3627">
        <v>65</v>
      </c>
      <c r="N3627">
        <v>14.78</v>
      </c>
      <c r="O3627">
        <v>210.5</v>
      </c>
      <c r="P3627">
        <v>139</v>
      </c>
      <c r="Q3627">
        <v>9.4700000000000006</v>
      </c>
      <c r="R3627">
        <v>14</v>
      </c>
      <c r="S3627">
        <v>4</v>
      </c>
      <c r="T3627">
        <v>3.78</v>
      </c>
      <c r="U3627">
        <v>2</v>
      </c>
      <c r="V3627" t="s">
        <v>22</v>
      </c>
      <c r="W3627">
        <f t="shared" si="448"/>
        <v>0</v>
      </c>
      <c r="X3627" t="str">
        <f t="shared" si="449"/>
        <v>3 or fewer calls</v>
      </c>
      <c r="Y3627" t="str">
        <f t="shared" si="450"/>
        <v>Medium</v>
      </c>
      <c r="Z3627" t="str">
        <f t="shared" si="451"/>
        <v>Light_usage</v>
      </c>
      <c r="AA3627" t="str">
        <f t="shared" si="452"/>
        <v>Medium_user</v>
      </c>
      <c r="AB3627" t="str">
        <f t="shared" si="453"/>
        <v>Medium Usage</v>
      </c>
      <c r="AC3627" t="str">
        <f t="shared" si="454"/>
        <v>None</v>
      </c>
      <c r="AD3627" t="str">
        <f t="shared" si="455"/>
        <v>Medium Intl Calls</v>
      </c>
    </row>
    <row r="3628" spans="1:30" x14ac:dyDescent="0.25">
      <c r="A3628" t="s">
        <v>71</v>
      </c>
      <c r="B3628">
        <v>45</v>
      </c>
      <c r="C3628" t="s">
        <v>21</v>
      </c>
      <c r="D3628" t="s">
        <v>23</v>
      </c>
      <c r="E3628">
        <f>IF(train[[#This Row],[international_plan]]="yes",1,0)</f>
        <v>1</v>
      </c>
      <c r="F3628" t="s">
        <v>22</v>
      </c>
      <c r="G3628">
        <f>IF(train[[#This Row],[voice_mail_plan]]="yes",1,0)</f>
        <v>0</v>
      </c>
      <c r="H3628">
        <v>0</v>
      </c>
      <c r="I3628">
        <v>189.6</v>
      </c>
      <c r="J3628">
        <v>96</v>
      </c>
      <c r="K3628">
        <v>32.229999999999997</v>
      </c>
      <c r="L3628">
        <v>171.7</v>
      </c>
      <c r="M3628">
        <v>69</v>
      </c>
      <c r="N3628">
        <v>14.59</v>
      </c>
      <c r="O3628">
        <v>222</v>
      </c>
      <c r="P3628">
        <v>102</v>
      </c>
      <c r="Q3628">
        <v>9.99</v>
      </c>
      <c r="R3628">
        <v>13.9</v>
      </c>
      <c r="S3628">
        <v>7</v>
      </c>
      <c r="T3628">
        <v>3.75</v>
      </c>
      <c r="U3628">
        <v>1</v>
      </c>
      <c r="V3628" t="s">
        <v>23</v>
      </c>
      <c r="W3628">
        <f t="shared" si="448"/>
        <v>1</v>
      </c>
      <c r="X3628" t="str">
        <f t="shared" si="449"/>
        <v>3 or fewer calls</v>
      </c>
      <c r="Y3628" t="str">
        <f t="shared" si="450"/>
        <v>Medium</v>
      </c>
      <c r="Z3628" t="str">
        <f t="shared" si="451"/>
        <v>Light_usage</v>
      </c>
      <c r="AA3628" t="str">
        <f t="shared" si="452"/>
        <v>Medium_user</v>
      </c>
      <c r="AB3628" t="str">
        <f t="shared" si="453"/>
        <v>Medium Usage</v>
      </c>
      <c r="AC3628" t="str">
        <f t="shared" si="454"/>
        <v>None</v>
      </c>
      <c r="AD3628" t="str">
        <f t="shared" si="455"/>
        <v>Medium Intl Calls</v>
      </c>
    </row>
    <row r="3629" spans="1:30" x14ac:dyDescent="0.25">
      <c r="A3629" t="s">
        <v>38</v>
      </c>
      <c r="B3629">
        <v>60</v>
      </c>
      <c r="C3629" t="s">
        <v>21</v>
      </c>
      <c r="D3629" t="s">
        <v>22</v>
      </c>
      <c r="E3629">
        <f>IF(train[[#This Row],[international_plan]]="yes",1,0)</f>
        <v>0</v>
      </c>
      <c r="F3629" t="s">
        <v>22</v>
      </c>
      <c r="G3629">
        <f>IF(train[[#This Row],[voice_mail_plan]]="yes",1,0)</f>
        <v>0</v>
      </c>
      <c r="H3629">
        <v>0</v>
      </c>
      <c r="I3629">
        <v>229.5</v>
      </c>
      <c r="J3629">
        <v>91</v>
      </c>
      <c r="K3629">
        <v>39.020000000000003</v>
      </c>
      <c r="L3629">
        <v>157.69999999999999</v>
      </c>
      <c r="M3629">
        <v>67</v>
      </c>
      <c r="N3629">
        <v>13.4</v>
      </c>
      <c r="O3629">
        <v>162.4</v>
      </c>
      <c r="P3629">
        <v>76</v>
      </c>
      <c r="Q3629">
        <v>7.31</v>
      </c>
      <c r="R3629">
        <v>13.2</v>
      </c>
      <c r="S3629">
        <v>3</v>
      </c>
      <c r="T3629">
        <v>3.56</v>
      </c>
      <c r="U3629">
        <v>2</v>
      </c>
      <c r="V3629" t="s">
        <v>22</v>
      </c>
      <c r="W3629">
        <f t="shared" si="448"/>
        <v>0</v>
      </c>
      <c r="X3629" t="str">
        <f t="shared" si="449"/>
        <v>3 or fewer calls</v>
      </c>
      <c r="Y3629" t="str">
        <f t="shared" si="450"/>
        <v>Medium</v>
      </c>
      <c r="Z3629" t="str">
        <f t="shared" si="451"/>
        <v>Light_usage</v>
      </c>
      <c r="AA3629" t="str">
        <f t="shared" si="452"/>
        <v>Medium_user</v>
      </c>
      <c r="AB3629" t="str">
        <f t="shared" si="453"/>
        <v>Medium Usage</v>
      </c>
      <c r="AC3629" t="str">
        <f t="shared" si="454"/>
        <v>None</v>
      </c>
      <c r="AD3629" t="str">
        <f t="shared" si="455"/>
        <v>Medium Intl Calls</v>
      </c>
    </row>
    <row r="3630" spans="1:30" x14ac:dyDescent="0.25">
      <c r="A3630" t="s">
        <v>66</v>
      </c>
      <c r="B3630">
        <v>173</v>
      </c>
      <c r="C3630" t="s">
        <v>25</v>
      </c>
      <c r="D3630" t="s">
        <v>22</v>
      </c>
      <c r="E3630">
        <f>IF(train[[#This Row],[international_plan]]="yes",1,0)</f>
        <v>0</v>
      </c>
      <c r="F3630" t="s">
        <v>22</v>
      </c>
      <c r="G3630">
        <f>IF(train[[#This Row],[voice_mail_plan]]="yes",1,0)</f>
        <v>0</v>
      </c>
      <c r="H3630">
        <v>0</v>
      </c>
      <c r="I3630">
        <v>128.6</v>
      </c>
      <c r="J3630">
        <v>108</v>
      </c>
      <c r="K3630">
        <v>21.86</v>
      </c>
      <c r="L3630">
        <v>248.3</v>
      </c>
      <c r="M3630">
        <v>92</v>
      </c>
      <c r="N3630">
        <v>21.11</v>
      </c>
      <c r="O3630">
        <v>130.1</v>
      </c>
      <c r="P3630">
        <v>115</v>
      </c>
      <c r="Q3630">
        <v>5.85</v>
      </c>
      <c r="R3630">
        <v>10.4</v>
      </c>
      <c r="S3630">
        <v>2</v>
      </c>
      <c r="T3630">
        <v>2.81</v>
      </c>
      <c r="U3630">
        <v>4</v>
      </c>
      <c r="V3630" t="s">
        <v>23</v>
      </c>
      <c r="W3630">
        <f t="shared" si="448"/>
        <v>1</v>
      </c>
      <c r="X3630" t="str">
        <f t="shared" si="449"/>
        <v>More than 3 calls</v>
      </c>
      <c r="Y3630" t="str">
        <f t="shared" si="450"/>
        <v>Medium</v>
      </c>
      <c r="Z3630" t="str">
        <f t="shared" si="451"/>
        <v>Medium_user</v>
      </c>
      <c r="AA3630" t="str">
        <f t="shared" si="452"/>
        <v>Heavy_user</v>
      </c>
      <c r="AB3630" t="str">
        <f t="shared" si="453"/>
        <v>Medium Usage</v>
      </c>
      <c r="AC3630" t="str">
        <f t="shared" si="454"/>
        <v>None</v>
      </c>
      <c r="AD3630" t="str">
        <f t="shared" si="455"/>
        <v>Medium Intl Calls</v>
      </c>
    </row>
    <row r="3631" spans="1:30" x14ac:dyDescent="0.25">
      <c r="A3631" t="s">
        <v>40</v>
      </c>
      <c r="B3631">
        <v>152</v>
      </c>
      <c r="C3631" t="s">
        <v>25</v>
      </c>
      <c r="D3631" t="s">
        <v>22</v>
      </c>
      <c r="E3631">
        <f>IF(train[[#This Row],[international_plan]]="yes",1,0)</f>
        <v>0</v>
      </c>
      <c r="F3631" t="s">
        <v>23</v>
      </c>
      <c r="G3631">
        <f>IF(train[[#This Row],[voice_mail_plan]]="yes",1,0)</f>
        <v>1</v>
      </c>
      <c r="H3631">
        <v>26</v>
      </c>
      <c r="I3631">
        <v>214.8</v>
      </c>
      <c r="J3631">
        <v>82</v>
      </c>
      <c r="K3631">
        <v>36.520000000000003</v>
      </c>
      <c r="L3631">
        <v>226.7</v>
      </c>
      <c r="M3631">
        <v>135</v>
      </c>
      <c r="N3631">
        <v>19.27</v>
      </c>
      <c r="O3631">
        <v>206.7</v>
      </c>
      <c r="P3631">
        <v>97</v>
      </c>
      <c r="Q3631">
        <v>9.3000000000000007</v>
      </c>
      <c r="R3631">
        <v>7.6</v>
      </c>
      <c r="S3631">
        <v>11</v>
      </c>
      <c r="T3631">
        <v>2.0499999999999998</v>
      </c>
      <c r="U3631">
        <v>1</v>
      </c>
      <c r="V3631" t="s">
        <v>22</v>
      </c>
      <c r="W3631">
        <f t="shared" si="448"/>
        <v>0</v>
      </c>
      <c r="X3631" t="str">
        <f t="shared" si="449"/>
        <v>3 or fewer calls</v>
      </c>
      <c r="Y3631" t="str">
        <f t="shared" si="450"/>
        <v>Medium</v>
      </c>
      <c r="Z3631" t="str">
        <f t="shared" si="451"/>
        <v>Heavy_user</v>
      </c>
      <c r="AA3631" t="str">
        <f t="shared" si="452"/>
        <v>Medium_user</v>
      </c>
      <c r="AB3631" t="str">
        <f t="shared" si="453"/>
        <v>Medium Usage</v>
      </c>
      <c r="AC3631" t="str">
        <f t="shared" si="454"/>
        <v>Medium</v>
      </c>
      <c r="AD3631" t="str">
        <f t="shared" si="455"/>
        <v>Medium Intl Calls</v>
      </c>
    </row>
    <row r="3632" spans="1:30" x14ac:dyDescent="0.25">
      <c r="A3632" t="s">
        <v>33</v>
      </c>
      <c r="B3632">
        <v>140</v>
      </c>
      <c r="C3632" t="s">
        <v>28</v>
      </c>
      <c r="D3632" t="s">
        <v>22</v>
      </c>
      <c r="E3632">
        <f>IF(train[[#This Row],[international_plan]]="yes",1,0)</f>
        <v>0</v>
      </c>
      <c r="F3632" t="s">
        <v>22</v>
      </c>
      <c r="G3632">
        <f>IF(train[[#This Row],[voice_mail_plan]]="yes",1,0)</f>
        <v>0</v>
      </c>
      <c r="H3632">
        <v>0</v>
      </c>
      <c r="I3632">
        <v>187.1</v>
      </c>
      <c r="J3632">
        <v>110</v>
      </c>
      <c r="K3632">
        <v>31.81</v>
      </c>
      <c r="L3632">
        <v>158</v>
      </c>
      <c r="M3632">
        <v>70</v>
      </c>
      <c r="N3632">
        <v>13.43</v>
      </c>
      <c r="O3632">
        <v>211.4</v>
      </c>
      <c r="P3632">
        <v>123</v>
      </c>
      <c r="Q3632">
        <v>9.51</v>
      </c>
      <c r="R3632">
        <v>8.5</v>
      </c>
      <c r="S3632">
        <v>2</v>
      </c>
      <c r="T3632">
        <v>2.2999999999999998</v>
      </c>
      <c r="U3632">
        <v>2</v>
      </c>
      <c r="V3632" t="s">
        <v>22</v>
      </c>
      <c r="W3632">
        <f t="shared" si="448"/>
        <v>0</v>
      </c>
      <c r="X3632" t="str">
        <f t="shared" si="449"/>
        <v>3 or fewer calls</v>
      </c>
      <c r="Y3632" t="str">
        <f t="shared" si="450"/>
        <v>Medium</v>
      </c>
      <c r="Z3632" t="str">
        <f t="shared" si="451"/>
        <v>Light_usage</v>
      </c>
      <c r="AA3632" t="str">
        <f t="shared" si="452"/>
        <v>Medium_user</v>
      </c>
      <c r="AB3632" t="str">
        <f t="shared" si="453"/>
        <v>Medium Usage</v>
      </c>
      <c r="AC3632" t="str">
        <f t="shared" si="454"/>
        <v>None</v>
      </c>
      <c r="AD3632" t="str">
        <f t="shared" si="455"/>
        <v>Medium Intl Calls</v>
      </c>
    </row>
    <row r="3633" spans="1:30" x14ac:dyDescent="0.25">
      <c r="A3633" t="s">
        <v>63</v>
      </c>
      <c r="B3633">
        <v>94</v>
      </c>
      <c r="C3633" t="s">
        <v>21</v>
      </c>
      <c r="D3633" t="s">
        <v>22</v>
      </c>
      <c r="E3633">
        <f>IF(train[[#This Row],[international_plan]]="yes",1,0)</f>
        <v>0</v>
      </c>
      <c r="F3633" t="s">
        <v>23</v>
      </c>
      <c r="G3633">
        <f>IF(train[[#This Row],[voice_mail_plan]]="yes",1,0)</f>
        <v>1</v>
      </c>
      <c r="H3633">
        <v>31</v>
      </c>
      <c r="I3633">
        <v>209.3</v>
      </c>
      <c r="J3633">
        <v>90</v>
      </c>
      <c r="K3633">
        <v>35.58</v>
      </c>
      <c r="L3633">
        <v>281.7</v>
      </c>
      <c r="M3633">
        <v>111</v>
      </c>
      <c r="N3633">
        <v>23.94</v>
      </c>
      <c r="O3633">
        <v>190.1</v>
      </c>
      <c r="P3633">
        <v>66</v>
      </c>
      <c r="Q3633">
        <v>8.5500000000000007</v>
      </c>
      <c r="R3633">
        <v>7.9</v>
      </c>
      <c r="S3633">
        <v>5</v>
      </c>
      <c r="T3633">
        <v>2.13</v>
      </c>
      <c r="U3633">
        <v>0</v>
      </c>
      <c r="V3633" t="s">
        <v>22</v>
      </c>
      <c r="W3633">
        <f t="shared" si="448"/>
        <v>0</v>
      </c>
      <c r="X3633" t="str">
        <f t="shared" si="449"/>
        <v>3 or fewer calls</v>
      </c>
      <c r="Y3633" t="str">
        <f t="shared" si="450"/>
        <v>Medium</v>
      </c>
      <c r="Z3633" t="str">
        <f t="shared" si="451"/>
        <v>Medium_user</v>
      </c>
      <c r="AA3633" t="str">
        <f t="shared" si="452"/>
        <v>Heavy_user</v>
      </c>
      <c r="AB3633" t="str">
        <f t="shared" si="453"/>
        <v>Medium Usage</v>
      </c>
      <c r="AC3633" t="str">
        <f t="shared" si="454"/>
        <v>High</v>
      </c>
      <c r="AD3633" t="str">
        <f t="shared" si="455"/>
        <v>Medium Intl Calls</v>
      </c>
    </row>
    <row r="3634" spans="1:30" x14ac:dyDescent="0.25">
      <c r="A3634" t="s">
        <v>50</v>
      </c>
      <c r="B3634">
        <v>88</v>
      </c>
      <c r="C3634" t="s">
        <v>21</v>
      </c>
      <c r="D3634" t="s">
        <v>22</v>
      </c>
      <c r="E3634">
        <f>IF(train[[#This Row],[international_plan]]="yes",1,0)</f>
        <v>0</v>
      </c>
      <c r="F3634" t="s">
        <v>22</v>
      </c>
      <c r="G3634">
        <f>IF(train[[#This Row],[voice_mail_plan]]="yes",1,0)</f>
        <v>0</v>
      </c>
      <c r="H3634">
        <v>0</v>
      </c>
      <c r="I3634">
        <v>141.69999999999999</v>
      </c>
      <c r="J3634">
        <v>102</v>
      </c>
      <c r="K3634">
        <v>24.09</v>
      </c>
      <c r="L3634">
        <v>226.2</v>
      </c>
      <c r="M3634">
        <v>125</v>
      </c>
      <c r="N3634">
        <v>19.23</v>
      </c>
      <c r="O3634">
        <v>100.1</v>
      </c>
      <c r="P3634">
        <v>93</v>
      </c>
      <c r="Q3634">
        <v>4.5</v>
      </c>
      <c r="R3634">
        <v>11.9</v>
      </c>
      <c r="S3634">
        <v>8</v>
      </c>
      <c r="T3634">
        <v>3.21</v>
      </c>
      <c r="U3634">
        <v>0</v>
      </c>
      <c r="V3634" t="s">
        <v>22</v>
      </c>
      <c r="W3634">
        <f t="shared" si="448"/>
        <v>0</v>
      </c>
      <c r="X3634" t="str">
        <f t="shared" si="449"/>
        <v>3 or fewer calls</v>
      </c>
      <c r="Y3634" t="str">
        <f t="shared" si="450"/>
        <v>Medium</v>
      </c>
      <c r="Z3634" t="str">
        <f t="shared" si="451"/>
        <v>Heavy_user</v>
      </c>
      <c r="AA3634" t="str">
        <f t="shared" si="452"/>
        <v>Medium_user</v>
      </c>
      <c r="AB3634" t="str">
        <f t="shared" si="453"/>
        <v>Medium Usage</v>
      </c>
      <c r="AC3634" t="str">
        <f t="shared" si="454"/>
        <v>None</v>
      </c>
      <c r="AD3634" t="str">
        <f t="shared" si="455"/>
        <v>Medium Intl Calls</v>
      </c>
    </row>
    <row r="3635" spans="1:30" x14ac:dyDescent="0.25">
      <c r="A3635" t="s">
        <v>52</v>
      </c>
      <c r="B3635">
        <v>170</v>
      </c>
      <c r="C3635" t="s">
        <v>25</v>
      </c>
      <c r="D3635" t="s">
        <v>22</v>
      </c>
      <c r="E3635">
        <f>IF(train[[#This Row],[international_plan]]="yes",1,0)</f>
        <v>0</v>
      </c>
      <c r="F3635" t="s">
        <v>23</v>
      </c>
      <c r="G3635">
        <f>IF(train[[#This Row],[voice_mail_plan]]="yes",1,0)</f>
        <v>1</v>
      </c>
      <c r="H3635">
        <v>22</v>
      </c>
      <c r="I3635">
        <v>173.6</v>
      </c>
      <c r="J3635">
        <v>66</v>
      </c>
      <c r="K3635">
        <v>29.51</v>
      </c>
      <c r="L3635">
        <v>142.19999999999999</v>
      </c>
      <c r="M3635">
        <v>83</v>
      </c>
      <c r="N3635">
        <v>12.09</v>
      </c>
      <c r="O3635">
        <v>156.5</v>
      </c>
      <c r="P3635">
        <v>93</v>
      </c>
      <c r="Q3635">
        <v>7.04</v>
      </c>
      <c r="R3635">
        <v>5.2</v>
      </c>
      <c r="S3635">
        <v>3</v>
      </c>
      <c r="T3635">
        <v>1.4</v>
      </c>
      <c r="U3635">
        <v>1</v>
      </c>
      <c r="V3635" t="s">
        <v>22</v>
      </c>
      <c r="W3635">
        <f t="shared" si="448"/>
        <v>0</v>
      </c>
      <c r="X3635" t="str">
        <f t="shared" si="449"/>
        <v>3 or fewer calls</v>
      </c>
      <c r="Y3635" t="str">
        <f t="shared" si="450"/>
        <v>Low</v>
      </c>
      <c r="Z3635" t="str">
        <f t="shared" si="451"/>
        <v>Medium_user</v>
      </c>
      <c r="AA3635" t="str">
        <f t="shared" si="452"/>
        <v>Medium_user</v>
      </c>
      <c r="AB3635" t="str">
        <f t="shared" si="453"/>
        <v>Medium Usage</v>
      </c>
      <c r="AC3635" t="str">
        <f t="shared" si="454"/>
        <v>Medium</v>
      </c>
      <c r="AD3635" t="str">
        <f t="shared" si="455"/>
        <v>Low Intl Calls</v>
      </c>
    </row>
    <row r="3636" spans="1:30" x14ac:dyDescent="0.25">
      <c r="A3636" t="s">
        <v>57</v>
      </c>
      <c r="B3636">
        <v>57</v>
      </c>
      <c r="C3636" t="s">
        <v>28</v>
      </c>
      <c r="D3636" t="s">
        <v>22</v>
      </c>
      <c r="E3636">
        <f>IF(train[[#This Row],[international_plan]]="yes",1,0)</f>
        <v>0</v>
      </c>
      <c r="F3636" t="s">
        <v>22</v>
      </c>
      <c r="G3636">
        <f>IF(train[[#This Row],[voice_mail_plan]]="yes",1,0)</f>
        <v>0</v>
      </c>
      <c r="H3636">
        <v>0</v>
      </c>
      <c r="I3636">
        <v>176.9</v>
      </c>
      <c r="J3636">
        <v>75</v>
      </c>
      <c r="K3636">
        <v>30.07</v>
      </c>
      <c r="L3636">
        <v>204.2</v>
      </c>
      <c r="M3636">
        <v>86</v>
      </c>
      <c r="N3636">
        <v>17.36</v>
      </c>
      <c r="O3636">
        <v>254.1</v>
      </c>
      <c r="P3636">
        <v>90</v>
      </c>
      <c r="Q3636">
        <v>11.43</v>
      </c>
      <c r="R3636">
        <v>6.1</v>
      </c>
      <c r="S3636">
        <v>4</v>
      </c>
      <c r="T3636">
        <v>1.65</v>
      </c>
      <c r="U3636">
        <v>1</v>
      </c>
      <c r="V3636" t="s">
        <v>22</v>
      </c>
      <c r="W3636">
        <f t="shared" si="448"/>
        <v>0</v>
      </c>
      <c r="X3636" t="str">
        <f t="shared" si="449"/>
        <v>3 or fewer calls</v>
      </c>
      <c r="Y3636" t="str">
        <f t="shared" si="450"/>
        <v>Low</v>
      </c>
      <c r="Z3636" t="str">
        <f t="shared" si="451"/>
        <v>Medium_user</v>
      </c>
      <c r="AA3636" t="str">
        <f t="shared" si="452"/>
        <v>Medium_user</v>
      </c>
      <c r="AB3636" t="str">
        <f t="shared" si="453"/>
        <v>Medium Usage</v>
      </c>
      <c r="AC3636" t="str">
        <f t="shared" si="454"/>
        <v>None</v>
      </c>
      <c r="AD3636" t="str">
        <f t="shared" si="455"/>
        <v>Low Intl Calls</v>
      </c>
    </row>
    <row r="3637" spans="1:30" x14ac:dyDescent="0.25">
      <c r="A3637" t="s">
        <v>58</v>
      </c>
      <c r="B3637">
        <v>102</v>
      </c>
      <c r="C3637" t="s">
        <v>25</v>
      </c>
      <c r="D3637" t="s">
        <v>22</v>
      </c>
      <c r="E3637">
        <f>IF(train[[#This Row],[international_plan]]="yes",1,0)</f>
        <v>0</v>
      </c>
      <c r="F3637" t="s">
        <v>23</v>
      </c>
      <c r="G3637">
        <f>IF(train[[#This Row],[voice_mail_plan]]="yes",1,0)</f>
        <v>1</v>
      </c>
      <c r="H3637">
        <v>27</v>
      </c>
      <c r="I3637">
        <v>109.8</v>
      </c>
      <c r="J3637">
        <v>66</v>
      </c>
      <c r="K3637">
        <v>18.670000000000002</v>
      </c>
      <c r="L3637">
        <v>207.3</v>
      </c>
      <c r="M3637">
        <v>76</v>
      </c>
      <c r="N3637">
        <v>17.62</v>
      </c>
      <c r="O3637">
        <v>236.9</v>
      </c>
      <c r="P3637">
        <v>101</v>
      </c>
      <c r="Q3637">
        <v>10.66</v>
      </c>
      <c r="R3637">
        <v>10.3</v>
      </c>
      <c r="S3637">
        <v>7</v>
      </c>
      <c r="T3637">
        <v>2.78</v>
      </c>
      <c r="U3637">
        <v>0</v>
      </c>
      <c r="V3637" t="s">
        <v>22</v>
      </c>
      <c r="W3637">
        <f t="shared" si="448"/>
        <v>0</v>
      </c>
      <c r="X3637" t="str">
        <f t="shared" si="449"/>
        <v>3 or fewer calls</v>
      </c>
      <c r="Y3637" t="str">
        <f t="shared" si="450"/>
        <v>Medium</v>
      </c>
      <c r="Z3637" t="str">
        <f t="shared" si="451"/>
        <v>Light_usage</v>
      </c>
      <c r="AA3637" t="str">
        <f t="shared" si="452"/>
        <v>Medium_user</v>
      </c>
      <c r="AB3637" t="str">
        <f t="shared" si="453"/>
        <v>Medium Usage</v>
      </c>
      <c r="AC3637" t="str">
        <f t="shared" si="454"/>
        <v>Medium</v>
      </c>
      <c r="AD3637" t="str">
        <f t="shared" si="455"/>
        <v>Medium Intl Calls</v>
      </c>
    </row>
    <row r="3638" spans="1:30" x14ac:dyDescent="0.25">
      <c r="A3638" t="s">
        <v>20</v>
      </c>
      <c r="B3638">
        <v>49</v>
      </c>
      <c r="C3638" t="s">
        <v>25</v>
      </c>
      <c r="D3638" t="s">
        <v>22</v>
      </c>
      <c r="E3638">
        <f>IF(train[[#This Row],[international_plan]]="yes",1,0)</f>
        <v>0</v>
      </c>
      <c r="F3638" t="s">
        <v>22</v>
      </c>
      <c r="G3638">
        <f>IF(train[[#This Row],[voice_mail_plan]]="yes",1,0)</f>
        <v>0</v>
      </c>
      <c r="H3638">
        <v>0</v>
      </c>
      <c r="I3638">
        <v>202.3</v>
      </c>
      <c r="J3638">
        <v>105</v>
      </c>
      <c r="K3638">
        <v>34.39</v>
      </c>
      <c r="L3638">
        <v>195.4</v>
      </c>
      <c r="M3638">
        <v>131</v>
      </c>
      <c r="N3638">
        <v>16.61</v>
      </c>
      <c r="O3638">
        <v>190.1</v>
      </c>
      <c r="P3638">
        <v>88</v>
      </c>
      <c r="Q3638">
        <v>8.5500000000000007</v>
      </c>
      <c r="R3638">
        <v>9</v>
      </c>
      <c r="S3638">
        <v>2</v>
      </c>
      <c r="T3638">
        <v>2.4300000000000002</v>
      </c>
      <c r="U3638">
        <v>3</v>
      </c>
      <c r="V3638" t="s">
        <v>23</v>
      </c>
      <c r="W3638">
        <f t="shared" si="448"/>
        <v>1</v>
      </c>
      <c r="X3638" t="str">
        <f t="shared" si="449"/>
        <v>3 or fewer calls</v>
      </c>
      <c r="Y3638" t="str">
        <f t="shared" si="450"/>
        <v>Medium</v>
      </c>
      <c r="Z3638" t="str">
        <f t="shared" si="451"/>
        <v>Heavy_user</v>
      </c>
      <c r="AA3638" t="str">
        <f t="shared" si="452"/>
        <v>Medium_user</v>
      </c>
      <c r="AB3638" t="str">
        <f t="shared" si="453"/>
        <v>Medium Usage</v>
      </c>
      <c r="AC3638" t="str">
        <f t="shared" si="454"/>
        <v>None</v>
      </c>
      <c r="AD3638" t="str">
        <f t="shared" si="455"/>
        <v>Medium Intl Calls</v>
      </c>
    </row>
    <row r="3639" spans="1:30" x14ac:dyDescent="0.25">
      <c r="A3639" t="s">
        <v>32</v>
      </c>
      <c r="B3639">
        <v>195</v>
      </c>
      <c r="C3639" t="s">
        <v>21</v>
      </c>
      <c r="D3639" t="s">
        <v>22</v>
      </c>
      <c r="E3639">
        <f>IF(train[[#This Row],[international_plan]]="yes",1,0)</f>
        <v>0</v>
      </c>
      <c r="F3639" t="s">
        <v>22</v>
      </c>
      <c r="G3639">
        <f>IF(train[[#This Row],[voice_mail_plan]]="yes",1,0)</f>
        <v>0</v>
      </c>
      <c r="H3639">
        <v>0</v>
      </c>
      <c r="I3639">
        <v>221.6</v>
      </c>
      <c r="J3639">
        <v>109</v>
      </c>
      <c r="K3639">
        <v>37.67</v>
      </c>
      <c r="L3639">
        <v>126.2</v>
      </c>
      <c r="M3639">
        <v>94</v>
      </c>
      <c r="N3639">
        <v>10.73</v>
      </c>
      <c r="O3639">
        <v>212.2</v>
      </c>
      <c r="P3639">
        <v>98</v>
      </c>
      <c r="Q3639">
        <v>9.5500000000000007</v>
      </c>
      <c r="R3639">
        <v>6.4</v>
      </c>
      <c r="S3639">
        <v>2</v>
      </c>
      <c r="T3639">
        <v>1.73</v>
      </c>
      <c r="U3639">
        <v>0</v>
      </c>
      <c r="V3639" t="s">
        <v>22</v>
      </c>
      <c r="W3639">
        <f t="shared" si="448"/>
        <v>0</v>
      </c>
      <c r="X3639" t="str">
        <f t="shared" si="449"/>
        <v>3 or fewer calls</v>
      </c>
      <c r="Y3639" t="str">
        <f t="shared" si="450"/>
        <v>Low</v>
      </c>
      <c r="Z3639" t="str">
        <f t="shared" si="451"/>
        <v>Medium_user</v>
      </c>
      <c r="AA3639" t="str">
        <f t="shared" si="452"/>
        <v>Medium_user</v>
      </c>
      <c r="AB3639" t="str">
        <f t="shared" si="453"/>
        <v>Medium Usage</v>
      </c>
      <c r="AC3639" t="str">
        <f t="shared" si="454"/>
        <v>None</v>
      </c>
      <c r="AD3639" t="str">
        <f t="shared" si="455"/>
        <v>Low Intl Calls</v>
      </c>
    </row>
    <row r="3640" spans="1:30" x14ac:dyDescent="0.25">
      <c r="A3640" t="s">
        <v>35</v>
      </c>
      <c r="B3640">
        <v>64</v>
      </c>
      <c r="C3640" t="s">
        <v>21</v>
      </c>
      <c r="D3640" t="s">
        <v>22</v>
      </c>
      <c r="E3640">
        <f>IF(train[[#This Row],[international_plan]]="yes",1,0)</f>
        <v>0</v>
      </c>
      <c r="F3640" t="s">
        <v>22</v>
      </c>
      <c r="G3640">
        <f>IF(train[[#This Row],[voice_mail_plan]]="yes",1,0)</f>
        <v>0</v>
      </c>
      <c r="H3640">
        <v>0</v>
      </c>
      <c r="I3640">
        <v>131.30000000000001</v>
      </c>
      <c r="J3640">
        <v>105</v>
      </c>
      <c r="K3640">
        <v>22.32</v>
      </c>
      <c r="L3640">
        <v>109.4</v>
      </c>
      <c r="M3640">
        <v>114</v>
      </c>
      <c r="N3640">
        <v>9.3000000000000007</v>
      </c>
      <c r="O3640">
        <v>246.2</v>
      </c>
      <c r="P3640">
        <v>125</v>
      </c>
      <c r="Q3640">
        <v>11.08</v>
      </c>
      <c r="R3640">
        <v>12.7</v>
      </c>
      <c r="S3640">
        <v>4</v>
      </c>
      <c r="T3640">
        <v>3.43</v>
      </c>
      <c r="U3640">
        <v>4</v>
      </c>
      <c r="V3640" t="s">
        <v>23</v>
      </c>
      <c r="W3640">
        <f t="shared" si="448"/>
        <v>1</v>
      </c>
      <c r="X3640" t="str">
        <f t="shared" si="449"/>
        <v>More than 3 calls</v>
      </c>
      <c r="Y3640" t="str">
        <f t="shared" si="450"/>
        <v>Medium</v>
      </c>
      <c r="Z3640" t="str">
        <f t="shared" si="451"/>
        <v>Medium_user</v>
      </c>
      <c r="AA3640" t="str">
        <f t="shared" si="452"/>
        <v>Light_user</v>
      </c>
      <c r="AB3640" t="str">
        <f t="shared" si="453"/>
        <v>Medium Usage</v>
      </c>
      <c r="AC3640" t="str">
        <f t="shared" si="454"/>
        <v>None</v>
      </c>
      <c r="AD3640" t="str">
        <f t="shared" si="455"/>
        <v>Medium Intl Calls</v>
      </c>
    </row>
    <row r="3641" spans="1:30" x14ac:dyDescent="0.25">
      <c r="A3641" t="s">
        <v>43</v>
      </c>
      <c r="B3641">
        <v>105</v>
      </c>
      <c r="C3641" t="s">
        <v>25</v>
      </c>
      <c r="D3641" t="s">
        <v>23</v>
      </c>
      <c r="E3641">
        <f>IF(train[[#This Row],[international_plan]]="yes",1,0)</f>
        <v>1</v>
      </c>
      <c r="F3641" t="s">
        <v>22</v>
      </c>
      <c r="G3641">
        <f>IF(train[[#This Row],[voice_mail_plan]]="yes",1,0)</f>
        <v>0</v>
      </c>
      <c r="H3641">
        <v>0</v>
      </c>
      <c r="I3641">
        <v>274</v>
      </c>
      <c r="J3641">
        <v>156</v>
      </c>
      <c r="K3641">
        <v>46.58</v>
      </c>
      <c r="L3641">
        <v>263</v>
      </c>
      <c r="M3641">
        <v>69</v>
      </c>
      <c r="N3641">
        <v>22.36</v>
      </c>
      <c r="O3641">
        <v>195.9</v>
      </c>
      <c r="P3641">
        <v>93</v>
      </c>
      <c r="Q3641">
        <v>8.82</v>
      </c>
      <c r="R3641">
        <v>11.3</v>
      </c>
      <c r="S3641">
        <v>3</v>
      </c>
      <c r="T3641">
        <v>3.05</v>
      </c>
      <c r="U3641">
        <v>3</v>
      </c>
      <c r="V3641" t="s">
        <v>23</v>
      </c>
      <c r="W3641">
        <f t="shared" si="448"/>
        <v>1</v>
      </c>
      <c r="X3641" t="str">
        <f t="shared" si="449"/>
        <v>3 or fewer calls</v>
      </c>
      <c r="Y3641" t="str">
        <f t="shared" si="450"/>
        <v>Medium</v>
      </c>
      <c r="Z3641" t="str">
        <f t="shared" si="451"/>
        <v>Light_usage</v>
      </c>
      <c r="AA3641" t="str">
        <f t="shared" si="452"/>
        <v>Heavy_user</v>
      </c>
      <c r="AB3641" t="str">
        <f t="shared" si="453"/>
        <v>High Usage</v>
      </c>
      <c r="AC3641" t="str">
        <f t="shared" si="454"/>
        <v>None</v>
      </c>
      <c r="AD3641" t="str">
        <f t="shared" si="455"/>
        <v>Medium Intl Calls</v>
      </c>
    </row>
    <row r="3642" spans="1:30" x14ac:dyDescent="0.25">
      <c r="A3642" t="s">
        <v>52</v>
      </c>
      <c r="B3642">
        <v>81</v>
      </c>
      <c r="C3642" t="s">
        <v>21</v>
      </c>
      <c r="D3642" t="s">
        <v>22</v>
      </c>
      <c r="E3642">
        <f>IF(train[[#This Row],[international_plan]]="yes",1,0)</f>
        <v>0</v>
      </c>
      <c r="F3642" t="s">
        <v>23</v>
      </c>
      <c r="G3642">
        <f>IF(train[[#This Row],[voice_mail_plan]]="yes",1,0)</f>
        <v>1</v>
      </c>
      <c r="H3642">
        <v>33</v>
      </c>
      <c r="I3642">
        <v>200.3</v>
      </c>
      <c r="J3642">
        <v>103</v>
      </c>
      <c r="K3642">
        <v>34.049999999999997</v>
      </c>
      <c r="L3642">
        <v>216.9</v>
      </c>
      <c r="M3642">
        <v>96</v>
      </c>
      <c r="N3642">
        <v>18.440000000000001</v>
      </c>
      <c r="O3642">
        <v>249.8</v>
      </c>
      <c r="P3642">
        <v>100</v>
      </c>
      <c r="Q3642">
        <v>11.24</v>
      </c>
      <c r="R3642">
        <v>15.5</v>
      </c>
      <c r="S3642">
        <v>4</v>
      </c>
      <c r="T3642">
        <v>4.1900000000000004</v>
      </c>
      <c r="U3642">
        <v>1</v>
      </c>
      <c r="V3642" t="s">
        <v>22</v>
      </c>
      <c r="W3642">
        <f t="shared" si="448"/>
        <v>0</v>
      </c>
      <c r="X3642" t="str">
        <f t="shared" si="449"/>
        <v>3 or fewer calls</v>
      </c>
      <c r="Y3642" t="str">
        <f t="shared" si="450"/>
        <v>High</v>
      </c>
      <c r="Z3642" t="str">
        <f t="shared" si="451"/>
        <v>Medium_user</v>
      </c>
      <c r="AA3642" t="str">
        <f t="shared" si="452"/>
        <v>Medium_user</v>
      </c>
      <c r="AB3642" t="str">
        <f t="shared" si="453"/>
        <v>Medium Usage</v>
      </c>
      <c r="AC3642" t="str">
        <f t="shared" si="454"/>
        <v>High</v>
      </c>
      <c r="AD3642" t="str">
        <f t="shared" si="455"/>
        <v>Medium Intl Calls</v>
      </c>
    </row>
    <row r="3643" spans="1:30" x14ac:dyDescent="0.25">
      <c r="A3643" t="s">
        <v>48</v>
      </c>
      <c r="B3643">
        <v>63</v>
      </c>
      <c r="C3643" t="s">
        <v>25</v>
      </c>
      <c r="D3643" t="s">
        <v>22</v>
      </c>
      <c r="E3643">
        <f>IF(train[[#This Row],[international_plan]]="yes",1,0)</f>
        <v>0</v>
      </c>
      <c r="F3643" t="s">
        <v>22</v>
      </c>
      <c r="G3643">
        <f>IF(train[[#This Row],[voice_mail_plan]]="yes",1,0)</f>
        <v>0</v>
      </c>
      <c r="H3643">
        <v>0</v>
      </c>
      <c r="I3643">
        <v>204</v>
      </c>
      <c r="J3643">
        <v>119</v>
      </c>
      <c r="K3643">
        <v>34.68</v>
      </c>
      <c r="L3643">
        <v>161.69999999999999</v>
      </c>
      <c r="M3643">
        <v>90</v>
      </c>
      <c r="N3643">
        <v>13.74</v>
      </c>
      <c r="O3643">
        <v>202.6</v>
      </c>
      <c r="P3643">
        <v>113</v>
      </c>
      <c r="Q3643">
        <v>9.1199999999999992</v>
      </c>
      <c r="R3643">
        <v>9.4</v>
      </c>
      <c r="S3643">
        <v>4</v>
      </c>
      <c r="T3643">
        <v>2.54</v>
      </c>
      <c r="U3643">
        <v>3</v>
      </c>
      <c r="V3643" t="s">
        <v>22</v>
      </c>
      <c r="W3643">
        <f t="shared" si="448"/>
        <v>0</v>
      </c>
      <c r="X3643" t="str">
        <f t="shared" si="449"/>
        <v>3 or fewer calls</v>
      </c>
      <c r="Y3643" t="str">
        <f t="shared" si="450"/>
        <v>Medium</v>
      </c>
      <c r="Z3643" t="str">
        <f t="shared" si="451"/>
        <v>Medium_user</v>
      </c>
      <c r="AA3643" t="str">
        <f t="shared" si="452"/>
        <v>Medium_user</v>
      </c>
      <c r="AB3643" t="str">
        <f t="shared" si="453"/>
        <v>Medium Usage</v>
      </c>
      <c r="AC3643" t="str">
        <f t="shared" si="454"/>
        <v>None</v>
      </c>
      <c r="AD3643" t="str">
        <f t="shared" si="455"/>
        <v>Medium Intl Calls</v>
      </c>
    </row>
    <row r="3644" spans="1:30" x14ac:dyDescent="0.25">
      <c r="A3644" t="s">
        <v>53</v>
      </c>
      <c r="B3644">
        <v>126</v>
      </c>
      <c r="C3644" t="s">
        <v>21</v>
      </c>
      <c r="D3644" t="s">
        <v>22</v>
      </c>
      <c r="E3644">
        <f>IF(train[[#This Row],[international_plan]]="yes",1,0)</f>
        <v>0</v>
      </c>
      <c r="F3644" t="s">
        <v>22</v>
      </c>
      <c r="G3644">
        <f>IF(train[[#This Row],[voice_mail_plan]]="yes",1,0)</f>
        <v>0</v>
      </c>
      <c r="H3644">
        <v>0</v>
      </c>
      <c r="I3644">
        <v>193.1</v>
      </c>
      <c r="J3644">
        <v>114</v>
      </c>
      <c r="K3644">
        <v>32.83</v>
      </c>
      <c r="L3644">
        <v>75.5</v>
      </c>
      <c r="M3644">
        <v>61</v>
      </c>
      <c r="N3644">
        <v>6.42</v>
      </c>
      <c r="O3644">
        <v>186.2</v>
      </c>
      <c r="P3644">
        <v>73</v>
      </c>
      <c r="Q3644">
        <v>8.3800000000000008</v>
      </c>
      <c r="R3644">
        <v>11.1</v>
      </c>
      <c r="S3644">
        <v>1</v>
      </c>
      <c r="T3644">
        <v>3</v>
      </c>
      <c r="U3644">
        <v>3</v>
      </c>
      <c r="V3644" t="s">
        <v>22</v>
      </c>
      <c r="W3644">
        <f t="shared" si="448"/>
        <v>0</v>
      </c>
      <c r="X3644" t="str">
        <f t="shared" si="449"/>
        <v>3 or fewer calls</v>
      </c>
      <c r="Y3644" t="str">
        <f t="shared" si="450"/>
        <v>Medium</v>
      </c>
      <c r="Z3644" t="str">
        <f t="shared" si="451"/>
        <v>Light_usage</v>
      </c>
      <c r="AA3644" t="str">
        <f t="shared" si="452"/>
        <v>Light_user</v>
      </c>
      <c r="AB3644" t="str">
        <f t="shared" si="453"/>
        <v>Medium Usage</v>
      </c>
      <c r="AC3644" t="str">
        <f t="shared" si="454"/>
        <v>None</v>
      </c>
      <c r="AD3644" t="str">
        <f t="shared" si="455"/>
        <v>Medium Intl Calls</v>
      </c>
    </row>
    <row r="3645" spans="1:30" x14ac:dyDescent="0.25">
      <c r="A3645" t="s">
        <v>52</v>
      </c>
      <c r="B3645">
        <v>153</v>
      </c>
      <c r="C3645" t="s">
        <v>21</v>
      </c>
      <c r="D3645" t="s">
        <v>22</v>
      </c>
      <c r="E3645">
        <f>IF(train[[#This Row],[international_plan]]="yes",1,0)</f>
        <v>0</v>
      </c>
      <c r="F3645" t="s">
        <v>22</v>
      </c>
      <c r="G3645">
        <f>IF(train[[#This Row],[voice_mail_plan]]="yes",1,0)</f>
        <v>0</v>
      </c>
      <c r="H3645">
        <v>0</v>
      </c>
      <c r="I3645">
        <v>202.2</v>
      </c>
      <c r="J3645">
        <v>132</v>
      </c>
      <c r="K3645">
        <v>34.369999999999997</v>
      </c>
      <c r="L3645">
        <v>158.9</v>
      </c>
      <c r="M3645">
        <v>78</v>
      </c>
      <c r="N3645">
        <v>13.51</v>
      </c>
      <c r="O3645">
        <v>111.4</v>
      </c>
      <c r="P3645">
        <v>98</v>
      </c>
      <c r="Q3645">
        <v>5.01</v>
      </c>
      <c r="R3645">
        <v>8.6</v>
      </c>
      <c r="S3645">
        <v>4</v>
      </c>
      <c r="T3645">
        <v>2.3199999999999998</v>
      </c>
      <c r="U3645">
        <v>2</v>
      </c>
      <c r="V3645" t="s">
        <v>22</v>
      </c>
      <c r="W3645">
        <f t="shared" si="448"/>
        <v>0</v>
      </c>
      <c r="X3645" t="str">
        <f t="shared" si="449"/>
        <v>3 or fewer calls</v>
      </c>
      <c r="Y3645" t="str">
        <f t="shared" si="450"/>
        <v>Medium</v>
      </c>
      <c r="Z3645" t="str">
        <f t="shared" si="451"/>
        <v>Light_usage</v>
      </c>
      <c r="AA3645" t="str">
        <f t="shared" si="452"/>
        <v>Medium_user</v>
      </c>
      <c r="AB3645" t="str">
        <f t="shared" si="453"/>
        <v>Medium Usage</v>
      </c>
      <c r="AC3645" t="str">
        <f t="shared" si="454"/>
        <v>None</v>
      </c>
      <c r="AD3645" t="str">
        <f t="shared" si="455"/>
        <v>Medium Intl Calls</v>
      </c>
    </row>
    <row r="3646" spans="1:30" x14ac:dyDescent="0.25">
      <c r="A3646" t="s">
        <v>52</v>
      </c>
      <c r="B3646">
        <v>67</v>
      </c>
      <c r="C3646" t="s">
        <v>21</v>
      </c>
      <c r="D3646" t="s">
        <v>22</v>
      </c>
      <c r="E3646">
        <f>IF(train[[#This Row],[international_plan]]="yes",1,0)</f>
        <v>0</v>
      </c>
      <c r="F3646" t="s">
        <v>22</v>
      </c>
      <c r="G3646">
        <f>IF(train[[#This Row],[voice_mail_plan]]="yes",1,0)</f>
        <v>0</v>
      </c>
      <c r="H3646">
        <v>0</v>
      </c>
      <c r="I3646">
        <v>245.1</v>
      </c>
      <c r="J3646">
        <v>118</v>
      </c>
      <c r="K3646">
        <v>41.67</v>
      </c>
      <c r="L3646">
        <v>185.2</v>
      </c>
      <c r="M3646">
        <v>94</v>
      </c>
      <c r="N3646">
        <v>15.74</v>
      </c>
      <c r="O3646">
        <v>193.6</v>
      </c>
      <c r="P3646">
        <v>112</v>
      </c>
      <c r="Q3646">
        <v>8.7100000000000009</v>
      </c>
      <c r="R3646">
        <v>8.1</v>
      </c>
      <c r="S3646">
        <v>3</v>
      </c>
      <c r="T3646">
        <v>2.19</v>
      </c>
      <c r="U3646">
        <v>3</v>
      </c>
      <c r="V3646" t="s">
        <v>22</v>
      </c>
      <c r="W3646">
        <f t="shared" si="448"/>
        <v>0</v>
      </c>
      <c r="X3646" t="str">
        <f t="shared" si="449"/>
        <v>3 or fewer calls</v>
      </c>
      <c r="Y3646" t="str">
        <f t="shared" si="450"/>
        <v>Medium</v>
      </c>
      <c r="Z3646" t="str">
        <f t="shared" si="451"/>
        <v>Medium_user</v>
      </c>
      <c r="AA3646" t="str">
        <f t="shared" si="452"/>
        <v>Medium_user</v>
      </c>
      <c r="AB3646" t="str">
        <f t="shared" si="453"/>
        <v>Medium Usage</v>
      </c>
      <c r="AC3646" t="str">
        <f t="shared" si="454"/>
        <v>None</v>
      </c>
      <c r="AD3646" t="str">
        <f t="shared" si="455"/>
        <v>Medium Intl Calls</v>
      </c>
    </row>
    <row r="3647" spans="1:30" x14ac:dyDescent="0.25">
      <c r="A3647" t="s">
        <v>27</v>
      </c>
      <c r="B3647">
        <v>65</v>
      </c>
      <c r="C3647" t="s">
        <v>25</v>
      </c>
      <c r="D3647" t="s">
        <v>22</v>
      </c>
      <c r="E3647">
        <f>IF(train[[#This Row],[international_plan]]="yes",1,0)</f>
        <v>0</v>
      </c>
      <c r="F3647" t="s">
        <v>22</v>
      </c>
      <c r="G3647">
        <f>IF(train[[#This Row],[voice_mail_plan]]="yes",1,0)</f>
        <v>0</v>
      </c>
      <c r="H3647">
        <v>0</v>
      </c>
      <c r="I3647">
        <v>158.30000000000001</v>
      </c>
      <c r="J3647">
        <v>71</v>
      </c>
      <c r="K3647">
        <v>26.91</v>
      </c>
      <c r="L3647">
        <v>168.3</v>
      </c>
      <c r="M3647">
        <v>119</v>
      </c>
      <c r="N3647">
        <v>14.31</v>
      </c>
      <c r="O3647">
        <v>139.9</v>
      </c>
      <c r="P3647">
        <v>119</v>
      </c>
      <c r="Q3647">
        <v>6.3</v>
      </c>
      <c r="R3647">
        <v>6.6</v>
      </c>
      <c r="S3647">
        <v>6</v>
      </c>
      <c r="T3647">
        <v>1.78</v>
      </c>
      <c r="U3647">
        <v>2</v>
      </c>
      <c r="V3647" t="s">
        <v>22</v>
      </c>
      <c r="W3647">
        <f t="shared" si="448"/>
        <v>0</v>
      </c>
      <c r="X3647" t="str">
        <f t="shared" si="449"/>
        <v>3 or fewer calls</v>
      </c>
      <c r="Y3647" t="str">
        <f t="shared" si="450"/>
        <v>Low</v>
      </c>
      <c r="Z3647" t="str">
        <f t="shared" si="451"/>
        <v>Medium_user</v>
      </c>
      <c r="AA3647" t="str">
        <f t="shared" si="452"/>
        <v>Medium_user</v>
      </c>
      <c r="AB3647" t="str">
        <f t="shared" si="453"/>
        <v>Medium Usage</v>
      </c>
      <c r="AC3647" t="str">
        <f t="shared" si="454"/>
        <v>None</v>
      </c>
      <c r="AD3647" t="str">
        <f t="shared" si="455"/>
        <v>Low Intl Calls</v>
      </c>
    </row>
    <row r="3648" spans="1:30" x14ac:dyDescent="0.25">
      <c r="A3648" t="s">
        <v>34</v>
      </c>
      <c r="B3648">
        <v>21</v>
      </c>
      <c r="C3648" t="s">
        <v>25</v>
      </c>
      <c r="D3648" t="s">
        <v>22</v>
      </c>
      <c r="E3648">
        <f>IF(train[[#This Row],[international_plan]]="yes",1,0)</f>
        <v>0</v>
      </c>
      <c r="F3648" t="s">
        <v>22</v>
      </c>
      <c r="G3648">
        <f>IF(train[[#This Row],[voice_mail_plan]]="yes",1,0)</f>
        <v>0</v>
      </c>
      <c r="H3648">
        <v>0</v>
      </c>
      <c r="I3648">
        <v>138.1</v>
      </c>
      <c r="J3648">
        <v>79</v>
      </c>
      <c r="K3648">
        <v>23.48</v>
      </c>
      <c r="L3648">
        <v>186.9</v>
      </c>
      <c r="M3648">
        <v>75</v>
      </c>
      <c r="N3648">
        <v>15.89</v>
      </c>
      <c r="O3648">
        <v>194.2</v>
      </c>
      <c r="P3648">
        <v>105</v>
      </c>
      <c r="Q3648">
        <v>8.74</v>
      </c>
      <c r="R3648">
        <v>12.1</v>
      </c>
      <c r="S3648">
        <v>1</v>
      </c>
      <c r="T3648">
        <v>3.27</v>
      </c>
      <c r="U3648">
        <v>0</v>
      </c>
      <c r="V3648" t="s">
        <v>22</v>
      </c>
      <c r="W3648">
        <f t="shared" si="448"/>
        <v>0</v>
      </c>
      <c r="X3648" t="str">
        <f t="shared" si="449"/>
        <v>3 or fewer calls</v>
      </c>
      <c r="Y3648" t="str">
        <f t="shared" si="450"/>
        <v>Medium</v>
      </c>
      <c r="Z3648" t="str">
        <f t="shared" si="451"/>
        <v>Light_usage</v>
      </c>
      <c r="AA3648" t="str">
        <f t="shared" si="452"/>
        <v>Medium_user</v>
      </c>
      <c r="AB3648" t="str">
        <f t="shared" si="453"/>
        <v>Medium Usage</v>
      </c>
      <c r="AC3648" t="str">
        <f t="shared" si="454"/>
        <v>None</v>
      </c>
      <c r="AD3648" t="str">
        <f t="shared" si="455"/>
        <v>Medium Intl Calls</v>
      </c>
    </row>
    <row r="3649" spans="1:30" x14ac:dyDescent="0.25">
      <c r="A3649" t="s">
        <v>38</v>
      </c>
      <c r="B3649">
        <v>72</v>
      </c>
      <c r="C3649" t="s">
        <v>28</v>
      </c>
      <c r="D3649" t="s">
        <v>22</v>
      </c>
      <c r="E3649">
        <f>IF(train[[#This Row],[international_plan]]="yes",1,0)</f>
        <v>0</v>
      </c>
      <c r="F3649" t="s">
        <v>22</v>
      </c>
      <c r="G3649">
        <f>IF(train[[#This Row],[voice_mail_plan]]="yes",1,0)</f>
        <v>0</v>
      </c>
      <c r="H3649">
        <v>0</v>
      </c>
      <c r="I3649">
        <v>212.7</v>
      </c>
      <c r="J3649">
        <v>92</v>
      </c>
      <c r="K3649">
        <v>36.159999999999997</v>
      </c>
      <c r="L3649">
        <v>306.39999999999998</v>
      </c>
      <c r="M3649">
        <v>100</v>
      </c>
      <c r="N3649">
        <v>26.04</v>
      </c>
      <c r="O3649">
        <v>140.30000000000001</v>
      </c>
      <c r="P3649">
        <v>90</v>
      </c>
      <c r="Q3649">
        <v>6.31</v>
      </c>
      <c r="R3649">
        <v>12.9</v>
      </c>
      <c r="S3649">
        <v>6</v>
      </c>
      <c r="T3649">
        <v>3.48</v>
      </c>
      <c r="U3649">
        <v>0</v>
      </c>
      <c r="V3649" t="s">
        <v>22</v>
      </c>
      <c r="W3649">
        <f t="shared" si="448"/>
        <v>0</v>
      </c>
      <c r="X3649" t="str">
        <f t="shared" si="449"/>
        <v>3 or fewer calls</v>
      </c>
      <c r="Y3649" t="str">
        <f t="shared" si="450"/>
        <v>Medium</v>
      </c>
      <c r="Z3649" t="str">
        <f t="shared" si="451"/>
        <v>Medium_user</v>
      </c>
      <c r="AA3649" t="str">
        <f t="shared" si="452"/>
        <v>Heavy_user</v>
      </c>
      <c r="AB3649" t="str">
        <f t="shared" si="453"/>
        <v>Medium Usage</v>
      </c>
      <c r="AC3649" t="str">
        <f t="shared" si="454"/>
        <v>None</v>
      </c>
      <c r="AD3649" t="str">
        <f t="shared" si="455"/>
        <v>Medium Intl Calls</v>
      </c>
    </row>
    <row r="3650" spans="1:30" x14ac:dyDescent="0.25">
      <c r="A3650" t="s">
        <v>31</v>
      </c>
      <c r="B3650">
        <v>176</v>
      </c>
      <c r="C3650" t="s">
        <v>28</v>
      </c>
      <c r="D3650" t="s">
        <v>22</v>
      </c>
      <c r="E3650">
        <f>IF(train[[#This Row],[international_plan]]="yes",1,0)</f>
        <v>0</v>
      </c>
      <c r="F3650" t="s">
        <v>22</v>
      </c>
      <c r="G3650">
        <f>IF(train[[#This Row],[voice_mail_plan]]="yes",1,0)</f>
        <v>0</v>
      </c>
      <c r="H3650">
        <v>0</v>
      </c>
      <c r="I3650">
        <v>304.2</v>
      </c>
      <c r="J3650">
        <v>111</v>
      </c>
      <c r="K3650">
        <v>51.71</v>
      </c>
      <c r="L3650">
        <v>306.60000000000002</v>
      </c>
      <c r="M3650">
        <v>64</v>
      </c>
      <c r="N3650">
        <v>26.06</v>
      </c>
      <c r="O3650">
        <v>207.9</v>
      </c>
      <c r="P3650">
        <v>98</v>
      </c>
      <c r="Q3650">
        <v>9.36</v>
      </c>
      <c r="R3650">
        <v>9.5</v>
      </c>
      <c r="S3650">
        <v>2</v>
      </c>
      <c r="T3650">
        <v>2.57</v>
      </c>
      <c r="U3650">
        <v>7</v>
      </c>
      <c r="V3650" t="s">
        <v>23</v>
      </c>
      <c r="W3650">
        <f t="shared" ref="W3650:W3713" si="456">IF(V3650="yes",1,0)</f>
        <v>1</v>
      </c>
      <c r="X3650" t="str">
        <f t="shared" ref="X3650:X3713" si="457">IF(U3650&gt;3,"More than 3 calls","3 or fewer calls")</f>
        <v>More than 3 calls</v>
      </c>
      <c r="Y3650" t="str">
        <f t="shared" ref="Y3650:Y3713" si="458">IF(T3650&lt;2,"Low",IF(T3650&lt;4,"Medium","High"))</f>
        <v>Medium</v>
      </c>
      <c r="Z3650" t="str">
        <f t="shared" ref="Z3650:Z3713" si="459">IF(M3650&lt;80,"Light_usage",IF(M3650&lt;120,"Medium_user","Heavy_user"))</f>
        <v>Light_usage</v>
      </c>
      <c r="AA3650" t="str">
        <f t="shared" ref="AA3650:AA3713" si="460">IF(N3650&lt;10,"Light_user",IF(N3650&lt;20,"Medium_user","Heavy_user"))</f>
        <v>Heavy_user</v>
      </c>
      <c r="AB3650" t="str">
        <f t="shared" ref="AB3650:AB3713" si="461">IF(AND(I3650&gt;250,N3650&gt;20,R3650&gt;10),"High Usage",
  IF(AND(I3650&lt;100,N3650&lt;10,R3650&lt;5),"Low Usage","Medium Usage"))</f>
        <v>Medium Usage</v>
      </c>
      <c r="AC3650" t="str">
        <f t="shared" ref="AC3650:AC3713" si="462">IF(H3650=0,"None",IF(H3650&lt;10,"Low",IF(H3650&lt;30,"Medium","High")))</f>
        <v>None</v>
      </c>
      <c r="AD3650" t="str">
        <f t="shared" ref="AD3650:AD3713" si="463">IF(T3650&lt;=2, "Low Intl Calls", IF(T3650&lt;=5, "Medium Intl Calls", "High Intl Calls"))</f>
        <v>Medium Intl Calls</v>
      </c>
    </row>
    <row r="3651" spans="1:30" x14ac:dyDescent="0.25">
      <c r="A3651" t="s">
        <v>39</v>
      </c>
      <c r="B3651">
        <v>150</v>
      </c>
      <c r="C3651" t="s">
        <v>25</v>
      </c>
      <c r="D3651" t="s">
        <v>22</v>
      </c>
      <c r="E3651">
        <f>IF(train[[#This Row],[international_plan]]="yes",1,0)</f>
        <v>0</v>
      </c>
      <c r="F3651" t="s">
        <v>23</v>
      </c>
      <c r="G3651">
        <f>IF(train[[#This Row],[voice_mail_plan]]="yes",1,0)</f>
        <v>1</v>
      </c>
      <c r="H3651">
        <v>24</v>
      </c>
      <c r="I3651">
        <v>212.4</v>
      </c>
      <c r="J3651">
        <v>157</v>
      </c>
      <c r="K3651">
        <v>36.11</v>
      </c>
      <c r="L3651">
        <v>168.7</v>
      </c>
      <c r="M3651">
        <v>91</v>
      </c>
      <c r="N3651">
        <v>14.34</v>
      </c>
      <c r="O3651">
        <v>199.4</v>
      </c>
      <c r="P3651">
        <v>112</v>
      </c>
      <c r="Q3651">
        <v>8.9700000000000006</v>
      </c>
      <c r="R3651">
        <v>9.6999999999999993</v>
      </c>
      <c r="S3651">
        <v>1</v>
      </c>
      <c r="T3651">
        <v>2.62</v>
      </c>
      <c r="U3651">
        <v>2</v>
      </c>
      <c r="V3651" t="s">
        <v>22</v>
      </c>
      <c r="W3651">
        <f t="shared" si="456"/>
        <v>0</v>
      </c>
      <c r="X3651" t="str">
        <f t="shared" si="457"/>
        <v>3 or fewer calls</v>
      </c>
      <c r="Y3651" t="str">
        <f t="shared" si="458"/>
        <v>Medium</v>
      </c>
      <c r="Z3651" t="str">
        <f t="shared" si="459"/>
        <v>Medium_user</v>
      </c>
      <c r="AA3651" t="str">
        <f t="shared" si="460"/>
        <v>Medium_user</v>
      </c>
      <c r="AB3651" t="str">
        <f t="shared" si="461"/>
        <v>Medium Usage</v>
      </c>
      <c r="AC3651" t="str">
        <f t="shared" si="462"/>
        <v>Medium</v>
      </c>
      <c r="AD3651" t="str">
        <f t="shared" si="463"/>
        <v>Medium Intl Calls</v>
      </c>
    </row>
    <row r="3652" spans="1:30" x14ac:dyDescent="0.25">
      <c r="A3652" t="s">
        <v>72</v>
      </c>
      <c r="B3652">
        <v>108</v>
      </c>
      <c r="C3652" t="s">
        <v>28</v>
      </c>
      <c r="D3652" t="s">
        <v>23</v>
      </c>
      <c r="E3652">
        <f>IF(train[[#This Row],[international_plan]]="yes",1,0)</f>
        <v>1</v>
      </c>
      <c r="F3652" t="s">
        <v>22</v>
      </c>
      <c r="G3652">
        <f>IF(train[[#This Row],[voice_mail_plan]]="yes",1,0)</f>
        <v>0</v>
      </c>
      <c r="H3652">
        <v>0</v>
      </c>
      <c r="I3652">
        <v>137.30000000000001</v>
      </c>
      <c r="J3652">
        <v>68</v>
      </c>
      <c r="K3652">
        <v>23.34</v>
      </c>
      <c r="L3652">
        <v>143.80000000000001</v>
      </c>
      <c r="M3652">
        <v>94</v>
      </c>
      <c r="N3652">
        <v>12.22</v>
      </c>
      <c r="O3652">
        <v>238.7</v>
      </c>
      <c r="P3652">
        <v>101</v>
      </c>
      <c r="Q3652">
        <v>10.74</v>
      </c>
      <c r="R3652">
        <v>8.9</v>
      </c>
      <c r="S3652">
        <v>1</v>
      </c>
      <c r="T3652">
        <v>2.4</v>
      </c>
      <c r="U3652">
        <v>1</v>
      </c>
      <c r="V3652" t="s">
        <v>23</v>
      </c>
      <c r="W3652">
        <f t="shared" si="456"/>
        <v>1</v>
      </c>
      <c r="X3652" t="str">
        <f t="shared" si="457"/>
        <v>3 or fewer calls</v>
      </c>
      <c r="Y3652" t="str">
        <f t="shared" si="458"/>
        <v>Medium</v>
      </c>
      <c r="Z3652" t="str">
        <f t="shared" si="459"/>
        <v>Medium_user</v>
      </c>
      <c r="AA3652" t="str">
        <f t="shared" si="460"/>
        <v>Medium_user</v>
      </c>
      <c r="AB3652" t="str">
        <f t="shared" si="461"/>
        <v>Medium Usage</v>
      </c>
      <c r="AC3652" t="str">
        <f t="shared" si="462"/>
        <v>None</v>
      </c>
      <c r="AD3652" t="str">
        <f t="shared" si="463"/>
        <v>Medium Intl Calls</v>
      </c>
    </row>
    <row r="3653" spans="1:30" x14ac:dyDescent="0.25">
      <c r="A3653" t="s">
        <v>33</v>
      </c>
      <c r="B3653">
        <v>129</v>
      </c>
      <c r="C3653" t="s">
        <v>28</v>
      </c>
      <c r="D3653" t="s">
        <v>22</v>
      </c>
      <c r="E3653">
        <f>IF(train[[#This Row],[international_plan]]="yes",1,0)</f>
        <v>0</v>
      </c>
      <c r="F3653" t="s">
        <v>23</v>
      </c>
      <c r="G3653">
        <f>IF(train[[#This Row],[voice_mail_plan]]="yes",1,0)</f>
        <v>1</v>
      </c>
      <c r="H3653">
        <v>10</v>
      </c>
      <c r="I3653">
        <v>161.4</v>
      </c>
      <c r="J3653">
        <v>91</v>
      </c>
      <c r="K3653">
        <v>27.44</v>
      </c>
      <c r="L3653">
        <v>183.1</v>
      </c>
      <c r="M3653">
        <v>102</v>
      </c>
      <c r="N3653">
        <v>15.56</v>
      </c>
      <c r="O3653">
        <v>240.3</v>
      </c>
      <c r="P3653">
        <v>65</v>
      </c>
      <c r="Q3653">
        <v>10.81</v>
      </c>
      <c r="R3653">
        <v>12.9</v>
      </c>
      <c r="S3653">
        <v>3</v>
      </c>
      <c r="T3653">
        <v>3.48</v>
      </c>
      <c r="U3653">
        <v>1</v>
      </c>
      <c r="V3653" t="s">
        <v>22</v>
      </c>
      <c r="W3653">
        <f t="shared" si="456"/>
        <v>0</v>
      </c>
      <c r="X3653" t="str">
        <f t="shared" si="457"/>
        <v>3 or fewer calls</v>
      </c>
      <c r="Y3653" t="str">
        <f t="shared" si="458"/>
        <v>Medium</v>
      </c>
      <c r="Z3653" t="str">
        <f t="shared" si="459"/>
        <v>Medium_user</v>
      </c>
      <c r="AA3653" t="str">
        <f t="shared" si="460"/>
        <v>Medium_user</v>
      </c>
      <c r="AB3653" t="str">
        <f t="shared" si="461"/>
        <v>Medium Usage</v>
      </c>
      <c r="AC3653" t="str">
        <f t="shared" si="462"/>
        <v>Medium</v>
      </c>
      <c r="AD3653" t="str">
        <f t="shared" si="463"/>
        <v>Medium Intl Calls</v>
      </c>
    </row>
    <row r="3654" spans="1:30" x14ac:dyDescent="0.25">
      <c r="A3654" t="s">
        <v>59</v>
      </c>
      <c r="B3654">
        <v>73</v>
      </c>
      <c r="C3654" t="s">
        <v>28</v>
      </c>
      <c r="D3654" t="s">
        <v>23</v>
      </c>
      <c r="E3654">
        <f>IF(train[[#This Row],[international_plan]]="yes",1,0)</f>
        <v>1</v>
      </c>
      <c r="F3654" t="s">
        <v>22</v>
      </c>
      <c r="G3654">
        <f>IF(train[[#This Row],[voice_mail_plan]]="yes",1,0)</f>
        <v>0</v>
      </c>
      <c r="H3654">
        <v>0</v>
      </c>
      <c r="I3654">
        <v>202.9</v>
      </c>
      <c r="J3654">
        <v>108</v>
      </c>
      <c r="K3654">
        <v>34.49</v>
      </c>
      <c r="L3654">
        <v>285.89999999999998</v>
      </c>
      <c r="M3654">
        <v>121</v>
      </c>
      <c r="N3654">
        <v>24.3</v>
      </c>
      <c r="O3654">
        <v>219</v>
      </c>
      <c r="P3654">
        <v>102</v>
      </c>
      <c r="Q3654">
        <v>9.86</v>
      </c>
      <c r="R3654">
        <v>12.8</v>
      </c>
      <c r="S3654">
        <v>5</v>
      </c>
      <c r="T3654">
        <v>3.46</v>
      </c>
      <c r="U3654">
        <v>1</v>
      </c>
      <c r="V3654" t="s">
        <v>22</v>
      </c>
      <c r="W3654">
        <f t="shared" si="456"/>
        <v>0</v>
      </c>
      <c r="X3654" t="str">
        <f t="shared" si="457"/>
        <v>3 or fewer calls</v>
      </c>
      <c r="Y3654" t="str">
        <f t="shared" si="458"/>
        <v>Medium</v>
      </c>
      <c r="Z3654" t="str">
        <f t="shared" si="459"/>
        <v>Heavy_user</v>
      </c>
      <c r="AA3654" t="str">
        <f t="shared" si="460"/>
        <v>Heavy_user</v>
      </c>
      <c r="AB3654" t="str">
        <f t="shared" si="461"/>
        <v>Medium Usage</v>
      </c>
      <c r="AC3654" t="str">
        <f t="shared" si="462"/>
        <v>None</v>
      </c>
      <c r="AD3654" t="str">
        <f t="shared" si="463"/>
        <v>Medium Intl Calls</v>
      </c>
    </row>
    <row r="3655" spans="1:30" x14ac:dyDescent="0.25">
      <c r="A3655" t="s">
        <v>54</v>
      </c>
      <c r="B3655">
        <v>90</v>
      </c>
      <c r="C3655" t="s">
        <v>21</v>
      </c>
      <c r="D3655" t="s">
        <v>22</v>
      </c>
      <c r="E3655">
        <f>IF(train[[#This Row],[international_plan]]="yes",1,0)</f>
        <v>0</v>
      </c>
      <c r="F3655" t="s">
        <v>22</v>
      </c>
      <c r="G3655">
        <f>IF(train[[#This Row],[voice_mail_plan]]="yes",1,0)</f>
        <v>0</v>
      </c>
      <c r="H3655">
        <v>0</v>
      </c>
      <c r="I3655">
        <v>272.2</v>
      </c>
      <c r="J3655">
        <v>75</v>
      </c>
      <c r="K3655">
        <v>46.27</v>
      </c>
      <c r="L3655">
        <v>122.9</v>
      </c>
      <c r="M3655">
        <v>96</v>
      </c>
      <c r="N3655">
        <v>10.45</v>
      </c>
      <c r="O3655">
        <v>252.6</v>
      </c>
      <c r="P3655">
        <v>100</v>
      </c>
      <c r="Q3655">
        <v>11.37</v>
      </c>
      <c r="R3655">
        <v>9.1999999999999993</v>
      </c>
      <c r="S3655">
        <v>2</v>
      </c>
      <c r="T3655">
        <v>2.48</v>
      </c>
      <c r="U3655">
        <v>0</v>
      </c>
      <c r="V3655" t="s">
        <v>22</v>
      </c>
      <c r="W3655">
        <f t="shared" si="456"/>
        <v>0</v>
      </c>
      <c r="X3655" t="str">
        <f t="shared" si="457"/>
        <v>3 or fewer calls</v>
      </c>
      <c r="Y3655" t="str">
        <f t="shared" si="458"/>
        <v>Medium</v>
      </c>
      <c r="Z3655" t="str">
        <f t="shared" si="459"/>
        <v>Medium_user</v>
      </c>
      <c r="AA3655" t="str">
        <f t="shared" si="460"/>
        <v>Medium_user</v>
      </c>
      <c r="AB3655" t="str">
        <f t="shared" si="461"/>
        <v>Medium Usage</v>
      </c>
      <c r="AC3655" t="str">
        <f t="shared" si="462"/>
        <v>None</v>
      </c>
      <c r="AD3655" t="str">
        <f t="shared" si="463"/>
        <v>Medium Intl Calls</v>
      </c>
    </row>
    <row r="3656" spans="1:30" x14ac:dyDescent="0.25">
      <c r="A3656" t="s">
        <v>62</v>
      </c>
      <c r="B3656">
        <v>105</v>
      </c>
      <c r="C3656" t="s">
        <v>25</v>
      </c>
      <c r="D3656" t="s">
        <v>22</v>
      </c>
      <c r="E3656">
        <f>IF(train[[#This Row],[international_plan]]="yes",1,0)</f>
        <v>0</v>
      </c>
      <c r="F3656" t="s">
        <v>22</v>
      </c>
      <c r="G3656">
        <f>IF(train[[#This Row],[voice_mail_plan]]="yes",1,0)</f>
        <v>0</v>
      </c>
      <c r="H3656">
        <v>0</v>
      </c>
      <c r="I3656">
        <v>98.2</v>
      </c>
      <c r="J3656">
        <v>103</v>
      </c>
      <c r="K3656">
        <v>16.690000000000001</v>
      </c>
      <c r="L3656">
        <v>140.30000000000001</v>
      </c>
      <c r="M3656">
        <v>91</v>
      </c>
      <c r="N3656">
        <v>11.93</v>
      </c>
      <c r="O3656">
        <v>140.19999999999999</v>
      </c>
      <c r="P3656">
        <v>106</v>
      </c>
      <c r="Q3656">
        <v>6.31</v>
      </c>
      <c r="R3656">
        <v>13.9</v>
      </c>
      <c r="S3656">
        <v>1</v>
      </c>
      <c r="T3656">
        <v>3.75</v>
      </c>
      <c r="U3656">
        <v>1</v>
      </c>
      <c r="V3656" t="s">
        <v>22</v>
      </c>
      <c r="W3656">
        <f t="shared" si="456"/>
        <v>0</v>
      </c>
      <c r="X3656" t="str">
        <f t="shared" si="457"/>
        <v>3 or fewer calls</v>
      </c>
      <c r="Y3656" t="str">
        <f t="shared" si="458"/>
        <v>Medium</v>
      </c>
      <c r="Z3656" t="str">
        <f t="shared" si="459"/>
        <v>Medium_user</v>
      </c>
      <c r="AA3656" t="str">
        <f t="shared" si="460"/>
        <v>Medium_user</v>
      </c>
      <c r="AB3656" t="str">
        <f t="shared" si="461"/>
        <v>Medium Usage</v>
      </c>
      <c r="AC3656" t="str">
        <f t="shared" si="462"/>
        <v>None</v>
      </c>
      <c r="AD3656" t="str">
        <f t="shared" si="463"/>
        <v>Medium Intl Calls</v>
      </c>
    </row>
    <row r="3657" spans="1:30" x14ac:dyDescent="0.25">
      <c r="A3657" t="s">
        <v>29</v>
      </c>
      <c r="B3657">
        <v>115</v>
      </c>
      <c r="C3657" t="s">
        <v>25</v>
      </c>
      <c r="D3657" t="s">
        <v>22</v>
      </c>
      <c r="E3657">
        <f>IF(train[[#This Row],[international_plan]]="yes",1,0)</f>
        <v>0</v>
      </c>
      <c r="F3657" t="s">
        <v>22</v>
      </c>
      <c r="G3657">
        <f>IF(train[[#This Row],[voice_mail_plan]]="yes",1,0)</f>
        <v>0</v>
      </c>
      <c r="H3657">
        <v>0</v>
      </c>
      <c r="I3657">
        <v>80.8</v>
      </c>
      <c r="J3657">
        <v>81</v>
      </c>
      <c r="K3657">
        <v>13.74</v>
      </c>
      <c r="L3657">
        <v>195.7</v>
      </c>
      <c r="M3657">
        <v>91</v>
      </c>
      <c r="N3657">
        <v>16.63</v>
      </c>
      <c r="O3657">
        <v>190.1</v>
      </c>
      <c r="P3657">
        <v>66</v>
      </c>
      <c r="Q3657">
        <v>8.5500000000000007</v>
      </c>
      <c r="R3657">
        <v>11.7</v>
      </c>
      <c r="S3657">
        <v>6</v>
      </c>
      <c r="T3657">
        <v>3.16</v>
      </c>
      <c r="U3657">
        <v>1</v>
      </c>
      <c r="V3657" t="s">
        <v>22</v>
      </c>
      <c r="W3657">
        <f t="shared" si="456"/>
        <v>0</v>
      </c>
      <c r="X3657" t="str">
        <f t="shared" si="457"/>
        <v>3 or fewer calls</v>
      </c>
      <c r="Y3657" t="str">
        <f t="shared" si="458"/>
        <v>Medium</v>
      </c>
      <c r="Z3657" t="str">
        <f t="shared" si="459"/>
        <v>Medium_user</v>
      </c>
      <c r="AA3657" t="str">
        <f t="shared" si="460"/>
        <v>Medium_user</v>
      </c>
      <c r="AB3657" t="str">
        <f t="shared" si="461"/>
        <v>Medium Usage</v>
      </c>
      <c r="AC3657" t="str">
        <f t="shared" si="462"/>
        <v>None</v>
      </c>
      <c r="AD3657" t="str">
        <f t="shared" si="463"/>
        <v>Medium Intl Calls</v>
      </c>
    </row>
    <row r="3658" spans="1:30" x14ac:dyDescent="0.25">
      <c r="A3658" t="s">
        <v>20</v>
      </c>
      <c r="B3658">
        <v>82</v>
      </c>
      <c r="C3658" t="s">
        <v>21</v>
      </c>
      <c r="D3658" t="s">
        <v>22</v>
      </c>
      <c r="E3658">
        <f>IF(train[[#This Row],[international_plan]]="yes",1,0)</f>
        <v>0</v>
      </c>
      <c r="F3658" t="s">
        <v>22</v>
      </c>
      <c r="G3658">
        <f>IF(train[[#This Row],[voice_mail_plan]]="yes",1,0)</f>
        <v>0</v>
      </c>
      <c r="H3658">
        <v>0</v>
      </c>
      <c r="I3658">
        <v>207.2</v>
      </c>
      <c r="J3658">
        <v>114</v>
      </c>
      <c r="K3658">
        <v>35.22</v>
      </c>
      <c r="L3658">
        <v>163.69999999999999</v>
      </c>
      <c r="M3658">
        <v>97</v>
      </c>
      <c r="N3658">
        <v>13.91</v>
      </c>
      <c r="O3658">
        <v>192.8</v>
      </c>
      <c r="P3658">
        <v>79</v>
      </c>
      <c r="Q3658">
        <v>8.68</v>
      </c>
      <c r="R3658">
        <v>9.3000000000000007</v>
      </c>
      <c r="S3658">
        <v>4</v>
      </c>
      <c r="T3658">
        <v>2.5099999999999998</v>
      </c>
      <c r="U3658">
        <v>7</v>
      </c>
      <c r="V3658" t="s">
        <v>22</v>
      </c>
      <c r="W3658">
        <f t="shared" si="456"/>
        <v>0</v>
      </c>
      <c r="X3658" t="str">
        <f t="shared" si="457"/>
        <v>More than 3 calls</v>
      </c>
      <c r="Y3658" t="str">
        <f t="shared" si="458"/>
        <v>Medium</v>
      </c>
      <c r="Z3658" t="str">
        <f t="shared" si="459"/>
        <v>Medium_user</v>
      </c>
      <c r="AA3658" t="str">
        <f t="shared" si="460"/>
        <v>Medium_user</v>
      </c>
      <c r="AB3658" t="str">
        <f t="shared" si="461"/>
        <v>Medium Usage</v>
      </c>
      <c r="AC3658" t="str">
        <f t="shared" si="462"/>
        <v>None</v>
      </c>
      <c r="AD3658" t="str">
        <f t="shared" si="463"/>
        <v>Medium Intl Calls</v>
      </c>
    </row>
    <row r="3659" spans="1:30" x14ac:dyDescent="0.25">
      <c r="A3659" t="s">
        <v>66</v>
      </c>
      <c r="B3659">
        <v>77</v>
      </c>
      <c r="C3659" t="s">
        <v>21</v>
      </c>
      <c r="D3659" t="s">
        <v>22</v>
      </c>
      <c r="E3659">
        <f>IF(train[[#This Row],[international_plan]]="yes",1,0)</f>
        <v>0</v>
      </c>
      <c r="F3659" t="s">
        <v>22</v>
      </c>
      <c r="G3659">
        <f>IF(train[[#This Row],[voice_mail_plan]]="yes",1,0)</f>
        <v>0</v>
      </c>
      <c r="H3659">
        <v>0</v>
      </c>
      <c r="I3659">
        <v>208.8</v>
      </c>
      <c r="J3659">
        <v>117</v>
      </c>
      <c r="K3659">
        <v>35.5</v>
      </c>
      <c r="L3659">
        <v>175.4</v>
      </c>
      <c r="M3659">
        <v>81</v>
      </c>
      <c r="N3659">
        <v>14.91</v>
      </c>
      <c r="O3659">
        <v>171.5</v>
      </c>
      <c r="P3659">
        <v>105</v>
      </c>
      <c r="Q3659">
        <v>7.72</v>
      </c>
      <c r="R3659">
        <v>13.4</v>
      </c>
      <c r="S3659">
        <v>3</v>
      </c>
      <c r="T3659">
        <v>3.62</v>
      </c>
      <c r="U3659">
        <v>0</v>
      </c>
      <c r="V3659" t="s">
        <v>22</v>
      </c>
      <c r="W3659">
        <f t="shared" si="456"/>
        <v>0</v>
      </c>
      <c r="X3659" t="str">
        <f t="shared" si="457"/>
        <v>3 or fewer calls</v>
      </c>
      <c r="Y3659" t="str">
        <f t="shared" si="458"/>
        <v>Medium</v>
      </c>
      <c r="Z3659" t="str">
        <f t="shared" si="459"/>
        <v>Medium_user</v>
      </c>
      <c r="AA3659" t="str">
        <f t="shared" si="460"/>
        <v>Medium_user</v>
      </c>
      <c r="AB3659" t="str">
        <f t="shared" si="461"/>
        <v>Medium Usage</v>
      </c>
      <c r="AC3659" t="str">
        <f t="shared" si="462"/>
        <v>None</v>
      </c>
      <c r="AD3659" t="str">
        <f t="shared" si="463"/>
        <v>Medium Intl Calls</v>
      </c>
    </row>
    <row r="3660" spans="1:30" x14ac:dyDescent="0.25">
      <c r="A3660" t="s">
        <v>46</v>
      </c>
      <c r="B3660">
        <v>201</v>
      </c>
      <c r="C3660" t="s">
        <v>28</v>
      </c>
      <c r="D3660" t="s">
        <v>22</v>
      </c>
      <c r="E3660">
        <f>IF(train[[#This Row],[international_plan]]="yes",1,0)</f>
        <v>0</v>
      </c>
      <c r="F3660" t="s">
        <v>22</v>
      </c>
      <c r="G3660">
        <f>IF(train[[#This Row],[voice_mail_plan]]="yes",1,0)</f>
        <v>0</v>
      </c>
      <c r="H3660">
        <v>0</v>
      </c>
      <c r="I3660">
        <v>159.9</v>
      </c>
      <c r="J3660">
        <v>61</v>
      </c>
      <c r="K3660">
        <v>27.18</v>
      </c>
      <c r="L3660">
        <v>237.3</v>
      </c>
      <c r="M3660">
        <v>124</v>
      </c>
      <c r="N3660">
        <v>20.170000000000002</v>
      </c>
      <c r="O3660">
        <v>290.2</v>
      </c>
      <c r="P3660">
        <v>99</v>
      </c>
      <c r="Q3660">
        <v>13.06</v>
      </c>
      <c r="R3660">
        <v>13.4</v>
      </c>
      <c r="S3660">
        <v>4</v>
      </c>
      <c r="T3660">
        <v>3.62</v>
      </c>
      <c r="U3660">
        <v>3</v>
      </c>
      <c r="V3660" t="s">
        <v>22</v>
      </c>
      <c r="W3660">
        <f t="shared" si="456"/>
        <v>0</v>
      </c>
      <c r="X3660" t="str">
        <f t="shared" si="457"/>
        <v>3 or fewer calls</v>
      </c>
      <c r="Y3660" t="str">
        <f t="shared" si="458"/>
        <v>Medium</v>
      </c>
      <c r="Z3660" t="str">
        <f t="shared" si="459"/>
        <v>Heavy_user</v>
      </c>
      <c r="AA3660" t="str">
        <f t="shared" si="460"/>
        <v>Heavy_user</v>
      </c>
      <c r="AB3660" t="str">
        <f t="shared" si="461"/>
        <v>Medium Usage</v>
      </c>
      <c r="AC3660" t="str">
        <f t="shared" si="462"/>
        <v>None</v>
      </c>
      <c r="AD3660" t="str">
        <f t="shared" si="463"/>
        <v>Medium Intl Calls</v>
      </c>
    </row>
    <row r="3661" spans="1:30" x14ac:dyDescent="0.25">
      <c r="A3661" t="s">
        <v>58</v>
      </c>
      <c r="B3661">
        <v>139</v>
      </c>
      <c r="C3661" t="s">
        <v>21</v>
      </c>
      <c r="D3661" t="s">
        <v>23</v>
      </c>
      <c r="E3661">
        <f>IF(train[[#This Row],[international_plan]]="yes",1,0)</f>
        <v>1</v>
      </c>
      <c r="F3661" t="s">
        <v>22</v>
      </c>
      <c r="G3661">
        <f>IF(train[[#This Row],[voice_mail_plan]]="yes",1,0)</f>
        <v>0</v>
      </c>
      <c r="H3661">
        <v>0</v>
      </c>
      <c r="I3661">
        <v>185.1</v>
      </c>
      <c r="J3661">
        <v>101</v>
      </c>
      <c r="K3661">
        <v>31.47</v>
      </c>
      <c r="L3661">
        <v>266.7</v>
      </c>
      <c r="M3661">
        <v>75</v>
      </c>
      <c r="N3661">
        <v>22.67</v>
      </c>
      <c r="O3661">
        <v>207.9</v>
      </c>
      <c r="P3661">
        <v>95</v>
      </c>
      <c r="Q3661">
        <v>9.36</v>
      </c>
      <c r="R3661">
        <v>9</v>
      </c>
      <c r="S3661">
        <v>3</v>
      </c>
      <c r="T3661">
        <v>2.4300000000000002</v>
      </c>
      <c r="U3661">
        <v>3</v>
      </c>
      <c r="V3661" t="s">
        <v>22</v>
      </c>
      <c r="W3661">
        <f t="shared" si="456"/>
        <v>0</v>
      </c>
      <c r="X3661" t="str">
        <f t="shared" si="457"/>
        <v>3 or fewer calls</v>
      </c>
      <c r="Y3661" t="str">
        <f t="shared" si="458"/>
        <v>Medium</v>
      </c>
      <c r="Z3661" t="str">
        <f t="shared" si="459"/>
        <v>Light_usage</v>
      </c>
      <c r="AA3661" t="str">
        <f t="shared" si="460"/>
        <v>Heavy_user</v>
      </c>
      <c r="AB3661" t="str">
        <f t="shared" si="461"/>
        <v>Medium Usage</v>
      </c>
      <c r="AC3661" t="str">
        <f t="shared" si="462"/>
        <v>None</v>
      </c>
      <c r="AD3661" t="str">
        <f t="shared" si="463"/>
        <v>Medium Intl Calls</v>
      </c>
    </row>
    <row r="3662" spans="1:30" x14ac:dyDescent="0.25">
      <c r="A3662" t="s">
        <v>65</v>
      </c>
      <c r="B3662">
        <v>94</v>
      </c>
      <c r="C3662" t="s">
        <v>25</v>
      </c>
      <c r="D3662" t="s">
        <v>22</v>
      </c>
      <c r="E3662">
        <f>IF(train[[#This Row],[international_plan]]="yes",1,0)</f>
        <v>0</v>
      </c>
      <c r="F3662" t="s">
        <v>22</v>
      </c>
      <c r="G3662">
        <f>IF(train[[#This Row],[voice_mail_plan]]="yes",1,0)</f>
        <v>0</v>
      </c>
      <c r="H3662">
        <v>0</v>
      </c>
      <c r="I3662">
        <v>139.1</v>
      </c>
      <c r="J3662">
        <v>93</v>
      </c>
      <c r="K3662">
        <v>23.65</v>
      </c>
      <c r="L3662">
        <v>237.9</v>
      </c>
      <c r="M3662">
        <v>100</v>
      </c>
      <c r="N3662">
        <v>20.22</v>
      </c>
      <c r="O3662">
        <v>227.1</v>
      </c>
      <c r="P3662">
        <v>59</v>
      </c>
      <c r="Q3662">
        <v>10.220000000000001</v>
      </c>
      <c r="R3662">
        <v>11.4</v>
      </c>
      <c r="S3662">
        <v>3</v>
      </c>
      <c r="T3662">
        <v>3.08</v>
      </c>
      <c r="U3662">
        <v>1</v>
      </c>
      <c r="V3662" t="s">
        <v>22</v>
      </c>
      <c r="W3662">
        <f t="shared" si="456"/>
        <v>0</v>
      </c>
      <c r="X3662" t="str">
        <f t="shared" si="457"/>
        <v>3 or fewer calls</v>
      </c>
      <c r="Y3662" t="str">
        <f t="shared" si="458"/>
        <v>Medium</v>
      </c>
      <c r="Z3662" t="str">
        <f t="shared" si="459"/>
        <v>Medium_user</v>
      </c>
      <c r="AA3662" t="str">
        <f t="shared" si="460"/>
        <v>Heavy_user</v>
      </c>
      <c r="AB3662" t="str">
        <f t="shared" si="461"/>
        <v>Medium Usage</v>
      </c>
      <c r="AC3662" t="str">
        <f t="shared" si="462"/>
        <v>None</v>
      </c>
      <c r="AD3662" t="str">
        <f t="shared" si="463"/>
        <v>Medium Intl Calls</v>
      </c>
    </row>
    <row r="3663" spans="1:30" x14ac:dyDescent="0.25">
      <c r="A3663" t="s">
        <v>55</v>
      </c>
      <c r="B3663">
        <v>95</v>
      </c>
      <c r="C3663" t="s">
        <v>21</v>
      </c>
      <c r="D3663" t="s">
        <v>22</v>
      </c>
      <c r="E3663">
        <f>IF(train[[#This Row],[international_plan]]="yes",1,0)</f>
        <v>0</v>
      </c>
      <c r="F3663" t="s">
        <v>22</v>
      </c>
      <c r="G3663">
        <f>IF(train[[#This Row],[voice_mail_plan]]="yes",1,0)</f>
        <v>0</v>
      </c>
      <c r="H3663">
        <v>0</v>
      </c>
      <c r="I3663">
        <v>155.5</v>
      </c>
      <c r="J3663">
        <v>99</v>
      </c>
      <c r="K3663">
        <v>26.44</v>
      </c>
      <c r="L3663">
        <v>167</v>
      </c>
      <c r="M3663">
        <v>75</v>
      </c>
      <c r="N3663">
        <v>14.2</v>
      </c>
      <c r="O3663">
        <v>190.7</v>
      </c>
      <c r="P3663">
        <v>125</v>
      </c>
      <c r="Q3663">
        <v>8.58</v>
      </c>
      <c r="R3663">
        <v>13.2</v>
      </c>
      <c r="S3663">
        <v>4</v>
      </c>
      <c r="T3663">
        <v>3.56</v>
      </c>
      <c r="U3663">
        <v>1</v>
      </c>
      <c r="V3663" t="s">
        <v>22</v>
      </c>
      <c r="W3663">
        <f t="shared" si="456"/>
        <v>0</v>
      </c>
      <c r="X3663" t="str">
        <f t="shared" si="457"/>
        <v>3 or fewer calls</v>
      </c>
      <c r="Y3663" t="str">
        <f t="shared" si="458"/>
        <v>Medium</v>
      </c>
      <c r="Z3663" t="str">
        <f t="shared" si="459"/>
        <v>Light_usage</v>
      </c>
      <c r="AA3663" t="str">
        <f t="shared" si="460"/>
        <v>Medium_user</v>
      </c>
      <c r="AB3663" t="str">
        <f t="shared" si="461"/>
        <v>Medium Usage</v>
      </c>
      <c r="AC3663" t="str">
        <f t="shared" si="462"/>
        <v>None</v>
      </c>
      <c r="AD3663" t="str">
        <f t="shared" si="463"/>
        <v>Medium Intl Calls</v>
      </c>
    </row>
    <row r="3664" spans="1:30" x14ac:dyDescent="0.25">
      <c r="A3664" t="s">
        <v>62</v>
      </c>
      <c r="B3664">
        <v>138</v>
      </c>
      <c r="C3664" t="s">
        <v>25</v>
      </c>
      <c r="D3664" t="s">
        <v>22</v>
      </c>
      <c r="E3664">
        <f>IF(train[[#This Row],[international_plan]]="yes",1,0)</f>
        <v>0</v>
      </c>
      <c r="F3664" t="s">
        <v>22</v>
      </c>
      <c r="G3664">
        <f>IF(train[[#This Row],[voice_mail_plan]]="yes",1,0)</f>
        <v>0</v>
      </c>
      <c r="H3664">
        <v>0</v>
      </c>
      <c r="I3664">
        <v>180.5</v>
      </c>
      <c r="J3664">
        <v>82</v>
      </c>
      <c r="K3664">
        <v>30.69</v>
      </c>
      <c r="L3664">
        <v>242.4</v>
      </c>
      <c r="M3664">
        <v>103</v>
      </c>
      <c r="N3664">
        <v>20.6</v>
      </c>
      <c r="O3664">
        <v>244.4</v>
      </c>
      <c r="P3664">
        <v>89</v>
      </c>
      <c r="Q3664">
        <v>11</v>
      </c>
      <c r="R3664">
        <v>10.3</v>
      </c>
      <c r="S3664">
        <v>7</v>
      </c>
      <c r="T3664">
        <v>2.78</v>
      </c>
      <c r="U3664">
        <v>2</v>
      </c>
      <c r="V3664" t="s">
        <v>22</v>
      </c>
      <c r="W3664">
        <f t="shared" si="456"/>
        <v>0</v>
      </c>
      <c r="X3664" t="str">
        <f t="shared" si="457"/>
        <v>3 or fewer calls</v>
      </c>
      <c r="Y3664" t="str">
        <f t="shared" si="458"/>
        <v>Medium</v>
      </c>
      <c r="Z3664" t="str">
        <f t="shared" si="459"/>
        <v>Medium_user</v>
      </c>
      <c r="AA3664" t="str">
        <f t="shared" si="460"/>
        <v>Heavy_user</v>
      </c>
      <c r="AB3664" t="str">
        <f t="shared" si="461"/>
        <v>Medium Usage</v>
      </c>
      <c r="AC3664" t="str">
        <f t="shared" si="462"/>
        <v>None</v>
      </c>
      <c r="AD3664" t="str">
        <f t="shared" si="463"/>
        <v>Medium Intl Calls</v>
      </c>
    </row>
    <row r="3665" spans="1:30" x14ac:dyDescent="0.25">
      <c r="A3665" t="s">
        <v>64</v>
      </c>
      <c r="B3665">
        <v>105</v>
      </c>
      <c r="C3665" t="s">
        <v>21</v>
      </c>
      <c r="D3665" t="s">
        <v>22</v>
      </c>
      <c r="E3665">
        <f>IF(train[[#This Row],[international_plan]]="yes",1,0)</f>
        <v>0</v>
      </c>
      <c r="F3665" t="s">
        <v>22</v>
      </c>
      <c r="G3665">
        <f>IF(train[[#This Row],[voice_mail_plan]]="yes",1,0)</f>
        <v>0</v>
      </c>
      <c r="H3665">
        <v>0</v>
      </c>
      <c r="I3665">
        <v>204.6</v>
      </c>
      <c r="J3665">
        <v>111</v>
      </c>
      <c r="K3665">
        <v>34.78</v>
      </c>
      <c r="L3665">
        <v>134.4</v>
      </c>
      <c r="M3665">
        <v>109</v>
      </c>
      <c r="N3665">
        <v>11.42</v>
      </c>
      <c r="O3665">
        <v>260.8</v>
      </c>
      <c r="P3665">
        <v>69</v>
      </c>
      <c r="Q3665">
        <v>11.74</v>
      </c>
      <c r="R3665">
        <v>5.7</v>
      </c>
      <c r="S3665">
        <v>7</v>
      </c>
      <c r="T3665">
        <v>1.54</v>
      </c>
      <c r="U3665">
        <v>1</v>
      </c>
      <c r="V3665" t="s">
        <v>22</v>
      </c>
      <c r="W3665">
        <f t="shared" si="456"/>
        <v>0</v>
      </c>
      <c r="X3665" t="str">
        <f t="shared" si="457"/>
        <v>3 or fewer calls</v>
      </c>
      <c r="Y3665" t="str">
        <f t="shared" si="458"/>
        <v>Low</v>
      </c>
      <c r="Z3665" t="str">
        <f t="shared" si="459"/>
        <v>Medium_user</v>
      </c>
      <c r="AA3665" t="str">
        <f t="shared" si="460"/>
        <v>Medium_user</v>
      </c>
      <c r="AB3665" t="str">
        <f t="shared" si="461"/>
        <v>Medium Usage</v>
      </c>
      <c r="AC3665" t="str">
        <f t="shared" si="462"/>
        <v>None</v>
      </c>
      <c r="AD3665" t="str">
        <f t="shared" si="463"/>
        <v>Low Intl Calls</v>
      </c>
    </row>
    <row r="3666" spans="1:30" x14ac:dyDescent="0.25">
      <c r="A3666" t="s">
        <v>66</v>
      </c>
      <c r="B3666">
        <v>81</v>
      </c>
      <c r="C3666" t="s">
        <v>21</v>
      </c>
      <c r="D3666" t="s">
        <v>23</v>
      </c>
      <c r="E3666">
        <f>IF(train[[#This Row],[international_plan]]="yes",1,0)</f>
        <v>1</v>
      </c>
      <c r="F3666" t="s">
        <v>22</v>
      </c>
      <c r="G3666">
        <f>IF(train[[#This Row],[voice_mail_plan]]="yes",1,0)</f>
        <v>0</v>
      </c>
      <c r="H3666">
        <v>0</v>
      </c>
      <c r="I3666">
        <v>220.4</v>
      </c>
      <c r="J3666">
        <v>76</v>
      </c>
      <c r="K3666">
        <v>37.47</v>
      </c>
      <c r="L3666">
        <v>276.39999999999998</v>
      </c>
      <c r="M3666">
        <v>122</v>
      </c>
      <c r="N3666">
        <v>23.49</v>
      </c>
      <c r="O3666">
        <v>239.5</v>
      </c>
      <c r="P3666">
        <v>112</v>
      </c>
      <c r="Q3666">
        <v>10.78</v>
      </c>
      <c r="R3666">
        <v>11.4</v>
      </c>
      <c r="S3666">
        <v>5</v>
      </c>
      <c r="T3666">
        <v>3.08</v>
      </c>
      <c r="U3666">
        <v>1</v>
      </c>
      <c r="V3666" t="s">
        <v>23</v>
      </c>
      <c r="W3666">
        <f t="shared" si="456"/>
        <v>1</v>
      </c>
      <c r="X3666" t="str">
        <f t="shared" si="457"/>
        <v>3 or fewer calls</v>
      </c>
      <c r="Y3666" t="str">
        <f t="shared" si="458"/>
        <v>Medium</v>
      </c>
      <c r="Z3666" t="str">
        <f t="shared" si="459"/>
        <v>Heavy_user</v>
      </c>
      <c r="AA3666" t="str">
        <f t="shared" si="460"/>
        <v>Heavy_user</v>
      </c>
      <c r="AB3666" t="str">
        <f t="shared" si="461"/>
        <v>Medium Usage</v>
      </c>
      <c r="AC3666" t="str">
        <f t="shared" si="462"/>
        <v>None</v>
      </c>
      <c r="AD3666" t="str">
        <f t="shared" si="463"/>
        <v>Medium Intl Calls</v>
      </c>
    </row>
    <row r="3667" spans="1:30" x14ac:dyDescent="0.25">
      <c r="A3667" t="s">
        <v>66</v>
      </c>
      <c r="B3667">
        <v>127</v>
      </c>
      <c r="C3667" t="s">
        <v>28</v>
      </c>
      <c r="D3667" t="s">
        <v>22</v>
      </c>
      <c r="E3667">
        <f>IF(train[[#This Row],[international_plan]]="yes",1,0)</f>
        <v>0</v>
      </c>
      <c r="F3667" t="s">
        <v>22</v>
      </c>
      <c r="G3667">
        <f>IF(train[[#This Row],[voice_mail_plan]]="yes",1,0)</f>
        <v>0</v>
      </c>
      <c r="H3667">
        <v>0</v>
      </c>
      <c r="I3667">
        <v>223.2</v>
      </c>
      <c r="J3667">
        <v>137</v>
      </c>
      <c r="K3667">
        <v>37.94</v>
      </c>
      <c r="L3667">
        <v>144.69999999999999</v>
      </c>
      <c r="M3667">
        <v>119</v>
      </c>
      <c r="N3667">
        <v>12.3</v>
      </c>
      <c r="O3667">
        <v>96</v>
      </c>
      <c r="P3667">
        <v>109</v>
      </c>
      <c r="Q3667">
        <v>4.32</v>
      </c>
      <c r="R3667">
        <v>8.6</v>
      </c>
      <c r="S3667">
        <v>4</v>
      </c>
      <c r="T3667">
        <v>2.3199999999999998</v>
      </c>
      <c r="U3667">
        <v>2</v>
      </c>
      <c r="V3667" t="s">
        <v>22</v>
      </c>
      <c r="W3667">
        <f t="shared" si="456"/>
        <v>0</v>
      </c>
      <c r="X3667" t="str">
        <f t="shared" si="457"/>
        <v>3 or fewer calls</v>
      </c>
      <c r="Y3667" t="str">
        <f t="shared" si="458"/>
        <v>Medium</v>
      </c>
      <c r="Z3667" t="str">
        <f t="shared" si="459"/>
        <v>Medium_user</v>
      </c>
      <c r="AA3667" t="str">
        <f t="shared" si="460"/>
        <v>Medium_user</v>
      </c>
      <c r="AB3667" t="str">
        <f t="shared" si="461"/>
        <v>Medium Usage</v>
      </c>
      <c r="AC3667" t="str">
        <f t="shared" si="462"/>
        <v>None</v>
      </c>
      <c r="AD3667" t="str">
        <f t="shared" si="463"/>
        <v>Medium Intl Calls</v>
      </c>
    </row>
    <row r="3668" spans="1:30" x14ac:dyDescent="0.25">
      <c r="A3668" t="s">
        <v>73</v>
      </c>
      <c r="B3668">
        <v>84</v>
      </c>
      <c r="C3668" t="s">
        <v>21</v>
      </c>
      <c r="D3668" t="s">
        <v>22</v>
      </c>
      <c r="E3668">
        <f>IF(train[[#This Row],[international_plan]]="yes",1,0)</f>
        <v>0</v>
      </c>
      <c r="F3668" t="s">
        <v>22</v>
      </c>
      <c r="G3668">
        <f>IF(train[[#This Row],[voice_mail_plan]]="yes",1,0)</f>
        <v>0</v>
      </c>
      <c r="H3668">
        <v>0</v>
      </c>
      <c r="I3668">
        <v>109.1</v>
      </c>
      <c r="J3668">
        <v>114</v>
      </c>
      <c r="K3668">
        <v>18.55</v>
      </c>
      <c r="L3668">
        <v>231.4</v>
      </c>
      <c r="M3668">
        <v>113</v>
      </c>
      <c r="N3668">
        <v>19.670000000000002</v>
      </c>
      <c r="O3668">
        <v>274</v>
      </c>
      <c r="P3668">
        <v>112</v>
      </c>
      <c r="Q3668">
        <v>12.33</v>
      </c>
      <c r="R3668">
        <v>9.6</v>
      </c>
      <c r="S3668">
        <v>4</v>
      </c>
      <c r="T3668">
        <v>2.59</v>
      </c>
      <c r="U3668">
        <v>0</v>
      </c>
      <c r="V3668" t="s">
        <v>22</v>
      </c>
      <c r="W3668">
        <f t="shared" si="456"/>
        <v>0</v>
      </c>
      <c r="X3668" t="str">
        <f t="shared" si="457"/>
        <v>3 or fewer calls</v>
      </c>
      <c r="Y3668" t="str">
        <f t="shared" si="458"/>
        <v>Medium</v>
      </c>
      <c r="Z3668" t="str">
        <f t="shared" si="459"/>
        <v>Medium_user</v>
      </c>
      <c r="AA3668" t="str">
        <f t="shared" si="460"/>
        <v>Medium_user</v>
      </c>
      <c r="AB3668" t="str">
        <f t="shared" si="461"/>
        <v>Medium Usage</v>
      </c>
      <c r="AC3668" t="str">
        <f t="shared" si="462"/>
        <v>None</v>
      </c>
      <c r="AD3668" t="str">
        <f t="shared" si="463"/>
        <v>Medium Intl Calls</v>
      </c>
    </row>
    <row r="3669" spans="1:30" x14ac:dyDescent="0.25">
      <c r="A3669" t="s">
        <v>53</v>
      </c>
      <c r="B3669">
        <v>47</v>
      </c>
      <c r="C3669" t="s">
        <v>28</v>
      </c>
      <c r="D3669" t="s">
        <v>22</v>
      </c>
      <c r="E3669">
        <f>IF(train[[#This Row],[international_plan]]="yes",1,0)</f>
        <v>0</v>
      </c>
      <c r="F3669" t="s">
        <v>23</v>
      </c>
      <c r="G3669">
        <f>IF(train[[#This Row],[voice_mail_plan]]="yes",1,0)</f>
        <v>1</v>
      </c>
      <c r="H3669">
        <v>30</v>
      </c>
      <c r="I3669">
        <v>136.5</v>
      </c>
      <c r="J3669">
        <v>101</v>
      </c>
      <c r="K3669">
        <v>23.21</v>
      </c>
      <c r="L3669">
        <v>174.9</v>
      </c>
      <c r="M3669">
        <v>74</v>
      </c>
      <c r="N3669">
        <v>14.87</v>
      </c>
      <c r="O3669">
        <v>146.4</v>
      </c>
      <c r="P3669">
        <v>91</v>
      </c>
      <c r="Q3669">
        <v>6.59</v>
      </c>
      <c r="R3669">
        <v>10.9</v>
      </c>
      <c r="S3669">
        <v>3</v>
      </c>
      <c r="T3669">
        <v>2.94</v>
      </c>
      <c r="U3669">
        <v>2</v>
      </c>
      <c r="V3669" t="s">
        <v>22</v>
      </c>
      <c r="W3669">
        <f t="shared" si="456"/>
        <v>0</v>
      </c>
      <c r="X3669" t="str">
        <f t="shared" si="457"/>
        <v>3 or fewer calls</v>
      </c>
      <c r="Y3669" t="str">
        <f t="shared" si="458"/>
        <v>Medium</v>
      </c>
      <c r="Z3669" t="str">
        <f t="shared" si="459"/>
        <v>Light_usage</v>
      </c>
      <c r="AA3669" t="str">
        <f t="shared" si="460"/>
        <v>Medium_user</v>
      </c>
      <c r="AB3669" t="str">
        <f t="shared" si="461"/>
        <v>Medium Usage</v>
      </c>
      <c r="AC3669" t="str">
        <f t="shared" si="462"/>
        <v>High</v>
      </c>
      <c r="AD3669" t="str">
        <f t="shared" si="463"/>
        <v>Medium Intl Calls</v>
      </c>
    </row>
    <row r="3670" spans="1:30" x14ac:dyDescent="0.25">
      <c r="A3670" t="s">
        <v>60</v>
      </c>
      <c r="B3670">
        <v>128</v>
      </c>
      <c r="C3670" t="s">
        <v>28</v>
      </c>
      <c r="D3670" t="s">
        <v>23</v>
      </c>
      <c r="E3670">
        <f>IF(train[[#This Row],[international_plan]]="yes",1,0)</f>
        <v>1</v>
      </c>
      <c r="F3670" t="s">
        <v>22</v>
      </c>
      <c r="G3670">
        <f>IF(train[[#This Row],[voice_mail_plan]]="yes",1,0)</f>
        <v>0</v>
      </c>
      <c r="H3670">
        <v>0</v>
      </c>
      <c r="I3670">
        <v>192.8</v>
      </c>
      <c r="J3670">
        <v>96</v>
      </c>
      <c r="K3670">
        <v>32.78</v>
      </c>
      <c r="L3670">
        <v>136.6</v>
      </c>
      <c r="M3670">
        <v>86</v>
      </c>
      <c r="N3670">
        <v>11.61</v>
      </c>
      <c r="O3670">
        <v>151.80000000000001</v>
      </c>
      <c r="P3670">
        <v>75</v>
      </c>
      <c r="Q3670">
        <v>6.83</v>
      </c>
      <c r="R3670">
        <v>13.5</v>
      </c>
      <c r="S3670">
        <v>4</v>
      </c>
      <c r="T3670">
        <v>3.65</v>
      </c>
      <c r="U3670">
        <v>1</v>
      </c>
      <c r="V3670" t="s">
        <v>23</v>
      </c>
      <c r="W3670">
        <f t="shared" si="456"/>
        <v>1</v>
      </c>
      <c r="X3670" t="str">
        <f t="shared" si="457"/>
        <v>3 or fewer calls</v>
      </c>
      <c r="Y3670" t="str">
        <f t="shared" si="458"/>
        <v>Medium</v>
      </c>
      <c r="Z3670" t="str">
        <f t="shared" si="459"/>
        <v>Medium_user</v>
      </c>
      <c r="AA3670" t="str">
        <f t="shared" si="460"/>
        <v>Medium_user</v>
      </c>
      <c r="AB3670" t="str">
        <f t="shared" si="461"/>
        <v>Medium Usage</v>
      </c>
      <c r="AC3670" t="str">
        <f t="shared" si="462"/>
        <v>None</v>
      </c>
      <c r="AD3670" t="str">
        <f t="shared" si="463"/>
        <v>Medium Intl Calls</v>
      </c>
    </row>
    <row r="3671" spans="1:30" x14ac:dyDescent="0.25">
      <c r="A3671" t="s">
        <v>65</v>
      </c>
      <c r="B3671">
        <v>76</v>
      </c>
      <c r="C3671" t="s">
        <v>28</v>
      </c>
      <c r="D3671" t="s">
        <v>22</v>
      </c>
      <c r="E3671">
        <f>IF(train[[#This Row],[international_plan]]="yes",1,0)</f>
        <v>0</v>
      </c>
      <c r="F3671" t="s">
        <v>22</v>
      </c>
      <c r="G3671">
        <f>IF(train[[#This Row],[voice_mail_plan]]="yes",1,0)</f>
        <v>0</v>
      </c>
      <c r="H3671">
        <v>0</v>
      </c>
      <c r="I3671">
        <v>293.8</v>
      </c>
      <c r="J3671">
        <v>94</v>
      </c>
      <c r="K3671">
        <v>49.95</v>
      </c>
      <c r="L3671">
        <v>169.6</v>
      </c>
      <c r="M3671">
        <v>62</v>
      </c>
      <c r="N3671">
        <v>14.42</v>
      </c>
      <c r="O3671">
        <v>160.4</v>
      </c>
      <c r="P3671">
        <v>103</v>
      </c>
      <c r="Q3671">
        <v>7.22</v>
      </c>
      <c r="R3671">
        <v>13.7</v>
      </c>
      <c r="S3671">
        <v>9</v>
      </c>
      <c r="T3671">
        <v>3.7</v>
      </c>
      <c r="U3671">
        <v>0</v>
      </c>
      <c r="V3671" t="s">
        <v>23</v>
      </c>
      <c r="W3671">
        <f t="shared" si="456"/>
        <v>1</v>
      </c>
      <c r="X3671" t="str">
        <f t="shared" si="457"/>
        <v>3 or fewer calls</v>
      </c>
      <c r="Y3671" t="str">
        <f t="shared" si="458"/>
        <v>Medium</v>
      </c>
      <c r="Z3671" t="str">
        <f t="shared" si="459"/>
        <v>Light_usage</v>
      </c>
      <c r="AA3671" t="str">
        <f t="shared" si="460"/>
        <v>Medium_user</v>
      </c>
      <c r="AB3671" t="str">
        <f t="shared" si="461"/>
        <v>Medium Usage</v>
      </c>
      <c r="AC3671" t="str">
        <f t="shared" si="462"/>
        <v>None</v>
      </c>
      <c r="AD3671" t="str">
        <f t="shared" si="463"/>
        <v>Medium Intl Calls</v>
      </c>
    </row>
    <row r="3672" spans="1:30" x14ac:dyDescent="0.25">
      <c r="A3672" t="s">
        <v>65</v>
      </c>
      <c r="B3672">
        <v>167</v>
      </c>
      <c r="C3672" t="s">
        <v>25</v>
      </c>
      <c r="D3672" t="s">
        <v>22</v>
      </c>
      <c r="E3672">
        <f>IF(train[[#This Row],[international_plan]]="yes",1,0)</f>
        <v>0</v>
      </c>
      <c r="F3672" t="s">
        <v>22</v>
      </c>
      <c r="G3672">
        <f>IF(train[[#This Row],[voice_mail_plan]]="yes",1,0)</f>
        <v>0</v>
      </c>
      <c r="H3672">
        <v>0</v>
      </c>
      <c r="I3672">
        <v>130.5</v>
      </c>
      <c r="J3672">
        <v>66</v>
      </c>
      <c r="K3672">
        <v>22.19</v>
      </c>
      <c r="L3672">
        <v>80.900000000000006</v>
      </c>
      <c r="M3672">
        <v>102</v>
      </c>
      <c r="N3672">
        <v>6.88</v>
      </c>
      <c r="O3672">
        <v>221.6</v>
      </c>
      <c r="P3672">
        <v>116</v>
      </c>
      <c r="Q3672">
        <v>9.9700000000000006</v>
      </c>
      <c r="R3672">
        <v>11.2</v>
      </c>
      <c r="S3672">
        <v>5</v>
      </c>
      <c r="T3672">
        <v>3.02</v>
      </c>
      <c r="U3672">
        <v>1</v>
      </c>
      <c r="V3672" t="s">
        <v>22</v>
      </c>
      <c r="W3672">
        <f t="shared" si="456"/>
        <v>0</v>
      </c>
      <c r="X3672" t="str">
        <f t="shared" si="457"/>
        <v>3 or fewer calls</v>
      </c>
      <c r="Y3672" t="str">
        <f t="shared" si="458"/>
        <v>Medium</v>
      </c>
      <c r="Z3672" t="str">
        <f t="shared" si="459"/>
        <v>Medium_user</v>
      </c>
      <c r="AA3672" t="str">
        <f t="shared" si="460"/>
        <v>Light_user</v>
      </c>
      <c r="AB3672" t="str">
        <f t="shared" si="461"/>
        <v>Medium Usage</v>
      </c>
      <c r="AC3672" t="str">
        <f t="shared" si="462"/>
        <v>None</v>
      </c>
      <c r="AD3672" t="str">
        <f t="shared" si="463"/>
        <v>Medium Intl Calls</v>
      </c>
    </row>
    <row r="3673" spans="1:30" x14ac:dyDescent="0.25">
      <c r="A3673" t="s">
        <v>73</v>
      </c>
      <c r="B3673">
        <v>104</v>
      </c>
      <c r="C3673" t="s">
        <v>21</v>
      </c>
      <c r="D3673" t="s">
        <v>22</v>
      </c>
      <c r="E3673">
        <f>IF(train[[#This Row],[international_plan]]="yes",1,0)</f>
        <v>0</v>
      </c>
      <c r="F3673" t="s">
        <v>22</v>
      </c>
      <c r="G3673">
        <f>IF(train[[#This Row],[voice_mail_plan]]="yes",1,0)</f>
        <v>0</v>
      </c>
      <c r="H3673">
        <v>0</v>
      </c>
      <c r="I3673">
        <v>186.8</v>
      </c>
      <c r="J3673">
        <v>102</v>
      </c>
      <c r="K3673">
        <v>31.76</v>
      </c>
      <c r="L3673">
        <v>176.3</v>
      </c>
      <c r="M3673">
        <v>114</v>
      </c>
      <c r="N3673">
        <v>14.99</v>
      </c>
      <c r="O3673">
        <v>222.2</v>
      </c>
      <c r="P3673">
        <v>84</v>
      </c>
      <c r="Q3673">
        <v>10</v>
      </c>
      <c r="R3673">
        <v>13</v>
      </c>
      <c r="S3673">
        <v>3</v>
      </c>
      <c r="T3673">
        <v>3.51</v>
      </c>
      <c r="U3673">
        <v>0</v>
      </c>
      <c r="V3673" t="s">
        <v>22</v>
      </c>
      <c r="W3673">
        <f t="shared" si="456"/>
        <v>0</v>
      </c>
      <c r="X3673" t="str">
        <f t="shared" si="457"/>
        <v>3 or fewer calls</v>
      </c>
      <c r="Y3673" t="str">
        <f t="shared" si="458"/>
        <v>Medium</v>
      </c>
      <c r="Z3673" t="str">
        <f t="shared" si="459"/>
        <v>Medium_user</v>
      </c>
      <c r="AA3673" t="str">
        <f t="shared" si="460"/>
        <v>Medium_user</v>
      </c>
      <c r="AB3673" t="str">
        <f t="shared" si="461"/>
        <v>Medium Usage</v>
      </c>
      <c r="AC3673" t="str">
        <f t="shared" si="462"/>
        <v>None</v>
      </c>
      <c r="AD3673" t="str">
        <f t="shared" si="463"/>
        <v>Medium Intl Calls</v>
      </c>
    </row>
    <row r="3674" spans="1:30" x14ac:dyDescent="0.25">
      <c r="A3674" t="s">
        <v>38</v>
      </c>
      <c r="B3674">
        <v>136</v>
      </c>
      <c r="C3674" t="s">
        <v>21</v>
      </c>
      <c r="D3674" t="s">
        <v>22</v>
      </c>
      <c r="E3674">
        <f>IF(train[[#This Row],[international_plan]]="yes",1,0)</f>
        <v>0</v>
      </c>
      <c r="F3674" t="s">
        <v>22</v>
      </c>
      <c r="G3674">
        <f>IF(train[[#This Row],[voice_mail_plan]]="yes",1,0)</f>
        <v>0</v>
      </c>
      <c r="H3674">
        <v>0</v>
      </c>
      <c r="I3674">
        <v>110.2</v>
      </c>
      <c r="J3674">
        <v>92</v>
      </c>
      <c r="K3674">
        <v>18.73</v>
      </c>
      <c r="L3674">
        <v>219.4</v>
      </c>
      <c r="M3674">
        <v>109</v>
      </c>
      <c r="N3674">
        <v>18.649999999999999</v>
      </c>
      <c r="O3674">
        <v>188.1</v>
      </c>
      <c r="P3674">
        <v>67</v>
      </c>
      <c r="Q3674">
        <v>8.4600000000000009</v>
      </c>
      <c r="R3674">
        <v>12.3</v>
      </c>
      <c r="S3674">
        <v>4</v>
      </c>
      <c r="T3674">
        <v>3.32</v>
      </c>
      <c r="U3674">
        <v>2</v>
      </c>
      <c r="V3674" t="s">
        <v>22</v>
      </c>
      <c r="W3674">
        <f t="shared" si="456"/>
        <v>0</v>
      </c>
      <c r="X3674" t="str">
        <f t="shared" si="457"/>
        <v>3 or fewer calls</v>
      </c>
      <c r="Y3674" t="str">
        <f t="shared" si="458"/>
        <v>Medium</v>
      </c>
      <c r="Z3674" t="str">
        <f t="shared" si="459"/>
        <v>Medium_user</v>
      </c>
      <c r="AA3674" t="str">
        <f t="shared" si="460"/>
        <v>Medium_user</v>
      </c>
      <c r="AB3674" t="str">
        <f t="shared" si="461"/>
        <v>Medium Usage</v>
      </c>
      <c r="AC3674" t="str">
        <f t="shared" si="462"/>
        <v>None</v>
      </c>
      <c r="AD3674" t="str">
        <f t="shared" si="463"/>
        <v>Medium Intl Calls</v>
      </c>
    </row>
    <row r="3675" spans="1:30" x14ac:dyDescent="0.25">
      <c r="A3675" t="s">
        <v>55</v>
      </c>
      <c r="B3675">
        <v>83</v>
      </c>
      <c r="C3675" t="s">
        <v>28</v>
      </c>
      <c r="D3675" t="s">
        <v>22</v>
      </c>
      <c r="E3675">
        <f>IF(train[[#This Row],[international_plan]]="yes",1,0)</f>
        <v>0</v>
      </c>
      <c r="F3675" t="s">
        <v>23</v>
      </c>
      <c r="G3675">
        <f>IF(train[[#This Row],[voice_mail_plan]]="yes",1,0)</f>
        <v>1</v>
      </c>
      <c r="H3675">
        <v>33</v>
      </c>
      <c r="I3675">
        <v>228.2</v>
      </c>
      <c r="J3675">
        <v>85</v>
      </c>
      <c r="K3675">
        <v>38.79</v>
      </c>
      <c r="L3675">
        <v>249.2</v>
      </c>
      <c r="M3675">
        <v>114</v>
      </c>
      <c r="N3675">
        <v>21.18</v>
      </c>
      <c r="O3675">
        <v>93.5</v>
      </c>
      <c r="P3675">
        <v>89</v>
      </c>
      <c r="Q3675">
        <v>4.21</v>
      </c>
      <c r="R3675">
        <v>10.199999999999999</v>
      </c>
      <c r="S3675">
        <v>7</v>
      </c>
      <c r="T3675">
        <v>2.75</v>
      </c>
      <c r="U3675">
        <v>0</v>
      </c>
      <c r="V3675" t="s">
        <v>22</v>
      </c>
      <c r="W3675">
        <f t="shared" si="456"/>
        <v>0</v>
      </c>
      <c r="X3675" t="str">
        <f t="shared" si="457"/>
        <v>3 or fewer calls</v>
      </c>
      <c r="Y3675" t="str">
        <f t="shared" si="458"/>
        <v>Medium</v>
      </c>
      <c r="Z3675" t="str">
        <f t="shared" si="459"/>
        <v>Medium_user</v>
      </c>
      <c r="AA3675" t="str">
        <f t="shared" si="460"/>
        <v>Heavy_user</v>
      </c>
      <c r="AB3675" t="str">
        <f t="shared" si="461"/>
        <v>Medium Usage</v>
      </c>
      <c r="AC3675" t="str">
        <f t="shared" si="462"/>
        <v>High</v>
      </c>
      <c r="AD3675" t="str">
        <f t="shared" si="463"/>
        <v>Medium Intl Calls</v>
      </c>
    </row>
    <row r="3676" spans="1:30" x14ac:dyDescent="0.25">
      <c r="A3676" t="s">
        <v>63</v>
      </c>
      <c r="B3676">
        <v>78</v>
      </c>
      <c r="C3676" t="s">
        <v>21</v>
      </c>
      <c r="D3676" t="s">
        <v>23</v>
      </c>
      <c r="E3676">
        <f>IF(train[[#This Row],[international_plan]]="yes",1,0)</f>
        <v>1</v>
      </c>
      <c r="F3676" t="s">
        <v>22</v>
      </c>
      <c r="G3676">
        <f>IF(train[[#This Row],[voice_mail_plan]]="yes",1,0)</f>
        <v>0</v>
      </c>
      <c r="H3676">
        <v>0</v>
      </c>
      <c r="I3676">
        <v>176.6</v>
      </c>
      <c r="J3676">
        <v>107</v>
      </c>
      <c r="K3676">
        <v>30.02</v>
      </c>
      <c r="L3676">
        <v>179.4</v>
      </c>
      <c r="M3676">
        <v>98</v>
      </c>
      <c r="N3676">
        <v>15.25</v>
      </c>
      <c r="O3676">
        <v>178.2</v>
      </c>
      <c r="P3676">
        <v>80</v>
      </c>
      <c r="Q3676">
        <v>8.02</v>
      </c>
      <c r="R3676">
        <v>16.600000000000001</v>
      </c>
      <c r="S3676">
        <v>5</v>
      </c>
      <c r="T3676">
        <v>4.4800000000000004</v>
      </c>
      <c r="U3676">
        <v>2</v>
      </c>
      <c r="V3676" t="s">
        <v>23</v>
      </c>
      <c r="W3676">
        <f t="shared" si="456"/>
        <v>1</v>
      </c>
      <c r="X3676" t="str">
        <f t="shared" si="457"/>
        <v>3 or fewer calls</v>
      </c>
      <c r="Y3676" t="str">
        <f t="shared" si="458"/>
        <v>High</v>
      </c>
      <c r="Z3676" t="str">
        <f t="shared" si="459"/>
        <v>Medium_user</v>
      </c>
      <c r="AA3676" t="str">
        <f t="shared" si="460"/>
        <v>Medium_user</v>
      </c>
      <c r="AB3676" t="str">
        <f t="shared" si="461"/>
        <v>Medium Usage</v>
      </c>
      <c r="AC3676" t="str">
        <f t="shared" si="462"/>
        <v>None</v>
      </c>
      <c r="AD3676" t="str">
        <f t="shared" si="463"/>
        <v>Medium Intl Calls</v>
      </c>
    </row>
    <row r="3677" spans="1:30" x14ac:dyDescent="0.25">
      <c r="A3677" t="s">
        <v>27</v>
      </c>
      <c r="B3677">
        <v>135</v>
      </c>
      <c r="C3677" t="s">
        <v>21</v>
      </c>
      <c r="D3677" t="s">
        <v>22</v>
      </c>
      <c r="E3677">
        <f>IF(train[[#This Row],[international_plan]]="yes",1,0)</f>
        <v>0</v>
      </c>
      <c r="F3677" t="s">
        <v>23</v>
      </c>
      <c r="G3677">
        <f>IF(train[[#This Row],[voice_mail_plan]]="yes",1,0)</f>
        <v>1</v>
      </c>
      <c r="H3677">
        <v>45</v>
      </c>
      <c r="I3677">
        <v>241.4</v>
      </c>
      <c r="J3677">
        <v>102</v>
      </c>
      <c r="K3677">
        <v>41.04</v>
      </c>
      <c r="L3677">
        <v>206.4</v>
      </c>
      <c r="M3677">
        <v>78</v>
      </c>
      <c r="N3677">
        <v>17.54</v>
      </c>
      <c r="O3677">
        <v>196.6</v>
      </c>
      <c r="P3677">
        <v>104</v>
      </c>
      <c r="Q3677">
        <v>8.85</v>
      </c>
      <c r="R3677">
        <v>9.4</v>
      </c>
      <c r="S3677">
        <v>6</v>
      </c>
      <c r="T3677">
        <v>2.54</v>
      </c>
      <c r="U3677">
        <v>0</v>
      </c>
      <c r="V3677" t="s">
        <v>22</v>
      </c>
      <c r="W3677">
        <f t="shared" si="456"/>
        <v>0</v>
      </c>
      <c r="X3677" t="str">
        <f t="shared" si="457"/>
        <v>3 or fewer calls</v>
      </c>
      <c r="Y3677" t="str">
        <f t="shared" si="458"/>
        <v>Medium</v>
      </c>
      <c r="Z3677" t="str">
        <f t="shared" si="459"/>
        <v>Light_usage</v>
      </c>
      <c r="AA3677" t="str">
        <f t="shared" si="460"/>
        <v>Medium_user</v>
      </c>
      <c r="AB3677" t="str">
        <f t="shared" si="461"/>
        <v>Medium Usage</v>
      </c>
      <c r="AC3677" t="str">
        <f t="shared" si="462"/>
        <v>High</v>
      </c>
      <c r="AD3677" t="str">
        <f t="shared" si="463"/>
        <v>Medium Intl Calls</v>
      </c>
    </row>
    <row r="3678" spans="1:30" x14ac:dyDescent="0.25">
      <c r="A3678" t="s">
        <v>30</v>
      </c>
      <c r="B3678">
        <v>79</v>
      </c>
      <c r="C3678" t="s">
        <v>25</v>
      </c>
      <c r="D3678" t="s">
        <v>22</v>
      </c>
      <c r="E3678">
        <f>IF(train[[#This Row],[international_plan]]="yes",1,0)</f>
        <v>0</v>
      </c>
      <c r="F3678" t="s">
        <v>22</v>
      </c>
      <c r="G3678">
        <f>IF(train[[#This Row],[voice_mail_plan]]="yes",1,0)</f>
        <v>0</v>
      </c>
      <c r="H3678">
        <v>0</v>
      </c>
      <c r="I3678">
        <v>174.8</v>
      </c>
      <c r="J3678">
        <v>88</v>
      </c>
      <c r="K3678">
        <v>29.72</v>
      </c>
      <c r="L3678">
        <v>197</v>
      </c>
      <c r="M3678">
        <v>94</v>
      </c>
      <c r="N3678">
        <v>16.75</v>
      </c>
      <c r="O3678">
        <v>87</v>
      </c>
      <c r="P3678">
        <v>103</v>
      </c>
      <c r="Q3678">
        <v>3.92</v>
      </c>
      <c r="R3678">
        <v>8.6</v>
      </c>
      <c r="S3678">
        <v>6</v>
      </c>
      <c r="T3678">
        <v>2.3199999999999998</v>
      </c>
      <c r="U3678">
        <v>3</v>
      </c>
      <c r="V3678" t="s">
        <v>22</v>
      </c>
      <c r="W3678">
        <f t="shared" si="456"/>
        <v>0</v>
      </c>
      <c r="X3678" t="str">
        <f t="shared" si="457"/>
        <v>3 or fewer calls</v>
      </c>
      <c r="Y3678" t="str">
        <f t="shared" si="458"/>
        <v>Medium</v>
      </c>
      <c r="Z3678" t="str">
        <f t="shared" si="459"/>
        <v>Medium_user</v>
      </c>
      <c r="AA3678" t="str">
        <f t="shared" si="460"/>
        <v>Medium_user</v>
      </c>
      <c r="AB3678" t="str">
        <f t="shared" si="461"/>
        <v>Medium Usage</v>
      </c>
      <c r="AC3678" t="str">
        <f t="shared" si="462"/>
        <v>None</v>
      </c>
      <c r="AD3678" t="str">
        <f t="shared" si="463"/>
        <v>Medium Intl Calls</v>
      </c>
    </row>
    <row r="3679" spans="1:30" x14ac:dyDescent="0.25">
      <c r="A3679" t="s">
        <v>38</v>
      </c>
      <c r="B3679">
        <v>133</v>
      </c>
      <c r="C3679" t="s">
        <v>21</v>
      </c>
      <c r="D3679" t="s">
        <v>22</v>
      </c>
      <c r="E3679">
        <f>IF(train[[#This Row],[international_plan]]="yes",1,0)</f>
        <v>0</v>
      </c>
      <c r="F3679" t="s">
        <v>22</v>
      </c>
      <c r="G3679">
        <f>IF(train[[#This Row],[voice_mail_plan]]="yes",1,0)</f>
        <v>0</v>
      </c>
      <c r="H3679">
        <v>0</v>
      </c>
      <c r="I3679">
        <v>171.8</v>
      </c>
      <c r="J3679">
        <v>64</v>
      </c>
      <c r="K3679">
        <v>29.21</v>
      </c>
      <c r="L3679">
        <v>177.1</v>
      </c>
      <c r="M3679">
        <v>83</v>
      </c>
      <c r="N3679">
        <v>15.05</v>
      </c>
      <c r="O3679">
        <v>223</v>
      </c>
      <c r="P3679">
        <v>96</v>
      </c>
      <c r="Q3679">
        <v>10.039999999999999</v>
      </c>
      <c r="R3679">
        <v>10.3</v>
      </c>
      <c r="S3679">
        <v>4</v>
      </c>
      <c r="T3679">
        <v>2.78</v>
      </c>
      <c r="U3679">
        <v>1</v>
      </c>
      <c r="V3679" t="s">
        <v>22</v>
      </c>
      <c r="W3679">
        <f t="shared" si="456"/>
        <v>0</v>
      </c>
      <c r="X3679" t="str">
        <f t="shared" si="457"/>
        <v>3 or fewer calls</v>
      </c>
      <c r="Y3679" t="str">
        <f t="shared" si="458"/>
        <v>Medium</v>
      </c>
      <c r="Z3679" t="str">
        <f t="shared" si="459"/>
        <v>Medium_user</v>
      </c>
      <c r="AA3679" t="str">
        <f t="shared" si="460"/>
        <v>Medium_user</v>
      </c>
      <c r="AB3679" t="str">
        <f t="shared" si="461"/>
        <v>Medium Usage</v>
      </c>
      <c r="AC3679" t="str">
        <f t="shared" si="462"/>
        <v>None</v>
      </c>
      <c r="AD3679" t="str">
        <f t="shared" si="463"/>
        <v>Medium Intl Calls</v>
      </c>
    </row>
    <row r="3680" spans="1:30" x14ac:dyDescent="0.25">
      <c r="A3680" t="s">
        <v>53</v>
      </c>
      <c r="B3680">
        <v>76</v>
      </c>
      <c r="C3680" t="s">
        <v>21</v>
      </c>
      <c r="D3680" t="s">
        <v>22</v>
      </c>
      <c r="E3680">
        <f>IF(train[[#This Row],[international_plan]]="yes",1,0)</f>
        <v>0</v>
      </c>
      <c r="F3680" t="s">
        <v>23</v>
      </c>
      <c r="G3680">
        <f>IF(train[[#This Row],[voice_mail_plan]]="yes",1,0)</f>
        <v>1</v>
      </c>
      <c r="H3680">
        <v>37</v>
      </c>
      <c r="I3680">
        <v>190.8</v>
      </c>
      <c r="J3680">
        <v>58</v>
      </c>
      <c r="K3680">
        <v>32.44</v>
      </c>
      <c r="L3680">
        <v>221.9</v>
      </c>
      <c r="M3680">
        <v>101</v>
      </c>
      <c r="N3680">
        <v>18.86</v>
      </c>
      <c r="O3680">
        <v>211.2</v>
      </c>
      <c r="P3680">
        <v>104</v>
      </c>
      <c r="Q3680">
        <v>9.5</v>
      </c>
      <c r="R3680">
        <v>12.3</v>
      </c>
      <c r="S3680">
        <v>4</v>
      </c>
      <c r="T3680">
        <v>3.32</v>
      </c>
      <c r="U3680">
        <v>1</v>
      </c>
      <c r="V3680" t="s">
        <v>22</v>
      </c>
      <c r="W3680">
        <f t="shared" si="456"/>
        <v>0</v>
      </c>
      <c r="X3680" t="str">
        <f t="shared" si="457"/>
        <v>3 or fewer calls</v>
      </c>
      <c r="Y3680" t="str">
        <f t="shared" si="458"/>
        <v>Medium</v>
      </c>
      <c r="Z3680" t="str">
        <f t="shared" si="459"/>
        <v>Medium_user</v>
      </c>
      <c r="AA3680" t="str">
        <f t="shared" si="460"/>
        <v>Medium_user</v>
      </c>
      <c r="AB3680" t="str">
        <f t="shared" si="461"/>
        <v>Medium Usage</v>
      </c>
      <c r="AC3680" t="str">
        <f t="shared" si="462"/>
        <v>High</v>
      </c>
      <c r="AD3680" t="str">
        <f t="shared" si="463"/>
        <v>Medium Intl Calls</v>
      </c>
    </row>
    <row r="3681" spans="1:30" x14ac:dyDescent="0.25">
      <c r="A3681" t="s">
        <v>53</v>
      </c>
      <c r="B3681">
        <v>216</v>
      </c>
      <c r="C3681" t="s">
        <v>25</v>
      </c>
      <c r="D3681" t="s">
        <v>22</v>
      </c>
      <c r="E3681">
        <f>IF(train[[#This Row],[international_plan]]="yes",1,0)</f>
        <v>0</v>
      </c>
      <c r="F3681" t="s">
        <v>22</v>
      </c>
      <c r="G3681">
        <f>IF(train[[#This Row],[voice_mail_plan]]="yes",1,0)</f>
        <v>0</v>
      </c>
      <c r="H3681">
        <v>0</v>
      </c>
      <c r="I3681">
        <v>212.3</v>
      </c>
      <c r="J3681">
        <v>106</v>
      </c>
      <c r="K3681">
        <v>36.090000000000003</v>
      </c>
      <c r="L3681">
        <v>191.1</v>
      </c>
      <c r="M3681">
        <v>71</v>
      </c>
      <c r="N3681">
        <v>16.239999999999998</v>
      </c>
      <c r="O3681">
        <v>224.9</v>
      </c>
      <c r="P3681">
        <v>79</v>
      </c>
      <c r="Q3681">
        <v>10.119999999999999</v>
      </c>
      <c r="R3681">
        <v>9.4</v>
      </c>
      <c r="S3681">
        <v>8</v>
      </c>
      <c r="T3681">
        <v>2.54</v>
      </c>
      <c r="U3681">
        <v>3</v>
      </c>
      <c r="V3681" t="s">
        <v>22</v>
      </c>
      <c r="W3681">
        <f t="shared" si="456"/>
        <v>0</v>
      </c>
      <c r="X3681" t="str">
        <f t="shared" si="457"/>
        <v>3 or fewer calls</v>
      </c>
      <c r="Y3681" t="str">
        <f t="shared" si="458"/>
        <v>Medium</v>
      </c>
      <c r="Z3681" t="str">
        <f t="shared" si="459"/>
        <v>Light_usage</v>
      </c>
      <c r="AA3681" t="str">
        <f t="shared" si="460"/>
        <v>Medium_user</v>
      </c>
      <c r="AB3681" t="str">
        <f t="shared" si="461"/>
        <v>Medium Usage</v>
      </c>
      <c r="AC3681" t="str">
        <f t="shared" si="462"/>
        <v>None</v>
      </c>
      <c r="AD3681" t="str">
        <f t="shared" si="463"/>
        <v>Medium Intl Calls</v>
      </c>
    </row>
    <row r="3682" spans="1:30" x14ac:dyDescent="0.25">
      <c r="A3682" t="s">
        <v>74</v>
      </c>
      <c r="B3682">
        <v>73</v>
      </c>
      <c r="C3682" t="s">
        <v>28</v>
      </c>
      <c r="D3682" t="s">
        <v>22</v>
      </c>
      <c r="E3682">
        <f>IF(train[[#This Row],[international_plan]]="yes",1,0)</f>
        <v>0</v>
      </c>
      <c r="F3682" t="s">
        <v>22</v>
      </c>
      <c r="G3682">
        <f>IF(train[[#This Row],[voice_mail_plan]]="yes",1,0)</f>
        <v>0</v>
      </c>
      <c r="H3682">
        <v>0</v>
      </c>
      <c r="I3682">
        <v>159</v>
      </c>
      <c r="J3682">
        <v>123</v>
      </c>
      <c r="K3682">
        <v>27.03</v>
      </c>
      <c r="L3682">
        <v>233.3</v>
      </c>
      <c r="M3682">
        <v>95</v>
      </c>
      <c r="N3682">
        <v>19.829999999999998</v>
      </c>
      <c r="O3682">
        <v>178.9</v>
      </c>
      <c r="P3682">
        <v>155</v>
      </c>
      <c r="Q3682">
        <v>8.0500000000000007</v>
      </c>
      <c r="R3682">
        <v>15.2</v>
      </c>
      <c r="S3682">
        <v>3</v>
      </c>
      <c r="T3682">
        <v>4.0999999999999996</v>
      </c>
      <c r="U3682">
        <v>2</v>
      </c>
      <c r="V3682" t="s">
        <v>22</v>
      </c>
      <c r="W3682">
        <f t="shared" si="456"/>
        <v>0</v>
      </c>
      <c r="X3682" t="str">
        <f t="shared" si="457"/>
        <v>3 or fewer calls</v>
      </c>
      <c r="Y3682" t="str">
        <f t="shared" si="458"/>
        <v>High</v>
      </c>
      <c r="Z3682" t="str">
        <f t="shared" si="459"/>
        <v>Medium_user</v>
      </c>
      <c r="AA3682" t="str">
        <f t="shared" si="460"/>
        <v>Medium_user</v>
      </c>
      <c r="AB3682" t="str">
        <f t="shared" si="461"/>
        <v>Medium Usage</v>
      </c>
      <c r="AC3682" t="str">
        <f t="shared" si="462"/>
        <v>None</v>
      </c>
      <c r="AD3682" t="str">
        <f t="shared" si="463"/>
        <v>Medium Intl Calls</v>
      </c>
    </row>
    <row r="3683" spans="1:30" x14ac:dyDescent="0.25">
      <c r="A3683" t="s">
        <v>46</v>
      </c>
      <c r="B3683">
        <v>183</v>
      </c>
      <c r="C3683" t="s">
        <v>25</v>
      </c>
      <c r="D3683" t="s">
        <v>22</v>
      </c>
      <c r="E3683">
        <f>IF(train[[#This Row],[international_plan]]="yes",1,0)</f>
        <v>0</v>
      </c>
      <c r="F3683" t="s">
        <v>23</v>
      </c>
      <c r="G3683">
        <f>IF(train[[#This Row],[voice_mail_plan]]="yes",1,0)</f>
        <v>1</v>
      </c>
      <c r="H3683">
        <v>38</v>
      </c>
      <c r="I3683">
        <v>178.4</v>
      </c>
      <c r="J3683">
        <v>103</v>
      </c>
      <c r="K3683">
        <v>30.33</v>
      </c>
      <c r="L3683">
        <v>184.4</v>
      </c>
      <c r="M3683">
        <v>79</v>
      </c>
      <c r="N3683">
        <v>15.67</v>
      </c>
      <c r="O3683">
        <v>203.3</v>
      </c>
      <c r="P3683">
        <v>94</v>
      </c>
      <c r="Q3683">
        <v>9.15</v>
      </c>
      <c r="R3683">
        <v>7.2</v>
      </c>
      <c r="S3683">
        <v>3</v>
      </c>
      <c r="T3683">
        <v>1.94</v>
      </c>
      <c r="U3683">
        <v>3</v>
      </c>
      <c r="V3683" t="s">
        <v>22</v>
      </c>
      <c r="W3683">
        <f t="shared" si="456"/>
        <v>0</v>
      </c>
      <c r="X3683" t="str">
        <f t="shared" si="457"/>
        <v>3 or fewer calls</v>
      </c>
      <c r="Y3683" t="str">
        <f t="shared" si="458"/>
        <v>Low</v>
      </c>
      <c r="Z3683" t="str">
        <f t="shared" si="459"/>
        <v>Light_usage</v>
      </c>
      <c r="AA3683" t="str">
        <f t="shared" si="460"/>
        <v>Medium_user</v>
      </c>
      <c r="AB3683" t="str">
        <f t="shared" si="461"/>
        <v>Medium Usage</v>
      </c>
      <c r="AC3683" t="str">
        <f t="shared" si="462"/>
        <v>High</v>
      </c>
      <c r="AD3683" t="str">
        <f t="shared" si="463"/>
        <v>Low Intl Calls</v>
      </c>
    </row>
    <row r="3684" spans="1:30" x14ac:dyDescent="0.25">
      <c r="A3684" t="s">
        <v>68</v>
      </c>
      <c r="B3684">
        <v>106</v>
      </c>
      <c r="C3684" t="s">
        <v>21</v>
      </c>
      <c r="D3684" t="s">
        <v>22</v>
      </c>
      <c r="E3684">
        <f>IF(train[[#This Row],[international_plan]]="yes",1,0)</f>
        <v>0</v>
      </c>
      <c r="F3684" t="s">
        <v>22</v>
      </c>
      <c r="G3684">
        <f>IF(train[[#This Row],[voice_mail_plan]]="yes",1,0)</f>
        <v>0</v>
      </c>
      <c r="H3684">
        <v>0</v>
      </c>
      <c r="I3684">
        <v>222.1</v>
      </c>
      <c r="J3684">
        <v>123</v>
      </c>
      <c r="K3684">
        <v>37.76</v>
      </c>
      <c r="L3684">
        <v>276.8</v>
      </c>
      <c r="M3684">
        <v>92</v>
      </c>
      <c r="N3684">
        <v>23.53</v>
      </c>
      <c r="O3684">
        <v>213.5</v>
      </c>
      <c r="P3684">
        <v>99</v>
      </c>
      <c r="Q3684">
        <v>9.61</v>
      </c>
      <c r="R3684">
        <v>9</v>
      </c>
      <c r="S3684">
        <v>3</v>
      </c>
      <c r="T3684">
        <v>2.4300000000000002</v>
      </c>
      <c r="U3684">
        <v>0</v>
      </c>
      <c r="V3684" t="s">
        <v>22</v>
      </c>
      <c r="W3684">
        <f t="shared" si="456"/>
        <v>0</v>
      </c>
      <c r="X3684" t="str">
        <f t="shared" si="457"/>
        <v>3 or fewer calls</v>
      </c>
      <c r="Y3684" t="str">
        <f t="shared" si="458"/>
        <v>Medium</v>
      </c>
      <c r="Z3684" t="str">
        <f t="shared" si="459"/>
        <v>Medium_user</v>
      </c>
      <c r="AA3684" t="str">
        <f t="shared" si="460"/>
        <v>Heavy_user</v>
      </c>
      <c r="AB3684" t="str">
        <f t="shared" si="461"/>
        <v>Medium Usage</v>
      </c>
      <c r="AC3684" t="str">
        <f t="shared" si="462"/>
        <v>None</v>
      </c>
      <c r="AD3684" t="str">
        <f t="shared" si="463"/>
        <v>Medium Intl Calls</v>
      </c>
    </row>
    <row r="3685" spans="1:30" x14ac:dyDescent="0.25">
      <c r="A3685" t="s">
        <v>33</v>
      </c>
      <c r="B3685">
        <v>90</v>
      </c>
      <c r="C3685" t="s">
        <v>28</v>
      </c>
      <c r="D3685" t="s">
        <v>22</v>
      </c>
      <c r="E3685">
        <f>IF(train[[#This Row],[international_plan]]="yes",1,0)</f>
        <v>0</v>
      </c>
      <c r="F3685" t="s">
        <v>22</v>
      </c>
      <c r="G3685">
        <f>IF(train[[#This Row],[voice_mail_plan]]="yes",1,0)</f>
        <v>0</v>
      </c>
      <c r="H3685">
        <v>0</v>
      </c>
      <c r="I3685">
        <v>190</v>
      </c>
      <c r="J3685">
        <v>98</v>
      </c>
      <c r="K3685">
        <v>32.299999999999997</v>
      </c>
      <c r="L3685">
        <v>196.1</v>
      </c>
      <c r="M3685">
        <v>111</v>
      </c>
      <c r="N3685">
        <v>16.670000000000002</v>
      </c>
      <c r="O3685">
        <v>216.4</v>
      </c>
      <c r="P3685">
        <v>58</v>
      </c>
      <c r="Q3685">
        <v>9.74</v>
      </c>
      <c r="R3685">
        <v>8</v>
      </c>
      <c r="S3685">
        <v>6</v>
      </c>
      <c r="T3685">
        <v>2.16</v>
      </c>
      <c r="U3685">
        <v>2</v>
      </c>
      <c r="V3685" t="s">
        <v>22</v>
      </c>
      <c r="W3685">
        <f t="shared" si="456"/>
        <v>0</v>
      </c>
      <c r="X3685" t="str">
        <f t="shared" si="457"/>
        <v>3 or fewer calls</v>
      </c>
      <c r="Y3685" t="str">
        <f t="shared" si="458"/>
        <v>Medium</v>
      </c>
      <c r="Z3685" t="str">
        <f t="shared" si="459"/>
        <v>Medium_user</v>
      </c>
      <c r="AA3685" t="str">
        <f t="shared" si="460"/>
        <v>Medium_user</v>
      </c>
      <c r="AB3685" t="str">
        <f t="shared" si="461"/>
        <v>Medium Usage</v>
      </c>
      <c r="AC3685" t="str">
        <f t="shared" si="462"/>
        <v>None</v>
      </c>
      <c r="AD3685" t="str">
        <f t="shared" si="463"/>
        <v>Medium Intl Calls</v>
      </c>
    </row>
    <row r="3686" spans="1:30" x14ac:dyDescent="0.25">
      <c r="A3686" t="s">
        <v>36</v>
      </c>
      <c r="B3686">
        <v>112</v>
      </c>
      <c r="C3686" t="s">
        <v>21</v>
      </c>
      <c r="D3686" t="s">
        <v>22</v>
      </c>
      <c r="E3686">
        <f>IF(train[[#This Row],[international_plan]]="yes",1,0)</f>
        <v>0</v>
      </c>
      <c r="F3686" t="s">
        <v>23</v>
      </c>
      <c r="G3686">
        <f>IF(train[[#This Row],[voice_mail_plan]]="yes",1,0)</f>
        <v>1</v>
      </c>
      <c r="H3686">
        <v>17</v>
      </c>
      <c r="I3686">
        <v>120</v>
      </c>
      <c r="J3686">
        <v>94</v>
      </c>
      <c r="K3686">
        <v>20.399999999999999</v>
      </c>
      <c r="L3686">
        <v>79.5</v>
      </c>
      <c r="M3686">
        <v>104</v>
      </c>
      <c r="N3686">
        <v>6.76</v>
      </c>
      <c r="O3686">
        <v>214</v>
      </c>
      <c r="P3686">
        <v>94</v>
      </c>
      <c r="Q3686">
        <v>9.6300000000000008</v>
      </c>
      <c r="R3686">
        <v>8.6999999999999993</v>
      </c>
      <c r="S3686">
        <v>1</v>
      </c>
      <c r="T3686">
        <v>2.35</v>
      </c>
      <c r="U3686">
        <v>1</v>
      </c>
      <c r="V3686" t="s">
        <v>22</v>
      </c>
      <c r="W3686">
        <f t="shared" si="456"/>
        <v>0</v>
      </c>
      <c r="X3686" t="str">
        <f t="shared" si="457"/>
        <v>3 or fewer calls</v>
      </c>
      <c r="Y3686" t="str">
        <f t="shared" si="458"/>
        <v>Medium</v>
      </c>
      <c r="Z3686" t="str">
        <f t="shared" si="459"/>
        <v>Medium_user</v>
      </c>
      <c r="AA3686" t="str">
        <f t="shared" si="460"/>
        <v>Light_user</v>
      </c>
      <c r="AB3686" t="str">
        <f t="shared" si="461"/>
        <v>Medium Usage</v>
      </c>
      <c r="AC3686" t="str">
        <f t="shared" si="462"/>
        <v>Medium</v>
      </c>
      <c r="AD3686" t="str">
        <f t="shared" si="463"/>
        <v>Medium Intl Calls</v>
      </c>
    </row>
    <row r="3687" spans="1:30" x14ac:dyDescent="0.25">
      <c r="A3687" t="s">
        <v>20</v>
      </c>
      <c r="B3687">
        <v>92</v>
      </c>
      <c r="C3687" t="s">
        <v>21</v>
      </c>
      <c r="D3687" t="s">
        <v>22</v>
      </c>
      <c r="E3687">
        <f>IF(train[[#This Row],[international_plan]]="yes",1,0)</f>
        <v>0</v>
      </c>
      <c r="F3687" t="s">
        <v>22</v>
      </c>
      <c r="G3687">
        <f>IF(train[[#This Row],[voice_mail_plan]]="yes",1,0)</f>
        <v>0</v>
      </c>
      <c r="H3687">
        <v>0</v>
      </c>
      <c r="I3687">
        <v>145.9</v>
      </c>
      <c r="J3687">
        <v>90</v>
      </c>
      <c r="K3687">
        <v>24.8</v>
      </c>
      <c r="L3687">
        <v>148.1</v>
      </c>
      <c r="M3687">
        <v>105</v>
      </c>
      <c r="N3687">
        <v>12.59</v>
      </c>
      <c r="O3687">
        <v>241.3</v>
      </c>
      <c r="P3687">
        <v>93</v>
      </c>
      <c r="Q3687">
        <v>10.86</v>
      </c>
      <c r="R3687">
        <v>8.4</v>
      </c>
      <c r="S3687">
        <v>1</v>
      </c>
      <c r="T3687">
        <v>2.27</v>
      </c>
      <c r="U3687">
        <v>2</v>
      </c>
      <c r="V3687" t="s">
        <v>22</v>
      </c>
      <c r="W3687">
        <f t="shared" si="456"/>
        <v>0</v>
      </c>
      <c r="X3687" t="str">
        <f t="shared" si="457"/>
        <v>3 or fewer calls</v>
      </c>
      <c r="Y3687" t="str">
        <f t="shared" si="458"/>
        <v>Medium</v>
      </c>
      <c r="Z3687" t="str">
        <f t="shared" si="459"/>
        <v>Medium_user</v>
      </c>
      <c r="AA3687" t="str">
        <f t="shared" si="460"/>
        <v>Medium_user</v>
      </c>
      <c r="AB3687" t="str">
        <f t="shared" si="461"/>
        <v>Medium Usage</v>
      </c>
      <c r="AC3687" t="str">
        <f t="shared" si="462"/>
        <v>None</v>
      </c>
      <c r="AD3687" t="str">
        <f t="shared" si="463"/>
        <v>Medium Intl Calls</v>
      </c>
    </row>
    <row r="3688" spans="1:30" x14ac:dyDescent="0.25">
      <c r="A3688" t="s">
        <v>31</v>
      </c>
      <c r="B3688">
        <v>35</v>
      </c>
      <c r="C3688" t="s">
        <v>25</v>
      </c>
      <c r="D3688" t="s">
        <v>22</v>
      </c>
      <c r="E3688">
        <f>IF(train[[#This Row],[international_plan]]="yes",1,0)</f>
        <v>0</v>
      </c>
      <c r="F3688" t="s">
        <v>22</v>
      </c>
      <c r="G3688">
        <f>IF(train[[#This Row],[voice_mail_plan]]="yes",1,0)</f>
        <v>0</v>
      </c>
      <c r="H3688">
        <v>0</v>
      </c>
      <c r="I3688">
        <v>179.8</v>
      </c>
      <c r="J3688">
        <v>82</v>
      </c>
      <c r="K3688">
        <v>30.57</v>
      </c>
      <c r="L3688">
        <v>176.1</v>
      </c>
      <c r="M3688">
        <v>78</v>
      </c>
      <c r="N3688">
        <v>14.97</v>
      </c>
      <c r="O3688">
        <v>132.6</v>
      </c>
      <c r="P3688">
        <v>85</v>
      </c>
      <c r="Q3688">
        <v>5.97</v>
      </c>
      <c r="R3688">
        <v>12</v>
      </c>
      <c r="S3688">
        <v>5</v>
      </c>
      <c r="T3688">
        <v>3.24</v>
      </c>
      <c r="U3688">
        <v>1</v>
      </c>
      <c r="V3688" t="s">
        <v>22</v>
      </c>
      <c r="W3688">
        <f t="shared" si="456"/>
        <v>0</v>
      </c>
      <c r="X3688" t="str">
        <f t="shared" si="457"/>
        <v>3 or fewer calls</v>
      </c>
      <c r="Y3688" t="str">
        <f t="shared" si="458"/>
        <v>Medium</v>
      </c>
      <c r="Z3688" t="str">
        <f t="shared" si="459"/>
        <v>Light_usage</v>
      </c>
      <c r="AA3688" t="str">
        <f t="shared" si="460"/>
        <v>Medium_user</v>
      </c>
      <c r="AB3688" t="str">
        <f t="shared" si="461"/>
        <v>Medium Usage</v>
      </c>
      <c r="AC3688" t="str">
        <f t="shared" si="462"/>
        <v>None</v>
      </c>
      <c r="AD3688" t="str">
        <f t="shared" si="463"/>
        <v>Medium Intl Calls</v>
      </c>
    </row>
    <row r="3689" spans="1:30" x14ac:dyDescent="0.25">
      <c r="A3689" t="s">
        <v>26</v>
      </c>
      <c r="B3689">
        <v>28</v>
      </c>
      <c r="C3689" t="s">
        <v>25</v>
      </c>
      <c r="D3689" t="s">
        <v>22</v>
      </c>
      <c r="E3689">
        <f>IF(train[[#This Row],[international_plan]]="yes",1,0)</f>
        <v>0</v>
      </c>
      <c r="F3689" t="s">
        <v>22</v>
      </c>
      <c r="G3689">
        <f>IF(train[[#This Row],[voice_mail_plan]]="yes",1,0)</f>
        <v>0</v>
      </c>
      <c r="H3689">
        <v>0</v>
      </c>
      <c r="I3689">
        <v>225.7</v>
      </c>
      <c r="J3689">
        <v>70</v>
      </c>
      <c r="K3689">
        <v>38.369999999999997</v>
      </c>
      <c r="L3689">
        <v>206.9</v>
      </c>
      <c r="M3689">
        <v>90</v>
      </c>
      <c r="N3689">
        <v>17.59</v>
      </c>
      <c r="O3689">
        <v>167.9</v>
      </c>
      <c r="P3689">
        <v>88</v>
      </c>
      <c r="Q3689">
        <v>7.56</v>
      </c>
      <c r="R3689">
        <v>13.8</v>
      </c>
      <c r="S3689">
        <v>3</v>
      </c>
      <c r="T3689">
        <v>3.73</v>
      </c>
      <c r="U3689">
        <v>1</v>
      </c>
      <c r="V3689" t="s">
        <v>22</v>
      </c>
      <c r="W3689">
        <f t="shared" si="456"/>
        <v>0</v>
      </c>
      <c r="X3689" t="str">
        <f t="shared" si="457"/>
        <v>3 or fewer calls</v>
      </c>
      <c r="Y3689" t="str">
        <f t="shared" si="458"/>
        <v>Medium</v>
      </c>
      <c r="Z3689" t="str">
        <f t="shared" si="459"/>
        <v>Medium_user</v>
      </c>
      <c r="AA3689" t="str">
        <f t="shared" si="460"/>
        <v>Medium_user</v>
      </c>
      <c r="AB3689" t="str">
        <f t="shared" si="461"/>
        <v>Medium Usage</v>
      </c>
      <c r="AC3689" t="str">
        <f t="shared" si="462"/>
        <v>None</v>
      </c>
      <c r="AD3689" t="str">
        <f t="shared" si="463"/>
        <v>Medium Intl Calls</v>
      </c>
    </row>
    <row r="3690" spans="1:30" x14ac:dyDescent="0.25">
      <c r="A3690" t="s">
        <v>51</v>
      </c>
      <c r="B3690">
        <v>93</v>
      </c>
      <c r="C3690" t="s">
        <v>21</v>
      </c>
      <c r="D3690" t="s">
        <v>22</v>
      </c>
      <c r="E3690">
        <f>IF(train[[#This Row],[international_plan]]="yes",1,0)</f>
        <v>0</v>
      </c>
      <c r="F3690" t="s">
        <v>22</v>
      </c>
      <c r="G3690">
        <f>IF(train[[#This Row],[voice_mail_plan]]="yes",1,0)</f>
        <v>0</v>
      </c>
      <c r="H3690">
        <v>0</v>
      </c>
      <c r="I3690">
        <v>199.7</v>
      </c>
      <c r="J3690">
        <v>109</v>
      </c>
      <c r="K3690">
        <v>33.950000000000003</v>
      </c>
      <c r="L3690">
        <v>114.2</v>
      </c>
      <c r="M3690">
        <v>68</v>
      </c>
      <c r="N3690">
        <v>9.7100000000000009</v>
      </c>
      <c r="O3690">
        <v>241</v>
      </c>
      <c r="P3690">
        <v>109</v>
      </c>
      <c r="Q3690">
        <v>10.85</v>
      </c>
      <c r="R3690">
        <v>7.1</v>
      </c>
      <c r="S3690">
        <v>2</v>
      </c>
      <c r="T3690">
        <v>1.92</v>
      </c>
      <c r="U3690">
        <v>0</v>
      </c>
      <c r="V3690" t="s">
        <v>22</v>
      </c>
      <c r="W3690">
        <f t="shared" si="456"/>
        <v>0</v>
      </c>
      <c r="X3690" t="str">
        <f t="shared" si="457"/>
        <v>3 or fewer calls</v>
      </c>
      <c r="Y3690" t="str">
        <f t="shared" si="458"/>
        <v>Low</v>
      </c>
      <c r="Z3690" t="str">
        <f t="shared" si="459"/>
        <v>Light_usage</v>
      </c>
      <c r="AA3690" t="str">
        <f t="shared" si="460"/>
        <v>Light_user</v>
      </c>
      <c r="AB3690" t="str">
        <f t="shared" si="461"/>
        <v>Medium Usage</v>
      </c>
      <c r="AC3690" t="str">
        <f t="shared" si="462"/>
        <v>None</v>
      </c>
      <c r="AD3690" t="str">
        <f t="shared" si="463"/>
        <v>Low Intl Calls</v>
      </c>
    </row>
    <row r="3691" spans="1:30" x14ac:dyDescent="0.25">
      <c r="A3691" t="s">
        <v>20</v>
      </c>
      <c r="B3691">
        <v>26</v>
      </c>
      <c r="C3691" t="s">
        <v>28</v>
      </c>
      <c r="D3691" t="s">
        <v>22</v>
      </c>
      <c r="E3691">
        <f>IF(train[[#This Row],[international_plan]]="yes",1,0)</f>
        <v>0</v>
      </c>
      <c r="F3691" t="s">
        <v>22</v>
      </c>
      <c r="G3691">
        <f>IF(train[[#This Row],[voice_mail_plan]]="yes",1,0)</f>
        <v>0</v>
      </c>
      <c r="H3691">
        <v>0</v>
      </c>
      <c r="I3691">
        <v>150</v>
      </c>
      <c r="J3691">
        <v>63</v>
      </c>
      <c r="K3691">
        <v>25.5</v>
      </c>
      <c r="L3691">
        <v>225</v>
      </c>
      <c r="M3691">
        <v>90</v>
      </c>
      <c r="N3691">
        <v>19.13</v>
      </c>
      <c r="O3691">
        <v>202.3</v>
      </c>
      <c r="P3691">
        <v>99</v>
      </c>
      <c r="Q3691">
        <v>9.1</v>
      </c>
      <c r="R3691">
        <v>9.1999999999999993</v>
      </c>
      <c r="S3691">
        <v>5</v>
      </c>
      <c r="T3691">
        <v>2.48</v>
      </c>
      <c r="U3691">
        <v>3</v>
      </c>
      <c r="V3691" t="s">
        <v>22</v>
      </c>
      <c r="W3691">
        <f t="shared" si="456"/>
        <v>0</v>
      </c>
      <c r="X3691" t="str">
        <f t="shared" si="457"/>
        <v>3 or fewer calls</v>
      </c>
      <c r="Y3691" t="str">
        <f t="shared" si="458"/>
        <v>Medium</v>
      </c>
      <c r="Z3691" t="str">
        <f t="shared" si="459"/>
        <v>Medium_user</v>
      </c>
      <c r="AA3691" t="str">
        <f t="shared" si="460"/>
        <v>Medium_user</v>
      </c>
      <c r="AB3691" t="str">
        <f t="shared" si="461"/>
        <v>Medium Usage</v>
      </c>
      <c r="AC3691" t="str">
        <f t="shared" si="462"/>
        <v>None</v>
      </c>
      <c r="AD3691" t="str">
        <f t="shared" si="463"/>
        <v>Medium Intl Calls</v>
      </c>
    </row>
    <row r="3692" spans="1:30" x14ac:dyDescent="0.25">
      <c r="A3692" t="s">
        <v>26</v>
      </c>
      <c r="B3692">
        <v>33</v>
      </c>
      <c r="C3692" t="s">
        <v>21</v>
      </c>
      <c r="D3692" t="s">
        <v>23</v>
      </c>
      <c r="E3692">
        <f>IF(train[[#This Row],[international_plan]]="yes",1,0)</f>
        <v>1</v>
      </c>
      <c r="F3692" t="s">
        <v>22</v>
      </c>
      <c r="G3692">
        <f>IF(train[[#This Row],[voice_mail_plan]]="yes",1,0)</f>
        <v>0</v>
      </c>
      <c r="H3692">
        <v>0</v>
      </c>
      <c r="I3692">
        <v>247.1</v>
      </c>
      <c r="J3692">
        <v>114</v>
      </c>
      <c r="K3692">
        <v>42.01</v>
      </c>
      <c r="L3692">
        <v>146.5</v>
      </c>
      <c r="M3692">
        <v>110</v>
      </c>
      <c r="N3692">
        <v>12.45</v>
      </c>
      <c r="O3692">
        <v>208.9</v>
      </c>
      <c r="P3692">
        <v>94</v>
      </c>
      <c r="Q3692">
        <v>9.4</v>
      </c>
      <c r="R3692">
        <v>10.6</v>
      </c>
      <c r="S3692">
        <v>2</v>
      </c>
      <c r="T3692">
        <v>2.86</v>
      </c>
      <c r="U3692">
        <v>4</v>
      </c>
      <c r="V3692" t="s">
        <v>23</v>
      </c>
      <c r="W3692">
        <f t="shared" si="456"/>
        <v>1</v>
      </c>
      <c r="X3692" t="str">
        <f t="shared" si="457"/>
        <v>More than 3 calls</v>
      </c>
      <c r="Y3692" t="str">
        <f t="shared" si="458"/>
        <v>Medium</v>
      </c>
      <c r="Z3692" t="str">
        <f t="shared" si="459"/>
        <v>Medium_user</v>
      </c>
      <c r="AA3692" t="str">
        <f t="shared" si="460"/>
        <v>Medium_user</v>
      </c>
      <c r="AB3692" t="str">
        <f t="shared" si="461"/>
        <v>Medium Usage</v>
      </c>
      <c r="AC3692" t="str">
        <f t="shared" si="462"/>
        <v>None</v>
      </c>
      <c r="AD3692" t="str">
        <f t="shared" si="463"/>
        <v>Medium Intl Calls</v>
      </c>
    </row>
    <row r="3693" spans="1:30" x14ac:dyDescent="0.25">
      <c r="A3693" t="s">
        <v>73</v>
      </c>
      <c r="B3693">
        <v>120</v>
      </c>
      <c r="C3693" t="s">
        <v>25</v>
      </c>
      <c r="D3693" t="s">
        <v>22</v>
      </c>
      <c r="E3693">
        <f>IF(train[[#This Row],[international_plan]]="yes",1,0)</f>
        <v>0</v>
      </c>
      <c r="F3693" t="s">
        <v>22</v>
      </c>
      <c r="G3693">
        <f>IF(train[[#This Row],[voice_mail_plan]]="yes",1,0)</f>
        <v>0</v>
      </c>
      <c r="H3693">
        <v>0</v>
      </c>
      <c r="I3693">
        <v>215.7</v>
      </c>
      <c r="J3693">
        <v>75</v>
      </c>
      <c r="K3693">
        <v>36.67</v>
      </c>
      <c r="L3693">
        <v>244.4</v>
      </c>
      <c r="M3693">
        <v>105</v>
      </c>
      <c r="N3693">
        <v>20.77</v>
      </c>
      <c r="O3693">
        <v>211.2</v>
      </c>
      <c r="P3693">
        <v>91</v>
      </c>
      <c r="Q3693">
        <v>9.5</v>
      </c>
      <c r="R3693">
        <v>11.4</v>
      </c>
      <c r="S3693">
        <v>5</v>
      </c>
      <c r="T3693">
        <v>3.08</v>
      </c>
      <c r="U3693">
        <v>2</v>
      </c>
      <c r="V3693" t="s">
        <v>22</v>
      </c>
      <c r="W3693">
        <f t="shared" si="456"/>
        <v>0</v>
      </c>
      <c r="X3693" t="str">
        <f t="shared" si="457"/>
        <v>3 or fewer calls</v>
      </c>
      <c r="Y3693" t="str">
        <f t="shared" si="458"/>
        <v>Medium</v>
      </c>
      <c r="Z3693" t="str">
        <f t="shared" si="459"/>
        <v>Medium_user</v>
      </c>
      <c r="AA3693" t="str">
        <f t="shared" si="460"/>
        <v>Heavy_user</v>
      </c>
      <c r="AB3693" t="str">
        <f t="shared" si="461"/>
        <v>Medium Usage</v>
      </c>
      <c r="AC3693" t="str">
        <f t="shared" si="462"/>
        <v>None</v>
      </c>
      <c r="AD3693" t="str">
        <f t="shared" si="463"/>
        <v>Medium Intl Calls</v>
      </c>
    </row>
    <row r="3694" spans="1:30" x14ac:dyDescent="0.25">
      <c r="A3694" t="s">
        <v>70</v>
      </c>
      <c r="B3694">
        <v>124</v>
      </c>
      <c r="C3694" t="s">
        <v>21</v>
      </c>
      <c r="D3694" t="s">
        <v>22</v>
      </c>
      <c r="E3694">
        <f>IF(train[[#This Row],[international_plan]]="yes",1,0)</f>
        <v>0</v>
      </c>
      <c r="F3694" t="s">
        <v>22</v>
      </c>
      <c r="G3694">
        <f>IF(train[[#This Row],[voice_mail_plan]]="yes",1,0)</f>
        <v>0</v>
      </c>
      <c r="H3694">
        <v>0</v>
      </c>
      <c r="I3694">
        <v>94.8</v>
      </c>
      <c r="J3694">
        <v>102</v>
      </c>
      <c r="K3694">
        <v>16.12</v>
      </c>
      <c r="L3694">
        <v>238.9</v>
      </c>
      <c r="M3694">
        <v>91</v>
      </c>
      <c r="N3694">
        <v>20.309999999999999</v>
      </c>
      <c r="O3694">
        <v>279.39999999999998</v>
      </c>
      <c r="P3694">
        <v>94</v>
      </c>
      <c r="Q3694">
        <v>12.57</v>
      </c>
      <c r="R3694">
        <v>11.6</v>
      </c>
      <c r="S3694">
        <v>3</v>
      </c>
      <c r="T3694">
        <v>3.13</v>
      </c>
      <c r="U3694">
        <v>2</v>
      </c>
      <c r="V3694" t="s">
        <v>22</v>
      </c>
      <c r="W3694">
        <f t="shared" si="456"/>
        <v>0</v>
      </c>
      <c r="X3694" t="str">
        <f t="shared" si="457"/>
        <v>3 or fewer calls</v>
      </c>
      <c r="Y3694" t="str">
        <f t="shared" si="458"/>
        <v>Medium</v>
      </c>
      <c r="Z3694" t="str">
        <f t="shared" si="459"/>
        <v>Medium_user</v>
      </c>
      <c r="AA3694" t="str">
        <f t="shared" si="460"/>
        <v>Heavy_user</v>
      </c>
      <c r="AB3694" t="str">
        <f t="shared" si="461"/>
        <v>Medium Usage</v>
      </c>
      <c r="AC3694" t="str">
        <f t="shared" si="462"/>
        <v>None</v>
      </c>
      <c r="AD3694" t="str">
        <f t="shared" si="463"/>
        <v>Medium Intl Calls</v>
      </c>
    </row>
    <row r="3695" spans="1:30" x14ac:dyDescent="0.25">
      <c r="A3695" t="s">
        <v>57</v>
      </c>
      <c r="B3695">
        <v>56</v>
      </c>
      <c r="C3695" t="s">
        <v>21</v>
      </c>
      <c r="D3695" t="s">
        <v>22</v>
      </c>
      <c r="E3695">
        <f>IF(train[[#This Row],[international_plan]]="yes",1,0)</f>
        <v>0</v>
      </c>
      <c r="F3695" t="s">
        <v>22</v>
      </c>
      <c r="G3695">
        <f>IF(train[[#This Row],[voice_mail_plan]]="yes",1,0)</f>
        <v>0</v>
      </c>
      <c r="H3695">
        <v>0</v>
      </c>
      <c r="I3695">
        <v>79.3</v>
      </c>
      <c r="J3695">
        <v>115</v>
      </c>
      <c r="K3695">
        <v>13.48</v>
      </c>
      <c r="L3695">
        <v>159</v>
      </c>
      <c r="M3695">
        <v>64</v>
      </c>
      <c r="N3695">
        <v>13.52</v>
      </c>
      <c r="O3695">
        <v>245.7</v>
      </c>
      <c r="P3695">
        <v>99</v>
      </c>
      <c r="Q3695">
        <v>11.06</v>
      </c>
      <c r="R3695">
        <v>10.1</v>
      </c>
      <c r="S3695">
        <v>4</v>
      </c>
      <c r="T3695">
        <v>2.73</v>
      </c>
      <c r="U3695">
        <v>1</v>
      </c>
      <c r="V3695" t="s">
        <v>22</v>
      </c>
      <c r="W3695">
        <f t="shared" si="456"/>
        <v>0</v>
      </c>
      <c r="X3695" t="str">
        <f t="shared" si="457"/>
        <v>3 or fewer calls</v>
      </c>
      <c r="Y3695" t="str">
        <f t="shared" si="458"/>
        <v>Medium</v>
      </c>
      <c r="Z3695" t="str">
        <f t="shared" si="459"/>
        <v>Light_usage</v>
      </c>
      <c r="AA3695" t="str">
        <f t="shared" si="460"/>
        <v>Medium_user</v>
      </c>
      <c r="AB3695" t="str">
        <f t="shared" si="461"/>
        <v>Medium Usage</v>
      </c>
      <c r="AC3695" t="str">
        <f t="shared" si="462"/>
        <v>None</v>
      </c>
      <c r="AD3695" t="str">
        <f t="shared" si="463"/>
        <v>Medium Intl Calls</v>
      </c>
    </row>
    <row r="3696" spans="1:30" x14ac:dyDescent="0.25">
      <c r="A3696" t="s">
        <v>55</v>
      </c>
      <c r="B3696">
        <v>39</v>
      </c>
      <c r="C3696" t="s">
        <v>25</v>
      </c>
      <c r="D3696" t="s">
        <v>22</v>
      </c>
      <c r="E3696">
        <f>IF(train[[#This Row],[international_plan]]="yes",1,0)</f>
        <v>0</v>
      </c>
      <c r="F3696" t="s">
        <v>22</v>
      </c>
      <c r="G3696">
        <f>IF(train[[#This Row],[voice_mail_plan]]="yes",1,0)</f>
        <v>0</v>
      </c>
      <c r="H3696">
        <v>0</v>
      </c>
      <c r="I3696">
        <v>157.19999999999999</v>
      </c>
      <c r="J3696">
        <v>81</v>
      </c>
      <c r="K3696">
        <v>26.72</v>
      </c>
      <c r="L3696">
        <v>247.7</v>
      </c>
      <c r="M3696">
        <v>131</v>
      </c>
      <c r="N3696">
        <v>21.05</v>
      </c>
      <c r="O3696">
        <v>215.7</v>
      </c>
      <c r="P3696">
        <v>141</v>
      </c>
      <c r="Q3696">
        <v>9.7100000000000009</v>
      </c>
      <c r="R3696">
        <v>9.9</v>
      </c>
      <c r="S3696">
        <v>9</v>
      </c>
      <c r="T3696">
        <v>2.67</v>
      </c>
      <c r="U3696">
        <v>1</v>
      </c>
      <c r="V3696" t="s">
        <v>22</v>
      </c>
      <c r="W3696">
        <f t="shared" si="456"/>
        <v>0</v>
      </c>
      <c r="X3696" t="str">
        <f t="shared" si="457"/>
        <v>3 or fewer calls</v>
      </c>
      <c r="Y3696" t="str">
        <f t="shared" si="458"/>
        <v>Medium</v>
      </c>
      <c r="Z3696" t="str">
        <f t="shared" si="459"/>
        <v>Heavy_user</v>
      </c>
      <c r="AA3696" t="str">
        <f t="shared" si="460"/>
        <v>Heavy_user</v>
      </c>
      <c r="AB3696" t="str">
        <f t="shared" si="461"/>
        <v>Medium Usage</v>
      </c>
      <c r="AC3696" t="str">
        <f t="shared" si="462"/>
        <v>None</v>
      </c>
      <c r="AD3696" t="str">
        <f t="shared" si="463"/>
        <v>Medium Intl Calls</v>
      </c>
    </row>
    <row r="3697" spans="1:30" x14ac:dyDescent="0.25">
      <c r="A3697" t="s">
        <v>32</v>
      </c>
      <c r="B3697">
        <v>158</v>
      </c>
      <c r="C3697" t="s">
        <v>25</v>
      </c>
      <c r="D3697" t="s">
        <v>22</v>
      </c>
      <c r="E3697">
        <f>IF(train[[#This Row],[international_plan]]="yes",1,0)</f>
        <v>0</v>
      </c>
      <c r="F3697" t="s">
        <v>22</v>
      </c>
      <c r="G3697">
        <f>IF(train[[#This Row],[voice_mail_plan]]="yes",1,0)</f>
        <v>0</v>
      </c>
      <c r="H3697">
        <v>0</v>
      </c>
      <c r="I3697">
        <v>119.8</v>
      </c>
      <c r="J3697">
        <v>123</v>
      </c>
      <c r="K3697">
        <v>20.37</v>
      </c>
      <c r="L3697">
        <v>262.2</v>
      </c>
      <c r="M3697">
        <v>122</v>
      </c>
      <c r="N3697">
        <v>22.29</v>
      </c>
      <c r="O3697">
        <v>219.8</v>
      </c>
      <c r="P3697">
        <v>111</v>
      </c>
      <c r="Q3697">
        <v>9.89</v>
      </c>
      <c r="R3697">
        <v>12.4</v>
      </c>
      <c r="S3697">
        <v>5</v>
      </c>
      <c r="T3697">
        <v>3.35</v>
      </c>
      <c r="U3697">
        <v>1</v>
      </c>
      <c r="V3697" t="s">
        <v>22</v>
      </c>
      <c r="W3697">
        <f t="shared" si="456"/>
        <v>0</v>
      </c>
      <c r="X3697" t="str">
        <f t="shared" si="457"/>
        <v>3 or fewer calls</v>
      </c>
      <c r="Y3697" t="str">
        <f t="shared" si="458"/>
        <v>Medium</v>
      </c>
      <c r="Z3697" t="str">
        <f t="shared" si="459"/>
        <v>Heavy_user</v>
      </c>
      <c r="AA3697" t="str">
        <f t="shared" si="460"/>
        <v>Heavy_user</v>
      </c>
      <c r="AB3697" t="str">
        <f t="shared" si="461"/>
        <v>Medium Usage</v>
      </c>
      <c r="AC3697" t="str">
        <f t="shared" si="462"/>
        <v>None</v>
      </c>
      <c r="AD3697" t="str">
        <f t="shared" si="463"/>
        <v>Medium Intl Calls</v>
      </c>
    </row>
    <row r="3698" spans="1:30" x14ac:dyDescent="0.25">
      <c r="A3698" t="s">
        <v>34</v>
      </c>
      <c r="B3698">
        <v>52</v>
      </c>
      <c r="C3698" t="s">
        <v>28</v>
      </c>
      <c r="D3698" t="s">
        <v>22</v>
      </c>
      <c r="E3698">
        <f>IF(train[[#This Row],[international_plan]]="yes",1,0)</f>
        <v>0</v>
      </c>
      <c r="F3698" t="s">
        <v>23</v>
      </c>
      <c r="G3698">
        <f>IF(train[[#This Row],[voice_mail_plan]]="yes",1,0)</f>
        <v>1</v>
      </c>
      <c r="H3698">
        <v>24</v>
      </c>
      <c r="I3698">
        <v>229.1</v>
      </c>
      <c r="J3698">
        <v>86</v>
      </c>
      <c r="K3698">
        <v>38.950000000000003</v>
      </c>
      <c r="L3698">
        <v>168.7</v>
      </c>
      <c r="M3698">
        <v>124</v>
      </c>
      <c r="N3698">
        <v>14.34</v>
      </c>
      <c r="O3698">
        <v>245.4</v>
      </c>
      <c r="P3698">
        <v>75</v>
      </c>
      <c r="Q3698">
        <v>11.04</v>
      </c>
      <c r="R3698">
        <v>14.6</v>
      </c>
      <c r="S3698">
        <v>2</v>
      </c>
      <c r="T3698">
        <v>3.94</v>
      </c>
      <c r="U3698">
        <v>1</v>
      </c>
      <c r="V3698" t="s">
        <v>22</v>
      </c>
      <c r="W3698">
        <f t="shared" si="456"/>
        <v>0</v>
      </c>
      <c r="X3698" t="str">
        <f t="shared" si="457"/>
        <v>3 or fewer calls</v>
      </c>
      <c r="Y3698" t="str">
        <f t="shared" si="458"/>
        <v>Medium</v>
      </c>
      <c r="Z3698" t="str">
        <f t="shared" si="459"/>
        <v>Heavy_user</v>
      </c>
      <c r="AA3698" t="str">
        <f t="shared" si="460"/>
        <v>Medium_user</v>
      </c>
      <c r="AB3698" t="str">
        <f t="shared" si="461"/>
        <v>Medium Usage</v>
      </c>
      <c r="AC3698" t="str">
        <f t="shared" si="462"/>
        <v>Medium</v>
      </c>
      <c r="AD3698" t="str">
        <f t="shared" si="463"/>
        <v>Medium Intl Calls</v>
      </c>
    </row>
    <row r="3699" spans="1:30" x14ac:dyDescent="0.25">
      <c r="A3699" t="s">
        <v>59</v>
      </c>
      <c r="B3699">
        <v>112</v>
      </c>
      <c r="C3699" t="s">
        <v>25</v>
      </c>
      <c r="D3699" t="s">
        <v>22</v>
      </c>
      <c r="E3699">
        <f>IF(train[[#This Row],[international_plan]]="yes",1,0)</f>
        <v>0</v>
      </c>
      <c r="F3699" t="s">
        <v>22</v>
      </c>
      <c r="G3699">
        <f>IF(train[[#This Row],[voice_mail_plan]]="yes",1,0)</f>
        <v>0</v>
      </c>
      <c r="H3699">
        <v>0</v>
      </c>
      <c r="I3699">
        <v>135.1</v>
      </c>
      <c r="J3699">
        <v>112</v>
      </c>
      <c r="K3699">
        <v>22.97</v>
      </c>
      <c r="L3699">
        <v>226.3</v>
      </c>
      <c r="M3699">
        <v>85</v>
      </c>
      <c r="N3699">
        <v>19.239999999999998</v>
      </c>
      <c r="O3699">
        <v>115.2</v>
      </c>
      <c r="P3699">
        <v>108</v>
      </c>
      <c r="Q3699">
        <v>5.18</v>
      </c>
      <c r="R3699">
        <v>11.1</v>
      </c>
      <c r="S3699">
        <v>6</v>
      </c>
      <c r="T3699">
        <v>3</v>
      </c>
      <c r="U3699">
        <v>1</v>
      </c>
      <c r="V3699" t="s">
        <v>22</v>
      </c>
      <c r="W3699">
        <f t="shared" si="456"/>
        <v>0</v>
      </c>
      <c r="X3699" t="str">
        <f t="shared" si="457"/>
        <v>3 or fewer calls</v>
      </c>
      <c r="Y3699" t="str">
        <f t="shared" si="458"/>
        <v>Medium</v>
      </c>
      <c r="Z3699" t="str">
        <f t="shared" si="459"/>
        <v>Medium_user</v>
      </c>
      <c r="AA3699" t="str">
        <f t="shared" si="460"/>
        <v>Medium_user</v>
      </c>
      <c r="AB3699" t="str">
        <f t="shared" si="461"/>
        <v>Medium Usage</v>
      </c>
      <c r="AC3699" t="str">
        <f t="shared" si="462"/>
        <v>None</v>
      </c>
      <c r="AD3699" t="str">
        <f t="shared" si="463"/>
        <v>Medium Intl Calls</v>
      </c>
    </row>
    <row r="3700" spans="1:30" x14ac:dyDescent="0.25">
      <c r="A3700" t="s">
        <v>68</v>
      </c>
      <c r="B3700">
        <v>12</v>
      </c>
      <c r="C3700" t="s">
        <v>25</v>
      </c>
      <c r="D3700" t="s">
        <v>22</v>
      </c>
      <c r="E3700">
        <f>IF(train[[#This Row],[international_plan]]="yes",1,0)</f>
        <v>0</v>
      </c>
      <c r="F3700" t="s">
        <v>22</v>
      </c>
      <c r="G3700">
        <f>IF(train[[#This Row],[voice_mail_plan]]="yes",1,0)</f>
        <v>0</v>
      </c>
      <c r="H3700">
        <v>0</v>
      </c>
      <c r="I3700">
        <v>239.7</v>
      </c>
      <c r="J3700">
        <v>112</v>
      </c>
      <c r="K3700">
        <v>40.75</v>
      </c>
      <c r="L3700">
        <v>221.1</v>
      </c>
      <c r="M3700">
        <v>122</v>
      </c>
      <c r="N3700">
        <v>18.79</v>
      </c>
      <c r="O3700">
        <v>207.3</v>
      </c>
      <c r="P3700">
        <v>109</v>
      </c>
      <c r="Q3700">
        <v>9.33</v>
      </c>
      <c r="R3700">
        <v>11.1</v>
      </c>
      <c r="S3700">
        <v>3</v>
      </c>
      <c r="T3700">
        <v>3</v>
      </c>
      <c r="U3700">
        <v>2</v>
      </c>
      <c r="V3700" t="s">
        <v>22</v>
      </c>
      <c r="W3700">
        <f t="shared" si="456"/>
        <v>0</v>
      </c>
      <c r="X3700" t="str">
        <f t="shared" si="457"/>
        <v>3 or fewer calls</v>
      </c>
      <c r="Y3700" t="str">
        <f t="shared" si="458"/>
        <v>Medium</v>
      </c>
      <c r="Z3700" t="str">
        <f t="shared" si="459"/>
        <v>Heavy_user</v>
      </c>
      <c r="AA3700" t="str">
        <f t="shared" si="460"/>
        <v>Medium_user</v>
      </c>
      <c r="AB3700" t="str">
        <f t="shared" si="461"/>
        <v>Medium Usage</v>
      </c>
      <c r="AC3700" t="str">
        <f t="shared" si="462"/>
        <v>None</v>
      </c>
      <c r="AD3700" t="str">
        <f t="shared" si="463"/>
        <v>Medium Intl Calls</v>
      </c>
    </row>
    <row r="3701" spans="1:30" x14ac:dyDescent="0.25">
      <c r="A3701" t="s">
        <v>39</v>
      </c>
      <c r="B3701">
        <v>109</v>
      </c>
      <c r="C3701" t="s">
        <v>28</v>
      </c>
      <c r="D3701" t="s">
        <v>23</v>
      </c>
      <c r="E3701">
        <f>IF(train[[#This Row],[international_plan]]="yes",1,0)</f>
        <v>1</v>
      </c>
      <c r="F3701" t="s">
        <v>22</v>
      </c>
      <c r="G3701">
        <f>IF(train[[#This Row],[voice_mail_plan]]="yes",1,0)</f>
        <v>0</v>
      </c>
      <c r="H3701">
        <v>0</v>
      </c>
      <c r="I3701">
        <v>159.6</v>
      </c>
      <c r="J3701">
        <v>136</v>
      </c>
      <c r="K3701">
        <v>27.13</v>
      </c>
      <c r="L3701">
        <v>151</v>
      </c>
      <c r="M3701">
        <v>126</v>
      </c>
      <c r="N3701">
        <v>12.84</v>
      </c>
      <c r="O3701">
        <v>142.1</v>
      </c>
      <c r="P3701">
        <v>53</v>
      </c>
      <c r="Q3701">
        <v>6.39</v>
      </c>
      <c r="R3701">
        <v>7.3</v>
      </c>
      <c r="S3701">
        <v>4</v>
      </c>
      <c r="T3701">
        <v>1.97</v>
      </c>
      <c r="U3701">
        <v>4</v>
      </c>
      <c r="V3701" t="s">
        <v>23</v>
      </c>
      <c r="W3701">
        <f t="shared" si="456"/>
        <v>1</v>
      </c>
      <c r="X3701" t="str">
        <f t="shared" si="457"/>
        <v>More than 3 calls</v>
      </c>
      <c r="Y3701" t="str">
        <f t="shared" si="458"/>
        <v>Low</v>
      </c>
      <c r="Z3701" t="str">
        <f t="shared" si="459"/>
        <v>Heavy_user</v>
      </c>
      <c r="AA3701" t="str">
        <f t="shared" si="460"/>
        <v>Medium_user</v>
      </c>
      <c r="AB3701" t="str">
        <f t="shared" si="461"/>
        <v>Medium Usage</v>
      </c>
      <c r="AC3701" t="str">
        <f t="shared" si="462"/>
        <v>None</v>
      </c>
      <c r="AD3701" t="str">
        <f t="shared" si="463"/>
        <v>Low Intl Calls</v>
      </c>
    </row>
    <row r="3702" spans="1:30" x14ac:dyDescent="0.25">
      <c r="A3702" t="s">
        <v>74</v>
      </c>
      <c r="B3702">
        <v>142</v>
      </c>
      <c r="C3702" t="s">
        <v>28</v>
      </c>
      <c r="D3702" t="s">
        <v>22</v>
      </c>
      <c r="E3702">
        <f>IF(train[[#This Row],[international_plan]]="yes",1,0)</f>
        <v>0</v>
      </c>
      <c r="F3702" t="s">
        <v>23</v>
      </c>
      <c r="G3702">
        <f>IF(train[[#This Row],[voice_mail_plan]]="yes",1,0)</f>
        <v>1</v>
      </c>
      <c r="H3702">
        <v>38</v>
      </c>
      <c r="I3702">
        <v>231.2</v>
      </c>
      <c r="J3702">
        <v>125</v>
      </c>
      <c r="K3702">
        <v>39.299999999999997</v>
      </c>
      <c r="L3702">
        <v>174.8</v>
      </c>
      <c r="M3702">
        <v>121</v>
      </c>
      <c r="N3702">
        <v>14.86</v>
      </c>
      <c r="O3702">
        <v>171.2</v>
      </c>
      <c r="P3702">
        <v>87</v>
      </c>
      <c r="Q3702">
        <v>7.7</v>
      </c>
      <c r="R3702">
        <v>12.4</v>
      </c>
      <c r="S3702">
        <v>2</v>
      </c>
      <c r="T3702">
        <v>3.35</v>
      </c>
      <c r="U3702">
        <v>4</v>
      </c>
      <c r="V3702" t="s">
        <v>22</v>
      </c>
      <c r="W3702">
        <f t="shared" si="456"/>
        <v>0</v>
      </c>
      <c r="X3702" t="str">
        <f t="shared" si="457"/>
        <v>More than 3 calls</v>
      </c>
      <c r="Y3702" t="str">
        <f t="shared" si="458"/>
        <v>Medium</v>
      </c>
      <c r="Z3702" t="str">
        <f t="shared" si="459"/>
        <v>Heavy_user</v>
      </c>
      <c r="AA3702" t="str">
        <f t="shared" si="460"/>
        <v>Medium_user</v>
      </c>
      <c r="AB3702" t="str">
        <f t="shared" si="461"/>
        <v>Medium Usage</v>
      </c>
      <c r="AC3702" t="str">
        <f t="shared" si="462"/>
        <v>High</v>
      </c>
      <c r="AD3702" t="str">
        <f t="shared" si="463"/>
        <v>Medium Intl Calls</v>
      </c>
    </row>
    <row r="3703" spans="1:30" x14ac:dyDescent="0.25">
      <c r="A3703" t="s">
        <v>52</v>
      </c>
      <c r="B3703">
        <v>60</v>
      </c>
      <c r="C3703" t="s">
        <v>28</v>
      </c>
      <c r="D3703" t="s">
        <v>22</v>
      </c>
      <c r="E3703">
        <f>IF(train[[#This Row],[international_plan]]="yes",1,0)</f>
        <v>0</v>
      </c>
      <c r="F3703" t="s">
        <v>22</v>
      </c>
      <c r="G3703">
        <f>IF(train[[#This Row],[voice_mail_plan]]="yes",1,0)</f>
        <v>0</v>
      </c>
      <c r="H3703">
        <v>0</v>
      </c>
      <c r="I3703">
        <v>203.7</v>
      </c>
      <c r="J3703">
        <v>95</v>
      </c>
      <c r="K3703">
        <v>34.630000000000003</v>
      </c>
      <c r="L3703">
        <v>212.6</v>
      </c>
      <c r="M3703">
        <v>122</v>
      </c>
      <c r="N3703">
        <v>18.07</v>
      </c>
      <c r="O3703">
        <v>177.1</v>
      </c>
      <c r="P3703">
        <v>103</v>
      </c>
      <c r="Q3703">
        <v>7.97</v>
      </c>
      <c r="R3703">
        <v>7.9</v>
      </c>
      <c r="S3703">
        <v>1</v>
      </c>
      <c r="T3703">
        <v>2.13</v>
      </c>
      <c r="U3703">
        <v>3</v>
      </c>
      <c r="V3703" t="s">
        <v>22</v>
      </c>
      <c r="W3703">
        <f t="shared" si="456"/>
        <v>0</v>
      </c>
      <c r="X3703" t="str">
        <f t="shared" si="457"/>
        <v>3 or fewer calls</v>
      </c>
      <c r="Y3703" t="str">
        <f t="shared" si="458"/>
        <v>Medium</v>
      </c>
      <c r="Z3703" t="str">
        <f t="shared" si="459"/>
        <v>Heavy_user</v>
      </c>
      <c r="AA3703" t="str">
        <f t="shared" si="460"/>
        <v>Medium_user</v>
      </c>
      <c r="AB3703" t="str">
        <f t="shared" si="461"/>
        <v>Medium Usage</v>
      </c>
      <c r="AC3703" t="str">
        <f t="shared" si="462"/>
        <v>None</v>
      </c>
      <c r="AD3703" t="str">
        <f t="shared" si="463"/>
        <v>Medium Intl Calls</v>
      </c>
    </row>
    <row r="3704" spans="1:30" x14ac:dyDescent="0.25">
      <c r="A3704" t="s">
        <v>32</v>
      </c>
      <c r="B3704">
        <v>168</v>
      </c>
      <c r="C3704" t="s">
        <v>21</v>
      </c>
      <c r="D3704" t="s">
        <v>22</v>
      </c>
      <c r="E3704">
        <f>IF(train[[#This Row],[international_plan]]="yes",1,0)</f>
        <v>0</v>
      </c>
      <c r="F3704" t="s">
        <v>22</v>
      </c>
      <c r="G3704">
        <f>IF(train[[#This Row],[voice_mail_plan]]="yes",1,0)</f>
        <v>0</v>
      </c>
      <c r="H3704">
        <v>0</v>
      </c>
      <c r="I3704">
        <v>160.6</v>
      </c>
      <c r="J3704">
        <v>110</v>
      </c>
      <c r="K3704">
        <v>27.3</v>
      </c>
      <c r="L3704">
        <v>185.2</v>
      </c>
      <c r="M3704">
        <v>120</v>
      </c>
      <c r="N3704">
        <v>15.74</v>
      </c>
      <c r="O3704">
        <v>120.2</v>
      </c>
      <c r="P3704">
        <v>104</v>
      </c>
      <c r="Q3704">
        <v>5.41</v>
      </c>
      <c r="R3704">
        <v>9.1</v>
      </c>
      <c r="S3704">
        <v>4</v>
      </c>
      <c r="T3704">
        <v>2.46</v>
      </c>
      <c r="U3704">
        <v>1</v>
      </c>
      <c r="V3704" t="s">
        <v>23</v>
      </c>
      <c r="W3704">
        <f t="shared" si="456"/>
        <v>1</v>
      </c>
      <c r="X3704" t="str">
        <f t="shared" si="457"/>
        <v>3 or fewer calls</v>
      </c>
      <c r="Y3704" t="str">
        <f t="shared" si="458"/>
        <v>Medium</v>
      </c>
      <c r="Z3704" t="str">
        <f t="shared" si="459"/>
        <v>Heavy_user</v>
      </c>
      <c r="AA3704" t="str">
        <f t="shared" si="460"/>
        <v>Medium_user</v>
      </c>
      <c r="AB3704" t="str">
        <f t="shared" si="461"/>
        <v>Medium Usage</v>
      </c>
      <c r="AC3704" t="str">
        <f t="shared" si="462"/>
        <v>None</v>
      </c>
      <c r="AD3704" t="str">
        <f t="shared" si="463"/>
        <v>Medium Intl Calls</v>
      </c>
    </row>
    <row r="3705" spans="1:30" x14ac:dyDescent="0.25">
      <c r="A3705" t="s">
        <v>36</v>
      </c>
      <c r="B3705">
        <v>138</v>
      </c>
      <c r="C3705" t="s">
        <v>21</v>
      </c>
      <c r="D3705" t="s">
        <v>23</v>
      </c>
      <c r="E3705">
        <f>IF(train[[#This Row],[international_plan]]="yes",1,0)</f>
        <v>1</v>
      </c>
      <c r="F3705" t="s">
        <v>22</v>
      </c>
      <c r="G3705">
        <f>IF(train[[#This Row],[voice_mail_plan]]="yes",1,0)</f>
        <v>0</v>
      </c>
      <c r="H3705">
        <v>0</v>
      </c>
      <c r="I3705">
        <v>261.10000000000002</v>
      </c>
      <c r="J3705">
        <v>96</v>
      </c>
      <c r="K3705">
        <v>44.39</v>
      </c>
      <c r="L3705">
        <v>170.9</v>
      </c>
      <c r="M3705">
        <v>120</v>
      </c>
      <c r="N3705">
        <v>14.53</v>
      </c>
      <c r="O3705">
        <v>71.099999999999994</v>
      </c>
      <c r="P3705">
        <v>89</v>
      </c>
      <c r="Q3705">
        <v>3.2</v>
      </c>
      <c r="R3705">
        <v>0</v>
      </c>
      <c r="S3705">
        <v>0</v>
      </c>
      <c r="T3705">
        <v>0</v>
      </c>
      <c r="U3705">
        <v>3</v>
      </c>
      <c r="V3705" t="s">
        <v>23</v>
      </c>
      <c r="W3705">
        <f t="shared" si="456"/>
        <v>1</v>
      </c>
      <c r="X3705" t="str">
        <f t="shared" si="457"/>
        <v>3 or fewer calls</v>
      </c>
      <c r="Y3705" t="str">
        <f t="shared" si="458"/>
        <v>Low</v>
      </c>
      <c r="Z3705" t="str">
        <f t="shared" si="459"/>
        <v>Heavy_user</v>
      </c>
      <c r="AA3705" t="str">
        <f t="shared" si="460"/>
        <v>Medium_user</v>
      </c>
      <c r="AB3705" t="str">
        <f t="shared" si="461"/>
        <v>Medium Usage</v>
      </c>
      <c r="AC3705" t="str">
        <f t="shared" si="462"/>
        <v>None</v>
      </c>
      <c r="AD3705" t="str">
        <f t="shared" si="463"/>
        <v>Low Intl Calls</v>
      </c>
    </row>
    <row r="3706" spans="1:30" x14ac:dyDescent="0.25">
      <c r="A3706" t="s">
        <v>44</v>
      </c>
      <c r="B3706">
        <v>88</v>
      </c>
      <c r="C3706" t="s">
        <v>21</v>
      </c>
      <c r="D3706" t="s">
        <v>22</v>
      </c>
      <c r="E3706">
        <f>IF(train[[#This Row],[international_plan]]="yes",1,0)</f>
        <v>0</v>
      </c>
      <c r="F3706" t="s">
        <v>22</v>
      </c>
      <c r="G3706">
        <f>IF(train[[#This Row],[voice_mail_plan]]="yes",1,0)</f>
        <v>0</v>
      </c>
      <c r="H3706">
        <v>0</v>
      </c>
      <c r="I3706">
        <v>138.69999999999999</v>
      </c>
      <c r="J3706">
        <v>92</v>
      </c>
      <c r="K3706">
        <v>23.58</v>
      </c>
      <c r="L3706">
        <v>205.8</v>
      </c>
      <c r="M3706">
        <v>73</v>
      </c>
      <c r="N3706">
        <v>17.489999999999998</v>
      </c>
      <c r="O3706">
        <v>247.9</v>
      </c>
      <c r="P3706">
        <v>119</v>
      </c>
      <c r="Q3706">
        <v>11.16</v>
      </c>
      <c r="R3706">
        <v>9.8000000000000007</v>
      </c>
      <c r="S3706">
        <v>5</v>
      </c>
      <c r="T3706">
        <v>2.65</v>
      </c>
      <c r="U3706">
        <v>1</v>
      </c>
      <c r="V3706" t="s">
        <v>22</v>
      </c>
      <c r="W3706">
        <f t="shared" si="456"/>
        <v>0</v>
      </c>
      <c r="X3706" t="str">
        <f t="shared" si="457"/>
        <v>3 or fewer calls</v>
      </c>
      <c r="Y3706" t="str">
        <f t="shared" si="458"/>
        <v>Medium</v>
      </c>
      <c r="Z3706" t="str">
        <f t="shared" si="459"/>
        <v>Light_usage</v>
      </c>
      <c r="AA3706" t="str">
        <f t="shared" si="460"/>
        <v>Medium_user</v>
      </c>
      <c r="AB3706" t="str">
        <f t="shared" si="461"/>
        <v>Medium Usage</v>
      </c>
      <c r="AC3706" t="str">
        <f t="shared" si="462"/>
        <v>None</v>
      </c>
      <c r="AD3706" t="str">
        <f t="shared" si="463"/>
        <v>Medium Intl Calls</v>
      </c>
    </row>
    <row r="3707" spans="1:30" x14ac:dyDescent="0.25">
      <c r="A3707" t="s">
        <v>51</v>
      </c>
      <c r="B3707">
        <v>119</v>
      </c>
      <c r="C3707" t="s">
        <v>21</v>
      </c>
      <c r="D3707" t="s">
        <v>22</v>
      </c>
      <c r="E3707">
        <f>IF(train[[#This Row],[international_plan]]="yes",1,0)</f>
        <v>0</v>
      </c>
      <c r="F3707" t="s">
        <v>22</v>
      </c>
      <c r="G3707">
        <f>IF(train[[#This Row],[voice_mail_plan]]="yes",1,0)</f>
        <v>0</v>
      </c>
      <c r="H3707">
        <v>0</v>
      </c>
      <c r="I3707">
        <v>226.6</v>
      </c>
      <c r="J3707">
        <v>126</v>
      </c>
      <c r="K3707">
        <v>38.520000000000003</v>
      </c>
      <c r="L3707">
        <v>143.6</v>
      </c>
      <c r="M3707">
        <v>107</v>
      </c>
      <c r="N3707">
        <v>12.21</v>
      </c>
      <c r="O3707">
        <v>94.9</v>
      </c>
      <c r="P3707">
        <v>123</v>
      </c>
      <c r="Q3707">
        <v>4.2699999999999996</v>
      </c>
      <c r="R3707">
        <v>12.1</v>
      </c>
      <c r="S3707">
        <v>5</v>
      </c>
      <c r="T3707">
        <v>3.27</v>
      </c>
      <c r="U3707">
        <v>1</v>
      </c>
      <c r="V3707" t="s">
        <v>22</v>
      </c>
      <c r="W3707">
        <f t="shared" si="456"/>
        <v>0</v>
      </c>
      <c r="X3707" t="str">
        <f t="shared" si="457"/>
        <v>3 or fewer calls</v>
      </c>
      <c r="Y3707" t="str">
        <f t="shared" si="458"/>
        <v>Medium</v>
      </c>
      <c r="Z3707" t="str">
        <f t="shared" si="459"/>
        <v>Medium_user</v>
      </c>
      <c r="AA3707" t="str">
        <f t="shared" si="460"/>
        <v>Medium_user</v>
      </c>
      <c r="AB3707" t="str">
        <f t="shared" si="461"/>
        <v>Medium Usage</v>
      </c>
      <c r="AC3707" t="str">
        <f t="shared" si="462"/>
        <v>None</v>
      </c>
      <c r="AD3707" t="str">
        <f t="shared" si="463"/>
        <v>Medium Intl Calls</v>
      </c>
    </row>
    <row r="3708" spans="1:30" x14ac:dyDescent="0.25">
      <c r="A3708" t="s">
        <v>54</v>
      </c>
      <c r="B3708">
        <v>31</v>
      </c>
      <c r="C3708" t="s">
        <v>25</v>
      </c>
      <c r="D3708" t="s">
        <v>22</v>
      </c>
      <c r="E3708">
        <f>IF(train[[#This Row],[international_plan]]="yes",1,0)</f>
        <v>0</v>
      </c>
      <c r="F3708" t="s">
        <v>22</v>
      </c>
      <c r="G3708">
        <f>IF(train[[#This Row],[voice_mail_plan]]="yes",1,0)</f>
        <v>0</v>
      </c>
      <c r="H3708">
        <v>0</v>
      </c>
      <c r="I3708">
        <v>229.1</v>
      </c>
      <c r="J3708">
        <v>120</v>
      </c>
      <c r="K3708">
        <v>38.950000000000003</v>
      </c>
      <c r="L3708">
        <v>172.4</v>
      </c>
      <c r="M3708">
        <v>79</v>
      </c>
      <c r="N3708">
        <v>14.65</v>
      </c>
      <c r="O3708">
        <v>243.6</v>
      </c>
      <c r="P3708">
        <v>102</v>
      </c>
      <c r="Q3708">
        <v>10.96</v>
      </c>
      <c r="R3708">
        <v>11</v>
      </c>
      <c r="S3708">
        <v>4</v>
      </c>
      <c r="T3708">
        <v>2.97</v>
      </c>
      <c r="U3708">
        <v>3</v>
      </c>
      <c r="V3708" t="s">
        <v>22</v>
      </c>
      <c r="W3708">
        <f t="shared" si="456"/>
        <v>0</v>
      </c>
      <c r="X3708" t="str">
        <f t="shared" si="457"/>
        <v>3 or fewer calls</v>
      </c>
      <c r="Y3708" t="str">
        <f t="shared" si="458"/>
        <v>Medium</v>
      </c>
      <c r="Z3708" t="str">
        <f t="shared" si="459"/>
        <v>Light_usage</v>
      </c>
      <c r="AA3708" t="str">
        <f t="shared" si="460"/>
        <v>Medium_user</v>
      </c>
      <c r="AB3708" t="str">
        <f t="shared" si="461"/>
        <v>Medium Usage</v>
      </c>
      <c r="AC3708" t="str">
        <f t="shared" si="462"/>
        <v>None</v>
      </c>
      <c r="AD3708" t="str">
        <f t="shared" si="463"/>
        <v>Medium Intl Calls</v>
      </c>
    </row>
    <row r="3709" spans="1:30" x14ac:dyDescent="0.25">
      <c r="A3709" t="s">
        <v>71</v>
      </c>
      <c r="B3709">
        <v>102</v>
      </c>
      <c r="C3709" t="s">
        <v>25</v>
      </c>
      <c r="D3709" t="s">
        <v>22</v>
      </c>
      <c r="E3709">
        <f>IF(train[[#This Row],[international_plan]]="yes",1,0)</f>
        <v>0</v>
      </c>
      <c r="F3709" t="s">
        <v>22</v>
      </c>
      <c r="G3709">
        <f>IF(train[[#This Row],[voice_mail_plan]]="yes",1,0)</f>
        <v>0</v>
      </c>
      <c r="H3709">
        <v>0</v>
      </c>
      <c r="I3709">
        <v>157.4</v>
      </c>
      <c r="J3709">
        <v>83</v>
      </c>
      <c r="K3709">
        <v>26.76</v>
      </c>
      <c r="L3709">
        <v>47.3</v>
      </c>
      <c r="M3709">
        <v>102</v>
      </c>
      <c r="N3709">
        <v>4.0199999999999996</v>
      </c>
      <c r="O3709">
        <v>160.4</v>
      </c>
      <c r="P3709">
        <v>92</v>
      </c>
      <c r="Q3709">
        <v>7.22</v>
      </c>
      <c r="R3709">
        <v>11.4</v>
      </c>
      <c r="S3709">
        <v>5</v>
      </c>
      <c r="T3709">
        <v>3.08</v>
      </c>
      <c r="U3709">
        <v>0</v>
      </c>
      <c r="V3709" t="s">
        <v>22</v>
      </c>
      <c r="W3709">
        <f t="shared" si="456"/>
        <v>0</v>
      </c>
      <c r="X3709" t="str">
        <f t="shared" si="457"/>
        <v>3 or fewer calls</v>
      </c>
      <c r="Y3709" t="str">
        <f t="shared" si="458"/>
        <v>Medium</v>
      </c>
      <c r="Z3709" t="str">
        <f t="shared" si="459"/>
        <v>Medium_user</v>
      </c>
      <c r="AA3709" t="str">
        <f t="shared" si="460"/>
        <v>Light_user</v>
      </c>
      <c r="AB3709" t="str">
        <f t="shared" si="461"/>
        <v>Medium Usage</v>
      </c>
      <c r="AC3709" t="str">
        <f t="shared" si="462"/>
        <v>None</v>
      </c>
      <c r="AD3709" t="str">
        <f t="shared" si="463"/>
        <v>Medium Intl Calls</v>
      </c>
    </row>
    <row r="3710" spans="1:30" x14ac:dyDescent="0.25">
      <c r="A3710" t="s">
        <v>63</v>
      </c>
      <c r="B3710">
        <v>149</v>
      </c>
      <c r="C3710" t="s">
        <v>21</v>
      </c>
      <c r="D3710" t="s">
        <v>22</v>
      </c>
      <c r="E3710">
        <f>IF(train[[#This Row],[international_plan]]="yes",1,0)</f>
        <v>0</v>
      </c>
      <c r="F3710" t="s">
        <v>23</v>
      </c>
      <c r="G3710">
        <f>IF(train[[#This Row],[voice_mail_plan]]="yes",1,0)</f>
        <v>1</v>
      </c>
      <c r="H3710">
        <v>25</v>
      </c>
      <c r="I3710">
        <v>185.6</v>
      </c>
      <c r="J3710">
        <v>109</v>
      </c>
      <c r="K3710">
        <v>31.55</v>
      </c>
      <c r="L3710">
        <v>167.3</v>
      </c>
      <c r="M3710">
        <v>89</v>
      </c>
      <c r="N3710">
        <v>14.22</v>
      </c>
      <c r="O3710">
        <v>171.6</v>
      </c>
      <c r="P3710">
        <v>100</v>
      </c>
      <c r="Q3710">
        <v>7.72</v>
      </c>
      <c r="R3710">
        <v>10.7</v>
      </c>
      <c r="S3710">
        <v>3</v>
      </c>
      <c r="T3710">
        <v>2.89</v>
      </c>
      <c r="U3710">
        <v>1</v>
      </c>
      <c r="V3710" t="s">
        <v>23</v>
      </c>
      <c r="W3710">
        <f t="shared" si="456"/>
        <v>1</v>
      </c>
      <c r="X3710" t="str">
        <f t="shared" si="457"/>
        <v>3 or fewer calls</v>
      </c>
      <c r="Y3710" t="str">
        <f t="shared" si="458"/>
        <v>Medium</v>
      </c>
      <c r="Z3710" t="str">
        <f t="shared" si="459"/>
        <v>Medium_user</v>
      </c>
      <c r="AA3710" t="str">
        <f t="shared" si="460"/>
        <v>Medium_user</v>
      </c>
      <c r="AB3710" t="str">
        <f t="shared" si="461"/>
        <v>Medium Usage</v>
      </c>
      <c r="AC3710" t="str">
        <f t="shared" si="462"/>
        <v>Medium</v>
      </c>
      <c r="AD3710" t="str">
        <f t="shared" si="463"/>
        <v>Medium Intl Calls</v>
      </c>
    </row>
    <row r="3711" spans="1:30" x14ac:dyDescent="0.25">
      <c r="A3711" t="s">
        <v>39</v>
      </c>
      <c r="B3711">
        <v>138</v>
      </c>
      <c r="C3711" t="s">
        <v>21</v>
      </c>
      <c r="D3711" t="s">
        <v>22</v>
      </c>
      <c r="E3711">
        <f>IF(train[[#This Row],[international_plan]]="yes",1,0)</f>
        <v>0</v>
      </c>
      <c r="F3711" t="s">
        <v>22</v>
      </c>
      <c r="G3711">
        <f>IF(train[[#This Row],[voice_mail_plan]]="yes",1,0)</f>
        <v>0</v>
      </c>
      <c r="H3711">
        <v>0</v>
      </c>
      <c r="I3711">
        <v>217.2</v>
      </c>
      <c r="J3711">
        <v>73</v>
      </c>
      <c r="K3711">
        <v>36.92</v>
      </c>
      <c r="L3711">
        <v>190.8</v>
      </c>
      <c r="M3711">
        <v>127</v>
      </c>
      <c r="N3711">
        <v>16.22</v>
      </c>
      <c r="O3711">
        <v>133.5</v>
      </c>
      <c r="P3711">
        <v>97</v>
      </c>
      <c r="Q3711">
        <v>6.01</v>
      </c>
      <c r="R3711">
        <v>5.2</v>
      </c>
      <c r="S3711">
        <v>3</v>
      </c>
      <c r="T3711">
        <v>1.4</v>
      </c>
      <c r="U3711">
        <v>4</v>
      </c>
      <c r="V3711" t="s">
        <v>22</v>
      </c>
      <c r="W3711">
        <f t="shared" si="456"/>
        <v>0</v>
      </c>
      <c r="X3711" t="str">
        <f t="shared" si="457"/>
        <v>More than 3 calls</v>
      </c>
      <c r="Y3711" t="str">
        <f t="shared" si="458"/>
        <v>Low</v>
      </c>
      <c r="Z3711" t="str">
        <f t="shared" si="459"/>
        <v>Heavy_user</v>
      </c>
      <c r="AA3711" t="str">
        <f t="shared" si="460"/>
        <v>Medium_user</v>
      </c>
      <c r="AB3711" t="str">
        <f t="shared" si="461"/>
        <v>Medium Usage</v>
      </c>
      <c r="AC3711" t="str">
        <f t="shared" si="462"/>
        <v>None</v>
      </c>
      <c r="AD3711" t="str">
        <f t="shared" si="463"/>
        <v>Low Intl Calls</v>
      </c>
    </row>
    <row r="3712" spans="1:30" x14ac:dyDescent="0.25">
      <c r="A3712" t="s">
        <v>63</v>
      </c>
      <c r="B3712">
        <v>118</v>
      </c>
      <c r="C3712" t="s">
        <v>21</v>
      </c>
      <c r="D3712" t="s">
        <v>22</v>
      </c>
      <c r="E3712">
        <f>IF(train[[#This Row],[international_plan]]="yes",1,0)</f>
        <v>0</v>
      </c>
      <c r="F3712" t="s">
        <v>22</v>
      </c>
      <c r="G3712">
        <f>IF(train[[#This Row],[voice_mail_plan]]="yes",1,0)</f>
        <v>0</v>
      </c>
      <c r="H3712">
        <v>0</v>
      </c>
      <c r="I3712">
        <v>183.1</v>
      </c>
      <c r="J3712">
        <v>128</v>
      </c>
      <c r="K3712">
        <v>31.13</v>
      </c>
      <c r="L3712">
        <v>241</v>
      </c>
      <c r="M3712">
        <v>93</v>
      </c>
      <c r="N3712">
        <v>20.49</v>
      </c>
      <c r="O3712">
        <v>211.1</v>
      </c>
      <c r="P3712">
        <v>108</v>
      </c>
      <c r="Q3712">
        <v>9.5</v>
      </c>
      <c r="R3712">
        <v>12.5</v>
      </c>
      <c r="S3712">
        <v>4</v>
      </c>
      <c r="T3712">
        <v>3.38</v>
      </c>
      <c r="U3712">
        <v>0</v>
      </c>
      <c r="V3712" t="s">
        <v>22</v>
      </c>
      <c r="W3712">
        <f t="shared" si="456"/>
        <v>0</v>
      </c>
      <c r="X3712" t="str">
        <f t="shared" si="457"/>
        <v>3 or fewer calls</v>
      </c>
      <c r="Y3712" t="str">
        <f t="shared" si="458"/>
        <v>Medium</v>
      </c>
      <c r="Z3712" t="str">
        <f t="shared" si="459"/>
        <v>Medium_user</v>
      </c>
      <c r="AA3712" t="str">
        <f t="shared" si="460"/>
        <v>Heavy_user</v>
      </c>
      <c r="AB3712" t="str">
        <f t="shared" si="461"/>
        <v>Medium Usage</v>
      </c>
      <c r="AC3712" t="str">
        <f t="shared" si="462"/>
        <v>None</v>
      </c>
      <c r="AD3712" t="str">
        <f t="shared" si="463"/>
        <v>Medium Intl Calls</v>
      </c>
    </row>
    <row r="3713" spans="1:30" x14ac:dyDescent="0.25">
      <c r="A3713" t="s">
        <v>71</v>
      </c>
      <c r="B3713">
        <v>222</v>
      </c>
      <c r="C3713" t="s">
        <v>25</v>
      </c>
      <c r="D3713" t="s">
        <v>22</v>
      </c>
      <c r="E3713">
        <f>IF(train[[#This Row],[international_plan]]="yes",1,0)</f>
        <v>0</v>
      </c>
      <c r="F3713" t="s">
        <v>23</v>
      </c>
      <c r="G3713">
        <f>IF(train[[#This Row],[voice_mail_plan]]="yes",1,0)</f>
        <v>1</v>
      </c>
      <c r="H3713">
        <v>34</v>
      </c>
      <c r="I3713">
        <v>218.5</v>
      </c>
      <c r="J3713">
        <v>89</v>
      </c>
      <c r="K3713">
        <v>37.15</v>
      </c>
      <c r="L3713">
        <v>160.69999999999999</v>
      </c>
      <c r="M3713">
        <v>76</v>
      </c>
      <c r="N3713">
        <v>13.66</v>
      </c>
      <c r="O3713">
        <v>181.6</v>
      </c>
      <c r="P3713">
        <v>76</v>
      </c>
      <c r="Q3713">
        <v>8.17</v>
      </c>
      <c r="R3713">
        <v>4.9000000000000004</v>
      </c>
      <c r="S3713">
        <v>5</v>
      </c>
      <c r="T3713">
        <v>1.32</v>
      </c>
      <c r="U3713">
        <v>4</v>
      </c>
      <c r="V3713" t="s">
        <v>22</v>
      </c>
      <c r="W3713">
        <f t="shared" si="456"/>
        <v>0</v>
      </c>
      <c r="X3713" t="str">
        <f t="shared" si="457"/>
        <v>More than 3 calls</v>
      </c>
      <c r="Y3713" t="str">
        <f t="shared" si="458"/>
        <v>Low</v>
      </c>
      <c r="Z3713" t="str">
        <f t="shared" si="459"/>
        <v>Light_usage</v>
      </c>
      <c r="AA3713" t="str">
        <f t="shared" si="460"/>
        <v>Medium_user</v>
      </c>
      <c r="AB3713" t="str">
        <f t="shared" si="461"/>
        <v>Medium Usage</v>
      </c>
      <c r="AC3713" t="str">
        <f t="shared" si="462"/>
        <v>High</v>
      </c>
      <c r="AD3713" t="str">
        <f t="shared" si="463"/>
        <v>Low Intl Calls</v>
      </c>
    </row>
    <row r="3714" spans="1:30" x14ac:dyDescent="0.25">
      <c r="A3714" t="s">
        <v>53</v>
      </c>
      <c r="B3714">
        <v>130</v>
      </c>
      <c r="C3714" t="s">
        <v>21</v>
      </c>
      <c r="D3714" t="s">
        <v>22</v>
      </c>
      <c r="E3714">
        <f>IF(train[[#This Row],[international_plan]]="yes",1,0)</f>
        <v>0</v>
      </c>
      <c r="F3714" t="s">
        <v>22</v>
      </c>
      <c r="G3714">
        <f>IF(train[[#This Row],[voice_mail_plan]]="yes",1,0)</f>
        <v>0</v>
      </c>
      <c r="H3714">
        <v>0</v>
      </c>
      <c r="I3714">
        <v>143.80000000000001</v>
      </c>
      <c r="J3714">
        <v>76</v>
      </c>
      <c r="K3714">
        <v>24.45</v>
      </c>
      <c r="L3714">
        <v>274.8</v>
      </c>
      <c r="M3714">
        <v>103</v>
      </c>
      <c r="N3714">
        <v>23.36</v>
      </c>
      <c r="O3714">
        <v>194.7</v>
      </c>
      <c r="P3714">
        <v>105</v>
      </c>
      <c r="Q3714">
        <v>8.76</v>
      </c>
      <c r="R3714">
        <v>12.3</v>
      </c>
      <c r="S3714">
        <v>1</v>
      </c>
      <c r="T3714">
        <v>3.32</v>
      </c>
      <c r="U3714">
        <v>0</v>
      </c>
      <c r="V3714" t="s">
        <v>22</v>
      </c>
      <c r="W3714">
        <f t="shared" ref="W3714:W3777" si="464">IF(V3714="yes",1,0)</f>
        <v>0</v>
      </c>
      <c r="X3714" t="str">
        <f t="shared" ref="X3714:X3777" si="465">IF(U3714&gt;3,"More than 3 calls","3 or fewer calls")</f>
        <v>3 or fewer calls</v>
      </c>
      <c r="Y3714" t="str">
        <f t="shared" ref="Y3714:Y3777" si="466">IF(T3714&lt;2,"Low",IF(T3714&lt;4,"Medium","High"))</f>
        <v>Medium</v>
      </c>
      <c r="Z3714" t="str">
        <f t="shared" ref="Z3714:Z3777" si="467">IF(M3714&lt;80,"Light_usage",IF(M3714&lt;120,"Medium_user","Heavy_user"))</f>
        <v>Medium_user</v>
      </c>
      <c r="AA3714" t="str">
        <f t="shared" ref="AA3714:AA3777" si="468">IF(N3714&lt;10,"Light_user",IF(N3714&lt;20,"Medium_user","Heavy_user"))</f>
        <v>Heavy_user</v>
      </c>
      <c r="AB3714" t="str">
        <f t="shared" ref="AB3714:AB3777" si="469">IF(AND(I3714&gt;250,N3714&gt;20,R3714&gt;10),"High Usage",
  IF(AND(I3714&lt;100,N3714&lt;10,R3714&lt;5),"Low Usage","Medium Usage"))</f>
        <v>Medium Usage</v>
      </c>
      <c r="AC3714" t="str">
        <f t="shared" ref="AC3714:AC3777" si="470">IF(H3714=0,"None",IF(H3714&lt;10,"Low",IF(H3714&lt;30,"Medium","High")))</f>
        <v>None</v>
      </c>
      <c r="AD3714" t="str">
        <f t="shared" ref="AD3714:AD3777" si="471">IF(T3714&lt;=2, "Low Intl Calls", IF(T3714&lt;=5, "Medium Intl Calls", "High Intl Calls"))</f>
        <v>Medium Intl Calls</v>
      </c>
    </row>
    <row r="3715" spans="1:30" x14ac:dyDescent="0.25">
      <c r="A3715" t="s">
        <v>54</v>
      </c>
      <c r="B3715">
        <v>140</v>
      </c>
      <c r="C3715" t="s">
        <v>21</v>
      </c>
      <c r="D3715" t="s">
        <v>22</v>
      </c>
      <c r="E3715">
        <f>IF(train[[#This Row],[international_plan]]="yes",1,0)</f>
        <v>0</v>
      </c>
      <c r="F3715" t="s">
        <v>22</v>
      </c>
      <c r="G3715">
        <f>IF(train[[#This Row],[voice_mail_plan]]="yes",1,0)</f>
        <v>0</v>
      </c>
      <c r="H3715">
        <v>0</v>
      </c>
      <c r="I3715">
        <v>143</v>
      </c>
      <c r="J3715">
        <v>100</v>
      </c>
      <c r="K3715">
        <v>24.31</v>
      </c>
      <c r="L3715">
        <v>193.4</v>
      </c>
      <c r="M3715">
        <v>89</v>
      </c>
      <c r="N3715">
        <v>16.440000000000001</v>
      </c>
      <c r="O3715">
        <v>59.5</v>
      </c>
      <c r="P3715">
        <v>81</v>
      </c>
      <c r="Q3715">
        <v>2.68</v>
      </c>
      <c r="R3715">
        <v>12.3</v>
      </c>
      <c r="S3715">
        <v>8</v>
      </c>
      <c r="T3715">
        <v>3.32</v>
      </c>
      <c r="U3715">
        <v>4</v>
      </c>
      <c r="V3715" t="s">
        <v>23</v>
      </c>
      <c r="W3715">
        <f t="shared" si="464"/>
        <v>1</v>
      </c>
      <c r="X3715" t="str">
        <f t="shared" si="465"/>
        <v>More than 3 calls</v>
      </c>
      <c r="Y3715" t="str">
        <f t="shared" si="466"/>
        <v>Medium</v>
      </c>
      <c r="Z3715" t="str">
        <f t="shared" si="467"/>
        <v>Medium_user</v>
      </c>
      <c r="AA3715" t="str">
        <f t="shared" si="468"/>
        <v>Medium_user</v>
      </c>
      <c r="AB3715" t="str">
        <f t="shared" si="469"/>
        <v>Medium Usage</v>
      </c>
      <c r="AC3715" t="str">
        <f t="shared" si="470"/>
        <v>None</v>
      </c>
      <c r="AD3715" t="str">
        <f t="shared" si="471"/>
        <v>Medium Intl Calls</v>
      </c>
    </row>
    <row r="3716" spans="1:30" x14ac:dyDescent="0.25">
      <c r="A3716" t="s">
        <v>41</v>
      </c>
      <c r="B3716">
        <v>101</v>
      </c>
      <c r="C3716" t="s">
        <v>21</v>
      </c>
      <c r="D3716" t="s">
        <v>22</v>
      </c>
      <c r="E3716">
        <f>IF(train[[#This Row],[international_plan]]="yes",1,0)</f>
        <v>0</v>
      </c>
      <c r="F3716" t="s">
        <v>23</v>
      </c>
      <c r="G3716">
        <f>IF(train[[#This Row],[voice_mail_plan]]="yes",1,0)</f>
        <v>1</v>
      </c>
      <c r="H3716">
        <v>39</v>
      </c>
      <c r="I3716">
        <v>147.19999999999999</v>
      </c>
      <c r="J3716">
        <v>105</v>
      </c>
      <c r="K3716">
        <v>25.02</v>
      </c>
      <c r="L3716">
        <v>168.8</v>
      </c>
      <c r="M3716">
        <v>96</v>
      </c>
      <c r="N3716">
        <v>14.35</v>
      </c>
      <c r="O3716">
        <v>165.3</v>
      </c>
      <c r="P3716">
        <v>118</v>
      </c>
      <c r="Q3716">
        <v>7.44</v>
      </c>
      <c r="R3716">
        <v>13</v>
      </c>
      <c r="S3716">
        <v>4</v>
      </c>
      <c r="T3716">
        <v>3.51</v>
      </c>
      <c r="U3716">
        <v>1</v>
      </c>
      <c r="V3716" t="s">
        <v>22</v>
      </c>
      <c r="W3716">
        <f t="shared" si="464"/>
        <v>0</v>
      </c>
      <c r="X3716" t="str">
        <f t="shared" si="465"/>
        <v>3 or fewer calls</v>
      </c>
      <c r="Y3716" t="str">
        <f t="shared" si="466"/>
        <v>Medium</v>
      </c>
      <c r="Z3716" t="str">
        <f t="shared" si="467"/>
        <v>Medium_user</v>
      </c>
      <c r="AA3716" t="str">
        <f t="shared" si="468"/>
        <v>Medium_user</v>
      </c>
      <c r="AB3716" t="str">
        <f t="shared" si="469"/>
        <v>Medium Usage</v>
      </c>
      <c r="AC3716" t="str">
        <f t="shared" si="470"/>
        <v>High</v>
      </c>
      <c r="AD3716" t="str">
        <f t="shared" si="471"/>
        <v>Medium Intl Calls</v>
      </c>
    </row>
    <row r="3717" spans="1:30" x14ac:dyDescent="0.25">
      <c r="A3717" t="s">
        <v>24</v>
      </c>
      <c r="B3717">
        <v>134</v>
      </c>
      <c r="C3717" t="s">
        <v>21</v>
      </c>
      <c r="D3717" t="s">
        <v>22</v>
      </c>
      <c r="E3717">
        <f>IF(train[[#This Row],[international_plan]]="yes",1,0)</f>
        <v>0</v>
      </c>
      <c r="F3717" t="s">
        <v>23</v>
      </c>
      <c r="G3717">
        <f>IF(train[[#This Row],[voice_mail_plan]]="yes",1,0)</f>
        <v>1</v>
      </c>
      <c r="H3717">
        <v>32</v>
      </c>
      <c r="I3717">
        <v>224</v>
      </c>
      <c r="J3717">
        <v>75</v>
      </c>
      <c r="K3717">
        <v>38.08</v>
      </c>
      <c r="L3717">
        <v>97.5</v>
      </c>
      <c r="M3717">
        <v>103</v>
      </c>
      <c r="N3717">
        <v>8.2899999999999991</v>
      </c>
      <c r="O3717">
        <v>211.6</v>
      </c>
      <c r="P3717">
        <v>80</v>
      </c>
      <c r="Q3717">
        <v>9.52</v>
      </c>
      <c r="R3717">
        <v>10.7</v>
      </c>
      <c r="S3717">
        <v>5</v>
      </c>
      <c r="T3717">
        <v>2.89</v>
      </c>
      <c r="U3717">
        <v>2</v>
      </c>
      <c r="V3717" t="s">
        <v>22</v>
      </c>
      <c r="W3717">
        <f t="shared" si="464"/>
        <v>0</v>
      </c>
      <c r="X3717" t="str">
        <f t="shared" si="465"/>
        <v>3 or fewer calls</v>
      </c>
      <c r="Y3717" t="str">
        <f t="shared" si="466"/>
        <v>Medium</v>
      </c>
      <c r="Z3717" t="str">
        <f t="shared" si="467"/>
        <v>Medium_user</v>
      </c>
      <c r="AA3717" t="str">
        <f t="shared" si="468"/>
        <v>Light_user</v>
      </c>
      <c r="AB3717" t="str">
        <f t="shared" si="469"/>
        <v>Medium Usage</v>
      </c>
      <c r="AC3717" t="str">
        <f t="shared" si="470"/>
        <v>High</v>
      </c>
      <c r="AD3717" t="str">
        <f t="shared" si="471"/>
        <v>Medium Intl Calls</v>
      </c>
    </row>
    <row r="3718" spans="1:30" x14ac:dyDescent="0.25">
      <c r="A3718" t="s">
        <v>26</v>
      </c>
      <c r="B3718">
        <v>88</v>
      </c>
      <c r="C3718" t="s">
        <v>25</v>
      </c>
      <c r="D3718" t="s">
        <v>23</v>
      </c>
      <c r="E3718">
        <f>IF(train[[#This Row],[international_plan]]="yes",1,0)</f>
        <v>1</v>
      </c>
      <c r="F3718" t="s">
        <v>22</v>
      </c>
      <c r="G3718">
        <f>IF(train[[#This Row],[voice_mail_plan]]="yes",1,0)</f>
        <v>0</v>
      </c>
      <c r="H3718">
        <v>0</v>
      </c>
      <c r="I3718">
        <v>132.9</v>
      </c>
      <c r="J3718">
        <v>132</v>
      </c>
      <c r="K3718">
        <v>22.59</v>
      </c>
      <c r="L3718">
        <v>208.2</v>
      </c>
      <c r="M3718">
        <v>82</v>
      </c>
      <c r="N3718">
        <v>17.7</v>
      </c>
      <c r="O3718">
        <v>260.5</v>
      </c>
      <c r="P3718">
        <v>42</v>
      </c>
      <c r="Q3718">
        <v>11.72</v>
      </c>
      <c r="R3718">
        <v>14.4</v>
      </c>
      <c r="S3718">
        <v>11</v>
      </c>
      <c r="T3718">
        <v>3.89</v>
      </c>
      <c r="U3718">
        <v>2</v>
      </c>
      <c r="V3718" t="s">
        <v>23</v>
      </c>
      <c r="W3718">
        <f t="shared" si="464"/>
        <v>1</v>
      </c>
      <c r="X3718" t="str">
        <f t="shared" si="465"/>
        <v>3 or fewer calls</v>
      </c>
      <c r="Y3718" t="str">
        <f t="shared" si="466"/>
        <v>Medium</v>
      </c>
      <c r="Z3718" t="str">
        <f t="shared" si="467"/>
        <v>Medium_user</v>
      </c>
      <c r="AA3718" t="str">
        <f t="shared" si="468"/>
        <v>Medium_user</v>
      </c>
      <c r="AB3718" t="str">
        <f t="shared" si="469"/>
        <v>Medium Usage</v>
      </c>
      <c r="AC3718" t="str">
        <f t="shared" si="470"/>
        <v>None</v>
      </c>
      <c r="AD3718" t="str">
        <f t="shared" si="471"/>
        <v>Medium Intl Calls</v>
      </c>
    </row>
    <row r="3719" spans="1:30" x14ac:dyDescent="0.25">
      <c r="A3719" t="s">
        <v>38</v>
      </c>
      <c r="B3719">
        <v>118</v>
      </c>
      <c r="C3719" t="s">
        <v>25</v>
      </c>
      <c r="D3719" t="s">
        <v>22</v>
      </c>
      <c r="E3719">
        <f>IF(train[[#This Row],[international_plan]]="yes",1,0)</f>
        <v>0</v>
      </c>
      <c r="F3719" t="s">
        <v>22</v>
      </c>
      <c r="G3719">
        <f>IF(train[[#This Row],[voice_mail_plan]]="yes",1,0)</f>
        <v>0</v>
      </c>
      <c r="H3719">
        <v>0</v>
      </c>
      <c r="I3719">
        <v>160.30000000000001</v>
      </c>
      <c r="J3719">
        <v>110</v>
      </c>
      <c r="K3719">
        <v>27.25</v>
      </c>
      <c r="L3719">
        <v>53.2</v>
      </c>
      <c r="M3719">
        <v>92</v>
      </c>
      <c r="N3719">
        <v>4.5199999999999996</v>
      </c>
      <c r="O3719">
        <v>130.69999999999999</v>
      </c>
      <c r="P3719">
        <v>119</v>
      </c>
      <c r="Q3719">
        <v>5.88</v>
      </c>
      <c r="R3719">
        <v>10.5</v>
      </c>
      <c r="S3719">
        <v>4</v>
      </c>
      <c r="T3719">
        <v>2.84</v>
      </c>
      <c r="U3719">
        <v>0</v>
      </c>
      <c r="V3719" t="s">
        <v>22</v>
      </c>
      <c r="W3719">
        <f t="shared" si="464"/>
        <v>0</v>
      </c>
      <c r="X3719" t="str">
        <f t="shared" si="465"/>
        <v>3 or fewer calls</v>
      </c>
      <c r="Y3719" t="str">
        <f t="shared" si="466"/>
        <v>Medium</v>
      </c>
      <c r="Z3719" t="str">
        <f t="shared" si="467"/>
        <v>Medium_user</v>
      </c>
      <c r="AA3719" t="str">
        <f t="shared" si="468"/>
        <v>Light_user</v>
      </c>
      <c r="AB3719" t="str">
        <f t="shared" si="469"/>
        <v>Medium Usage</v>
      </c>
      <c r="AC3719" t="str">
        <f t="shared" si="470"/>
        <v>None</v>
      </c>
      <c r="AD3719" t="str">
        <f t="shared" si="471"/>
        <v>Medium Intl Calls</v>
      </c>
    </row>
    <row r="3720" spans="1:30" x14ac:dyDescent="0.25">
      <c r="A3720" t="s">
        <v>71</v>
      </c>
      <c r="B3720">
        <v>93</v>
      </c>
      <c r="C3720" t="s">
        <v>21</v>
      </c>
      <c r="D3720" t="s">
        <v>22</v>
      </c>
      <c r="E3720">
        <f>IF(train[[#This Row],[international_plan]]="yes",1,0)</f>
        <v>0</v>
      </c>
      <c r="F3720" t="s">
        <v>23</v>
      </c>
      <c r="G3720">
        <f>IF(train[[#This Row],[voice_mail_plan]]="yes",1,0)</f>
        <v>1</v>
      </c>
      <c r="H3720">
        <v>21</v>
      </c>
      <c r="I3720">
        <v>213.8</v>
      </c>
      <c r="J3720">
        <v>103</v>
      </c>
      <c r="K3720">
        <v>36.35</v>
      </c>
      <c r="L3720">
        <v>257.7</v>
      </c>
      <c r="M3720">
        <v>72</v>
      </c>
      <c r="N3720">
        <v>21.9</v>
      </c>
      <c r="O3720">
        <v>218.4</v>
      </c>
      <c r="P3720">
        <v>114</v>
      </c>
      <c r="Q3720">
        <v>9.83</v>
      </c>
      <c r="R3720">
        <v>7.2</v>
      </c>
      <c r="S3720">
        <v>6</v>
      </c>
      <c r="T3720">
        <v>1.94</v>
      </c>
      <c r="U3720">
        <v>1</v>
      </c>
      <c r="V3720" t="s">
        <v>22</v>
      </c>
      <c r="W3720">
        <f t="shared" si="464"/>
        <v>0</v>
      </c>
      <c r="X3720" t="str">
        <f t="shared" si="465"/>
        <v>3 or fewer calls</v>
      </c>
      <c r="Y3720" t="str">
        <f t="shared" si="466"/>
        <v>Low</v>
      </c>
      <c r="Z3720" t="str">
        <f t="shared" si="467"/>
        <v>Light_usage</v>
      </c>
      <c r="AA3720" t="str">
        <f t="shared" si="468"/>
        <v>Heavy_user</v>
      </c>
      <c r="AB3720" t="str">
        <f t="shared" si="469"/>
        <v>Medium Usage</v>
      </c>
      <c r="AC3720" t="str">
        <f t="shared" si="470"/>
        <v>Medium</v>
      </c>
      <c r="AD3720" t="str">
        <f t="shared" si="471"/>
        <v>Low Intl Calls</v>
      </c>
    </row>
    <row r="3721" spans="1:30" x14ac:dyDescent="0.25">
      <c r="A3721" t="s">
        <v>45</v>
      </c>
      <c r="B3721">
        <v>232</v>
      </c>
      <c r="C3721" t="s">
        <v>21</v>
      </c>
      <c r="D3721" t="s">
        <v>22</v>
      </c>
      <c r="E3721">
        <f>IF(train[[#This Row],[international_plan]]="yes",1,0)</f>
        <v>0</v>
      </c>
      <c r="F3721" t="s">
        <v>22</v>
      </c>
      <c r="G3721">
        <f>IF(train[[#This Row],[voice_mail_plan]]="yes",1,0)</f>
        <v>0</v>
      </c>
      <c r="H3721">
        <v>0</v>
      </c>
      <c r="I3721">
        <v>248.2</v>
      </c>
      <c r="J3721">
        <v>128</v>
      </c>
      <c r="K3721">
        <v>42.19</v>
      </c>
      <c r="L3721">
        <v>211.2</v>
      </c>
      <c r="M3721">
        <v>96</v>
      </c>
      <c r="N3721">
        <v>17.95</v>
      </c>
      <c r="O3721">
        <v>147.1</v>
      </c>
      <c r="P3721">
        <v>117</v>
      </c>
      <c r="Q3721">
        <v>6.62</v>
      </c>
      <c r="R3721">
        <v>10</v>
      </c>
      <c r="S3721">
        <v>6</v>
      </c>
      <c r="T3721">
        <v>2.7</v>
      </c>
      <c r="U3721">
        <v>2</v>
      </c>
      <c r="V3721" t="s">
        <v>22</v>
      </c>
      <c r="W3721">
        <f t="shared" si="464"/>
        <v>0</v>
      </c>
      <c r="X3721" t="str">
        <f t="shared" si="465"/>
        <v>3 or fewer calls</v>
      </c>
      <c r="Y3721" t="str">
        <f t="shared" si="466"/>
        <v>Medium</v>
      </c>
      <c r="Z3721" t="str">
        <f t="shared" si="467"/>
        <v>Medium_user</v>
      </c>
      <c r="AA3721" t="str">
        <f t="shared" si="468"/>
        <v>Medium_user</v>
      </c>
      <c r="AB3721" t="str">
        <f t="shared" si="469"/>
        <v>Medium Usage</v>
      </c>
      <c r="AC3721" t="str">
        <f t="shared" si="470"/>
        <v>None</v>
      </c>
      <c r="AD3721" t="str">
        <f t="shared" si="471"/>
        <v>Medium Intl Calls</v>
      </c>
    </row>
    <row r="3722" spans="1:30" x14ac:dyDescent="0.25">
      <c r="A3722" t="s">
        <v>73</v>
      </c>
      <c r="B3722">
        <v>137</v>
      </c>
      <c r="C3722" t="s">
        <v>21</v>
      </c>
      <c r="D3722" t="s">
        <v>22</v>
      </c>
      <c r="E3722">
        <f>IF(train[[#This Row],[international_plan]]="yes",1,0)</f>
        <v>0</v>
      </c>
      <c r="F3722" t="s">
        <v>23</v>
      </c>
      <c r="G3722">
        <f>IF(train[[#This Row],[voice_mail_plan]]="yes",1,0)</f>
        <v>1</v>
      </c>
      <c r="H3722">
        <v>25</v>
      </c>
      <c r="I3722">
        <v>174.6</v>
      </c>
      <c r="J3722">
        <v>88</v>
      </c>
      <c r="K3722">
        <v>29.68</v>
      </c>
      <c r="L3722">
        <v>243.8</v>
      </c>
      <c r="M3722">
        <v>118</v>
      </c>
      <c r="N3722">
        <v>20.72</v>
      </c>
      <c r="O3722">
        <v>259.7</v>
      </c>
      <c r="P3722">
        <v>103</v>
      </c>
      <c r="Q3722">
        <v>11.69</v>
      </c>
      <c r="R3722">
        <v>12.2</v>
      </c>
      <c r="S3722">
        <v>3</v>
      </c>
      <c r="T3722">
        <v>3.29</v>
      </c>
      <c r="U3722">
        <v>3</v>
      </c>
      <c r="V3722" t="s">
        <v>22</v>
      </c>
      <c r="W3722">
        <f t="shared" si="464"/>
        <v>0</v>
      </c>
      <c r="X3722" t="str">
        <f t="shared" si="465"/>
        <v>3 or fewer calls</v>
      </c>
      <c r="Y3722" t="str">
        <f t="shared" si="466"/>
        <v>Medium</v>
      </c>
      <c r="Z3722" t="str">
        <f t="shared" si="467"/>
        <v>Medium_user</v>
      </c>
      <c r="AA3722" t="str">
        <f t="shared" si="468"/>
        <v>Heavy_user</v>
      </c>
      <c r="AB3722" t="str">
        <f t="shared" si="469"/>
        <v>Medium Usage</v>
      </c>
      <c r="AC3722" t="str">
        <f t="shared" si="470"/>
        <v>Medium</v>
      </c>
      <c r="AD3722" t="str">
        <f t="shared" si="471"/>
        <v>Medium Intl Calls</v>
      </c>
    </row>
    <row r="3723" spans="1:30" x14ac:dyDescent="0.25">
      <c r="A3723" t="s">
        <v>44</v>
      </c>
      <c r="B3723">
        <v>3</v>
      </c>
      <c r="C3723" t="s">
        <v>21</v>
      </c>
      <c r="D3723" t="s">
        <v>22</v>
      </c>
      <c r="E3723">
        <f>IF(train[[#This Row],[international_plan]]="yes",1,0)</f>
        <v>0</v>
      </c>
      <c r="F3723" t="s">
        <v>23</v>
      </c>
      <c r="G3723">
        <f>IF(train[[#This Row],[voice_mail_plan]]="yes",1,0)</f>
        <v>1</v>
      </c>
      <c r="H3723">
        <v>23</v>
      </c>
      <c r="I3723">
        <v>205.5</v>
      </c>
      <c r="J3723">
        <v>102</v>
      </c>
      <c r="K3723">
        <v>34.94</v>
      </c>
      <c r="L3723">
        <v>209.5</v>
      </c>
      <c r="M3723">
        <v>83</v>
      </c>
      <c r="N3723">
        <v>17.809999999999999</v>
      </c>
      <c r="O3723">
        <v>182.3</v>
      </c>
      <c r="P3723">
        <v>99</v>
      </c>
      <c r="Q3723">
        <v>8.1999999999999993</v>
      </c>
      <c r="R3723">
        <v>6.4</v>
      </c>
      <c r="S3723">
        <v>4</v>
      </c>
      <c r="T3723">
        <v>1.73</v>
      </c>
      <c r="U3723">
        <v>0</v>
      </c>
      <c r="V3723" t="s">
        <v>22</v>
      </c>
      <c r="W3723">
        <f t="shared" si="464"/>
        <v>0</v>
      </c>
      <c r="X3723" t="str">
        <f t="shared" si="465"/>
        <v>3 or fewer calls</v>
      </c>
      <c r="Y3723" t="str">
        <f t="shared" si="466"/>
        <v>Low</v>
      </c>
      <c r="Z3723" t="str">
        <f t="shared" si="467"/>
        <v>Medium_user</v>
      </c>
      <c r="AA3723" t="str">
        <f t="shared" si="468"/>
        <v>Medium_user</v>
      </c>
      <c r="AB3723" t="str">
        <f t="shared" si="469"/>
        <v>Medium Usage</v>
      </c>
      <c r="AC3723" t="str">
        <f t="shared" si="470"/>
        <v>Medium</v>
      </c>
      <c r="AD3723" t="str">
        <f t="shared" si="471"/>
        <v>Low Intl Calls</v>
      </c>
    </row>
    <row r="3724" spans="1:30" x14ac:dyDescent="0.25">
      <c r="A3724" t="s">
        <v>33</v>
      </c>
      <c r="B3724">
        <v>137</v>
      </c>
      <c r="C3724" t="s">
        <v>21</v>
      </c>
      <c r="D3724" t="s">
        <v>22</v>
      </c>
      <c r="E3724">
        <f>IF(train[[#This Row],[international_plan]]="yes",1,0)</f>
        <v>0</v>
      </c>
      <c r="F3724" t="s">
        <v>22</v>
      </c>
      <c r="G3724">
        <f>IF(train[[#This Row],[voice_mail_plan]]="yes",1,0)</f>
        <v>0</v>
      </c>
      <c r="H3724">
        <v>0</v>
      </c>
      <c r="I3724">
        <v>209.1</v>
      </c>
      <c r="J3724">
        <v>104</v>
      </c>
      <c r="K3724">
        <v>35.549999999999997</v>
      </c>
      <c r="L3724">
        <v>189.4</v>
      </c>
      <c r="M3724">
        <v>96</v>
      </c>
      <c r="N3724">
        <v>16.100000000000001</v>
      </c>
      <c r="O3724">
        <v>214.4</v>
      </c>
      <c r="P3724">
        <v>83</v>
      </c>
      <c r="Q3724">
        <v>9.65</v>
      </c>
      <c r="R3724">
        <v>14.8</v>
      </c>
      <c r="S3724">
        <v>4</v>
      </c>
      <c r="T3724">
        <v>4</v>
      </c>
      <c r="U3724">
        <v>3</v>
      </c>
      <c r="V3724" t="s">
        <v>22</v>
      </c>
      <c r="W3724">
        <f t="shared" si="464"/>
        <v>0</v>
      </c>
      <c r="X3724" t="str">
        <f t="shared" si="465"/>
        <v>3 or fewer calls</v>
      </c>
      <c r="Y3724" t="str">
        <f t="shared" si="466"/>
        <v>High</v>
      </c>
      <c r="Z3724" t="str">
        <f t="shared" si="467"/>
        <v>Medium_user</v>
      </c>
      <c r="AA3724" t="str">
        <f t="shared" si="468"/>
        <v>Medium_user</v>
      </c>
      <c r="AB3724" t="str">
        <f t="shared" si="469"/>
        <v>Medium Usage</v>
      </c>
      <c r="AC3724" t="str">
        <f t="shared" si="470"/>
        <v>None</v>
      </c>
      <c r="AD3724" t="str">
        <f t="shared" si="471"/>
        <v>Medium Intl Calls</v>
      </c>
    </row>
    <row r="3725" spans="1:30" x14ac:dyDescent="0.25">
      <c r="A3725" t="s">
        <v>33</v>
      </c>
      <c r="B3725">
        <v>42</v>
      </c>
      <c r="C3725" t="s">
        <v>21</v>
      </c>
      <c r="D3725" t="s">
        <v>22</v>
      </c>
      <c r="E3725">
        <f>IF(train[[#This Row],[international_plan]]="yes",1,0)</f>
        <v>0</v>
      </c>
      <c r="F3725" t="s">
        <v>22</v>
      </c>
      <c r="G3725">
        <f>IF(train[[#This Row],[voice_mail_plan]]="yes",1,0)</f>
        <v>0</v>
      </c>
      <c r="H3725">
        <v>0</v>
      </c>
      <c r="I3725">
        <v>251.1</v>
      </c>
      <c r="J3725">
        <v>81</v>
      </c>
      <c r="K3725">
        <v>42.69</v>
      </c>
      <c r="L3725">
        <v>178.3</v>
      </c>
      <c r="M3725">
        <v>106</v>
      </c>
      <c r="N3725">
        <v>15.16</v>
      </c>
      <c r="O3725">
        <v>184.6</v>
      </c>
      <c r="P3725">
        <v>90</v>
      </c>
      <c r="Q3725">
        <v>8.31</v>
      </c>
      <c r="R3725">
        <v>12.7</v>
      </c>
      <c r="S3725">
        <v>5</v>
      </c>
      <c r="T3725">
        <v>3.43</v>
      </c>
      <c r="U3725">
        <v>0</v>
      </c>
      <c r="V3725" t="s">
        <v>22</v>
      </c>
      <c r="W3725">
        <f t="shared" si="464"/>
        <v>0</v>
      </c>
      <c r="X3725" t="str">
        <f t="shared" si="465"/>
        <v>3 or fewer calls</v>
      </c>
      <c r="Y3725" t="str">
        <f t="shared" si="466"/>
        <v>Medium</v>
      </c>
      <c r="Z3725" t="str">
        <f t="shared" si="467"/>
        <v>Medium_user</v>
      </c>
      <c r="AA3725" t="str">
        <f t="shared" si="468"/>
        <v>Medium_user</v>
      </c>
      <c r="AB3725" t="str">
        <f t="shared" si="469"/>
        <v>Medium Usage</v>
      </c>
      <c r="AC3725" t="str">
        <f t="shared" si="470"/>
        <v>None</v>
      </c>
      <c r="AD3725" t="str">
        <f t="shared" si="471"/>
        <v>Medium Intl Calls</v>
      </c>
    </row>
    <row r="3726" spans="1:30" x14ac:dyDescent="0.25">
      <c r="A3726" t="s">
        <v>49</v>
      </c>
      <c r="B3726">
        <v>58</v>
      </c>
      <c r="C3726" t="s">
        <v>25</v>
      </c>
      <c r="D3726" t="s">
        <v>22</v>
      </c>
      <c r="E3726">
        <f>IF(train[[#This Row],[international_plan]]="yes",1,0)</f>
        <v>0</v>
      </c>
      <c r="F3726" t="s">
        <v>22</v>
      </c>
      <c r="G3726">
        <f>IF(train[[#This Row],[voice_mail_plan]]="yes",1,0)</f>
        <v>0</v>
      </c>
      <c r="H3726">
        <v>0</v>
      </c>
      <c r="I3726">
        <v>187.6</v>
      </c>
      <c r="J3726">
        <v>113</v>
      </c>
      <c r="K3726">
        <v>31.89</v>
      </c>
      <c r="L3726">
        <v>217.4</v>
      </c>
      <c r="M3726">
        <v>115</v>
      </c>
      <c r="N3726">
        <v>18.48</v>
      </c>
      <c r="O3726">
        <v>139.69999999999999</v>
      </c>
      <c r="P3726">
        <v>92</v>
      </c>
      <c r="Q3726">
        <v>6.29</v>
      </c>
      <c r="R3726">
        <v>9.8000000000000007</v>
      </c>
      <c r="S3726">
        <v>5</v>
      </c>
      <c r="T3726">
        <v>2.65</v>
      </c>
      <c r="U3726">
        <v>3</v>
      </c>
      <c r="V3726" t="s">
        <v>22</v>
      </c>
      <c r="W3726">
        <f t="shared" si="464"/>
        <v>0</v>
      </c>
      <c r="X3726" t="str">
        <f t="shared" si="465"/>
        <v>3 or fewer calls</v>
      </c>
      <c r="Y3726" t="str">
        <f t="shared" si="466"/>
        <v>Medium</v>
      </c>
      <c r="Z3726" t="str">
        <f t="shared" si="467"/>
        <v>Medium_user</v>
      </c>
      <c r="AA3726" t="str">
        <f t="shared" si="468"/>
        <v>Medium_user</v>
      </c>
      <c r="AB3726" t="str">
        <f t="shared" si="469"/>
        <v>Medium Usage</v>
      </c>
      <c r="AC3726" t="str">
        <f t="shared" si="470"/>
        <v>None</v>
      </c>
      <c r="AD3726" t="str">
        <f t="shared" si="471"/>
        <v>Medium Intl Calls</v>
      </c>
    </row>
    <row r="3727" spans="1:30" x14ac:dyDescent="0.25">
      <c r="A3727" t="s">
        <v>65</v>
      </c>
      <c r="B3727">
        <v>55</v>
      </c>
      <c r="C3727" t="s">
        <v>21</v>
      </c>
      <c r="D3727" t="s">
        <v>22</v>
      </c>
      <c r="E3727">
        <f>IF(train[[#This Row],[international_plan]]="yes",1,0)</f>
        <v>0</v>
      </c>
      <c r="F3727" t="s">
        <v>23</v>
      </c>
      <c r="G3727">
        <f>IF(train[[#This Row],[voice_mail_plan]]="yes",1,0)</f>
        <v>1</v>
      </c>
      <c r="H3727">
        <v>37</v>
      </c>
      <c r="I3727">
        <v>197.5</v>
      </c>
      <c r="J3727">
        <v>89</v>
      </c>
      <c r="K3727">
        <v>33.58</v>
      </c>
      <c r="L3727">
        <v>228.7</v>
      </c>
      <c r="M3727">
        <v>141</v>
      </c>
      <c r="N3727">
        <v>19.440000000000001</v>
      </c>
      <c r="O3727">
        <v>313.39999999999998</v>
      </c>
      <c r="P3727">
        <v>121</v>
      </c>
      <c r="Q3727">
        <v>14.1</v>
      </c>
      <c r="R3727">
        <v>19.7</v>
      </c>
      <c r="S3727">
        <v>2</v>
      </c>
      <c r="T3727">
        <v>5.32</v>
      </c>
      <c r="U3727">
        <v>1</v>
      </c>
      <c r="V3727" t="s">
        <v>22</v>
      </c>
      <c r="W3727">
        <f t="shared" si="464"/>
        <v>0</v>
      </c>
      <c r="X3727" t="str">
        <f t="shared" si="465"/>
        <v>3 or fewer calls</v>
      </c>
      <c r="Y3727" t="str">
        <f t="shared" si="466"/>
        <v>High</v>
      </c>
      <c r="Z3727" t="str">
        <f t="shared" si="467"/>
        <v>Heavy_user</v>
      </c>
      <c r="AA3727" t="str">
        <f t="shared" si="468"/>
        <v>Medium_user</v>
      </c>
      <c r="AB3727" t="str">
        <f t="shared" si="469"/>
        <v>Medium Usage</v>
      </c>
      <c r="AC3727" t="str">
        <f t="shared" si="470"/>
        <v>High</v>
      </c>
      <c r="AD3727" t="str">
        <f t="shared" si="471"/>
        <v>High Intl Calls</v>
      </c>
    </row>
    <row r="3728" spans="1:30" x14ac:dyDescent="0.25">
      <c r="A3728" t="s">
        <v>20</v>
      </c>
      <c r="B3728">
        <v>69</v>
      </c>
      <c r="C3728" t="s">
        <v>28</v>
      </c>
      <c r="D3728" t="s">
        <v>22</v>
      </c>
      <c r="E3728">
        <f>IF(train[[#This Row],[international_plan]]="yes",1,0)</f>
        <v>0</v>
      </c>
      <c r="F3728" t="s">
        <v>22</v>
      </c>
      <c r="G3728">
        <f>IF(train[[#This Row],[voice_mail_plan]]="yes",1,0)</f>
        <v>0</v>
      </c>
      <c r="H3728">
        <v>0</v>
      </c>
      <c r="I3728">
        <v>221.6</v>
      </c>
      <c r="J3728">
        <v>88</v>
      </c>
      <c r="K3728">
        <v>37.67</v>
      </c>
      <c r="L3728">
        <v>231.8</v>
      </c>
      <c r="M3728">
        <v>87</v>
      </c>
      <c r="N3728">
        <v>19.7</v>
      </c>
      <c r="O3728">
        <v>211.7</v>
      </c>
      <c r="P3728">
        <v>116</v>
      </c>
      <c r="Q3728">
        <v>9.5299999999999994</v>
      </c>
      <c r="R3728">
        <v>8.6</v>
      </c>
      <c r="S3728">
        <v>9</v>
      </c>
      <c r="T3728">
        <v>2.3199999999999998</v>
      </c>
      <c r="U3728">
        <v>1</v>
      </c>
      <c r="V3728" t="s">
        <v>22</v>
      </c>
      <c r="W3728">
        <f t="shared" si="464"/>
        <v>0</v>
      </c>
      <c r="X3728" t="str">
        <f t="shared" si="465"/>
        <v>3 or fewer calls</v>
      </c>
      <c r="Y3728" t="str">
        <f t="shared" si="466"/>
        <v>Medium</v>
      </c>
      <c r="Z3728" t="str">
        <f t="shared" si="467"/>
        <v>Medium_user</v>
      </c>
      <c r="AA3728" t="str">
        <f t="shared" si="468"/>
        <v>Medium_user</v>
      </c>
      <c r="AB3728" t="str">
        <f t="shared" si="469"/>
        <v>Medium Usage</v>
      </c>
      <c r="AC3728" t="str">
        <f t="shared" si="470"/>
        <v>None</v>
      </c>
      <c r="AD3728" t="str">
        <f t="shared" si="471"/>
        <v>Medium Intl Calls</v>
      </c>
    </row>
    <row r="3729" spans="1:30" x14ac:dyDescent="0.25">
      <c r="A3729" t="s">
        <v>38</v>
      </c>
      <c r="B3729">
        <v>100</v>
      </c>
      <c r="C3729" t="s">
        <v>21</v>
      </c>
      <c r="D3729" t="s">
        <v>22</v>
      </c>
      <c r="E3729">
        <f>IF(train[[#This Row],[international_plan]]="yes",1,0)</f>
        <v>0</v>
      </c>
      <c r="F3729" t="s">
        <v>22</v>
      </c>
      <c r="G3729">
        <f>IF(train[[#This Row],[voice_mail_plan]]="yes",1,0)</f>
        <v>0</v>
      </c>
      <c r="H3729">
        <v>0</v>
      </c>
      <c r="I3729">
        <v>200.7</v>
      </c>
      <c r="J3729">
        <v>151</v>
      </c>
      <c r="K3729">
        <v>34.119999999999997</v>
      </c>
      <c r="L3729">
        <v>290.8</v>
      </c>
      <c r="M3729">
        <v>127</v>
      </c>
      <c r="N3729">
        <v>24.72</v>
      </c>
      <c r="O3729">
        <v>186.7</v>
      </c>
      <c r="P3729">
        <v>105</v>
      </c>
      <c r="Q3729">
        <v>8.4</v>
      </c>
      <c r="R3729">
        <v>10.199999999999999</v>
      </c>
      <c r="S3729">
        <v>9</v>
      </c>
      <c r="T3729">
        <v>2.75</v>
      </c>
      <c r="U3729">
        <v>1</v>
      </c>
      <c r="V3729" t="s">
        <v>22</v>
      </c>
      <c r="W3729">
        <f t="shared" si="464"/>
        <v>0</v>
      </c>
      <c r="X3729" t="str">
        <f t="shared" si="465"/>
        <v>3 or fewer calls</v>
      </c>
      <c r="Y3729" t="str">
        <f t="shared" si="466"/>
        <v>Medium</v>
      </c>
      <c r="Z3729" t="str">
        <f t="shared" si="467"/>
        <v>Heavy_user</v>
      </c>
      <c r="AA3729" t="str">
        <f t="shared" si="468"/>
        <v>Heavy_user</v>
      </c>
      <c r="AB3729" t="str">
        <f t="shared" si="469"/>
        <v>Medium Usage</v>
      </c>
      <c r="AC3729" t="str">
        <f t="shared" si="470"/>
        <v>None</v>
      </c>
      <c r="AD3729" t="str">
        <f t="shared" si="471"/>
        <v>Medium Intl Calls</v>
      </c>
    </row>
    <row r="3730" spans="1:30" x14ac:dyDescent="0.25">
      <c r="A3730" t="s">
        <v>73</v>
      </c>
      <c r="B3730">
        <v>86</v>
      </c>
      <c r="C3730" t="s">
        <v>28</v>
      </c>
      <c r="D3730" t="s">
        <v>22</v>
      </c>
      <c r="E3730">
        <f>IF(train[[#This Row],[international_plan]]="yes",1,0)</f>
        <v>0</v>
      </c>
      <c r="F3730" t="s">
        <v>22</v>
      </c>
      <c r="G3730">
        <f>IF(train[[#This Row],[voice_mail_plan]]="yes",1,0)</f>
        <v>0</v>
      </c>
      <c r="H3730">
        <v>0</v>
      </c>
      <c r="I3730">
        <v>212.8</v>
      </c>
      <c r="J3730">
        <v>79</v>
      </c>
      <c r="K3730">
        <v>36.18</v>
      </c>
      <c r="L3730">
        <v>90.9</v>
      </c>
      <c r="M3730">
        <v>145</v>
      </c>
      <c r="N3730">
        <v>7.73</v>
      </c>
      <c r="O3730">
        <v>152.30000000000001</v>
      </c>
      <c r="P3730">
        <v>67</v>
      </c>
      <c r="Q3730">
        <v>6.85</v>
      </c>
      <c r="R3730">
        <v>11.9</v>
      </c>
      <c r="S3730">
        <v>3</v>
      </c>
      <c r="T3730">
        <v>3.21</v>
      </c>
      <c r="U3730">
        <v>2</v>
      </c>
      <c r="V3730" t="s">
        <v>22</v>
      </c>
      <c r="W3730">
        <f t="shared" si="464"/>
        <v>0</v>
      </c>
      <c r="X3730" t="str">
        <f t="shared" si="465"/>
        <v>3 or fewer calls</v>
      </c>
      <c r="Y3730" t="str">
        <f t="shared" si="466"/>
        <v>Medium</v>
      </c>
      <c r="Z3730" t="str">
        <f t="shared" si="467"/>
        <v>Heavy_user</v>
      </c>
      <c r="AA3730" t="str">
        <f t="shared" si="468"/>
        <v>Light_user</v>
      </c>
      <c r="AB3730" t="str">
        <f t="shared" si="469"/>
        <v>Medium Usage</v>
      </c>
      <c r="AC3730" t="str">
        <f t="shared" si="470"/>
        <v>None</v>
      </c>
      <c r="AD3730" t="str">
        <f t="shared" si="471"/>
        <v>Medium Intl Calls</v>
      </c>
    </row>
    <row r="3731" spans="1:30" x14ac:dyDescent="0.25">
      <c r="A3731" t="s">
        <v>69</v>
      </c>
      <c r="B3731">
        <v>105</v>
      </c>
      <c r="C3731" t="s">
        <v>28</v>
      </c>
      <c r="D3731" t="s">
        <v>22</v>
      </c>
      <c r="E3731">
        <f>IF(train[[#This Row],[international_plan]]="yes",1,0)</f>
        <v>0</v>
      </c>
      <c r="F3731" t="s">
        <v>22</v>
      </c>
      <c r="G3731">
        <f>IF(train[[#This Row],[voice_mail_plan]]="yes",1,0)</f>
        <v>0</v>
      </c>
      <c r="H3731">
        <v>0</v>
      </c>
      <c r="I3731">
        <v>213.3</v>
      </c>
      <c r="J3731">
        <v>99</v>
      </c>
      <c r="K3731">
        <v>36.26</v>
      </c>
      <c r="L3731">
        <v>153.1</v>
      </c>
      <c r="M3731">
        <v>79</v>
      </c>
      <c r="N3731">
        <v>13.01</v>
      </c>
      <c r="O3731">
        <v>227.9</v>
      </c>
      <c r="P3731">
        <v>98</v>
      </c>
      <c r="Q3731">
        <v>10.26</v>
      </c>
      <c r="R3731">
        <v>10.8</v>
      </c>
      <c r="S3731">
        <v>5</v>
      </c>
      <c r="T3731">
        <v>2.92</v>
      </c>
      <c r="U3731">
        <v>1</v>
      </c>
      <c r="V3731" t="s">
        <v>22</v>
      </c>
      <c r="W3731">
        <f t="shared" si="464"/>
        <v>0</v>
      </c>
      <c r="X3731" t="str">
        <f t="shared" si="465"/>
        <v>3 or fewer calls</v>
      </c>
      <c r="Y3731" t="str">
        <f t="shared" si="466"/>
        <v>Medium</v>
      </c>
      <c r="Z3731" t="str">
        <f t="shared" si="467"/>
        <v>Light_usage</v>
      </c>
      <c r="AA3731" t="str">
        <f t="shared" si="468"/>
        <v>Medium_user</v>
      </c>
      <c r="AB3731" t="str">
        <f t="shared" si="469"/>
        <v>Medium Usage</v>
      </c>
      <c r="AC3731" t="str">
        <f t="shared" si="470"/>
        <v>None</v>
      </c>
      <c r="AD3731" t="str">
        <f t="shared" si="471"/>
        <v>Medium Intl Calls</v>
      </c>
    </row>
    <row r="3732" spans="1:30" x14ac:dyDescent="0.25">
      <c r="A3732" t="s">
        <v>48</v>
      </c>
      <c r="B3732">
        <v>111</v>
      </c>
      <c r="C3732" t="s">
        <v>25</v>
      </c>
      <c r="D3732" t="s">
        <v>23</v>
      </c>
      <c r="E3732">
        <f>IF(train[[#This Row],[international_plan]]="yes",1,0)</f>
        <v>1</v>
      </c>
      <c r="F3732" t="s">
        <v>22</v>
      </c>
      <c r="G3732">
        <f>IF(train[[#This Row],[voice_mail_plan]]="yes",1,0)</f>
        <v>0</v>
      </c>
      <c r="H3732">
        <v>0</v>
      </c>
      <c r="I3732">
        <v>177.1</v>
      </c>
      <c r="J3732">
        <v>102</v>
      </c>
      <c r="K3732">
        <v>30.11</v>
      </c>
      <c r="L3732">
        <v>249.1</v>
      </c>
      <c r="M3732">
        <v>102</v>
      </c>
      <c r="N3732">
        <v>21.17</v>
      </c>
      <c r="O3732">
        <v>153.30000000000001</v>
      </c>
      <c r="P3732">
        <v>66</v>
      </c>
      <c r="Q3732">
        <v>6.9</v>
      </c>
      <c r="R3732">
        <v>8.8000000000000007</v>
      </c>
      <c r="S3732">
        <v>4</v>
      </c>
      <c r="T3732">
        <v>2.38</v>
      </c>
      <c r="U3732">
        <v>2</v>
      </c>
      <c r="V3732" t="s">
        <v>22</v>
      </c>
      <c r="W3732">
        <f t="shared" si="464"/>
        <v>0</v>
      </c>
      <c r="X3732" t="str">
        <f t="shared" si="465"/>
        <v>3 or fewer calls</v>
      </c>
      <c r="Y3732" t="str">
        <f t="shared" si="466"/>
        <v>Medium</v>
      </c>
      <c r="Z3732" t="str">
        <f t="shared" si="467"/>
        <v>Medium_user</v>
      </c>
      <c r="AA3732" t="str">
        <f t="shared" si="468"/>
        <v>Heavy_user</v>
      </c>
      <c r="AB3732" t="str">
        <f t="shared" si="469"/>
        <v>Medium Usage</v>
      </c>
      <c r="AC3732" t="str">
        <f t="shared" si="470"/>
        <v>None</v>
      </c>
      <c r="AD3732" t="str">
        <f t="shared" si="471"/>
        <v>Medium Intl Calls</v>
      </c>
    </row>
    <row r="3733" spans="1:30" x14ac:dyDescent="0.25">
      <c r="A3733" t="s">
        <v>66</v>
      </c>
      <c r="B3733">
        <v>75</v>
      </c>
      <c r="C3733" t="s">
        <v>25</v>
      </c>
      <c r="D3733" t="s">
        <v>22</v>
      </c>
      <c r="E3733">
        <f>IF(train[[#This Row],[international_plan]]="yes",1,0)</f>
        <v>0</v>
      </c>
      <c r="F3733" t="s">
        <v>22</v>
      </c>
      <c r="G3733">
        <f>IF(train[[#This Row],[voice_mail_plan]]="yes",1,0)</f>
        <v>0</v>
      </c>
      <c r="H3733">
        <v>0</v>
      </c>
      <c r="I3733">
        <v>229.2</v>
      </c>
      <c r="J3733">
        <v>59</v>
      </c>
      <c r="K3733">
        <v>38.96</v>
      </c>
      <c r="L3733">
        <v>142.80000000000001</v>
      </c>
      <c r="M3733">
        <v>107</v>
      </c>
      <c r="N3733">
        <v>12.14</v>
      </c>
      <c r="O3733">
        <v>291.60000000000002</v>
      </c>
      <c r="P3733">
        <v>109</v>
      </c>
      <c r="Q3733">
        <v>13.12</v>
      </c>
      <c r="R3733">
        <v>8.5</v>
      </c>
      <c r="S3733">
        <v>5</v>
      </c>
      <c r="T3733">
        <v>2.2999999999999998</v>
      </c>
      <c r="U3733">
        <v>0</v>
      </c>
      <c r="V3733" t="s">
        <v>22</v>
      </c>
      <c r="W3733">
        <f t="shared" si="464"/>
        <v>0</v>
      </c>
      <c r="X3733" t="str">
        <f t="shared" si="465"/>
        <v>3 or fewer calls</v>
      </c>
      <c r="Y3733" t="str">
        <f t="shared" si="466"/>
        <v>Medium</v>
      </c>
      <c r="Z3733" t="str">
        <f t="shared" si="467"/>
        <v>Medium_user</v>
      </c>
      <c r="AA3733" t="str">
        <f t="shared" si="468"/>
        <v>Medium_user</v>
      </c>
      <c r="AB3733" t="str">
        <f t="shared" si="469"/>
        <v>Medium Usage</v>
      </c>
      <c r="AC3733" t="str">
        <f t="shared" si="470"/>
        <v>None</v>
      </c>
      <c r="AD3733" t="str">
        <f t="shared" si="471"/>
        <v>Medium Intl Calls</v>
      </c>
    </row>
    <row r="3734" spans="1:30" x14ac:dyDescent="0.25">
      <c r="A3734" t="s">
        <v>20</v>
      </c>
      <c r="B3734">
        <v>95</v>
      </c>
      <c r="C3734" t="s">
        <v>28</v>
      </c>
      <c r="D3734" t="s">
        <v>22</v>
      </c>
      <c r="E3734">
        <f>IF(train[[#This Row],[international_plan]]="yes",1,0)</f>
        <v>0</v>
      </c>
      <c r="F3734" t="s">
        <v>23</v>
      </c>
      <c r="G3734">
        <f>IF(train[[#This Row],[voice_mail_plan]]="yes",1,0)</f>
        <v>1</v>
      </c>
      <c r="H3734">
        <v>24</v>
      </c>
      <c r="I3734">
        <v>129.4</v>
      </c>
      <c r="J3734">
        <v>120</v>
      </c>
      <c r="K3734">
        <v>22</v>
      </c>
      <c r="L3734">
        <v>159.80000000000001</v>
      </c>
      <c r="M3734">
        <v>68</v>
      </c>
      <c r="N3734">
        <v>13.58</v>
      </c>
      <c r="O3734">
        <v>214.4</v>
      </c>
      <c r="P3734">
        <v>83</v>
      </c>
      <c r="Q3734">
        <v>9.65</v>
      </c>
      <c r="R3734">
        <v>12.6</v>
      </c>
      <c r="S3734">
        <v>4</v>
      </c>
      <c r="T3734">
        <v>3.4</v>
      </c>
      <c r="U3734">
        <v>4</v>
      </c>
      <c r="V3734" t="s">
        <v>23</v>
      </c>
      <c r="W3734">
        <f t="shared" si="464"/>
        <v>1</v>
      </c>
      <c r="X3734" t="str">
        <f t="shared" si="465"/>
        <v>More than 3 calls</v>
      </c>
      <c r="Y3734" t="str">
        <f t="shared" si="466"/>
        <v>Medium</v>
      </c>
      <c r="Z3734" t="str">
        <f t="shared" si="467"/>
        <v>Light_usage</v>
      </c>
      <c r="AA3734" t="str">
        <f t="shared" si="468"/>
        <v>Medium_user</v>
      </c>
      <c r="AB3734" t="str">
        <f t="shared" si="469"/>
        <v>Medium Usage</v>
      </c>
      <c r="AC3734" t="str">
        <f t="shared" si="470"/>
        <v>Medium</v>
      </c>
      <c r="AD3734" t="str">
        <f t="shared" si="471"/>
        <v>Medium Intl Calls</v>
      </c>
    </row>
    <row r="3735" spans="1:30" x14ac:dyDescent="0.25">
      <c r="A3735" t="s">
        <v>37</v>
      </c>
      <c r="B3735">
        <v>137</v>
      </c>
      <c r="C3735" t="s">
        <v>28</v>
      </c>
      <c r="D3735" t="s">
        <v>22</v>
      </c>
      <c r="E3735">
        <f>IF(train[[#This Row],[international_plan]]="yes",1,0)</f>
        <v>0</v>
      </c>
      <c r="F3735" t="s">
        <v>22</v>
      </c>
      <c r="G3735">
        <f>IF(train[[#This Row],[voice_mail_plan]]="yes",1,0)</f>
        <v>0</v>
      </c>
      <c r="H3735">
        <v>0</v>
      </c>
      <c r="I3735">
        <v>203.1</v>
      </c>
      <c r="J3735">
        <v>97</v>
      </c>
      <c r="K3735">
        <v>34.53</v>
      </c>
      <c r="L3735">
        <v>132</v>
      </c>
      <c r="M3735">
        <v>76</v>
      </c>
      <c r="N3735">
        <v>11.22</v>
      </c>
      <c r="O3735">
        <v>250.9</v>
      </c>
      <c r="P3735">
        <v>94</v>
      </c>
      <c r="Q3735">
        <v>11.29</v>
      </c>
      <c r="R3735">
        <v>9.1999999999999993</v>
      </c>
      <c r="S3735">
        <v>4</v>
      </c>
      <c r="T3735">
        <v>2.48</v>
      </c>
      <c r="U3735">
        <v>4</v>
      </c>
      <c r="V3735" t="s">
        <v>22</v>
      </c>
      <c r="W3735">
        <f t="shared" si="464"/>
        <v>0</v>
      </c>
      <c r="X3735" t="str">
        <f t="shared" si="465"/>
        <v>More than 3 calls</v>
      </c>
      <c r="Y3735" t="str">
        <f t="shared" si="466"/>
        <v>Medium</v>
      </c>
      <c r="Z3735" t="str">
        <f t="shared" si="467"/>
        <v>Light_usage</v>
      </c>
      <c r="AA3735" t="str">
        <f t="shared" si="468"/>
        <v>Medium_user</v>
      </c>
      <c r="AB3735" t="str">
        <f t="shared" si="469"/>
        <v>Medium Usage</v>
      </c>
      <c r="AC3735" t="str">
        <f t="shared" si="470"/>
        <v>None</v>
      </c>
      <c r="AD3735" t="str">
        <f t="shared" si="471"/>
        <v>Medium Intl Calls</v>
      </c>
    </row>
    <row r="3736" spans="1:30" x14ac:dyDescent="0.25">
      <c r="A3736" t="s">
        <v>70</v>
      </c>
      <c r="B3736">
        <v>116</v>
      </c>
      <c r="C3736" t="s">
        <v>25</v>
      </c>
      <c r="D3736" t="s">
        <v>23</v>
      </c>
      <c r="E3736">
        <f>IF(train[[#This Row],[international_plan]]="yes",1,0)</f>
        <v>1</v>
      </c>
      <c r="F3736" t="s">
        <v>22</v>
      </c>
      <c r="G3736">
        <f>IF(train[[#This Row],[voice_mail_plan]]="yes",1,0)</f>
        <v>0</v>
      </c>
      <c r="H3736">
        <v>0</v>
      </c>
      <c r="I3736">
        <v>232.2</v>
      </c>
      <c r="J3736">
        <v>98</v>
      </c>
      <c r="K3736">
        <v>39.47</v>
      </c>
      <c r="L3736">
        <v>244.7</v>
      </c>
      <c r="M3736">
        <v>91</v>
      </c>
      <c r="N3736">
        <v>20.8</v>
      </c>
      <c r="O3736">
        <v>151.30000000000001</v>
      </c>
      <c r="P3736">
        <v>69</v>
      </c>
      <c r="Q3736">
        <v>6.81</v>
      </c>
      <c r="R3736">
        <v>10.6</v>
      </c>
      <c r="S3736">
        <v>1</v>
      </c>
      <c r="T3736">
        <v>2.86</v>
      </c>
      <c r="U3736">
        <v>7</v>
      </c>
      <c r="V3736" t="s">
        <v>23</v>
      </c>
      <c r="W3736">
        <f t="shared" si="464"/>
        <v>1</v>
      </c>
      <c r="X3736" t="str">
        <f t="shared" si="465"/>
        <v>More than 3 calls</v>
      </c>
      <c r="Y3736" t="str">
        <f t="shared" si="466"/>
        <v>Medium</v>
      </c>
      <c r="Z3736" t="str">
        <f t="shared" si="467"/>
        <v>Medium_user</v>
      </c>
      <c r="AA3736" t="str">
        <f t="shared" si="468"/>
        <v>Heavy_user</v>
      </c>
      <c r="AB3736" t="str">
        <f t="shared" si="469"/>
        <v>Medium Usage</v>
      </c>
      <c r="AC3736" t="str">
        <f t="shared" si="470"/>
        <v>None</v>
      </c>
      <c r="AD3736" t="str">
        <f t="shared" si="471"/>
        <v>Medium Intl Calls</v>
      </c>
    </row>
    <row r="3737" spans="1:30" x14ac:dyDescent="0.25">
      <c r="A3737" t="s">
        <v>71</v>
      </c>
      <c r="B3737">
        <v>125</v>
      </c>
      <c r="C3737" t="s">
        <v>21</v>
      </c>
      <c r="D3737" t="s">
        <v>22</v>
      </c>
      <c r="E3737">
        <f>IF(train[[#This Row],[international_plan]]="yes",1,0)</f>
        <v>0</v>
      </c>
      <c r="F3737" t="s">
        <v>22</v>
      </c>
      <c r="G3737">
        <f>IF(train[[#This Row],[voice_mail_plan]]="yes",1,0)</f>
        <v>0</v>
      </c>
      <c r="H3737">
        <v>0</v>
      </c>
      <c r="I3737">
        <v>138.5</v>
      </c>
      <c r="J3737">
        <v>96</v>
      </c>
      <c r="K3737">
        <v>23.55</v>
      </c>
      <c r="L3737">
        <v>159.69999999999999</v>
      </c>
      <c r="M3737">
        <v>117</v>
      </c>
      <c r="N3737">
        <v>13.57</v>
      </c>
      <c r="O3737">
        <v>212.7</v>
      </c>
      <c r="P3737">
        <v>91</v>
      </c>
      <c r="Q3737">
        <v>9.57</v>
      </c>
      <c r="R3737">
        <v>7.7</v>
      </c>
      <c r="S3737">
        <v>3</v>
      </c>
      <c r="T3737">
        <v>2.08</v>
      </c>
      <c r="U3737">
        <v>2</v>
      </c>
      <c r="V3737" t="s">
        <v>22</v>
      </c>
      <c r="W3737">
        <f t="shared" si="464"/>
        <v>0</v>
      </c>
      <c r="X3737" t="str">
        <f t="shared" si="465"/>
        <v>3 or fewer calls</v>
      </c>
      <c r="Y3737" t="str">
        <f t="shared" si="466"/>
        <v>Medium</v>
      </c>
      <c r="Z3737" t="str">
        <f t="shared" si="467"/>
        <v>Medium_user</v>
      </c>
      <c r="AA3737" t="str">
        <f t="shared" si="468"/>
        <v>Medium_user</v>
      </c>
      <c r="AB3737" t="str">
        <f t="shared" si="469"/>
        <v>Medium Usage</v>
      </c>
      <c r="AC3737" t="str">
        <f t="shared" si="470"/>
        <v>None</v>
      </c>
      <c r="AD3737" t="str">
        <f t="shared" si="471"/>
        <v>Medium Intl Calls</v>
      </c>
    </row>
    <row r="3738" spans="1:30" x14ac:dyDescent="0.25">
      <c r="A3738" t="s">
        <v>59</v>
      </c>
      <c r="B3738">
        <v>65</v>
      </c>
      <c r="C3738" t="s">
        <v>21</v>
      </c>
      <c r="D3738" t="s">
        <v>22</v>
      </c>
      <c r="E3738">
        <f>IF(train[[#This Row],[international_plan]]="yes",1,0)</f>
        <v>0</v>
      </c>
      <c r="F3738" t="s">
        <v>22</v>
      </c>
      <c r="G3738">
        <f>IF(train[[#This Row],[voice_mail_plan]]="yes",1,0)</f>
        <v>0</v>
      </c>
      <c r="H3738">
        <v>0</v>
      </c>
      <c r="I3738">
        <v>189.3</v>
      </c>
      <c r="J3738">
        <v>74</v>
      </c>
      <c r="K3738">
        <v>32.18</v>
      </c>
      <c r="L3738">
        <v>205.3</v>
      </c>
      <c r="M3738">
        <v>90</v>
      </c>
      <c r="N3738">
        <v>17.45</v>
      </c>
      <c r="O3738">
        <v>228.2</v>
      </c>
      <c r="P3738">
        <v>78</v>
      </c>
      <c r="Q3738">
        <v>10.27</v>
      </c>
      <c r="R3738">
        <v>8.5</v>
      </c>
      <c r="S3738">
        <v>13</v>
      </c>
      <c r="T3738">
        <v>2.2999999999999998</v>
      </c>
      <c r="U3738">
        <v>3</v>
      </c>
      <c r="V3738" t="s">
        <v>22</v>
      </c>
      <c r="W3738">
        <f t="shared" si="464"/>
        <v>0</v>
      </c>
      <c r="X3738" t="str">
        <f t="shared" si="465"/>
        <v>3 or fewer calls</v>
      </c>
      <c r="Y3738" t="str">
        <f t="shared" si="466"/>
        <v>Medium</v>
      </c>
      <c r="Z3738" t="str">
        <f t="shared" si="467"/>
        <v>Medium_user</v>
      </c>
      <c r="AA3738" t="str">
        <f t="shared" si="468"/>
        <v>Medium_user</v>
      </c>
      <c r="AB3738" t="str">
        <f t="shared" si="469"/>
        <v>Medium Usage</v>
      </c>
      <c r="AC3738" t="str">
        <f t="shared" si="470"/>
        <v>None</v>
      </c>
      <c r="AD3738" t="str">
        <f t="shared" si="471"/>
        <v>Medium Intl Calls</v>
      </c>
    </row>
    <row r="3739" spans="1:30" x14ac:dyDescent="0.25">
      <c r="A3739" t="s">
        <v>64</v>
      </c>
      <c r="B3739">
        <v>100</v>
      </c>
      <c r="C3739" t="s">
        <v>28</v>
      </c>
      <c r="D3739" t="s">
        <v>22</v>
      </c>
      <c r="E3739">
        <f>IF(train[[#This Row],[international_plan]]="yes",1,0)</f>
        <v>0</v>
      </c>
      <c r="F3739" t="s">
        <v>22</v>
      </c>
      <c r="G3739">
        <f>IF(train[[#This Row],[voice_mail_plan]]="yes",1,0)</f>
        <v>0</v>
      </c>
      <c r="H3739">
        <v>0</v>
      </c>
      <c r="I3739">
        <v>254.2</v>
      </c>
      <c r="J3739">
        <v>97</v>
      </c>
      <c r="K3739">
        <v>43.21</v>
      </c>
      <c r="L3739">
        <v>262</v>
      </c>
      <c r="M3739">
        <v>88</v>
      </c>
      <c r="N3739">
        <v>22.27</v>
      </c>
      <c r="O3739">
        <v>256.3</v>
      </c>
      <c r="P3739">
        <v>82</v>
      </c>
      <c r="Q3739">
        <v>11.53</v>
      </c>
      <c r="R3739">
        <v>13.6</v>
      </c>
      <c r="S3739">
        <v>6</v>
      </c>
      <c r="T3739">
        <v>3.67</v>
      </c>
      <c r="U3739">
        <v>0</v>
      </c>
      <c r="V3739" t="s">
        <v>23</v>
      </c>
      <c r="W3739">
        <f t="shared" si="464"/>
        <v>1</v>
      </c>
      <c r="X3739" t="str">
        <f t="shared" si="465"/>
        <v>3 or fewer calls</v>
      </c>
      <c r="Y3739" t="str">
        <f t="shared" si="466"/>
        <v>Medium</v>
      </c>
      <c r="Z3739" t="str">
        <f t="shared" si="467"/>
        <v>Medium_user</v>
      </c>
      <c r="AA3739" t="str">
        <f t="shared" si="468"/>
        <v>Heavy_user</v>
      </c>
      <c r="AB3739" t="str">
        <f t="shared" si="469"/>
        <v>High Usage</v>
      </c>
      <c r="AC3739" t="str">
        <f t="shared" si="470"/>
        <v>None</v>
      </c>
      <c r="AD3739" t="str">
        <f t="shared" si="471"/>
        <v>Medium Intl Calls</v>
      </c>
    </row>
    <row r="3740" spans="1:30" x14ac:dyDescent="0.25">
      <c r="A3740" t="s">
        <v>72</v>
      </c>
      <c r="B3740">
        <v>70</v>
      </c>
      <c r="C3740" t="s">
        <v>25</v>
      </c>
      <c r="D3740" t="s">
        <v>22</v>
      </c>
      <c r="E3740">
        <f>IF(train[[#This Row],[international_plan]]="yes",1,0)</f>
        <v>0</v>
      </c>
      <c r="F3740" t="s">
        <v>22</v>
      </c>
      <c r="G3740">
        <f>IF(train[[#This Row],[voice_mail_plan]]="yes",1,0)</f>
        <v>0</v>
      </c>
      <c r="H3740">
        <v>0</v>
      </c>
      <c r="I3740">
        <v>176.5</v>
      </c>
      <c r="J3740">
        <v>85</v>
      </c>
      <c r="K3740">
        <v>30.01</v>
      </c>
      <c r="L3740">
        <v>119.2</v>
      </c>
      <c r="M3740">
        <v>93</v>
      </c>
      <c r="N3740">
        <v>10.130000000000001</v>
      </c>
      <c r="O3740">
        <v>227.7</v>
      </c>
      <c r="P3740">
        <v>90</v>
      </c>
      <c r="Q3740">
        <v>10.25</v>
      </c>
      <c r="R3740">
        <v>8.6999999999999993</v>
      </c>
      <c r="S3740">
        <v>5</v>
      </c>
      <c r="T3740">
        <v>2.35</v>
      </c>
      <c r="U3740">
        <v>1</v>
      </c>
      <c r="V3740" t="s">
        <v>22</v>
      </c>
      <c r="W3740">
        <f t="shared" si="464"/>
        <v>0</v>
      </c>
      <c r="X3740" t="str">
        <f t="shared" si="465"/>
        <v>3 or fewer calls</v>
      </c>
      <c r="Y3740" t="str">
        <f t="shared" si="466"/>
        <v>Medium</v>
      </c>
      <c r="Z3740" t="str">
        <f t="shared" si="467"/>
        <v>Medium_user</v>
      </c>
      <c r="AA3740" t="str">
        <f t="shared" si="468"/>
        <v>Medium_user</v>
      </c>
      <c r="AB3740" t="str">
        <f t="shared" si="469"/>
        <v>Medium Usage</v>
      </c>
      <c r="AC3740" t="str">
        <f t="shared" si="470"/>
        <v>None</v>
      </c>
      <c r="AD3740" t="str">
        <f t="shared" si="471"/>
        <v>Medium Intl Calls</v>
      </c>
    </row>
    <row r="3741" spans="1:30" x14ac:dyDescent="0.25">
      <c r="A3741" t="s">
        <v>37</v>
      </c>
      <c r="B3741">
        <v>67</v>
      </c>
      <c r="C3741" t="s">
        <v>21</v>
      </c>
      <c r="D3741" t="s">
        <v>22</v>
      </c>
      <c r="E3741">
        <f>IF(train[[#This Row],[international_plan]]="yes",1,0)</f>
        <v>0</v>
      </c>
      <c r="F3741" t="s">
        <v>22</v>
      </c>
      <c r="G3741">
        <f>IF(train[[#This Row],[voice_mail_plan]]="yes",1,0)</f>
        <v>0</v>
      </c>
      <c r="H3741">
        <v>0</v>
      </c>
      <c r="I3741">
        <v>234.3</v>
      </c>
      <c r="J3741">
        <v>111</v>
      </c>
      <c r="K3741">
        <v>39.83</v>
      </c>
      <c r="L3741">
        <v>206.4</v>
      </c>
      <c r="M3741">
        <v>87</v>
      </c>
      <c r="N3741">
        <v>17.54</v>
      </c>
      <c r="O3741">
        <v>157.30000000000001</v>
      </c>
      <c r="P3741">
        <v>101</v>
      </c>
      <c r="Q3741">
        <v>7.08</v>
      </c>
      <c r="R3741">
        <v>5.8</v>
      </c>
      <c r="S3741">
        <v>10</v>
      </c>
      <c r="T3741">
        <v>1.57</v>
      </c>
      <c r="U3741">
        <v>3</v>
      </c>
      <c r="V3741" t="s">
        <v>22</v>
      </c>
      <c r="W3741">
        <f t="shared" si="464"/>
        <v>0</v>
      </c>
      <c r="X3741" t="str">
        <f t="shared" si="465"/>
        <v>3 or fewer calls</v>
      </c>
      <c r="Y3741" t="str">
        <f t="shared" si="466"/>
        <v>Low</v>
      </c>
      <c r="Z3741" t="str">
        <f t="shared" si="467"/>
        <v>Medium_user</v>
      </c>
      <c r="AA3741" t="str">
        <f t="shared" si="468"/>
        <v>Medium_user</v>
      </c>
      <c r="AB3741" t="str">
        <f t="shared" si="469"/>
        <v>Medium Usage</v>
      </c>
      <c r="AC3741" t="str">
        <f t="shared" si="470"/>
        <v>None</v>
      </c>
      <c r="AD3741" t="str">
        <f t="shared" si="471"/>
        <v>Low Intl Calls</v>
      </c>
    </row>
    <row r="3742" spans="1:30" x14ac:dyDescent="0.25">
      <c r="A3742" t="s">
        <v>54</v>
      </c>
      <c r="B3742">
        <v>50</v>
      </c>
      <c r="C3742" t="s">
        <v>28</v>
      </c>
      <c r="D3742" t="s">
        <v>22</v>
      </c>
      <c r="E3742">
        <f>IF(train[[#This Row],[international_plan]]="yes",1,0)</f>
        <v>0</v>
      </c>
      <c r="F3742" t="s">
        <v>23</v>
      </c>
      <c r="G3742">
        <f>IF(train[[#This Row],[voice_mail_plan]]="yes",1,0)</f>
        <v>1</v>
      </c>
      <c r="H3742">
        <v>39</v>
      </c>
      <c r="I3742">
        <v>147.30000000000001</v>
      </c>
      <c r="J3742">
        <v>75</v>
      </c>
      <c r="K3742">
        <v>25.04</v>
      </c>
      <c r="L3742">
        <v>244.8</v>
      </c>
      <c r="M3742">
        <v>74</v>
      </c>
      <c r="N3742">
        <v>20.81</v>
      </c>
      <c r="O3742">
        <v>216.9</v>
      </c>
      <c r="P3742">
        <v>101</v>
      </c>
      <c r="Q3742">
        <v>9.76</v>
      </c>
      <c r="R3742">
        <v>13.2</v>
      </c>
      <c r="S3742">
        <v>3</v>
      </c>
      <c r="T3742">
        <v>3.56</v>
      </c>
      <c r="U3742">
        <v>2</v>
      </c>
      <c r="V3742" t="s">
        <v>22</v>
      </c>
      <c r="W3742">
        <f t="shared" si="464"/>
        <v>0</v>
      </c>
      <c r="X3742" t="str">
        <f t="shared" si="465"/>
        <v>3 or fewer calls</v>
      </c>
      <c r="Y3742" t="str">
        <f t="shared" si="466"/>
        <v>Medium</v>
      </c>
      <c r="Z3742" t="str">
        <f t="shared" si="467"/>
        <v>Light_usage</v>
      </c>
      <c r="AA3742" t="str">
        <f t="shared" si="468"/>
        <v>Heavy_user</v>
      </c>
      <c r="AB3742" t="str">
        <f t="shared" si="469"/>
        <v>Medium Usage</v>
      </c>
      <c r="AC3742" t="str">
        <f t="shared" si="470"/>
        <v>High</v>
      </c>
      <c r="AD3742" t="str">
        <f t="shared" si="471"/>
        <v>Medium Intl Calls</v>
      </c>
    </row>
    <row r="3743" spans="1:30" x14ac:dyDescent="0.25">
      <c r="A3743" t="s">
        <v>47</v>
      </c>
      <c r="B3743">
        <v>42</v>
      </c>
      <c r="C3743" t="s">
        <v>21</v>
      </c>
      <c r="D3743" t="s">
        <v>22</v>
      </c>
      <c r="E3743">
        <f>IF(train[[#This Row],[international_plan]]="yes",1,0)</f>
        <v>0</v>
      </c>
      <c r="F3743" t="s">
        <v>22</v>
      </c>
      <c r="G3743">
        <f>IF(train[[#This Row],[voice_mail_plan]]="yes",1,0)</f>
        <v>0</v>
      </c>
      <c r="H3743">
        <v>0</v>
      </c>
      <c r="I3743">
        <v>171</v>
      </c>
      <c r="J3743">
        <v>129</v>
      </c>
      <c r="K3743">
        <v>29.07</v>
      </c>
      <c r="L3743">
        <v>183.9</v>
      </c>
      <c r="M3743">
        <v>96</v>
      </c>
      <c r="N3743">
        <v>15.63</v>
      </c>
      <c r="O3743">
        <v>130.19999999999999</v>
      </c>
      <c r="P3743">
        <v>90</v>
      </c>
      <c r="Q3743">
        <v>5.86</v>
      </c>
      <c r="R3743">
        <v>4.5999999999999996</v>
      </c>
      <c r="S3743">
        <v>6</v>
      </c>
      <c r="T3743">
        <v>1.24</v>
      </c>
      <c r="U3743">
        <v>0</v>
      </c>
      <c r="V3743" t="s">
        <v>22</v>
      </c>
      <c r="W3743">
        <f t="shared" si="464"/>
        <v>0</v>
      </c>
      <c r="X3743" t="str">
        <f t="shared" si="465"/>
        <v>3 or fewer calls</v>
      </c>
      <c r="Y3743" t="str">
        <f t="shared" si="466"/>
        <v>Low</v>
      </c>
      <c r="Z3743" t="str">
        <f t="shared" si="467"/>
        <v>Medium_user</v>
      </c>
      <c r="AA3743" t="str">
        <f t="shared" si="468"/>
        <v>Medium_user</v>
      </c>
      <c r="AB3743" t="str">
        <f t="shared" si="469"/>
        <v>Medium Usage</v>
      </c>
      <c r="AC3743" t="str">
        <f t="shared" si="470"/>
        <v>None</v>
      </c>
      <c r="AD3743" t="str">
        <f t="shared" si="471"/>
        <v>Low Intl Calls</v>
      </c>
    </row>
    <row r="3744" spans="1:30" x14ac:dyDescent="0.25">
      <c r="A3744" t="s">
        <v>29</v>
      </c>
      <c r="B3744">
        <v>103</v>
      </c>
      <c r="C3744" t="s">
        <v>21</v>
      </c>
      <c r="D3744" t="s">
        <v>22</v>
      </c>
      <c r="E3744">
        <f>IF(train[[#This Row],[international_plan]]="yes",1,0)</f>
        <v>0</v>
      </c>
      <c r="F3744" t="s">
        <v>23</v>
      </c>
      <c r="G3744">
        <f>IF(train[[#This Row],[voice_mail_plan]]="yes",1,0)</f>
        <v>1</v>
      </c>
      <c r="H3744">
        <v>34</v>
      </c>
      <c r="I3744">
        <v>240.6</v>
      </c>
      <c r="J3744">
        <v>92</v>
      </c>
      <c r="K3744">
        <v>40.9</v>
      </c>
      <c r="L3744">
        <v>204.2</v>
      </c>
      <c r="M3744">
        <v>99</v>
      </c>
      <c r="N3744">
        <v>17.36</v>
      </c>
      <c r="O3744">
        <v>297</v>
      </c>
      <c r="P3744">
        <v>82</v>
      </c>
      <c r="Q3744">
        <v>13.37</v>
      </c>
      <c r="R3744">
        <v>12.7</v>
      </c>
      <c r="S3744">
        <v>9</v>
      </c>
      <c r="T3744">
        <v>3.43</v>
      </c>
      <c r="U3744">
        <v>5</v>
      </c>
      <c r="V3744" t="s">
        <v>22</v>
      </c>
      <c r="W3744">
        <f t="shared" si="464"/>
        <v>0</v>
      </c>
      <c r="X3744" t="str">
        <f t="shared" si="465"/>
        <v>More than 3 calls</v>
      </c>
      <c r="Y3744" t="str">
        <f t="shared" si="466"/>
        <v>Medium</v>
      </c>
      <c r="Z3744" t="str">
        <f t="shared" si="467"/>
        <v>Medium_user</v>
      </c>
      <c r="AA3744" t="str">
        <f t="shared" si="468"/>
        <v>Medium_user</v>
      </c>
      <c r="AB3744" t="str">
        <f t="shared" si="469"/>
        <v>Medium Usage</v>
      </c>
      <c r="AC3744" t="str">
        <f t="shared" si="470"/>
        <v>High</v>
      </c>
      <c r="AD3744" t="str">
        <f t="shared" si="471"/>
        <v>Medium Intl Calls</v>
      </c>
    </row>
    <row r="3745" spans="1:30" x14ac:dyDescent="0.25">
      <c r="A3745" t="s">
        <v>69</v>
      </c>
      <c r="B3745">
        <v>90</v>
      </c>
      <c r="C3745" t="s">
        <v>21</v>
      </c>
      <c r="D3745" t="s">
        <v>22</v>
      </c>
      <c r="E3745">
        <f>IF(train[[#This Row],[international_plan]]="yes",1,0)</f>
        <v>0</v>
      </c>
      <c r="F3745" t="s">
        <v>22</v>
      </c>
      <c r="G3745">
        <f>IF(train[[#This Row],[voice_mail_plan]]="yes",1,0)</f>
        <v>0</v>
      </c>
      <c r="H3745">
        <v>0</v>
      </c>
      <c r="I3745">
        <v>114.4</v>
      </c>
      <c r="J3745">
        <v>108</v>
      </c>
      <c r="K3745">
        <v>19.45</v>
      </c>
      <c r="L3745">
        <v>232.8</v>
      </c>
      <c r="M3745">
        <v>150</v>
      </c>
      <c r="N3745">
        <v>19.79</v>
      </c>
      <c r="O3745">
        <v>198.1</v>
      </c>
      <c r="P3745">
        <v>78</v>
      </c>
      <c r="Q3745">
        <v>8.91</v>
      </c>
      <c r="R3745">
        <v>8.9</v>
      </c>
      <c r="S3745">
        <v>3</v>
      </c>
      <c r="T3745">
        <v>2.4</v>
      </c>
      <c r="U3745">
        <v>0</v>
      </c>
      <c r="V3745" t="s">
        <v>22</v>
      </c>
      <c r="W3745">
        <f t="shared" si="464"/>
        <v>0</v>
      </c>
      <c r="X3745" t="str">
        <f t="shared" si="465"/>
        <v>3 or fewer calls</v>
      </c>
      <c r="Y3745" t="str">
        <f t="shared" si="466"/>
        <v>Medium</v>
      </c>
      <c r="Z3745" t="str">
        <f t="shared" si="467"/>
        <v>Heavy_user</v>
      </c>
      <c r="AA3745" t="str">
        <f t="shared" si="468"/>
        <v>Medium_user</v>
      </c>
      <c r="AB3745" t="str">
        <f t="shared" si="469"/>
        <v>Medium Usage</v>
      </c>
      <c r="AC3745" t="str">
        <f t="shared" si="470"/>
        <v>None</v>
      </c>
      <c r="AD3745" t="str">
        <f t="shared" si="471"/>
        <v>Medium Intl Calls</v>
      </c>
    </row>
    <row r="3746" spans="1:30" x14ac:dyDescent="0.25">
      <c r="A3746" t="s">
        <v>40</v>
      </c>
      <c r="B3746">
        <v>66</v>
      </c>
      <c r="C3746" t="s">
        <v>28</v>
      </c>
      <c r="D3746" t="s">
        <v>22</v>
      </c>
      <c r="E3746">
        <f>IF(train[[#This Row],[international_plan]]="yes",1,0)</f>
        <v>0</v>
      </c>
      <c r="F3746" t="s">
        <v>22</v>
      </c>
      <c r="G3746">
        <f>IF(train[[#This Row],[voice_mail_plan]]="yes",1,0)</f>
        <v>0</v>
      </c>
      <c r="H3746">
        <v>0</v>
      </c>
      <c r="I3746">
        <v>113.9</v>
      </c>
      <c r="J3746">
        <v>112</v>
      </c>
      <c r="K3746">
        <v>19.36</v>
      </c>
      <c r="L3746">
        <v>271.8</v>
      </c>
      <c r="M3746">
        <v>106</v>
      </c>
      <c r="N3746">
        <v>23.1</v>
      </c>
      <c r="O3746">
        <v>216.7</v>
      </c>
      <c r="P3746">
        <v>95</v>
      </c>
      <c r="Q3746">
        <v>9.75</v>
      </c>
      <c r="R3746">
        <v>15.6</v>
      </c>
      <c r="S3746">
        <v>3</v>
      </c>
      <c r="T3746">
        <v>4.21</v>
      </c>
      <c r="U3746">
        <v>2</v>
      </c>
      <c r="V3746" t="s">
        <v>22</v>
      </c>
      <c r="W3746">
        <f t="shared" si="464"/>
        <v>0</v>
      </c>
      <c r="X3746" t="str">
        <f t="shared" si="465"/>
        <v>3 or fewer calls</v>
      </c>
      <c r="Y3746" t="str">
        <f t="shared" si="466"/>
        <v>High</v>
      </c>
      <c r="Z3746" t="str">
        <f t="shared" si="467"/>
        <v>Medium_user</v>
      </c>
      <c r="AA3746" t="str">
        <f t="shared" si="468"/>
        <v>Heavy_user</v>
      </c>
      <c r="AB3746" t="str">
        <f t="shared" si="469"/>
        <v>Medium Usage</v>
      </c>
      <c r="AC3746" t="str">
        <f t="shared" si="470"/>
        <v>None</v>
      </c>
      <c r="AD3746" t="str">
        <f t="shared" si="471"/>
        <v>Medium Intl Calls</v>
      </c>
    </row>
    <row r="3747" spans="1:30" x14ac:dyDescent="0.25">
      <c r="A3747" t="s">
        <v>53</v>
      </c>
      <c r="B3747">
        <v>22</v>
      </c>
      <c r="C3747" t="s">
        <v>25</v>
      </c>
      <c r="D3747" t="s">
        <v>22</v>
      </c>
      <c r="E3747">
        <f>IF(train[[#This Row],[international_plan]]="yes",1,0)</f>
        <v>0</v>
      </c>
      <c r="F3747" t="s">
        <v>22</v>
      </c>
      <c r="G3747">
        <f>IF(train[[#This Row],[voice_mail_plan]]="yes",1,0)</f>
        <v>0</v>
      </c>
      <c r="H3747">
        <v>0</v>
      </c>
      <c r="I3747">
        <v>180</v>
      </c>
      <c r="J3747">
        <v>65</v>
      </c>
      <c r="K3747">
        <v>30.6</v>
      </c>
      <c r="L3747">
        <v>207</v>
      </c>
      <c r="M3747">
        <v>106</v>
      </c>
      <c r="N3747">
        <v>17.600000000000001</v>
      </c>
      <c r="O3747">
        <v>182.8</v>
      </c>
      <c r="P3747">
        <v>111</v>
      </c>
      <c r="Q3747">
        <v>8.23</v>
      </c>
      <c r="R3747">
        <v>8.3000000000000007</v>
      </c>
      <c r="S3747">
        <v>6</v>
      </c>
      <c r="T3747">
        <v>2.2400000000000002</v>
      </c>
      <c r="U3747">
        <v>1</v>
      </c>
      <c r="V3747" t="s">
        <v>22</v>
      </c>
      <c r="W3747">
        <f t="shared" si="464"/>
        <v>0</v>
      </c>
      <c r="X3747" t="str">
        <f t="shared" si="465"/>
        <v>3 or fewer calls</v>
      </c>
      <c r="Y3747" t="str">
        <f t="shared" si="466"/>
        <v>Medium</v>
      </c>
      <c r="Z3747" t="str">
        <f t="shared" si="467"/>
        <v>Medium_user</v>
      </c>
      <c r="AA3747" t="str">
        <f t="shared" si="468"/>
        <v>Medium_user</v>
      </c>
      <c r="AB3747" t="str">
        <f t="shared" si="469"/>
        <v>Medium Usage</v>
      </c>
      <c r="AC3747" t="str">
        <f t="shared" si="470"/>
        <v>None</v>
      </c>
      <c r="AD3747" t="str">
        <f t="shared" si="471"/>
        <v>Medium Intl Calls</v>
      </c>
    </row>
    <row r="3748" spans="1:30" x14ac:dyDescent="0.25">
      <c r="A3748" t="s">
        <v>73</v>
      </c>
      <c r="B3748">
        <v>147</v>
      </c>
      <c r="C3748" t="s">
        <v>28</v>
      </c>
      <c r="D3748" t="s">
        <v>22</v>
      </c>
      <c r="E3748">
        <f>IF(train[[#This Row],[international_plan]]="yes",1,0)</f>
        <v>0</v>
      </c>
      <c r="F3748" t="s">
        <v>23</v>
      </c>
      <c r="G3748">
        <f>IF(train[[#This Row],[voice_mail_plan]]="yes",1,0)</f>
        <v>1</v>
      </c>
      <c r="H3748">
        <v>35</v>
      </c>
      <c r="I3748">
        <v>110.8</v>
      </c>
      <c r="J3748">
        <v>123</v>
      </c>
      <c r="K3748">
        <v>18.84</v>
      </c>
      <c r="L3748">
        <v>199.2</v>
      </c>
      <c r="M3748">
        <v>81</v>
      </c>
      <c r="N3748">
        <v>16.93</v>
      </c>
      <c r="O3748">
        <v>212.9</v>
      </c>
      <c r="P3748">
        <v>77</v>
      </c>
      <c r="Q3748">
        <v>9.58</v>
      </c>
      <c r="R3748">
        <v>8.9</v>
      </c>
      <c r="S3748">
        <v>4</v>
      </c>
      <c r="T3748">
        <v>2.4</v>
      </c>
      <c r="U3748">
        <v>2</v>
      </c>
      <c r="V3748" t="s">
        <v>22</v>
      </c>
      <c r="W3748">
        <f t="shared" si="464"/>
        <v>0</v>
      </c>
      <c r="X3748" t="str">
        <f t="shared" si="465"/>
        <v>3 or fewer calls</v>
      </c>
      <c r="Y3748" t="str">
        <f t="shared" si="466"/>
        <v>Medium</v>
      </c>
      <c r="Z3748" t="str">
        <f t="shared" si="467"/>
        <v>Medium_user</v>
      </c>
      <c r="AA3748" t="str">
        <f t="shared" si="468"/>
        <v>Medium_user</v>
      </c>
      <c r="AB3748" t="str">
        <f t="shared" si="469"/>
        <v>Medium Usage</v>
      </c>
      <c r="AC3748" t="str">
        <f t="shared" si="470"/>
        <v>High</v>
      </c>
      <c r="AD3748" t="str">
        <f t="shared" si="471"/>
        <v>Medium Intl Calls</v>
      </c>
    </row>
    <row r="3749" spans="1:30" x14ac:dyDescent="0.25">
      <c r="A3749" t="s">
        <v>50</v>
      </c>
      <c r="B3749">
        <v>57</v>
      </c>
      <c r="C3749" t="s">
        <v>21</v>
      </c>
      <c r="D3749" t="s">
        <v>22</v>
      </c>
      <c r="E3749">
        <f>IF(train[[#This Row],[international_plan]]="yes",1,0)</f>
        <v>0</v>
      </c>
      <c r="F3749" t="s">
        <v>23</v>
      </c>
      <c r="G3749">
        <f>IF(train[[#This Row],[voice_mail_plan]]="yes",1,0)</f>
        <v>1</v>
      </c>
      <c r="H3749">
        <v>26</v>
      </c>
      <c r="I3749">
        <v>138.69999999999999</v>
      </c>
      <c r="J3749">
        <v>99</v>
      </c>
      <c r="K3749">
        <v>23.58</v>
      </c>
      <c r="L3749">
        <v>134.5</v>
      </c>
      <c r="M3749">
        <v>105</v>
      </c>
      <c r="N3749">
        <v>11.43</v>
      </c>
      <c r="O3749">
        <v>261.7</v>
      </c>
      <c r="P3749">
        <v>95</v>
      </c>
      <c r="Q3749">
        <v>11.78</v>
      </c>
      <c r="R3749">
        <v>13</v>
      </c>
      <c r="S3749">
        <v>5</v>
      </c>
      <c r="T3749">
        <v>3.51</v>
      </c>
      <c r="U3749">
        <v>2</v>
      </c>
      <c r="V3749" t="s">
        <v>22</v>
      </c>
      <c r="W3749">
        <f t="shared" si="464"/>
        <v>0</v>
      </c>
      <c r="X3749" t="str">
        <f t="shared" si="465"/>
        <v>3 or fewer calls</v>
      </c>
      <c r="Y3749" t="str">
        <f t="shared" si="466"/>
        <v>Medium</v>
      </c>
      <c r="Z3749" t="str">
        <f t="shared" si="467"/>
        <v>Medium_user</v>
      </c>
      <c r="AA3749" t="str">
        <f t="shared" si="468"/>
        <v>Medium_user</v>
      </c>
      <c r="AB3749" t="str">
        <f t="shared" si="469"/>
        <v>Medium Usage</v>
      </c>
      <c r="AC3749" t="str">
        <f t="shared" si="470"/>
        <v>Medium</v>
      </c>
      <c r="AD3749" t="str">
        <f t="shared" si="471"/>
        <v>Medium Intl Calls</v>
      </c>
    </row>
    <row r="3750" spans="1:30" x14ac:dyDescent="0.25">
      <c r="A3750" t="s">
        <v>65</v>
      </c>
      <c r="B3750">
        <v>7</v>
      </c>
      <c r="C3750" t="s">
        <v>28</v>
      </c>
      <c r="D3750" t="s">
        <v>22</v>
      </c>
      <c r="E3750">
        <f>IF(train[[#This Row],[international_plan]]="yes",1,0)</f>
        <v>0</v>
      </c>
      <c r="F3750" t="s">
        <v>23</v>
      </c>
      <c r="G3750">
        <f>IF(train[[#This Row],[voice_mail_plan]]="yes",1,0)</f>
        <v>1</v>
      </c>
      <c r="H3750">
        <v>33</v>
      </c>
      <c r="I3750">
        <v>211.8</v>
      </c>
      <c r="J3750">
        <v>99</v>
      </c>
      <c r="K3750">
        <v>36.01</v>
      </c>
      <c r="L3750">
        <v>170.9</v>
      </c>
      <c r="M3750">
        <v>110</v>
      </c>
      <c r="N3750">
        <v>14.53</v>
      </c>
      <c r="O3750">
        <v>244.2</v>
      </c>
      <c r="P3750">
        <v>125</v>
      </c>
      <c r="Q3750">
        <v>10.99</v>
      </c>
      <c r="R3750">
        <v>11.2</v>
      </c>
      <c r="S3750">
        <v>4</v>
      </c>
      <c r="T3750">
        <v>3.02</v>
      </c>
      <c r="U3750">
        <v>2</v>
      </c>
      <c r="V3750" t="s">
        <v>22</v>
      </c>
      <c r="W3750">
        <f t="shared" si="464"/>
        <v>0</v>
      </c>
      <c r="X3750" t="str">
        <f t="shared" si="465"/>
        <v>3 or fewer calls</v>
      </c>
      <c r="Y3750" t="str">
        <f t="shared" si="466"/>
        <v>Medium</v>
      </c>
      <c r="Z3750" t="str">
        <f t="shared" si="467"/>
        <v>Medium_user</v>
      </c>
      <c r="AA3750" t="str">
        <f t="shared" si="468"/>
        <v>Medium_user</v>
      </c>
      <c r="AB3750" t="str">
        <f t="shared" si="469"/>
        <v>Medium Usage</v>
      </c>
      <c r="AC3750" t="str">
        <f t="shared" si="470"/>
        <v>High</v>
      </c>
      <c r="AD3750" t="str">
        <f t="shared" si="471"/>
        <v>Medium Intl Calls</v>
      </c>
    </row>
    <row r="3751" spans="1:30" x14ac:dyDescent="0.25">
      <c r="A3751" t="s">
        <v>60</v>
      </c>
      <c r="B3751">
        <v>85</v>
      </c>
      <c r="C3751" t="s">
        <v>21</v>
      </c>
      <c r="D3751" t="s">
        <v>22</v>
      </c>
      <c r="E3751">
        <f>IF(train[[#This Row],[international_plan]]="yes",1,0)</f>
        <v>0</v>
      </c>
      <c r="F3751" t="s">
        <v>22</v>
      </c>
      <c r="G3751">
        <f>IF(train[[#This Row],[voice_mail_plan]]="yes",1,0)</f>
        <v>0</v>
      </c>
      <c r="H3751">
        <v>0</v>
      </c>
      <c r="I3751">
        <v>234.5</v>
      </c>
      <c r="J3751">
        <v>113</v>
      </c>
      <c r="K3751">
        <v>39.869999999999997</v>
      </c>
      <c r="L3751">
        <v>237.3</v>
      </c>
      <c r="M3751">
        <v>116</v>
      </c>
      <c r="N3751">
        <v>20.170000000000002</v>
      </c>
      <c r="O3751">
        <v>122.7</v>
      </c>
      <c r="P3751">
        <v>110</v>
      </c>
      <c r="Q3751">
        <v>5.52</v>
      </c>
      <c r="R3751">
        <v>12.9</v>
      </c>
      <c r="S3751">
        <v>3</v>
      </c>
      <c r="T3751">
        <v>3.48</v>
      </c>
      <c r="U3751">
        <v>4</v>
      </c>
      <c r="V3751" t="s">
        <v>22</v>
      </c>
      <c r="W3751">
        <f t="shared" si="464"/>
        <v>0</v>
      </c>
      <c r="X3751" t="str">
        <f t="shared" si="465"/>
        <v>More than 3 calls</v>
      </c>
      <c r="Y3751" t="str">
        <f t="shared" si="466"/>
        <v>Medium</v>
      </c>
      <c r="Z3751" t="str">
        <f t="shared" si="467"/>
        <v>Medium_user</v>
      </c>
      <c r="AA3751" t="str">
        <f t="shared" si="468"/>
        <v>Heavy_user</v>
      </c>
      <c r="AB3751" t="str">
        <f t="shared" si="469"/>
        <v>Medium Usage</v>
      </c>
      <c r="AC3751" t="str">
        <f t="shared" si="470"/>
        <v>None</v>
      </c>
      <c r="AD3751" t="str">
        <f t="shared" si="471"/>
        <v>Medium Intl Calls</v>
      </c>
    </row>
    <row r="3752" spans="1:30" x14ac:dyDescent="0.25">
      <c r="A3752" t="s">
        <v>39</v>
      </c>
      <c r="B3752">
        <v>92</v>
      </c>
      <c r="C3752" t="s">
        <v>28</v>
      </c>
      <c r="D3752" t="s">
        <v>22</v>
      </c>
      <c r="E3752">
        <f>IF(train[[#This Row],[international_plan]]="yes",1,0)</f>
        <v>0</v>
      </c>
      <c r="F3752" t="s">
        <v>22</v>
      </c>
      <c r="G3752">
        <f>IF(train[[#This Row],[voice_mail_plan]]="yes",1,0)</f>
        <v>0</v>
      </c>
      <c r="H3752">
        <v>0</v>
      </c>
      <c r="I3752">
        <v>240.2</v>
      </c>
      <c r="J3752">
        <v>86</v>
      </c>
      <c r="K3752">
        <v>40.83</v>
      </c>
      <c r="L3752">
        <v>107.6</v>
      </c>
      <c r="M3752">
        <v>79</v>
      </c>
      <c r="N3752">
        <v>9.15</v>
      </c>
      <c r="O3752">
        <v>156.6</v>
      </c>
      <c r="P3752">
        <v>121</v>
      </c>
      <c r="Q3752">
        <v>7.05</v>
      </c>
      <c r="R3752">
        <v>7.5</v>
      </c>
      <c r="S3752">
        <v>4</v>
      </c>
      <c r="T3752">
        <v>2.0299999999999998</v>
      </c>
      <c r="U3752">
        <v>1</v>
      </c>
      <c r="V3752" t="s">
        <v>22</v>
      </c>
      <c r="W3752">
        <f t="shared" si="464"/>
        <v>0</v>
      </c>
      <c r="X3752" t="str">
        <f t="shared" si="465"/>
        <v>3 or fewer calls</v>
      </c>
      <c r="Y3752" t="str">
        <f t="shared" si="466"/>
        <v>Medium</v>
      </c>
      <c r="Z3752" t="str">
        <f t="shared" si="467"/>
        <v>Light_usage</v>
      </c>
      <c r="AA3752" t="str">
        <f t="shared" si="468"/>
        <v>Light_user</v>
      </c>
      <c r="AB3752" t="str">
        <f t="shared" si="469"/>
        <v>Medium Usage</v>
      </c>
      <c r="AC3752" t="str">
        <f t="shared" si="470"/>
        <v>None</v>
      </c>
      <c r="AD3752" t="str">
        <f t="shared" si="471"/>
        <v>Medium Intl Calls</v>
      </c>
    </row>
    <row r="3753" spans="1:30" x14ac:dyDescent="0.25">
      <c r="A3753" t="s">
        <v>45</v>
      </c>
      <c r="B3753">
        <v>92</v>
      </c>
      <c r="C3753" t="s">
        <v>28</v>
      </c>
      <c r="D3753" t="s">
        <v>22</v>
      </c>
      <c r="E3753">
        <f>IF(train[[#This Row],[international_plan]]="yes",1,0)</f>
        <v>0</v>
      </c>
      <c r="F3753" t="s">
        <v>22</v>
      </c>
      <c r="G3753">
        <f>IF(train[[#This Row],[voice_mail_plan]]="yes",1,0)</f>
        <v>0</v>
      </c>
      <c r="H3753">
        <v>0</v>
      </c>
      <c r="I3753">
        <v>222.4</v>
      </c>
      <c r="J3753">
        <v>105</v>
      </c>
      <c r="K3753">
        <v>37.81</v>
      </c>
      <c r="L3753">
        <v>164</v>
      </c>
      <c r="M3753">
        <v>129</v>
      </c>
      <c r="N3753">
        <v>13.94</v>
      </c>
      <c r="O3753">
        <v>233.3</v>
      </c>
      <c r="P3753">
        <v>113</v>
      </c>
      <c r="Q3753">
        <v>10.5</v>
      </c>
      <c r="R3753">
        <v>9.9</v>
      </c>
      <c r="S3753">
        <v>8</v>
      </c>
      <c r="T3753">
        <v>2.67</v>
      </c>
      <c r="U3753">
        <v>1</v>
      </c>
      <c r="V3753" t="s">
        <v>22</v>
      </c>
      <c r="W3753">
        <f t="shared" si="464"/>
        <v>0</v>
      </c>
      <c r="X3753" t="str">
        <f t="shared" si="465"/>
        <v>3 or fewer calls</v>
      </c>
      <c r="Y3753" t="str">
        <f t="shared" si="466"/>
        <v>Medium</v>
      </c>
      <c r="Z3753" t="str">
        <f t="shared" si="467"/>
        <v>Heavy_user</v>
      </c>
      <c r="AA3753" t="str">
        <f t="shared" si="468"/>
        <v>Medium_user</v>
      </c>
      <c r="AB3753" t="str">
        <f t="shared" si="469"/>
        <v>Medium Usage</v>
      </c>
      <c r="AC3753" t="str">
        <f t="shared" si="470"/>
        <v>None</v>
      </c>
      <c r="AD3753" t="str">
        <f t="shared" si="471"/>
        <v>Medium Intl Calls</v>
      </c>
    </row>
    <row r="3754" spans="1:30" x14ac:dyDescent="0.25">
      <c r="A3754" t="s">
        <v>51</v>
      </c>
      <c r="B3754">
        <v>133</v>
      </c>
      <c r="C3754" t="s">
        <v>21</v>
      </c>
      <c r="D3754" t="s">
        <v>22</v>
      </c>
      <c r="E3754">
        <f>IF(train[[#This Row],[international_plan]]="yes",1,0)</f>
        <v>0</v>
      </c>
      <c r="F3754" t="s">
        <v>22</v>
      </c>
      <c r="G3754">
        <f>IF(train[[#This Row],[voice_mail_plan]]="yes",1,0)</f>
        <v>0</v>
      </c>
      <c r="H3754">
        <v>0</v>
      </c>
      <c r="I3754">
        <v>113.3</v>
      </c>
      <c r="J3754">
        <v>137</v>
      </c>
      <c r="K3754">
        <v>19.260000000000002</v>
      </c>
      <c r="L3754">
        <v>160.19999999999999</v>
      </c>
      <c r="M3754">
        <v>103</v>
      </c>
      <c r="N3754">
        <v>13.62</v>
      </c>
      <c r="O3754">
        <v>228.8</v>
      </c>
      <c r="P3754">
        <v>98</v>
      </c>
      <c r="Q3754">
        <v>10.3</v>
      </c>
      <c r="R3754">
        <v>10.1</v>
      </c>
      <c r="S3754">
        <v>7</v>
      </c>
      <c r="T3754">
        <v>2.73</v>
      </c>
      <c r="U3754">
        <v>2</v>
      </c>
      <c r="V3754" t="s">
        <v>22</v>
      </c>
      <c r="W3754">
        <f t="shared" si="464"/>
        <v>0</v>
      </c>
      <c r="X3754" t="str">
        <f t="shared" si="465"/>
        <v>3 or fewer calls</v>
      </c>
      <c r="Y3754" t="str">
        <f t="shared" si="466"/>
        <v>Medium</v>
      </c>
      <c r="Z3754" t="str">
        <f t="shared" si="467"/>
        <v>Medium_user</v>
      </c>
      <c r="AA3754" t="str">
        <f t="shared" si="468"/>
        <v>Medium_user</v>
      </c>
      <c r="AB3754" t="str">
        <f t="shared" si="469"/>
        <v>Medium Usage</v>
      </c>
      <c r="AC3754" t="str">
        <f t="shared" si="470"/>
        <v>None</v>
      </c>
      <c r="AD3754" t="str">
        <f t="shared" si="471"/>
        <v>Medium Intl Calls</v>
      </c>
    </row>
    <row r="3755" spans="1:30" x14ac:dyDescent="0.25">
      <c r="A3755" t="s">
        <v>62</v>
      </c>
      <c r="B3755">
        <v>134</v>
      </c>
      <c r="C3755" t="s">
        <v>25</v>
      </c>
      <c r="D3755" t="s">
        <v>22</v>
      </c>
      <c r="E3755">
        <f>IF(train[[#This Row],[international_plan]]="yes",1,0)</f>
        <v>0</v>
      </c>
      <c r="F3755" t="s">
        <v>22</v>
      </c>
      <c r="G3755">
        <f>IF(train[[#This Row],[voice_mail_plan]]="yes",1,0)</f>
        <v>0</v>
      </c>
      <c r="H3755">
        <v>0</v>
      </c>
      <c r="I3755">
        <v>107</v>
      </c>
      <c r="J3755">
        <v>146</v>
      </c>
      <c r="K3755">
        <v>18.190000000000001</v>
      </c>
      <c r="L3755">
        <v>220</v>
      </c>
      <c r="M3755">
        <v>116</v>
      </c>
      <c r="N3755">
        <v>18.7</v>
      </c>
      <c r="O3755">
        <v>149.80000000000001</v>
      </c>
      <c r="P3755">
        <v>108</v>
      </c>
      <c r="Q3755">
        <v>6.74</v>
      </c>
      <c r="R3755">
        <v>7.2</v>
      </c>
      <c r="S3755">
        <v>3</v>
      </c>
      <c r="T3755">
        <v>1.94</v>
      </c>
      <c r="U3755">
        <v>2</v>
      </c>
      <c r="V3755" t="s">
        <v>22</v>
      </c>
      <c r="W3755">
        <f t="shared" si="464"/>
        <v>0</v>
      </c>
      <c r="X3755" t="str">
        <f t="shared" si="465"/>
        <v>3 or fewer calls</v>
      </c>
      <c r="Y3755" t="str">
        <f t="shared" si="466"/>
        <v>Low</v>
      </c>
      <c r="Z3755" t="str">
        <f t="shared" si="467"/>
        <v>Medium_user</v>
      </c>
      <c r="AA3755" t="str">
        <f t="shared" si="468"/>
        <v>Medium_user</v>
      </c>
      <c r="AB3755" t="str">
        <f t="shared" si="469"/>
        <v>Medium Usage</v>
      </c>
      <c r="AC3755" t="str">
        <f t="shared" si="470"/>
        <v>None</v>
      </c>
      <c r="AD3755" t="str">
        <f t="shared" si="471"/>
        <v>Low Intl Calls</v>
      </c>
    </row>
    <row r="3756" spans="1:30" x14ac:dyDescent="0.25">
      <c r="A3756" t="s">
        <v>72</v>
      </c>
      <c r="B3756">
        <v>66</v>
      </c>
      <c r="C3756" t="s">
        <v>21</v>
      </c>
      <c r="D3756" t="s">
        <v>22</v>
      </c>
      <c r="E3756">
        <f>IF(train[[#This Row],[international_plan]]="yes",1,0)</f>
        <v>0</v>
      </c>
      <c r="F3756" t="s">
        <v>23</v>
      </c>
      <c r="G3756">
        <f>IF(train[[#This Row],[voice_mail_plan]]="yes",1,0)</f>
        <v>1</v>
      </c>
      <c r="H3756">
        <v>31</v>
      </c>
      <c r="I3756">
        <v>163.19999999999999</v>
      </c>
      <c r="J3756">
        <v>106</v>
      </c>
      <c r="K3756">
        <v>27.74</v>
      </c>
      <c r="L3756">
        <v>267.89999999999998</v>
      </c>
      <c r="M3756">
        <v>108</v>
      </c>
      <c r="N3756">
        <v>22.77</v>
      </c>
      <c r="O3756">
        <v>172.6</v>
      </c>
      <c r="P3756">
        <v>100</v>
      </c>
      <c r="Q3756">
        <v>7.77</v>
      </c>
      <c r="R3756">
        <v>9.6999999999999993</v>
      </c>
      <c r="S3756">
        <v>5</v>
      </c>
      <c r="T3756">
        <v>2.62</v>
      </c>
      <c r="U3756">
        <v>1</v>
      </c>
      <c r="V3756" t="s">
        <v>22</v>
      </c>
      <c r="W3756">
        <f t="shared" si="464"/>
        <v>0</v>
      </c>
      <c r="X3756" t="str">
        <f t="shared" si="465"/>
        <v>3 or fewer calls</v>
      </c>
      <c r="Y3756" t="str">
        <f t="shared" si="466"/>
        <v>Medium</v>
      </c>
      <c r="Z3756" t="str">
        <f t="shared" si="467"/>
        <v>Medium_user</v>
      </c>
      <c r="AA3756" t="str">
        <f t="shared" si="468"/>
        <v>Heavy_user</v>
      </c>
      <c r="AB3756" t="str">
        <f t="shared" si="469"/>
        <v>Medium Usage</v>
      </c>
      <c r="AC3756" t="str">
        <f t="shared" si="470"/>
        <v>High</v>
      </c>
      <c r="AD3756" t="str">
        <f t="shared" si="471"/>
        <v>Medium Intl Calls</v>
      </c>
    </row>
    <row r="3757" spans="1:30" x14ac:dyDescent="0.25">
      <c r="A3757" t="s">
        <v>67</v>
      </c>
      <c r="B3757">
        <v>65</v>
      </c>
      <c r="C3757" t="s">
        <v>28</v>
      </c>
      <c r="D3757" t="s">
        <v>22</v>
      </c>
      <c r="E3757">
        <f>IF(train[[#This Row],[international_plan]]="yes",1,0)</f>
        <v>0</v>
      </c>
      <c r="F3757" t="s">
        <v>22</v>
      </c>
      <c r="G3757">
        <f>IF(train[[#This Row],[voice_mail_plan]]="yes",1,0)</f>
        <v>0</v>
      </c>
      <c r="H3757">
        <v>0</v>
      </c>
      <c r="I3757">
        <v>193.8</v>
      </c>
      <c r="J3757">
        <v>113</v>
      </c>
      <c r="K3757">
        <v>32.950000000000003</v>
      </c>
      <c r="L3757">
        <v>151.69999999999999</v>
      </c>
      <c r="M3757">
        <v>106</v>
      </c>
      <c r="N3757">
        <v>12.89</v>
      </c>
      <c r="O3757">
        <v>208.9</v>
      </c>
      <c r="P3757">
        <v>94</v>
      </c>
      <c r="Q3757">
        <v>9.4</v>
      </c>
      <c r="R3757">
        <v>12.6</v>
      </c>
      <c r="S3757">
        <v>3</v>
      </c>
      <c r="T3757">
        <v>3.4</v>
      </c>
      <c r="U3757">
        <v>3</v>
      </c>
      <c r="V3757" t="s">
        <v>22</v>
      </c>
      <c r="W3757">
        <f t="shared" si="464"/>
        <v>0</v>
      </c>
      <c r="X3757" t="str">
        <f t="shared" si="465"/>
        <v>3 or fewer calls</v>
      </c>
      <c r="Y3757" t="str">
        <f t="shared" si="466"/>
        <v>Medium</v>
      </c>
      <c r="Z3757" t="str">
        <f t="shared" si="467"/>
        <v>Medium_user</v>
      </c>
      <c r="AA3757" t="str">
        <f t="shared" si="468"/>
        <v>Medium_user</v>
      </c>
      <c r="AB3757" t="str">
        <f t="shared" si="469"/>
        <v>Medium Usage</v>
      </c>
      <c r="AC3757" t="str">
        <f t="shared" si="470"/>
        <v>None</v>
      </c>
      <c r="AD3757" t="str">
        <f t="shared" si="471"/>
        <v>Medium Intl Calls</v>
      </c>
    </row>
    <row r="3758" spans="1:30" x14ac:dyDescent="0.25">
      <c r="A3758" t="s">
        <v>27</v>
      </c>
      <c r="B3758">
        <v>102</v>
      </c>
      <c r="C3758" t="s">
        <v>28</v>
      </c>
      <c r="D3758" t="s">
        <v>22</v>
      </c>
      <c r="E3758">
        <f>IF(train[[#This Row],[international_plan]]="yes",1,0)</f>
        <v>0</v>
      </c>
      <c r="F3758" t="s">
        <v>22</v>
      </c>
      <c r="G3758">
        <f>IF(train[[#This Row],[voice_mail_plan]]="yes",1,0)</f>
        <v>0</v>
      </c>
      <c r="H3758">
        <v>0</v>
      </c>
      <c r="I3758">
        <v>143.69999999999999</v>
      </c>
      <c r="J3758">
        <v>82</v>
      </c>
      <c r="K3758">
        <v>24.43</v>
      </c>
      <c r="L3758">
        <v>170.9</v>
      </c>
      <c r="M3758">
        <v>83</v>
      </c>
      <c r="N3758">
        <v>14.53</v>
      </c>
      <c r="O3758">
        <v>310.89999999999998</v>
      </c>
      <c r="P3758">
        <v>112</v>
      </c>
      <c r="Q3758">
        <v>13.99</v>
      </c>
      <c r="R3758">
        <v>9.8000000000000007</v>
      </c>
      <c r="S3758">
        <v>1</v>
      </c>
      <c r="T3758">
        <v>2.65</v>
      </c>
      <c r="U3758">
        <v>2</v>
      </c>
      <c r="V3758" t="s">
        <v>22</v>
      </c>
      <c r="W3758">
        <f t="shared" si="464"/>
        <v>0</v>
      </c>
      <c r="X3758" t="str">
        <f t="shared" si="465"/>
        <v>3 or fewer calls</v>
      </c>
      <c r="Y3758" t="str">
        <f t="shared" si="466"/>
        <v>Medium</v>
      </c>
      <c r="Z3758" t="str">
        <f t="shared" si="467"/>
        <v>Medium_user</v>
      </c>
      <c r="AA3758" t="str">
        <f t="shared" si="468"/>
        <v>Medium_user</v>
      </c>
      <c r="AB3758" t="str">
        <f t="shared" si="469"/>
        <v>Medium Usage</v>
      </c>
      <c r="AC3758" t="str">
        <f t="shared" si="470"/>
        <v>None</v>
      </c>
      <c r="AD3758" t="str">
        <f t="shared" si="471"/>
        <v>Medium Intl Calls</v>
      </c>
    </row>
    <row r="3759" spans="1:30" x14ac:dyDescent="0.25">
      <c r="A3759" t="s">
        <v>52</v>
      </c>
      <c r="B3759">
        <v>101</v>
      </c>
      <c r="C3759" t="s">
        <v>21</v>
      </c>
      <c r="D3759" t="s">
        <v>23</v>
      </c>
      <c r="E3759">
        <f>IF(train[[#This Row],[international_plan]]="yes",1,0)</f>
        <v>1</v>
      </c>
      <c r="F3759" t="s">
        <v>22</v>
      </c>
      <c r="G3759">
        <f>IF(train[[#This Row],[voice_mail_plan]]="yes",1,0)</f>
        <v>0</v>
      </c>
      <c r="H3759">
        <v>0</v>
      </c>
      <c r="I3759">
        <v>169.5</v>
      </c>
      <c r="J3759">
        <v>117</v>
      </c>
      <c r="K3759">
        <v>28.82</v>
      </c>
      <c r="L3759">
        <v>212</v>
      </c>
      <c r="M3759">
        <v>111</v>
      </c>
      <c r="N3759">
        <v>18.02</v>
      </c>
      <c r="O3759">
        <v>204</v>
      </c>
      <c r="P3759">
        <v>120</v>
      </c>
      <c r="Q3759">
        <v>9.18</v>
      </c>
      <c r="R3759">
        <v>9.6999999999999993</v>
      </c>
      <c r="S3759">
        <v>1</v>
      </c>
      <c r="T3759">
        <v>2.62</v>
      </c>
      <c r="U3759">
        <v>0</v>
      </c>
      <c r="V3759" t="s">
        <v>23</v>
      </c>
      <c r="W3759">
        <f t="shared" si="464"/>
        <v>1</v>
      </c>
      <c r="X3759" t="str">
        <f t="shared" si="465"/>
        <v>3 or fewer calls</v>
      </c>
      <c r="Y3759" t="str">
        <f t="shared" si="466"/>
        <v>Medium</v>
      </c>
      <c r="Z3759" t="str">
        <f t="shared" si="467"/>
        <v>Medium_user</v>
      </c>
      <c r="AA3759" t="str">
        <f t="shared" si="468"/>
        <v>Medium_user</v>
      </c>
      <c r="AB3759" t="str">
        <f t="shared" si="469"/>
        <v>Medium Usage</v>
      </c>
      <c r="AC3759" t="str">
        <f t="shared" si="470"/>
        <v>None</v>
      </c>
      <c r="AD3759" t="str">
        <f t="shared" si="471"/>
        <v>Medium Intl Calls</v>
      </c>
    </row>
    <row r="3760" spans="1:30" x14ac:dyDescent="0.25">
      <c r="A3760" t="s">
        <v>50</v>
      </c>
      <c r="B3760">
        <v>115</v>
      </c>
      <c r="C3760" t="s">
        <v>21</v>
      </c>
      <c r="D3760" t="s">
        <v>22</v>
      </c>
      <c r="E3760">
        <f>IF(train[[#This Row],[international_plan]]="yes",1,0)</f>
        <v>0</v>
      </c>
      <c r="F3760" t="s">
        <v>23</v>
      </c>
      <c r="G3760">
        <f>IF(train[[#This Row],[voice_mail_plan]]="yes",1,0)</f>
        <v>1</v>
      </c>
      <c r="H3760">
        <v>37</v>
      </c>
      <c r="I3760">
        <v>184.1</v>
      </c>
      <c r="J3760">
        <v>67</v>
      </c>
      <c r="K3760">
        <v>31.3</v>
      </c>
      <c r="L3760">
        <v>159.4</v>
      </c>
      <c r="M3760">
        <v>104</v>
      </c>
      <c r="N3760">
        <v>13.55</v>
      </c>
      <c r="O3760">
        <v>193.3</v>
      </c>
      <c r="P3760">
        <v>121</v>
      </c>
      <c r="Q3760">
        <v>8.6999999999999993</v>
      </c>
      <c r="R3760">
        <v>13.3</v>
      </c>
      <c r="S3760">
        <v>3</v>
      </c>
      <c r="T3760">
        <v>3.59</v>
      </c>
      <c r="U3760">
        <v>0</v>
      </c>
      <c r="V3760" t="s">
        <v>22</v>
      </c>
      <c r="W3760">
        <f t="shared" si="464"/>
        <v>0</v>
      </c>
      <c r="X3760" t="str">
        <f t="shared" si="465"/>
        <v>3 or fewer calls</v>
      </c>
      <c r="Y3760" t="str">
        <f t="shared" si="466"/>
        <v>Medium</v>
      </c>
      <c r="Z3760" t="str">
        <f t="shared" si="467"/>
        <v>Medium_user</v>
      </c>
      <c r="AA3760" t="str">
        <f t="shared" si="468"/>
        <v>Medium_user</v>
      </c>
      <c r="AB3760" t="str">
        <f t="shared" si="469"/>
        <v>Medium Usage</v>
      </c>
      <c r="AC3760" t="str">
        <f t="shared" si="470"/>
        <v>High</v>
      </c>
      <c r="AD3760" t="str">
        <f t="shared" si="471"/>
        <v>Medium Intl Calls</v>
      </c>
    </row>
    <row r="3761" spans="1:30" x14ac:dyDescent="0.25">
      <c r="A3761" t="s">
        <v>30</v>
      </c>
      <c r="B3761">
        <v>111</v>
      </c>
      <c r="C3761" t="s">
        <v>25</v>
      </c>
      <c r="D3761" t="s">
        <v>22</v>
      </c>
      <c r="E3761">
        <f>IF(train[[#This Row],[international_plan]]="yes",1,0)</f>
        <v>0</v>
      </c>
      <c r="F3761" t="s">
        <v>23</v>
      </c>
      <c r="G3761">
        <f>IF(train[[#This Row],[voice_mail_plan]]="yes",1,0)</f>
        <v>1</v>
      </c>
      <c r="H3761">
        <v>33</v>
      </c>
      <c r="I3761">
        <v>154</v>
      </c>
      <c r="J3761">
        <v>122</v>
      </c>
      <c r="K3761">
        <v>26.18</v>
      </c>
      <c r="L3761">
        <v>207.3</v>
      </c>
      <c r="M3761">
        <v>123</v>
      </c>
      <c r="N3761">
        <v>17.62</v>
      </c>
      <c r="O3761">
        <v>186.2</v>
      </c>
      <c r="P3761">
        <v>105</v>
      </c>
      <c r="Q3761">
        <v>8.3800000000000008</v>
      </c>
      <c r="R3761">
        <v>10.8</v>
      </c>
      <c r="S3761">
        <v>8</v>
      </c>
      <c r="T3761">
        <v>2.92</v>
      </c>
      <c r="U3761">
        <v>1</v>
      </c>
      <c r="V3761" t="s">
        <v>22</v>
      </c>
      <c r="W3761">
        <f t="shared" si="464"/>
        <v>0</v>
      </c>
      <c r="X3761" t="str">
        <f t="shared" si="465"/>
        <v>3 or fewer calls</v>
      </c>
      <c r="Y3761" t="str">
        <f t="shared" si="466"/>
        <v>Medium</v>
      </c>
      <c r="Z3761" t="str">
        <f t="shared" si="467"/>
        <v>Heavy_user</v>
      </c>
      <c r="AA3761" t="str">
        <f t="shared" si="468"/>
        <v>Medium_user</v>
      </c>
      <c r="AB3761" t="str">
        <f t="shared" si="469"/>
        <v>Medium Usage</v>
      </c>
      <c r="AC3761" t="str">
        <f t="shared" si="470"/>
        <v>High</v>
      </c>
      <c r="AD3761" t="str">
        <f t="shared" si="471"/>
        <v>Medium Intl Calls</v>
      </c>
    </row>
    <row r="3762" spans="1:30" x14ac:dyDescent="0.25">
      <c r="A3762" t="s">
        <v>24</v>
      </c>
      <c r="B3762">
        <v>121</v>
      </c>
      <c r="C3762" t="s">
        <v>21</v>
      </c>
      <c r="D3762" t="s">
        <v>22</v>
      </c>
      <c r="E3762">
        <f>IF(train[[#This Row],[international_plan]]="yes",1,0)</f>
        <v>0</v>
      </c>
      <c r="F3762" t="s">
        <v>22</v>
      </c>
      <c r="G3762">
        <f>IF(train[[#This Row],[voice_mail_plan]]="yes",1,0)</f>
        <v>0</v>
      </c>
      <c r="H3762">
        <v>0</v>
      </c>
      <c r="I3762">
        <v>166.3</v>
      </c>
      <c r="J3762">
        <v>114</v>
      </c>
      <c r="K3762">
        <v>28.27</v>
      </c>
      <c r="L3762">
        <v>138.80000000000001</v>
      </c>
      <c r="M3762">
        <v>130</v>
      </c>
      <c r="N3762">
        <v>11.8</v>
      </c>
      <c r="O3762">
        <v>215.3</v>
      </c>
      <c r="P3762">
        <v>108</v>
      </c>
      <c r="Q3762">
        <v>9.69</v>
      </c>
      <c r="R3762">
        <v>10.4</v>
      </c>
      <c r="S3762">
        <v>10</v>
      </c>
      <c r="T3762">
        <v>2.81</v>
      </c>
      <c r="U3762">
        <v>2</v>
      </c>
      <c r="V3762" t="s">
        <v>22</v>
      </c>
      <c r="W3762">
        <f t="shared" si="464"/>
        <v>0</v>
      </c>
      <c r="X3762" t="str">
        <f t="shared" si="465"/>
        <v>3 or fewer calls</v>
      </c>
      <c r="Y3762" t="str">
        <f t="shared" si="466"/>
        <v>Medium</v>
      </c>
      <c r="Z3762" t="str">
        <f t="shared" si="467"/>
        <v>Heavy_user</v>
      </c>
      <c r="AA3762" t="str">
        <f t="shared" si="468"/>
        <v>Medium_user</v>
      </c>
      <c r="AB3762" t="str">
        <f t="shared" si="469"/>
        <v>Medium Usage</v>
      </c>
      <c r="AC3762" t="str">
        <f t="shared" si="470"/>
        <v>None</v>
      </c>
      <c r="AD3762" t="str">
        <f t="shared" si="471"/>
        <v>Medium Intl Calls</v>
      </c>
    </row>
    <row r="3763" spans="1:30" x14ac:dyDescent="0.25">
      <c r="A3763" t="s">
        <v>35</v>
      </c>
      <c r="B3763">
        <v>108</v>
      </c>
      <c r="C3763" t="s">
        <v>21</v>
      </c>
      <c r="D3763" t="s">
        <v>22</v>
      </c>
      <c r="E3763">
        <f>IF(train[[#This Row],[international_plan]]="yes",1,0)</f>
        <v>0</v>
      </c>
      <c r="F3763" t="s">
        <v>22</v>
      </c>
      <c r="G3763">
        <f>IF(train[[#This Row],[voice_mail_plan]]="yes",1,0)</f>
        <v>0</v>
      </c>
      <c r="H3763">
        <v>0</v>
      </c>
      <c r="I3763">
        <v>108.6</v>
      </c>
      <c r="J3763">
        <v>128</v>
      </c>
      <c r="K3763">
        <v>18.46</v>
      </c>
      <c r="L3763">
        <v>325.2</v>
      </c>
      <c r="M3763">
        <v>97</v>
      </c>
      <c r="N3763">
        <v>27.64</v>
      </c>
      <c r="O3763">
        <v>173.6</v>
      </c>
      <c r="P3763">
        <v>67</v>
      </c>
      <c r="Q3763">
        <v>7.81</v>
      </c>
      <c r="R3763">
        <v>9.3000000000000007</v>
      </c>
      <c r="S3763">
        <v>6</v>
      </c>
      <c r="T3763">
        <v>2.5099999999999998</v>
      </c>
      <c r="U3763">
        <v>0</v>
      </c>
      <c r="V3763" t="s">
        <v>22</v>
      </c>
      <c r="W3763">
        <f t="shared" si="464"/>
        <v>0</v>
      </c>
      <c r="X3763" t="str">
        <f t="shared" si="465"/>
        <v>3 or fewer calls</v>
      </c>
      <c r="Y3763" t="str">
        <f t="shared" si="466"/>
        <v>Medium</v>
      </c>
      <c r="Z3763" t="str">
        <f t="shared" si="467"/>
        <v>Medium_user</v>
      </c>
      <c r="AA3763" t="str">
        <f t="shared" si="468"/>
        <v>Heavy_user</v>
      </c>
      <c r="AB3763" t="str">
        <f t="shared" si="469"/>
        <v>Medium Usage</v>
      </c>
      <c r="AC3763" t="str">
        <f t="shared" si="470"/>
        <v>None</v>
      </c>
      <c r="AD3763" t="str">
        <f t="shared" si="471"/>
        <v>Medium Intl Calls</v>
      </c>
    </row>
    <row r="3764" spans="1:30" x14ac:dyDescent="0.25">
      <c r="A3764" t="s">
        <v>49</v>
      </c>
      <c r="B3764">
        <v>63</v>
      </c>
      <c r="C3764" t="s">
        <v>21</v>
      </c>
      <c r="D3764" t="s">
        <v>22</v>
      </c>
      <c r="E3764">
        <f>IF(train[[#This Row],[international_plan]]="yes",1,0)</f>
        <v>0</v>
      </c>
      <c r="F3764" t="s">
        <v>23</v>
      </c>
      <c r="G3764">
        <f>IF(train[[#This Row],[voice_mail_plan]]="yes",1,0)</f>
        <v>1</v>
      </c>
      <c r="H3764">
        <v>25</v>
      </c>
      <c r="I3764">
        <v>230.3</v>
      </c>
      <c r="J3764">
        <v>82</v>
      </c>
      <c r="K3764">
        <v>39.15</v>
      </c>
      <c r="L3764">
        <v>165.6</v>
      </c>
      <c r="M3764">
        <v>96</v>
      </c>
      <c r="N3764">
        <v>14.08</v>
      </c>
      <c r="O3764">
        <v>227.7</v>
      </c>
      <c r="P3764">
        <v>125</v>
      </c>
      <c r="Q3764">
        <v>10.25</v>
      </c>
      <c r="R3764">
        <v>9</v>
      </c>
      <c r="S3764">
        <v>2</v>
      </c>
      <c r="T3764">
        <v>2.4300000000000002</v>
      </c>
      <c r="U3764">
        <v>1</v>
      </c>
      <c r="V3764" t="s">
        <v>22</v>
      </c>
      <c r="W3764">
        <f t="shared" si="464"/>
        <v>0</v>
      </c>
      <c r="X3764" t="str">
        <f t="shared" si="465"/>
        <v>3 or fewer calls</v>
      </c>
      <c r="Y3764" t="str">
        <f t="shared" si="466"/>
        <v>Medium</v>
      </c>
      <c r="Z3764" t="str">
        <f t="shared" si="467"/>
        <v>Medium_user</v>
      </c>
      <c r="AA3764" t="str">
        <f t="shared" si="468"/>
        <v>Medium_user</v>
      </c>
      <c r="AB3764" t="str">
        <f t="shared" si="469"/>
        <v>Medium Usage</v>
      </c>
      <c r="AC3764" t="str">
        <f t="shared" si="470"/>
        <v>Medium</v>
      </c>
      <c r="AD3764" t="str">
        <f t="shared" si="471"/>
        <v>Medium Intl Calls</v>
      </c>
    </row>
    <row r="3765" spans="1:30" x14ac:dyDescent="0.25">
      <c r="A3765" t="s">
        <v>74</v>
      </c>
      <c r="B3765">
        <v>59</v>
      </c>
      <c r="C3765" t="s">
        <v>21</v>
      </c>
      <c r="D3765" t="s">
        <v>22</v>
      </c>
      <c r="E3765">
        <f>IF(train[[#This Row],[international_plan]]="yes",1,0)</f>
        <v>0</v>
      </c>
      <c r="F3765" t="s">
        <v>23</v>
      </c>
      <c r="G3765">
        <f>IF(train[[#This Row],[voice_mail_plan]]="yes",1,0)</f>
        <v>1</v>
      </c>
      <c r="H3765">
        <v>46</v>
      </c>
      <c r="I3765">
        <v>200.1</v>
      </c>
      <c r="J3765">
        <v>44</v>
      </c>
      <c r="K3765">
        <v>34.020000000000003</v>
      </c>
      <c r="L3765">
        <v>126</v>
      </c>
      <c r="M3765">
        <v>78</v>
      </c>
      <c r="N3765">
        <v>10.71</v>
      </c>
      <c r="O3765">
        <v>146.30000000000001</v>
      </c>
      <c r="P3765">
        <v>123</v>
      </c>
      <c r="Q3765">
        <v>6.58</v>
      </c>
      <c r="R3765">
        <v>10.6</v>
      </c>
      <c r="S3765">
        <v>5</v>
      </c>
      <c r="T3765">
        <v>2.86</v>
      </c>
      <c r="U3765">
        <v>1</v>
      </c>
      <c r="V3765" t="s">
        <v>22</v>
      </c>
      <c r="W3765">
        <f t="shared" si="464"/>
        <v>0</v>
      </c>
      <c r="X3765" t="str">
        <f t="shared" si="465"/>
        <v>3 or fewer calls</v>
      </c>
      <c r="Y3765" t="str">
        <f t="shared" si="466"/>
        <v>Medium</v>
      </c>
      <c r="Z3765" t="str">
        <f t="shared" si="467"/>
        <v>Light_usage</v>
      </c>
      <c r="AA3765" t="str">
        <f t="shared" si="468"/>
        <v>Medium_user</v>
      </c>
      <c r="AB3765" t="str">
        <f t="shared" si="469"/>
        <v>Medium Usage</v>
      </c>
      <c r="AC3765" t="str">
        <f t="shared" si="470"/>
        <v>High</v>
      </c>
      <c r="AD3765" t="str">
        <f t="shared" si="471"/>
        <v>Medium Intl Calls</v>
      </c>
    </row>
    <row r="3766" spans="1:30" x14ac:dyDescent="0.25">
      <c r="A3766" t="s">
        <v>20</v>
      </c>
      <c r="B3766">
        <v>82</v>
      </c>
      <c r="C3766" t="s">
        <v>21</v>
      </c>
      <c r="D3766" t="s">
        <v>22</v>
      </c>
      <c r="E3766">
        <f>IF(train[[#This Row],[international_plan]]="yes",1,0)</f>
        <v>0</v>
      </c>
      <c r="F3766" t="s">
        <v>22</v>
      </c>
      <c r="G3766">
        <f>IF(train[[#This Row],[voice_mail_plan]]="yes",1,0)</f>
        <v>0</v>
      </c>
      <c r="H3766">
        <v>0</v>
      </c>
      <c r="I3766">
        <v>179.2</v>
      </c>
      <c r="J3766">
        <v>95</v>
      </c>
      <c r="K3766">
        <v>30.46</v>
      </c>
      <c r="L3766">
        <v>228.9</v>
      </c>
      <c r="M3766">
        <v>95</v>
      </c>
      <c r="N3766">
        <v>19.46</v>
      </c>
      <c r="O3766">
        <v>187.7</v>
      </c>
      <c r="P3766">
        <v>100</v>
      </c>
      <c r="Q3766">
        <v>8.4499999999999993</v>
      </c>
      <c r="R3766">
        <v>13.2</v>
      </c>
      <c r="S3766">
        <v>2</v>
      </c>
      <c r="T3766">
        <v>3.56</v>
      </c>
      <c r="U3766">
        <v>1</v>
      </c>
      <c r="V3766" t="s">
        <v>22</v>
      </c>
      <c r="W3766">
        <f t="shared" si="464"/>
        <v>0</v>
      </c>
      <c r="X3766" t="str">
        <f t="shared" si="465"/>
        <v>3 or fewer calls</v>
      </c>
      <c r="Y3766" t="str">
        <f t="shared" si="466"/>
        <v>Medium</v>
      </c>
      <c r="Z3766" t="str">
        <f t="shared" si="467"/>
        <v>Medium_user</v>
      </c>
      <c r="AA3766" t="str">
        <f t="shared" si="468"/>
        <v>Medium_user</v>
      </c>
      <c r="AB3766" t="str">
        <f t="shared" si="469"/>
        <v>Medium Usage</v>
      </c>
      <c r="AC3766" t="str">
        <f t="shared" si="470"/>
        <v>None</v>
      </c>
      <c r="AD3766" t="str">
        <f t="shared" si="471"/>
        <v>Medium Intl Calls</v>
      </c>
    </row>
    <row r="3767" spans="1:30" x14ac:dyDescent="0.25">
      <c r="A3767" t="s">
        <v>62</v>
      </c>
      <c r="B3767">
        <v>110</v>
      </c>
      <c r="C3767" t="s">
        <v>28</v>
      </c>
      <c r="D3767" t="s">
        <v>22</v>
      </c>
      <c r="E3767">
        <f>IF(train[[#This Row],[international_plan]]="yes",1,0)</f>
        <v>0</v>
      </c>
      <c r="F3767" t="s">
        <v>22</v>
      </c>
      <c r="G3767">
        <f>IF(train[[#This Row],[voice_mail_plan]]="yes",1,0)</f>
        <v>0</v>
      </c>
      <c r="H3767">
        <v>0</v>
      </c>
      <c r="I3767">
        <v>129.5</v>
      </c>
      <c r="J3767">
        <v>94</v>
      </c>
      <c r="K3767">
        <v>22.02</v>
      </c>
      <c r="L3767">
        <v>92.6</v>
      </c>
      <c r="M3767">
        <v>96</v>
      </c>
      <c r="N3767">
        <v>7.87</v>
      </c>
      <c r="O3767">
        <v>154.30000000000001</v>
      </c>
      <c r="P3767">
        <v>110</v>
      </c>
      <c r="Q3767">
        <v>6.94</v>
      </c>
      <c r="R3767">
        <v>9.9</v>
      </c>
      <c r="S3767">
        <v>5</v>
      </c>
      <c r="T3767">
        <v>2.67</v>
      </c>
      <c r="U3767">
        <v>3</v>
      </c>
      <c r="V3767" t="s">
        <v>22</v>
      </c>
      <c r="W3767">
        <f t="shared" si="464"/>
        <v>0</v>
      </c>
      <c r="X3767" t="str">
        <f t="shared" si="465"/>
        <v>3 or fewer calls</v>
      </c>
      <c r="Y3767" t="str">
        <f t="shared" si="466"/>
        <v>Medium</v>
      </c>
      <c r="Z3767" t="str">
        <f t="shared" si="467"/>
        <v>Medium_user</v>
      </c>
      <c r="AA3767" t="str">
        <f t="shared" si="468"/>
        <v>Light_user</v>
      </c>
      <c r="AB3767" t="str">
        <f t="shared" si="469"/>
        <v>Medium Usage</v>
      </c>
      <c r="AC3767" t="str">
        <f t="shared" si="470"/>
        <v>None</v>
      </c>
      <c r="AD3767" t="str">
        <f t="shared" si="471"/>
        <v>Medium Intl Calls</v>
      </c>
    </row>
    <row r="3768" spans="1:30" x14ac:dyDescent="0.25">
      <c r="A3768" t="s">
        <v>70</v>
      </c>
      <c r="B3768">
        <v>85</v>
      </c>
      <c r="C3768" t="s">
        <v>25</v>
      </c>
      <c r="D3768" t="s">
        <v>22</v>
      </c>
      <c r="E3768">
        <f>IF(train[[#This Row],[international_plan]]="yes",1,0)</f>
        <v>0</v>
      </c>
      <c r="F3768" t="s">
        <v>22</v>
      </c>
      <c r="G3768">
        <f>IF(train[[#This Row],[voice_mail_plan]]="yes",1,0)</f>
        <v>0</v>
      </c>
      <c r="H3768">
        <v>0</v>
      </c>
      <c r="I3768">
        <v>164</v>
      </c>
      <c r="J3768">
        <v>111</v>
      </c>
      <c r="K3768">
        <v>27.88</v>
      </c>
      <c r="L3768">
        <v>229.4</v>
      </c>
      <c r="M3768">
        <v>108</v>
      </c>
      <c r="N3768">
        <v>19.5</v>
      </c>
      <c r="O3768">
        <v>220.7</v>
      </c>
      <c r="P3768">
        <v>105</v>
      </c>
      <c r="Q3768">
        <v>9.93</v>
      </c>
      <c r="R3768">
        <v>9.3000000000000007</v>
      </c>
      <c r="S3768">
        <v>2</v>
      </c>
      <c r="T3768">
        <v>2.5099999999999998</v>
      </c>
      <c r="U3768">
        <v>1</v>
      </c>
      <c r="V3768" t="s">
        <v>22</v>
      </c>
      <c r="W3768">
        <f t="shared" si="464"/>
        <v>0</v>
      </c>
      <c r="X3768" t="str">
        <f t="shared" si="465"/>
        <v>3 or fewer calls</v>
      </c>
      <c r="Y3768" t="str">
        <f t="shared" si="466"/>
        <v>Medium</v>
      </c>
      <c r="Z3768" t="str">
        <f t="shared" si="467"/>
        <v>Medium_user</v>
      </c>
      <c r="AA3768" t="str">
        <f t="shared" si="468"/>
        <v>Medium_user</v>
      </c>
      <c r="AB3768" t="str">
        <f t="shared" si="469"/>
        <v>Medium Usage</v>
      </c>
      <c r="AC3768" t="str">
        <f t="shared" si="470"/>
        <v>None</v>
      </c>
      <c r="AD3768" t="str">
        <f t="shared" si="471"/>
        <v>Medium Intl Calls</v>
      </c>
    </row>
    <row r="3769" spans="1:30" x14ac:dyDescent="0.25">
      <c r="A3769" t="s">
        <v>39</v>
      </c>
      <c r="B3769">
        <v>46</v>
      </c>
      <c r="C3769" t="s">
        <v>21</v>
      </c>
      <c r="D3769" t="s">
        <v>22</v>
      </c>
      <c r="E3769">
        <f>IF(train[[#This Row],[international_plan]]="yes",1,0)</f>
        <v>0</v>
      </c>
      <c r="F3769" t="s">
        <v>22</v>
      </c>
      <c r="G3769">
        <f>IF(train[[#This Row],[voice_mail_plan]]="yes",1,0)</f>
        <v>0</v>
      </c>
      <c r="H3769">
        <v>0</v>
      </c>
      <c r="I3769">
        <v>230.7</v>
      </c>
      <c r="J3769">
        <v>117</v>
      </c>
      <c r="K3769">
        <v>39.22</v>
      </c>
      <c r="L3769">
        <v>186.2</v>
      </c>
      <c r="M3769">
        <v>84</v>
      </c>
      <c r="N3769">
        <v>15.83</v>
      </c>
      <c r="O3769">
        <v>182.2</v>
      </c>
      <c r="P3769">
        <v>109</v>
      </c>
      <c r="Q3769">
        <v>8.1999999999999993</v>
      </c>
      <c r="R3769">
        <v>9.1999999999999993</v>
      </c>
      <c r="S3769">
        <v>4</v>
      </c>
      <c r="T3769">
        <v>2.48</v>
      </c>
      <c r="U3769">
        <v>2</v>
      </c>
      <c r="V3769" t="s">
        <v>22</v>
      </c>
      <c r="W3769">
        <f t="shared" si="464"/>
        <v>0</v>
      </c>
      <c r="X3769" t="str">
        <f t="shared" si="465"/>
        <v>3 or fewer calls</v>
      </c>
      <c r="Y3769" t="str">
        <f t="shared" si="466"/>
        <v>Medium</v>
      </c>
      <c r="Z3769" t="str">
        <f t="shared" si="467"/>
        <v>Medium_user</v>
      </c>
      <c r="AA3769" t="str">
        <f t="shared" si="468"/>
        <v>Medium_user</v>
      </c>
      <c r="AB3769" t="str">
        <f t="shared" si="469"/>
        <v>Medium Usage</v>
      </c>
      <c r="AC3769" t="str">
        <f t="shared" si="470"/>
        <v>None</v>
      </c>
      <c r="AD3769" t="str">
        <f t="shared" si="471"/>
        <v>Medium Intl Calls</v>
      </c>
    </row>
    <row r="3770" spans="1:30" x14ac:dyDescent="0.25">
      <c r="A3770" t="s">
        <v>60</v>
      </c>
      <c r="B3770">
        <v>44</v>
      </c>
      <c r="C3770" t="s">
        <v>25</v>
      </c>
      <c r="D3770" t="s">
        <v>22</v>
      </c>
      <c r="E3770">
        <f>IF(train[[#This Row],[international_plan]]="yes",1,0)</f>
        <v>0</v>
      </c>
      <c r="F3770" t="s">
        <v>22</v>
      </c>
      <c r="G3770">
        <f>IF(train[[#This Row],[voice_mail_plan]]="yes",1,0)</f>
        <v>0</v>
      </c>
      <c r="H3770">
        <v>0</v>
      </c>
      <c r="I3770">
        <v>207.2</v>
      </c>
      <c r="J3770">
        <v>90</v>
      </c>
      <c r="K3770">
        <v>35.22</v>
      </c>
      <c r="L3770">
        <v>178.6</v>
      </c>
      <c r="M3770">
        <v>76</v>
      </c>
      <c r="N3770">
        <v>15.18</v>
      </c>
      <c r="O3770">
        <v>182</v>
      </c>
      <c r="P3770">
        <v>74</v>
      </c>
      <c r="Q3770">
        <v>8.19</v>
      </c>
      <c r="R3770">
        <v>0</v>
      </c>
      <c r="S3770">
        <v>0</v>
      </c>
      <c r="T3770">
        <v>0</v>
      </c>
      <c r="U3770">
        <v>0</v>
      </c>
      <c r="V3770" t="s">
        <v>22</v>
      </c>
      <c r="W3770">
        <f t="shared" si="464"/>
        <v>0</v>
      </c>
      <c r="X3770" t="str">
        <f t="shared" si="465"/>
        <v>3 or fewer calls</v>
      </c>
      <c r="Y3770" t="str">
        <f t="shared" si="466"/>
        <v>Low</v>
      </c>
      <c r="Z3770" t="str">
        <f t="shared" si="467"/>
        <v>Light_usage</v>
      </c>
      <c r="AA3770" t="str">
        <f t="shared" si="468"/>
        <v>Medium_user</v>
      </c>
      <c r="AB3770" t="str">
        <f t="shared" si="469"/>
        <v>Medium Usage</v>
      </c>
      <c r="AC3770" t="str">
        <f t="shared" si="470"/>
        <v>None</v>
      </c>
      <c r="AD3770" t="str">
        <f t="shared" si="471"/>
        <v>Low Intl Calls</v>
      </c>
    </row>
    <row r="3771" spans="1:30" x14ac:dyDescent="0.25">
      <c r="A3771" t="s">
        <v>35</v>
      </c>
      <c r="B3771">
        <v>171</v>
      </c>
      <c r="C3771" t="s">
        <v>25</v>
      </c>
      <c r="D3771" t="s">
        <v>22</v>
      </c>
      <c r="E3771">
        <f>IF(train[[#This Row],[international_plan]]="yes",1,0)</f>
        <v>0</v>
      </c>
      <c r="F3771" t="s">
        <v>22</v>
      </c>
      <c r="G3771">
        <f>IF(train[[#This Row],[voice_mail_plan]]="yes",1,0)</f>
        <v>0</v>
      </c>
      <c r="H3771">
        <v>0</v>
      </c>
      <c r="I3771">
        <v>171.9</v>
      </c>
      <c r="J3771">
        <v>99</v>
      </c>
      <c r="K3771">
        <v>29.22</v>
      </c>
      <c r="L3771">
        <v>249.2</v>
      </c>
      <c r="M3771">
        <v>95</v>
      </c>
      <c r="N3771">
        <v>21.18</v>
      </c>
      <c r="O3771">
        <v>174.9</v>
      </c>
      <c r="P3771">
        <v>81</v>
      </c>
      <c r="Q3771">
        <v>7.87</v>
      </c>
      <c r="R3771">
        <v>12.5</v>
      </c>
      <c r="S3771">
        <v>4</v>
      </c>
      <c r="T3771">
        <v>3.38</v>
      </c>
      <c r="U3771">
        <v>1</v>
      </c>
      <c r="V3771" t="s">
        <v>22</v>
      </c>
      <c r="W3771">
        <f t="shared" si="464"/>
        <v>0</v>
      </c>
      <c r="X3771" t="str">
        <f t="shared" si="465"/>
        <v>3 or fewer calls</v>
      </c>
      <c r="Y3771" t="str">
        <f t="shared" si="466"/>
        <v>Medium</v>
      </c>
      <c r="Z3771" t="str">
        <f t="shared" si="467"/>
        <v>Medium_user</v>
      </c>
      <c r="AA3771" t="str">
        <f t="shared" si="468"/>
        <v>Heavy_user</v>
      </c>
      <c r="AB3771" t="str">
        <f t="shared" si="469"/>
        <v>Medium Usage</v>
      </c>
      <c r="AC3771" t="str">
        <f t="shared" si="470"/>
        <v>None</v>
      </c>
      <c r="AD3771" t="str">
        <f t="shared" si="471"/>
        <v>Medium Intl Calls</v>
      </c>
    </row>
    <row r="3772" spans="1:30" x14ac:dyDescent="0.25">
      <c r="A3772" t="s">
        <v>47</v>
      </c>
      <c r="B3772">
        <v>88</v>
      </c>
      <c r="C3772" t="s">
        <v>21</v>
      </c>
      <c r="D3772" t="s">
        <v>22</v>
      </c>
      <c r="E3772">
        <f>IF(train[[#This Row],[international_plan]]="yes",1,0)</f>
        <v>0</v>
      </c>
      <c r="F3772" t="s">
        <v>23</v>
      </c>
      <c r="G3772">
        <f>IF(train[[#This Row],[voice_mail_plan]]="yes",1,0)</f>
        <v>1</v>
      </c>
      <c r="H3772">
        <v>37</v>
      </c>
      <c r="I3772">
        <v>181.7</v>
      </c>
      <c r="J3772">
        <v>88</v>
      </c>
      <c r="K3772">
        <v>30.89</v>
      </c>
      <c r="L3772">
        <v>237.4</v>
      </c>
      <c r="M3772">
        <v>106</v>
      </c>
      <c r="N3772">
        <v>20.18</v>
      </c>
      <c r="O3772">
        <v>209.1</v>
      </c>
      <c r="P3772">
        <v>111</v>
      </c>
      <c r="Q3772">
        <v>9.41</v>
      </c>
      <c r="R3772">
        <v>9.5</v>
      </c>
      <c r="S3772">
        <v>5</v>
      </c>
      <c r="T3772">
        <v>2.57</v>
      </c>
      <c r="U3772">
        <v>2</v>
      </c>
      <c r="V3772" t="s">
        <v>22</v>
      </c>
      <c r="W3772">
        <f t="shared" si="464"/>
        <v>0</v>
      </c>
      <c r="X3772" t="str">
        <f t="shared" si="465"/>
        <v>3 or fewer calls</v>
      </c>
      <c r="Y3772" t="str">
        <f t="shared" si="466"/>
        <v>Medium</v>
      </c>
      <c r="Z3772" t="str">
        <f t="shared" si="467"/>
        <v>Medium_user</v>
      </c>
      <c r="AA3772" t="str">
        <f t="shared" si="468"/>
        <v>Heavy_user</v>
      </c>
      <c r="AB3772" t="str">
        <f t="shared" si="469"/>
        <v>Medium Usage</v>
      </c>
      <c r="AC3772" t="str">
        <f t="shared" si="470"/>
        <v>High</v>
      </c>
      <c r="AD3772" t="str">
        <f t="shared" si="471"/>
        <v>Medium Intl Calls</v>
      </c>
    </row>
    <row r="3773" spans="1:30" x14ac:dyDescent="0.25">
      <c r="A3773" t="s">
        <v>45</v>
      </c>
      <c r="B3773">
        <v>169</v>
      </c>
      <c r="C3773" t="s">
        <v>25</v>
      </c>
      <c r="D3773" t="s">
        <v>22</v>
      </c>
      <c r="E3773">
        <f>IF(train[[#This Row],[international_plan]]="yes",1,0)</f>
        <v>0</v>
      </c>
      <c r="F3773" t="s">
        <v>22</v>
      </c>
      <c r="G3773">
        <f>IF(train[[#This Row],[voice_mail_plan]]="yes",1,0)</f>
        <v>0</v>
      </c>
      <c r="H3773">
        <v>0</v>
      </c>
      <c r="I3773">
        <v>240.7</v>
      </c>
      <c r="J3773">
        <v>119</v>
      </c>
      <c r="K3773">
        <v>40.92</v>
      </c>
      <c r="L3773">
        <v>141.1</v>
      </c>
      <c r="M3773">
        <v>102</v>
      </c>
      <c r="N3773">
        <v>11.99</v>
      </c>
      <c r="O3773">
        <v>120.6</v>
      </c>
      <c r="P3773">
        <v>56</v>
      </c>
      <c r="Q3773">
        <v>5.43</v>
      </c>
      <c r="R3773">
        <v>7.7</v>
      </c>
      <c r="S3773">
        <v>2</v>
      </c>
      <c r="T3773">
        <v>2.08</v>
      </c>
      <c r="U3773">
        <v>2</v>
      </c>
      <c r="V3773" t="s">
        <v>22</v>
      </c>
      <c r="W3773">
        <f t="shared" si="464"/>
        <v>0</v>
      </c>
      <c r="X3773" t="str">
        <f t="shared" si="465"/>
        <v>3 or fewer calls</v>
      </c>
      <c r="Y3773" t="str">
        <f t="shared" si="466"/>
        <v>Medium</v>
      </c>
      <c r="Z3773" t="str">
        <f t="shared" si="467"/>
        <v>Medium_user</v>
      </c>
      <c r="AA3773" t="str">
        <f t="shared" si="468"/>
        <v>Medium_user</v>
      </c>
      <c r="AB3773" t="str">
        <f t="shared" si="469"/>
        <v>Medium Usage</v>
      </c>
      <c r="AC3773" t="str">
        <f t="shared" si="470"/>
        <v>None</v>
      </c>
      <c r="AD3773" t="str">
        <f t="shared" si="471"/>
        <v>Medium Intl Calls</v>
      </c>
    </row>
    <row r="3774" spans="1:30" x14ac:dyDescent="0.25">
      <c r="A3774" t="s">
        <v>39</v>
      </c>
      <c r="B3774">
        <v>48</v>
      </c>
      <c r="C3774" t="s">
        <v>28</v>
      </c>
      <c r="D3774" t="s">
        <v>22</v>
      </c>
      <c r="E3774">
        <f>IF(train[[#This Row],[international_plan]]="yes",1,0)</f>
        <v>0</v>
      </c>
      <c r="F3774" t="s">
        <v>22</v>
      </c>
      <c r="G3774">
        <f>IF(train[[#This Row],[voice_mail_plan]]="yes",1,0)</f>
        <v>0</v>
      </c>
      <c r="H3774">
        <v>0</v>
      </c>
      <c r="I3774">
        <v>198.2</v>
      </c>
      <c r="J3774">
        <v>108</v>
      </c>
      <c r="K3774">
        <v>33.69</v>
      </c>
      <c r="L3774">
        <v>181</v>
      </c>
      <c r="M3774">
        <v>70</v>
      </c>
      <c r="N3774">
        <v>15.39</v>
      </c>
      <c r="O3774">
        <v>238.9</v>
      </c>
      <c r="P3774">
        <v>86</v>
      </c>
      <c r="Q3774">
        <v>10.75</v>
      </c>
      <c r="R3774">
        <v>12.1</v>
      </c>
      <c r="S3774">
        <v>2</v>
      </c>
      <c r="T3774">
        <v>3.27</v>
      </c>
      <c r="U3774">
        <v>1</v>
      </c>
      <c r="V3774" t="s">
        <v>22</v>
      </c>
      <c r="W3774">
        <f t="shared" si="464"/>
        <v>0</v>
      </c>
      <c r="X3774" t="str">
        <f t="shared" si="465"/>
        <v>3 or fewer calls</v>
      </c>
      <c r="Y3774" t="str">
        <f t="shared" si="466"/>
        <v>Medium</v>
      </c>
      <c r="Z3774" t="str">
        <f t="shared" si="467"/>
        <v>Light_usage</v>
      </c>
      <c r="AA3774" t="str">
        <f t="shared" si="468"/>
        <v>Medium_user</v>
      </c>
      <c r="AB3774" t="str">
        <f t="shared" si="469"/>
        <v>Medium Usage</v>
      </c>
      <c r="AC3774" t="str">
        <f t="shared" si="470"/>
        <v>None</v>
      </c>
      <c r="AD3774" t="str">
        <f t="shared" si="471"/>
        <v>Medium Intl Calls</v>
      </c>
    </row>
    <row r="3775" spans="1:30" x14ac:dyDescent="0.25">
      <c r="A3775" t="s">
        <v>37</v>
      </c>
      <c r="B3775">
        <v>65</v>
      </c>
      <c r="C3775" t="s">
        <v>25</v>
      </c>
      <c r="D3775" t="s">
        <v>22</v>
      </c>
      <c r="E3775">
        <f>IF(train[[#This Row],[international_plan]]="yes",1,0)</f>
        <v>0</v>
      </c>
      <c r="F3775" t="s">
        <v>22</v>
      </c>
      <c r="G3775">
        <f>IF(train[[#This Row],[voice_mail_plan]]="yes",1,0)</f>
        <v>0</v>
      </c>
      <c r="H3775">
        <v>0</v>
      </c>
      <c r="I3775">
        <v>96</v>
      </c>
      <c r="J3775">
        <v>95</v>
      </c>
      <c r="K3775">
        <v>16.32</v>
      </c>
      <c r="L3775">
        <v>117</v>
      </c>
      <c r="M3775">
        <v>82</v>
      </c>
      <c r="N3775">
        <v>9.9499999999999993</v>
      </c>
      <c r="O3775">
        <v>172.9</v>
      </c>
      <c r="P3775">
        <v>114</v>
      </c>
      <c r="Q3775">
        <v>7.78</v>
      </c>
      <c r="R3775">
        <v>6.7</v>
      </c>
      <c r="S3775">
        <v>3</v>
      </c>
      <c r="T3775">
        <v>1.81</v>
      </c>
      <c r="U3775">
        <v>3</v>
      </c>
      <c r="V3775" t="s">
        <v>22</v>
      </c>
      <c r="W3775">
        <f t="shared" si="464"/>
        <v>0</v>
      </c>
      <c r="X3775" t="str">
        <f t="shared" si="465"/>
        <v>3 or fewer calls</v>
      </c>
      <c r="Y3775" t="str">
        <f t="shared" si="466"/>
        <v>Low</v>
      </c>
      <c r="Z3775" t="str">
        <f t="shared" si="467"/>
        <v>Medium_user</v>
      </c>
      <c r="AA3775" t="str">
        <f t="shared" si="468"/>
        <v>Light_user</v>
      </c>
      <c r="AB3775" t="str">
        <f t="shared" si="469"/>
        <v>Medium Usage</v>
      </c>
      <c r="AC3775" t="str">
        <f t="shared" si="470"/>
        <v>None</v>
      </c>
      <c r="AD3775" t="str">
        <f t="shared" si="471"/>
        <v>Low Intl Calls</v>
      </c>
    </row>
    <row r="3776" spans="1:30" x14ac:dyDescent="0.25">
      <c r="A3776" t="s">
        <v>65</v>
      </c>
      <c r="B3776">
        <v>53</v>
      </c>
      <c r="C3776" t="s">
        <v>28</v>
      </c>
      <c r="D3776" t="s">
        <v>22</v>
      </c>
      <c r="E3776">
        <f>IF(train[[#This Row],[international_plan]]="yes",1,0)</f>
        <v>0</v>
      </c>
      <c r="F3776" t="s">
        <v>22</v>
      </c>
      <c r="G3776">
        <f>IF(train[[#This Row],[voice_mail_plan]]="yes",1,0)</f>
        <v>0</v>
      </c>
      <c r="H3776">
        <v>0</v>
      </c>
      <c r="I3776">
        <v>171.5</v>
      </c>
      <c r="J3776">
        <v>75</v>
      </c>
      <c r="K3776">
        <v>29.16</v>
      </c>
      <c r="L3776">
        <v>224.5</v>
      </c>
      <c r="M3776">
        <v>111</v>
      </c>
      <c r="N3776">
        <v>19.079999999999998</v>
      </c>
      <c r="O3776">
        <v>187.4</v>
      </c>
      <c r="P3776">
        <v>84</v>
      </c>
      <c r="Q3776">
        <v>8.43</v>
      </c>
      <c r="R3776">
        <v>9.6999999999999993</v>
      </c>
      <c r="S3776">
        <v>6</v>
      </c>
      <c r="T3776">
        <v>2.62</v>
      </c>
      <c r="U3776">
        <v>1</v>
      </c>
      <c r="V3776" t="s">
        <v>22</v>
      </c>
      <c r="W3776">
        <f t="shared" si="464"/>
        <v>0</v>
      </c>
      <c r="X3776" t="str">
        <f t="shared" si="465"/>
        <v>3 or fewer calls</v>
      </c>
      <c r="Y3776" t="str">
        <f t="shared" si="466"/>
        <v>Medium</v>
      </c>
      <c r="Z3776" t="str">
        <f t="shared" si="467"/>
        <v>Medium_user</v>
      </c>
      <c r="AA3776" t="str">
        <f t="shared" si="468"/>
        <v>Medium_user</v>
      </c>
      <c r="AB3776" t="str">
        <f t="shared" si="469"/>
        <v>Medium Usage</v>
      </c>
      <c r="AC3776" t="str">
        <f t="shared" si="470"/>
        <v>None</v>
      </c>
      <c r="AD3776" t="str">
        <f t="shared" si="471"/>
        <v>Medium Intl Calls</v>
      </c>
    </row>
    <row r="3777" spans="1:30" x14ac:dyDescent="0.25">
      <c r="A3777" t="s">
        <v>50</v>
      </c>
      <c r="B3777">
        <v>72</v>
      </c>
      <c r="C3777" t="s">
        <v>21</v>
      </c>
      <c r="D3777" t="s">
        <v>22</v>
      </c>
      <c r="E3777">
        <f>IF(train[[#This Row],[international_plan]]="yes",1,0)</f>
        <v>0</v>
      </c>
      <c r="F3777" t="s">
        <v>23</v>
      </c>
      <c r="G3777">
        <f>IF(train[[#This Row],[voice_mail_plan]]="yes",1,0)</f>
        <v>1</v>
      </c>
      <c r="H3777">
        <v>27</v>
      </c>
      <c r="I3777">
        <v>111.7</v>
      </c>
      <c r="J3777">
        <v>68</v>
      </c>
      <c r="K3777">
        <v>18.989999999999998</v>
      </c>
      <c r="L3777">
        <v>252.8</v>
      </c>
      <c r="M3777">
        <v>106</v>
      </c>
      <c r="N3777">
        <v>21.49</v>
      </c>
      <c r="O3777">
        <v>255.5</v>
      </c>
      <c r="P3777">
        <v>109</v>
      </c>
      <c r="Q3777">
        <v>11.5</v>
      </c>
      <c r="R3777">
        <v>7.8</v>
      </c>
      <c r="S3777">
        <v>4</v>
      </c>
      <c r="T3777">
        <v>2.11</v>
      </c>
      <c r="U3777">
        <v>1</v>
      </c>
      <c r="V3777" t="s">
        <v>22</v>
      </c>
      <c r="W3777">
        <f t="shared" si="464"/>
        <v>0</v>
      </c>
      <c r="X3777" t="str">
        <f t="shared" si="465"/>
        <v>3 or fewer calls</v>
      </c>
      <c r="Y3777" t="str">
        <f t="shared" si="466"/>
        <v>Medium</v>
      </c>
      <c r="Z3777" t="str">
        <f t="shared" si="467"/>
        <v>Medium_user</v>
      </c>
      <c r="AA3777" t="str">
        <f t="shared" si="468"/>
        <v>Heavy_user</v>
      </c>
      <c r="AB3777" t="str">
        <f t="shared" si="469"/>
        <v>Medium Usage</v>
      </c>
      <c r="AC3777" t="str">
        <f t="shared" si="470"/>
        <v>Medium</v>
      </c>
      <c r="AD3777" t="str">
        <f t="shared" si="471"/>
        <v>Medium Intl Calls</v>
      </c>
    </row>
    <row r="3778" spans="1:30" x14ac:dyDescent="0.25">
      <c r="A3778" t="s">
        <v>52</v>
      </c>
      <c r="B3778">
        <v>100</v>
      </c>
      <c r="C3778" t="s">
        <v>28</v>
      </c>
      <c r="D3778" t="s">
        <v>22</v>
      </c>
      <c r="E3778">
        <f>IF(train[[#This Row],[international_plan]]="yes",1,0)</f>
        <v>0</v>
      </c>
      <c r="F3778" t="s">
        <v>22</v>
      </c>
      <c r="G3778">
        <f>IF(train[[#This Row],[voice_mail_plan]]="yes",1,0)</f>
        <v>0</v>
      </c>
      <c r="H3778">
        <v>0</v>
      </c>
      <c r="I3778">
        <v>152.69999999999999</v>
      </c>
      <c r="J3778">
        <v>98</v>
      </c>
      <c r="K3778">
        <v>25.96</v>
      </c>
      <c r="L3778">
        <v>212.4</v>
      </c>
      <c r="M3778">
        <v>73</v>
      </c>
      <c r="N3778">
        <v>18.05</v>
      </c>
      <c r="O3778">
        <v>264.5</v>
      </c>
      <c r="P3778">
        <v>90</v>
      </c>
      <c r="Q3778">
        <v>11.9</v>
      </c>
      <c r="R3778">
        <v>7.9</v>
      </c>
      <c r="S3778">
        <v>3</v>
      </c>
      <c r="T3778">
        <v>2.13</v>
      </c>
      <c r="U3778">
        <v>2</v>
      </c>
      <c r="V3778" t="s">
        <v>22</v>
      </c>
      <c r="W3778">
        <f t="shared" ref="W3778:W3841" si="472">IF(V3778="yes",1,0)</f>
        <v>0</v>
      </c>
      <c r="X3778" t="str">
        <f t="shared" ref="X3778:X3841" si="473">IF(U3778&gt;3,"More than 3 calls","3 or fewer calls")</f>
        <v>3 or fewer calls</v>
      </c>
      <c r="Y3778" t="str">
        <f t="shared" ref="Y3778:Y3841" si="474">IF(T3778&lt;2,"Low",IF(T3778&lt;4,"Medium","High"))</f>
        <v>Medium</v>
      </c>
      <c r="Z3778" t="str">
        <f t="shared" ref="Z3778:Z3841" si="475">IF(M3778&lt;80,"Light_usage",IF(M3778&lt;120,"Medium_user","Heavy_user"))</f>
        <v>Light_usage</v>
      </c>
      <c r="AA3778" t="str">
        <f t="shared" ref="AA3778:AA3841" si="476">IF(N3778&lt;10,"Light_user",IF(N3778&lt;20,"Medium_user","Heavy_user"))</f>
        <v>Medium_user</v>
      </c>
      <c r="AB3778" t="str">
        <f t="shared" ref="AB3778:AB3841" si="477">IF(AND(I3778&gt;250,N3778&gt;20,R3778&gt;10),"High Usage",
  IF(AND(I3778&lt;100,N3778&lt;10,R3778&lt;5),"Low Usage","Medium Usage"))</f>
        <v>Medium Usage</v>
      </c>
      <c r="AC3778" t="str">
        <f t="shared" ref="AC3778:AC3841" si="478">IF(H3778=0,"None",IF(H3778&lt;10,"Low",IF(H3778&lt;30,"Medium","High")))</f>
        <v>None</v>
      </c>
      <c r="AD3778" t="str">
        <f t="shared" ref="AD3778:AD3841" si="479">IF(T3778&lt;=2, "Low Intl Calls", IF(T3778&lt;=5, "Medium Intl Calls", "High Intl Calls"))</f>
        <v>Medium Intl Calls</v>
      </c>
    </row>
    <row r="3779" spans="1:30" x14ac:dyDescent="0.25">
      <c r="A3779" t="s">
        <v>60</v>
      </c>
      <c r="B3779">
        <v>82</v>
      </c>
      <c r="C3779" t="s">
        <v>21</v>
      </c>
      <c r="D3779" t="s">
        <v>22</v>
      </c>
      <c r="E3779">
        <f>IF(train[[#This Row],[international_plan]]="yes",1,0)</f>
        <v>0</v>
      </c>
      <c r="F3779" t="s">
        <v>22</v>
      </c>
      <c r="G3779">
        <f>IF(train[[#This Row],[voice_mail_plan]]="yes",1,0)</f>
        <v>0</v>
      </c>
      <c r="H3779">
        <v>0</v>
      </c>
      <c r="I3779">
        <v>194.7</v>
      </c>
      <c r="J3779">
        <v>105</v>
      </c>
      <c r="K3779">
        <v>33.1</v>
      </c>
      <c r="L3779">
        <v>210.9</v>
      </c>
      <c r="M3779">
        <v>100</v>
      </c>
      <c r="N3779">
        <v>17.93</v>
      </c>
      <c r="O3779">
        <v>236.9</v>
      </c>
      <c r="P3779">
        <v>143</v>
      </c>
      <c r="Q3779">
        <v>10.66</v>
      </c>
      <c r="R3779">
        <v>11.6</v>
      </c>
      <c r="S3779">
        <v>3</v>
      </c>
      <c r="T3779">
        <v>3.13</v>
      </c>
      <c r="U3779">
        <v>3</v>
      </c>
      <c r="V3779" t="s">
        <v>22</v>
      </c>
      <c r="W3779">
        <f t="shared" si="472"/>
        <v>0</v>
      </c>
      <c r="X3779" t="str">
        <f t="shared" si="473"/>
        <v>3 or fewer calls</v>
      </c>
      <c r="Y3779" t="str">
        <f t="shared" si="474"/>
        <v>Medium</v>
      </c>
      <c r="Z3779" t="str">
        <f t="shared" si="475"/>
        <v>Medium_user</v>
      </c>
      <c r="AA3779" t="str">
        <f t="shared" si="476"/>
        <v>Medium_user</v>
      </c>
      <c r="AB3779" t="str">
        <f t="shared" si="477"/>
        <v>Medium Usage</v>
      </c>
      <c r="AC3779" t="str">
        <f t="shared" si="478"/>
        <v>None</v>
      </c>
      <c r="AD3779" t="str">
        <f t="shared" si="479"/>
        <v>Medium Intl Calls</v>
      </c>
    </row>
    <row r="3780" spans="1:30" x14ac:dyDescent="0.25">
      <c r="A3780" t="s">
        <v>45</v>
      </c>
      <c r="B3780">
        <v>71</v>
      </c>
      <c r="C3780" t="s">
        <v>21</v>
      </c>
      <c r="D3780" t="s">
        <v>22</v>
      </c>
      <c r="E3780">
        <f>IF(train[[#This Row],[international_plan]]="yes",1,0)</f>
        <v>0</v>
      </c>
      <c r="F3780" t="s">
        <v>22</v>
      </c>
      <c r="G3780">
        <f>IF(train[[#This Row],[voice_mail_plan]]="yes",1,0)</f>
        <v>0</v>
      </c>
      <c r="H3780">
        <v>0</v>
      </c>
      <c r="I3780">
        <v>119.9</v>
      </c>
      <c r="J3780">
        <v>108</v>
      </c>
      <c r="K3780">
        <v>20.38</v>
      </c>
      <c r="L3780">
        <v>240.7</v>
      </c>
      <c r="M3780">
        <v>82</v>
      </c>
      <c r="N3780">
        <v>20.46</v>
      </c>
      <c r="O3780">
        <v>151.1</v>
      </c>
      <c r="P3780">
        <v>124</v>
      </c>
      <c r="Q3780">
        <v>6.8</v>
      </c>
      <c r="R3780">
        <v>8.1</v>
      </c>
      <c r="S3780">
        <v>7</v>
      </c>
      <c r="T3780">
        <v>2.19</v>
      </c>
      <c r="U3780">
        <v>3</v>
      </c>
      <c r="V3780" t="s">
        <v>22</v>
      </c>
      <c r="W3780">
        <f t="shared" si="472"/>
        <v>0</v>
      </c>
      <c r="X3780" t="str">
        <f t="shared" si="473"/>
        <v>3 or fewer calls</v>
      </c>
      <c r="Y3780" t="str">
        <f t="shared" si="474"/>
        <v>Medium</v>
      </c>
      <c r="Z3780" t="str">
        <f t="shared" si="475"/>
        <v>Medium_user</v>
      </c>
      <c r="AA3780" t="str">
        <f t="shared" si="476"/>
        <v>Heavy_user</v>
      </c>
      <c r="AB3780" t="str">
        <f t="shared" si="477"/>
        <v>Medium Usage</v>
      </c>
      <c r="AC3780" t="str">
        <f t="shared" si="478"/>
        <v>None</v>
      </c>
      <c r="AD3780" t="str">
        <f t="shared" si="479"/>
        <v>Medium Intl Calls</v>
      </c>
    </row>
    <row r="3781" spans="1:30" x14ac:dyDescent="0.25">
      <c r="A3781" t="s">
        <v>30</v>
      </c>
      <c r="B3781">
        <v>103</v>
      </c>
      <c r="C3781" t="s">
        <v>21</v>
      </c>
      <c r="D3781" t="s">
        <v>22</v>
      </c>
      <c r="E3781">
        <f>IF(train[[#This Row],[international_plan]]="yes",1,0)</f>
        <v>0</v>
      </c>
      <c r="F3781" t="s">
        <v>22</v>
      </c>
      <c r="G3781">
        <f>IF(train[[#This Row],[voice_mail_plan]]="yes",1,0)</f>
        <v>0</v>
      </c>
      <c r="H3781">
        <v>0</v>
      </c>
      <c r="I3781">
        <v>222.9</v>
      </c>
      <c r="J3781">
        <v>129</v>
      </c>
      <c r="K3781">
        <v>37.89</v>
      </c>
      <c r="L3781">
        <v>205</v>
      </c>
      <c r="M3781">
        <v>87</v>
      </c>
      <c r="N3781">
        <v>17.43</v>
      </c>
      <c r="O3781">
        <v>141.30000000000001</v>
      </c>
      <c r="P3781">
        <v>99</v>
      </c>
      <c r="Q3781">
        <v>6.36</v>
      </c>
      <c r="R3781">
        <v>9.9</v>
      </c>
      <c r="S3781">
        <v>2</v>
      </c>
      <c r="T3781">
        <v>2.67</v>
      </c>
      <c r="U3781">
        <v>1</v>
      </c>
      <c r="V3781" t="s">
        <v>22</v>
      </c>
      <c r="W3781">
        <f t="shared" si="472"/>
        <v>0</v>
      </c>
      <c r="X3781" t="str">
        <f t="shared" si="473"/>
        <v>3 or fewer calls</v>
      </c>
      <c r="Y3781" t="str">
        <f t="shared" si="474"/>
        <v>Medium</v>
      </c>
      <c r="Z3781" t="str">
        <f t="shared" si="475"/>
        <v>Medium_user</v>
      </c>
      <c r="AA3781" t="str">
        <f t="shared" si="476"/>
        <v>Medium_user</v>
      </c>
      <c r="AB3781" t="str">
        <f t="shared" si="477"/>
        <v>Medium Usage</v>
      </c>
      <c r="AC3781" t="str">
        <f t="shared" si="478"/>
        <v>None</v>
      </c>
      <c r="AD3781" t="str">
        <f t="shared" si="479"/>
        <v>Medium Intl Calls</v>
      </c>
    </row>
    <row r="3782" spans="1:30" x14ac:dyDescent="0.25">
      <c r="A3782" t="s">
        <v>33</v>
      </c>
      <c r="B3782">
        <v>87</v>
      </c>
      <c r="C3782" t="s">
        <v>21</v>
      </c>
      <c r="D3782" t="s">
        <v>22</v>
      </c>
      <c r="E3782">
        <f>IF(train[[#This Row],[international_plan]]="yes",1,0)</f>
        <v>0</v>
      </c>
      <c r="F3782" t="s">
        <v>22</v>
      </c>
      <c r="G3782">
        <f>IF(train[[#This Row],[voice_mail_plan]]="yes",1,0)</f>
        <v>0</v>
      </c>
      <c r="H3782">
        <v>0</v>
      </c>
      <c r="I3782">
        <v>210.7</v>
      </c>
      <c r="J3782">
        <v>46</v>
      </c>
      <c r="K3782">
        <v>35.82</v>
      </c>
      <c r="L3782">
        <v>215.6</v>
      </c>
      <c r="M3782">
        <v>116</v>
      </c>
      <c r="N3782">
        <v>18.329999999999998</v>
      </c>
      <c r="O3782">
        <v>170.4</v>
      </c>
      <c r="P3782">
        <v>79</v>
      </c>
      <c r="Q3782">
        <v>7.67</v>
      </c>
      <c r="R3782">
        <v>13.2</v>
      </c>
      <c r="S3782">
        <v>3</v>
      </c>
      <c r="T3782">
        <v>3.56</v>
      </c>
      <c r="U3782">
        <v>1</v>
      </c>
      <c r="V3782" t="s">
        <v>22</v>
      </c>
      <c r="W3782">
        <f t="shared" si="472"/>
        <v>0</v>
      </c>
      <c r="X3782" t="str">
        <f t="shared" si="473"/>
        <v>3 or fewer calls</v>
      </c>
      <c r="Y3782" t="str">
        <f t="shared" si="474"/>
        <v>Medium</v>
      </c>
      <c r="Z3782" t="str">
        <f t="shared" si="475"/>
        <v>Medium_user</v>
      </c>
      <c r="AA3782" t="str">
        <f t="shared" si="476"/>
        <v>Medium_user</v>
      </c>
      <c r="AB3782" t="str">
        <f t="shared" si="477"/>
        <v>Medium Usage</v>
      </c>
      <c r="AC3782" t="str">
        <f t="shared" si="478"/>
        <v>None</v>
      </c>
      <c r="AD3782" t="str">
        <f t="shared" si="479"/>
        <v>Medium Intl Calls</v>
      </c>
    </row>
    <row r="3783" spans="1:30" x14ac:dyDescent="0.25">
      <c r="A3783" t="s">
        <v>49</v>
      </c>
      <c r="B3783">
        <v>116</v>
      </c>
      <c r="C3783" t="s">
        <v>25</v>
      </c>
      <c r="D3783" t="s">
        <v>22</v>
      </c>
      <c r="E3783">
        <f>IF(train[[#This Row],[international_plan]]="yes",1,0)</f>
        <v>0</v>
      </c>
      <c r="F3783" t="s">
        <v>22</v>
      </c>
      <c r="G3783">
        <f>IF(train[[#This Row],[voice_mail_plan]]="yes",1,0)</f>
        <v>0</v>
      </c>
      <c r="H3783">
        <v>0</v>
      </c>
      <c r="I3783">
        <v>254.6</v>
      </c>
      <c r="J3783">
        <v>107</v>
      </c>
      <c r="K3783">
        <v>43.28</v>
      </c>
      <c r="L3783">
        <v>249.4</v>
      </c>
      <c r="M3783">
        <v>89</v>
      </c>
      <c r="N3783">
        <v>21.2</v>
      </c>
      <c r="O3783">
        <v>229.6</v>
      </c>
      <c r="P3783">
        <v>77</v>
      </c>
      <c r="Q3783">
        <v>10.33</v>
      </c>
      <c r="R3783">
        <v>9</v>
      </c>
      <c r="S3783">
        <v>18</v>
      </c>
      <c r="T3783">
        <v>2.4300000000000002</v>
      </c>
      <c r="U3783">
        <v>2</v>
      </c>
      <c r="V3783" t="s">
        <v>23</v>
      </c>
      <c r="W3783">
        <f t="shared" si="472"/>
        <v>1</v>
      </c>
      <c r="X3783" t="str">
        <f t="shared" si="473"/>
        <v>3 or fewer calls</v>
      </c>
      <c r="Y3783" t="str">
        <f t="shared" si="474"/>
        <v>Medium</v>
      </c>
      <c r="Z3783" t="str">
        <f t="shared" si="475"/>
        <v>Medium_user</v>
      </c>
      <c r="AA3783" t="str">
        <f t="shared" si="476"/>
        <v>Heavy_user</v>
      </c>
      <c r="AB3783" t="str">
        <f t="shared" si="477"/>
        <v>Medium Usage</v>
      </c>
      <c r="AC3783" t="str">
        <f t="shared" si="478"/>
        <v>None</v>
      </c>
      <c r="AD3783" t="str">
        <f t="shared" si="479"/>
        <v>Medium Intl Calls</v>
      </c>
    </row>
    <row r="3784" spans="1:30" x14ac:dyDescent="0.25">
      <c r="A3784" t="s">
        <v>67</v>
      </c>
      <c r="B3784">
        <v>140</v>
      </c>
      <c r="C3784" t="s">
        <v>21</v>
      </c>
      <c r="D3784" t="s">
        <v>22</v>
      </c>
      <c r="E3784">
        <f>IF(train[[#This Row],[international_plan]]="yes",1,0)</f>
        <v>0</v>
      </c>
      <c r="F3784" t="s">
        <v>22</v>
      </c>
      <c r="G3784">
        <f>IF(train[[#This Row],[voice_mail_plan]]="yes",1,0)</f>
        <v>0</v>
      </c>
      <c r="H3784">
        <v>0</v>
      </c>
      <c r="I3784">
        <v>265</v>
      </c>
      <c r="J3784">
        <v>100</v>
      </c>
      <c r="K3784">
        <v>45.05</v>
      </c>
      <c r="L3784">
        <v>147.6</v>
      </c>
      <c r="M3784">
        <v>89</v>
      </c>
      <c r="N3784">
        <v>12.55</v>
      </c>
      <c r="O3784">
        <v>247.7</v>
      </c>
      <c r="P3784">
        <v>94</v>
      </c>
      <c r="Q3784">
        <v>11.15</v>
      </c>
      <c r="R3784">
        <v>10.7</v>
      </c>
      <c r="S3784">
        <v>3</v>
      </c>
      <c r="T3784">
        <v>2.89</v>
      </c>
      <c r="U3784">
        <v>1</v>
      </c>
      <c r="V3784" t="s">
        <v>22</v>
      </c>
      <c r="W3784">
        <f t="shared" si="472"/>
        <v>0</v>
      </c>
      <c r="X3784" t="str">
        <f t="shared" si="473"/>
        <v>3 or fewer calls</v>
      </c>
      <c r="Y3784" t="str">
        <f t="shared" si="474"/>
        <v>Medium</v>
      </c>
      <c r="Z3784" t="str">
        <f t="shared" si="475"/>
        <v>Medium_user</v>
      </c>
      <c r="AA3784" t="str">
        <f t="shared" si="476"/>
        <v>Medium_user</v>
      </c>
      <c r="AB3784" t="str">
        <f t="shared" si="477"/>
        <v>Medium Usage</v>
      </c>
      <c r="AC3784" t="str">
        <f t="shared" si="478"/>
        <v>None</v>
      </c>
      <c r="AD3784" t="str">
        <f t="shared" si="479"/>
        <v>Medium Intl Calls</v>
      </c>
    </row>
    <row r="3785" spans="1:30" x14ac:dyDescent="0.25">
      <c r="A3785" t="s">
        <v>71</v>
      </c>
      <c r="B3785">
        <v>93</v>
      </c>
      <c r="C3785" t="s">
        <v>25</v>
      </c>
      <c r="D3785" t="s">
        <v>22</v>
      </c>
      <c r="E3785">
        <f>IF(train[[#This Row],[international_plan]]="yes",1,0)</f>
        <v>0</v>
      </c>
      <c r="F3785" t="s">
        <v>22</v>
      </c>
      <c r="G3785">
        <f>IF(train[[#This Row],[voice_mail_plan]]="yes",1,0)</f>
        <v>0</v>
      </c>
      <c r="H3785">
        <v>0</v>
      </c>
      <c r="I3785">
        <v>172.3</v>
      </c>
      <c r="J3785">
        <v>135</v>
      </c>
      <c r="K3785">
        <v>29.29</v>
      </c>
      <c r="L3785">
        <v>318.7</v>
      </c>
      <c r="M3785">
        <v>95</v>
      </c>
      <c r="N3785">
        <v>27.09</v>
      </c>
      <c r="O3785">
        <v>131.5</v>
      </c>
      <c r="P3785">
        <v>104</v>
      </c>
      <c r="Q3785">
        <v>5.92</v>
      </c>
      <c r="R3785">
        <v>11.5</v>
      </c>
      <c r="S3785">
        <v>4</v>
      </c>
      <c r="T3785">
        <v>3.11</v>
      </c>
      <c r="U3785">
        <v>3</v>
      </c>
      <c r="V3785" t="s">
        <v>22</v>
      </c>
      <c r="W3785">
        <f t="shared" si="472"/>
        <v>0</v>
      </c>
      <c r="X3785" t="str">
        <f t="shared" si="473"/>
        <v>3 or fewer calls</v>
      </c>
      <c r="Y3785" t="str">
        <f t="shared" si="474"/>
        <v>Medium</v>
      </c>
      <c r="Z3785" t="str">
        <f t="shared" si="475"/>
        <v>Medium_user</v>
      </c>
      <c r="AA3785" t="str">
        <f t="shared" si="476"/>
        <v>Heavy_user</v>
      </c>
      <c r="AB3785" t="str">
        <f t="shared" si="477"/>
        <v>Medium Usage</v>
      </c>
      <c r="AC3785" t="str">
        <f t="shared" si="478"/>
        <v>None</v>
      </c>
      <c r="AD3785" t="str">
        <f t="shared" si="479"/>
        <v>Medium Intl Calls</v>
      </c>
    </row>
    <row r="3786" spans="1:30" x14ac:dyDescent="0.25">
      <c r="A3786" t="s">
        <v>37</v>
      </c>
      <c r="B3786">
        <v>90</v>
      </c>
      <c r="C3786" t="s">
        <v>21</v>
      </c>
      <c r="D3786" t="s">
        <v>22</v>
      </c>
      <c r="E3786">
        <f>IF(train[[#This Row],[international_plan]]="yes",1,0)</f>
        <v>0</v>
      </c>
      <c r="F3786" t="s">
        <v>22</v>
      </c>
      <c r="G3786">
        <f>IF(train[[#This Row],[voice_mail_plan]]="yes",1,0)</f>
        <v>0</v>
      </c>
      <c r="H3786">
        <v>0</v>
      </c>
      <c r="I3786">
        <v>259.10000000000002</v>
      </c>
      <c r="J3786">
        <v>140</v>
      </c>
      <c r="K3786">
        <v>44.05</v>
      </c>
      <c r="L3786">
        <v>124</v>
      </c>
      <c r="M3786">
        <v>119</v>
      </c>
      <c r="N3786">
        <v>10.54</v>
      </c>
      <c r="O3786">
        <v>188.3</v>
      </c>
      <c r="P3786">
        <v>79</v>
      </c>
      <c r="Q3786">
        <v>8.4700000000000006</v>
      </c>
      <c r="R3786">
        <v>12.8</v>
      </c>
      <c r="S3786">
        <v>3</v>
      </c>
      <c r="T3786">
        <v>3.46</v>
      </c>
      <c r="U3786">
        <v>0</v>
      </c>
      <c r="V3786" t="s">
        <v>22</v>
      </c>
      <c r="W3786">
        <f t="shared" si="472"/>
        <v>0</v>
      </c>
      <c r="X3786" t="str">
        <f t="shared" si="473"/>
        <v>3 or fewer calls</v>
      </c>
      <c r="Y3786" t="str">
        <f t="shared" si="474"/>
        <v>Medium</v>
      </c>
      <c r="Z3786" t="str">
        <f t="shared" si="475"/>
        <v>Medium_user</v>
      </c>
      <c r="AA3786" t="str">
        <f t="shared" si="476"/>
        <v>Medium_user</v>
      </c>
      <c r="AB3786" t="str">
        <f t="shared" si="477"/>
        <v>Medium Usage</v>
      </c>
      <c r="AC3786" t="str">
        <f t="shared" si="478"/>
        <v>None</v>
      </c>
      <c r="AD3786" t="str">
        <f t="shared" si="479"/>
        <v>Medium Intl Calls</v>
      </c>
    </row>
    <row r="3787" spans="1:30" x14ac:dyDescent="0.25">
      <c r="A3787" t="s">
        <v>48</v>
      </c>
      <c r="B3787">
        <v>130</v>
      </c>
      <c r="C3787" t="s">
        <v>21</v>
      </c>
      <c r="D3787" t="s">
        <v>22</v>
      </c>
      <c r="E3787">
        <f>IF(train[[#This Row],[international_plan]]="yes",1,0)</f>
        <v>0</v>
      </c>
      <c r="F3787" t="s">
        <v>22</v>
      </c>
      <c r="G3787">
        <f>IF(train[[#This Row],[voice_mail_plan]]="yes",1,0)</f>
        <v>0</v>
      </c>
      <c r="H3787">
        <v>0</v>
      </c>
      <c r="I3787">
        <v>211.4</v>
      </c>
      <c r="J3787">
        <v>91</v>
      </c>
      <c r="K3787">
        <v>35.94</v>
      </c>
      <c r="L3787">
        <v>191</v>
      </c>
      <c r="M3787">
        <v>62</v>
      </c>
      <c r="N3787">
        <v>16.239999999999998</v>
      </c>
      <c r="O3787">
        <v>207.3</v>
      </c>
      <c r="P3787">
        <v>109</v>
      </c>
      <c r="Q3787">
        <v>9.33</v>
      </c>
      <c r="R3787">
        <v>11.6</v>
      </c>
      <c r="S3787">
        <v>3</v>
      </c>
      <c r="T3787">
        <v>3.13</v>
      </c>
      <c r="U3787">
        <v>1</v>
      </c>
      <c r="V3787" t="s">
        <v>22</v>
      </c>
      <c r="W3787">
        <f t="shared" si="472"/>
        <v>0</v>
      </c>
      <c r="X3787" t="str">
        <f t="shared" si="473"/>
        <v>3 or fewer calls</v>
      </c>
      <c r="Y3787" t="str">
        <f t="shared" si="474"/>
        <v>Medium</v>
      </c>
      <c r="Z3787" t="str">
        <f t="shared" si="475"/>
        <v>Light_usage</v>
      </c>
      <c r="AA3787" t="str">
        <f t="shared" si="476"/>
        <v>Medium_user</v>
      </c>
      <c r="AB3787" t="str">
        <f t="shared" si="477"/>
        <v>Medium Usage</v>
      </c>
      <c r="AC3787" t="str">
        <f t="shared" si="478"/>
        <v>None</v>
      </c>
      <c r="AD3787" t="str">
        <f t="shared" si="479"/>
        <v>Medium Intl Calls</v>
      </c>
    </row>
    <row r="3788" spans="1:30" x14ac:dyDescent="0.25">
      <c r="A3788" t="s">
        <v>70</v>
      </c>
      <c r="B3788">
        <v>121</v>
      </c>
      <c r="C3788" t="s">
        <v>25</v>
      </c>
      <c r="D3788" t="s">
        <v>23</v>
      </c>
      <c r="E3788">
        <f>IF(train[[#This Row],[international_plan]]="yes",1,0)</f>
        <v>1</v>
      </c>
      <c r="F3788" t="s">
        <v>22</v>
      </c>
      <c r="G3788">
        <f>IF(train[[#This Row],[voice_mail_plan]]="yes",1,0)</f>
        <v>0</v>
      </c>
      <c r="H3788">
        <v>0</v>
      </c>
      <c r="I3788">
        <v>175.9</v>
      </c>
      <c r="J3788">
        <v>87</v>
      </c>
      <c r="K3788">
        <v>29.9</v>
      </c>
      <c r="L3788">
        <v>225.3</v>
      </c>
      <c r="M3788">
        <v>114</v>
      </c>
      <c r="N3788">
        <v>19.149999999999999</v>
      </c>
      <c r="O3788">
        <v>156.19999999999999</v>
      </c>
      <c r="P3788">
        <v>113</v>
      </c>
      <c r="Q3788">
        <v>7.03</v>
      </c>
      <c r="R3788">
        <v>10.4</v>
      </c>
      <c r="S3788">
        <v>3</v>
      </c>
      <c r="T3788">
        <v>2.81</v>
      </c>
      <c r="U3788">
        <v>2</v>
      </c>
      <c r="V3788" t="s">
        <v>22</v>
      </c>
      <c r="W3788">
        <f t="shared" si="472"/>
        <v>0</v>
      </c>
      <c r="X3788" t="str">
        <f t="shared" si="473"/>
        <v>3 or fewer calls</v>
      </c>
      <c r="Y3788" t="str">
        <f t="shared" si="474"/>
        <v>Medium</v>
      </c>
      <c r="Z3788" t="str">
        <f t="shared" si="475"/>
        <v>Medium_user</v>
      </c>
      <c r="AA3788" t="str">
        <f t="shared" si="476"/>
        <v>Medium_user</v>
      </c>
      <c r="AB3788" t="str">
        <f t="shared" si="477"/>
        <v>Medium Usage</v>
      </c>
      <c r="AC3788" t="str">
        <f t="shared" si="478"/>
        <v>None</v>
      </c>
      <c r="AD3788" t="str">
        <f t="shared" si="479"/>
        <v>Medium Intl Calls</v>
      </c>
    </row>
    <row r="3789" spans="1:30" x14ac:dyDescent="0.25">
      <c r="A3789" t="s">
        <v>31</v>
      </c>
      <c r="B3789">
        <v>94</v>
      </c>
      <c r="C3789" t="s">
        <v>21</v>
      </c>
      <c r="D3789" t="s">
        <v>23</v>
      </c>
      <c r="E3789">
        <f>IF(train[[#This Row],[international_plan]]="yes",1,0)</f>
        <v>1</v>
      </c>
      <c r="F3789" t="s">
        <v>23</v>
      </c>
      <c r="G3789">
        <f>IF(train[[#This Row],[voice_mail_plan]]="yes",1,0)</f>
        <v>1</v>
      </c>
      <c r="H3789">
        <v>39</v>
      </c>
      <c r="I3789">
        <v>115.5</v>
      </c>
      <c r="J3789">
        <v>90</v>
      </c>
      <c r="K3789">
        <v>19.64</v>
      </c>
      <c r="L3789">
        <v>122.5</v>
      </c>
      <c r="M3789">
        <v>99</v>
      </c>
      <c r="N3789">
        <v>10.41</v>
      </c>
      <c r="O3789">
        <v>197.7</v>
      </c>
      <c r="P3789">
        <v>110</v>
      </c>
      <c r="Q3789">
        <v>8.9</v>
      </c>
      <c r="R3789">
        <v>7</v>
      </c>
      <c r="S3789">
        <v>3</v>
      </c>
      <c r="T3789">
        <v>1.89</v>
      </c>
      <c r="U3789">
        <v>0</v>
      </c>
      <c r="V3789" t="s">
        <v>22</v>
      </c>
      <c r="W3789">
        <f t="shared" si="472"/>
        <v>0</v>
      </c>
      <c r="X3789" t="str">
        <f t="shared" si="473"/>
        <v>3 or fewer calls</v>
      </c>
      <c r="Y3789" t="str">
        <f t="shared" si="474"/>
        <v>Low</v>
      </c>
      <c r="Z3789" t="str">
        <f t="shared" si="475"/>
        <v>Medium_user</v>
      </c>
      <c r="AA3789" t="str">
        <f t="shared" si="476"/>
        <v>Medium_user</v>
      </c>
      <c r="AB3789" t="str">
        <f t="shared" si="477"/>
        <v>Medium Usage</v>
      </c>
      <c r="AC3789" t="str">
        <f t="shared" si="478"/>
        <v>High</v>
      </c>
      <c r="AD3789" t="str">
        <f t="shared" si="479"/>
        <v>Low Intl Calls</v>
      </c>
    </row>
    <row r="3790" spans="1:30" x14ac:dyDescent="0.25">
      <c r="A3790" t="s">
        <v>67</v>
      </c>
      <c r="B3790">
        <v>76</v>
      </c>
      <c r="C3790" t="s">
        <v>25</v>
      </c>
      <c r="D3790" t="s">
        <v>22</v>
      </c>
      <c r="E3790">
        <f>IF(train[[#This Row],[international_plan]]="yes",1,0)</f>
        <v>0</v>
      </c>
      <c r="F3790" t="s">
        <v>22</v>
      </c>
      <c r="G3790">
        <f>IF(train[[#This Row],[voice_mail_plan]]="yes",1,0)</f>
        <v>0</v>
      </c>
      <c r="H3790">
        <v>0</v>
      </c>
      <c r="I3790">
        <v>193</v>
      </c>
      <c r="J3790">
        <v>82</v>
      </c>
      <c r="K3790">
        <v>32.81</v>
      </c>
      <c r="L3790">
        <v>200.8</v>
      </c>
      <c r="M3790">
        <v>109</v>
      </c>
      <c r="N3790">
        <v>17.07</v>
      </c>
      <c r="O3790">
        <v>135.9</v>
      </c>
      <c r="P3790">
        <v>79</v>
      </c>
      <c r="Q3790">
        <v>6.12</v>
      </c>
      <c r="R3790">
        <v>14.4</v>
      </c>
      <c r="S3790">
        <v>3</v>
      </c>
      <c r="T3790">
        <v>3.89</v>
      </c>
      <c r="U3790">
        <v>0</v>
      </c>
      <c r="V3790" t="s">
        <v>22</v>
      </c>
      <c r="W3790">
        <f t="shared" si="472"/>
        <v>0</v>
      </c>
      <c r="X3790" t="str">
        <f t="shared" si="473"/>
        <v>3 or fewer calls</v>
      </c>
      <c r="Y3790" t="str">
        <f t="shared" si="474"/>
        <v>Medium</v>
      </c>
      <c r="Z3790" t="str">
        <f t="shared" si="475"/>
        <v>Medium_user</v>
      </c>
      <c r="AA3790" t="str">
        <f t="shared" si="476"/>
        <v>Medium_user</v>
      </c>
      <c r="AB3790" t="str">
        <f t="shared" si="477"/>
        <v>Medium Usage</v>
      </c>
      <c r="AC3790" t="str">
        <f t="shared" si="478"/>
        <v>None</v>
      </c>
      <c r="AD3790" t="str">
        <f t="shared" si="479"/>
        <v>Medium Intl Calls</v>
      </c>
    </row>
    <row r="3791" spans="1:30" x14ac:dyDescent="0.25">
      <c r="A3791" t="s">
        <v>67</v>
      </c>
      <c r="B3791">
        <v>69</v>
      </c>
      <c r="C3791" t="s">
        <v>28</v>
      </c>
      <c r="D3791" t="s">
        <v>22</v>
      </c>
      <c r="E3791">
        <f>IF(train[[#This Row],[international_plan]]="yes",1,0)</f>
        <v>0</v>
      </c>
      <c r="F3791" t="s">
        <v>22</v>
      </c>
      <c r="G3791">
        <f>IF(train[[#This Row],[voice_mail_plan]]="yes",1,0)</f>
        <v>0</v>
      </c>
      <c r="H3791">
        <v>0</v>
      </c>
      <c r="I3791">
        <v>167.4</v>
      </c>
      <c r="J3791">
        <v>105</v>
      </c>
      <c r="K3791">
        <v>28.46</v>
      </c>
      <c r="L3791">
        <v>121.5</v>
      </c>
      <c r="M3791">
        <v>142</v>
      </c>
      <c r="N3791">
        <v>10.33</v>
      </c>
      <c r="O3791">
        <v>209.3</v>
      </c>
      <c r="P3791">
        <v>83</v>
      </c>
      <c r="Q3791">
        <v>9.42</v>
      </c>
      <c r="R3791">
        <v>16</v>
      </c>
      <c r="S3791">
        <v>2</v>
      </c>
      <c r="T3791">
        <v>4.32</v>
      </c>
      <c r="U3791">
        <v>1</v>
      </c>
      <c r="V3791" t="s">
        <v>22</v>
      </c>
      <c r="W3791">
        <f t="shared" si="472"/>
        <v>0</v>
      </c>
      <c r="X3791" t="str">
        <f t="shared" si="473"/>
        <v>3 or fewer calls</v>
      </c>
      <c r="Y3791" t="str">
        <f t="shared" si="474"/>
        <v>High</v>
      </c>
      <c r="Z3791" t="str">
        <f t="shared" si="475"/>
        <v>Heavy_user</v>
      </c>
      <c r="AA3791" t="str">
        <f t="shared" si="476"/>
        <v>Medium_user</v>
      </c>
      <c r="AB3791" t="str">
        <f t="shared" si="477"/>
        <v>Medium Usage</v>
      </c>
      <c r="AC3791" t="str">
        <f t="shared" si="478"/>
        <v>None</v>
      </c>
      <c r="AD3791" t="str">
        <f t="shared" si="479"/>
        <v>Medium Intl Calls</v>
      </c>
    </row>
    <row r="3792" spans="1:30" x14ac:dyDescent="0.25">
      <c r="A3792" t="s">
        <v>43</v>
      </c>
      <c r="B3792">
        <v>117</v>
      </c>
      <c r="C3792" t="s">
        <v>21</v>
      </c>
      <c r="D3792" t="s">
        <v>22</v>
      </c>
      <c r="E3792">
        <f>IF(train[[#This Row],[international_plan]]="yes",1,0)</f>
        <v>0</v>
      </c>
      <c r="F3792" t="s">
        <v>23</v>
      </c>
      <c r="G3792">
        <f>IF(train[[#This Row],[voice_mail_plan]]="yes",1,0)</f>
        <v>1</v>
      </c>
      <c r="H3792">
        <v>35</v>
      </c>
      <c r="I3792">
        <v>190.7</v>
      </c>
      <c r="J3792">
        <v>100</v>
      </c>
      <c r="K3792">
        <v>32.42</v>
      </c>
      <c r="L3792">
        <v>209.7</v>
      </c>
      <c r="M3792">
        <v>107</v>
      </c>
      <c r="N3792">
        <v>17.82</v>
      </c>
      <c r="O3792">
        <v>202.5</v>
      </c>
      <c r="P3792">
        <v>101</v>
      </c>
      <c r="Q3792">
        <v>9.11</v>
      </c>
      <c r="R3792">
        <v>12.4</v>
      </c>
      <c r="S3792">
        <v>5</v>
      </c>
      <c r="T3792">
        <v>3.35</v>
      </c>
      <c r="U3792">
        <v>1</v>
      </c>
      <c r="V3792" t="s">
        <v>22</v>
      </c>
      <c r="W3792">
        <f t="shared" si="472"/>
        <v>0</v>
      </c>
      <c r="X3792" t="str">
        <f t="shared" si="473"/>
        <v>3 or fewer calls</v>
      </c>
      <c r="Y3792" t="str">
        <f t="shared" si="474"/>
        <v>Medium</v>
      </c>
      <c r="Z3792" t="str">
        <f t="shared" si="475"/>
        <v>Medium_user</v>
      </c>
      <c r="AA3792" t="str">
        <f t="shared" si="476"/>
        <v>Medium_user</v>
      </c>
      <c r="AB3792" t="str">
        <f t="shared" si="477"/>
        <v>Medium Usage</v>
      </c>
      <c r="AC3792" t="str">
        <f t="shared" si="478"/>
        <v>High</v>
      </c>
      <c r="AD3792" t="str">
        <f t="shared" si="479"/>
        <v>Medium Intl Calls</v>
      </c>
    </row>
    <row r="3793" spans="1:30" x14ac:dyDescent="0.25">
      <c r="A3793" t="s">
        <v>70</v>
      </c>
      <c r="B3793">
        <v>70</v>
      </c>
      <c r="C3793" t="s">
        <v>21</v>
      </c>
      <c r="D3793" t="s">
        <v>22</v>
      </c>
      <c r="E3793">
        <f>IF(train[[#This Row],[international_plan]]="yes",1,0)</f>
        <v>0</v>
      </c>
      <c r="F3793" t="s">
        <v>22</v>
      </c>
      <c r="G3793">
        <f>IF(train[[#This Row],[voice_mail_plan]]="yes",1,0)</f>
        <v>0</v>
      </c>
      <c r="H3793">
        <v>0</v>
      </c>
      <c r="I3793">
        <v>325.5</v>
      </c>
      <c r="J3793">
        <v>128</v>
      </c>
      <c r="K3793">
        <v>55.34</v>
      </c>
      <c r="L3793">
        <v>300.3</v>
      </c>
      <c r="M3793">
        <v>105</v>
      </c>
      <c r="N3793">
        <v>25.53</v>
      </c>
      <c r="O3793">
        <v>199.8</v>
      </c>
      <c r="P3793">
        <v>93</v>
      </c>
      <c r="Q3793">
        <v>8.99</v>
      </c>
      <c r="R3793">
        <v>5.7</v>
      </c>
      <c r="S3793">
        <v>7</v>
      </c>
      <c r="T3793">
        <v>1.54</v>
      </c>
      <c r="U3793">
        <v>1</v>
      </c>
      <c r="V3793" t="s">
        <v>23</v>
      </c>
      <c r="W3793">
        <f t="shared" si="472"/>
        <v>1</v>
      </c>
      <c r="X3793" t="str">
        <f t="shared" si="473"/>
        <v>3 or fewer calls</v>
      </c>
      <c r="Y3793" t="str">
        <f t="shared" si="474"/>
        <v>Low</v>
      </c>
      <c r="Z3793" t="str">
        <f t="shared" si="475"/>
        <v>Medium_user</v>
      </c>
      <c r="AA3793" t="str">
        <f t="shared" si="476"/>
        <v>Heavy_user</v>
      </c>
      <c r="AB3793" t="str">
        <f t="shared" si="477"/>
        <v>Medium Usage</v>
      </c>
      <c r="AC3793" t="str">
        <f t="shared" si="478"/>
        <v>None</v>
      </c>
      <c r="AD3793" t="str">
        <f t="shared" si="479"/>
        <v>Low Intl Calls</v>
      </c>
    </row>
    <row r="3794" spans="1:30" x14ac:dyDescent="0.25">
      <c r="A3794" t="s">
        <v>37</v>
      </c>
      <c r="B3794">
        <v>130</v>
      </c>
      <c r="C3794" t="s">
        <v>21</v>
      </c>
      <c r="D3794" t="s">
        <v>22</v>
      </c>
      <c r="E3794">
        <f>IF(train[[#This Row],[international_plan]]="yes",1,0)</f>
        <v>0</v>
      </c>
      <c r="F3794" t="s">
        <v>22</v>
      </c>
      <c r="G3794">
        <f>IF(train[[#This Row],[voice_mail_plan]]="yes",1,0)</f>
        <v>0</v>
      </c>
      <c r="H3794">
        <v>0</v>
      </c>
      <c r="I3794">
        <v>139</v>
      </c>
      <c r="J3794">
        <v>98</v>
      </c>
      <c r="K3794">
        <v>23.63</v>
      </c>
      <c r="L3794">
        <v>120.2</v>
      </c>
      <c r="M3794">
        <v>116</v>
      </c>
      <c r="N3794">
        <v>10.220000000000001</v>
      </c>
      <c r="O3794">
        <v>160.4</v>
      </c>
      <c r="P3794">
        <v>113</v>
      </c>
      <c r="Q3794">
        <v>7.22</v>
      </c>
      <c r="R3794">
        <v>14.5</v>
      </c>
      <c r="S3794">
        <v>2</v>
      </c>
      <c r="T3794">
        <v>3.92</v>
      </c>
      <c r="U3794">
        <v>3</v>
      </c>
      <c r="V3794" t="s">
        <v>22</v>
      </c>
      <c r="W3794">
        <f t="shared" si="472"/>
        <v>0</v>
      </c>
      <c r="X3794" t="str">
        <f t="shared" si="473"/>
        <v>3 or fewer calls</v>
      </c>
      <c r="Y3794" t="str">
        <f t="shared" si="474"/>
        <v>Medium</v>
      </c>
      <c r="Z3794" t="str">
        <f t="shared" si="475"/>
        <v>Medium_user</v>
      </c>
      <c r="AA3794" t="str">
        <f t="shared" si="476"/>
        <v>Medium_user</v>
      </c>
      <c r="AB3794" t="str">
        <f t="shared" si="477"/>
        <v>Medium Usage</v>
      </c>
      <c r="AC3794" t="str">
        <f t="shared" si="478"/>
        <v>None</v>
      </c>
      <c r="AD3794" t="str">
        <f t="shared" si="479"/>
        <v>Medium Intl Calls</v>
      </c>
    </row>
    <row r="3795" spans="1:30" x14ac:dyDescent="0.25">
      <c r="A3795" t="s">
        <v>47</v>
      </c>
      <c r="B3795">
        <v>109</v>
      </c>
      <c r="C3795" t="s">
        <v>21</v>
      </c>
      <c r="D3795" t="s">
        <v>22</v>
      </c>
      <c r="E3795">
        <f>IF(train[[#This Row],[international_plan]]="yes",1,0)</f>
        <v>0</v>
      </c>
      <c r="F3795" t="s">
        <v>23</v>
      </c>
      <c r="G3795">
        <f>IF(train[[#This Row],[voice_mail_plan]]="yes",1,0)</f>
        <v>1</v>
      </c>
      <c r="H3795">
        <v>40</v>
      </c>
      <c r="I3795">
        <v>155.9</v>
      </c>
      <c r="J3795">
        <v>110</v>
      </c>
      <c r="K3795">
        <v>26.5</v>
      </c>
      <c r="L3795">
        <v>161.19999999999999</v>
      </c>
      <c r="M3795">
        <v>99</v>
      </c>
      <c r="N3795">
        <v>13.7</v>
      </c>
      <c r="O3795">
        <v>229.2</v>
      </c>
      <c r="P3795">
        <v>81</v>
      </c>
      <c r="Q3795">
        <v>10.31</v>
      </c>
      <c r="R3795">
        <v>11.5</v>
      </c>
      <c r="S3795">
        <v>13</v>
      </c>
      <c r="T3795">
        <v>3.11</v>
      </c>
      <c r="U3795">
        <v>0</v>
      </c>
      <c r="V3795" t="s">
        <v>22</v>
      </c>
      <c r="W3795">
        <f t="shared" si="472"/>
        <v>0</v>
      </c>
      <c r="X3795" t="str">
        <f t="shared" si="473"/>
        <v>3 or fewer calls</v>
      </c>
      <c r="Y3795" t="str">
        <f t="shared" si="474"/>
        <v>Medium</v>
      </c>
      <c r="Z3795" t="str">
        <f t="shared" si="475"/>
        <v>Medium_user</v>
      </c>
      <c r="AA3795" t="str">
        <f t="shared" si="476"/>
        <v>Medium_user</v>
      </c>
      <c r="AB3795" t="str">
        <f t="shared" si="477"/>
        <v>Medium Usage</v>
      </c>
      <c r="AC3795" t="str">
        <f t="shared" si="478"/>
        <v>High</v>
      </c>
      <c r="AD3795" t="str">
        <f t="shared" si="479"/>
        <v>Medium Intl Calls</v>
      </c>
    </row>
    <row r="3796" spans="1:30" x14ac:dyDescent="0.25">
      <c r="A3796" t="s">
        <v>67</v>
      </c>
      <c r="B3796">
        <v>115</v>
      </c>
      <c r="C3796" t="s">
        <v>21</v>
      </c>
      <c r="D3796" t="s">
        <v>22</v>
      </c>
      <c r="E3796">
        <f>IF(train[[#This Row],[international_plan]]="yes",1,0)</f>
        <v>0</v>
      </c>
      <c r="F3796" t="s">
        <v>22</v>
      </c>
      <c r="G3796">
        <f>IF(train[[#This Row],[voice_mail_plan]]="yes",1,0)</f>
        <v>0</v>
      </c>
      <c r="H3796">
        <v>0</v>
      </c>
      <c r="I3796">
        <v>182.1</v>
      </c>
      <c r="J3796">
        <v>97</v>
      </c>
      <c r="K3796">
        <v>30.96</v>
      </c>
      <c r="L3796">
        <v>231.1</v>
      </c>
      <c r="M3796">
        <v>76</v>
      </c>
      <c r="N3796">
        <v>19.64</v>
      </c>
      <c r="O3796">
        <v>246.2</v>
      </c>
      <c r="P3796">
        <v>103</v>
      </c>
      <c r="Q3796">
        <v>11.08</v>
      </c>
      <c r="R3796">
        <v>15</v>
      </c>
      <c r="S3796">
        <v>2</v>
      </c>
      <c r="T3796">
        <v>4.05</v>
      </c>
      <c r="U3796">
        <v>0</v>
      </c>
      <c r="V3796" t="s">
        <v>22</v>
      </c>
      <c r="W3796">
        <f t="shared" si="472"/>
        <v>0</v>
      </c>
      <c r="X3796" t="str">
        <f t="shared" si="473"/>
        <v>3 or fewer calls</v>
      </c>
      <c r="Y3796" t="str">
        <f t="shared" si="474"/>
        <v>High</v>
      </c>
      <c r="Z3796" t="str">
        <f t="shared" si="475"/>
        <v>Light_usage</v>
      </c>
      <c r="AA3796" t="str">
        <f t="shared" si="476"/>
        <v>Medium_user</v>
      </c>
      <c r="AB3796" t="str">
        <f t="shared" si="477"/>
        <v>Medium Usage</v>
      </c>
      <c r="AC3796" t="str">
        <f t="shared" si="478"/>
        <v>None</v>
      </c>
      <c r="AD3796" t="str">
        <f t="shared" si="479"/>
        <v>Medium Intl Calls</v>
      </c>
    </row>
    <row r="3797" spans="1:30" x14ac:dyDescent="0.25">
      <c r="A3797" t="s">
        <v>36</v>
      </c>
      <c r="B3797">
        <v>114</v>
      </c>
      <c r="C3797" t="s">
        <v>25</v>
      </c>
      <c r="D3797" t="s">
        <v>22</v>
      </c>
      <c r="E3797">
        <f>IF(train[[#This Row],[international_plan]]="yes",1,0)</f>
        <v>0</v>
      </c>
      <c r="F3797" t="s">
        <v>22</v>
      </c>
      <c r="G3797">
        <f>IF(train[[#This Row],[voice_mail_plan]]="yes",1,0)</f>
        <v>0</v>
      </c>
      <c r="H3797">
        <v>0</v>
      </c>
      <c r="I3797">
        <v>139.80000000000001</v>
      </c>
      <c r="J3797">
        <v>152</v>
      </c>
      <c r="K3797">
        <v>23.77</v>
      </c>
      <c r="L3797">
        <v>215.9</v>
      </c>
      <c r="M3797">
        <v>76</v>
      </c>
      <c r="N3797">
        <v>18.350000000000001</v>
      </c>
      <c r="O3797">
        <v>96.9</v>
      </c>
      <c r="P3797">
        <v>111</v>
      </c>
      <c r="Q3797">
        <v>4.3600000000000003</v>
      </c>
      <c r="R3797">
        <v>7.9</v>
      </c>
      <c r="S3797">
        <v>10</v>
      </c>
      <c r="T3797">
        <v>2.13</v>
      </c>
      <c r="U3797">
        <v>2</v>
      </c>
      <c r="V3797" t="s">
        <v>22</v>
      </c>
      <c r="W3797">
        <f t="shared" si="472"/>
        <v>0</v>
      </c>
      <c r="X3797" t="str">
        <f t="shared" si="473"/>
        <v>3 or fewer calls</v>
      </c>
      <c r="Y3797" t="str">
        <f t="shared" si="474"/>
        <v>Medium</v>
      </c>
      <c r="Z3797" t="str">
        <f t="shared" si="475"/>
        <v>Light_usage</v>
      </c>
      <c r="AA3797" t="str">
        <f t="shared" si="476"/>
        <v>Medium_user</v>
      </c>
      <c r="AB3797" t="str">
        <f t="shared" si="477"/>
        <v>Medium Usage</v>
      </c>
      <c r="AC3797" t="str">
        <f t="shared" si="478"/>
        <v>None</v>
      </c>
      <c r="AD3797" t="str">
        <f t="shared" si="479"/>
        <v>Medium Intl Calls</v>
      </c>
    </row>
    <row r="3798" spans="1:30" x14ac:dyDescent="0.25">
      <c r="A3798" t="s">
        <v>20</v>
      </c>
      <c r="B3798">
        <v>135</v>
      </c>
      <c r="C3798" t="s">
        <v>28</v>
      </c>
      <c r="D3798" t="s">
        <v>22</v>
      </c>
      <c r="E3798">
        <f>IF(train[[#This Row],[international_plan]]="yes",1,0)</f>
        <v>0</v>
      </c>
      <c r="F3798" t="s">
        <v>22</v>
      </c>
      <c r="G3798">
        <f>IF(train[[#This Row],[voice_mail_plan]]="yes",1,0)</f>
        <v>0</v>
      </c>
      <c r="H3798">
        <v>0</v>
      </c>
      <c r="I3798">
        <v>112.7</v>
      </c>
      <c r="J3798">
        <v>123</v>
      </c>
      <c r="K3798">
        <v>19.16</v>
      </c>
      <c r="L3798">
        <v>280</v>
      </c>
      <c r="M3798">
        <v>90</v>
      </c>
      <c r="N3798">
        <v>23.8</v>
      </c>
      <c r="O3798">
        <v>251.9</v>
      </c>
      <c r="P3798">
        <v>110</v>
      </c>
      <c r="Q3798">
        <v>11.34</v>
      </c>
      <c r="R3798">
        <v>10.4</v>
      </c>
      <c r="S3798">
        <v>2</v>
      </c>
      <c r="T3798">
        <v>2.81</v>
      </c>
      <c r="U3798">
        <v>0</v>
      </c>
      <c r="V3798" t="s">
        <v>22</v>
      </c>
      <c r="W3798">
        <f t="shared" si="472"/>
        <v>0</v>
      </c>
      <c r="X3798" t="str">
        <f t="shared" si="473"/>
        <v>3 or fewer calls</v>
      </c>
      <c r="Y3798" t="str">
        <f t="shared" si="474"/>
        <v>Medium</v>
      </c>
      <c r="Z3798" t="str">
        <f t="shared" si="475"/>
        <v>Medium_user</v>
      </c>
      <c r="AA3798" t="str">
        <f t="shared" si="476"/>
        <v>Heavy_user</v>
      </c>
      <c r="AB3798" t="str">
        <f t="shared" si="477"/>
        <v>Medium Usage</v>
      </c>
      <c r="AC3798" t="str">
        <f t="shared" si="478"/>
        <v>None</v>
      </c>
      <c r="AD3798" t="str">
        <f t="shared" si="479"/>
        <v>Medium Intl Calls</v>
      </c>
    </row>
    <row r="3799" spans="1:30" x14ac:dyDescent="0.25">
      <c r="A3799" t="s">
        <v>54</v>
      </c>
      <c r="B3799">
        <v>79</v>
      </c>
      <c r="C3799" t="s">
        <v>21</v>
      </c>
      <c r="D3799" t="s">
        <v>22</v>
      </c>
      <c r="E3799">
        <f>IF(train[[#This Row],[international_plan]]="yes",1,0)</f>
        <v>0</v>
      </c>
      <c r="F3799" t="s">
        <v>23</v>
      </c>
      <c r="G3799">
        <f>IF(train[[#This Row],[voice_mail_plan]]="yes",1,0)</f>
        <v>1</v>
      </c>
      <c r="H3799">
        <v>31</v>
      </c>
      <c r="I3799">
        <v>173.2</v>
      </c>
      <c r="J3799">
        <v>98</v>
      </c>
      <c r="K3799">
        <v>29.44</v>
      </c>
      <c r="L3799">
        <v>149.5</v>
      </c>
      <c r="M3799">
        <v>123</v>
      </c>
      <c r="N3799">
        <v>12.71</v>
      </c>
      <c r="O3799">
        <v>245.7</v>
      </c>
      <c r="P3799">
        <v>91</v>
      </c>
      <c r="Q3799">
        <v>11.06</v>
      </c>
      <c r="R3799">
        <v>11.5</v>
      </c>
      <c r="S3799">
        <v>7</v>
      </c>
      <c r="T3799">
        <v>3.11</v>
      </c>
      <c r="U3799">
        <v>1</v>
      </c>
      <c r="V3799" t="s">
        <v>22</v>
      </c>
      <c r="W3799">
        <f t="shared" si="472"/>
        <v>0</v>
      </c>
      <c r="X3799" t="str">
        <f t="shared" si="473"/>
        <v>3 or fewer calls</v>
      </c>
      <c r="Y3799" t="str">
        <f t="shared" si="474"/>
        <v>Medium</v>
      </c>
      <c r="Z3799" t="str">
        <f t="shared" si="475"/>
        <v>Heavy_user</v>
      </c>
      <c r="AA3799" t="str">
        <f t="shared" si="476"/>
        <v>Medium_user</v>
      </c>
      <c r="AB3799" t="str">
        <f t="shared" si="477"/>
        <v>Medium Usage</v>
      </c>
      <c r="AC3799" t="str">
        <f t="shared" si="478"/>
        <v>High</v>
      </c>
      <c r="AD3799" t="str">
        <f t="shared" si="479"/>
        <v>Medium Intl Calls</v>
      </c>
    </row>
    <row r="3800" spans="1:30" x14ac:dyDescent="0.25">
      <c r="A3800" t="s">
        <v>33</v>
      </c>
      <c r="B3800">
        <v>123</v>
      </c>
      <c r="C3800" t="s">
        <v>25</v>
      </c>
      <c r="D3800" t="s">
        <v>22</v>
      </c>
      <c r="E3800">
        <f>IF(train[[#This Row],[international_plan]]="yes",1,0)</f>
        <v>0</v>
      </c>
      <c r="F3800" t="s">
        <v>22</v>
      </c>
      <c r="G3800">
        <f>IF(train[[#This Row],[voice_mail_plan]]="yes",1,0)</f>
        <v>0</v>
      </c>
      <c r="H3800">
        <v>0</v>
      </c>
      <c r="I3800">
        <v>225.6</v>
      </c>
      <c r="J3800">
        <v>102</v>
      </c>
      <c r="K3800">
        <v>38.35</v>
      </c>
      <c r="L3800">
        <v>225.8</v>
      </c>
      <c r="M3800">
        <v>56</v>
      </c>
      <c r="N3800">
        <v>19.190000000000001</v>
      </c>
      <c r="O3800">
        <v>186.7</v>
      </c>
      <c r="P3800">
        <v>128</v>
      </c>
      <c r="Q3800">
        <v>8.4</v>
      </c>
      <c r="R3800">
        <v>6.7</v>
      </c>
      <c r="S3800">
        <v>2</v>
      </c>
      <c r="T3800">
        <v>1.81</v>
      </c>
      <c r="U3800">
        <v>1</v>
      </c>
      <c r="V3800" t="s">
        <v>22</v>
      </c>
      <c r="W3800">
        <f t="shared" si="472"/>
        <v>0</v>
      </c>
      <c r="X3800" t="str">
        <f t="shared" si="473"/>
        <v>3 or fewer calls</v>
      </c>
      <c r="Y3800" t="str">
        <f t="shared" si="474"/>
        <v>Low</v>
      </c>
      <c r="Z3800" t="str">
        <f t="shared" si="475"/>
        <v>Light_usage</v>
      </c>
      <c r="AA3800" t="str">
        <f t="shared" si="476"/>
        <v>Medium_user</v>
      </c>
      <c r="AB3800" t="str">
        <f t="shared" si="477"/>
        <v>Medium Usage</v>
      </c>
      <c r="AC3800" t="str">
        <f t="shared" si="478"/>
        <v>None</v>
      </c>
      <c r="AD3800" t="str">
        <f t="shared" si="479"/>
        <v>Low Intl Calls</v>
      </c>
    </row>
    <row r="3801" spans="1:30" x14ac:dyDescent="0.25">
      <c r="A3801" t="s">
        <v>69</v>
      </c>
      <c r="B3801">
        <v>112</v>
      </c>
      <c r="C3801" t="s">
        <v>21</v>
      </c>
      <c r="D3801" t="s">
        <v>23</v>
      </c>
      <c r="E3801">
        <f>IF(train[[#This Row],[international_plan]]="yes",1,0)</f>
        <v>1</v>
      </c>
      <c r="F3801" t="s">
        <v>22</v>
      </c>
      <c r="G3801">
        <f>IF(train[[#This Row],[voice_mail_plan]]="yes",1,0)</f>
        <v>0</v>
      </c>
      <c r="H3801">
        <v>0</v>
      </c>
      <c r="I3801">
        <v>195.7</v>
      </c>
      <c r="J3801">
        <v>123</v>
      </c>
      <c r="K3801">
        <v>33.270000000000003</v>
      </c>
      <c r="L3801">
        <v>141.9</v>
      </c>
      <c r="M3801">
        <v>124</v>
      </c>
      <c r="N3801">
        <v>12.06</v>
      </c>
      <c r="O3801">
        <v>136.4</v>
      </c>
      <c r="P3801">
        <v>72</v>
      </c>
      <c r="Q3801">
        <v>6.14</v>
      </c>
      <c r="R3801">
        <v>7.9</v>
      </c>
      <c r="S3801">
        <v>6</v>
      </c>
      <c r="T3801">
        <v>2.13</v>
      </c>
      <c r="U3801">
        <v>1</v>
      </c>
      <c r="V3801" t="s">
        <v>22</v>
      </c>
      <c r="W3801">
        <f t="shared" si="472"/>
        <v>0</v>
      </c>
      <c r="X3801" t="str">
        <f t="shared" si="473"/>
        <v>3 or fewer calls</v>
      </c>
      <c r="Y3801" t="str">
        <f t="shared" si="474"/>
        <v>Medium</v>
      </c>
      <c r="Z3801" t="str">
        <f t="shared" si="475"/>
        <v>Heavy_user</v>
      </c>
      <c r="AA3801" t="str">
        <f t="shared" si="476"/>
        <v>Medium_user</v>
      </c>
      <c r="AB3801" t="str">
        <f t="shared" si="477"/>
        <v>Medium Usage</v>
      </c>
      <c r="AC3801" t="str">
        <f t="shared" si="478"/>
        <v>None</v>
      </c>
      <c r="AD3801" t="str">
        <f t="shared" si="479"/>
        <v>Medium Intl Calls</v>
      </c>
    </row>
    <row r="3802" spans="1:30" x14ac:dyDescent="0.25">
      <c r="A3802" t="s">
        <v>45</v>
      </c>
      <c r="B3802">
        <v>57</v>
      </c>
      <c r="C3802" t="s">
        <v>21</v>
      </c>
      <c r="D3802" t="s">
        <v>22</v>
      </c>
      <c r="E3802">
        <f>IF(train[[#This Row],[international_plan]]="yes",1,0)</f>
        <v>0</v>
      </c>
      <c r="F3802" t="s">
        <v>22</v>
      </c>
      <c r="G3802">
        <f>IF(train[[#This Row],[voice_mail_plan]]="yes",1,0)</f>
        <v>0</v>
      </c>
      <c r="H3802">
        <v>0</v>
      </c>
      <c r="I3802">
        <v>214</v>
      </c>
      <c r="J3802">
        <v>100</v>
      </c>
      <c r="K3802">
        <v>36.380000000000003</v>
      </c>
      <c r="L3802">
        <v>209.9</v>
      </c>
      <c r="M3802">
        <v>80</v>
      </c>
      <c r="N3802">
        <v>17.84</v>
      </c>
      <c r="O3802">
        <v>105.1</v>
      </c>
      <c r="P3802">
        <v>112</v>
      </c>
      <c r="Q3802">
        <v>4.7300000000000004</v>
      </c>
      <c r="R3802">
        <v>11.3</v>
      </c>
      <c r="S3802">
        <v>1</v>
      </c>
      <c r="T3802">
        <v>3.05</v>
      </c>
      <c r="U3802">
        <v>0</v>
      </c>
      <c r="V3802" t="s">
        <v>22</v>
      </c>
      <c r="W3802">
        <f t="shared" si="472"/>
        <v>0</v>
      </c>
      <c r="X3802" t="str">
        <f t="shared" si="473"/>
        <v>3 or fewer calls</v>
      </c>
      <c r="Y3802" t="str">
        <f t="shared" si="474"/>
        <v>Medium</v>
      </c>
      <c r="Z3802" t="str">
        <f t="shared" si="475"/>
        <v>Medium_user</v>
      </c>
      <c r="AA3802" t="str">
        <f t="shared" si="476"/>
        <v>Medium_user</v>
      </c>
      <c r="AB3802" t="str">
        <f t="shared" si="477"/>
        <v>Medium Usage</v>
      </c>
      <c r="AC3802" t="str">
        <f t="shared" si="478"/>
        <v>None</v>
      </c>
      <c r="AD3802" t="str">
        <f t="shared" si="479"/>
        <v>Medium Intl Calls</v>
      </c>
    </row>
    <row r="3803" spans="1:30" x14ac:dyDescent="0.25">
      <c r="A3803" t="s">
        <v>61</v>
      </c>
      <c r="B3803">
        <v>143</v>
      </c>
      <c r="C3803" t="s">
        <v>21</v>
      </c>
      <c r="D3803" t="s">
        <v>22</v>
      </c>
      <c r="E3803">
        <f>IF(train[[#This Row],[international_plan]]="yes",1,0)</f>
        <v>0</v>
      </c>
      <c r="F3803" t="s">
        <v>22</v>
      </c>
      <c r="G3803">
        <f>IF(train[[#This Row],[voice_mail_plan]]="yes",1,0)</f>
        <v>0</v>
      </c>
      <c r="H3803">
        <v>0</v>
      </c>
      <c r="I3803">
        <v>271.7</v>
      </c>
      <c r="J3803">
        <v>67</v>
      </c>
      <c r="K3803">
        <v>46.19</v>
      </c>
      <c r="L3803">
        <v>189.1</v>
      </c>
      <c r="M3803">
        <v>155</v>
      </c>
      <c r="N3803">
        <v>16.07</v>
      </c>
      <c r="O3803">
        <v>101.1</v>
      </c>
      <c r="P3803">
        <v>55</v>
      </c>
      <c r="Q3803">
        <v>4.55</v>
      </c>
      <c r="R3803">
        <v>17.2</v>
      </c>
      <c r="S3803">
        <v>5</v>
      </c>
      <c r="T3803">
        <v>4.6399999999999997</v>
      </c>
      <c r="U3803">
        <v>1</v>
      </c>
      <c r="V3803" t="s">
        <v>22</v>
      </c>
      <c r="W3803">
        <f t="shared" si="472"/>
        <v>0</v>
      </c>
      <c r="X3803" t="str">
        <f t="shared" si="473"/>
        <v>3 or fewer calls</v>
      </c>
      <c r="Y3803" t="str">
        <f t="shared" si="474"/>
        <v>High</v>
      </c>
      <c r="Z3803" t="str">
        <f t="shared" si="475"/>
        <v>Heavy_user</v>
      </c>
      <c r="AA3803" t="str">
        <f t="shared" si="476"/>
        <v>Medium_user</v>
      </c>
      <c r="AB3803" t="str">
        <f t="shared" si="477"/>
        <v>Medium Usage</v>
      </c>
      <c r="AC3803" t="str">
        <f t="shared" si="478"/>
        <v>None</v>
      </c>
      <c r="AD3803" t="str">
        <f t="shared" si="479"/>
        <v>Medium Intl Calls</v>
      </c>
    </row>
    <row r="3804" spans="1:30" x14ac:dyDescent="0.25">
      <c r="A3804" t="s">
        <v>55</v>
      </c>
      <c r="B3804">
        <v>107</v>
      </c>
      <c r="C3804" t="s">
        <v>28</v>
      </c>
      <c r="D3804" t="s">
        <v>22</v>
      </c>
      <c r="E3804">
        <f>IF(train[[#This Row],[international_plan]]="yes",1,0)</f>
        <v>0</v>
      </c>
      <c r="F3804" t="s">
        <v>22</v>
      </c>
      <c r="G3804">
        <f>IF(train[[#This Row],[voice_mail_plan]]="yes",1,0)</f>
        <v>0</v>
      </c>
      <c r="H3804">
        <v>0</v>
      </c>
      <c r="I3804">
        <v>257.7</v>
      </c>
      <c r="J3804">
        <v>98</v>
      </c>
      <c r="K3804">
        <v>43.81</v>
      </c>
      <c r="L3804">
        <v>156.5</v>
      </c>
      <c r="M3804">
        <v>84</v>
      </c>
      <c r="N3804">
        <v>13.3</v>
      </c>
      <c r="O3804">
        <v>104.4</v>
      </c>
      <c r="P3804">
        <v>123</v>
      </c>
      <c r="Q3804">
        <v>4.7</v>
      </c>
      <c r="R3804">
        <v>9.8000000000000007</v>
      </c>
      <c r="S3804">
        <v>3</v>
      </c>
      <c r="T3804">
        <v>2.65</v>
      </c>
      <c r="U3804">
        <v>1</v>
      </c>
      <c r="V3804" t="s">
        <v>22</v>
      </c>
      <c r="W3804">
        <f t="shared" si="472"/>
        <v>0</v>
      </c>
      <c r="X3804" t="str">
        <f t="shared" si="473"/>
        <v>3 or fewer calls</v>
      </c>
      <c r="Y3804" t="str">
        <f t="shared" si="474"/>
        <v>Medium</v>
      </c>
      <c r="Z3804" t="str">
        <f t="shared" si="475"/>
        <v>Medium_user</v>
      </c>
      <c r="AA3804" t="str">
        <f t="shared" si="476"/>
        <v>Medium_user</v>
      </c>
      <c r="AB3804" t="str">
        <f t="shared" si="477"/>
        <v>Medium Usage</v>
      </c>
      <c r="AC3804" t="str">
        <f t="shared" si="478"/>
        <v>None</v>
      </c>
      <c r="AD3804" t="str">
        <f t="shared" si="479"/>
        <v>Medium Intl Calls</v>
      </c>
    </row>
    <row r="3805" spans="1:30" x14ac:dyDescent="0.25">
      <c r="A3805" t="s">
        <v>49</v>
      </c>
      <c r="B3805">
        <v>103</v>
      </c>
      <c r="C3805" t="s">
        <v>21</v>
      </c>
      <c r="D3805" t="s">
        <v>23</v>
      </c>
      <c r="E3805">
        <f>IF(train[[#This Row],[international_plan]]="yes",1,0)</f>
        <v>1</v>
      </c>
      <c r="F3805" t="s">
        <v>22</v>
      </c>
      <c r="G3805">
        <f>IF(train[[#This Row],[voice_mail_plan]]="yes",1,0)</f>
        <v>0</v>
      </c>
      <c r="H3805">
        <v>0</v>
      </c>
      <c r="I3805">
        <v>133.19999999999999</v>
      </c>
      <c r="J3805">
        <v>90</v>
      </c>
      <c r="K3805">
        <v>22.64</v>
      </c>
      <c r="L3805">
        <v>236.8</v>
      </c>
      <c r="M3805">
        <v>70</v>
      </c>
      <c r="N3805">
        <v>20.13</v>
      </c>
      <c r="O3805">
        <v>214.1</v>
      </c>
      <c r="P3805">
        <v>120</v>
      </c>
      <c r="Q3805">
        <v>9.6300000000000008</v>
      </c>
      <c r="R3805">
        <v>12.5</v>
      </c>
      <c r="S3805">
        <v>2</v>
      </c>
      <c r="T3805">
        <v>3.38</v>
      </c>
      <c r="U3805">
        <v>1</v>
      </c>
      <c r="V3805" t="s">
        <v>23</v>
      </c>
      <c r="W3805">
        <f t="shared" si="472"/>
        <v>1</v>
      </c>
      <c r="X3805" t="str">
        <f t="shared" si="473"/>
        <v>3 or fewer calls</v>
      </c>
      <c r="Y3805" t="str">
        <f t="shared" si="474"/>
        <v>Medium</v>
      </c>
      <c r="Z3805" t="str">
        <f t="shared" si="475"/>
        <v>Light_usage</v>
      </c>
      <c r="AA3805" t="str">
        <f t="shared" si="476"/>
        <v>Heavy_user</v>
      </c>
      <c r="AB3805" t="str">
        <f t="shared" si="477"/>
        <v>Medium Usage</v>
      </c>
      <c r="AC3805" t="str">
        <f t="shared" si="478"/>
        <v>None</v>
      </c>
      <c r="AD3805" t="str">
        <f t="shared" si="479"/>
        <v>Medium Intl Calls</v>
      </c>
    </row>
    <row r="3806" spans="1:30" x14ac:dyDescent="0.25">
      <c r="A3806" t="s">
        <v>34</v>
      </c>
      <c r="B3806">
        <v>157</v>
      </c>
      <c r="C3806" t="s">
        <v>21</v>
      </c>
      <c r="D3806" t="s">
        <v>22</v>
      </c>
      <c r="E3806">
        <f>IF(train[[#This Row],[international_plan]]="yes",1,0)</f>
        <v>0</v>
      </c>
      <c r="F3806" t="s">
        <v>22</v>
      </c>
      <c r="G3806">
        <f>IF(train[[#This Row],[voice_mail_plan]]="yes",1,0)</f>
        <v>0</v>
      </c>
      <c r="H3806">
        <v>0</v>
      </c>
      <c r="I3806">
        <v>248.7</v>
      </c>
      <c r="J3806">
        <v>113</v>
      </c>
      <c r="K3806">
        <v>42.28</v>
      </c>
      <c r="L3806">
        <v>251.8</v>
      </c>
      <c r="M3806">
        <v>79</v>
      </c>
      <c r="N3806">
        <v>21.4</v>
      </c>
      <c r="O3806">
        <v>262.7</v>
      </c>
      <c r="P3806">
        <v>46</v>
      </c>
      <c r="Q3806">
        <v>11.82</v>
      </c>
      <c r="R3806">
        <v>7.5</v>
      </c>
      <c r="S3806">
        <v>3</v>
      </c>
      <c r="T3806">
        <v>2.0299999999999998</v>
      </c>
      <c r="U3806">
        <v>5</v>
      </c>
      <c r="V3806" t="s">
        <v>23</v>
      </c>
      <c r="W3806">
        <f t="shared" si="472"/>
        <v>1</v>
      </c>
      <c r="X3806" t="str">
        <f t="shared" si="473"/>
        <v>More than 3 calls</v>
      </c>
      <c r="Y3806" t="str">
        <f t="shared" si="474"/>
        <v>Medium</v>
      </c>
      <c r="Z3806" t="str">
        <f t="shared" si="475"/>
        <v>Light_usage</v>
      </c>
      <c r="AA3806" t="str">
        <f t="shared" si="476"/>
        <v>Heavy_user</v>
      </c>
      <c r="AB3806" t="str">
        <f t="shared" si="477"/>
        <v>Medium Usage</v>
      </c>
      <c r="AC3806" t="str">
        <f t="shared" si="478"/>
        <v>None</v>
      </c>
      <c r="AD3806" t="str">
        <f t="shared" si="479"/>
        <v>Medium Intl Calls</v>
      </c>
    </row>
    <row r="3807" spans="1:30" x14ac:dyDescent="0.25">
      <c r="A3807" t="s">
        <v>65</v>
      </c>
      <c r="B3807">
        <v>120</v>
      </c>
      <c r="C3807" t="s">
        <v>25</v>
      </c>
      <c r="D3807" t="s">
        <v>22</v>
      </c>
      <c r="E3807">
        <f>IF(train[[#This Row],[international_plan]]="yes",1,0)</f>
        <v>0</v>
      </c>
      <c r="F3807" t="s">
        <v>22</v>
      </c>
      <c r="G3807">
        <f>IF(train[[#This Row],[voice_mail_plan]]="yes",1,0)</f>
        <v>0</v>
      </c>
      <c r="H3807">
        <v>0</v>
      </c>
      <c r="I3807">
        <v>180.8</v>
      </c>
      <c r="J3807">
        <v>93</v>
      </c>
      <c r="K3807">
        <v>30.74</v>
      </c>
      <c r="L3807">
        <v>190.1</v>
      </c>
      <c r="M3807">
        <v>82</v>
      </c>
      <c r="N3807">
        <v>16.16</v>
      </c>
      <c r="O3807">
        <v>192.3</v>
      </c>
      <c r="P3807">
        <v>66</v>
      </c>
      <c r="Q3807">
        <v>8.65</v>
      </c>
      <c r="R3807">
        <v>10.5</v>
      </c>
      <c r="S3807">
        <v>7</v>
      </c>
      <c r="T3807">
        <v>2.84</v>
      </c>
      <c r="U3807">
        <v>2</v>
      </c>
      <c r="V3807" t="s">
        <v>22</v>
      </c>
      <c r="W3807">
        <f t="shared" si="472"/>
        <v>0</v>
      </c>
      <c r="X3807" t="str">
        <f t="shared" si="473"/>
        <v>3 or fewer calls</v>
      </c>
      <c r="Y3807" t="str">
        <f t="shared" si="474"/>
        <v>Medium</v>
      </c>
      <c r="Z3807" t="str">
        <f t="shared" si="475"/>
        <v>Medium_user</v>
      </c>
      <c r="AA3807" t="str">
        <f t="shared" si="476"/>
        <v>Medium_user</v>
      </c>
      <c r="AB3807" t="str">
        <f t="shared" si="477"/>
        <v>Medium Usage</v>
      </c>
      <c r="AC3807" t="str">
        <f t="shared" si="478"/>
        <v>None</v>
      </c>
      <c r="AD3807" t="str">
        <f t="shared" si="479"/>
        <v>Medium Intl Calls</v>
      </c>
    </row>
    <row r="3808" spans="1:30" x14ac:dyDescent="0.25">
      <c r="A3808" t="s">
        <v>64</v>
      </c>
      <c r="B3808">
        <v>81</v>
      </c>
      <c r="C3808" t="s">
        <v>21</v>
      </c>
      <c r="D3808" t="s">
        <v>23</v>
      </c>
      <c r="E3808">
        <f>IF(train[[#This Row],[international_plan]]="yes",1,0)</f>
        <v>1</v>
      </c>
      <c r="F3808" t="s">
        <v>23</v>
      </c>
      <c r="G3808">
        <f>IF(train[[#This Row],[voice_mail_plan]]="yes",1,0)</f>
        <v>1</v>
      </c>
      <c r="H3808">
        <v>32</v>
      </c>
      <c r="I3808">
        <v>229</v>
      </c>
      <c r="J3808">
        <v>80</v>
      </c>
      <c r="K3808">
        <v>38.93</v>
      </c>
      <c r="L3808">
        <v>221</v>
      </c>
      <c r="M3808">
        <v>113</v>
      </c>
      <c r="N3808">
        <v>18.79</v>
      </c>
      <c r="O3808">
        <v>291.39999999999998</v>
      </c>
      <c r="P3808">
        <v>91</v>
      </c>
      <c r="Q3808">
        <v>13.11</v>
      </c>
      <c r="R3808">
        <v>12.4</v>
      </c>
      <c r="S3808">
        <v>5</v>
      </c>
      <c r="T3808">
        <v>3.35</v>
      </c>
      <c r="U3808">
        <v>1</v>
      </c>
      <c r="V3808" t="s">
        <v>22</v>
      </c>
      <c r="W3808">
        <f t="shared" si="472"/>
        <v>0</v>
      </c>
      <c r="X3808" t="str">
        <f t="shared" si="473"/>
        <v>3 or fewer calls</v>
      </c>
      <c r="Y3808" t="str">
        <f t="shared" si="474"/>
        <v>Medium</v>
      </c>
      <c r="Z3808" t="str">
        <f t="shared" si="475"/>
        <v>Medium_user</v>
      </c>
      <c r="AA3808" t="str">
        <f t="shared" si="476"/>
        <v>Medium_user</v>
      </c>
      <c r="AB3808" t="str">
        <f t="shared" si="477"/>
        <v>Medium Usage</v>
      </c>
      <c r="AC3808" t="str">
        <f t="shared" si="478"/>
        <v>High</v>
      </c>
      <c r="AD3808" t="str">
        <f t="shared" si="479"/>
        <v>Medium Intl Calls</v>
      </c>
    </row>
    <row r="3809" spans="1:30" x14ac:dyDescent="0.25">
      <c r="A3809" t="s">
        <v>61</v>
      </c>
      <c r="B3809">
        <v>136</v>
      </c>
      <c r="C3809" t="s">
        <v>25</v>
      </c>
      <c r="D3809" t="s">
        <v>22</v>
      </c>
      <c r="E3809">
        <f>IF(train[[#This Row],[international_plan]]="yes",1,0)</f>
        <v>0</v>
      </c>
      <c r="F3809" t="s">
        <v>22</v>
      </c>
      <c r="G3809">
        <f>IF(train[[#This Row],[voice_mail_plan]]="yes",1,0)</f>
        <v>0</v>
      </c>
      <c r="H3809">
        <v>0</v>
      </c>
      <c r="I3809">
        <v>276.3</v>
      </c>
      <c r="J3809">
        <v>94</v>
      </c>
      <c r="K3809">
        <v>46.97</v>
      </c>
      <c r="L3809">
        <v>226</v>
      </c>
      <c r="M3809">
        <v>125</v>
      </c>
      <c r="N3809">
        <v>19.21</v>
      </c>
      <c r="O3809">
        <v>221.4</v>
      </c>
      <c r="P3809">
        <v>87</v>
      </c>
      <c r="Q3809">
        <v>9.9600000000000009</v>
      </c>
      <c r="R3809">
        <v>7.2</v>
      </c>
      <c r="S3809">
        <v>1</v>
      </c>
      <c r="T3809">
        <v>1.94</v>
      </c>
      <c r="U3809">
        <v>1</v>
      </c>
      <c r="V3809" t="s">
        <v>23</v>
      </c>
      <c r="W3809">
        <f t="shared" si="472"/>
        <v>1</v>
      </c>
      <c r="X3809" t="str">
        <f t="shared" si="473"/>
        <v>3 or fewer calls</v>
      </c>
      <c r="Y3809" t="str">
        <f t="shared" si="474"/>
        <v>Low</v>
      </c>
      <c r="Z3809" t="str">
        <f t="shared" si="475"/>
        <v>Heavy_user</v>
      </c>
      <c r="AA3809" t="str">
        <f t="shared" si="476"/>
        <v>Medium_user</v>
      </c>
      <c r="AB3809" t="str">
        <f t="shared" si="477"/>
        <v>Medium Usage</v>
      </c>
      <c r="AC3809" t="str">
        <f t="shared" si="478"/>
        <v>None</v>
      </c>
      <c r="AD3809" t="str">
        <f t="shared" si="479"/>
        <v>Low Intl Calls</v>
      </c>
    </row>
    <row r="3810" spans="1:30" x14ac:dyDescent="0.25">
      <c r="A3810" t="s">
        <v>64</v>
      </c>
      <c r="B3810">
        <v>83</v>
      </c>
      <c r="C3810" t="s">
        <v>28</v>
      </c>
      <c r="D3810" t="s">
        <v>22</v>
      </c>
      <c r="E3810">
        <f>IF(train[[#This Row],[international_plan]]="yes",1,0)</f>
        <v>0</v>
      </c>
      <c r="F3810" t="s">
        <v>23</v>
      </c>
      <c r="G3810">
        <f>IF(train[[#This Row],[voice_mail_plan]]="yes",1,0)</f>
        <v>1</v>
      </c>
      <c r="H3810">
        <v>37</v>
      </c>
      <c r="I3810">
        <v>133.1</v>
      </c>
      <c r="J3810">
        <v>117</v>
      </c>
      <c r="K3810">
        <v>22.63</v>
      </c>
      <c r="L3810">
        <v>171.4</v>
      </c>
      <c r="M3810">
        <v>89</v>
      </c>
      <c r="N3810">
        <v>14.57</v>
      </c>
      <c r="O3810">
        <v>218.1</v>
      </c>
      <c r="P3810">
        <v>92</v>
      </c>
      <c r="Q3810">
        <v>9.81</v>
      </c>
      <c r="R3810">
        <v>10.9</v>
      </c>
      <c r="S3810">
        <v>4</v>
      </c>
      <c r="T3810">
        <v>2.94</v>
      </c>
      <c r="U3810">
        <v>3</v>
      </c>
      <c r="V3810" t="s">
        <v>22</v>
      </c>
      <c r="W3810">
        <f t="shared" si="472"/>
        <v>0</v>
      </c>
      <c r="X3810" t="str">
        <f t="shared" si="473"/>
        <v>3 or fewer calls</v>
      </c>
      <c r="Y3810" t="str">
        <f t="shared" si="474"/>
        <v>Medium</v>
      </c>
      <c r="Z3810" t="str">
        <f t="shared" si="475"/>
        <v>Medium_user</v>
      </c>
      <c r="AA3810" t="str">
        <f t="shared" si="476"/>
        <v>Medium_user</v>
      </c>
      <c r="AB3810" t="str">
        <f t="shared" si="477"/>
        <v>Medium Usage</v>
      </c>
      <c r="AC3810" t="str">
        <f t="shared" si="478"/>
        <v>High</v>
      </c>
      <c r="AD3810" t="str">
        <f t="shared" si="479"/>
        <v>Medium Intl Calls</v>
      </c>
    </row>
    <row r="3811" spans="1:30" x14ac:dyDescent="0.25">
      <c r="A3811" t="s">
        <v>73</v>
      </c>
      <c r="B3811">
        <v>137</v>
      </c>
      <c r="C3811" t="s">
        <v>21</v>
      </c>
      <c r="D3811" t="s">
        <v>22</v>
      </c>
      <c r="E3811">
        <f>IF(train[[#This Row],[international_plan]]="yes",1,0)</f>
        <v>0</v>
      </c>
      <c r="F3811" t="s">
        <v>22</v>
      </c>
      <c r="G3811">
        <f>IF(train[[#This Row],[voice_mail_plan]]="yes",1,0)</f>
        <v>0</v>
      </c>
      <c r="H3811">
        <v>0</v>
      </c>
      <c r="I3811">
        <v>248.3</v>
      </c>
      <c r="J3811">
        <v>63</v>
      </c>
      <c r="K3811">
        <v>42.21</v>
      </c>
      <c r="L3811">
        <v>250.4</v>
      </c>
      <c r="M3811">
        <v>108</v>
      </c>
      <c r="N3811">
        <v>21.28</v>
      </c>
      <c r="O3811">
        <v>159.1</v>
      </c>
      <c r="P3811">
        <v>94</v>
      </c>
      <c r="Q3811">
        <v>7.16</v>
      </c>
      <c r="R3811">
        <v>9.6</v>
      </c>
      <c r="S3811">
        <v>4</v>
      </c>
      <c r="T3811">
        <v>2.59</v>
      </c>
      <c r="U3811">
        <v>1</v>
      </c>
      <c r="V3811" t="s">
        <v>22</v>
      </c>
      <c r="W3811">
        <f t="shared" si="472"/>
        <v>0</v>
      </c>
      <c r="X3811" t="str">
        <f t="shared" si="473"/>
        <v>3 or fewer calls</v>
      </c>
      <c r="Y3811" t="str">
        <f t="shared" si="474"/>
        <v>Medium</v>
      </c>
      <c r="Z3811" t="str">
        <f t="shared" si="475"/>
        <v>Medium_user</v>
      </c>
      <c r="AA3811" t="str">
        <f t="shared" si="476"/>
        <v>Heavy_user</v>
      </c>
      <c r="AB3811" t="str">
        <f t="shared" si="477"/>
        <v>Medium Usage</v>
      </c>
      <c r="AC3811" t="str">
        <f t="shared" si="478"/>
        <v>None</v>
      </c>
      <c r="AD3811" t="str">
        <f t="shared" si="479"/>
        <v>Medium Intl Calls</v>
      </c>
    </row>
    <row r="3812" spans="1:30" x14ac:dyDescent="0.25">
      <c r="A3812" t="s">
        <v>64</v>
      </c>
      <c r="B3812">
        <v>93</v>
      </c>
      <c r="C3812" t="s">
        <v>21</v>
      </c>
      <c r="D3812" t="s">
        <v>22</v>
      </c>
      <c r="E3812">
        <f>IF(train[[#This Row],[international_plan]]="yes",1,0)</f>
        <v>0</v>
      </c>
      <c r="F3812" t="s">
        <v>23</v>
      </c>
      <c r="G3812">
        <f>IF(train[[#This Row],[voice_mail_plan]]="yes",1,0)</f>
        <v>1</v>
      </c>
      <c r="H3812">
        <v>37</v>
      </c>
      <c r="I3812">
        <v>230.4</v>
      </c>
      <c r="J3812">
        <v>95</v>
      </c>
      <c r="K3812">
        <v>39.17</v>
      </c>
      <c r="L3812">
        <v>155.5</v>
      </c>
      <c r="M3812">
        <v>89</v>
      </c>
      <c r="N3812">
        <v>13.22</v>
      </c>
      <c r="O3812">
        <v>179</v>
      </c>
      <c r="P3812">
        <v>90</v>
      </c>
      <c r="Q3812">
        <v>8.06</v>
      </c>
      <c r="R3812">
        <v>10.4</v>
      </c>
      <c r="S3812">
        <v>9</v>
      </c>
      <c r="T3812">
        <v>2.81</v>
      </c>
      <c r="U3812">
        <v>3</v>
      </c>
      <c r="V3812" t="s">
        <v>22</v>
      </c>
      <c r="W3812">
        <f t="shared" si="472"/>
        <v>0</v>
      </c>
      <c r="X3812" t="str">
        <f t="shared" si="473"/>
        <v>3 or fewer calls</v>
      </c>
      <c r="Y3812" t="str">
        <f t="shared" si="474"/>
        <v>Medium</v>
      </c>
      <c r="Z3812" t="str">
        <f t="shared" si="475"/>
        <v>Medium_user</v>
      </c>
      <c r="AA3812" t="str">
        <f t="shared" si="476"/>
        <v>Medium_user</v>
      </c>
      <c r="AB3812" t="str">
        <f t="shared" si="477"/>
        <v>Medium Usage</v>
      </c>
      <c r="AC3812" t="str">
        <f t="shared" si="478"/>
        <v>High</v>
      </c>
      <c r="AD3812" t="str">
        <f t="shared" si="479"/>
        <v>Medium Intl Calls</v>
      </c>
    </row>
    <row r="3813" spans="1:30" x14ac:dyDescent="0.25">
      <c r="A3813" t="s">
        <v>52</v>
      </c>
      <c r="B3813">
        <v>103</v>
      </c>
      <c r="C3813" t="s">
        <v>25</v>
      </c>
      <c r="D3813" t="s">
        <v>22</v>
      </c>
      <c r="E3813">
        <f>IF(train[[#This Row],[international_plan]]="yes",1,0)</f>
        <v>0</v>
      </c>
      <c r="F3813" t="s">
        <v>22</v>
      </c>
      <c r="G3813">
        <f>IF(train[[#This Row],[voice_mail_plan]]="yes",1,0)</f>
        <v>0</v>
      </c>
      <c r="H3813">
        <v>0</v>
      </c>
      <c r="I3813">
        <v>185.8</v>
      </c>
      <c r="J3813">
        <v>118</v>
      </c>
      <c r="K3813">
        <v>31.59</v>
      </c>
      <c r="L3813">
        <v>86.8</v>
      </c>
      <c r="M3813">
        <v>84</v>
      </c>
      <c r="N3813">
        <v>7.38</v>
      </c>
      <c r="O3813">
        <v>208.4</v>
      </c>
      <c r="P3813">
        <v>115</v>
      </c>
      <c r="Q3813">
        <v>9.3800000000000008</v>
      </c>
      <c r="R3813">
        <v>10.7</v>
      </c>
      <c r="S3813">
        <v>9</v>
      </c>
      <c r="T3813">
        <v>2.89</v>
      </c>
      <c r="U3813">
        <v>1</v>
      </c>
      <c r="V3813" t="s">
        <v>22</v>
      </c>
      <c r="W3813">
        <f t="shared" si="472"/>
        <v>0</v>
      </c>
      <c r="X3813" t="str">
        <f t="shared" si="473"/>
        <v>3 or fewer calls</v>
      </c>
      <c r="Y3813" t="str">
        <f t="shared" si="474"/>
        <v>Medium</v>
      </c>
      <c r="Z3813" t="str">
        <f t="shared" si="475"/>
        <v>Medium_user</v>
      </c>
      <c r="AA3813" t="str">
        <f t="shared" si="476"/>
        <v>Light_user</v>
      </c>
      <c r="AB3813" t="str">
        <f t="shared" si="477"/>
        <v>Medium Usage</v>
      </c>
      <c r="AC3813" t="str">
        <f t="shared" si="478"/>
        <v>None</v>
      </c>
      <c r="AD3813" t="str">
        <f t="shared" si="479"/>
        <v>Medium Intl Calls</v>
      </c>
    </row>
    <row r="3814" spans="1:30" x14ac:dyDescent="0.25">
      <c r="A3814" t="s">
        <v>56</v>
      </c>
      <c r="B3814">
        <v>96</v>
      </c>
      <c r="C3814" t="s">
        <v>21</v>
      </c>
      <c r="D3814" t="s">
        <v>22</v>
      </c>
      <c r="E3814">
        <f>IF(train[[#This Row],[international_plan]]="yes",1,0)</f>
        <v>0</v>
      </c>
      <c r="F3814" t="s">
        <v>22</v>
      </c>
      <c r="G3814">
        <f>IF(train[[#This Row],[voice_mail_plan]]="yes",1,0)</f>
        <v>0</v>
      </c>
      <c r="H3814">
        <v>0</v>
      </c>
      <c r="I3814">
        <v>183.9</v>
      </c>
      <c r="J3814">
        <v>88</v>
      </c>
      <c r="K3814">
        <v>31.26</v>
      </c>
      <c r="L3814">
        <v>109.2</v>
      </c>
      <c r="M3814">
        <v>86</v>
      </c>
      <c r="N3814">
        <v>9.2799999999999994</v>
      </c>
      <c r="O3814">
        <v>190.2</v>
      </c>
      <c r="P3814">
        <v>78</v>
      </c>
      <c r="Q3814">
        <v>8.56</v>
      </c>
      <c r="R3814">
        <v>16.600000000000001</v>
      </c>
      <c r="S3814">
        <v>7</v>
      </c>
      <c r="T3814">
        <v>4.4800000000000004</v>
      </c>
      <c r="U3814">
        <v>2</v>
      </c>
      <c r="V3814" t="s">
        <v>22</v>
      </c>
      <c r="W3814">
        <f t="shared" si="472"/>
        <v>0</v>
      </c>
      <c r="X3814" t="str">
        <f t="shared" si="473"/>
        <v>3 or fewer calls</v>
      </c>
      <c r="Y3814" t="str">
        <f t="shared" si="474"/>
        <v>High</v>
      </c>
      <c r="Z3814" t="str">
        <f t="shared" si="475"/>
        <v>Medium_user</v>
      </c>
      <c r="AA3814" t="str">
        <f t="shared" si="476"/>
        <v>Light_user</v>
      </c>
      <c r="AB3814" t="str">
        <f t="shared" si="477"/>
        <v>Medium Usage</v>
      </c>
      <c r="AC3814" t="str">
        <f t="shared" si="478"/>
        <v>None</v>
      </c>
      <c r="AD3814" t="str">
        <f t="shared" si="479"/>
        <v>Medium Intl Calls</v>
      </c>
    </row>
    <row r="3815" spans="1:30" x14ac:dyDescent="0.25">
      <c r="A3815" t="s">
        <v>36</v>
      </c>
      <c r="B3815">
        <v>77</v>
      </c>
      <c r="C3815" t="s">
        <v>21</v>
      </c>
      <c r="D3815" t="s">
        <v>23</v>
      </c>
      <c r="E3815">
        <f>IF(train[[#This Row],[international_plan]]="yes",1,0)</f>
        <v>1</v>
      </c>
      <c r="F3815" t="s">
        <v>22</v>
      </c>
      <c r="G3815">
        <f>IF(train[[#This Row],[voice_mail_plan]]="yes",1,0)</f>
        <v>0</v>
      </c>
      <c r="H3815">
        <v>0</v>
      </c>
      <c r="I3815">
        <v>132.9</v>
      </c>
      <c r="J3815">
        <v>86</v>
      </c>
      <c r="K3815">
        <v>22.59</v>
      </c>
      <c r="L3815">
        <v>168.1</v>
      </c>
      <c r="M3815">
        <v>121</v>
      </c>
      <c r="N3815">
        <v>14.29</v>
      </c>
      <c r="O3815">
        <v>196.3</v>
      </c>
      <c r="P3815">
        <v>102</v>
      </c>
      <c r="Q3815">
        <v>8.83</v>
      </c>
      <c r="R3815">
        <v>7.8</v>
      </c>
      <c r="S3815">
        <v>3</v>
      </c>
      <c r="T3815">
        <v>2.11</v>
      </c>
      <c r="U3815">
        <v>0</v>
      </c>
      <c r="V3815" t="s">
        <v>22</v>
      </c>
      <c r="W3815">
        <f t="shared" si="472"/>
        <v>0</v>
      </c>
      <c r="X3815" t="str">
        <f t="shared" si="473"/>
        <v>3 or fewer calls</v>
      </c>
      <c r="Y3815" t="str">
        <f t="shared" si="474"/>
        <v>Medium</v>
      </c>
      <c r="Z3815" t="str">
        <f t="shared" si="475"/>
        <v>Heavy_user</v>
      </c>
      <c r="AA3815" t="str">
        <f t="shared" si="476"/>
        <v>Medium_user</v>
      </c>
      <c r="AB3815" t="str">
        <f t="shared" si="477"/>
        <v>Medium Usage</v>
      </c>
      <c r="AC3815" t="str">
        <f t="shared" si="478"/>
        <v>None</v>
      </c>
      <c r="AD3815" t="str">
        <f t="shared" si="479"/>
        <v>Medium Intl Calls</v>
      </c>
    </row>
    <row r="3816" spans="1:30" x14ac:dyDescent="0.25">
      <c r="A3816" t="s">
        <v>61</v>
      </c>
      <c r="B3816">
        <v>116</v>
      </c>
      <c r="C3816" t="s">
        <v>28</v>
      </c>
      <c r="D3816" t="s">
        <v>22</v>
      </c>
      <c r="E3816">
        <f>IF(train[[#This Row],[international_plan]]="yes",1,0)</f>
        <v>0</v>
      </c>
      <c r="F3816" t="s">
        <v>22</v>
      </c>
      <c r="G3816">
        <f>IF(train[[#This Row],[voice_mail_plan]]="yes",1,0)</f>
        <v>0</v>
      </c>
      <c r="H3816">
        <v>0</v>
      </c>
      <c r="I3816">
        <v>179</v>
      </c>
      <c r="J3816">
        <v>81</v>
      </c>
      <c r="K3816">
        <v>30.43</v>
      </c>
      <c r="L3816">
        <v>200</v>
      </c>
      <c r="M3816">
        <v>116</v>
      </c>
      <c r="N3816">
        <v>17</v>
      </c>
      <c r="O3816">
        <v>168.6</v>
      </c>
      <c r="P3816">
        <v>74</v>
      </c>
      <c r="Q3816">
        <v>7.59</v>
      </c>
      <c r="R3816">
        <v>15.8</v>
      </c>
      <c r="S3816">
        <v>7</v>
      </c>
      <c r="T3816">
        <v>4.2699999999999996</v>
      </c>
      <c r="U3816">
        <v>1</v>
      </c>
      <c r="V3816" t="s">
        <v>22</v>
      </c>
      <c r="W3816">
        <f t="shared" si="472"/>
        <v>0</v>
      </c>
      <c r="X3816" t="str">
        <f t="shared" si="473"/>
        <v>3 or fewer calls</v>
      </c>
      <c r="Y3816" t="str">
        <f t="shared" si="474"/>
        <v>High</v>
      </c>
      <c r="Z3816" t="str">
        <f t="shared" si="475"/>
        <v>Medium_user</v>
      </c>
      <c r="AA3816" t="str">
        <f t="shared" si="476"/>
        <v>Medium_user</v>
      </c>
      <c r="AB3816" t="str">
        <f t="shared" si="477"/>
        <v>Medium Usage</v>
      </c>
      <c r="AC3816" t="str">
        <f t="shared" si="478"/>
        <v>None</v>
      </c>
      <c r="AD3816" t="str">
        <f t="shared" si="479"/>
        <v>Medium Intl Calls</v>
      </c>
    </row>
    <row r="3817" spans="1:30" x14ac:dyDescent="0.25">
      <c r="A3817" t="s">
        <v>60</v>
      </c>
      <c r="B3817">
        <v>96</v>
      </c>
      <c r="C3817" t="s">
        <v>25</v>
      </c>
      <c r="D3817" t="s">
        <v>23</v>
      </c>
      <c r="E3817">
        <f>IF(train[[#This Row],[international_plan]]="yes",1,0)</f>
        <v>1</v>
      </c>
      <c r="F3817" t="s">
        <v>22</v>
      </c>
      <c r="G3817">
        <f>IF(train[[#This Row],[voice_mail_plan]]="yes",1,0)</f>
        <v>0</v>
      </c>
      <c r="H3817">
        <v>0</v>
      </c>
      <c r="I3817">
        <v>188.8</v>
      </c>
      <c r="J3817">
        <v>119</v>
      </c>
      <c r="K3817">
        <v>32.1</v>
      </c>
      <c r="L3817">
        <v>216.9</v>
      </c>
      <c r="M3817">
        <v>100</v>
      </c>
      <c r="N3817">
        <v>18.440000000000001</v>
      </c>
      <c r="O3817">
        <v>208.5</v>
      </c>
      <c r="P3817">
        <v>116</v>
      </c>
      <c r="Q3817">
        <v>9.3800000000000008</v>
      </c>
      <c r="R3817">
        <v>5.8</v>
      </c>
      <c r="S3817">
        <v>3</v>
      </c>
      <c r="T3817">
        <v>1.57</v>
      </c>
      <c r="U3817">
        <v>3</v>
      </c>
      <c r="V3817" t="s">
        <v>22</v>
      </c>
      <c r="W3817">
        <f t="shared" si="472"/>
        <v>0</v>
      </c>
      <c r="X3817" t="str">
        <f t="shared" si="473"/>
        <v>3 or fewer calls</v>
      </c>
      <c r="Y3817" t="str">
        <f t="shared" si="474"/>
        <v>Low</v>
      </c>
      <c r="Z3817" t="str">
        <f t="shared" si="475"/>
        <v>Medium_user</v>
      </c>
      <c r="AA3817" t="str">
        <f t="shared" si="476"/>
        <v>Medium_user</v>
      </c>
      <c r="AB3817" t="str">
        <f t="shared" si="477"/>
        <v>Medium Usage</v>
      </c>
      <c r="AC3817" t="str">
        <f t="shared" si="478"/>
        <v>None</v>
      </c>
      <c r="AD3817" t="str">
        <f t="shared" si="479"/>
        <v>Low Intl Calls</v>
      </c>
    </row>
    <row r="3818" spans="1:30" x14ac:dyDescent="0.25">
      <c r="A3818" t="s">
        <v>74</v>
      </c>
      <c r="B3818">
        <v>60</v>
      </c>
      <c r="C3818" t="s">
        <v>21</v>
      </c>
      <c r="D3818" t="s">
        <v>23</v>
      </c>
      <c r="E3818">
        <f>IF(train[[#This Row],[international_plan]]="yes",1,0)</f>
        <v>1</v>
      </c>
      <c r="F3818" t="s">
        <v>23</v>
      </c>
      <c r="G3818">
        <f>IF(train[[#This Row],[voice_mail_plan]]="yes",1,0)</f>
        <v>1</v>
      </c>
      <c r="H3818">
        <v>45</v>
      </c>
      <c r="I3818">
        <v>135.6</v>
      </c>
      <c r="J3818">
        <v>101</v>
      </c>
      <c r="K3818">
        <v>23.05</v>
      </c>
      <c r="L3818">
        <v>94.9</v>
      </c>
      <c r="M3818">
        <v>73</v>
      </c>
      <c r="N3818">
        <v>8.07</v>
      </c>
      <c r="O3818">
        <v>154</v>
      </c>
      <c r="P3818">
        <v>118</v>
      </c>
      <c r="Q3818">
        <v>6.93</v>
      </c>
      <c r="R3818">
        <v>9.8000000000000007</v>
      </c>
      <c r="S3818">
        <v>3</v>
      </c>
      <c r="T3818">
        <v>2.65</v>
      </c>
      <c r="U3818">
        <v>4</v>
      </c>
      <c r="V3818" t="s">
        <v>23</v>
      </c>
      <c r="W3818">
        <f t="shared" si="472"/>
        <v>1</v>
      </c>
      <c r="X3818" t="str">
        <f t="shared" si="473"/>
        <v>More than 3 calls</v>
      </c>
      <c r="Y3818" t="str">
        <f t="shared" si="474"/>
        <v>Medium</v>
      </c>
      <c r="Z3818" t="str">
        <f t="shared" si="475"/>
        <v>Light_usage</v>
      </c>
      <c r="AA3818" t="str">
        <f t="shared" si="476"/>
        <v>Light_user</v>
      </c>
      <c r="AB3818" t="str">
        <f t="shared" si="477"/>
        <v>Medium Usage</v>
      </c>
      <c r="AC3818" t="str">
        <f t="shared" si="478"/>
        <v>High</v>
      </c>
      <c r="AD3818" t="str">
        <f t="shared" si="479"/>
        <v>Medium Intl Calls</v>
      </c>
    </row>
    <row r="3819" spans="1:30" x14ac:dyDescent="0.25">
      <c r="A3819" t="s">
        <v>34</v>
      </c>
      <c r="B3819">
        <v>105</v>
      </c>
      <c r="C3819" t="s">
        <v>25</v>
      </c>
      <c r="D3819" t="s">
        <v>23</v>
      </c>
      <c r="E3819">
        <f>IF(train[[#This Row],[international_plan]]="yes",1,0)</f>
        <v>1</v>
      </c>
      <c r="F3819" t="s">
        <v>23</v>
      </c>
      <c r="G3819">
        <f>IF(train[[#This Row],[voice_mail_plan]]="yes",1,0)</f>
        <v>1</v>
      </c>
      <c r="H3819">
        <v>31</v>
      </c>
      <c r="I3819">
        <v>172.5</v>
      </c>
      <c r="J3819">
        <v>103</v>
      </c>
      <c r="K3819">
        <v>29.33</v>
      </c>
      <c r="L3819">
        <v>113.6</v>
      </c>
      <c r="M3819">
        <v>102</v>
      </c>
      <c r="N3819">
        <v>9.66</v>
      </c>
      <c r="O3819">
        <v>261.60000000000002</v>
      </c>
      <c r="P3819">
        <v>104</v>
      </c>
      <c r="Q3819">
        <v>11.77</v>
      </c>
      <c r="R3819">
        <v>10.8</v>
      </c>
      <c r="S3819">
        <v>4</v>
      </c>
      <c r="T3819">
        <v>2.92</v>
      </c>
      <c r="U3819">
        <v>2</v>
      </c>
      <c r="V3819" t="s">
        <v>22</v>
      </c>
      <c r="W3819">
        <f t="shared" si="472"/>
        <v>0</v>
      </c>
      <c r="X3819" t="str">
        <f t="shared" si="473"/>
        <v>3 or fewer calls</v>
      </c>
      <c r="Y3819" t="str">
        <f t="shared" si="474"/>
        <v>Medium</v>
      </c>
      <c r="Z3819" t="str">
        <f t="shared" si="475"/>
        <v>Medium_user</v>
      </c>
      <c r="AA3819" t="str">
        <f t="shared" si="476"/>
        <v>Light_user</v>
      </c>
      <c r="AB3819" t="str">
        <f t="shared" si="477"/>
        <v>Medium Usage</v>
      </c>
      <c r="AC3819" t="str">
        <f t="shared" si="478"/>
        <v>High</v>
      </c>
      <c r="AD3819" t="str">
        <f t="shared" si="479"/>
        <v>Medium Intl Calls</v>
      </c>
    </row>
    <row r="3820" spans="1:30" x14ac:dyDescent="0.25">
      <c r="A3820" t="s">
        <v>24</v>
      </c>
      <c r="B3820">
        <v>107</v>
      </c>
      <c r="C3820" t="s">
        <v>28</v>
      </c>
      <c r="D3820" t="s">
        <v>22</v>
      </c>
      <c r="E3820">
        <f>IF(train[[#This Row],[international_plan]]="yes",1,0)</f>
        <v>0</v>
      </c>
      <c r="F3820" t="s">
        <v>22</v>
      </c>
      <c r="G3820">
        <f>IF(train[[#This Row],[voice_mail_plan]]="yes",1,0)</f>
        <v>0</v>
      </c>
      <c r="H3820">
        <v>0</v>
      </c>
      <c r="I3820">
        <v>156.30000000000001</v>
      </c>
      <c r="J3820">
        <v>75</v>
      </c>
      <c r="K3820">
        <v>26.57</v>
      </c>
      <c r="L3820">
        <v>215.3</v>
      </c>
      <c r="M3820">
        <v>93</v>
      </c>
      <c r="N3820">
        <v>18.3</v>
      </c>
      <c r="O3820">
        <v>118.2</v>
      </c>
      <c r="P3820">
        <v>115</v>
      </c>
      <c r="Q3820">
        <v>5.32</v>
      </c>
      <c r="R3820">
        <v>8.8000000000000007</v>
      </c>
      <c r="S3820">
        <v>2</v>
      </c>
      <c r="T3820">
        <v>2.38</v>
      </c>
      <c r="U3820">
        <v>1</v>
      </c>
      <c r="V3820" t="s">
        <v>22</v>
      </c>
      <c r="W3820">
        <f t="shared" si="472"/>
        <v>0</v>
      </c>
      <c r="X3820" t="str">
        <f t="shared" si="473"/>
        <v>3 or fewer calls</v>
      </c>
      <c r="Y3820" t="str">
        <f t="shared" si="474"/>
        <v>Medium</v>
      </c>
      <c r="Z3820" t="str">
        <f t="shared" si="475"/>
        <v>Medium_user</v>
      </c>
      <c r="AA3820" t="str">
        <f t="shared" si="476"/>
        <v>Medium_user</v>
      </c>
      <c r="AB3820" t="str">
        <f t="shared" si="477"/>
        <v>Medium Usage</v>
      </c>
      <c r="AC3820" t="str">
        <f t="shared" si="478"/>
        <v>None</v>
      </c>
      <c r="AD3820" t="str">
        <f t="shared" si="479"/>
        <v>Medium Intl Calls</v>
      </c>
    </row>
    <row r="3821" spans="1:30" x14ac:dyDescent="0.25">
      <c r="A3821" t="s">
        <v>56</v>
      </c>
      <c r="B3821">
        <v>86</v>
      </c>
      <c r="C3821" t="s">
        <v>21</v>
      </c>
      <c r="D3821" t="s">
        <v>22</v>
      </c>
      <c r="E3821">
        <f>IF(train[[#This Row],[international_plan]]="yes",1,0)</f>
        <v>0</v>
      </c>
      <c r="F3821" t="s">
        <v>22</v>
      </c>
      <c r="G3821">
        <f>IF(train[[#This Row],[voice_mail_plan]]="yes",1,0)</f>
        <v>0</v>
      </c>
      <c r="H3821">
        <v>0</v>
      </c>
      <c r="I3821">
        <v>234.6</v>
      </c>
      <c r="J3821">
        <v>102</v>
      </c>
      <c r="K3821">
        <v>39.880000000000003</v>
      </c>
      <c r="L3821">
        <v>268.3</v>
      </c>
      <c r="M3821">
        <v>109</v>
      </c>
      <c r="N3821">
        <v>22.81</v>
      </c>
      <c r="O3821">
        <v>195.6</v>
      </c>
      <c r="P3821">
        <v>102</v>
      </c>
      <c r="Q3821">
        <v>8.8000000000000007</v>
      </c>
      <c r="R3821">
        <v>11.6</v>
      </c>
      <c r="S3821">
        <v>4</v>
      </c>
      <c r="T3821">
        <v>3.13</v>
      </c>
      <c r="U3821">
        <v>1</v>
      </c>
      <c r="V3821" t="s">
        <v>23</v>
      </c>
      <c r="W3821">
        <f t="shared" si="472"/>
        <v>1</v>
      </c>
      <c r="X3821" t="str">
        <f t="shared" si="473"/>
        <v>3 or fewer calls</v>
      </c>
      <c r="Y3821" t="str">
        <f t="shared" si="474"/>
        <v>Medium</v>
      </c>
      <c r="Z3821" t="str">
        <f t="shared" si="475"/>
        <v>Medium_user</v>
      </c>
      <c r="AA3821" t="str">
        <f t="shared" si="476"/>
        <v>Heavy_user</v>
      </c>
      <c r="AB3821" t="str">
        <f t="shared" si="477"/>
        <v>Medium Usage</v>
      </c>
      <c r="AC3821" t="str">
        <f t="shared" si="478"/>
        <v>None</v>
      </c>
      <c r="AD3821" t="str">
        <f t="shared" si="479"/>
        <v>Medium Intl Calls</v>
      </c>
    </row>
    <row r="3822" spans="1:30" x14ac:dyDescent="0.25">
      <c r="A3822" t="s">
        <v>64</v>
      </c>
      <c r="B3822">
        <v>115</v>
      </c>
      <c r="C3822" t="s">
        <v>21</v>
      </c>
      <c r="D3822" t="s">
        <v>22</v>
      </c>
      <c r="E3822">
        <f>IF(train[[#This Row],[international_plan]]="yes",1,0)</f>
        <v>0</v>
      </c>
      <c r="F3822" t="s">
        <v>22</v>
      </c>
      <c r="G3822">
        <f>IF(train[[#This Row],[voice_mail_plan]]="yes",1,0)</f>
        <v>0</v>
      </c>
      <c r="H3822">
        <v>0</v>
      </c>
      <c r="I3822">
        <v>202.1</v>
      </c>
      <c r="J3822">
        <v>95</v>
      </c>
      <c r="K3822">
        <v>34.36</v>
      </c>
      <c r="L3822">
        <v>231.6</v>
      </c>
      <c r="M3822">
        <v>89</v>
      </c>
      <c r="N3822">
        <v>19.690000000000001</v>
      </c>
      <c r="O3822">
        <v>214.6</v>
      </c>
      <c r="P3822">
        <v>165</v>
      </c>
      <c r="Q3822">
        <v>9.66</v>
      </c>
      <c r="R3822">
        <v>13.1</v>
      </c>
      <c r="S3822">
        <v>7</v>
      </c>
      <c r="T3822">
        <v>3.54</v>
      </c>
      <c r="U3822">
        <v>1</v>
      </c>
      <c r="V3822" t="s">
        <v>22</v>
      </c>
      <c r="W3822">
        <f t="shared" si="472"/>
        <v>0</v>
      </c>
      <c r="X3822" t="str">
        <f t="shared" si="473"/>
        <v>3 or fewer calls</v>
      </c>
      <c r="Y3822" t="str">
        <f t="shared" si="474"/>
        <v>Medium</v>
      </c>
      <c r="Z3822" t="str">
        <f t="shared" si="475"/>
        <v>Medium_user</v>
      </c>
      <c r="AA3822" t="str">
        <f t="shared" si="476"/>
        <v>Medium_user</v>
      </c>
      <c r="AB3822" t="str">
        <f t="shared" si="477"/>
        <v>Medium Usage</v>
      </c>
      <c r="AC3822" t="str">
        <f t="shared" si="478"/>
        <v>None</v>
      </c>
      <c r="AD3822" t="str">
        <f t="shared" si="479"/>
        <v>Medium Intl Calls</v>
      </c>
    </row>
    <row r="3823" spans="1:30" x14ac:dyDescent="0.25">
      <c r="A3823" t="s">
        <v>71</v>
      </c>
      <c r="B3823">
        <v>128</v>
      </c>
      <c r="C3823" t="s">
        <v>28</v>
      </c>
      <c r="D3823" t="s">
        <v>22</v>
      </c>
      <c r="E3823">
        <f>IF(train[[#This Row],[international_plan]]="yes",1,0)</f>
        <v>0</v>
      </c>
      <c r="F3823" t="s">
        <v>23</v>
      </c>
      <c r="G3823">
        <f>IF(train[[#This Row],[voice_mail_plan]]="yes",1,0)</f>
        <v>1</v>
      </c>
      <c r="H3823">
        <v>40</v>
      </c>
      <c r="I3823">
        <v>272.2</v>
      </c>
      <c r="J3823">
        <v>112</v>
      </c>
      <c r="K3823">
        <v>46.27</v>
      </c>
      <c r="L3823">
        <v>239.9</v>
      </c>
      <c r="M3823">
        <v>111</v>
      </c>
      <c r="N3823">
        <v>20.39</v>
      </c>
      <c r="O3823">
        <v>257.3</v>
      </c>
      <c r="P3823">
        <v>124</v>
      </c>
      <c r="Q3823">
        <v>11.58</v>
      </c>
      <c r="R3823">
        <v>11.6</v>
      </c>
      <c r="S3823">
        <v>2</v>
      </c>
      <c r="T3823">
        <v>3.13</v>
      </c>
      <c r="U3823">
        <v>1</v>
      </c>
      <c r="V3823" t="s">
        <v>22</v>
      </c>
      <c r="W3823">
        <f t="shared" si="472"/>
        <v>0</v>
      </c>
      <c r="X3823" t="str">
        <f t="shared" si="473"/>
        <v>3 or fewer calls</v>
      </c>
      <c r="Y3823" t="str">
        <f t="shared" si="474"/>
        <v>Medium</v>
      </c>
      <c r="Z3823" t="str">
        <f t="shared" si="475"/>
        <v>Medium_user</v>
      </c>
      <c r="AA3823" t="str">
        <f t="shared" si="476"/>
        <v>Heavy_user</v>
      </c>
      <c r="AB3823" t="str">
        <f t="shared" si="477"/>
        <v>High Usage</v>
      </c>
      <c r="AC3823" t="str">
        <f t="shared" si="478"/>
        <v>High</v>
      </c>
      <c r="AD3823" t="str">
        <f t="shared" si="479"/>
        <v>Medium Intl Calls</v>
      </c>
    </row>
    <row r="3824" spans="1:30" x14ac:dyDescent="0.25">
      <c r="A3824" t="s">
        <v>57</v>
      </c>
      <c r="B3824">
        <v>97</v>
      </c>
      <c r="C3824" t="s">
        <v>21</v>
      </c>
      <c r="D3824" t="s">
        <v>22</v>
      </c>
      <c r="E3824">
        <f>IF(train[[#This Row],[international_plan]]="yes",1,0)</f>
        <v>0</v>
      </c>
      <c r="F3824" t="s">
        <v>22</v>
      </c>
      <c r="G3824">
        <f>IF(train[[#This Row],[voice_mail_plan]]="yes",1,0)</f>
        <v>0</v>
      </c>
      <c r="H3824">
        <v>0</v>
      </c>
      <c r="I3824">
        <v>245.2</v>
      </c>
      <c r="J3824">
        <v>109</v>
      </c>
      <c r="K3824">
        <v>41.68</v>
      </c>
      <c r="L3824">
        <v>165.5</v>
      </c>
      <c r="M3824">
        <v>152</v>
      </c>
      <c r="N3824">
        <v>14.07</v>
      </c>
      <c r="O3824">
        <v>159.19999999999999</v>
      </c>
      <c r="P3824">
        <v>96</v>
      </c>
      <c r="Q3824">
        <v>7.16</v>
      </c>
      <c r="R3824">
        <v>9.1</v>
      </c>
      <c r="S3824">
        <v>8</v>
      </c>
      <c r="T3824">
        <v>2.46</v>
      </c>
      <c r="U3824">
        <v>1</v>
      </c>
      <c r="V3824" t="s">
        <v>22</v>
      </c>
      <c r="W3824">
        <f t="shared" si="472"/>
        <v>0</v>
      </c>
      <c r="X3824" t="str">
        <f t="shared" si="473"/>
        <v>3 or fewer calls</v>
      </c>
      <c r="Y3824" t="str">
        <f t="shared" si="474"/>
        <v>Medium</v>
      </c>
      <c r="Z3824" t="str">
        <f t="shared" si="475"/>
        <v>Heavy_user</v>
      </c>
      <c r="AA3824" t="str">
        <f t="shared" si="476"/>
        <v>Medium_user</v>
      </c>
      <c r="AB3824" t="str">
        <f t="shared" si="477"/>
        <v>Medium Usage</v>
      </c>
      <c r="AC3824" t="str">
        <f t="shared" si="478"/>
        <v>None</v>
      </c>
      <c r="AD3824" t="str">
        <f t="shared" si="479"/>
        <v>Medium Intl Calls</v>
      </c>
    </row>
    <row r="3825" spans="1:30" x14ac:dyDescent="0.25">
      <c r="A3825" t="s">
        <v>41</v>
      </c>
      <c r="B3825">
        <v>90</v>
      </c>
      <c r="C3825" t="s">
        <v>21</v>
      </c>
      <c r="D3825" t="s">
        <v>22</v>
      </c>
      <c r="E3825">
        <f>IF(train[[#This Row],[international_plan]]="yes",1,0)</f>
        <v>0</v>
      </c>
      <c r="F3825" t="s">
        <v>22</v>
      </c>
      <c r="G3825">
        <f>IF(train[[#This Row],[voice_mail_plan]]="yes",1,0)</f>
        <v>0</v>
      </c>
      <c r="H3825">
        <v>0</v>
      </c>
      <c r="I3825">
        <v>207.6</v>
      </c>
      <c r="J3825">
        <v>82</v>
      </c>
      <c r="K3825">
        <v>35.29</v>
      </c>
      <c r="L3825">
        <v>193.3</v>
      </c>
      <c r="M3825">
        <v>105</v>
      </c>
      <c r="N3825">
        <v>16.43</v>
      </c>
      <c r="O3825">
        <v>149.69999999999999</v>
      </c>
      <c r="P3825">
        <v>68</v>
      </c>
      <c r="Q3825">
        <v>6.74</v>
      </c>
      <c r="R3825">
        <v>11.2</v>
      </c>
      <c r="S3825">
        <v>6</v>
      </c>
      <c r="T3825">
        <v>3.02</v>
      </c>
      <c r="U3825">
        <v>1</v>
      </c>
      <c r="V3825" t="s">
        <v>22</v>
      </c>
      <c r="W3825">
        <f t="shared" si="472"/>
        <v>0</v>
      </c>
      <c r="X3825" t="str">
        <f t="shared" si="473"/>
        <v>3 or fewer calls</v>
      </c>
      <c r="Y3825" t="str">
        <f t="shared" si="474"/>
        <v>Medium</v>
      </c>
      <c r="Z3825" t="str">
        <f t="shared" si="475"/>
        <v>Medium_user</v>
      </c>
      <c r="AA3825" t="str">
        <f t="shared" si="476"/>
        <v>Medium_user</v>
      </c>
      <c r="AB3825" t="str">
        <f t="shared" si="477"/>
        <v>Medium Usage</v>
      </c>
      <c r="AC3825" t="str">
        <f t="shared" si="478"/>
        <v>None</v>
      </c>
      <c r="AD3825" t="str">
        <f t="shared" si="479"/>
        <v>Medium Intl Calls</v>
      </c>
    </row>
    <row r="3826" spans="1:30" x14ac:dyDescent="0.25">
      <c r="A3826" t="s">
        <v>65</v>
      </c>
      <c r="B3826">
        <v>22</v>
      </c>
      <c r="C3826" t="s">
        <v>21</v>
      </c>
      <c r="D3826" t="s">
        <v>22</v>
      </c>
      <c r="E3826">
        <f>IF(train[[#This Row],[international_plan]]="yes",1,0)</f>
        <v>0</v>
      </c>
      <c r="F3826" t="s">
        <v>22</v>
      </c>
      <c r="G3826">
        <f>IF(train[[#This Row],[voice_mail_plan]]="yes",1,0)</f>
        <v>0</v>
      </c>
      <c r="H3826">
        <v>0</v>
      </c>
      <c r="I3826">
        <v>222.9</v>
      </c>
      <c r="J3826">
        <v>97</v>
      </c>
      <c r="K3826">
        <v>37.89</v>
      </c>
      <c r="L3826">
        <v>172.6</v>
      </c>
      <c r="M3826">
        <v>91</v>
      </c>
      <c r="N3826">
        <v>14.67</v>
      </c>
      <c r="O3826">
        <v>187.6</v>
      </c>
      <c r="P3826">
        <v>99</v>
      </c>
      <c r="Q3826">
        <v>8.44</v>
      </c>
      <c r="R3826">
        <v>10.1</v>
      </c>
      <c r="S3826">
        <v>3</v>
      </c>
      <c r="T3826">
        <v>2.73</v>
      </c>
      <c r="U3826">
        <v>1</v>
      </c>
      <c r="V3826" t="s">
        <v>22</v>
      </c>
      <c r="W3826">
        <f t="shared" si="472"/>
        <v>0</v>
      </c>
      <c r="X3826" t="str">
        <f t="shared" si="473"/>
        <v>3 or fewer calls</v>
      </c>
      <c r="Y3826" t="str">
        <f t="shared" si="474"/>
        <v>Medium</v>
      </c>
      <c r="Z3826" t="str">
        <f t="shared" si="475"/>
        <v>Medium_user</v>
      </c>
      <c r="AA3826" t="str">
        <f t="shared" si="476"/>
        <v>Medium_user</v>
      </c>
      <c r="AB3826" t="str">
        <f t="shared" si="477"/>
        <v>Medium Usage</v>
      </c>
      <c r="AC3826" t="str">
        <f t="shared" si="478"/>
        <v>None</v>
      </c>
      <c r="AD3826" t="str">
        <f t="shared" si="479"/>
        <v>Medium Intl Calls</v>
      </c>
    </row>
    <row r="3827" spans="1:30" x14ac:dyDescent="0.25">
      <c r="A3827" t="s">
        <v>34</v>
      </c>
      <c r="B3827">
        <v>121</v>
      </c>
      <c r="C3827" t="s">
        <v>21</v>
      </c>
      <c r="D3827" t="s">
        <v>22</v>
      </c>
      <c r="E3827">
        <f>IF(train[[#This Row],[international_plan]]="yes",1,0)</f>
        <v>0</v>
      </c>
      <c r="F3827" t="s">
        <v>22</v>
      </c>
      <c r="G3827">
        <f>IF(train[[#This Row],[voice_mail_plan]]="yes",1,0)</f>
        <v>0</v>
      </c>
      <c r="H3827">
        <v>0</v>
      </c>
      <c r="I3827">
        <v>273.8</v>
      </c>
      <c r="J3827">
        <v>96</v>
      </c>
      <c r="K3827">
        <v>46.55</v>
      </c>
      <c r="L3827">
        <v>263.10000000000002</v>
      </c>
      <c r="M3827">
        <v>106</v>
      </c>
      <c r="N3827">
        <v>22.36</v>
      </c>
      <c r="O3827">
        <v>201.5</v>
      </c>
      <c r="P3827">
        <v>83</v>
      </c>
      <c r="Q3827">
        <v>9.07</v>
      </c>
      <c r="R3827">
        <v>10.8</v>
      </c>
      <c r="S3827">
        <v>3</v>
      </c>
      <c r="T3827">
        <v>2.92</v>
      </c>
      <c r="U3827">
        <v>1</v>
      </c>
      <c r="V3827" t="s">
        <v>23</v>
      </c>
      <c r="W3827">
        <f t="shared" si="472"/>
        <v>1</v>
      </c>
      <c r="X3827" t="str">
        <f t="shared" si="473"/>
        <v>3 or fewer calls</v>
      </c>
      <c r="Y3827" t="str">
        <f t="shared" si="474"/>
        <v>Medium</v>
      </c>
      <c r="Z3827" t="str">
        <f t="shared" si="475"/>
        <v>Medium_user</v>
      </c>
      <c r="AA3827" t="str">
        <f t="shared" si="476"/>
        <v>Heavy_user</v>
      </c>
      <c r="AB3827" t="str">
        <f t="shared" si="477"/>
        <v>High Usage</v>
      </c>
      <c r="AC3827" t="str">
        <f t="shared" si="478"/>
        <v>None</v>
      </c>
      <c r="AD3827" t="str">
        <f t="shared" si="479"/>
        <v>Medium Intl Calls</v>
      </c>
    </row>
    <row r="3828" spans="1:30" x14ac:dyDescent="0.25">
      <c r="A3828" t="s">
        <v>74</v>
      </c>
      <c r="B3828">
        <v>169</v>
      </c>
      <c r="C3828" t="s">
        <v>28</v>
      </c>
      <c r="D3828" t="s">
        <v>22</v>
      </c>
      <c r="E3828">
        <f>IF(train[[#This Row],[international_plan]]="yes",1,0)</f>
        <v>0</v>
      </c>
      <c r="F3828" t="s">
        <v>22</v>
      </c>
      <c r="G3828">
        <f>IF(train[[#This Row],[voice_mail_plan]]="yes",1,0)</f>
        <v>0</v>
      </c>
      <c r="H3828">
        <v>0</v>
      </c>
      <c r="I3828">
        <v>192.8</v>
      </c>
      <c r="J3828">
        <v>98</v>
      </c>
      <c r="K3828">
        <v>32.78</v>
      </c>
      <c r="L3828">
        <v>273.2</v>
      </c>
      <c r="M3828">
        <v>125</v>
      </c>
      <c r="N3828">
        <v>23.22</v>
      </c>
      <c r="O3828">
        <v>266.3</v>
      </c>
      <c r="P3828">
        <v>102</v>
      </c>
      <c r="Q3828">
        <v>11.98</v>
      </c>
      <c r="R3828">
        <v>11.4</v>
      </c>
      <c r="S3828">
        <v>6</v>
      </c>
      <c r="T3828">
        <v>3.08</v>
      </c>
      <c r="U3828">
        <v>2</v>
      </c>
      <c r="V3828" t="s">
        <v>22</v>
      </c>
      <c r="W3828">
        <f t="shared" si="472"/>
        <v>0</v>
      </c>
      <c r="X3828" t="str">
        <f t="shared" si="473"/>
        <v>3 or fewer calls</v>
      </c>
      <c r="Y3828" t="str">
        <f t="shared" si="474"/>
        <v>Medium</v>
      </c>
      <c r="Z3828" t="str">
        <f t="shared" si="475"/>
        <v>Heavy_user</v>
      </c>
      <c r="AA3828" t="str">
        <f t="shared" si="476"/>
        <v>Heavy_user</v>
      </c>
      <c r="AB3828" t="str">
        <f t="shared" si="477"/>
        <v>Medium Usage</v>
      </c>
      <c r="AC3828" t="str">
        <f t="shared" si="478"/>
        <v>None</v>
      </c>
      <c r="AD3828" t="str">
        <f t="shared" si="479"/>
        <v>Medium Intl Calls</v>
      </c>
    </row>
    <row r="3829" spans="1:30" x14ac:dyDescent="0.25">
      <c r="A3829" t="s">
        <v>27</v>
      </c>
      <c r="B3829">
        <v>83</v>
      </c>
      <c r="C3829" t="s">
        <v>28</v>
      </c>
      <c r="D3829" t="s">
        <v>22</v>
      </c>
      <c r="E3829">
        <f>IF(train[[#This Row],[international_plan]]="yes",1,0)</f>
        <v>0</v>
      </c>
      <c r="F3829" t="s">
        <v>22</v>
      </c>
      <c r="G3829">
        <f>IF(train[[#This Row],[voice_mail_plan]]="yes",1,0)</f>
        <v>0</v>
      </c>
      <c r="H3829">
        <v>0</v>
      </c>
      <c r="I3829">
        <v>268.7</v>
      </c>
      <c r="J3829">
        <v>81</v>
      </c>
      <c r="K3829">
        <v>45.68</v>
      </c>
      <c r="L3829">
        <v>145.5</v>
      </c>
      <c r="M3829">
        <v>100</v>
      </c>
      <c r="N3829">
        <v>12.37</v>
      </c>
      <c r="O3829">
        <v>185.6</v>
      </c>
      <c r="P3829">
        <v>86</v>
      </c>
      <c r="Q3829">
        <v>8.35</v>
      </c>
      <c r="R3829">
        <v>9.4</v>
      </c>
      <c r="S3829">
        <v>6</v>
      </c>
      <c r="T3829">
        <v>2.54</v>
      </c>
      <c r="U3829">
        <v>0</v>
      </c>
      <c r="V3829" t="s">
        <v>22</v>
      </c>
      <c r="W3829">
        <f t="shared" si="472"/>
        <v>0</v>
      </c>
      <c r="X3829" t="str">
        <f t="shared" si="473"/>
        <v>3 or fewer calls</v>
      </c>
      <c r="Y3829" t="str">
        <f t="shared" si="474"/>
        <v>Medium</v>
      </c>
      <c r="Z3829" t="str">
        <f t="shared" si="475"/>
        <v>Medium_user</v>
      </c>
      <c r="AA3829" t="str">
        <f t="shared" si="476"/>
        <v>Medium_user</v>
      </c>
      <c r="AB3829" t="str">
        <f t="shared" si="477"/>
        <v>Medium Usage</v>
      </c>
      <c r="AC3829" t="str">
        <f t="shared" si="478"/>
        <v>None</v>
      </c>
      <c r="AD3829" t="str">
        <f t="shared" si="479"/>
        <v>Medium Intl Calls</v>
      </c>
    </row>
    <row r="3830" spans="1:30" x14ac:dyDescent="0.25">
      <c r="A3830" t="s">
        <v>62</v>
      </c>
      <c r="B3830">
        <v>87</v>
      </c>
      <c r="C3830" t="s">
        <v>25</v>
      </c>
      <c r="D3830" t="s">
        <v>22</v>
      </c>
      <c r="E3830">
        <f>IF(train[[#This Row],[international_plan]]="yes",1,0)</f>
        <v>0</v>
      </c>
      <c r="F3830" t="s">
        <v>23</v>
      </c>
      <c r="G3830">
        <f>IF(train[[#This Row],[voice_mail_plan]]="yes",1,0)</f>
        <v>1</v>
      </c>
      <c r="H3830">
        <v>48</v>
      </c>
      <c r="I3830">
        <v>178.8</v>
      </c>
      <c r="J3830">
        <v>91</v>
      </c>
      <c r="K3830">
        <v>30.4</v>
      </c>
      <c r="L3830">
        <v>246.8</v>
      </c>
      <c r="M3830">
        <v>106</v>
      </c>
      <c r="N3830">
        <v>20.98</v>
      </c>
      <c r="O3830">
        <v>262.39999999999998</v>
      </c>
      <c r="P3830">
        <v>119</v>
      </c>
      <c r="Q3830">
        <v>11.81</v>
      </c>
      <c r="R3830">
        <v>9</v>
      </c>
      <c r="S3830">
        <v>8</v>
      </c>
      <c r="T3830">
        <v>2.4300000000000002</v>
      </c>
      <c r="U3830">
        <v>1</v>
      </c>
      <c r="V3830" t="s">
        <v>22</v>
      </c>
      <c r="W3830">
        <f t="shared" si="472"/>
        <v>0</v>
      </c>
      <c r="X3830" t="str">
        <f t="shared" si="473"/>
        <v>3 or fewer calls</v>
      </c>
      <c r="Y3830" t="str">
        <f t="shared" si="474"/>
        <v>Medium</v>
      </c>
      <c r="Z3830" t="str">
        <f t="shared" si="475"/>
        <v>Medium_user</v>
      </c>
      <c r="AA3830" t="str">
        <f t="shared" si="476"/>
        <v>Heavy_user</v>
      </c>
      <c r="AB3830" t="str">
        <f t="shared" si="477"/>
        <v>Medium Usage</v>
      </c>
      <c r="AC3830" t="str">
        <f t="shared" si="478"/>
        <v>High</v>
      </c>
      <c r="AD3830" t="str">
        <f t="shared" si="479"/>
        <v>Medium Intl Calls</v>
      </c>
    </row>
    <row r="3831" spans="1:30" x14ac:dyDescent="0.25">
      <c r="A3831" t="s">
        <v>38</v>
      </c>
      <c r="B3831">
        <v>126</v>
      </c>
      <c r="C3831" t="s">
        <v>21</v>
      </c>
      <c r="D3831" t="s">
        <v>22</v>
      </c>
      <c r="E3831">
        <f>IF(train[[#This Row],[international_plan]]="yes",1,0)</f>
        <v>0</v>
      </c>
      <c r="F3831" t="s">
        <v>23</v>
      </c>
      <c r="G3831">
        <f>IF(train[[#This Row],[voice_mail_plan]]="yes",1,0)</f>
        <v>1</v>
      </c>
      <c r="H3831">
        <v>24</v>
      </c>
      <c r="I3831">
        <v>197.3</v>
      </c>
      <c r="J3831">
        <v>82</v>
      </c>
      <c r="K3831">
        <v>33.54</v>
      </c>
      <c r="L3831">
        <v>167.6</v>
      </c>
      <c r="M3831">
        <v>51</v>
      </c>
      <c r="N3831">
        <v>14.25</v>
      </c>
      <c r="O3831">
        <v>222</v>
      </c>
      <c r="P3831">
        <v>89</v>
      </c>
      <c r="Q3831">
        <v>9.99</v>
      </c>
      <c r="R3831">
        <v>7.4</v>
      </c>
      <c r="S3831">
        <v>3</v>
      </c>
      <c r="T3831">
        <v>2</v>
      </c>
      <c r="U3831">
        <v>1</v>
      </c>
      <c r="V3831" t="s">
        <v>22</v>
      </c>
      <c r="W3831">
        <f t="shared" si="472"/>
        <v>0</v>
      </c>
      <c r="X3831" t="str">
        <f t="shared" si="473"/>
        <v>3 or fewer calls</v>
      </c>
      <c r="Y3831" t="str">
        <f t="shared" si="474"/>
        <v>Medium</v>
      </c>
      <c r="Z3831" t="str">
        <f t="shared" si="475"/>
        <v>Light_usage</v>
      </c>
      <c r="AA3831" t="str">
        <f t="shared" si="476"/>
        <v>Medium_user</v>
      </c>
      <c r="AB3831" t="str">
        <f t="shared" si="477"/>
        <v>Medium Usage</v>
      </c>
      <c r="AC3831" t="str">
        <f t="shared" si="478"/>
        <v>Medium</v>
      </c>
      <c r="AD3831" t="str">
        <f t="shared" si="479"/>
        <v>Low Intl Calls</v>
      </c>
    </row>
    <row r="3832" spans="1:30" x14ac:dyDescent="0.25">
      <c r="A3832" t="s">
        <v>36</v>
      </c>
      <c r="B3832">
        <v>61</v>
      </c>
      <c r="C3832" t="s">
        <v>21</v>
      </c>
      <c r="D3832" t="s">
        <v>22</v>
      </c>
      <c r="E3832">
        <f>IF(train[[#This Row],[international_plan]]="yes",1,0)</f>
        <v>0</v>
      </c>
      <c r="F3832" t="s">
        <v>23</v>
      </c>
      <c r="G3832">
        <f>IF(train[[#This Row],[voice_mail_plan]]="yes",1,0)</f>
        <v>1</v>
      </c>
      <c r="H3832">
        <v>36</v>
      </c>
      <c r="I3832">
        <v>233.9</v>
      </c>
      <c r="J3832">
        <v>97</v>
      </c>
      <c r="K3832">
        <v>39.76</v>
      </c>
      <c r="L3832">
        <v>175.6</v>
      </c>
      <c r="M3832">
        <v>133</v>
      </c>
      <c r="N3832">
        <v>14.93</v>
      </c>
      <c r="O3832">
        <v>177</v>
      </c>
      <c r="P3832">
        <v>83</v>
      </c>
      <c r="Q3832">
        <v>7.97</v>
      </c>
      <c r="R3832">
        <v>9.5</v>
      </c>
      <c r="S3832">
        <v>4</v>
      </c>
      <c r="T3832">
        <v>2.57</v>
      </c>
      <c r="U3832">
        <v>1</v>
      </c>
      <c r="V3832" t="s">
        <v>22</v>
      </c>
      <c r="W3832">
        <f t="shared" si="472"/>
        <v>0</v>
      </c>
      <c r="X3832" t="str">
        <f t="shared" si="473"/>
        <v>3 or fewer calls</v>
      </c>
      <c r="Y3832" t="str">
        <f t="shared" si="474"/>
        <v>Medium</v>
      </c>
      <c r="Z3832" t="str">
        <f t="shared" si="475"/>
        <v>Heavy_user</v>
      </c>
      <c r="AA3832" t="str">
        <f t="shared" si="476"/>
        <v>Medium_user</v>
      </c>
      <c r="AB3832" t="str">
        <f t="shared" si="477"/>
        <v>Medium Usage</v>
      </c>
      <c r="AC3832" t="str">
        <f t="shared" si="478"/>
        <v>High</v>
      </c>
      <c r="AD3832" t="str">
        <f t="shared" si="479"/>
        <v>Medium Intl Calls</v>
      </c>
    </row>
    <row r="3833" spans="1:30" x14ac:dyDescent="0.25">
      <c r="A3833" t="s">
        <v>29</v>
      </c>
      <c r="B3833">
        <v>90</v>
      </c>
      <c r="C3833" t="s">
        <v>25</v>
      </c>
      <c r="D3833" t="s">
        <v>23</v>
      </c>
      <c r="E3833">
        <f>IF(train[[#This Row],[international_plan]]="yes",1,0)</f>
        <v>1</v>
      </c>
      <c r="F3833" t="s">
        <v>22</v>
      </c>
      <c r="G3833">
        <f>IF(train[[#This Row],[voice_mail_plan]]="yes",1,0)</f>
        <v>0</v>
      </c>
      <c r="H3833">
        <v>0</v>
      </c>
      <c r="I3833">
        <v>207.1</v>
      </c>
      <c r="J3833">
        <v>87</v>
      </c>
      <c r="K3833">
        <v>35.21</v>
      </c>
      <c r="L3833">
        <v>208.5</v>
      </c>
      <c r="M3833">
        <v>87</v>
      </c>
      <c r="N3833">
        <v>17.72</v>
      </c>
      <c r="O3833">
        <v>146</v>
      </c>
      <c r="P3833">
        <v>95</v>
      </c>
      <c r="Q3833">
        <v>6.57</v>
      </c>
      <c r="R3833">
        <v>4.4000000000000004</v>
      </c>
      <c r="S3833">
        <v>5</v>
      </c>
      <c r="T3833">
        <v>1.19</v>
      </c>
      <c r="U3833">
        <v>2</v>
      </c>
      <c r="V3833" t="s">
        <v>22</v>
      </c>
      <c r="W3833">
        <f t="shared" si="472"/>
        <v>0</v>
      </c>
      <c r="X3833" t="str">
        <f t="shared" si="473"/>
        <v>3 or fewer calls</v>
      </c>
      <c r="Y3833" t="str">
        <f t="shared" si="474"/>
        <v>Low</v>
      </c>
      <c r="Z3833" t="str">
        <f t="shared" si="475"/>
        <v>Medium_user</v>
      </c>
      <c r="AA3833" t="str">
        <f t="shared" si="476"/>
        <v>Medium_user</v>
      </c>
      <c r="AB3833" t="str">
        <f t="shared" si="477"/>
        <v>Medium Usage</v>
      </c>
      <c r="AC3833" t="str">
        <f t="shared" si="478"/>
        <v>None</v>
      </c>
      <c r="AD3833" t="str">
        <f t="shared" si="479"/>
        <v>Low Intl Calls</v>
      </c>
    </row>
    <row r="3834" spans="1:30" x14ac:dyDescent="0.25">
      <c r="A3834" t="s">
        <v>40</v>
      </c>
      <c r="B3834">
        <v>131</v>
      </c>
      <c r="C3834" t="s">
        <v>25</v>
      </c>
      <c r="D3834" t="s">
        <v>22</v>
      </c>
      <c r="E3834">
        <f>IF(train[[#This Row],[international_plan]]="yes",1,0)</f>
        <v>0</v>
      </c>
      <c r="F3834" t="s">
        <v>22</v>
      </c>
      <c r="G3834">
        <f>IF(train[[#This Row],[voice_mail_plan]]="yes",1,0)</f>
        <v>0</v>
      </c>
      <c r="H3834">
        <v>0</v>
      </c>
      <c r="I3834">
        <v>136.80000000000001</v>
      </c>
      <c r="J3834">
        <v>84</v>
      </c>
      <c r="K3834">
        <v>23.26</v>
      </c>
      <c r="L3834">
        <v>179.4</v>
      </c>
      <c r="M3834">
        <v>81</v>
      </c>
      <c r="N3834">
        <v>15.25</v>
      </c>
      <c r="O3834">
        <v>235.2</v>
      </c>
      <c r="P3834">
        <v>151</v>
      </c>
      <c r="Q3834">
        <v>10.58</v>
      </c>
      <c r="R3834">
        <v>5</v>
      </c>
      <c r="S3834">
        <v>3</v>
      </c>
      <c r="T3834">
        <v>1.35</v>
      </c>
      <c r="U3834">
        <v>2</v>
      </c>
      <c r="V3834" t="s">
        <v>22</v>
      </c>
      <c r="W3834">
        <f t="shared" si="472"/>
        <v>0</v>
      </c>
      <c r="X3834" t="str">
        <f t="shared" si="473"/>
        <v>3 or fewer calls</v>
      </c>
      <c r="Y3834" t="str">
        <f t="shared" si="474"/>
        <v>Low</v>
      </c>
      <c r="Z3834" t="str">
        <f t="shared" si="475"/>
        <v>Medium_user</v>
      </c>
      <c r="AA3834" t="str">
        <f t="shared" si="476"/>
        <v>Medium_user</v>
      </c>
      <c r="AB3834" t="str">
        <f t="shared" si="477"/>
        <v>Medium Usage</v>
      </c>
      <c r="AC3834" t="str">
        <f t="shared" si="478"/>
        <v>None</v>
      </c>
      <c r="AD3834" t="str">
        <f t="shared" si="479"/>
        <v>Low Intl Calls</v>
      </c>
    </row>
    <row r="3835" spans="1:30" x14ac:dyDescent="0.25">
      <c r="A3835" t="s">
        <v>43</v>
      </c>
      <c r="B3835">
        <v>89</v>
      </c>
      <c r="C3835" t="s">
        <v>21</v>
      </c>
      <c r="D3835" t="s">
        <v>22</v>
      </c>
      <c r="E3835">
        <f>IF(train[[#This Row],[international_plan]]="yes",1,0)</f>
        <v>0</v>
      </c>
      <c r="F3835" t="s">
        <v>22</v>
      </c>
      <c r="G3835">
        <f>IF(train[[#This Row],[voice_mail_plan]]="yes",1,0)</f>
        <v>0</v>
      </c>
      <c r="H3835">
        <v>0</v>
      </c>
      <c r="I3835">
        <v>159.4</v>
      </c>
      <c r="J3835">
        <v>126</v>
      </c>
      <c r="K3835">
        <v>27.1</v>
      </c>
      <c r="L3835">
        <v>207</v>
      </c>
      <c r="M3835">
        <v>108</v>
      </c>
      <c r="N3835">
        <v>17.600000000000001</v>
      </c>
      <c r="O3835">
        <v>141.6</v>
      </c>
      <c r="P3835">
        <v>121</v>
      </c>
      <c r="Q3835">
        <v>6.37</v>
      </c>
      <c r="R3835">
        <v>11.1</v>
      </c>
      <c r="S3835">
        <v>4</v>
      </c>
      <c r="T3835">
        <v>3</v>
      </c>
      <c r="U3835">
        <v>1</v>
      </c>
      <c r="V3835" t="s">
        <v>22</v>
      </c>
      <c r="W3835">
        <f t="shared" si="472"/>
        <v>0</v>
      </c>
      <c r="X3835" t="str">
        <f t="shared" si="473"/>
        <v>3 or fewer calls</v>
      </c>
      <c r="Y3835" t="str">
        <f t="shared" si="474"/>
        <v>Medium</v>
      </c>
      <c r="Z3835" t="str">
        <f t="shared" si="475"/>
        <v>Medium_user</v>
      </c>
      <c r="AA3835" t="str">
        <f t="shared" si="476"/>
        <v>Medium_user</v>
      </c>
      <c r="AB3835" t="str">
        <f t="shared" si="477"/>
        <v>Medium Usage</v>
      </c>
      <c r="AC3835" t="str">
        <f t="shared" si="478"/>
        <v>None</v>
      </c>
      <c r="AD3835" t="str">
        <f t="shared" si="479"/>
        <v>Medium Intl Calls</v>
      </c>
    </row>
    <row r="3836" spans="1:30" x14ac:dyDescent="0.25">
      <c r="A3836" t="s">
        <v>72</v>
      </c>
      <c r="B3836">
        <v>71</v>
      </c>
      <c r="C3836" t="s">
        <v>21</v>
      </c>
      <c r="D3836" t="s">
        <v>22</v>
      </c>
      <c r="E3836">
        <f>IF(train[[#This Row],[international_plan]]="yes",1,0)</f>
        <v>0</v>
      </c>
      <c r="F3836" t="s">
        <v>22</v>
      </c>
      <c r="G3836">
        <f>IF(train[[#This Row],[voice_mail_plan]]="yes",1,0)</f>
        <v>0</v>
      </c>
      <c r="H3836">
        <v>0</v>
      </c>
      <c r="I3836">
        <v>112.1</v>
      </c>
      <c r="J3836">
        <v>122</v>
      </c>
      <c r="K3836">
        <v>19.059999999999999</v>
      </c>
      <c r="L3836">
        <v>157.9</v>
      </c>
      <c r="M3836">
        <v>86</v>
      </c>
      <c r="N3836">
        <v>13.42</v>
      </c>
      <c r="O3836">
        <v>271.60000000000002</v>
      </c>
      <c r="P3836">
        <v>104</v>
      </c>
      <c r="Q3836">
        <v>12.22</v>
      </c>
      <c r="R3836">
        <v>11.1</v>
      </c>
      <c r="S3836">
        <v>5</v>
      </c>
      <c r="T3836">
        <v>3</v>
      </c>
      <c r="U3836">
        <v>0</v>
      </c>
      <c r="V3836" t="s">
        <v>22</v>
      </c>
      <c r="W3836">
        <f t="shared" si="472"/>
        <v>0</v>
      </c>
      <c r="X3836" t="str">
        <f t="shared" si="473"/>
        <v>3 or fewer calls</v>
      </c>
      <c r="Y3836" t="str">
        <f t="shared" si="474"/>
        <v>Medium</v>
      </c>
      <c r="Z3836" t="str">
        <f t="shared" si="475"/>
        <v>Medium_user</v>
      </c>
      <c r="AA3836" t="str">
        <f t="shared" si="476"/>
        <v>Medium_user</v>
      </c>
      <c r="AB3836" t="str">
        <f t="shared" si="477"/>
        <v>Medium Usage</v>
      </c>
      <c r="AC3836" t="str">
        <f t="shared" si="478"/>
        <v>None</v>
      </c>
      <c r="AD3836" t="str">
        <f t="shared" si="479"/>
        <v>Medium Intl Calls</v>
      </c>
    </row>
    <row r="3837" spans="1:30" x14ac:dyDescent="0.25">
      <c r="A3837" t="s">
        <v>69</v>
      </c>
      <c r="B3837">
        <v>166</v>
      </c>
      <c r="C3837" t="s">
        <v>21</v>
      </c>
      <c r="D3837" t="s">
        <v>22</v>
      </c>
      <c r="E3837">
        <f>IF(train[[#This Row],[international_plan]]="yes",1,0)</f>
        <v>0</v>
      </c>
      <c r="F3837" t="s">
        <v>22</v>
      </c>
      <c r="G3837">
        <f>IF(train[[#This Row],[voice_mail_plan]]="yes",1,0)</f>
        <v>0</v>
      </c>
      <c r="H3837">
        <v>0</v>
      </c>
      <c r="I3837">
        <v>238.6</v>
      </c>
      <c r="J3837">
        <v>117</v>
      </c>
      <c r="K3837">
        <v>40.56</v>
      </c>
      <c r="L3837">
        <v>242.8</v>
      </c>
      <c r="M3837">
        <v>73</v>
      </c>
      <c r="N3837">
        <v>20.64</v>
      </c>
      <c r="O3837">
        <v>203.3</v>
      </c>
      <c r="P3837">
        <v>130</v>
      </c>
      <c r="Q3837">
        <v>9.15</v>
      </c>
      <c r="R3837">
        <v>10</v>
      </c>
      <c r="S3837">
        <v>8</v>
      </c>
      <c r="T3837">
        <v>2.7</v>
      </c>
      <c r="U3837">
        <v>4</v>
      </c>
      <c r="V3837" t="s">
        <v>22</v>
      </c>
      <c r="W3837">
        <f t="shared" si="472"/>
        <v>0</v>
      </c>
      <c r="X3837" t="str">
        <f t="shared" si="473"/>
        <v>More than 3 calls</v>
      </c>
      <c r="Y3837" t="str">
        <f t="shared" si="474"/>
        <v>Medium</v>
      </c>
      <c r="Z3837" t="str">
        <f t="shared" si="475"/>
        <v>Light_usage</v>
      </c>
      <c r="AA3837" t="str">
        <f t="shared" si="476"/>
        <v>Heavy_user</v>
      </c>
      <c r="AB3837" t="str">
        <f t="shared" si="477"/>
        <v>Medium Usage</v>
      </c>
      <c r="AC3837" t="str">
        <f t="shared" si="478"/>
        <v>None</v>
      </c>
      <c r="AD3837" t="str">
        <f t="shared" si="479"/>
        <v>Medium Intl Calls</v>
      </c>
    </row>
    <row r="3838" spans="1:30" x14ac:dyDescent="0.25">
      <c r="A3838" t="s">
        <v>47</v>
      </c>
      <c r="B3838">
        <v>146</v>
      </c>
      <c r="C3838" t="s">
        <v>28</v>
      </c>
      <c r="D3838" t="s">
        <v>23</v>
      </c>
      <c r="E3838">
        <f>IF(train[[#This Row],[international_plan]]="yes",1,0)</f>
        <v>1</v>
      </c>
      <c r="F3838" t="s">
        <v>22</v>
      </c>
      <c r="G3838">
        <f>IF(train[[#This Row],[voice_mail_plan]]="yes",1,0)</f>
        <v>0</v>
      </c>
      <c r="H3838">
        <v>0</v>
      </c>
      <c r="I3838">
        <v>163.5</v>
      </c>
      <c r="J3838">
        <v>85</v>
      </c>
      <c r="K3838">
        <v>27.8</v>
      </c>
      <c r="L3838">
        <v>224.8</v>
      </c>
      <c r="M3838">
        <v>149</v>
      </c>
      <c r="N3838">
        <v>19.11</v>
      </c>
      <c r="O3838">
        <v>253.1</v>
      </c>
      <c r="P3838">
        <v>116</v>
      </c>
      <c r="Q3838">
        <v>11.39</v>
      </c>
      <c r="R3838">
        <v>9.8000000000000007</v>
      </c>
      <c r="S3838">
        <v>4</v>
      </c>
      <c r="T3838">
        <v>2.65</v>
      </c>
      <c r="U3838">
        <v>1</v>
      </c>
      <c r="V3838" t="s">
        <v>22</v>
      </c>
      <c r="W3838">
        <f t="shared" si="472"/>
        <v>0</v>
      </c>
      <c r="X3838" t="str">
        <f t="shared" si="473"/>
        <v>3 or fewer calls</v>
      </c>
      <c r="Y3838" t="str">
        <f t="shared" si="474"/>
        <v>Medium</v>
      </c>
      <c r="Z3838" t="str">
        <f t="shared" si="475"/>
        <v>Heavy_user</v>
      </c>
      <c r="AA3838" t="str">
        <f t="shared" si="476"/>
        <v>Medium_user</v>
      </c>
      <c r="AB3838" t="str">
        <f t="shared" si="477"/>
        <v>Medium Usage</v>
      </c>
      <c r="AC3838" t="str">
        <f t="shared" si="478"/>
        <v>None</v>
      </c>
      <c r="AD3838" t="str">
        <f t="shared" si="479"/>
        <v>Medium Intl Calls</v>
      </c>
    </row>
    <row r="3839" spans="1:30" x14ac:dyDescent="0.25">
      <c r="A3839" t="s">
        <v>71</v>
      </c>
      <c r="B3839">
        <v>90</v>
      </c>
      <c r="C3839" t="s">
        <v>25</v>
      </c>
      <c r="D3839" t="s">
        <v>23</v>
      </c>
      <c r="E3839">
        <f>IF(train[[#This Row],[international_plan]]="yes",1,0)</f>
        <v>1</v>
      </c>
      <c r="F3839" t="s">
        <v>22</v>
      </c>
      <c r="G3839">
        <f>IF(train[[#This Row],[voice_mail_plan]]="yes",1,0)</f>
        <v>0</v>
      </c>
      <c r="H3839">
        <v>0</v>
      </c>
      <c r="I3839">
        <v>127.2</v>
      </c>
      <c r="J3839">
        <v>94</v>
      </c>
      <c r="K3839">
        <v>21.62</v>
      </c>
      <c r="L3839">
        <v>221.1</v>
      </c>
      <c r="M3839">
        <v>108</v>
      </c>
      <c r="N3839">
        <v>18.79</v>
      </c>
      <c r="O3839">
        <v>110.7</v>
      </c>
      <c r="P3839">
        <v>106</v>
      </c>
      <c r="Q3839">
        <v>4.9800000000000004</v>
      </c>
      <c r="R3839">
        <v>11.2</v>
      </c>
      <c r="S3839">
        <v>3</v>
      </c>
      <c r="T3839">
        <v>3.02</v>
      </c>
      <c r="U3839">
        <v>2</v>
      </c>
      <c r="V3839" t="s">
        <v>22</v>
      </c>
      <c r="W3839">
        <f t="shared" si="472"/>
        <v>0</v>
      </c>
      <c r="X3839" t="str">
        <f t="shared" si="473"/>
        <v>3 or fewer calls</v>
      </c>
      <c r="Y3839" t="str">
        <f t="shared" si="474"/>
        <v>Medium</v>
      </c>
      <c r="Z3839" t="str">
        <f t="shared" si="475"/>
        <v>Medium_user</v>
      </c>
      <c r="AA3839" t="str">
        <f t="shared" si="476"/>
        <v>Medium_user</v>
      </c>
      <c r="AB3839" t="str">
        <f t="shared" si="477"/>
        <v>Medium Usage</v>
      </c>
      <c r="AC3839" t="str">
        <f t="shared" si="478"/>
        <v>None</v>
      </c>
      <c r="AD3839" t="str">
        <f t="shared" si="479"/>
        <v>Medium Intl Calls</v>
      </c>
    </row>
    <row r="3840" spans="1:30" x14ac:dyDescent="0.25">
      <c r="A3840" t="s">
        <v>61</v>
      </c>
      <c r="B3840">
        <v>59</v>
      </c>
      <c r="C3840" t="s">
        <v>25</v>
      </c>
      <c r="D3840" t="s">
        <v>22</v>
      </c>
      <c r="E3840">
        <f>IF(train[[#This Row],[international_plan]]="yes",1,0)</f>
        <v>0</v>
      </c>
      <c r="F3840" t="s">
        <v>22</v>
      </c>
      <c r="G3840">
        <f>IF(train[[#This Row],[voice_mail_plan]]="yes",1,0)</f>
        <v>0</v>
      </c>
      <c r="H3840">
        <v>0</v>
      </c>
      <c r="I3840">
        <v>145.80000000000001</v>
      </c>
      <c r="J3840">
        <v>95</v>
      </c>
      <c r="K3840">
        <v>24.79</v>
      </c>
      <c r="L3840">
        <v>228.3</v>
      </c>
      <c r="M3840">
        <v>81</v>
      </c>
      <c r="N3840">
        <v>19.41</v>
      </c>
      <c r="O3840">
        <v>247.5</v>
      </c>
      <c r="P3840">
        <v>87</v>
      </c>
      <c r="Q3840">
        <v>11.14</v>
      </c>
      <c r="R3840">
        <v>9.6</v>
      </c>
      <c r="S3840">
        <v>5</v>
      </c>
      <c r="T3840">
        <v>2.59</v>
      </c>
      <c r="U3840">
        <v>0</v>
      </c>
      <c r="V3840" t="s">
        <v>22</v>
      </c>
      <c r="W3840">
        <f t="shared" si="472"/>
        <v>0</v>
      </c>
      <c r="X3840" t="str">
        <f t="shared" si="473"/>
        <v>3 or fewer calls</v>
      </c>
      <c r="Y3840" t="str">
        <f t="shared" si="474"/>
        <v>Medium</v>
      </c>
      <c r="Z3840" t="str">
        <f t="shared" si="475"/>
        <v>Medium_user</v>
      </c>
      <c r="AA3840" t="str">
        <f t="shared" si="476"/>
        <v>Medium_user</v>
      </c>
      <c r="AB3840" t="str">
        <f t="shared" si="477"/>
        <v>Medium Usage</v>
      </c>
      <c r="AC3840" t="str">
        <f t="shared" si="478"/>
        <v>None</v>
      </c>
      <c r="AD3840" t="str">
        <f t="shared" si="479"/>
        <v>Medium Intl Calls</v>
      </c>
    </row>
    <row r="3841" spans="1:30" x14ac:dyDescent="0.25">
      <c r="A3841" t="s">
        <v>62</v>
      </c>
      <c r="B3841">
        <v>25</v>
      </c>
      <c r="C3841" t="s">
        <v>21</v>
      </c>
      <c r="D3841" t="s">
        <v>22</v>
      </c>
      <c r="E3841">
        <f>IF(train[[#This Row],[international_plan]]="yes",1,0)</f>
        <v>0</v>
      </c>
      <c r="F3841" t="s">
        <v>22</v>
      </c>
      <c r="G3841">
        <f>IF(train[[#This Row],[voice_mail_plan]]="yes",1,0)</f>
        <v>0</v>
      </c>
      <c r="H3841">
        <v>0</v>
      </c>
      <c r="I3841">
        <v>250.1</v>
      </c>
      <c r="J3841">
        <v>108</v>
      </c>
      <c r="K3841">
        <v>42.52</v>
      </c>
      <c r="L3841">
        <v>221.9</v>
      </c>
      <c r="M3841">
        <v>97</v>
      </c>
      <c r="N3841">
        <v>18.86</v>
      </c>
      <c r="O3841">
        <v>208.5</v>
      </c>
      <c r="P3841">
        <v>84</v>
      </c>
      <c r="Q3841">
        <v>9.3800000000000008</v>
      </c>
      <c r="R3841">
        <v>11.1</v>
      </c>
      <c r="S3841">
        <v>3</v>
      </c>
      <c r="T3841">
        <v>3</v>
      </c>
      <c r="U3841">
        <v>2</v>
      </c>
      <c r="V3841" t="s">
        <v>22</v>
      </c>
      <c r="W3841">
        <f t="shared" si="472"/>
        <v>0</v>
      </c>
      <c r="X3841" t="str">
        <f t="shared" si="473"/>
        <v>3 or fewer calls</v>
      </c>
      <c r="Y3841" t="str">
        <f t="shared" si="474"/>
        <v>Medium</v>
      </c>
      <c r="Z3841" t="str">
        <f t="shared" si="475"/>
        <v>Medium_user</v>
      </c>
      <c r="AA3841" t="str">
        <f t="shared" si="476"/>
        <v>Medium_user</v>
      </c>
      <c r="AB3841" t="str">
        <f t="shared" si="477"/>
        <v>Medium Usage</v>
      </c>
      <c r="AC3841" t="str">
        <f t="shared" si="478"/>
        <v>None</v>
      </c>
      <c r="AD3841" t="str">
        <f t="shared" si="479"/>
        <v>Medium Intl Calls</v>
      </c>
    </row>
    <row r="3842" spans="1:30" x14ac:dyDescent="0.25">
      <c r="A3842" t="s">
        <v>31</v>
      </c>
      <c r="B3842">
        <v>105</v>
      </c>
      <c r="C3842" t="s">
        <v>28</v>
      </c>
      <c r="D3842" t="s">
        <v>22</v>
      </c>
      <c r="E3842">
        <f>IF(train[[#This Row],[international_plan]]="yes",1,0)</f>
        <v>0</v>
      </c>
      <c r="F3842" t="s">
        <v>22</v>
      </c>
      <c r="G3842">
        <f>IF(train[[#This Row],[voice_mail_plan]]="yes",1,0)</f>
        <v>0</v>
      </c>
      <c r="H3842">
        <v>0</v>
      </c>
      <c r="I3842">
        <v>101.5</v>
      </c>
      <c r="J3842">
        <v>83</v>
      </c>
      <c r="K3842">
        <v>17.260000000000002</v>
      </c>
      <c r="L3842">
        <v>193.8</v>
      </c>
      <c r="M3842">
        <v>83</v>
      </c>
      <c r="N3842">
        <v>16.47</v>
      </c>
      <c r="O3842">
        <v>214.3</v>
      </c>
      <c r="P3842">
        <v>113</v>
      </c>
      <c r="Q3842">
        <v>9.64</v>
      </c>
      <c r="R3842">
        <v>11.7</v>
      </c>
      <c r="S3842">
        <v>4</v>
      </c>
      <c r="T3842">
        <v>3.16</v>
      </c>
      <c r="U3842">
        <v>3</v>
      </c>
      <c r="V3842" t="s">
        <v>22</v>
      </c>
      <c r="W3842">
        <f t="shared" ref="W3842:W3905" si="480">IF(V3842="yes",1,0)</f>
        <v>0</v>
      </c>
      <c r="X3842" t="str">
        <f t="shared" ref="X3842:X3905" si="481">IF(U3842&gt;3,"More than 3 calls","3 or fewer calls")</f>
        <v>3 or fewer calls</v>
      </c>
      <c r="Y3842" t="str">
        <f t="shared" ref="Y3842:Y3905" si="482">IF(T3842&lt;2,"Low",IF(T3842&lt;4,"Medium","High"))</f>
        <v>Medium</v>
      </c>
      <c r="Z3842" t="str">
        <f t="shared" ref="Z3842:Z3905" si="483">IF(M3842&lt;80,"Light_usage",IF(M3842&lt;120,"Medium_user","Heavy_user"))</f>
        <v>Medium_user</v>
      </c>
      <c r="AA3842" t="str">
        <f t="shared" ref="AA3842:AA3905" si="484">IF(N3842&lt;10,"Light_user",IF(N3842&lt;20,"Medium_user","Heavy_user"))</f>
        <v>Medium_user</v>
      </c>
      <c r="AB3842" t="str">
        <f t="shared" ref="AB3842:AB3905" si="485">IF(AND(I3842&gt;250,N3842&gt;20,R3842&gt;10),"High Usage",
  IF(AND(I3842&lt;100,N3842&lt;10,R3842&lt;5),"Low Usage","Medium Usage"))</f>
        <v>Medium Usage</v>
      </c>
      <c r="AC3842" t="str">
        <f t="shared" ref="AC3842:AC3905" si="486">IF(H3842=0,"None",IF(H3842&lt;10,"Low",IF(H3842&lt;30,"Medium","High")))</f>
        <v>None</v>
      </c>
      <c r="AD3842" t="str">
        <f t="shared" ref="AD3842:AD3905" si="487">IF(T3842&lt;=2, "Low Intl Calls", IF(T3842&lt;=5, "Medium Intl Calls", "High Intl Calls"))</f>
        <v>Medium Intl Calls</v>
      </c>
    </row>
    <row r="3843" spans="1:30" x14ac:dyDescent="0.25">
      <c r="A3843" t="s">
        <v>72</v>
      </c>
      <c r="B3843">
        <v>143</v>
      </c>
      <c r="C3843" t="s">
        <v>21</v>
      </c>
      <c r="D3843" t="s">
        <v>22</v>
      </c>
      <c r="E3843">
        <f>IF(train[[#This Row],[international_plan]]="yes",1,0)</f>
        <v>0</v>
      </c>
      <c r="F3843" t="s">
        <v>23</v>
      </c>
      <c r="G3843">
        <f>IF(train[[#This Row],[voice_mail_plan]]="yes",1,0)</f>
        <v>1</v>
      </c>
      <c r="H3843">
        <v>26</v>
      </c>
      <c r="I3843">
        <v>119.6</v>
      </c>
      <c r="J3843">
        <v>133</v>
      </c>
      <c r="K3843">
        <v>20.329999999999998</v>
      </c>
      <c r="L3843">
        <v>247</v>
      </c>
      <c r="M3843">
        <v>136</v>
      </c>
      <c r="N3843">
        <v>21</v>
      </c>
      <c r="O3843">
        <v>227.3</v>
      </c>
      <c r="P3843">
        <v>54</v>
      </c>
      <c r="Q3843">
        <v>10.23</v>
      </c>
      <c r="R3843">
        <v>13</v>
      </c>
      <c r="S3843">
        <v>3</v>
      </c>
      <c r="T3843">
        <v>3.51</v>
      </c>
      <c r="U3843">
        <v>1</v>
      </c>
      <c r="V3843" t="s">
        <v>22</v>
      </c>
      <c r="W3843">
        <f t="shared" si="480"/>
        <v>0</v>
      </c>
      <c r="X3843" t="str">
        <f t="shared" si="481"/>
        <v>3 or fewer calls</v>
      </c>
      <c r="Y3843" t="str">
        <f t="shared" si="482"/>
        <v>Medium</v>
      </c>
      <c r="Z3843" t="str">
        <f t="shared" si="483"/>
        <v>Heavy_user</v>
      </c>
      <c r="AA3843" t="str">
        <f t="shared" si="484"/>
        <v>Heavy_user</v>
      </c>
      <c r="AB3843" t="str">
        <f t="shared" si="485"/>
        <v>Medium Usage</v>
      </c>
      <c r="AC3843" t="str">
        <f t="shared" si="486"/>
        <v>Medium</v>
      </c>
      <c r="AD3843" t="str">
        <f t="shared" si="487"/>
        <v>Medium Intl Calls</v>
      </c>
    </row>
    <row r="3844" spans="1:30" x14ac:dyDescent="0.25">
      <c r="A3844" t="s">
        <v>45</v>
      </c>
      <c r="B3844">
        <v>56</v>
      </c>
      <c r="C3844" t="s">
        <v>21</v>
      </c>
      <c r="D3844" t="s">
        <v>22</v>
      </c>
      <c r="E3844">
        <f>IF(train[[#This Row],[international_plan]]="yes",1,0)</f>
        <v>0</v>
      </c>
      <c r="F3844" t="s">
        <v>22</v>
      </c>
      <c r="G3844">
        <f>IF(train[[#This Row],[voice_mail_plan]]="yes",1,0)</f>
        <v>0</v>
      </c>
      <c r="H3844">
        <v>0</v>
      </c>
      <c r="I3844">
        <v>158.19999999999999</v>
      </c>
      <c r="J3844">
        <v>85</v>
      </c>
      <c r="K3844">
        <v>26.89</v>
      </c>
      <c r="L3844">
        <v>197.9</v>
      </c>
      <c r="M3844">
        <v>91</v>
      </c>
      <c r="N3844">
        <v>16.82</v>
      </c>
      <c r="O3844">
        <v>159.9</v>
      </c>
      <c r="P3844">
        <v>133</v>
      </c>
      <c r="Q3844">
        <v>7.2</v>
      </c>
      <c r="R3844">
        <v>7.7</v>
      </c>
      <c r="S3844">
        <v>7</v>
      </c>
      <c r="T3844">
        <v>2.08</v>
      </c>
      <c r="U3844">
        <v>1</v>
      </c>
      <c r="V3844" t="s">
        <v>22</v>
      </c>
      <c r="W3844">
        <f t="shared" si="480"/>
        <v>0</v>
      </c>
      <c r="X3844" t="str">
        <f t="shared" si="481"/>
        <v>3 or fewer calls</v>
      </c>
      <c r="Y3844" t="str">
        <f t="shared" si="482"/>
        <v>Medium</v>
      </c>
      <c r="Z3844" t="str">
        <f t="shared" si="483"/>
        <v>Medium_user</v>
      </c>
      <c r="AA3844" t="str">
        <f t="shared" si="484"/>
        <v>Medium_user</v>
      </c>
      <c r="AB3844" t="str">
        <f t="shared" si="485"/>
        <v>Medium Usage</v>
      </c>
      <c r="AC3844" t="str">
        <f t="shared" si="486"/>
        <v>None</v>
      </c>
      <c r="AD3844" t="str">
        <f t="shared" si="487"/>
        <v>Medium Intl Calls</v>
      </c>
    </row>
    <row r="3845" spans="1:30" x14ac:dyDescent="0.25">
      <c r="A3845" t="s">
        <v>63</v>
      </c>
      <c r="B3845">
        <v>105</v>
      </c>
      <c r="C3845" t="s">
        <v>28</v>
      </c>
      <c r="D3845" t="s">
        <v>22</v>
      </c>
      <c r="E3845">
        <f>IF(train[[#This Row],[international_plan]]="yes",1,0)</f>
        <v>0</v>
      </c>
      <c r="F3845" t="s">
        <v>22</v>
      </c>
      <c r="G3845">
        <f>IF(train[[#This Row],[voice_mail_plan]]="yes",1,0)</f>
        <v>0</v>
      </c>
      <c r="H3845">
        <v>0</v>
      </c>
      <c r="I3845">
        <v>193.2</v>
      </c>
      <c r="J3845">
        <v>139</v>
      </c>
      <c r="K3845">
        <v>32.840000000000003</v>
      </c>
      <c r="L3845">
        <v>260.3</v>
      </c>
      <c r="M3845">
        <v>104</v>
      </c>
      <c r="N3845">
        <v>22.13</v>
      </c>
      <c r="O3845">
        <v>226.4</v>
      </c>
      <c r="P3845">
        <v>133</v>
      </c>
      <c r="Q3845">
        <v>10.19</v>
      </c>
      <c r="R3845">
        <v>7.8</v>
      </c>
      <c r="S3845">
        <v>2</v>
      </c>
      <c r="T3845">
        <v>2.11</v>
      </c>
      <c r="U3845">
        <v>1</v>
      </c>
      <c r="V3845" t="s">
        <v>22</v>
      </c>
      <c r="W3845">
        <f t="shared" si="480"/>
        <v>0</v>
      </c>
      <c r="X3845" t="str">
        <f t="shared" si="481"/>
        <v>3 or fewer calls</v>
      </c>
      <c r="Y3845" t="str">
        <f t="shared" si="482"/>
        <v>Medium</v>
      </c>
      <c r="Z3845" t="str">
        <f t="shared" si="483"/>
        <v>Medium_user</v>
      </c>
      <c r="AA3845" t="str">
        <f t="shared" si="484"/>
        <v>Heavy_user</v>
      </c>
      <c r="AB3845" t="str">
        <f t="shared" si="485"/>
        <v>Medium Usage</v>
      </c>
      <c r="AC3845" t="str">
        <f t="shared" si="486"/>
        <v>None</v>
      </c>
      <c r="AD3845" t="str">
        <f t="shared" si="487"/>
        <v>Medium Intl Calls</v>
      </c>
    </row>
    <row r="3846" spans="1:30" x14ac:dyDescent="0.25">
      <c r="A3846" t="s">
        <v>37</v>
      </c>
      <c r="B3846">
        <v>73</v>
      </c>
      <c r="C3846" t="s">
        <v>28</v>
      </c>
      <c r="D3846" t="s">
        <v>22</v>
      </c>
      <c r="E3846">
        <f>IF(train[[#This Row],[international_plan]]="yes",1,0)</f>
        <v>0</v>
      </c>
      <c r="F3846" t="s">
        <v>23</v>
      </c>
      <c r="G3846">
        <f>IF(train[[#This Row],[voice_mail_plan]]="yes",1,0)</f>
        <v>1</v>
      </c>
      <c r="H3846">
        <v>33</v>
      </c>
      <c r="I3846">
        <v>217.7</v>
      </c>
      <c r="J3846">
        <v>108</v>
      </c>
      <c r="K3846">
        <v>37.01</v>
      </c>
      <c r="L3846">
        <v>245.7</v>
      </c>
      <c r="M3846">
        <v>106</v>
      </c>
      <c r="N3846">
        <v>20.88</v>
      </c>
      <c r="O3846">
        <v>242.9</v>
      </c>
      <c r="P3846">
        <v>100</v>
      </c>
      <c r="Q3846">
        <v>10.93</v>
      </c>
      <c r="R3846">
        <v>8.8000000000000007</v>
      </c>
      <c r="S3846">
        <v>6</v>
      </c>
      <c r="T3846">
        <v>2.38</v>
      </c>
      <c r="U3846">
        <v>1</v>
      </c>
      <c r="V3846" t="s">
        <v>22</v>
      </c>
      <c r="W3846">
        <f t="shared" si="480"/>
        <v>0</v>
      </c>
      <c r="X3846" t="str">
        <f t="shared" si="481"/>
        <v>3 or fewer calls</v>
      </c>
      <c r="Y3846" t="str">
        <f t="shared" si="482"/>
        <v>Medium</v>
      </c>
      <c r="Z3846" t="str">
        <f t="shared" si="483"/>
        <v>Medium_user</v>
      </c>
      <c r="AA3846" t="str">
        <f t="shared" si="484"/>
        <v>Heavy_user</v>
      </c>
      <c r="AB3846" t="str">
        <f t="shared" si="485"/>
        <v>Medium Usage</v>
      </c>
      <c r="AC3846" t="str">
        <f t="shared" si="486"/>
        <v>High</v>
      </c>
      <c r="AD3846" t="str">
        <f t="shared" si="487"/>
        <v>Medium Intl Calls</v>
      </c>
    </row>
    <row r="3847" spans="1:30" x14ac:dyDescent="0.25">
      <c r="A3847" t="s">
        <v>58</v>
      </c>
      <c r="B3847">
        <v>54</v>
      </c>
      <c r="C3847" t="s">
        <v>25</v>
      </c>
      <c r="D3847" t="s">
        <v>22</v>
      </c>
      <c r="E3847">
        <f>IF(train[[#This Row],[international_plan]]="yes",1,0)</f>
        <v>0</v>
      </c>
      <c r="F3847" t="s">
        <v>22</v>
      </c>
      <c r="G3847">
        <f>IF(train[[#This Row],[voice_mail_plan]]="yes",1,0)</f>
        <v>0</v>
      </c>
      <c r="H3847">
        <v>0</v>
      </c>
      <c r="I3847">
        <v>199.8</v>
      </c>
      <c r="J3847">
        <v>94</v>
      </c>
      <c r="K3847">
        <v>33.97</v>
      </c>
      <c r="L3847">
        <v>308</v>
      </c>
      <c r="M3847">
        <v>112</v>
      </c>
      <c r="N3847">
        <v>26.18</v>
      </c>
      <c r="O3847">
        <v>162.6</v>
      </c>
      <c r="P3847">
        <v>99</v>
      </c>
      <c r="Q3847">
        <v>7.32</v>
      </c>
      <c r="R3847">
        <v>10.1</v>
      </c>
      <c r="S3847">
        <v>4</v>
      </c>
      <c r="T3847">
        <v>2.73</v>
      </c>
      <c r="U3847">
        <v>0</v>
      </c>
      <c r="V3847" t="s">
        <v>22</v>
      </c>
      <c r="W3847">
        <f t="shared" si="480"/>
        <v>0</v>
      </c>
      <c r="X3847" t="str">
        <f t="shared" si="481"/>
        <v>3 or fewer calls</v>
      </c>
      <c r="Y3847" t="str">
        <f t="shared" si="482"/>
        <v>Medium</v>
      </c>
      <c r="Z3847" t="str">
        <f t="shared" si="483"/>
        <v>Medium_user</v>
      </c>
      <c r="AA3847" t="str">
        <f t="shared" si="484"/>
        <v>Heavy_user</v>
      </c>
      <c r="AB3847" t="str">
        <f t="shared" si="485"/>
        <v>Medium Usage</v>
      </c>
      <c r="AC3847" t="str">
        <f t="shared" si="486"/>
        <v>None</v>
      </c>
      <c r="AD3847" t="str">
        <f t="shared" si="487"/>
        <v>Medium Intl Calls</v>
      </c>
    </row>
    <row r="3848" spans="1:30" x14ac:dyDescent="0.25">
      <c r="A3848" t="s">
        <v>68</v>
      </c>
      <c r="B3848">
        <v>98</v>
      </c>
      <c r="C3848" t="s">
        <v>28</v>
      </c>
      <c r="D3848" t="s">
        <v>22</v>
      </c>
      <c r="E3848">
        <f>IF(train[[#This Row],[international_plan]]="yes",1,0)</f>
        <v>0</v>
      </c>
      <c r="F3848" t="s">
        <v>22</v>
      </c>
      <c r="G3848">
        <f>IF(train[[#This Row],[voice_mail_plan]]="yes",1,0)</f>
        <v>0</v>
      </c>
      <c r="H3848">
        <v>0</v>
      </c>
      <c r="I3848">
        <v>171.9</v>
      </c>
      <c r="J3848">
        <v>77</v>
      </c>
      <c r="K3848">
        <v>29.22</v>
      </c>
      <c r="L3848">
        <v>235.3</v>
      </c>
      <c r="M3848">
        <v>90</v>
      </c>
      <c r="N3848">
        <v>20</v>
      </c>
      <c r="O3848">
        <v>140.30000000000001</v>
      </c>
      <c r="P3848">
        <v>125</v>
      </c>
      <c r="Q3848">
        <v>6.31</v>
      </c>
      <c r="R3848">
        <v>14.6</v>
      </c>
      <c r="S3848">
        <v>4</v>
      </c>
      <c r="T3848">
        <v>3.94</v>
      </c>
      <c r="U3848">
        <v>2</v>
      </c>
      <c r="V3848" t="s">
        <v>22</v>
      </c>
      <c r="W3848">
        <f t="shared" si="480"/>
        <v>0</v>
      </c>
      <c r="X3848" t="str">
        <f t="shared" si="481"/>
        <v>3 or fewer calls</v>
      </c>
      <c r="Y3848" t="str">
        <f t="shared" si="482"/>
        <v>Medium</v>
      </c>
      <c r="Z3848" t="str">
        <f t="shared" si="483"/>
        <v>Medium_user</v>
      </c>
      <c r="AA3848" t="str">
        <f t="shared" si="484"/>
        <v>Heavy_user</v>
      </c>
      <c r="AB3848" t="str">
        <f t="shared" si="485"/>
        <v>Medium Usage</v>
      </c>
      <c r="AC3848" t="str">
        <f t="shared" si="486"/>
        <v>None</v>
      </c>
      <c r="AD3848" t="str">
        <f t="shared" si="487"/>
        <v>Medium Intl Calls</v>
      </c>
    </row>
    <row r="3849" spans="1:30" x14ac:dyDescent="0.25">
      <c r="A3849" t="s">
        <v>52</v>
      </c>
      <c r="B3849">
        <v>100</v>
      </c>
      <c r="C3849" t="s">
        <v>21</v>
      </c>
      <c r="D3849" t="s">
        <v>22</v>
      </c>
      <c r="E3849">
        <f>IF(train[[#This Row],[international_plan]]="yes",1,0)</f>
        <v>0</v>
      </c>
      <c r="F3849" t="s">
        <v>23</v>
      </c>
      <c r="G3849">
        <f>IF(train[[#This Row],[voice_mail_plan]]="yes",1,0)</f>
        <v>1</v>
      </c>
      <c r="H3849">
        <v>31</v>
      </c>
      <c r="I3849">
        <v>67.7</v>
      </c>
      <c r="J3849">
        <v>67</v>
      </c>
      <c r="K3849">
        <v>11.51</v>
      </c>
      <c r="L3849">
        <v>147.1</v>
      </c>
      <c r="M3849">
        <v>116</v>
      </c>
      <c r="N3849">
        <v>12.5</v>
      </c>
      <c r="O3849">
        <v>288.3</v>
      </c>
      <c r="P3849">
        <v>103</v>
      </c>
      <c r="Q3849">
        <v>12.97</v>
      </c>
      <c r="R3849">
        <v>12.3</v>
      </c>
      <c r="S3849">
        <v>2</v>
      </c>
      <c r="T3849">
        <v>3.32</v>
      </c>
      <c r="U3849">
        <v>6</v>
      </c>
      <c r="V3849" t="s">
        <v>23</v>
      </c>
      <c r="W3849">
        <f t="shared" si="480"/>
        <v>1</v>
      </c>
      <c r="X3849" t="str">
        <f t="shared" si="481"/>
        <v>More than 3 calls</v>
      </c>
      <c r="Y3849" t="str">
        <f t="shared" si="482"/>
        <v>Medium</v>
      </c>
      <c r="Z3849" t="str">
        <f t="shared" si="483"/>
        <v>Medium_user</v>
      </c>
      <c r="AA3849" t="str">
        <f t="shared" si="484"/>
        <v>Medium_user</v>
      </c>
      <c r="AB3849" t="str">
        <f t="shared" si="485"/>
        <v>Medium Usage</v>
      </c>
      <c r="AC3849" t="str">
        <f t="shared" si="486"/>
        <v>High</v>
      </c>
      <c r="AD3849" t="str">
        <f t="shared" si="487"/>
        <v>Medium Intl Calls</v>
      </c>
    </row>
    <row r="3850" spans="1:30" x14ac:dyDescent="0.25">
      <c r="A3850" t="s">
        <v>72</v>
      </c>
      <c r="B3850">
        <v>107</v>
      </c>
      <c r="C3850" t="s">
        <v>25</v>
      </c>
      <c r="D3850" t="s">
        <v>22</v>
      </c>
      <c r="E3850">
        <f>IF(train[[#This Row],[international_plan]]="yes",1,0)</f>
        <v>0</v>
      </c>
      <c r="F3850" t="s">
        <v>22</v>
      </c>
      <c r="G3850">
        <f>IF(train[[#This Row],[voice_mail_plan]]="yes",1,0)</f>
        <v>0</v>
      </c>
      <c r="H3850">
        <v>0</v>
      </c>
      <c r="I3850">
        <v>228.2</v>
      </c>
      <c r="J3850">
        <v>90</v>
      </c>
      <c r="K3850">
        <v>38.79</v>
      </c>
      <c r="L3850">
        <v>214.2</v>
      </c>
      <c r="M3850">
        <v>123</v>
      </c>
      <c r="N3850">
        <v>18.21</v>
      </c>
      <c r="O3850">
        <v>183.1</v>
      </c>
      <c r="P3850">
        <v>79</v>
      </c>
      <c r="Q3850">
        <v>8.24</v>
      </c>
      <c r="R3850">
        <v>10.5</v>
      </c>
      <c r="S3850">
        <v>4</v>
      </c>
      <c r="T3850">
        <v>2.84</v>
      </c>
      <c r="U3850">
        <v>4</v>
      </c>
      <c r="V3850" t="s">
        <v>22</v>
      </c>
      <c r="W3850">
        <f t="shared" si="480"/>
        <v>0</v>
      </c>
      <c r="X3850" t="str">
        <f t="shared" si="481"/>
        <v>More than 3 calls</v>
      </c>
      <c r="Y3850" t="str">
        <f t="shared" si="482"/>
        <v>Medium</v>
      </c>
      <c r="Z3850" t="str">
        <f t="shared" si="483"/>
        <v>Heavy_user</v>
      </c>
      <c r="AA3850" t="str">
        <f t="shared" si="484"/>
        <v>Medium_user</v>
      </c>
      <c r="AB3850" t="str">
        <f t="shared" si="485"/>
        <v>Medium Usage</v>
      </c>
      <c r="AC3850" t="str">
        <f t="shared" si="486"/>
        <v>None</v>
      </c>
      <c r="AD3850" t="str">
        <f t="shared" si="487"/>
        <v>Medium Intl Calls</v>
      </c>
    </row>
    <row r="3851" spans="1:30" x14ac:dyDescent="0.25">
      <c r="A3851" t="s">
        <v>31</v>
      </c>
      <c r="B3851">
        <v>167</v>
      </c>
      <c r="C3851" t="s">
        <v>28</v>
      </c>
      <c r="D3851" t="s">
        <v>22</v>
      </c>
      <c r="E3851">
        <f>IF(train[[#This Row],[international_plan]]="yes",1,0)</f>
        <v>0</v>
      </c>
      <c r="F3851" t="s">
        <v>22</v>
      </c>
      <c r="G3851">
        <f>IF(train[[#This Row],[voice_mail_plan]]="yes",1,0)</f>
        <v>0</v>
      </c>
      <c r="H3851">
        <v>0</v>
      </c>
      <c r="I3851">
        <v>191.5</v>
      </c>
      <c r="J3851">
        <v>93</v>
      </c>
      <c r="K3851">
        <v>32.56</v>
      </c>
      <c r="L3851">
        <v>163.80000000000001</v>
      </c>
      <c r="M3851">
        <v>76</v>
      </c>
      <c r="N3851">
        <v>13.92</v>
      </c>
      <c r="O3851">
        <v>189.1</v>
      </c>
      <c r="P3851">
        <v>103</v>
      </c>
      <c r="Q3851">
        <v>8.51</v>
      </c>
      <c r="R3851">
        <v>14.1</v>
      </c>
      <c r="S3851">
        <v>9</v>
      </c>
      <c r="T3851">
        <v>3.81</v>
      </c>
      <c r="U3851">
        <v>1</v>
      </c>
      <c r="V3851" t="s">
        <v>22</v>
      </c>
      <c r="W3851">
        <f t="shared" si="480"/>
        <v>0</v>
      </c>
      <c r="X3851" t="str">
        <f t="shared" si="481"/>
        <v>3 or fewer calls</v>
      </c>
      <c r="Y3851" t="str">
        <f t="shared" si="482"/>
        <v>Medium</v>
      </c>
      <c r="Z3851" t="str">
        <f t="shared" si="483"/>
        <v>Light_usage</v>
      </c>
      <c r="AA3851" t="str">
        <f t="shared" si="484"/>
        <v>Medium_user</v>
      </c>
      <c r="AB3851" t="str">
        <f t="shared" si="485"/>
        <v>Medium Usage</v>
      </c>
      <c r="AC3851" t="str">
        <f t="shared" si="486"/>
        <v>None</v>
      </c>
      <c r="AD3851" t="str">
        <f t="shared" si="487"/>
        <v>Medium Intl Calls</v>
      </c>
    </row>
    <row r="3852" spans="1:30" x14ac:dyDescent="0.25">
      <c r="A3852" t="s">
        <v>60</v>
      </c>
      <c r="B3852">
        <v>49</v>
      </c>
      <c r="C3852" t="s">
        <v>21</v>
      </c>
      <c r="D3852" t="s">
        <v>22</v>
      </c>
      <c r="E3852">
        <f>IF(train[[#This Row],[international_plan]]="yes",1,0)</f>
        <v>0</v>
      </c>
      <c r="F3852" t="s">
        <v>22</v>
      </c>
      <c r="G3852">
        <f>IF(train[[#This Row],[voice_mail_plan]]="yes",1,0)</f>
        <v>0</v>
      </c>
      <c r="H3852">
        <v>0</v>
      </c>
      <c r="I3852">
        <v>171.5</v>
      </c>
      <c r="J3852">
        <v>86</v>
      </c>
      <c r="K3852">
        <v>29.16</v>
      </c>
      <c r="L3852">
        <v>188.8</v>
      </c>
      <c r="M3852">
        <v>85</v>
      </c>
      <c r="N3852">
        <v>16.05</v>
      </c>
      <c r="O3852">
        <v>155.1</v>
      </c>
      <c r="P3852">
        <v>82</v>
      </c>
      <c r="Q3852">
        <v>6.98</v>
      </c>
      <c r="R3852">
        <v>8.5</v>
      </c>
      <c r="S3852">
        <v>2</v>
      </c>
      <c r="T3852">
        <v>2.2999999999999998</v>
      </c>
      <c r="U3852">
        <v>2</v>
      </c>
      <c r="V3852" t="s">
        <v>22</v>
      </c>
      <c r="W3852">
        <f t="shared" si="480"/>
        <v>0</v>
      </c>
      <c r="X3852" t="str">
        <f t="shared" si="481"/>
        <v>3 or fewer calls</v>
      </c>
      <c r="Y3852" t="str">
        <f t="shared" si="482"/>
        <v>Medium</v>
      </c>
      <c r="Z3852" t="str">
        <f t="shared" si="483"/>
        <v>Medium_user</v>
      </c>
      <c r="AA3852" t="str">
        <f t="shared" si="484"/>
        <v>Medium_user</v>
      </c>
      <c r="AB3852" t="str">
        <f t="shared" si="485"/>
        <v>Medium Usage</v>
      </c>
      <c r="AC3852" t="str">
        <f t="shared" si="486"/>
        <v>None</v>
      </c>
      <c r="AD3852" t="str">
        <f t="shared" si="487"/>
        <v>Medium Intl Calls</v>
      </c>
    </row>
    <row r="3853" spans="1:30" x14ac:dyDescent="0.25">
      <c r="A3853" t="s">
        <v>30</v>
      </c>
      <c r="B3853">
        <v>34</v>
      </c>
      <c r="C3853" t="s">
        <v>25</v>
      </c>
      <c r="D3853" t="s">
        <v>22</v>
      </c>
      <c r="E3853">
        <f>IF(train[[#This Row],[international_plan]]="yes",1,0)</f>
        <v>0</v>
      </c>
      <c r="F3853" t="s">
        <v>22</v>
      </c>
      <c r="G3853">
        <f>IF(train[[#This Row],[voice_mail_plan]]="yes",1,0)</f>
        <v>0</v>
      </c>
      <c r="H3853">
        <v>0</v>
      </c>
      <c r="I3853">
        <v>151.1</v>
      </c>
      <c r="J3853">
        <v>92</v>
      </c>
      <c r="K3853">
        <v>25.69</v>
      </c>
      <c r="L3853">
        <v>211.7</v>
      </c>
      <c r="M3853">
        <v>86</v>
      </c>
      <c r="N3853">
        <v>17.989999999999998</v>
      </c>
      <c r="O3853">
        <v>205.8</v>
      </c>
      <c r="P3853">
        <v>72</v>
      </c>
      <c r="Q3853">
        <v>9.26</v>
      </c>
      <c r="R3853">
        <v>9.8000000000000007</v>
      </c>
      <c r="S3853">
        <v>4</v>
      </c>
      <c r="T3853">
        <v>2.65</v>
      </c>
      <c r="U3853">
        <v>0</v>
      </c>
      <c r="V3853" t="s">
        <v>22</v>
      </c>
      <c r="W3853">
        <f t="shared" si="480"/>
        <v>0</v>
      </c>
      <c r="X3853" t="str">
        <f t="shared" si="481"/>
        <v>3 or fewer calls</v>
      </c>
      <c r="Y3853" t="str">
        <f t="shared" si="482"/>
        <v>Medium</v>
      </c>
      <c r="Z3853" t="str">
        <f t="shared" si="483"/>
        <v>Medium_user</v>
      </c>
      <c r="AA3853" t="str">
        <f t="shared" si="484"/>
        <v>Medium_user</v>
      </c>
      <c r="AB3853" t="str">
        <f t="shared" si="485"/>
        <v>Medium Usage</v>
      </c>
      <c r="AC3853" t="str">
        <f t="shared" si="486"/>
        <v>None</v>
      </c>
      <c r="AD3853" t="str">
        <f t="shared" si="487"/>
        <v>Medium Intl Calls</v>
      </c>
    </row>
    <row r="3854" spans="1:30" x14ac:dyDescent="0.25">
      <c r="A3854" t="s">
        <v>64</v>
      </c>
      <c r="B3854">
        <v>109</v>
      </c>
      <c r="C3854" t="s">
        <v>21</v>
      </c>
      <c r="D3854" t="s">
        <v>22</v>
      </c>
      <c r="E3854">
        <f>IF(train[[#This Row],[international_plan]]="yes",1,0)</f>
        <v>0</v>
      </c>
      <c r="F3854" t="s">
        <v>22</v>
      </c>
      <c r="G3854">
        <f>IF(train[[#This Row],[voice_mail_plan]]="yes",1,0)</f>
        <v>0</v>
      </c>
      <c r="H3854">
        <v>0</v>
      </c>
      <c r="I3854">
        <v>134.30000000000001</v>
      </c>
      <c r="J3854">
        <v>99</v>
      </c>
      <c r="K3854">
        <v>22.83</v>
      </c>
      <c r="L3854">
        <v>203.9</v>
      </c>
      <c r="M3854">
        <v>103</v>
      </c>
      <c r="N3854">
        <v>17.329999999999998</v>
      </c>
      <c r="O3854">
        <v>297.7</v>
      </c>
      <c r="P3854">
        <v>91</v>
      </c>
      <c r="Q3854">
        <v>13.4</v>
      </c>
      <c r="R3854">
        <v>7.6</v>
      </c>
      <c r="S3854">
        <v>2</v>
      </c>
      <c r="T3854">
        <v>2.0499999999999998</v>
      </c>
      <c r="U3854">
        <v>3</v>
      </c>
      <c r="V3854" t="s">
        <v>22</v>
      </c>
      <c r="W3854">
        <f t="shared" si="480"/>
        <v>0</v>
      </c>
      <c r="X3854" t="str">
        <f t="shared" si="481"/>
        <v>3 or fewer calls</v>
      </c>
      <c r="Y3854" t="str">
        <f t="shared" si="482"/>
        <v>Medium</v>
      </c>
      <c r="Z3854" t="str">
        <f t="shared" si="483"/>
        <v>Medium_user</v>
      </c>
      <c r="AA3854" t="str">
        <f t="shared" si="484"/>
        <v>Medium_user</v>
      </c>
      <c r="AB3854" t="str">
        <f t="shared" si="485"/>
        <v>Medium Usage</v>
      </c>
      <c r="AC3854" t="str">
        <f t="shared" si="486"/>
        <v>None</v>
      </c>
      <c r="AD3854" t="str">
        <f t="shared" si="487"/>
        <v>Medium Intl Calls</v>
      </c>
    </row>
    <row r="3855" spans="1:30" x14ac:dyDescent="0.25">
      <c r="A3855" t="s">
        <v>72</v>
      </c>
      <c r="B3855">
        <v>109</v>
      </c>
      <c r="C3855" t="s">
        <v>28</v>
      </c>
      <c r="D3855" t="s">
        <v>22</v>
      </c>
      <c r="E3855">
        <f>IF(train[[#This Row],[international_plan]]="yes",1,0)</f>
        <v>0</v>
      </c>
      <c r="F3855" t="s">
        <v>22</v>
      </c>
      <c r="G3855">
        <f>IF(train[[#This Row],[voice_mail_plan]]="yes",1,0)</f>
        <v>0</v>
      </c>
      <c r="H3855">
        <v>0</v>
      </c>
      <c r="I3855">
        <v>117.8</v>
      </c>
      <c r="J3855">
        <v>64</v>
      </c>
      <c r="K3855">
        <v>20.03</v>
      </c>
      <c r="L3855">
        <v>216.2</v>
      </c>
      <c r="M3855">
        <v>84</v>
      </c>
      <c r="N3855">
        <v>18.38</v>
      </c>
      <c r="O3855">
        <v>148.4</v>
      </c>
      <c r="P3855">
        <v>59</v>
      </c>
      <c r="Q3855">
        <v>6.68</v>
      </c>
      <c r="R3855">
        <v>10.9</v>
      </c>
      <c r="S3855">
        <v>5</v>
      </c>
      <c r="T3855">
        <v>2.94</v>
      </c>
      <c r="U3855">
        <v>1</v>
      </c>
      <c r="V3855" t="s">
        <v>22</v>
      </c>
      <c r="W3855">
        <f t="shared" si="480"/>
        <v>0</v>
      </c>
      <c r="X3855" t="str">
        <f t="shared" si="481"/>
        <v>3 or fewer calls</v>
      </c>
      <c r="Y3855" t="str">
        <f t="shared" si="482"/>
        <v>Medium</v>
      </c>
      <c r="Z3855" t="str">
        <f t="shared" si="483"/>
        <v>Medium_user</v>
      </c>
      <c r="AA3855" t="str">
        <f t="shared" si="484"/>
        <v>Medium_user</v>
      </c>
      <c r="AB3855" t="str">
        <f t="shared" si="485"/>
        <v>Medium Usage</v>
      </c>
      <c r="AC3855" t="str">
        <f t="shared" si="486"/>
        <v>None</v>
      </c>
      <c r="AD3855" t="str">
        <f t="shared" si="487"/>
        <v>Medium Intl Calls</v>
      </c>
    </row>
    <row r="3856" spans="1:30" x14ac:dyDescent="0.25">
      <c r="A3856" t="s">
        <v>70</v>
      </c>
      <c r="B3856">
        <v>39</v>
      </c>
      <c r="C3856" t="s">
        <v>25</v>
      </c>
      <c r="D3856" t="s">
        <v>22</v>
      </c>
      <c r="E3856">
        <f>IF(train[[#This Row],[international_plan]]="yes",1,0)</f>
        <v>0</v>
      </c>
      <c r="F3856" t="s">
        <v>22</v>
      </c>
      <c r="G3856">
        <f>IF(train[[#This Row],[voice_mail_plan]]="yes",1,0)</f>
        <v>0</v>
      </c>
      <c r="H3856">
        <v>0</v>
      </c>
      <c r="I3856">
        <v>181.2</v>
      </c>
      <c r="J3856">
        <v>71</v>
      </c>
      <c r="K3856">
        <v>30.8</v>
      </c>
      <c r="L3856">
        <v>344.9</v>
      </c>
      <c r="M3856">
        <v>108</v>
      </c>
      <c r="N3856">
        <v>29.32</v>
      </c>
      <c r="O3856">
        <v>213.6</v>
      </c>
      <c r="P3856">
        <v>145</v>
      </c>
      <c r="Q3856">
        <v>9.61</v>
      </c>
      <c r="R3856">
        <v>12.1</v>
      </c>
      <c r="S3856">
        <v>2</v>
      </c>
      <c r="T3856">
        <v>3.27</v>
      </c>
      <c r="U3856">
        <v>3</v>
      </c>
      <c r="V3856" t="s">
        <v>22</v>
      </c>
      <c r="W3856">
        <f t="shared" si="480"/>
        <v>0</v>
      </c>
      <c r="X3856" t="str">
        <f t="shared" si="481"/>
        <v>3 or fewer calls</v>
      </c>
      <c r="Y3856" t="str">
        <f t="shared" si="482"/>
        <v>Medium</v>
      </c>
      <c r="Z3856" t="str">
        <f t="shared" si="483"/>
        <v>Medium_user</v>
      </c>
      <c r="AA3856" t="str">
        <f t="shared" si="484"/>
        <v>Heavy_user</v>
      </c>
      <c r="AB3856" t="str">
        <f t="shared" si="485"/>
        <v>Medium Usage</v>
      </c>
      <c r="AC3856" t="str">
        <f t="shared" si="486"/>
        <v>None</v>
      </c>
      <c r="AD3856" t="str">
        <f t="shared" si="487"/>
        <v>Medium Intl Calls</v>
      </c>
    </row>
    <row r="3857" spans="1:30" x14ac:dyDescent="0.25">
      <c r="A3857" t="s">
        <v>55</v>
      </c>
      <c r="B3857">
        <v>90</v>
      </c>
      <c r="C3857" t="s">
        <v>21</v>
      </c>
      <c r="D3857" t="s">
        <v>22</v>
      </c>
      <c r="E3857">
        <f>IF(train[[#This Row],[international_plan]]="yes",1,0)</f>
        <v>0</v>
      </c>
      <c r="F3857" t="s">
        <v>22</v>
      </c>
      <c r="G3857">
        <f>IF(train[[#This Row],[voice_mail_plan]]="yes",1,0)</f>
        <v>0</v>
      </c>
      <c r="H3857">
        <v>0</v>
      </c>
      <c r="I3857">
        <v>152.30000000000001</v>
      </c>
      <c r="J3857">
        <v>91</v>
      </c>
      <c r="K3857">
        <v>25.89</v>
      </c>
      <c r="L3857">
        <v>165</v>
      </c>
      <c r="M3857">
        <v>120</v>
      </c>
      <c r="N3857">
        <v>14.03</v>
      </c>
      <c r="O3857">
        <v>294.3</v>
      </c>
      <c r="P3857">
        <v>73</v>
      </c>
      <c r="Q3857">
        <v>13.24</v>
      </c>
      <c r="R3857">
        <v>9</v>
      </c>
      <c r="S3857">
        <v>3</v>
      </c>
      <c r="T3857">
        <v>2.4300000000000002</v>
      </c>
      <c r="U3857">
        <v>2</v>
      </c>
      <c r="V3857" t="s">
        <v>22</v>
      </c>
      <c r="W3857">
        <f t="shared" si="480"/>
        <v>0</v>
      </c>
      <c r="X3857" t="str">
        <f t="shared" si="481"/>
        <v>3 or fewer calls</v>
      </c>
      <c r="Y3857" t="str">
        <f t="shared" si="482"/>
        <v>Medium</v>
      </c>
      <c r="Z3857" t="str">
        <f t="shared" si="483"/>
        <v>Heavy_user</v>
      </c>
      <c r="AA3857" t="str">
        <f t="shared" si="484"/>
        <v>Medium_user</v>
      </c>
      <c r="AB3857" t="str">
        <f t="shared" si="485"/>
        <v>Medium Usage</v>
      </c>
      <c r="AC3857" t="str">
        <f t="shared" si="486"/>
        <v>None</v>
      </c>
      <c r="AD3857" t="str">
        <f t="shared" si="487"/>
        <v>Medium Intl Calls</v>
      </c>
    </row>
    <row r="3858" spans="1:30" x14ac:dyDescent="0.25">
      <c r="A3858" t="s">
        <v>65</v>
      </c>
      <c r="B3858">
        <v>114</v>
      </c>
      <c r="C3858" t="s">
        <v>25</v>
      </c>
      <c r="D3858" t="s">
        <v>22</v>
      </c>
      <c r="E3858">
        <f>IF(train[[#This Row],[international_plan]]="yes",1,0)</f>
        <v>0</v>
      </c>
      <c r="F3858" t="s">
        <v>22</v>
      </c>
      <c r="G3858">
        <f>IF(train[[#This Row],[voice_mail_plan]]="yes",1,0)</f>
        <v>0</v>
      </c>
      <c r="H3858">
        <v>0</v>
      </c>
      <c r="I3858">
        <v>204.4</v>
      </c>
      <c r="J3858">
        <v>91</v>
      </c>
      <c r="K3858">
        <v>34.75</v>
      </c>
      <c r="L3858">
        <v>239.6</v>
      </c>
      <c r="M3858">
        <v>136</v>
      </c>
      <c r="N3858">
        <v>20.37</v>
      </c>
      <c r="O3858">
        <v>235</v>
      </c>
      <c r="P3858">
        <v>64</v>
      </c>
      <c r="Q3858">
        <v>10.58</v>
      </c>
      <c r="R3858">
        <v>11.5</v>
      </c>
      <c r="S3858">
        <v>3</v>
      </c>
      <c r="T3858">
        <v>3.11</v>
      </c>
      <c r="U3858">
        <v>2</v>
      </c>
      <c r="V3858" t="s">
        <v>22</v>
      </c>
      <c r="W3858">
        <f t="shared" si="480"/>
        <v>0</v>
      </c>
      <c r="X3858" t="str">
        <f t="shared" si="481"/>
        <v>3 or fewer calls</v>
      </c>
      <c r="Y3858" t="str">
        <f t="shared" si="482"/>
        <v>Medium</v>
      </c>
      <c r="Z3858" t="str">
        <f t="shared" si="483"/>
        <v>Heavy_user</v>
      </c>
      <c r="AA3858" t="str">
        <f t="shared" si="484"/>
        <v>Heavy_user</v>
      </c>
      <c r="AB3858" t="str">
        <f t="shared" si="485"/>
        <v>Medium Usage</v>
      </c>
      <c r="AC3858" t="str">
        <f t="shared" si="486"/>
        <v>None</v>
      </c>
      <c r="AD3858" t="str">
        <f t="shared" si="487"/>
        <v>Medium Intl Calls</v>
      </c>
    </row>
    <row r="3859" spans="1:30" x14ac:dyDescent="0.25">
      <c r="A3859" t="s">
        <v>35</v>
      </c>
      <c r="B3859">
        <v>113</v>
      </c>
      <c r="C3859" t="s">
        <v>21</v>
      </c>
      <c r="D3859" t="s">
        <v>22</v>
      </c>
      <c r="E3859">
        <f>IF(train[[#This Row],[international_plan]]="yes",1,0)</f>
        <v>0</v>
      </c>
      <c r="F3859" t="s">
        <v>22</v>
      </c>
      <c r="G3859">
        <f>IF(train[[#This Row],[voice_mail_plan]]="yes",1,0)</f>
        <v>0</v>
      </c>
      <c r="H3859">
        <v>0</v>
      </c>
      <c r="I3859">
        <v>283.89999999999998</v>
      </c>
      <c r="J3859">
        <v>98</v>
      </c>
      <c r="K3859">
        <v>48.26</v>
      </c>
      <c r="L3859">
        <v>137.1</v>
      </c>
      <c r="M3859">
        <v>91</v>
      </c>
      <c r="N3859">
        <v>11.65</v>
      </c>
      <c r="O3859">
        <v>159</v>
      </c>
      <c r="P3859">
        <v>110</v>
      </c>
      <c r="Q3859">
        <v>7.15</v>
      </c>
      <c r="R3859">
        <v>11.3</v>
      </c>
      <c r="S3859">
        <v>5</v>
      </c>
      <c r="T3859">
        <v>3.05</v>
      </c>
      <c r="U3859">
        <v>2</v>
      </c>
      <c r="V3859" t="s">
        <v>22</v>
      </c>
      <c r="W3859">
        <f t="shared" si="480"/>
        <v>0</v>
      </c>
      <c r="X3859" t="str">
        <f t="shared" si="481"/>
        <v>3 or fewer calls</v>
      </c>
      <c r="Y3859" t="str">
        <f t="shared" si="482"/>
        <v>Medium</v>
      </c>
      <c r="Z3859" t="str">
        <f t="shared" si="483"/>
        <v>Medium_user</v>
      </c>
      <c r="AA3859" t="str">
        <f t="shared" si="484"/>
        <v>Medium_user</v>
      </c>
      <c r="AB3859" t="str">
        <f t="shared" si="485"/>
        <v>Medium Usage</v>
      </c>
      <c r="AC3859" t="str">
        <f t="shared" si="486"/>
        <v>None</v>
      </c>
      <c r="AD3859" t="str">
        <f t="shared" si="487"/>
        <v>Medium Intl Calls</v>
      </c>
    </row>
    <row r="3860" spans="1:30" x14ac:dyDescent="0.25">
      <c r="A3860" t="s">
        <v>27</v>
      </c>
      <c r="B3860">
        <v>19</v>
      </c>
      <c r="C3860" t="s">
        <v>21</v>
      </c>
      <c r="D3860" t="s">
        <v>22</v>
      </c>
      <c r="E3860">
        <f>IF(train[[#This Row],[international_plan]]="yes",1,0)</f>
        <v>0</v>
      </c>
      <c r="F3860" t="s">
        <v>23</v>
      </c>
      <c r="G3860">
        <f>IF(train[[#This Row],[voice_mail_plan]]="yes",1,0)</f>
        <v>1</v>
      </c>
      <c r="H3860">
        <v>29</v>
      </c>
      <c r="I3860">
        <v>142.69999999999999</v>
      </c>
      <c r="J3860">
        <v>94</v>
      </c>
      <c r="K3860">
        <v>24.26</v>
      </c>
      <c r="L3860">
        <v>129.9</v>
      </c>
      <c r="M3860">
        <v>60</v>
      </c>
      <c r="N3860">
        <v>11.04</v>
      </c>
      <c r="O3860">
        <v>165.3</v>
      </c>
      <c r="P3860">
        <v>65</v>
      </c>
      <c r="Q3860">
        <v>7.44</v>
      </c>
      <c r="R3860">
        <v>10</v>
      </c>
      <c r="S3860">
        <v>4</v>
      </c>
      <c r="T3860">
        <v>2.7</v>
      </c>
      <c r="U3860">
        <v>0</v>
      </c>
      <c r="V3860" t="s">
        <v>22</v>
      </c>
      <c r="W3860">
        <f t="shared" si="480"/>
        <v>0</v>
      </c>
      <c r="X3860" t="str">
        <f t="shared" si="481"/>
        <v>3 or fewer calls</v>
      </c>
      <c r="Y3860" t="str">
        <f t="shared" si="482"/>
        <v>Medium</v>
      </c>
      <c r="Z3860" t="str">
        <f t="shared" si="483"/>
        <v>Light_usage</v>
      </c>
      <c r="AA3860" t="str">
        <f t="shared" si="484"/>
        <v>Medium_user</v>
      </c>
      <c r="AB3860" t="str">
        <f t="shared" si="485"/>
        <v>Medium Usage</v>
      </c>
      <c r="AC3860" t="str">
        <f t="shared" si="486"/>
        <v>Medium</v>
      </c>
      <c r="AD3860" t="str">
        <f t="shared" si="487"/>
        <v>Medium Intl Calls</v>
      </c>
    </row>
    <row r="3861" spans="1:30" x14ac:dyDescent="0.25">
      <c r="A3861" t="s">
        <v>24</v>
      </c>
      <c r="B3861">
        <v>94</v>
      </c>
      <c r="C3861" t="s">
        <v>21</v>
      </c>
      <c r="D3861" t="s">
        <v>22</v>
      </c>
      <c r="E3861">
        <f>IF(train[[#This Row],[international_plan]]="yes",1,0)</f>
        <v>0</v>
      </c>
      <c r="F3861" t="s">
        <v>22</v>
      </c>
      <c r="G3861">
        <f>IF(train[[#This Row],[voice_mail_plan]]="yes",1,0)</f>
        <v>0</v>
      </c>
      <c r="H3861">
        <v>0</v>
      </c>
      <c r="I3861">
        <v>145.4</v>
      </c>
      <c r="J3861">
        <v>92</v>
      </c>
      <c r="K3861">
        <v>24.72</v>
      </c>
      <c r="L3861">
        <v>172.8</v>
      </c>
      <c r="M3861">
        <v>103</v>
      </c>
      <c r="N3861">
        <v>14.69</v>
      </c>
      <c r="O3861">
        <v>183.9</v>
      </c>
      <c r="P3861">
        <v>43</v>
      </c>
      <c r="Q3861">
        <v>8.2799999999999994</v>
      </c>
      <c r="R3861">
        <v>9.3000000000000007</v>
      </c>
      <c r="S3861">
        <v>3</v>
      </c>
      <c r="T3861">
        <v>2.5099999999999998</v>
      </c>
      <c r="U3861">
        <v>2</v>
      </c>
      <c r="V3861" t="s">
        <v>22</v>
      </c>
      <c r="W3861">
        <f t="shared" si="480"/>
        <v>0</v>
      </c>
      <c r="X3861" t="str">
        <f t="shared" si="481"/>
        <v>3 or fewer calls</v>
      </c>
      <c r="Y3861" t="str">
        <f t="shared" si="482"/>
        <v>Medium</v>
      </c>
      <c r="Z3861" t="str">
        <f t="shared" si="483"/>
        <v>Medium_user</v>
      </c>
      <c r="AA3861" t="str">
        <f t="shared" si="484"/>
        <v>Medium_user</v>
      </c>
      <c r="AB3861" t="str">
        <f t="shared" si="485"/>
        <v>Medium Usage</v>
      </c>
      <c r="AC3861" t="str">
        <f t="shared" si="486"/>
        <v>None</v>
      </c>
      <c r="AD3861" t="str">
        <f t="shared" si="487"/>
        <v>Medium Intl Calls</v>
      </c>
    </row>
    <row r="3862" spans="1:30" x14ac:dyDescent="0.25">
      <c r="A3862" t="s">
        <v>44</v>
      </c>
      <c r="B3862">
        <v>69</v>
      </c>
      <c r="C3862" t="s">
        <v>21</v>
      </c>
      <c r="D3862" t="s">
        <v>22</v>
      </c>
      <c r="E3862">
        <f>IF(train[[#This Row],[international_plan]]="yes",1,0)</f>
        <v>0</v>
      </c>
      <c r="F3862" t="s">
        <v>22</v>
      </c>
      <c r="G3862">
        <f>IF(train[[#This Row],[voice_mail_plan]]="yes",1,0)</f>
        <v>0</v>
      </c>
      <c r="H3862">
        <v>0</v>
      </c>
      <c r="I3862">
        <v>211.7</v>
      </c>
      <c r="J3862">
        <v>94</v>
      </c>
      <c r="K3862">
        <v>35.99</v>
      </c>
      <c r="L3862">
        <v>236.1</v>
      </c>
      <c r="M3862">
        <v>124</v>
      </c>
      <c r="N3862">
        <v>20.07</v>
      </c>
      <c r="O3862">
        <v>252.7</v>
      </c>
      <c r="P3862">
        <v>90</v>
      </c>
      <c r="Q3862">
        <v>11.37</v>
      </c>
      <c r="R3862">
        <v>7.2</v>
      </c>
      <c r="S3862">
        <v>2</v>
      </c>
      <c r="T3862">
        <v>1.94</v>
      </c>
      <c r="U3862">
        <v>4</v>
      </c>
      <c r="V3862" t="s">
        <v>22</v>
      </c>
      <c r="W3862">
        <f t="shared" si="480"/>
        <v>0</v>
      </c>
      <c r="X3862" t="str">
        <f t="shared" si="481"/>
        <v>More than 3 calls</v>
      </c>
      <c r="Y3862" t="str">
        <f t="shared" si="482"/>
        <v>Low</v>
      </c>
      <c r="Z3862" t="str">
        <f t="shared" si="483"/>
        <v>Heavy_user</v>
      </c>
      <c r="AA3862" t="str">
        <f t="shared" si="484"/>
        <v>Heavy_user</v>
      </c>
      <c r="AB3862" t="str">
        <f t="shared" si="485"/>
        <v>Medium Usage</v>
      </c>
      <c r="AC3862" t="str">
        <f t="shared" si="486"/>
        <v>None</v>
      </c>
      <c r="AD3862" t="str">
        <f t="shared" si="487"/>
        <v>Low Intl Calls</v>
      </c>
    </row>
    <row r="3863" spans="1:30" x14ac:dyDescent="0.25">
      <c r="A3863" t="s">
        <v>64</v>
      </c>
      <c r="B3863">
        <v>90</v>
      </c>
      <c r="C3863" t="s">
        <v>21</v>
      </c>
      <c r="D3863" t="s">
        <v>22</v>
      </c>
      <c r="E3863">
        <f>IF(train[[#This Row],[international_plan]]="yes",1,0)</f>
        <v>0</v>
      </c>
      <c r="F3863" t="s">
        <v>22</v>
      </c>
      <c r="G3863">
        <f>IF(train[[#This Row],[voice_mail_plan]]="yes",1,0)</f>
        <v>0</v>
      </c>
      <c r="H3863">
        <v>0</v>
      </c>
      <c r="I3863">
        <v>192.6</v>
      </c>
      <c r="J3863">
        <v>129</v>
      </c>
      <c r="K3863">
        <v>32.74</v>
      </c>
      <c r="L3863">
        <v>191.6</v>
      </c>
      <c r="M3863">
        <v>100</v>
      </c>
      <c r="N3863">
        <v>16.29</v>
      </c>
      <c r="O3863">
        <v>203.1</v>
      </c>
      <c r="P3863">
        <v>105</v>
      </c>
      <c r="Q3863">
        <v>9.14</v>
      </c>
      <c r="R3863">
        <v>11.4</v>
      </c>
      <c r="S3863">
        <v>2</v>
      </c>
      <c r="T3863">
        <v>3.08</v>
      </c>
      <c r="U3863">
        <v>3</v>
      </c>
      <c r="V3863" t="s">
        <v>22</v>
      </c>
      <c r="W3863">
        <f t="shared" si="480"/>
        <v>0</v>
      </c>
      <c r="X3863" t="str">
        <f t="shared" si="481"/>
        <v>3 or fewer calls</v>
      </c>
      <c r="Y3863" t="str">
        <f t="shared" si="482"/>
        <v>Medium</v>
      </c>
      <c r="Z3863" t="str">
        <f t="shared" si="483"/>
        <v>Medium_user</v>
      </c>
      <c r="AA3863" t="str">
        <f t="shared" si="484"/>
        <v>Medium_user</v>
      </c>
      <c r="AB3863" t="str">
        <f t="shared" si="485"/>
        <v>Medium Usage</v>
      </c>
      <c r="AC3863" t="str">
        <f t="shared" si="486"/>
        <v>None</v>
      </c>
      <c r="AD3863" t="str">
        <f t="shared" si="487"/>
        <v>Medium Intl Calls</v>
      </c>
    </row>
    <row r="3864" spans="1:30" x14ac:dyDescent="0.25">
      <c r="A3864" t="s">
        <v>68</v>
      </c>
      <c r="B3864">
        <v>48</v>
      </c>
      <c r="C3864" t="s">
        <v>25</v>
      </c>
      <c r="D3864" t="s">
        <v>22</v>
      </c>
      <c r="E3864">
        <f>IF(train[[#This Row],[international_plan]]="yes",1,0)</f>
        <v>0</v>
      </c>
      <c r="F3864" t="s">
        <v>22</v>
      </c>
      <c r="G3864">
        <f>IF(train[[#This Row],[voice_mail_plan]]="yes",1,0)</f>
        <v>0</v>
      </c>
      <c r="H3864">
        <v>0</v>
      </c>
      <c r="I3864">
        <v>52</v>
      </c>
      <c r="J3864">
        <v>60</v>
      </c>
      <c r="K3864">
        <v>8.84</v>
      </c>
      <c r="L3864">
        <v>132</v>
      </c>
      <c r="M3864">
        <v>79</v>
      </c>
      <c r="N3864">
        <v>11.22</v>
      </c>
      <c r="O3864">
        <v>185.8</v>
      </c>
      <c r="P3864">
        <v>85</v>
      </c>
      <c r="Q3864">
        <v>8.36</v>
      </c>
      <c r="R3864">
        <v>12.3</v>
      </c>
      <c r="S3864">
        <v>2</v>
      </c>
      <c r="T3864">
        <v>3.32</v>
      </c>
      <c r="U3864">
        <v>2</v>
      </c>
      <c r="V3864" t="s">
        <v>22</v>
      </c>
      <c r="W3864">
        <f t="shared" si="480"/>
        <v>0</v>
      </c>
      <c r="X3864" t="str">
        <f t="shared" si="481"/>
        <v>3 or fewer calls</v>
      </c>
      <c r="Y3864" t="str">
        <f t="shared" si="482"/>
        <v>Medium</v>
      </c>
      <c r="Z3864" t="str">
        <f t="shared" si="483"/>
        <v>Light_usage</v>
      </c>
      <c r="AA3864" t="str">
        <f t="shared" si="484"/>
        <v>Medium_user</v>
      </c>
      <c r="AB3864" t="str">
        <f t="shared" si="485"/>
        <v>Medium Usage</v>
      </c>
      <c r="AC3864" t="str">
        <f t="shared" si="486"/>
        <v>None</v>
      </c>
      <c r="AD3864" t="str">
        <f t="shared" si="487"/>
        <v>Medium Intl Calls</v>
      </c>
    </row>
    <row r="3865" spans="1:30" x14ac:dyDescent="0.25">
      <c r="A3865" t="s">
        <v>54</v>
      </c>
      <c r="B3865">
        <v>122</v>
      </c>
      <c r="C3865" t="s">
        <v>21</v>
      </c>
      <c r="D3865" t="s">
        <v>22</v>
      </c>
      <c r="E3865">
        <f>IF(train[[#This Row],[international_plan]]="yes",1,0)</f>
        <v>0</v>
      </c>
      <c r="F3865" t="s">
        <v>23</v>
      </c>
      <c r="G3865">
        <f>IF(train[[#This Row],[voice_mail_plan]]="yes",1,0)</f>
        <v>1</v>
      </c>
      <c r="H3865">
        <v>30</v>
      </c>
      <c r="I3865">
        <v>237.7</v>
      </c>
      <c r="J3865">
        <v>94</v>
      </c>
      <c r="K3865">
        <v>40.409999999999997</v>
      </c>
      <c r="L3865">
        <v>154.69999999999999</v>
      </c>
      <c r="M3865">
        <v>91</v>
      </c>
      <c r="N3865">
        <v>13.15</v>
      </c>
      <c r="O3865">
        <v>223.1</v>
      </c>
      <c r="P3865">
        <v>98</v>
      </c>
      <c r="Q3865">
        <v>10.039999999999999</v>
      </c>
      <c r="R3865">
        <v>9.5</v>
      </c>
      <c r="S3865">
        <v>3</v>
      </c>
      <c r="T3865">
        <v>2.57</v>
      </c>
      <c r="U3865">
        <v>1</v>
      </c>
      <c r="V3865" t="s">
        <v>22</v>
      </c>
      <c r="W3865">
        <f t="shared" si="480"/>
        <v>0</v>
      </c>
      <c r="X3865" t="str">
        <f t="shared" si="481"/>
        <v>3 or fewer calls</v>
      </c>
      <c r="Y3865" t="str">
        <f t="shared" si="482"/>
        <v>Medium</v>
      </c>
      <c r="Z3865" t="str">
        <f t="shared" si="483"/>
        <v>Medium_user</v>
      </c>
      <c r="AA3865" t="str">
        <f t="shared" si="484"/>
        <v>Medium_user</v>
      </c>
      <c r="AB3865" t="str">
        <f t="shared" si="485"/>
        <v>Medium Usage</v>
      </c>
      <c r="AC3865" t="str">
        <f t="shared" si="486"/>
        <v>High</v>
      </c>
      <c r="AD3865" t="str">
        <f t="shared" si="487"/>
        <v>Medium Intl Calls</v>
      </c>
    </row>
    <row r="3866" spans="1:30" x14ac:dyDescent="0.25">
      <c r="A3866" t="s">
        <v>31</v>
      </c>
      <c r="B3866">
        <v>123</v>
      </c>
      <c r="C3866" t="s">
        <v>25</v>
      </c>
      <c r="D3866" t="s">
        <v>22</v>
      </c>
      <c r="E3866">
        <f>IF(train[[#This Row],[international_plan]]="yes",1,0)</f>
        <v>0</v>
      </c>
      <c r="F3866" t="s">
        <v>23</v>
      </c>
      <c r="G3866">
        <f>IF(train[[#This Row],[voice_mail_plan]]="yes",1,0)</f>
        <v>1</v>
      </c>
      <c r="H3866">
        <v>31</v>
      </c>
      <c r="I3866">
        <v>203.6</v>
      </c>
      <c r="J3866">
        <v>108</v>
      </c>
      <c r="K3866">
        <v>34.61</v>
      </c>
      <c r="L3866">
        <v>156.9</v>
      </c>
      <c r="M3866">
        <v>112</v>
      </c>
      <c r="N3866">
        <v>13.34</v>
      </c>
      <c r="O3866">
        <v>236.2</v>
      </c>
      <c r="P3866">
        <v>114</v>
      </c>
      <c r="Q3866">
        <v>10.63</v>
      </c>
      <c r="R3866">
        <v>12</v>
      </c>
      <c r="S3866">
        <v>5</v>
      </c>
      <c r="T3866">
        <v>3.24</v>
      </c>
      <c r="U3866">
        <v>1</v>
      </c>
      <c r="V3866" t="s">
        <v>22</v>
      </c>
      <c r="W3866">
        <f t="shared" si="480"/>
        <v>0</v>
      </c>
      <c r="X3866" t="str">
        <f t="shared" si="481"/>
        <v>3 or fewer calls</v>
      </c>
      <c r="Y3866" t="str">
        <f t="shared" si="482"/>
        <v>Medium</v>
      </c>
      <c r="Z3866" t="str">
        <f t="shared" si="483"/>
        <v>Medium_user</v>
      </c>
      <c r="AA3866" t="str">
        <f t="shared" si="484"/>
        <v>Medium_user</v>
      </c>
      <c r="AB3866" t="str">
        <f t="shared" si="485"/>
        <v>Medium Usage</v>
      </c>
      <c r="AC3866" t="str">
        <f t="shared" si="486"/>
        <v>High</v>
      </c>
      <c r="AD3866" t="str">
        <f t="shared" si="487"/>
        <v>Medium Intl Calls</v>
      </c>
    </row>
    <row r="3867" spans="1:30" x14ac:dyDescent="0.25">
      <c r="A3867" t="s">
        <v>34</v>
      </c>
      <c r="B3867">
        <v>81</v>
      </c>
      <c r="C3867" t="s">
        <v>28</v>
      </c>
      <c r="D3867" t="s">
        <v>22</v>
      </c>
      <c r="E3867">
        <f>IF(train[[#This Row],[international_plan]]="yes",1,0)</f>
        <v>0</v>
      </c>
      <c r="F3867" t="s">
        <v>22</v>
      </c>
      <c r="G3867">
        <f>IF(train[[#This Row],[voice_mail_plan]]="yes",1,0)</f>
        <v>0</v>
      </c>
      <c r="H3867">
        <v>0</v>
      </c>
      <c r="I3867">
        <v>192.4</v>
      </c>
      <c r="J3867">
        <v>79</v>
      </c>
      <c r="K3867">
        <v>32.71</v>
      </c>
      <c r="L3867">
        <v>212.7</v>
      </c>
      <c r="M3867">
        <v>106</v>
      </c>
      <c r="N3867">
        <v>18.079999999999998</v>
      </c>
      <c r="O3867">
        <v>244.8</v>
      </c>
      <c r="P3867">
        <v>83</v>
      </c>
      <c r="Q3867">
        <v>11.02</v>
      </c>
      <c r="R3867">
        <v>8.3000000000000007</v>
      </c>
      <c r="S3867">
        <v>5</v>
      </c>
      <c r="T3867">
        <v>2.2400000000000002</v>
      </c>
      <c r="U3867">
        <v>1</v>
      </c>
      <c r="V3867" t="s">
        <v>22</v>
      </c>
      <c r="W3867">
        <f t="shared" si="480"/>
        <v>0</v>
      </c>
      <c r="X3867" t="str">
        <f t="shared" si="481"/>
        <v>3 or fewer calls</v>
      </c>
      <c r="Y3867" t="str">
        <f t="shared" si="482"/>
        <v>Medium</v>
      </c>
      <c r="Z3867" t="str">
        <f t="shared" si="483"/>
        <v>Medium_user</v>
      </c>
      <c r="AA3867" t="str">
        <f t="shared" si="484"/>
        <v>Medium_user</v>
      </c>
      <c r="AB3867" t="str">
        <f t="shared" si="485"/>
        <v>Medium Usage</v>
      </c>
      <c r="AC3867" t="str">
        <f t="shared" si="486"/>
        <v>None</v>
      </c>
      <c r="AD3867" t="str">
        <f t="shared" si="487"/>
        <v>Medium Intl Calls</v>
      </c>
    </row>
    <row r="3868" spans="1:30" x14ac:dyDescent="0.25">
      <c r="A3868" t="s">
        <v>73</v>
      </c>
      <c r="B3868">
        <v>43</v>
      </c>
      <c r="C3868" t="s">
        <v>25</v>
      </c>
      <c r="D3868" t="s">
        <v>22</v>
      </c>
      <c r="E3868">
        <f>IF(train[[#This Row],[international_plan]]="yes",1,0)</f>
        <v>0</v>
      </c>
      <c r="F3868" t="s">
        <v>22</v>
      </c>
      <c r="G3868">
        <f>IF(train[[#This Row],[voice_mail_plan]]="yes",1,0)</f>
        <v>0</v>
      </c>
      <c r="H3868">
        <v>0</v>
      </c>
      <c r="I3868">
        <v>212.5</v>
      </c>
      <c r="J3868">
        <v>88</v>
      </c>
      <c r="K3868">
        <v>36.130000000000003</v>
      </c>
      <c r="L3868">
        <v>274.10000000000002</v>
      </c>
      <c r="M3868">
        <v>145</v>
      </c>
      <c r="N3868">
        <v>23.3</v>
      </c>
      <c r="O3868">
        <v>194.6</v>
      </c>
      <c r="P3868">
        <v>52</v>
      </c>
      <c r="Q3868">
        <v>8.76</v>
      </c>
      <c r="R3868">
        <v>8.6</v>
      </c>
      <c r="S3868">
        <v>6</v>
      </c>
      <c r="T3868">
        <v>2.3199999999999998</v>
      </c>
      <c r="U3868">
        <v>0</v>
      </c>
      <c r="V3868" t="s">
        <v>22</v>
      </c>
      <c r="W3868">
        <f t="shared" si="480"/>
        <v>0</v>
      </c>
      <c r="X3868" t="str">
        <f t="shared" si="481"/>
        <v>3 or fewer calls</v>
      </c>
      <c r="Y3868" t="str">
        <f t="shared" si="482"/>
        <v>Medium</v>
      </c>
      <c r="Z3868" t="str">
        <f t="shared" si="483"/>
        <v>Heavy_user</v>
      </c>
      <c r="AA3868" t="str">
        <f t="shared" si="484"/>
        <v>Heavy_user</v>
      </c>
      <c r="AB3868" t="str">
        <f t="shared" si="485"/>
        <v>Medium Usage</v>
      </c>
      <c r="AC3868" t="str">
        <f t="shared" si="486"/>
        <v>None</v>
      </c>
      <c r="AD3868" t="str">
        <f t="shared" si="487"/>
        <v>Medium Intl Calls</v>
      </c>
    </row>
    <row r="3869" spans="1:30" x14ac:dyDescent="0.25">
      <c r="A3869" t="s">
        <v>71</v>
      </c>
      <c r="B3869">
        <v>25</v>
      </c>
      <c r="C3869" t="s">
        <v>21</v>
      </c>
      <c r="D3869" t="s">
        <v>22</v>
      </c>
      <c r="E3869">
        <f>IF(train[[#This Row],[international_plan]]="yes",1,0)</f>
        <v>0</v>
      </c>
      <c r="F3869" t="s">
        <v>22</v>
      </c>
      <c r="G3869">
        <f>IF(train[[#This Row],[voice_mail_plan]]="yes",1,0)</f>
        <v>0</v>
      </c>
      <c r="H3869">
        <v>0</v>
      </c>
      <c r="I3869">
        <v>114.4</v>
      </c>
      <c r="J3869">
        <v>114</v>
      </c>
      <c r="K3869">
        <v>19.45</v>
      </c>
      <c r="L3869">
        <v>201.1</v>
      </c>
      <c r="M3869">
        <v>97</v>
      </c>
      <c r="N3869">
        <v>17.09</v>
      </c>
      <c r="O3869">
        <v>238.4</v>
      </c>
      <c r="P3869">
        <v>121</v>
      </c>
      <c r="Q3869">
        <v>10.73</v>
      </c>
      <c r="R3869">
        <v>11.6</v>
      </c>
      <c r="S3869">
        <v>4</v>
      </c>
      <c r="T3869">
        <v>3.13</v>
      </c>
      <c r="U3869">
        <v>3</v>
      </c>
      <c r="V3869" t="s">
        <v>22</v>
      </c>
      <c r="W3869">
        <f t="shared" si="480"/>
        <v>0</v>
      </c>
      <c r="X3869" t="str">
        <f t="shared" si="481"/>
        <v>3 or fewer calls</v>
      </c>
      <c r="Y3869" t="str">
        <f t="shared" si="482"/>
        <v>Medium</v>
      </c>
      <c r="Z3869" t="str">
        <f t="shared" si="483"/>
        <v>Medium_user</v>
      </c>
      <c r="AA3869" t="str">
        <f t="shared" si="484"/>
        <v>Medium_user</v>
      </c>
      <c r="AB3869" t="str">
        <f t="shared" si="485"/>
        <v>Medium Usage</v>
      </c>
      <c r="AC3869" t="str">
        <f t="shared" si="486"/>
        <v>None</v>
      </c>
      <c r="AD3869" t="str">
        <f t="shared" si="487"/>
        <v>Medium Intl Calls</v>
      </c>
    </row>
    <row r="3870" spans="1:30" x14ac:dyDescent="0.25">
      <c r="A3870" t="s">
        <v>46</v>
      </c>
      <c r="B3870">
        <v>170</v>
      </c>
      <c r="C3870" t="s">
        <v>21</v>
      </c>
      <c r="D3870" t="s">
        <v>22</v>
      </c>
      <c r="E3870">
        <f>IF(train[[#This Row],[international_plan]]="yes",1,0)</f>
        <v>0</v>
      </c>
      <c r="F3870" t="s">
        <v>22</v>
      </c>
      <c r="G3870">
        <f>IF(train[[#This Row],[voice_mail_plan]]="yes",1,0)</f>
        <v>0</v>
      </c>
      <c r="H3870">
        <v>0</v>
      </c>
      <c r="I3870">
        <v>222.8</v>
      </c>
      <c r="J3870">
        <v>82</v>
      </c>
      <c r="K3870">
        <v>37.880000000000003</v>
      </c>
      <c r="L3870">
        <v>148.19999999999999</v>
      </c>
      <c r="M3870">
        <v>105</v>
      </c>
      <c r="N3870">
        <v>12.6</v>
      </c>
      <c r="O3870">
        <v>231.1</v>
      </c>
      <c r="P3870">
        <v>75</v>
      </c>
      <c r="Q3870">
        <v>10.4</v>
      </c>
      <c r="R3870">
        <v>13.3</v>
      </c>
      <c r="S3870">
        <v>5</v>
      </c>
      <c r="T3870">
        <v>3.59</v>
      </c>
      <c r="U3870">
        <v>1</v>
      </c>
      <c r="V3870" t="s">
        <v>22</v>
      </c>
      <c r="W3870">
        <f t="shared" si="480"/>
        <v>0</v>
      </c>
      <c r="X3870" t="str">
        <f t="shared" si="481"/>
        <v>3 or fewer calls</v>
      </c>
      <c r="Y3870" t="str">
        <f t="shared" si="482"/>
        <v>Medium</v>
      </c>
      <c r="Z3870" t="str">
        <f t="shared" si="483"/>
        <v>Medium_user</v>
      </c>
      <c r="AA3870" t="str">
        <f t="shared" si="484"/>
        <v>Medium_user</v>
      </c>
      <c r="AB3870" t="str">
        <f t="shared" si="485"/>
        <v>Medium Usage</v>
      </c>
      <c r="AC3870" t="str">
        <f t="shared" si="486"/>
        <v>None</v>
      </c>
      <c r="AD3870" t="str">
        <f t="shared" si="487"/>
        <v>Medium Intl Calls</v>
      </c>
    </row>
    <row r="3871" spans="1:30" x14ac:dyDescent="0.25">
      <c r="A3871" t="s">
        <v>65</v>
      </c>
      <c r="B3871">
        <v>129</v>
      </c>
      <c r="C3871" t="s">
        <v>21</v>
      </c>
      <c r="D3871" t="s">
        <v>22</v>
      </c>
      <c r="E3871">
        <f>IF(train[[#This Row],[international_plan]]="yes",1,0)</f>
        <v>0</v>
      </c>
      <c r="F3871" t="s">
        <v>22</v>
      </c>
      <c r="G3871">
        <f>IF(train[[#This Row],[voice_mail_plan]]="yes",1,0)</f>
        <v>0</v>
      </c>
      <c r="H3871">
        <v>0</v>
      </c>
      <c r="I3871">
        <v>207.7</v>
      </c>
      <c r="J3871">
        <v>75</v>
      </c>
      <c r="K3871">
        <v>35.31</v>
      </c>
      <c r="L3871">
        <v>191.3</v>
      </c>
      <c r="M3871">
        <v>116</v>
      </c>
      <c r="N3871">
        <v>16.260000000000002</v>
      </c>
      <c r="O3871">
        <v>226.7</v>
      </c>
      <c r="P3871">
        <v>98</v>
      </c>
      <c r="Q3871">
        <v>10.199999999999999</v>
      </c>
      <c r="R3871">
        <v>11.6</v>
      </c>
      <c r="S3871">
        <v>6</v>
      </c>
      <c r="T3871">
        <v>3.13</v>
      </c>
      <c r="U3871">
        <v>2</v>
      </c>
      <c r="V3871" t="s">
        <v>22</v>
      </c>
      <c r="W3871">
        <f t="shared" si="480"/>
        <v>0</v>
      </c>
      <c r="X3871" t="str">
        <f t="shared" si="481"/>
        <v>3 or fewer calls</v>
      </c>
      <c r="Y3871" t="str">
        <f t="shared" si="482"/>
        <v>Medium</v>
      </c>
      <c r="Z3871" t="str">
        <f t="shared" si="483"/>
        <v>Medium_user</v>
      </c>
      <c r="AA3871" t="str">
        <f t="shared" si="484"/>
        <v>Medium_user</v>
      </c>
      <c r="AB3871" t="str">
        <f t="shared" si="485"/>
        <v>Medium Usage</v>
      </c>
      <c r="AC3871" t="str">
        <f t="shared" si="486"/>
        <v>None</v>
      </c>
      <c r="AD3871" t="str">
        <f t="shared" si="487"/>
        <v>Medium Intl Calls</v>
      </c>
    </row>
    <row r="3872" spans="1:30" x14ac:dyDescent="0.25">
      <c r="A3872" t="s">
        <v>60</v>
      </c>
      <c r="B3872">
        <v>132</v>
      </c>
      <c r="C3872" t="s">
        <v>28</v>
      </c>
      <c r="D3872" t="s">
        <v>22</v>
      </c>
      <c r="E3872">
        <f>IF(train[[#This Row],[international_plan]]="yes",1,0)</f>
        <v>0</v>
      </c>
      <c r="F3872" t="s">
        <v>23</v>
      </c>
      <c r="G3872">
        <f>IF(train[[#This Row],[voice_mail_plan]]="yes",1,0)</f>
        <v>1</v>
      </c>
      <c r="H3872">
        <v>33</v>
      </c>
      <c r="I3872">
        <v>157.9</v>
      </c>
      <c r="J3872">
        <v>84</v>
      </c>
      <c r="K3872">
        <v>26.84</v>
      </c>
      <c r="L3872">
        <v>163.9</v>
      </c>
      <c r="M3872">
        <v>109</v>
      </c>
      <c r="N3872">
        <v>13.93</v>
      </c>
      <c r="O3872">
        <v>215.4</v>
      </c>
      <c r="P3872">
        <v>87</v>
      </c>
      <c r="Q3872">
        <v>9.69</v>
      </c>
      <c r="R3872">
        <v>11.5</v>
      </c>
      <c r="S3872">
        <v>3</v>
      </c>
      <c r="T3872">
        <v>3.11</v>
      </c>
      <c r="U3872">
        <v>3</v>
      </c>
      <c r="V3872" t="s">
        <v>22</v>
      </c>
      <c r="W3872">
        <f t="shared" si="480"/>
        <v>0</v>
      </c>
      <c r="X3872" t="str">
        <f t="shared" si="481"/>
        <v>3 or fewer calls</v>
      </c>
      <c r="Y3872" t="str">
        <f t="shared" si="482"/>
        <v>Medium</v>
      </c>
      <c r="Z3872" t="str">
        <f t="shared" si="483"/>
        <v>Medium_user</v>
      </c>
      <c r="AA3872" t="str">
        <f t="shared" si="484"/>
        <v>Medium_user</v>
      </c>
      <c r="AB3872" t="str">
        <f t="shared" si="485"/>
        <v>Medium Usage</v>
      </c>
      <c r="AC3872" t="str">
        <f t="shared" si="486"/>
        <v>High</v>
      </c>
      <c r="AD3872" t="str">
        <f t="shared" si="487"/>
        <v>Medium Intl Calls</v>
      </c>
    </row>
    <row r="3873" spans="1:30" x14ac:dyDescent="0.25">
      <c r="A3873" t="s">
        <v>61</v>
      </c>
      <c r="B3873">
        <v>42</v>
      </c>
      <c r="C3873" t="s">
        <v>21</v>
      </c>
      <c r="D3873" t="s">
        <v>22</v>
      </c>
      <c r="E3873">
        <f>IF(train[[#This Row],[international_plan]]="yes",1,0)</f>
        <v>0</v>
      </c>
      <c r="F3873" t="s">
        <v>22</v>
      </c>
      <c r="G3873">
        <f>IF(train[[#This Row],[voice_mail_plan]]="yes",1,0)</f>
        <v>0</v>
      </c>
      <c r="H3873">
        <v>0</v>
      </c>
      <c r="I3873">
        <v>137.9</v>
      </c>
      <c r="J3873">
        <v>160</v>
      </c>
      <c r="K3873">
        <v>23.44</v>
      </c>
      <c r="L3873">
        <v>234.9</v>
      </c>
      <c r="M3873">
        <v>107</v>
      </c>
      <c r="N3873">
        <v>19.97</v>
      </c>
      <c r="O3873">
        <v>166.6</v>
      </c>
      <c r="P3873">
        <v>70</v>
      </c>
      <c r="Q3873">
        <v>7.5</v>
      </c>
      <c r="R3873">
        <v>14.3</v>
      </c>
      <c r="S3873">
        <v>3</v>
      </c>
      <c r="T3873">
        <v>3.86</v>
      </c>
      <c r="U3873">
        <v>5</v>
      </c>
      <c r="V3873" t="s">
        <v>23</v>
      </c>
      <c r="W3873">
        <f t="shared" si="480"/>
        <v>1</v>
      </c>
      <c r="X3873" t="str">
        <f t="shared" si="481"/>
        <v>More than 3 calls</v>
      </c>
      <c r="Y3873" t="str">
        <f t="shared" si="482"/>
        <v>Medium</v>
      </c>
      <c r="Z3873" t="str">
        <f t="shared" si="483"/>
        <v>Medium_user</v>
      </c>
      <c r="AA3873" t="str">
        <f t="shared" si="484"/>
        <v>Medium_user</v>
      </c>
      <c r="AB3873" t="str">
        <f t="shared" si="485"/>
        <v>Medium Usage</v>
      </c>
      <c r="AC3873" t="str">
        <f t="shared" si="486"/>
        <v>None</v>
      </c>
      <c r="AD3873" t="str">
        <f t="shared" si="487"/>
        <v>Medium Intl Calls</v>
      </c>
    </row>
    <row r="3874" spans="1:30" x14ac:dyDescent="0.25">
      <c r="A3874" t="s">
        <v>46</v>
      </c>
      <c r="B3874">
        <v>8</v>
      </c>
      <c r="C3874" t="s">
        <v>21</v>
      </c>
      <c r="D3874" t="s">
        <v>22</v>
      </c>
      <c r="E3874">
        <f>IF(train[[#This Row],[international_plan]]="yes",1,0)</f>
        <v>0</v>
      </c>
      <c r="F3874" t="s">
        <v>22</v>
      </c>
      <c r="G3874">
        <f>IF(train[[#This Row],[voice_mail_plan]]="yes",1,0)</f>
        <v>0</v>
      </c>
      <c r="H3874">
        <v>0</v>
      </c>
      <c r="I3874">
        <v>176</v>
      </c>
      <c r="J3874">
        <v>97</v>
      </c>
      <c r="K3874">
        <v>29.92</v>
      </c>
      <c r="L3874">
        <v>234.2</v>
      </c>
      <c r="M3874">
        <v>136</v>
      </c>
      <c r="N3874">
        <v>19.91</v>
      </c>
      <c r="O3874">
        <v>193.5</v>
      </c>
      <c r="P3874">
        <v>134</v>
      </c>
      <c r="Q3874">
        <v>8.7100000000000009</v>
      </c>
      <c r="R3874">
        <v>8.5</v>
      </c>
      <c r="S3874">
        <v>5</v>
      </c>
      <c r="T3874">
        <v>2.2999999999999998</v>
      </c>
      <c r="U3874">
        <v>1</v>
      </c>
      <c r="V3874" t="s">
        <v>22</v>
      </c>
      <c r="W3874">
        <f t="shared" si="480"/>
        <v>0</v>
      </c>
      <c r="X3874" t="str">
        <f t="shared" si="481"/>
        <v>3 or fewer calls</v>
      </c>
      <c r="Y3874" t="str">
        <f t="shared" si="482"/>
        <v>Medium</v>
      </c>
      <c r="Z3874" t="str">
        <f t="shared" si="483"/>
        <v>Heavy_user</v>
      </c>
      <c r="AA3874" t="str">
        <f t="shared" si="484"/>
        <v>Medium_user</v>
      </c>
      <c r="AB3874" t="str">
        <f t="shared" si="485"/>
        <v>Medium Usage</v>
      </c>
      <c r="AC3874" t="str">
        <f t="shared" si="486"/>
        <v>None</v>
      </c>
      <c r="AD3874" t="str">
        <f t="shared" si="487"/>
        <v>Medium Intl Calls</v>
      </c>
    </row>
    <row r="3875" spans="1:30" x14ac:dyDescent="0.25">
      <c r="A3875" t="s">
        <v>39</v>
      </c>
      <c r="B3875">
        <v>145</v>
      </c>
      <c r="C3875" t="s">
        <v>28</v>
      </c>
      <c r="D3875" t="s">
        <v>22</v>
      </c>
      <c r="E3875">
        <f>IF(train[[#This Row],[international_plan]]="yes",1,0)</f>
        <v>0</v>
      </c>
      <c r="F3875" t="s">
        <v>22</v>
      </c>
      <c r="G3875">
        <f>IF(train[[#This Row],[voice_mail_plan]]="yes",1,0)</f>
        <v>0</v>
      </c>
      <c r="H3875">
        <v>0</v>
      </c>
      <c r="I3875">
        <v>158.80000000000001</v>
      </c>
      <c r="J3875">
        <v>120</v>
      </c>
      <c r="K3875">
        <v>27</v>
      </c>
      <c r="L3875">
        <v>352.1</v>
      </c>
      <c r="M3875">
        <v>145</v>
      </c>
      <c r="N3875">
        <v>29.93</v>
      </c>
      <c r="O3875">
        <v>177.6</v>
      </c>
      <c r="P3875">
        <v>140</v>
      </c>
      <c r="Q3875">
        <v>7.99</v>
      </c>
      <c r="R3875">
        <v>6.2</v>
      </c>
      <c r="S3875">
        <v>6</v>
      </c>
      <c r="T3875">
        <v>1.67</v>
      </c>
      <c r="U3875">
        <v>2</v>
      </c>
      <c r="V3875" t="s">
        <v>22</v>
      </c>
      <c r="W3875">
        <f t="shared" si="480"/>
        <v>0</v>
      </c>
      <c r="X3875" t="str">
        <f t="shared" si="481"/>
        <v>3 or fewer calls</v>
      </c>
      <c r="Y3875" t="str">
        <f t="shared" si="482"/>
        <v>Low</v>
      </c>
      <c r="Z3875" t="str">
        <f t="shared" si="483"/>
        <v>Heavy_user</v>
      </c>
      <c r="AA3875" t="str">
        <f t="shared" si="484"/>
        <v>Heavy_user</v>
      </c>
      <c r="AB3875" t="str">
        <f t="shared" si="485"/>
        <v>Medium Usage</v>
      </c>
      <c r="AC3875" t="str">
        <f t="shared" si="486"/>
        <v>None</v>
      </c>
      <c r="AD3875" t="str">
        <f t="shared" si="487"/>
        <v>Low Intl Calls</v>
      </c>
    </row>
    <row r="3876" spans="1:30" x14ac:dyDescent="0.25">
      <c r="A3876" t="s">
        <v>68</v>
      </c>
      <c r="B3876">
        <v>131</v>
      </c>
      <c r="C3876" t="s">
        <v>21</v>
      </c>
      <c r="D3876" t="s">
        <v>22</v>
      </c>
      <c r="E3876">
        <f>IF(train[[#This Row],[international_plan]]="yes",1,0)</f>
        <v>0</v>
      </c>
      <c r="F3876" t="s">
        <v>22</v>
      </c>
      <c r="G3876">
        <f>IF(train[[#This Row],[voice_mail_plan]]="yes",1,0)</f>
        <v>0</v>
      </c>
      <c r="H3876">
        <v>0</v>
      </c>
      <c r="I3876">
        <v>234</v>
      </c>
      <c r="J3876">
        <v>117</v>
      </c>
      <c r="K3876">
        <v>39.78</v>
      </c>
      <c r="L3876">
        <v>209.4</v>
      </c>
      <c r="M3876">
        <v>143</v>
      </c>
      <c r="N3876">
        <v>17.8</v>
      </c>
      <c r="O3876">
        <v>258.8</v>
      </c>
      <c r="P3876">
        <v>105</v>
      </c>
      <c r="Q3876">
        <v>11.65</v>
      </c>
      <c r="R3876">
        <v>9.8000000000000007</v>
      </c>
      <c r="S3876">
        <v>3</v>
      </c>
      <c r="T3876">
        <v>2.65</v>
      </c>
      <c r="U3876">
        <v>1</v>
      </c>
      <c r="V3876" t="s">
        <v>22</v>
      </c>
      <c r="W3876">
        <f t="shared" si="480"/>
        <v>0</v>
      </c>
      <c r="X3876" t="str">
        <f t="shared" si="481"/>
        <v>3 or fewer calls</v>
      </c>
      <c r="Y3876" t="str">
        <f t="shared" si="482"/>
        <v>Medium</v>
      </c>
      <c r="Z3876" t="str">
        <f t="shared" si="483"/>
        <v>Heavy_user</v>
      </c>
      <c r="AA3876" t="str">
        <f t="shared" si="484"/>
        <v>Medium_user</v>
      </c>
      <c r="AB3876" t="str">
        <f t="shared" si="485"/>
        <v>Medium Usage</v>
      </c>
      <c r="AC3876" t="str">
        <f t="shared" si="486"/>
        <v>None</v>
      </c>
      <c r="AD3876" t="str">
        <f t="shared" si="487"/>
        <v>Medium Intl Calls</v>
      </c>
    </row>
    <row r="3877" spans="1:30" x14ac:dyDescent="0.25">
      <c r="A3877" t="s">
        <v>59</v>
      </c>
      <c r="B3877">
        <v>105</v>
      </c>
      <c r="C3877" t="s">
        <v>21</v>
      </c>
      <c r="D3877" t="s">
        <v>22</v>
      </c>
      <c r="E3877">
        <f>IF(train[[#This Row],[international_plan]]="yes",1,0)</f>
        <v>0</v>
      </c>
      <c r="F3877" t="s">
        <v>22</v>
      </c>
      <c r="G3877">
        <f>IF(train[[#This Row],[voice_mail_plan]]="yes",1,0)</f>
        <v>0</v>
      </c>
      <c r="H3877">
        <v>0</v>
      </c>
      <c r="I3877">
        <v>132.30000000000001</v>
      </c>
      <c r="J3877">
        <v>105</v>
      </c>
      <c r="K3877">
        <v>22.49</v>
      </c>
      <c r="L3877">
        <v>144.5</v>
      </c>
      <c r="M3877">
        <v>89</v>
      </c>
      <c r="N3877">
        <v>12.28</v>
      </c>
      <c r="O3877">
        <v>195.5</v>
      </c>
      <c r="P3877">
        <v>127</v>
      </c>
      <c r="Q3877">
        <v>8.8000000000000007</v>
      </c>
      <c r="R3877">
        <v>5.4</v>
      </c>
      <c r="S3877">
        <v>3</v>
      </c>
      <c r="T3877">
        <v>1.46</v>
      </c>
      <c r="U3877">
        <v>0</v>
      </c>
      <c r="V3877" t="s">
        <v>22</v>
      </c>
      <c r="W3877">
        <f t="shared" si="480"/>
        <v>0</v>
      </c>
      <c r="X3877" t="str">
        <f t="shared" si="481"/>
        <v>3 or fewer calls</v>
      </c>
      <c r="Y3877" t="str">
        <f t="shared" si="482"/>
        <v>Low</v>
      </c>
      <c r="Z3877" t="str">
        <f t="shared" si="483"/>
        <v>Medium_user</v>
      </c>
      <c r="AA3877" t="str">
        <f t="shared" si="484"/>
        <v>Medium_user</v>
      </c>
      <c r="AB3877" t="str">
        <f t="shared" si="485"/>
        <v>Medium Usage</v>
      </c>
      <c r="AC3877" t="str">
        <f t="shared" si="486"/>
        <v>None</v>
      </c>
      <c r="AD3877" t="str">
        <f t="shared" si="487"/>
        <v>Low Intl Calls</v>
      </c>
    </row>
    <row r="3878" spans="1:30" x14ac:dyDescent="0.25">
      <c r="A3878" t="s">
        <v>60</v>
      </c>
      <c r="B3878">
        <v>90</v>
      </c>
      <c r="C3878" t="s">
        <v>25</v>
      </c>
      <c r="D3878" t="s">
        <v>22</v>
      </c>
      <c r="E3878">
        <f>IF(train[[#This Row],[international_plan]]="yes",1,0)</f>
        <v>0</v>
      </c>
      <c r="F3878" t="s">
        <v>23</v>
      </c>
      <c r="G3878">
        <f>IF(train[[#This Row],[voice_mail_plan]]="yes",1,0)</f>
        <v>1</v>
      </c>
      <c r="H3878">
        <v>32</v>
      </c>
      <c r="I3878">
        <v>276.60000000000002</v>
      </c>
      <c r="J3878">
        <v>76</v>
      </c>
      <c r="K3878">
        <v>47.02</v>
      </c>
      <c r="L3878">
        <v>138.30000000000001</v>
      </c>
      <c r="M3878">
        <v>90</v>
      </c>
      <c r="N3878">
        <v>11.76</v>
      </c>
      <c r="O3878">
        <v>279.60000000000002</v>
      </c>
      <c r="P3878">
        <v>88</v>
      </c>
      <c r="Q3878">
        <v>12.58</v>
      </c>
      <c r="R3878">
        <v>6.8</v>
      </c>
      <c r="S3878">
        <v>3</v>
      </c>
      <c r="T3878">
        <v>1.84</v>
      </c>
      <c r="U3878">
        <v>3</v>
      </c>
      <c r="V3878" t="s">
        <v>22</v>
      </c>
      <c r="W3878">
        <f t="shared" si="480"/>
        <v>0</v>
      </c>
      <c r="X3878" t="str">
        <f t="shared" si="481"/>
        <v>3 or fewer calls</v>
      </c>
      <c r="Y3878" t="str">
        <f t="shared" si="482"/>
        <v>Low</v>
      </c>
      <c r="Z3878" t="str">
        <f t="shared" si="483"/>
        <v>Medium_user</v>
      </c>
      <c r="AA3878" t="str">
        <f t="shared" si="484"/>
        <v>Medium_user</v>
      </c>
      <c r="AB3878" t="str">
        <f t="shared" si="485"/>
        <v>Medium Usage</v>
      </c>
      <c r="AC3878" t="str">
        <f t="shared" si="486"/>
        <v>High</v>
      </c>
      <c r="AD3878" t="str">
        <f t="shared" si="487"/>
        <v>Low Intl Calls</v>
      </c>
    </row>
    <row r="3879" spans="1:30" x14ac:dyDescent="0.25">
      <c r="A3879" t="s">
        <v>24</v>
      </c>
      <c r="B3879">
        <v>124</v>
      </c>
      <c r="C3879" t="s">
        <v>21</v>
      </c>
      <c r="D3879" t="s">
        <v>22</v>
      </c>
      <c r="E3879">
        <f>IF(train[[#This Row],[international_plan]]="yes",1,0)</f>
        <v>0</v>
      </c>
      <c r="F3879" t="s">
        <v>22</v>
      </c>
      <c r="G3879">
        <f>IF(train[[#This Row],[voice_mail_plan]]="yes",1,0)</f>
        <v>0</v>
      </c>
      <c r="H3879">
        <v>0</v>
      </c>
      <c r="I3879">
        <v>108.2</v>
      </c>
      <c r="J3879">
        <v>92</v>
      </c>
      <c r="K3879">
        <v>18.39</v>
      </c>
      <c r="L3879">
        <v>214.3</v>
      </c>
      <c r="M3879">
        <v>83</v>
      </c>
      <c r="N3879">
        <v>18.22</v>
      </c>
      <c r="O3879">
        <v>185.5</v>
      </c>
      <c r="P3879">
        <v>155</v>
      </c>
      <c r="Q3879">
        <v>8.35</v>
      </c>
      <c r="R3879">
        <v>13.2</v>
      </c>
      <c r="S3879">
        <v>11</v>
      </c>
      <c r="T3879">
        <v>3.56</v>
      </c>
      <c r="U3879">
        <v>4</v>
      </c>
      <c r="V3879" t="s">
        <v>23</v>
      </c>
      <c r="W3879">
        <f t="shared" si="480"/>
        <v>1</v>
      </c>
      <c r="X3879" t="str">
        <f t="shared" si="481"/>
        <v>More than 3 calls</v>
      </c>
      <c r="Y3879" t="str">
        <f t="shared" si="482"/>
        <v>Medium</v>
      </c>
      <c r="Z3879" t="str">
        <f t="shared" si="483"/>
        <v>Medium_user</v>
      </c>
      <c r="AA3879" t="str">
        <f t="shared" si="484"/>
        <v>Medium_user</v>
      </c>
      <c r="AB3879" t="str">
        <f t="shared" si="485"/>
        <v>Medium Usage</v>
      </c>
      <c r="AC3879" t="str">
        <f t="shared" si="486"/>
        <v>None</v>
      </c>
      <c r="AD3879" t="str">
        <f t="shared" si="487"/>
        <v>Medium Intl Calls</v>
      </c>
    </row>
    <row r="3880" spans="1:30" x14ac:dyDescent="0.25">
      <c r="A3880" t="s">
        <v>46</v>
      </c>
      <c r="B3880">
        <v>82</v>
      </c>
      <c r="C3880" t="s">
        <v>25</v>
      </c>
      <c r="D3880" t="s">
        <v>22</v>
      </c>
      <c r="E3880">
        <f>IF(train[[#This Row],[international_plan]]="yes",1,0)</f>
        <v>0</v>
      </c>
      <c r="F3880" t="s">
        <v>22</v>
      </c>
      <c r="G3880">
        <f>IF(train[[#This Row],[voice_mail_plan]]="yes",1,0)</f>
        <v>0</v>
      </c>
      <c r="H3880">
        <v>0</v>
      </c>
      <c r="I3880">
        <v>156</v>
      </c>
      <c r="J3880">
        <v>94</v>
      </c>
      <c r="K3880">
        <v>26.52</v>
      </c>
      <c r="L3880">
        <v>295.60000000000002</v>
      </c>
      <c r="M3880">
        <v>118</v>
      </c>
      <c r="N3880">
        <v>25.13</v>
      </c>
      <c r="O3880">
        <v>196.9</v>
      </c>
      <c r="P3880">
        <v>84</v>
      </c>
      <c r="Q3880">
        <v>8.86</v>
      </c>
      <c r="R3880">
        <v>14.3</v>
      </c>
      <c r="S3880">
        <v>3</v>
      </c>
      <c r="T3880">
        <v>3.86</v>
      </c>
      <c r="U3880">
        <v>0</v>
      </c>
      <c r="V3880" t="s">
        <v>22</v>
      </c>
      <c r="W3880">
        <f t="shared" si="480"/>
        <v>0</v>
      </c>
      <c r="X3880" t="str">
        <f t="shared" si="481"/>
        <v>3 or fewer calls</v>
      </c>
      <c r="Y3880" t="str">
        <f t="shared" si="482"/>
        <v>Medium</v>
      </c>
      <c r="Z3880" t="str">
        <f t="shared" si="483"/>
        <v>Medium_user</v>
      </c>
      <c r="AA3880" t="str">
        <f t="shared" si="484"/>
        <v>Heavy_user</v>
      </c>
      <c r="AB3880" t="str">
        <f t="shared" si="485"/>
        <v>Medium Usage</v>
      </c>
      <c r="AC3880" t="str">
        <f t="shared" si="486"/>
        <v>None</v>
      </c>
      <c r="AD3880" t="str">
        <f t="shared" si="487"/>
        <v>Medium Intl Calls</v>
      </c>
    </row>
    <row r="3881" spans="1:30" x14ac:dyDescent="0.25">
      <c r="A3881" t="s">
        <v>64</v>
      </c>
      <c r="B3881">
        <v>76</v>
      </c>
      <c r="C3881" t="s">
        <v>25</v>
      </c>
      <c r="D3881" t="s">
        <v>22</v>
      </c>
      <c r="E3881">
        <f>IF(train[[#This Row],[international_plan]]="yes",1,0)</f>
        <v>0</v>
      </c>
      <c r="F3881" t="s">
        <v>22</v>
      </c>
      <c r="G3881">
        <f>IF(train[[#This Row],[voice_mail_plan]]="yes",1,0)</f>
        <v>0</v>
      </c>
      <c r="H3881">
        <v>0</v>
      </c>
      <c r="I3881">
        <v>208.5</v>
      </c>
      <c r="J3881">
        <v>124</v>
      </c>
      <c r="K3881">
        <v>35.450000000000003</v>
      </c>
      <c r="L3881">
        <v>173</v>
      </c>
      <c r="M3881">
        <v>117</v>
      </c>
      <c r="N3881">
        <v>14.71</v>
      </c>
      <c r="O3881">
        <v>221.1</v>
      </c>
      <c r="P3881">
        <v>95</v>
      </c>
      <c r="Q3881">
        <v>9.9499999999999993</v>
      </c>
      <c r="R3881">
        <v>9.8000000000000007</v>
      </c>
      <c r="S3881">
        <v>3</v>
      </c>
      <c r="T3881">
        <v>2.65</v>
      </c>
      <c r="U3881">
        <v>0</v>
      </c>
      <c r="V3881" t="s">
        <v>22</v>
      </c>
      <c r="W3881">
        <f t="shared" si="480"/>
        <v>0</v>
      </c>
      <c r="X3881" t="str">
        <f t="shared" si="481"/>
        <v>3 or fewer calls</v>
      </c>
      <c r="Y3881" t="str">
        <f t="shared" si="482"/>
        <v>Medium</v>
      </c>
      <c r="Z3881" t="str">
        <f t="shared" si="483"/>
        <v>Medium_user</v>
      </c>
      <c r="AA3881" t="str">
        <f t="shared" si="484"/>
        <v>Medium_user</v>
      </c>
      <c r="AB3881" t="str">
        <f t="shared" si="485"/>
        <v>Medium Usage</v>
      </c>
      <c r="AC3881" t="str">
        <f t="shared" si="486"/>
        <v>None</v>
      </c>
      <c r="AD3881" t="str">
        <f t="shared" si="487"/>
        <v>Medium Intl Calls</v>
      </c>
    </row>
    <row r="3882" spans="1:30" x14ac:dyDescent="0.25">
      <c r="A3882" t="s">
        <v>46</v>
      </c>
      <c r="B3882">
        <v>98</v>
      </c>
      <c r="C3882" t="s">
        <v>21</v>
      </c>
      <c r="D3882" t="s">
        <v>22</v>
      </c>
      <c r="E3882">
        <f>IF(train[[#This Row],[international_plan]]="yes",1,0)</f>
        <v>0</v>
      </c>
      <c r="F3882" t="s">
        <v>22</v>
      </c>
      <c r="G3882">
        <f>IF(train[[#This Row],[voice_mail_plan]]="yes",1,0)</f>
        <v>0</v>
      </c>
      <c r="H3882">
        <v>0</v>
      </c>
      <c r="I3882">
        <v>243.4</v>
      </c>
      <c r="J3882">
        <v>88</v>
      </c>
      <c r="K3882">
        <v>41.38</v>
      </c>
      <c r="L3882">
        <v>147.1</v>
      </c>
      <c r="M3882">
        <v>155</v>
      </c>
      <c r="N3882">
        <v>12.5</v>
      </c>
      <c r="O3882">
        <v>156.4</v>
      </c>
      <c r="P3882">
        <v>80</v>
      </c>
      <c r="Q3882">
        <v>7.04</v>
      </c>
      <c r="R3882">
        <v>9.6999999999999993</v>
      </c>
      <c r="S3882">
        <v>4</v>
      </c>
      <c r="T3882">
        <v>2.62</v>
      </c>
      <c r="U3882">
        <v>2</v>
      </c>
      <c r="V3882" t="s">
        <v>22</v>
      </c>
      <c r="W3882">
        <f t="shared" si="480"/>
        <v>0</v>
      </c>
      <c r="X3882" t="str">
        <f t="shared" si="481"/>
        <v>3 or fewer calls</v>
      </c>
      <c r="Y3882" t="str">
        <f t="shared" si="482"/>
        <v>Medium</v>
      </c>
      <c r="Z3882" t="str">
        <f t="shared" si="483"/>
        <v>Heavy_user</v>
      </c>
      <c r="AA3882" t="str">
        <f t="shared" si="484"/>
        <v>Medium_user</v>
      </c>
      <c r="AB3882" t="str">
        <f t="shared" si="485"/>
        <v>Medium Usage</v>
      </c>
      <c r="AC3882" t="str">
        <f t="shared" si="486"/>
        <v>None</v>
      </c>
      <c r="AD3882" t="str">
        <f t="shared" si="487"/>
        <v>Medium Intl Calls</v>
      </c>
    </row>
    <row r="3883" spans="1:30" x14ac:dyDescent="0.25">
      <c r="A3883" t="s">
        <v>49</v>
      </c>
      <c r="B3883">
        <v>80</v>
      </c>
      <c r="C3883" t="s">
        <v>28</v>
      </c>
      <c r="D3883" t="s">
        <v>23</v>
      </c>
      <c r="E3883">
        <f>IF(train[[#This Row],[international_plan]]="yes",1,0)</f>
        <v>1</v>
      </c>
      <c r="F3883" t="s">
        <v>22</v>
      </c>
      <c r="G3883">
        <f>IF(train[[#This Row],[voice_mail_plan]]="yes",1,0)</f>
        <v>0</v>
      </c>
      <c r="H3883">
        <v>0</v>
      </c>
      <c r="I3883">
        <v>275.39999999999998</v>
      </c>
      <c r="J3883">
        <v>89</v>
      </c>
      <c r="K3883">
        <v>46.82</v>
      </c>
      <c r="L3883">
        <v>186.7</v>
      </c>
      <c r="M3883">
        <v>66</v>
      </c>
      <c r="N3883">
        <v>15.87</v>
      </c>
      <c r="O3883">
        <v>201.3</v>
      </c>
      <c r="P3883">
        <v>87</v>
      </c>
      <c r="Q3883">
        <v>9.06</v>
      </c>
      <c r="R3883">
        <v>9.4</v>
      </c>
      <c r="S3883">
        <v>2</v>
      </c>
      <c r="T3883">
        <v>2.54</v>
      </c>
      <c r="U3883">
        <v>0</v>
      </c>
      <c r="V3883" t="s">
        <v>23</v>
      </c>
      <c r="W3883">
        <f t="shared" si="480"/>
        <v>1</v>
      </c>
      <c r="X3883" t="str">
        <f t="shared" si="481"/>
        <v>3 or fewer calls</v>
      </c>
      <c r="Y3883" t="str">
        <f t="shared" si="482"/>
        <v>Medium</v>
      </c>
      <c r="Z3883" t="str">
        <f t="shared" si="483"/>
        <v>Light_usage</v>
      </c>
      <c r="AA3883" t="str">
        <f t="shared" si="484"/>
        <v>Medium_user</v>
      </c>
      <c r="AB3883" t="str">
        <f t="shared" si="485"/>
        <v>Medium Usage</v>
      </c>
      <c r="AC3883" t="str">
        <f t="shared" si="486"/>
        <v>None</v>
      </c>
      <c r="AD3883" t="str">
        <f t="shared" si="487"/>
        <v>Medium Intl Calls</v>
      </c>
    </row>
    <row r="3884" spans="1:30" x14ac:dyDescent="0.25">
      <c r="A3884" t="s">
        <v>30</v>
      </c>
      <c r="B3884">
        <v>57</v>
      </c>
      <c r="C3884" t="s">
        <v>21</v>
      </c>
      <c r="D3884" t="s">
        <v>22</v>
      </c>
      <c r="E3884">
        <f>IF(train[[#This Row],[international_plan]]="yes",1,0)</f>
        <v>0</v>
      </c>
      <c r="F3884" t="s">
        <v>22</v>
      </c>
      <c r="G3884">
        <f>IF(train[[#This Row],[voice_mail_plan]]="yes",1,0)</f>
        <v>0</v>
      </c>
      <c r="H3884">
        <v>0</v>
      </c>
      <c r="I3884">
        <v>198.1</v>
      </c>
      <c r="J3884">
        <v>89</v>
      </c>
      <c r="K3884">
        <v>33.68</v>
      </c>
      <c r="L3884">
        <v>214.2</v>
      </c>
      <c r="M3884">
        <v>105</v>
      </c>
      <c r="N3884">
        <v>18.21</v>
      </c>
      <c r="O3884">
        <v>109.5</v>
      </c>
      <c r="P3884">
        <v>106</v>
      </c>
      <c r="Q3884">
        <v>4.93</v>
      </c>
      <c r="R3884">
        <v>7</v>
      </c>
      <c r="S3884">
        <v>3</v>
      </c>
      <c r="T3884">
        <v>1.89</v>
      </c>
      <c r="U3884">
        <v>1</v>
      </c>
      <c r="V3884" t="s">
        <v>22</v>
      </c>
      <c r="W3884">
        <f t="shared" si="480"/>
        <v>0</v>
      </c>
      <c r="X3884" t="str">
        <f t="shared" si="481"/>
        <v>3 or fewer calls</v>
      </c>
      <c r="Y3884" t="str">
        <f t="shared" si="482"/>
        <v>Low</v>
      </c>
      <c r="Z3884" t="str">
        <f t="shared" si="483"/>
        <v>Medium_user</v>
      </c>
      <c r="AA3884" t="str">
        <f t="shared" si="484"/>
        <v>Medium_user</v>
      </c>
      <c r="AB3884" t="str">
        <f t="shared" si="485"/>
        <v>Medium Usage</v>
      </c>
      <c r="AC3884" t="str">
        <f t="shared" si="486"/>
        <v>None</v>
      </c>
      <c r="AD3884" t="str">
        <f t="shared" si="487"/>
        <v>Low Intl Calls</v>
      </c>
    </row>
    <row r="3885" spans="1:30" x14ac:dyDescent="0.25">
      <c r="A3885" t="s">
        <v>43</v>
      </c>
      <c r="B3885">
        <v>137</v>
      </c>
      <c r="C3885" t="s">
        <v>28</v>
      </c>
      <c r="D3885" t="s">
        <v>22</v>
      </c>
      <c r="E3885">
        <f>IF(train[[#This Row],[international_plan]]="yes",1,0)</f>
        <v>0</v>
      </c>
      <c r="F3885" t="s">
        <v>22</v>
      </c>
      <c r="G3885">
        <f>IF(train[[#This Row],[voice_mail_plan]]="yes",1,0)</f>
        <v>0</v>
      </c>
      <c r="H3885">
        <v>0</v>
      </c>
      <c r="I3885">
        <v>109.8</v>
      </c>
      <c r="J3885">
        <v>112</v>
      </c>
      <c r="K3885">
        <v>18.670000000000002</v>
      </c>
      <c r="L3885">
        <v>223.5</v>
      </c>
      <c r="M3885">
        <v>88</v>
      </c>
      <c r="N3885">
        <v>19</v>
      </c>
      <c r="O3885">
        <v>247.5</v>
      </c>
      <c r="P3885">
        <v>96</v>
      </c>
      <c r="Q3885">
        <v>11.14</v>
      </c>
      <c r="R3885">
        <v>17.8</v>
      </c>
      <c r="S3885">
        <v>2</v>
      </c>
      <c r="T3885">
        <v>4.8099999999999996</v>
      </c>
      <c r="U3885">
        <v>1</v>
      </c>
      <c r="V3885" t="s">
        <v>22</v>
      </c>
      <c r="W3885">
        <f t="shared" si="480"/>
        <v>0</v>
      </c>
      <c r="X3885" t="str">
        <f t="shared" si="481"/>
        <v>3 or fewer calls</v>
      </c>
      <c r="Y3885" t="str">
        <f t="shared" si="482"/>
        <v>High</v>
      </c>
      <c r="Z3885" t="str">
        <f t="shared" si="483"/>
        <v>Medium_user</v>
      </c>
      <c r="AA3885" t="str">
        <f t="shared" si="484"/>
        <v>Medium_user</v>
      </c>
      <c r="AB3885" t="str">
        <f t="shared" si="485"/>
        <v>Medium Usage</v>
      </c>
      <c r="AC3885" t="str">
        <f t="shared" si="486"/>
        <v>None</v>
      </c>
      <c r="AD3885" t="str">
        <f t="shared" si="487"/>
        <v>Medium Intl Calls</v>
      </c>
    </row>
    <row r="3886" spans="1:30" x14ac:dyDescent="0.25">
      <c r="A3886" t="s">
        <v>50</v>
      </c>
      <c r="B3886">
        <v>87</v>
      </c>
      <c r="C3886" t="s">
        <v>28</v>
      </c>
      <c r="D3886" t="s">
        <v>22</v>
      </c>
      <c r="E3886">
        <f>IF(train[[#This Row],[international_plan]]="yes",1,0)</f>
        <v>0</v>
      </c>
      <c r="F3886" t="s">
        <v>22</v>
      </c>
      <c r="G3886">
        <f>IF(train[[#This Row],[voice_mail_plan]]="yes",1,0)</f>
        <v>0</v>
      </c>
      <c r="H3886">
        <v>0</v>
      </c>
      <c r="I3886">
        <v>120.5</v>
      </c>
      <c r="J3886">
        <v>99</v>
      </c>
      <c r="K3886">
        <v>20.49</v>
      </c>
      <c r="L3886">
        <v>210</v>
      </c>
      <c r="M3886">
        <v>81</v>
      </c>
      <c r="N3886">
        <v>17.850000000000001</v>
      </c>
      <c r="O3886">
        <v>224.7</v>
      </c>
      <c r="P3886">
        <v>141</v>
      </c>
      <c r="Q3886">
        <v>10.11</v>
      </c>
      <c r="R3886">
        <v>8.6</v>
      </c>
      <c r="S3886">
        <v>2</v>
      </c>
      <c r="T3886">
        <v>2.3199999999999998</v>
      </c>
      <c r="U3886">
        <v>2</v>
      </c>
      <c r="V3886" t="s">
        <v>22</v>
      </c>
      <c r="W3886">
        <f t="shared" si="480"/>
        <v>0</v>
      </c>
      <c r="X3886" t="str">
        <f t="shared" si="481"/>
        <v>3 or fewer calls</v>
      </c>
      <c r="Y3886" t="str">
        <f t="shared" si="482"/>
        <v>Medium</v>
      </c>
      <c r="Z3886" t="str">
        <f t="shared" si="483"/>
        <v>Medium_user</v>
      </c>
      <c r="AA3886" t="str">
        <f t="shared" si="484"/>
        <v>Medium_user</v>
      </c>
      <c r="AB3886" t="str">
        <f t="shared" si="485"/>
        <v>Medium Usage</v>
      </c>
      <c r="AC3886" t="str">
        <f t="shared" si="486"/>
        <v>None</v>
      </c>
      <c r="AD3886" t="str">
        <f t="shared" si="487"/>
        <v>Medium Intl Calls</v>
      </c>
    </row>
    <row r="3887" spans="1:30" x14ac:dyDescent="0.25">
      <c r="A3887" t="s">
        <v>31</v>
      </c>
      <c r="B3887">
        <v>131</v>
      </c>
      <c r="C3887" t="s">
        <v>28</v>
      </c>
      <c r="D3887" t="s">
        <v>22</v>
      </c>
      <c r="E3887">
        <f>IF(train[[#This Row],[international_plan]]="yes",1,0)</f>
        <v>0</v>
      </c>
      <c r="F3887" t="s">
        <v>22</v>
      </c>
      <c r="G3887">
        <f>IF(train[[#This Row],[voice_mail_plan]]="yes",1,0)</f>
        <v>0</v>
      </c>
      <c r="H3887">
        <v>0</v>
      </c>
      <c r="I3887">
        <v>256.60000000000002</v>
      </c>
      <c r="J3887">
        <v>96</v>
      </c>
      <c r="K3887">
        <v>43.62</v>
      </c>
      <c r="L3887">
        <v>225.2</v>
      </c>
      <c r="M3887">
        <v>113</v>
      </c>
      <c r="N3887">
        <v>19.14</v>
      </c>
      <c r="O3887">
        <v>190.2</v>
      </c>
      <c r="P3887">
        <v>91</v>
      </c>
      <c r="Q3887">
        <v>8.56</v>
      </c>
      <c r="R3887">
        <v>11.1</v>
      </c>
      <c r="S3887">
        <v>3</v>
      </c>
      <c r="T3887">
        <v>3</v>
      </c>
      <c r="U3887">
        <v>1</v>
      </c>
      <c r="V3887" t="s">
        <v>23</v>
      </c>
      <c r="W3887">
        <f t="shared" si="480"/>
        <v>1</v>
      </c>
      <c r="X3887" t="str">
        <f t="shared" si="481"/>
        <v>3 or fewer calls</v>
      </c>
      <c r="Y3887" t="str">
        <f t="shared" si="482"/>
        <v>Medium</v>
      </c>
      <c r="Z3887" t="str">
        <f t="shared" si="483"/>
        <v>Medium_user</v>
      </c>
      <c r="AA3887" t="str">
        <f t="shared" si="484"/>
        <v>Medium_user</v>
      </c>
      <c r="AB3887" t="str">
        <f t="shared" si="485"/>
        <v>Medium Usage</v>
      </c>
      <c r="AC3887" t="str">
        <f t="shared" si="486"/>
        <v>None</v>
      </c>
      <c r="AD3887" t="str">
        <f t="shared" si="487"/>
        <v>Medium Intl Calls</v>
      </c>
    </row>
    <row r="3888" spans="1:30" x14ac:dyDescent="0.25">
      <c r="A3888" t="s">
        <v>50</v>
      </c>
      <c r="B3888">
        <v>116</v>
      </c>
      <c r="C3888" t="s">
        <v>25</v>
      </c>
      <c r="D3888" t="s">
        <v>22</v>
      </c>
      <c r="E3888">
        <f>IF(train[[#This Row],[international_plan]]="yes",1,0)</f>
        <v>0</v>
      </c>
      <c r="F3888" t="s">
        <v>22</v>
      </c>
      <c r="G3888">
        <f>IF(train[[#This Row],[voice_mail_plan]]="yes",1,0)</f>
        <v>0</v>
      </c>
      <c r="H3888">
        <v>0</v>
      </c>
      <c r="I3888">
        <v>85.8</v>
      </c>
      <c r="J3888">
        <v>88</v>
      </c>
      <c r="K3888">
        <v>14.59</v>
      </c>
      <c r="L3888">
        <v>115.8</v>
      </c>
      <c r="M3888">
        <v>112</v>
      </c>
      <c r="N3888">
        <v>9.84</v>
      </c>
      <c r="O3888">
        <v>195.9</v>
      </c>
      <c r="P3888">
        <v>91</v>
      </c>
      <c r="Q3888">
        <v>8.82</v>
      </c>
      <c r="R3888">
        <v>11</v>
      </c>
      <c r="S3888">
        <v>2</v>
      </c>
      <c r="T3888">
        <v>2.97</v>
      </c>
      <c r="U3888">
        <v>1</v>
      </c>
      <c r="V3888" t="s">
        <v>22</v>
      </c>
      <c r="W3888">
        <f t="shared" si="480"/>
        <v>0</v>
      </c>
      <c r="X3888" t="str">
        <f t="shared" si="481"/>
        <v>3 or fewer calls</v>
      </c>
      <c r="Y3888" t="str">
        <f t="shared" si="482"/>
        <v>Medium</v>
      </c>
      <c r="Z3888" t="str">
        <f t="shared" si="483"/>
        <v>Medium_user</v>
      </c>
      <c r="AA3888" t="str">
        <f t="shared" si="484"/>
        <v>Light_user</v>
      </c>
      <c r="AB3888" t="str">
        <f t="shared" si="485"/>
        <v>Medium Usage</v>
      </c>
      <c r="AC3888" t="str">
        <f t="shared" si="486"/>
        <v>None</v>
      </c>
      <c r="AD3888" t="str">
        <f t="shared" si="487"/>
        <v>Medium Intl Calls</v>
      </c>
    </row>
    <row r="3889" spans="1:30" x14ac:dyDescent="0.25">
      <c r="A3889" t="s">
        <v>46</v>
      </c>
      <c r="B3889">
        <v>136</v>
      </c>
      <c r="C3889" t="s">
        <v>28</v>
      </c>
      <c r="D3889" t="s">
        <v>22</v>
      </c>
      <c r="E3889">
        <f>IF(train[[#This Row],[international_plan]]="yes",1,0)</f>
        <v>0</v>
      </c>
      <c r="F3889" t="s">
        <v>23</v>
      </c>
      <c r="G3889">
        <f>IF(train[[#This Row],[voice_mail_plan]]="yes",1,0)</f>
        <v>1</v>
      </c>
      <c r="H3889">
        <v>19</v>
      </c>
      <c r="I3889">
        <v>174</v>
      </c>
      <c r="J3889">
        <v>96</v>
      </c>
      <c r="K3889">
        <v>29.58</v>
      </c>
      <c r="L3889">
        <v>217.2</v>
      </c>
      <c r="M3889">
        <v>126</v>
      </c>
      <c r="N3889">
        <v>18.46</v>
      </c>
      <c r="O3889">
        <v>220.3</v>
      </c>
      <c r="P3889">
        <v>97</v>
      </c>
      <c r="Q3889">
        <v>9.91</v>
      </c>
      <c r="R3889">
        <v>11.4</v>
      </c>
      <c r="S3889">
        <v>3</v>
      </c>
      <c r="T3889">
        <v>3.08</v>
      </c>
      <c r="U3889">
        <v>1</v>
      </c>
      <c r="V3889" t="s">
        <v>22</v>
      </c>
      <c r="W3889">
        <f t="shared" si="480"/>
        <v>0</v>
      </c>
      <c r="X3889" t="str">
        <f t="shared" si="481"/>
        <v>3 or fewer calls</v>
      </c>
      <c r="Y3889" t="str">
        <f t="shared" si="482"/>
        <v>Medium</v>
      </c>
      <c r="Z3889" t="str">
        <f t="shared" si="483"/>
        <v>Heavy_user</v>
      </c>
      <c r="AA3889" t="str">
        <f t="shared" si="484"/>
        <v>Medium_user</v>
      </c>
      <c r="AB3889" t="str">
        <f t="shared" si="485"/>
        <v>Medium Usage</v>
      </c>
      <c r="AC3889" t="str">
        <f t="shared" si="486"/>
        <v>Medium</v>
      </c>
      <c r="AD3889" t="str">
        <f t="shared" si="487"/>
        <v>Medium Intl Calls</v>
      </c>
    </row>
    <row r="3890" spans="1:30" x14ac:dyDescent="0.25">
      <c r="A3890" t="s">
        <v>39</v>
      </c>
      <c r="B3890">
        <v>149</v>
      </c>
      <c r="C3890" t="s">
        <v>28</v>
      </c>
      <c r="D3890" t="s">
        <v>22</v>
      </c>
      <c r="E3890">
        <f>IF(train[[#This Row],[international_plan]]="yes",1,0)</f>
        <v>0</v>
      </c>
      <c r="F3890" t="s">
        <v>22</v>
      </c>
      <c r="G3890">
        <f>IF(train[[#This Row],[voice_mail_plan]]="yes",1,0)</f>
        <v>0</v>
      </c>
      <c r="H3890">
        <v>0</v>
      </c>
      <c r="I3890">
        <v>221.4</v>
      </c>
      <c r="J3890">
        <v>95</v>
      </c>
      <c r="K3890">
        <v>37.64</v>
      </c>
      <c r="L3890">
        <v>198.7</v>
      </c>
      <c r="M3890">
        <v>63</v>
      </c>
      <c r="N3890">
        <v>16.89</v>
      </c>
      <c r="O3890">
        <v>106.2</v>
      </c>
      <c r="P3890">
        <v>70</v>
      </c>
      <c r="Q3890">
        <v>4.78</v>
      </c>
      <c r="R3890">
        <v>10</v>
      </c>
      <c r="S3890">
        <v>3</v>
      </c>
      <c r="T3890">
        <v>2.7</v>
      </c>
      <c r="U3890">
        <v>1</v>
      </c>
      <c r="V3890" t="s">
        <v>22</v>
      </c>
      <c r="W3890">
        <f t="shared" si="480"/>
        <v>0</v>
      </c>
      <c r="X3890" t="str">
        <f t="shared" si="481"/>
        <v>3 or fewer calls</v>
      </c>
      <c r="Y3890" t="str">
        <f t="shared" si="482"/>
        <v>Medium</v>
      </c>
      <c r="Z3890" t="str">
        <f t="shared" si="483"/>
        <v>Light_usage</v>
      </c>
      <c r="AA3890" t="str">
        <f t="shared" si="484"/>
        <v>Medium_user</v>
      </c>
      <c r="AB3890" t="str">
        <f t="shared" si="485"/>
        <v>Medium Usage</v>
      </c>
      <c r="AC3890" t="str">
        <f t="shared" si="486"/>
        <v>None</v>
      </c>
      <c r="AD3890" t="str">
        <f t="shared" si="487"/>
        <v>Medium Intl Calls</v>
      </c>
    </row>
    <row r="3891" spans="1:30" x14ac:dyDescent="0.25">
      <c r="A3891" t="s">
        <v>39</v>
      </c>
      <c r="B3891">
        <v>108</v>
      </c>
      <c r="C3891" t="s">
        <v>21</v>
      </c>
      <c r="D3891" t="s">
        <v>22</v>
      </c>
      <c r="E3891">
        <f>IF(train[[#This Row],[international_plan]]="yes",1,0)</f>
        <v>0</v>
      </c>
      <c r="F3891" t="s">
        <v>22</v>
      </c>
      <c r="G3891">
        <f>IF(train[[#This Row],[voice_mail_plan]]="yes",1,0)</f>
        <v>0</v>
      </c>
      <c r="H3891">
        <v>0</v>
      </c>
      <c r="I3891">
        <v>133.1</v>
      </c>
      <c r="J3891">
        <v>52</v>
      </c>
      <c r="K3891">
        <v>22.63</v>
      </c>
      <c r="L3891">
        <v>256.3</v>
      </c>
      <c r="M3891">
        <v>103</v>
      </c>
      <c r="N3891">
        <v>21.79</v>
      </c>
      <c r="O3891">
        <v>247.2</v>
      </c>
      <c r="P3891">
        <v>118</v>
      </c>
      <c r="Q3891">
        <v>11.12</v>
      </c>
      <c r="R3891">
        <v>11.9</v>
      </c>
      <c r="S3891">
        <v>3</v>
      </c>
      <c r="T3891">
        <v>3.21</v>
      </c>
      <c r="U3891">
        <v>3</v>
      </c>
      <c r="V3891" t="s">
        <v>22</v>
      </c>
      <c r="W3891">
        <f t="shared" si="480"/>
        <v>0</v>
      </c>
      <c r="X3891" t="str">
        <f t="shared" si="481"/>
        <v>3 or fewer calls</v>
      </c>
      <c r="Y3891" t="str">
        <f t="shared" si="482"/>
        <v>Medium</v>
      </c>
      <c r="Z3891" t="str">
        <f t="shared" si="483"/>
        <v>Medium_user</v>
      </c>
      <c r="AA3891" t="str">
        <f t="shared" si="484"/>
        <v>Heavy_user</v>
      </c>
      <c r="AB3891" t="str">
        <f t="shared" si="485"/>
        <v>Medium Usage</v>
      </c>
      <c r="AC3891" t="str">
        <f t="shared" si="486"/>
        <v>None</v>
      </c>
      <c r="AD3891" t="str">
        <f t="shared" si="487"/>
        <v>Medium Intl Calls</v>
      </c>
    </row>
    <row r="3892" spans="1:30" x14ac:dyDescent="0.25">
      <c r="A3892" t="s">
        <v>73</v>
      </c>
      <c r="B3892">
        <v>25</v>
      </c>
      <c r="C3892" t="s">
        <v>21</v>
      </c>
      <c r="D3892" t="s">
        <v>22</v>
      </c>
      <c r="E3892">
        <f>IF(train[[#This Row],[international_plan]]="yes",1,0)</f>
        <v>0</v>
      </c>
      <c r="F3892" t="s">
        <v>22</v>
      </c>
      <c r="G3892">
        <f>IF(train[[#This Row],[voice_mail_plan]]="yes",1,0)</f>
        <v>0</v>
      </c>
      <c r="H3892">
        <v>0</v>
      </c>
      <c r="I3892">
        <v>195.2</v>
      </c>
      <c r="J3892">
        <v>77</v>
      </c>
      <c r="K3892">
        <v>33.18</v>
      </c>
      <c r="L3892">
        <v>193.4</v>
      </c>
      <c r="M3892">
        <v>81</v>
      </c>
      <c r="N3892">
        <v>16.440000000000001</v>
      </c>
      <c r="O3892">
        <v>231.8</v>
      </c>
      <c r="P3892">
        <v>59</v>
      </c>
      <c r="Q3892">
        <v>10.43</v>
      </c>
      <c r="R3892">
        <v>12.2</v>
      </c>
      <c r="S3892">
        <v>4</v>
      </c>
      <c r="T3892">
        <v>3.29</v>
      </c>
      <c r="U3892">
        <v>2</v>
      </c>
      <c r="V3892" t="s">
        <v>22</v>
      </c>
      <c r="W3892">
        <f t="shared" si="480"/>
        <v>0</v>
      </c>
      <c r="X3892" t="str">
        <f t="shared" si="481"/>
        <v>3 or fewer calls</v>
      </c>
      <c r="Y3892" t="str">
        <f t="shared" si="482"/>
        <v>Medium</v>
      </c>
      <c r="Z3892" t="str">
        <f t="shared" si="483"/>
        <v>Medium_user</v>
      </c>
      <c r="AA3892" t="str">
        <f t="shared" si="484"/>
        <v>Medium_user</v>
      </c>
      <c r="AB3892" t="str">
        <f t="shared" si="485"/>
        <v>Medium Usage</v>
      </c>
      <c r="AC3892" t="str">
        <f t="shared" si="486"/>
        <v>None</v>
      </c>
      <c r="AD3892" t="str">
        <f t="shared" si="487"/>
        <v>Medium Intl Calls</v>
      </c>
    </row>
    <row r="3893" spans="1:30" x14ac:dyDescent="0.25">
      <c r="A3893" t="s">
        <v>66</v>
      </c>
      <c r="B3893">
        <v>104</v>
      </c>
      <c r="C3893" t="s">
        <v>21</v>
      </c>
      <c r="D3893" t="s">
        <v>22</v>
      </c>
      <c r="E3893">
        <f>IF(train[[#This Row],[international_plan]]="yes",1,0)</f>
        <v>0</v>
      </c>
      <c r="F3893" t="s">
        <v>22</v>
      </c>
      <c r="G3893">
        <f>IF(train[[#This Row],[voice_mail_plan]]="yes",1,0)</f>
        <v>0</v>
      </c>
      <c r="H3893">
        <v>0</v>
      </c>
      <c r="I3893">
        <v>246.4</v>
      </c>
      <c r="J3893">
        <v>108</v>
      </c>
      <c r="K3893">
        <v>41.89</v>
      </c>
      <c r="L3893">
        <v>205.5</v>
      </c>
      <c r="M3893">
        <v>102</v>
      </c>
      <c r="N3893">
        <v>17.47</v>
      </c>
      <c r="O3893">
        <v>208.1</v>
      </c>
      <c r="P3893">
        <v>125</v>
      </c>
      <c r="Q3893">
        <v>9.36</v>
      </c>
      <c r="R3893">
        <v>14.1</v>
      </c>
      <c r="S3893">
        <v>8</v>
      </c>
      <c r="T3893">
        <v>3.81</v>
      </c>
      <c r="U3893">
        <v>2</v>
      </c>
      <c r="V3893" t="s">
        <v>22</v>
      </c>
      <c r="W3893">
        <f t="shared" si="480"/>
        <v>0</v>
      </c>
      <c r="X3893" t="str">
        <f t="shared" si="481"/>
        <v>3 or fewer calls</v>
      </c>
      <c r="Y3893" t="str">
        <f t="shared" si="482"/>
        <v>Medium</v>
      </c>
      <c r="Z3893" t="str">
        <f t="shared" si="483"/>
        <v>Medium_user</v>
      </c>
      <c r="AA3893" t="str">
        <f t="shared" si="484"/>
        <v>Medium_user</v>
      </c>
      <c r="AB3893" t="str">
        <f t="shared" si="485"/>
        <v>Medium Usage</v>
      </c>
      <c r="AC3893" t="str">
        <f t="shared" si="486"/>
        <v>None</v>
      </c>
      <c r="AD3893" t="str">
        <f t="shared" si="487"/>
        <v>Medium Intl Calls</v>
      </c>
    </row>
    <row r="3894" spans="1:30" x14ac:dyDescent="0.25">
      <c r="A3894" t="s">
        <v>44</v>
      </c>
      <c r="B3894">
        <v>25</v>
      </c>
      <c r="C3894" t="s">
        <v>25</v>
      </c>
      <c r="D3894" t="s">
        <v>22</v>
      </c>
      <c r="E3894">
        <f>IF(train[[#This Row],[international_plan]]="yes",1,0)</f>
        <v>0</v>
      </c>
      <c r="F3894" t="s">
        <v>22</v>
      </c>
      <c r="G3894">
        <f>IF(train[[#This Row],[voice_mail_plan]]="yes",1,0)</f>
        <v>0</v>
      </c>
      <c r="H3894">
        <v>0</v>
      </c>
      <c r="I3894">
        <v>199.2</v>
      </c>
      <c r="J3894">
        <v>80</v>
      </c>
      <c r="K3894">
        <v>33.86</v>
      </c>
      <c r="L3894">
        <v>123.2</v>
      </c>
      <c r="M3894">
        <v>84</v>
      </c>
      <c r="N3894">
        <v>10.47</v>
      </c>
      <c r="O3894">
        <v>82.3</v>
      </c>
      <c r="P3894">
        <v>77</v>
      </c>
      <c r="Q3894">
        <v>3.7</v>
      </c>
      <c r="R3894">
        <v>9.6</v>
      </c>
      <c r="S3894">
        <v>4</v>
      </c>
      <c r="T3894">
        <v>2.59</v>
      </c>
      <c r="U3894">
        <v>2</v>
      </c>
      <c r="V3894" t="s">
        <v>22</v>
      </c>
      <c r="W3894">
        <f t="shared" si="480"/>
        <v>0</v>
      </c>
      <c r="X3894" t="str">
        <f t="shared" si="481"/>
        <v>3 or fewer calls</v>
      </c>
      <c r="Y3894" t="str">
        <f t="shared" si="482"/>
        <v>Medium</v>
      </c>
      <c r="Z3894" t="str">
        <f t="shared" si="483"/>
        <v>Medium_user</v>
      </c>
      <c r="AA3894" t="str">
        <f t="shared" si="484"/>
        <v>Medium_user</v>
      </c>
      <c r="AB3894" t="str">
        <f t="shared" si="485"/>
        <v>Medium Usage</v>
      </c>
      <c r="AC3894" t="str">
        <f t="shared" si="486"/>
        <v>None</v>
      </c>
      <c r="AD3894" t="str">
        <f t="shared" si="487"/>
        <v>Medium Intl Calls</v>
      </c>
    </row>
    <row r="3895" spans="1:30" x14ac:dyDescent="0.25">
      <c r="A3895" t="s">
        <v>65</v>
      </c>
      <c r="B3895">
        <v>140</v>
      </c>
      <c r="C3895" t="s">
        <v>25</v>
      </c>
      <c r="D3895" t="s">
        <v>22</v>
      </c>
      <c r="E3895">
        <f>IF(train[[#This Row],[international_plan]]="yes",1,0)</f>
        <v>0</v>
      </c>
      <c r="F3895" t="s">
        <v>23</v>
      </c>
      <c r="G3895">
        <f>IF(train[[#This Row],[voice_mail_plan]]="yes",1,0)</f>
        <v>1</v>
      </c>
      <c r="H3895">
        <v>24</v>
      </c>
      <c r="I3895">
        <v>235.4</v>
      </c>
      <c r="J3895">
        <v>92</v>
      </c>
      <c r="K3895">
        <v>40.020000000000003</v>
      </c>
      <c r="L3895">
        <v>160.9</v>
      </c>
      <c r="M3895">
        <v>71</v>
      </c>
      <c r="N3895">
        <v>13.68</v>
      </c>
      <c r="O3895">
        <v>211.9</v>
      </c>
      <c r="P3895">
        <v>99</v>
      </c>
      <c r="Q3895">
        <v>9.5399999999999991</v>
      </c>
      <c r="R3895">
        <v>8.9</v>
      </c>
      <c r="S3895">
        <v>2</v>
      </c>
      <c r="T3895">
        <v>2.4</v>
      </c>
      <c r="U3895">
        <v>3</v>
      </c>
      <c r="V3895" t="s">
        <v>22</v>
      </c>
      <c r="W3895">
        <f t="shared" si="480"/>
        <v>0</v>
      </c>
      <c r="X3895" t="str">
        <f t="shared" si="481"/>
        <v>3 or fewer calls</v>
      </c>
      <c r="Y3895" t="str">
        <f t="shared" si="482"/>
        <v>Medium</v>
      </c>
      <c r="Z3895" t="str">
        <f t="shared" si="483"/>
        <v>Light_usage</v>
      </c>
      <c r="AA3895" t="str">
        <f t="shared" si="484"/>
        <v>Medium_user</v>
      </c>
      <c r="AB3895" t="str">
        <f t="shared" si="485"/>
        <v>Medium Usage</v>
      </c>
      <c r="AC3895" t="str">
        <f t="shared" si="486"/>
        <v>Medium</v>
      </c>
      <c r="AD3895" t="str">
        <f t="shared" si="487"/>
        <v>Medium Intl Calls</v>
      </c>
    </row>
    <row r="3896" spans="1:30" x14ac:dyDescent="0.25">
      <c r="A3896" t="s">
        <v>33</v>
      </c>
      <c r="B3896">
        <v>106</v>
      </c>
      <c r="C3896" t="s">
        <v>21</v>
      </c>
      <c r="D3896" t="s">
        <v>22</v>
      </c>
      <c r="E3896">
        <f>IF(train[[#This Row],[international_plan]]="yes",1,0)</f>
        <v>0</v>
      </c>
      <c r="F3896" t="s">
        <v>22</v>
      </c>
      <c r="G3896">
        <f>IF(train[[#This Row],[voice_mail_plan]]="yes",1,0)</f>
        <v>0</v>
      </c>
      <c r="H3896">
        <v>0</v>
      </c>
      <c r="I3896">
        <v>155.9</v>
      </c>
      <c r="J3896">
        <v>90</v>
      </c>
      <c r="K3896">
        <v>26.5</v>
      </c>
      <c r="L3896">
        <v>198</v>
      </c>
      <c r="M3896">
        <v>101</v>
      </c>
      <c r="N3896">
        <v>16.829999999999998</v>
      </c>
      <c r="O3896">
        <v>189.1</v>
      </c>
      <c r="P3896">
        <v>95</v>
      </c>
      <c r="Q3896">
        <v>8.51</v>
      </c>
      <c r="R3896">
        <v>8</v>
      </c>
      <c r="S3896">
        <v>2</v>
      </c>
      <c r="T3896">
        <v>2.16</v>
      </c>
      <c r="U3896">
        <v>2</v>
      </c>
      <c r="V3896" t="s">
        <v>22</v>
      </c>
      <c r="W3896">
        <f t="shared" si="480"/>
        <v>0</v>
      </c>
      <c r="X3896" t="str">
        <f t="shared" si="481"/>
        <v>3 or fewer calls</v>
      </c>
      <c r="Y3896" t="str">
        <f t="shared" si="482"/>
        <v>Medium</v>
      </c>
      <c r="Z3896" t="str">
        <f t="shared" si="483"/>
        <v>Medium_user</v>
      </c>
      <c r="AA3896" t="str">
        <f t="shared" si="484"/>
        <v>Medium_user</v>
      </c>
      <c r="AB3896" t="str">
        <f t="shared" si="485"/>
        <v>Medium Usage</v>
      </c>
      <c r="AC3896" t="str">
        <f t="shared" si="486"/>
        <v>None</v>
      </c>
      <c r="AD3896" t="str">
        <f t="shared" si="487"/>
        <v>Medium Intl Calls</v>
      </c>
    </row>
    <row r="3897" spans="1:30" x14ac:dyDescent="0.25">
      <c r="A3897" t="s">
        <v>30</v>
      </c>
      <c r="B3897">
        <v>81</v>
      </c>
      <c r="C3897" t="s">
        <v>21</v>
      </c>
      <c r="D3897" t="s">
        <v>22</v>
      </c>
      <c r="E3897">
        <f>IF(train[[#This Row],[international_plan]]="yes",1,0)</f>
        <v>0</v>
      </c>
      <c r="F3897" t="s">
        <v>23</v>
      </c>
      <c r="G3897">
        <f>IF(train[[#This Row],[voice_mail_plan]]="yes",1,0)</f>
        <v>1</v>
      </c>
      <c r="H3897">
        <v>43</v>
      </c>
      <c r="I3897">
        <v>102.4</v>
      </c>
      <c r="J3897">
        <v>102</v>
      </c>
      <c r="K3897">
        <v>17.41</v>
      </c>
      <c r="L3897">
        <v>225.3</v>
      </c>
      <c r="M3897">
        <v>104</v>
      </c>
      <c r="N3897">
        <v>19.149999999999999</v>
      </c>
      <c r="O3897">
        <v>182.3</v>
      </c>
      <c r="P3897">
        <v>97</v>
      </c>
      <c r="Q3897">
        <v>8.1999999999999993</v>
      </c>
      <c r="R3897">
        <v>7.1</v>
      </c>
      <c r="S3897">
        <v>5</v>
      </c>
      <c r="T3897">
        <v>1.92</v>
      </c>
      <c r="U3897">
        <v>2</v>
      </c>
      <c r="V3897" t="s">
        <v>22</v>
      </c>
      <c r="W3897">
        <f t="shared" si="480"/>
        <v>0</v>
      </c>
      <c r="X3897" t="str">
        <f t="shared" si="481"/>
        <v>3 or fewer calls</v>
      </c>
      <c r="Y3897" t="str">
        <f t="shared" si="482"/>
        <v>Low</v>
      </c>
      <c r="Z3897" t="str">
        <f t="shared" si="483"/>
        <v>Medium_user</v>
      </c>
      <c r="AA3897" t="str">
        <f t="shared" si="484"/>
        <v>Medium_user</v>
      </c>
      <c r="AB3897" t="str">
        <f t="shared" si="485"/>
        <v>Medium Usage</v>
      </c>
      <c r="AC3897" t="str">
        <f t="shared" si="486"/>
        <v>High</v>
      </c>
      <c r="AD3897" t="str">
        <f t="shared" si="487"/>
        <v>Low Intl Calls</v>
      </c>
    </row>
    <row r="3898" spans="1:30" x14ac:dyDescent="0.25">
      <c r="A3898" t="s">
        <v>65</v>
      </c>
      <c r="B3898">
        <v>77</v>
      </c>
      <c r="C3898" t="s">
        <v>21</v>
      </c>
      <c r="D3898" t="s">
        <v>22</v>
      </c>
      <c r="E3898">
        <f>IF(train[[#This Row],[international_plan]]="yes",1,0)</f>
        <v>0</v>
      </c>
      <c r="F3898" t="s">
        <v>23</v>
      </c>
      <c r="G3898">
        <f>IF(train[[#This Row],[voice_mail_plan]]="yes",1,0)</f>
        <v>1</v>
      </c>
      <c r="H3898">
        <v>32</v>
      </c>
      <c r="I3898">
        <v>192.2</v>
      </c>
      <c r="J3898">
        <v>101</v>
      </c>
      <c r="K3898">
        <v>32.67</v>
      </c>
      <c r="L3898">
        <v>165.4</v>
      </c>
      <c r="M3898">
        <v>84</v>
      </c>
      <c r="N3898">
        <v>14.06</v>
      </c>
      <c r="O3898">
        <v>230.2</v>
      </c>
      <c r="P3898">
        <v>129</v>
      </c>
      <c r="Q3898">
        <v>10.36</v>
      </c>
      <c r="R3898">
        <v>8</v>
      </c>
      <c r="S3898">
        <v>6</v>
      </c>
      <c r="T3898">
        <v>2.16</v>
      </c>
      <c r="U3898">
        <v>1</v>
      </c>
      <c r="V3898" t="s">
        <v>22</v>
      </c>
      <c r="W3898">
        <f t="shared" si="480"/>
        <v>0</v>
      </c>
      <c r="X3898" t="str">
        <f t="shared" si="481"/>
        <v>3 or fewer calls</v>
      </c>
      <c r="Y3898" t="str">
        <f t="shared" si="482"/>
        <v>Medium</v>
      </c>
      <c r="Z3898" t="str">
        <f t="shared" si="483"/>
        <v>Medium_user</v>
      </c>
      <c r="AA3898" t="str">
        <f t="shared" si="484"/>
        <v>Medium_user</v>
      </c>
      <c r="AB3898" t="str">
        <f t="shared" si="485"/>
        <v>Medium Usage</v>
      </c>
      <c r="AC3898" t="str">
        <f t="shared" si="486"/>
        <v>High</v>
      </c>
      <c r="AD3898" t="str">
        <f t="shared" si="487"/>
        <v>Medium Intl Calls</v>
      </c>
    </row>
    <row r="3899" spans="1:30" x14ac:dyDescent="0.25">
      <c r="A3899" t="s">
        <v>54</v>
      </c>
      <c r="B3899">
        <v>87</v>
      </c>
      <c r="C3899" t="s">
        <v>21</v>
      </c>
      <c r="D3899" t="s">
        <v>22</v>
      </c>
      <c r="E3899">
        <f>IF(train[[#This Row],[international_plan]]="yes",1,0)</f>
        <v>0</v>
      </c>
      <c r="F3899" t="s">
        <v>23</v>
      </c>
      <c r="G3899">
        <f>IF(train[[#This Row],[voice_mail_plan]]="yes",1,0)</f>
        <v>1</v>
      </c>
      <c r="H3899">
        <v>28</v>
      </c>
      <c r="I3899">
        <v>202.7</v>
      </c>
      <c r="J3899">
        <v>124</v>
      </c>
      <c r="K3899">
        <v>34.46</v>
      </c>
      <c r="L3899">
        <v>248.9</v>
      </c>
      <c r="M3899">
        <v>98</v>
      </c>
      <c r="N3899">
        <v>21.16</v>
      </c>
      <c r="O3899">
        <v>184.7</v>
      </c>
      <c r="P3899">
        <v>50</v>
      </c>
      <c r="Q3899">
        <v>8.31</v>
      </c>
      <c r="R3899">
        <v>14.7</v>
      </c>
      <c r="S3899">
        <v>6</v>
      </c>
      <c r="T3899">
        <v>3.97</v>
      </c>
      <c r="U3899">
        <v>1</v>
      </c>
      <c r="V3899" t="s">
        <v>22</v>
      </c>
      <c r="W3899">
        <f t="shared" si="480"/>
        <v>0</v>
      </c>
      <c r="X3899" t="str">
        <f t="shared" si="481"/>
        <v>3 or fewer calls</v>
      </c>
      <c r="Y3899" t="str">
        <f t="shared" si="482"/>
        <v>Medium</v>
      </c>
      <c r="Z3899" t="str">
        <f t="shared" si="483"/>
        <v>Medium_user</v>
      </c>
      <c r="AA3899" t="str">
        <f t="shared" si="484"/>
        <v>Heavy_user</v>
      </c>
      <c r="AB3899" t="str">
        <f t="shared" si="485"/>
        <v>Medium Usage</v>
      </c>
      <c r="AC3899" t="str">
        <f t="shared" si="486"/>
        <v>Medium</v>
      </c>
      <c r="AD3899" t="str">
        <f t="shared" si="487"/>
        <v>Medium Intl Calls</v>
      </c>
    </row>
    <row r="3900" spans="1:30" x14ac:dyDescent="0.25">
      <c r="A3900" t="s">
        <v>57</v>
      </c>
      <c r="B3900">
        <v>72</v>
      </c>
      <c r="C3900" t="s">
        <v>21</v>
      </c>
      <c r="D3900" t="s">
        <v>22</v>
      </c>
      <c r="E3900">
        <f>IF(train[[#This Row],[international_plan]]="yes",1,0)</f>
        <v>0</v>
      </c>
      <c r="F3900" t="s">
        <v>23</v>
      </c>
      <c r="G3900">
        <f>IF(train[[#This Row],[voice_mail_plan]]="yes",1,0)</f>
        <v>1</v>
      </c>
      <c r="H3900">
        <v>38</v>
      </c>
      <c r="I3900">
        <v>84.3</v>
      </c>
      <c r="J3900">
        <v>116</v>
      </c>
      <c r="K3900">
        <v>14.33</v>
      </c>
      <c r="L3900">
        <v>267.2</v>
      </c>
      <c r="M3900">
        <v>127</v>
      </c>
      <c r="N3900">
        <v>22.71</v>
      </c>
      <c r="O3900">
        <v>167.7</v>
      </c>
      <c r="P3900">
        <v>75</v>
      </c>
      <c r="Q3900">
        <v>7.55</v>
      </c>
      <c r="R3900">
        <v>8.3000000000000007</v>
      </c>
      <c r="S3900">
        <v>6</v>
      </c>
      <c r="T3900">
        <v>2.2400000000000002</v>
      </c>
      <c r="U3900">
        <v>4</v>
      </c>
      <c r="V3900" t="s">
        <v>23</v>
      </c>
      <c r="W3900">
        <f t="shared" si="480"/>
        <v>1</v>
      </c>
      <c r="X3900" t="str">
        <f t="shared" si="481"/>
        <v>More than 3 calls</v>
      </c>
      <c r="Y3900" t="str">
        <f t="shared" si="482"/>
        <v>Medium</v>
      </c>
      <c r="Z3900" t="str">
        <f t="shared" si="483"/>
        <v>Heavy_user</v>
      </c>
      <c r="AA3900" t="str">
        <f t="shared" si="484"/>
        <v>Heavy_user</v>
      </c>
      <c r="AB3900" t="str">
        <f t="shared" si="485"/>
        <v>Medium Usage</v>
      </c>
      <c r="AC3900" t="str">
        <f t="shared" si="486"/>
        <v>High</v>
      </c>
      <c r="AD3900" t="str">
        <f t="shared" si="487"/>
        <v>Medium Intl Calls</v>
      </c>
    </row>
    <row r="3901" spans="1:30" x14ac:dyDescent="0.25">
      <c r="A3901" t="s">
        <v>67</v>
      </c>
      <c r="B3901">
        <v>45</v>
      </c>
      <c r="C3901" t="s">
        <v>21</v>
      </c>
      <c r="D3901" t="s">
        <v>22</v>
      </c>
      <c r="E3901">
        <f>IF(train[[#This Row],[international_plan]]="yes",1,0)</f>
        <v>0</v>
      </c>
      <c r="F3901" t="s">
        <v>23</v>
      </c>
      <c r="G3901">
        <f>IF(train[[#This Row],[voice_mail_plan]]="yes",1,0)</f>
        <v>1</v>
      </c>
      <c r="H3901">
        <v>18</v>
      </c>
      <c r="I3901">
        <v>168</v>
      </c>
      <c r="J3901">
        <v>127</v>
      </c>
      <c r="K3901">
        <v>28.56</v>
      </c>
      <c r="L3901">
        <v>155.5</v>
      </c>
      <c r="M3901">
        <v>76</v>
      </c>
      <c r="N3901">
        <v>13.22</v>
      </c>
      <c r="O3901">
        <v>152.69999999999999</v>
      </c>
      <c r="P3901">
        <v>127</v>
      </c>
      <c r="Q3901">
        <v>6.87</v>
      </c>
      <c r="R3901">
        <v>11.8</v>
      </c>
      <c r="S3901">
        <v>5</v>
      </c>
      <c r="T3901">
        <v>3.19</v>
      </c>
      <c r="U3901">
        <v>0</v>
      </c>
      <c r="V3901" t="s">
        <v>22</v>
      </c>
      <c r="W3901">
        <f t="shared" si="480"/>
        <v>0</v>
      </c>
      <c r="X3901" t="str">
        <f t="shared" si="481"/>
        <v>3 or fewer calls</v>
      </c>
      <c r="Y3901" t="str">
        <f t="shared" si="482"/>
        <v>Medium</v>
      </c>
      <c r="Z3901" t="str">
        <f t="shared" si="483"/>
        <v>Light_usage</v>
      </c>
      <c r="AA3901" t="str">
        <f t="shared" si="484"/>
        <v>Medium_user</v>
      </c>
      <c r="AB3901" t="str">
        <f t="shared" si="485"/>
        <v>Medium Usage</v>
      </c>
      <c r="AC3901" t="str">
        <f t="shared" si="486"/>
        <v>Medium</v>
      </c>
      <c r="AD3901" t="str">
        <f t="shared" si="487"/>
        <v>Medium Intl Calls</v>
      </c>
    </row>
    <row r="3902" spans="1:30" x14ac:dyDescent="0.25">
      <c r="A3902" t="s">
        <v>51</v>
      </c>
      <c r="B3902">
        <v>41</v>
      </c>
      <c r="C3902" t="s">
        <v>25</v>
      </c>
      <c r="D3902" t="s">
        <v>23</v>
      </c>
      <c r="E3902">
        <f>IF(train[[#This Row],[international_plan]]="yes",1,0)</f>
        <v>1</v>
      </c>
      <c r="F3902" t="s">
        <v>23</v>
      </c>
      <c r="G3902">
        <f>IF(train[[#This Row],[voice_mail_plan]]="yes",1,0)</f>
        <v>1</v>
      </c>
      <c r="H3902">
        <v>31</v>
      </c>
      <c r="I3902">
        <v>278.10000000000002</v>
      </c>
      <c r="J3902">
        <v>86</v>
      </c>
      <c r="K3902">
        <v>47.28</v>
      </c>
      <c r="L3902">
        <v>268.10000000000002</v>
      </c>
      <c r="M3902">
        <v>103</v>
      </c>
      <c r="N3902">
        <v>22.79</v>
      </c>
      <c r="O3902">
        <v>241.5</v>
      </c>
      <c r="P3902">
        <v>77</v>
      </c>
      <c r="Q3902">
        <v>10.87</v>
      </c>
      <c r="R3902">
        <v>11.3</v>
      </c>
      <c r="S3902">
        <v>4</v>
      </c>
      <c r="T3902">
        <v>3.05</v>
      </c>
      <c r="U3902">
        <v>0</v>
      </c>
      <c r="V3902" t="s">
        <v>22</v>
      </c>
      <c r="W3902">
        <f t="shared" si="480"/>
        <v>0</v>
      </c>
      <c r="X3902" t="str">
        <f t="shared" si="481"/>
        <v>3 or fewer calls</v>
      </c>
      <c r="Y3902" t="str">
        <f t="shared" si="482"/>
        <v>Medium</v>
      </c>
      <c r="Z3902" t="str">
        <f t="shared" si="483"/>
        <v>Medium_user</v>
      </c>
      <c r="AA3902" t="str">
        <f t="shared" si="484"/>
        <v>Heavy_user</v>
      </c>
      <c r="AB3902" t="str">
        <f t="shared" si="485"/>
        <v>High Usage</v>
      </c>
      <c r="AC3902" t="str">
        <f t="shared" si="486"/>
        <v>High</v>
      </c>
      <c r="AD3902" t="str">
        <f t="shared" si="487"/>
        <v>Medium Intl Calls</v>
      </c>
    </row>
    <row r="3903" spans="1:30" x14ac:dyDescent="0.25">
      <c r="A3903" t="s">
        <v>64</v>
      </c>
      <c r="B3903">
        <v>122</v>
      </c>
      <c r="C3903" t="s">
        <v>25</v>
      </c>
      <c r="D3903" t="s">
        <v>22</v>
      </c>
      <c r="E3903">
        <f>IF(train[[#This Row],[international_plan]]="yes",1,0)</f>
        <v>0</v>
      </c>
      <c r="F3903" t="s">
        <v>22</v>
      </c>
      <c r="G3903">
        <f>IF(train[[#This Row],[voice_mail_plan]]="yes",1,0)</f>
        <v>0</v>
      </c>
      <c r="H3903">
        <v>0</v>
      </c>
      <c r="I3903">
        <v>128.30000000000001</v>
      </c>
      <c r="J3903">
        <v>89</v>
      </c>
      <c r="K3903">
        <v>21.81</v>
      </c>
      <c r="L3903">
        <v>237.7</v>
      </c>
      <c r="M3903">
        <v>62</v>
      </c>
      <c r="N3903">
        <v>20.2</v>
      </c>
      <c r="O3903">
        <v>166.6</v>
      </c>
      <c r="P3903">
        <v>128</v>
      </c>
      <c r="Q3903">
        <v>7.5</v>
      </c>
      <c r="R3903">
        <v>11.2</v>
      </c>
      <c r="S3903">
        <v>5</v>
      </c>
      <c r="T3903">
        <v>3.02</v>
      </c>
      <c r="U3903">
        <v>1</v>
      </c>
      <c r="V3903" t="s">
        <v>22</v>
      </c>
      <c r="W3903">
        <f t="shared" si="480"/>
        <v>0</v>
      </c>
      <c r="X3903" t="str">
        <f t="shared" si="481"/>
        <v>3 or fewer calls</v>
      </c>
      <c r="Y3903" t="str">
        <f t="shared" si="482"/>
        <v>Medium</v>
      </c>
      <c r="Z3903" t="str">
        <f t="shared" si="483"/>
        <v>Light_usage</v>
      </c>
      <c r="AA3903" t="str">
        <f t="shared" si="484"/>
        <v>Heavy_user</v>
      </c>
      <c r="AB3903" t="str">
        <f t="shared" si="485"/>
        <v>Medium Usage</v>
      </c>
      <c r="AC3903" t="str">
        <f t="shared" si="486"/>
        <v>None</v>
      </c>
      <c r="AD3903" t="str">
        <f t="shared" si="487"/>
        <v>Medium Intl Calls</v>
      </c>
    </row>
    <row r="3904" spans="1:30" x14ac:dyDescent="0.25">
      <c r="A3904" t="s">
        <v>27</v>
      </c>
      <c r="B3904">
        <v>92</v>
      </c>
      <c r="C3904" t="s">
        <v>25</v>
      </c>
      <c r="D3904" t="s">
        <v>22</v>
      </c>
      <c r="E3904">
        <f>IF(train[[#This Row],[international_plan]]="yes",1,0)</f>
        <v>0</v>
      </c>
      <c r="F3904" t="s">
        <v>23</v>
      </c>
      <c r="G3904">
        <f>IF(train[[#This Row],[voice_mail_plan]]="yes",1,0)</f>
        <v>1</v>
      </c>
      <c r="H3904">
        <v>21</v>
      </c>
      <c r="I3904">
        <v>227.8</v>
      </c>
      <c r="J3904">
        <v>107</v>
      </c>
      <c r="K3904">
        <v>38.729999999999997</v>
      </c>
      <c r="L3904">
        <v>156.4</v>
      </c>
      <c r="M3904">
        <v>70</v>
      </c>
      <c r="N3904">
        <v>13.29</v>
      </c>
      <c r="O3904">
        <v>259.7</v>
      </c>
      <c r="P3904">
        <v>72</v>
      </c>
      <c r="Q3904">
        <v>11.69</v>
      </c>
      <c r="R3904">
        <v>12.4</v>
      </c>
      <c r="S3904">
        <v>3</v>
      </c>
      <c r="T3904">
        <v>3.35</v>
      </c>
      <c r="U3904">
        <v>0</v>
      </c>
      <c r="V3904" t="s">
        <v>22</v>
      </c>
      <c r="W3904">
        <f t="shared" si="480"/>
        <v>0</v>
      </c>
      <c r="X3904" t="str">
        <f t="shared" si="481"/>
        <v>3 or fewer calls</v>
      </c>
      <c r="Y3904" t="str">
        <f t="shared" si="482"/>
        <v>Medium</v>
      </c>
      <c r="Z3904" t="str">
        <f t="shared" si="483"/>
        <v>Light_usage</v>
      </c>
      <c r="AA3904" t="str">
        <f t="shared" si="484"/>
        <v>Medium_user</v>
      </c>
      <c r="AB3904" t="str">
        <f t="shared" si="485"/>
        <v>Medium Usage</v>
      </c>
      <c r="AC3904" t="str">
        <f t="shared" si="486"/>
        <v>Medium</v>
      </c>
      <c r="AD3904" t="str">
        <f t="shared" si="487"/>
        <v>Medium Intl Calls</v>
      </c>
    </row>
    <row r="3905" spans="1:30" x14ac:dyDescent="0.25">
      <c r="A3905" t="s">
        <v>52</v>
      </c>
      <c r="B3905">
        <v>65</v>
      </c>
      <c r="C3905" t="s">
        <v>25</v>
      </c>
      <c r="D3905" t="s">
        <v>23</v>
      </c>
      <c r="E3905">
        <f>IF(train[[#This Row],[international_plan]]="yes",1,0)</f>
        <v>1</v>
      </c>
      <c r="F3905" t="s">
        <v>22</v>
      </c>
      <c r="G3905">
        <f>IF(train[[#This Row],[voice_mail_plan]]="yes",1,0)</f>
        <v>0</v>
      </c>
      <c r="H3905">
        <v>0</v>
      </c>
      <c r="I3905">
        <v>54.8</v>
      </c>
      <c r="J3905">
        <v>74</v>
      </c>
      <c r="K3905">
        <v>9.32</v>
      </c>
      <c r="L3905">
        <v>239.8</v>
      </c>
      <c r="M3905">
        <v>93</v>
      </c>
      <c r="N3905">
        <v>20.38</v>
      </c>
      <c r="O3905">
        <v>214.4</v>
      </c>
      <c r="P3905">
        <v>91</v>
      </c>
      <c r="Q3905">
        <v>9.65</v>
      </c>
      <c r="R3905">
        <v>13.4</v>
      </c>
      <c r="S3905">
        <v>5</v>
      </c>
      <c r="T3905">
        <v>3.62</v>
      </c>
      <c r="U3905">
        <v>1</v>
      </c>
      <c r="V3905" t="s">
        <v>23</v>
      </c>
      <c r="W3905">
        <f t="shared" si="480"/>
        <v>1</v>
      </c>
      <c r="X3905" t="str">
        <f t="shared" si="481"/>
        <v>3 or fewer calls</v>
      </c>
      <c r="Y3905" t="str">
        <f t="shared" si="482"/>
        <v>Medium</v>
      </c>
      <c r="Z3905" t="str">
        <f t="shared" si="483"/>
        <v>Medium_user</v>
      </c>
      <c r="AA3905" t="str">
        <f t="shared" si="484"/>
        <v>Heavy_user</v>
      </c>
      <c r="AB3905" t="str">
        <f t="shared" si="485"/>
        <v>Medium Usage</v>
      </c>
      <c r="AC3905" t="str">
        <f t="shared" si="486"/>
        <v>None</v>
      </c>
      <c r="AD3905" t="str">
        <f t="shared" si="487"/>
        <v>Medium Intl Calls</v>
      </c>
    </row>
    <row r="3906" spans="1:30" x14ac:dyDescent="0.25">
      <c r="A3906" t="s">
        <v>27</v>
      </c>
      <c r="B3906">
        <v>57</v>
      </c>
      <c r="C3906" t="s">
        <v>21</v>
      </c>
      <c r="D3906" t="s">
        <v>22</v>
      </c>
      <c r="E3906">
        <f>IF(train[[#This Row],[international_plan]]="yes",1,0)</f>
        <v>0</v>
      </c>
      <c r="F3906" t="s">
        <v>23</v>
      </c>
      <c r="G3906">
        <f>IF(train[[#This Row],[voice_mail_plan]]="yes",1,0)</f>
        <v>1</v>
      </c>
      <c r="H3906">
        <v>24</v>
      </c>
      <c r="I3906">
        <v>140.19999999999999</v>
      </c>
      <c r="J3906">
        <v>102</v>
      </c>
      <c r="K3906">
        <v>23.83</v>
      </c>
      <c r="L3906">
        <v>170.1</v>
      </c>
      <c r="M3906">
        <v>107</v>
      </c>
      <c r="N3906">
        <v>14.46</v>
      </c>
      <c r="O3906">
        <v>143.69999999999999</v>
      </c>
      <c r="P3906">
        <v>102</v>
      </c>
      <c r="Q3906">
        <v>6.47</v>
      </c>
      <c r="R3906">
        <v>14</v>
      </c>
      <c r="S3906">
        <v>1</v>
      </c>
      <c r="T3906">
        <v>3.78</v>
      </c>
      <c r="U3906">
        <v>1</v>
      </c>
      <c r="V3906" t="s">
        <v>22</v>
      </c>
      <c r="W3906">
        <f t="shared" ref="W3906:W3969" si="488">IF(V3906="yes",1,0)</f>
        <v>0</v>
      </c>
      <c r="X3906" t="str">
        <f t="shared" ref="X3906:X3969" si="489">IF(U3906&gt;3,"More than 3 calls","3 or fewer calls")</f>
        <v>3 or fewer calls</v>
      </c>
      <c r="Y3906" t="str">
        <f t="shared" ref="Y3906:Y3969" si="490">IF(T3906&lt;2,"Low",IF(T3906&lt;4,"Medium","High"))</f>
        <v>Medium</v>
      </c>
      <c r="Z3906" t="str">
        <f t="shared" ref="Z3906:Z3969" si="491">IF(M3906&lt;80,"Light_usage",IF(M3906&lt;120,"Medium_user","Heavy_user"))</f>
        <v>Medium_user</v>
      </c>
      <c r="AA3906" t="str">
        <f t="shared" ref="AA3906:AA3969" si="492">IF(N3906&lt;10,"Light_user",IF(N3906&lt;20,"Medium_user","Heavy_user"))</f>
        <v>Medium_user</v>
      </c>
      <c r="AB3906" t="str">
        <f t="shared" ref="AB3906:AB3969" si="493">IF(AND(I3906&gt;250,N3906&gt;20,R3906&gt;10),"High Usage",
  IF(AND(I3906&lt;100,N3906&lt;10,R3906&lt;5),"Low Usage","Medium Usage"))</f>
        <v>Medium Usage</v>
      </c>
      <c r="AC3906" t="str">
        <f t="shared" ref="AC3906:AC3969" si="494">IF(H3906=0,"None",IF(H3906&lt;10,"Low",IF(H3906&lt;30,"Medium","High")))</f>
        <v>Medium</v>
      </c>
      <c r="AD3906" t="str">
        <f t="shared" ref="AD3906:AD3969" si="495">IF(T3906&lt;=2, "Low Intl Calls", IF(T3906&lt;=5, "Medium Intl Calls", "High Intl Calls"))</f>
        <v>Medium Intl Calls</v>
      </c>
    </row>
    <row r="3907" spans="1:30" x14ac:dyDescent="0.25">
      <c r="A3907" t="s">
        <v>35</v>
      </c>
      <c r="B3907">
        <v>127</v>
      </c>
      <c r="C3907" t="s">
        <v>25</v>
      </c>
      <c r="D3907" t="s">
        <v>22</v>
      </c>
      <c r="E3907">
        <f>IF(train[[#This Row],[international_plan]]="yes",1,0)</f>
        <v>0</v>
      </c>
      <c r="F3907" t="s">
        <v>22</v>
      </c>
      <c r="G3907">
        <f>IF(train[[#This Row],[voice_mail_plan]]="yes",1,0)</f>
        <v>0</v>
      </c>
      <c r="H3907">
        <v>0</v>
      </c>
      <c r="I3907">
        <v>271.2</v>
      </c>
      <c r="J3907">
        <v>110</v>
      </c>
      <c r="K3907">
        <v>46.1</v>
      </c>
      <c r="L3907">
        <v>213.5</v>
      </c>
      <c r="M3907">
        <v>80</v>
      </c>
      <c r="N3907">
        <v>18.149999999999999</v>
      </c>
      <c r="O3907">
        <v>201.8</v>
      </c>
      <c r="P3907">
        <v>102</v>
      </c>
      <c r="Q3907">
        <v>9.08</v>
      </c>
      <c r="R3907">
        <v>13.2</v>
      </c>
      <c r="S3907">
        <v>4</v>
      </c>
      <c r="T3907">
        <v>3.56</v>
      </c>
      <c r="U3907">
        <v>0</v>
      </c>
      <c r="V3907" t="s">
        <v>23</v>
      </c>
      <c r="W3907">
        <f t="shared" si="488"/>
        <v>1</v>
      </c>
      <c r="X3907" t="str">
        <f t="shared" si="489"/>
        <v>3 or fewer calls</v>
      </c>
      <c r="Y3907" t="str">
        <f t="shared" si="490"/>
        <v>Medium</v>
      </c>
      <c r="Z3907" t="str">
        <f t="shared" si="491"/>
        <v>Medium_user</v>
      </c>
      <c r="AA3907" t="str">
        <f t="shared" si="492"/>
        <v>Medium_user</v>
      </c>
      <c r="AB3907" t="str">
        <f t="shared" si="493"/>
        <v>Medium Usage</v>
      </c>
      <c r="AC3907" t="str">
        <f t="shared" si="494"/>
        <v>None</v>
      </c>
      <c r="AD3907" t="str">
        <f t="shared" si="495"/>
        <v>Medium Intl Calls</v>
      </c>
    </row>
    <row r="3908" spans="1:30" x14ac:dyDescent="0.25">
      <c r="A3908" t="s">
        <v>47</v>
      </c>
      <c r="B3908">
        <v>121</v>
      </c>
      <c r="C3908" t="s">
        <v>21</v>
      </c>
      <c r="D3908" t="s">
        <v>22</v>
      </c>
      <c r="E3908">
        <f>IF(train[[#This Row],[international_plan]]="yes",1,0)</f>
        <v>0</v>
      </c>
      <c r="F3908" t="s">
        <v>22</v>
      </c>
      <c r="G3908">
        <f>IF(train[[#This Row],[voice_mail_plan]]="yes",1,0)</f>
        <v>0</v>
      </c>
      <c r="H3908">
        <v>0</v>
      </c>
      <c r="I3908">
        <v>180</v>
      </c>
      <c r="J3908">
        <v>116</v>
      </c>
      <c r="K3908">
        <v>30.6</v>
      </c>
      <c r="L3908">
        <v>196.4</v>
      </c>
      <c r="M3908">
        <v>112</v>
      </c>
      <c r="N3908">
        <v>16.690000000000001</v>
      </c>
      <c r="O3908">
        <v>280.3</v>
      </c>
      <c r="P3908">
        <v>95</v>
      </c>
      <c r="Q3908">
        <v>12.61</v>
      </c>
      <c r="R3908">
        <v>10.1</v>
      </c>
      <c r="S3908">
        <v>5</v>
      </c>
      <c r="T3908">
        <v>2.73</v>
      </c>
      <c r="U3908">
        <v>2</v>
      </c>
      <c r="V3908" t="s">
        <v>22</v>
      </c>
      <c r="W3908">
        <f t="shared" si="488"/>
        <v>0</v>
      </c>
      <c r="X3908" t="str">
        <f t="shared" si="489"/>
        <v>3 or fewer calls</v>
      </c>
      <c r="Y3908" t="str">
        <f t="shared" si="490"/>
        <v>Medium</v>
      </c>
      <c r="Z3908" t="str">
        <f t="shared" si="491"/>
        <v>Medium_user</v>
      </c>
      <c r="AA3908" t="str">
        <f t="shared" si="492"/>
        <v>Medium_user</v>
      </c>
      <c r="AB3908" t="str">
        <f t="shared" si="493"/>
        <v>Medium Usage</v>
      </c>
      <c r="AC3908" t="str">
        <f t="shared" si="494"/>
        <v>None</v>
      </c>
      <c r="AD3908" t="str">
        <f t="shared" si="495"/>
        <v>Medium Intl Calls</v>
      </c>
    </row>
    <row r="3909" spans="1:30" x14ac:dyDescent="0.25">
      <c r="A3909" t="s">
        <v>67</v>
      </c>
      <c r="B3909">
        <v>117</v>
      </c>
      <c r="C3909" t="s">
        <v>21</v>
      </c>
      <c r="D3909" t="s">
        <v>22</v>
      </c>
      <c r="E3909">
        <f>IF(train[[#This Row],[international_plan]]="yes",1,0)</f>
        <v>0</v>
      </c>
      <c r="F3909" t="s">
        <v>22</v>
      </c>
      <c r="G3909">
        <f>IF(train[[#This Row],[voice_mail_plan]]="yes",1,0)</f>
        <v>0</v>
      </c>
      <c r="H3909">
        <v>0</v>
      </c>
      <c r="I3909">
        <v>189.8</v>
      </c>
      <c r="J3909">
        <v>122</v>
      </c>
      <c r="K3909">
        <v>32.270000000000003</v>
      </c>
      <c r="L3909">
        <v>235.6</v>
      </c>
      <c r="M3909">
        <v>94</v>
      </c>
      <c r="N3909">
        <v>20.03</v>
      </c>
      <c r="O3909">
        <v>270.8</v>
      </c>
      <c r="P3909">
        <v>120</v>
      </c>
      <c r="Q3909">
        <v>12.19</v>
      </c>
      <c r="R3909">
        <v>12.7</v>
      </c>
      <c r="S3909">
        <v>2</v>
      </c>
      <c r="T3909">
        <v>3.43</v>
      </c>
      <c r="U3909">
        <v>1</v>
      </c>
      <c r="V3909" t="s">
        <v>22</v>
      </c>
      <c r="W3909">
        <f t="shared" si="488"/>
        <v>0</v>
      </c>
      <c r="X3909" t="str">
        <f t="shared" si="489"/>
        <v>3 or fewer calls</v>
      </c>
      <c r="Y3909" t="str">
        <f t="shared" si="490"/>
        <v>Medium</v>
      </c>
      <c r="Z3909" t="str">
        <f t="shared" si="491"/>
        <v>Medium_user</v>
      </c>
      <c r="AA3909" t="str">
        <f t="shared" si="492"/>
        <v>Heavy_user</v>
      </c>
      <c r="AB3909" t="str">
        <f t="shared" si="493"/>
        <v>Medium Usage</v>
      </c>
      <c r="AC3909" t="str">
        <f t="shared" si="494"/>
        <v>None</v>
      </c>
      <c r="AD3909" t="str">
        <f t="shared" si="495"/>
        <v>Medium Intl Calls</v>
      </c>
    </row>
    <row r="3910" spans="1:30" x14ac:dyDescent="0.25">
      <c r="A3910" t="s">
        <v>52</v>
      </c>
      <c r="B3910">
        <v>37</v>
      </c>
      <c r="C3910" t="s">
        <v>25</v>
      </c>
      <c r="D3910" t="s">
        <v>22</v>
      </c>
      <c r="E3910">
        <f>IF(train[[#This Row],[international_plan]]="yes",1,0)</f>
        <v>0</v>
      </c>
      <c r="F3910" t="s">
        <v>22</v>
      </c>
      <c r="G3910">
        <f>IF(train[[#This Row],[voice_mail_plan]]="yes",1,0)</f>
        <v>0</v>
      </c>
      <c r="H3910">
        <v>0</v>
      </c>
      <c r="I3910">
        <v>257.3</v>
      </c>
      <c r="J3910">
        <v>117</v>
      </c>
      <c r="K3910">
        <v>43.74</v>
      </c>
      <c r="L3910">
        <v>134.5</v>
      </c>
      <c r="M3910">
        <v>92</v>
      </c>
      <c r="N3910">
        <v>11.43</v>
      </c>
      <c r="O3910">
        <v>306.2</v>
      </c>
      <c r="P3910">
        <v>102</v>
      </c>
      <c r="Q3910">
        <v>13.78</v>
      </c>
      <c r="R3910">
        <v>8.1999999999999993</v>
      </c>
      <c r="S3910">
        <v>5</v>
      </c>
      <c r="T3910">
        <v>2.21</v>
      </c>
      <c r="U3910">
        <v>3</v>
      </c>
      <c r="V3910" t="s">
        <v>22</v>
      </c>
      <c r="W3910">
        <f t="shared" si="488"/>
        <v>0</v>
      </c>
      <c r="X3910" t="str">
        <f t="shared" si="489"/>
        <v>3 or fewer calls</v>
      </c>
      <c r="Y3910" t="str">
        <f t="shared" si="490"/>
        <v>Medium</v>
      </c>
      <c r="Z3910" t="str">
        <f t="shared" si="491"/>
        <v>Medium_user</v>
      </c>
      <c r="AA3910" t="str">
        <f t="shared" si="492"/>
        <v>Medium_user</v>
      </c>
      <c r="AB3910" t="str">
        <f t="shared" si="493"/>
        <v>Medium Usage</v>
      </c>
      <c r="AC3910" t="str">
        <f t="shared" si="494"/>
        <v>None</v>
      </c>
      <c r="AD3910" t="str">
        <f t="shared" si="495"/>
        <v>Medium Intl Calls</v>
      </c>
    </row>
    <row r="3911" spans="1:30" x14ac:dyDescent="0.25">
      <c r="A3911" t="s">
        <v>38</v>
      </c>
      <c r="B3911">
        <v>162</v>
      </c>
      <c r="C3911" t="s">
        <v>28</v>
      </c>
      <c r="D3911" t="s">
        <v>22</v>
      </c>
      <c r="E3911">
        <f>IF(train[[#This Row],[international_plan]]="yes",1,0)</f>
        <v>0</v>
      </c>
      <c r="F3911" t="s">
        <v>22</v>
      </c>
      <c r="G3911">
        <f>IF(train[[#This Row],[voice_mail_plan]]="yes",1,0)</f>
        <v>0</v>
      </c>
      <c r="H3911">
        <v>0</v>
      </c>
      <c r="I3911">
        <v>103.3</v>
      </c>
      <c r="J3911">
        <v>93</v>
      </c>
      <c r="K3911">
        <v>17.559999999999999</v>
      </c>
      <c r="L3911">
        <v>210.6</v>
      </c>
      <c r="M3911">
        <v>87</v>
      </c>
      <c r="N3911">
        <v>17.899999999999999</v>
      </c>
      <c r="O3911">
        <v>187.2</v>
      </c>
      <c r="P3911">
        <v>118</v>
      </c>
      <c r="Q3911">
        <v>8.42</v>
      </c>
      <c r="R3911">
        <v>11.4</v>
      </c>
      <c r="S3911">
        <v>6</v>
      </c>
      <c r="T3911">
        <v>3.08</v>
      </c>
      <c r="U3911">
        <v>1</v>
      </c>
      <c r="V3911" t="s">
        <v>22</v>
      </c>
      <c r="W3911">
        <f t="shared" si="488"/>
        <v>0</v>
      </c>
      <c r="X3911" t="str">
        <f t="shared" si="489"/>
        <v>3 or fewer calls</v>
      </c>
      <c r="Y3911" t="str">
        <f t="shared" si="490"/>
        <v>Medium</v>
      </c>
      <c r="Z3911" t="str">
        <f t="shared" si="491"/>
        <v>Medium_user</v>
      </c>
      <c r="AA3911" t="str">
        <f t="shared" si="492"/>
        <v>Medium_user</v>
      </c>
      <c r="AB3911" t="str">
        <f t="shared" si="493"/>
        <v>Medium Usage</v>
      </c>
      <c r="AC3911" t="str">
        <f t="shared" si="494"/>
        <v>None</v>
      </c>
      <c r="AD3911" t="str">
        <f t="shared" si="495"/>
        <v>Medium Intl Calls</v>
      </c>
    </row>
    <row r="3912" spans="1:30" x14ac:dyDescent="0.25">
      <c r="A3912" t="s">
        <v>42</v>
      </c>
      <c r="B3912">
        <v>193</v>
      </c>
      <c r="C3912" t="s">
        <v>21</v>
      </c>
      <c r="D3912" t="s">
        <v>22</v>
      </c>
      <c r="E3912">
        <f>IF(train[[#This Row],[international_plan]]="yes",1,0)</f>
        <v>0</v>
      </c>
      <c r="F3912" t="s">
        <v>22</v>
      </c>
      <c r="G3912">
        <f>IF(train[[#This Row],[voice_mail_plan]]="yes",1,0)</f>
        <v>0</v>
      </c>
      <c r="H3912">
        <v>0</v>
      </c>
      <c r="I3912">
        <v>208.1</v>
      </c>
      <c r="J3912">
        <v>115</v>
      </c>
      <c r="K3912">
        <v>35.380000000000003</v>
      </c>
      <c r="L3912">
        <v>178</v>
      </c>
      <c r="M3912">
        <v>104</v>
      </c>
      <c r="N3912">
        <v>15.13</v>
      </c>
      <c r="O3912">
        <v>195.9</v>
      </c>
      <c r="P3912">
        <v>95</v>
      </c>
      <c r="Q3912">
        <v>8.82</v>
      </c>
      <c r="R3912">
        <v>12.4</v>
      </c>
      <c r="S3912">
        <v>9</v>
      </c>
      <c r="T3912">
        <v>3.35</v>
      </c>
      <c r="U3912">
        <v>3</v>
      </c>
      <c r="V3912" t="s">
        <v>22</v>
      </c>
      <c r="W3912">
        <f t="shared" si="488"/>
        <v>0</v>
      </c>
      <c r="X3912" t="str">
        <f t="shared" si="489"/>
        <v>3 or fewer calls</v>
      </c>
      <c r="Y3912" t="str">
        <f t="shared" si="490"/>
        <v>Medium</v>
      </c>
      <c r="Z3912" t="str">
        <f t="shared" si="491"/>
        <v>Medium_user</v>
      </c>
      <c r="AA3912" t="str">
        <f t="shared" si="492"/>
        <v>Medium_user</v>
      </c>
      <c r="AB3912" t="str">
        <f t="shared" si="493"/>
        <v>Medium Usage</v>
      </c>
      <c r="AC3912" t="str">
        <f t="shared" si="494"/>
        <v>None</v>
      </c>
      <c r="AD3912" t="str">
        <f t="shared" si="495"/>
        <v>Medium Intl Calls</v>
      </c>
    </row>
    <row r="3913" spans="1:30" x14ac:dyDescent="0.25">
      <c r="A3913" t="s">
        <v>55</v>
      </c>
      <c r="B3913">
        <v>80</v>
      </c>
      <c r="C3913" t="s">
        <v>21</v>
      </c>
      <c r="D3913" t="s">
        <v>22</v>
      </c>
      <c r="E3913">
        <f>IF(train[[#This Row],[international_plan]]="yes",1,0)</f>
        <v>0</v>
      </c>
      <c r="F3913" t="s">
        <v>22</v>
      </c>
      <c r="G3913">
        <f>IF(train[[#This Row],[voice_mail_plan]]="yes",1,0)</f>
        <v>0</v>
      </c>
      <c r="H3913">
        <v>0</v>
      </c>
      <c r="I3913">
        <v>195.1</v>
      </c>
      <c r="J3913">
        <v>65</v>
      </c>
      <c r="K3913">
        <v>33.17</v>
      </c>
      <c r="L3913">
        <v>214</v>
      </c>
      <c r="M3913">
        <v>80</v>
      </c>
      <c r="N3913">
        <v>18.190000000000001</v>
      </c>
      <c r="O3913">
        <v>124.4</v>
      </c>
      <c r="P3913">
        <v>96</v>
      </c>
      <c r="Q3913">
        <v>5.6</v>
      </c>
      <c r="R3913">
        <v>9.1999999999999993</v>
      </c>
      <c r="S3913">
        <v>6</v>
      </c>
      <c r="T3913">
        <v>2.48</v>
      </c>
      <c r="U3913">
        <v>2</v>
      </c>
      <c r="V3913" t="s">
        <v>22</v>
      </c>
      <c r="W3913">
        <f t="shared" si="488"/>
        <v>0</v>
      </c>
      <c r="X3913" t="str">
        <f t="shared" si="489"/>
        <v>3 or fewer calls</v>
      </c>
      <c r="Y3913" t="str">
        <f t="shared" si="490"/>
        <v>Medium</v>
      </c>
      <c r="Z3913" t="str">
        <f t="shared" si="491"/>
        <v>Medium_user</v>
      </c>
      <c r="AA3913" t="str">
        <f t="shared" si="492"/>
        <v>Medium_user</v>
      </c>
      <c r="AB3913" t="str">
        <f t="shared" si="493"/>
        <v>Medium Usage</v>
      </c>
      <c r="AC3913" t="str">
        <f t="shared" si="494"/>
        <v>None</v>
      </c>
      <c r="AD3913" t="str">
        <f t="shared" si="495"/>
        <v>Medium Intl Calls</v>
      </c>
    </row>
    <row r="3914" spans="1:30" x14ac:dyDescent="0.25">
      <c r="A3914" t="s">
        <v>31</v>
      </c>
      <c r="B3914">
        <v>176</v>
      </c>
      <c r="C3914" t="s">
        <v>21</v>
      </c>
      <c r="D3914" t="s">
        <v>22</v>
      </c>
      <c r="E3914">
        <f>IF(train[[#This Row],[international_plan]]="yes",1,0)</f>
        <v>0</v>
      </c>
      <c r="F3914" t="s">
        <v>22</v>
      </c>
      <c r="G3914">
        <f>IF(train[[#This Row],[voice_mail_plan]]="yes",1,0)</f>
        <v>0</v>
      </c>
      <c r="H3914">
        <v>0</v>
      </c>
      <c r="I3914">
        <v>162.6</v>
      </c>
      <c r="J3914">
        <v>97</v>
      </c>
      <c r="K3914">
        <v>27.64</v>
      </c>
      <c r="L3914">
        <v>227.8</v>
      </c>
      <c r="M3914">
        <v>107</v>
      </c>
      <c r="N3914">
        <v>19.36</v>
      </c>
      <c r="O3914">
        <v>218.8</v>
      </c>
      <c r="P3914">
        <v>92</v>
      </c>
      <c r="Q3914">
        <v>9.85</v>
      </c>
      <c r="R3914">
        <v>11.3</v>
      </c>
      <c r="S3914">
        <v>4</v>
      </c>
      <c r="T3914">
        <v>3.05</v>
      </c>
      <c r="U3914">
        <v>1</v>
      </c>
      <c r="V3914" t="s">
        <v>22</v>
      </c>
      <c r="W3914">
        <f t="shared" si="488"/>
        <v>0</v>
      </c>
      <c r="X3914" t="str">
        <f t="shared" si="489"/>
        <v>3 or fewer calls</v>
      </c>
      <c r="Y3914" t="str">
        <f t="shared" si="490"/>
        <v>Medium</v>
      </c>
      <c r="Z3914" t="str">
        <f t="shared" si="491"/>
        <v>Medium_user</v>
      </c>
      <c r="AA3914" t="str">
        <f t="shared" si="492"/>
        <v>Medium_user</v>
      </c>
      <c r="AB3914" t="str">
        <f t="shared" si="493"/>
        <v>Medium Usage</v>
      </c>
      <c r="AC3914" t="str">
        <f t="shared" si="494"/>
        <v>None</v>
      </c>
      <c r="AD3914" t="str">
        <f t="shared" si="495"/>
        <v>Medium Intl Calls</v>
      </c>
    </row>
    <row r="3915" spans="1:30" x14ac:dyDescent="0.25">
      <c r="A3915" t="s">
        <v>42</v>
      </c>
      <c r="B3915">
        <v>89</v>
      </c>
      <c r="C3915" t="s">
        <v>28</v>
      </c>
      <c r="D3915" t="s">
        <v>22</v>
      </c>
      <c r="E3915">
        <f>IF(train[[#This Row],[international_plan]]="yes",1,0)</f>
        <v>0</v>
      </c>
      <c r="F3915" t="s">
        <v>23</v>
      </c>
      <c r="G3915">
        <f>IF(train[[#This Row],[voice_mail_plan]]="yes",1,0)</f>
        <v>1</v>
      </c>
      <c r="H3915">
        <v>24</v>
      </c>
      <c r="I3915">
        <v>197.8</v>
      </c>
      <c r="J3915">
        <v>84</v>
      </c>
      <c r="K3915">
        <v>33.630000000000003</v>
      </c>
      <c r="L3915">
        <v>223.2</v>
      </c>
      <c r="M3915">
        <v>117</v>
      </c>
      <c r="N3915">
        <v>18.97</v>
      </c>
      <c r="O3915">
        <v>201.7</v>
      </c>
      <c r="P3915">
        <v>132</v>
      </c>
      <c r="Q3915">
        <v>9.08</v>
      </c>
      <c r="R3915">
        <v>5.7</v>
      </c>
      <c r="S3915">
        <v>4</v>
      </c>
      <c r="T3915">
        <v>1.54</v>
      </c>
      <c r="U3915">
        <v>1</v>
      </c>
      <c r="V3915" t="s">
        <v>22</v>
      </c>
      <c r="W3915">
        <f t="shared" si="488"/>
        <v>0</v>
      </c>
      <c r="X3915" t="str">
        <f t="shared" si="489"/>
        <v>3 or fewer calls</v>
      </c>
      <c r="Y3915" t="str">
        <f t="shared" si="490"/>
        <v>Low</v>
      </c>
      <c r="Z3915" t="str">
        <f t="shared" si="491"/>
        <v>Medium_user</v>
      </c>
      <c r="AA3915" t="str">
        <f t="shared" si="492"/>
        <v>Medium_user</v>
      </c>
      <c r="AB3915" t="str">
        <f t="shared" si="493"/>
        <v>Medium Usage</v>
      </c>
      <c r="AC3915" t="str">
        <f t="shared" si="494"/>
        <v>Medium</v>
      </c>
      <c r="AD3915" t="str">
        <f t="shared" si="495"/>
        <v>Low Intl Calls</v>
      </c>
    </row>
    <row r="3916" spans="1:30" x14ac:dyDescent="0.25">
      <c r="A3916" t="s">
        <v>33</v>
      </c>
      <c r="B3916">
        <v>128</v>
      </c>
      <c r="C3916" t="s">
        <v>28</v>
      </c>
      <c r="D3916" t="s">
        <v>22</v>
      </c>
      <c r="E3916">
        <f>IF(train[[#This Row],[international_plan]]="yes",1,0)</f>
        <v>0</v>
      </c>
      <c r="F3916" t="s">
        <v>22</v>
      </c>
      <c r="G3916">
        <f>IF(train[[#This Row],[voice_mail_plan]]="yes",1,0)</f>
        <v>0</v>
      </c>
      <c r="H3916">
        <v>0</v>
      </c>
      <c r="I3916">
        <v>212.4</v>
      </c>
      <c r="J3916">
        <v>118</v>
      </c>
      <c r="K3916">
        <v>36.11</v>
      </c>
      <c r="L3916">
        <v>148.6</v>
      </c>
      <c r="M3916">
        <v>108</v>
      </c>
      <c r="N3916">
        <v>12.63</v>
      </c>
      <c r="O3916">
        <v>214.8</v>
      </c>
      <c r="P3916">
        <v>98</v>
      </c>
      <c r="Q3916">
        <v>9.67</v>
      </c>
      <c r="R3916">
        <v>9.8000000000000007</v>
      </c>
      <c r="S3916">
        <v>5</v>
      </c>
      <c r="T3916">
        <v>2.65</v>
      </c>
      <c r="U3916">
        <v>1</v>
      </c>
      <c r="V3916" t="s">
        <v>22</v>
      </c>
      <c r="W3916">
        <f t="shared" si="488"/>
        <v>0</v>
      </c>
      <c r="X3916" t="str">
        <f t="shared" si="489"/>
        <v>3 or fewer calls</v>
      </c>
      <c r="Y3916" t="str">
        <f t="shared" si="490"/>
        <v>Medium</v>
      </c>
      <c r="Z3916" t="str">
        <f t="shared" si="491"/>
        <v>Medium_user</v>
      </c>
      <c r="AA3916" t="str">
        <f t="shared" si="492"/>
        <v>Medium_user</v>
      </c>
      <c r="AB3916" t="str">
        <f t="shared" si="493"/>
        <v>Medium Usage</v>
      </c>
      <c r="AC3916" t="str">
        <f t="shared" si="494"/>
        <v>None</v>
      </c>
      <c r="AD3916" t="str">
        <f t="shared" si="495"/>
        <v>Medium Intl Calls</v>
      </c>
    </row>
    <row r="3917" spans="1:30" x14ac:dyDescent="0.25">
      <c r="A3917" t="s">
        <v>61</v>
      </c>
      <c r="B3917">
        <v>138</v>
      </c>
      <c r="C3917" t="s">
        <v>25</v>
      </c>
      <c r="D3917" t="s">
        <v>22</v>
      </c>
      <c r="E3917">
        <f>IF(train[[#This Row],[international_plan]]="yes",1,0)</f>
        <v>0</v>
      </c>
      <c r="F3917" t="s">
        <v>22</v>
      </c>
      <c r="G3917">
        <f>IF(train[[#This Row],[voice_mail_plan]]="yes",1,0)</f>
        <v>0</v>
      </c>
      <c r="H3917">
        <v>0</v>
      </c>
      <c r="I3917">
        <v>63.7</v>
      </c>
      <c r="J3917">
        <v>114</v>
      </c>
      <c r="K3917">
        <v>10.83</v>
      </c>
      <c r="L3917">
        <v>212.2</v>
      </c>
      <c r="M3917">
        <v>132</v>
      </c>
      <c r="N3917">
        <v>18.04</v>
      </c>
      <c r="O3917">
        <v>247.6</v>
      </c>
      <c r="P3917">
        <v>114</v>
      </c>
      <c r="Q3917">
        <v>11.14</v>
      </c>
      <c r="R3917">
        <v>8.8000000000000007</v>
      </c>
      <c r="S3917">
        <v>4</v>
      </c>
      <c r="T3917">
        <v>2.38</v>
      </c>
      <c r="U3917">
        <v>0</v>
      </c>
      <c r="V3917" t="s">
        <v>22</v>
      </c>
      <c r="W3917">
        <f t="shared" si="488"/>
        <v>0</v>
      </c>
      <c r="X3917" t="str">
        <f t="shared" si="489"/>
        <v>3 or fewer calls</v>
      </c>
      <c r="Y3917" t="str">
        <f t="shared" si="490"/>
        <v>Medium</v>
      </c>
      <c r="Z3917" t="str">
        <f t="shared" si="491"/>
        <v>Heavy_user</v>
      </c>
      <c r="AA3917" t="str">
        <f t="shared" si="492"/>
        <v>Medium_user</v>
      </c>
      <c r="AB3917" t="str">
        <f t="shared" si="493"/>
        <v>Medium Usage</v>
      </c>
      <c r="AC3917" t="str">
        <f t="shared" si="494"/>
        <v>None</v>
      </c>
      <c r="AD3917" t="str">
        <f t="shared" si="495"/>
        <v>Medium Intl Calls</v>
      </c>
    </row>
    <row r="3918" spans="1:30" x14ac:dyDescent="0.25">
      <c r="A3918" t="s">
        <v>45</v>
      </c>
      <c r="B3918">
        <v>90</v>
      </c>
      <c r="C3918" t="s">
        <v>25</v>
      </c>
      <c r="D3918" t="s">
        <v>22</v>
      </c>
      <c r="E3918">
        <f>IF(train[[#This Row],[international_plan]]="yes",1,0)</f>
        <v>0</v>
      </c>
      <c r="F3918" t="s">
        <v>22</v>
      </c>
      <c r="G3918">
        <f>IF(train[[#This Row],[voice_mail_plan]]="yes",1,0)</f>
        <v>0</v>
      </c>
      <c r="H3918">
        <v>0</v>
      </c>
      <c r="I3918">
        <v>193.8</v>
      </c>
      <c r="J3918">
        <v>90</v>
      </c>
      <c r="K3918">
        <v>32.950000000000003</v>
      </c>
      <c r="L3918">
        <v>206.6</v>
      </c>
      <c r="M3918">
        <v>98</v>
      </c>
      <c r="N3918">
        <v>17.559999999999999</v>
      </c>
      <c r="O3918">
        <v>153.30000000000001</v>
      </c>
      <c r="P3918">
        <v>120</v>
      </c>
      <c r="Q3918">
        <v>6.9</v>
      </c>
      <c r="R3918">
        <v>10.1</v>
      </c>
      <c r="S3918">
        <v>9</v>
      </c>
      <c r="T3918">
        <v>2.73</v>
      </c>
      <c r="U3918">
        <v>3</v>
      </c>
      <c r="V3918" t="s">
        <v>22</v>
      </c>
      <c r="W3918">
        <f t="shared" si="488"/>
        <v>0</v>
      </c>
      <c r="X3918" t="str">
        <f t="shared" si="489"/>
        <v>3 or fewer calls</v>
      </c>
      <c r="Y3918" t="str">
        <f t="shared" si="490"/>
        <v>Medium</v>
      </c>
      <c r="Z3918" t="str">
        <f t="shared" si="491"/>
        <v>Medium_user</v>
      </c>
      <c r="AA3918" t="str">
        <f t="shared" si="492"/>
        <v>Medium_user</v>
      </c>
      <c r="AB3918" t="str">
        <f t="shared" si="493"/>
        <v>Medium Usage</v>
      </c>
      <c r="AC3918" t="str">
        <f t="shared" si="494"/>
        <v>None</v>
      </c>
      <c r="AD3918" t="str">
        <f t="shared" si="495"/>
        <v>Medium Intl Calls</v>
      </c>
    </row>
    <row r="3919" spans="1:30" x14ac:dyDescent="0.25">
      <c r="A3919" t="s">
        <v>36</v>
      </c>
      <c r="B3919">
        <v>57</v>
      </c>
      <c r="C3919" t="s">
        <v>28</v>
      </c>
      <c r="D3919" t="s">
        <v>22</v>
      </c>
      <c r="E3919">
        <f>IF(train[[#This Row],[international_plan]]="yes",1,0)</f>
        <v>0</v>
      </c>
      <c r="F3919" t="s">
        <v>23</v>
      </c>
      <c r="G3919">
        <f>IF(train[[#This Row],[voice_mail_plan]]="yes",1,0)</f>
        <v>1</v>
      </c>
      <c r="H3919">
        <v>25</v>
      </c>
      <c r="I3919">
        <v>144</v>
      </c>
      <c r="J3919">
        <v>81</v>
      </c>
      <c r="K3919">
        <v>24.48</v>
      </c>
      <c r="L3919">
        <v>187.2</v>
      </c>
      <c r="M3919">
        <v>112</v>
      </c>
      <c r="N3919">
        <v>15.91</v>
      </c>
      <c r="O3919">
        <v>158.6</v>
      </c>
      <c r="P3919">
        <v>122</v>
      </c>
      <c r="Q3919">
        <v>7.14</v>
      </c>
      <c r="R3919">
        <v>8.5</v>
      </c>
      <c r="S3919">
        <v>6</v>
      </c>
      <c r="T3919">
        <v>2.2999999999999998</v>
      </c>
      <c r="U3919">
        <v>3</v>
      </c>
      <c r="V3919" t="s">
        <v>22</v>
      </c>
      <c r="W3919">
        <f t="shared" si="488"/>
        <v>0</v>
      </c>
      <c r="X3919" t="str">
        <f t="shared" si="489"/>
        <v>3 or fewer calls</v>
      </c>
      <c r="Y3919" t="str">
        <f t="shared" si="490"/>
        <v>Medium</v>
      </c>
      <c r="Z3919" t="str">
        <f t="shared" si="491"/>
        <v>Medium_user</v>
      </c>
      <c r="AA3919" t="str">
        <f t="shared" si="492"/>
        <v>Medium_user</v>
      </c>
      <c r="AB3919" t="str">
        <f t="shared" si="493"/>
        <v>Medium Usage</v>
      </c>
      <c r="AC3919" t="str">
        <f t="shared" si="494"/>
        <v>Medium</v>
      </c>
      <c r="AD3919" t="str">
        <f t="shared" si="495"/>
        <v>Medium Intl Calls</v>
      </c>
    </row>
    <row r="3920" spans="1:30" x14ac:dyDescent="0.25">
      <c r="A3920" t="s">
        <v>61</v>
      </c>
      <c r="B3920">
        <v>177</v>
      </c>
      <c r="C3920" t="s">
        <v>25</v>
      </c>
      <c r="D3920" t="s">
        <v>22</v>
      </c>
      <c r="E3920">
        <f>IF(train[[#This Row],[international_plan]]="yes",1,0)</f>
        <v>0</v>
      </c>
      <c r="F3920" t="s">
        <v>23</v>
      </c>
      <c r="G3920">
        <f>IF(train[[#This Row],[voice_mail_plan]]="yes",1,0)</f>
        <v>1</v>
      </c>
      <c r="H3920">
        <v>29</v>
      </c>
      <c r="I3920">
        <v>189</v>
      </c>
      <c r="J3920">
        <v>91</v>
      </c>
      <c r="K3920">
        <v>32.130000000000003</v>
      </c>
      <c r="L3920">
        <v>303.10000000000002</v>
      </c>
      <c r="M3920">
        <v>96</v>
      </c>
      <c r="N3920">
        <v>25.76</v>
      </c>
      <c r="O3920">
        <v>163.6</v>
      </c>
      <c r="P3920">
        <v>116</v>
      </c>
      <c r="Q3920">
        <v>7.36</v>
      </c>
      <c r="R3920">
        <v>15.7</v>
      </c>
      <c r="S3920">
        <v>1</v>
      </c>
      <c r="T3920">
        <v>4.24</v>
      </c>
      <c r="U3920">
        <v>3</v>
      </c>
      <c r="V3920" t="s">
        <v>22</v>
      </c>
      <c r="W3920">
        <f t="shared" si="488"/>
        <v>0</v>
      </c>
      <c r="X3920" t="str">
        <f t="shared" si="489"/>
        <v>3 or fewer calls</v>
      </c>
      <c r="Y3920" t="str">
        <f t="shared" si="490"/>
        <v>High</v>
      </c>
      <c r="Z3920" t="str">
        <f t="shared" si="491"/>
        <v>Medium_user</v>
      </c>
      <c r="AA3920" t="str">
        <f t="shared" si="492"/>
        <v>Heavy_user</v>
      </c>
      <c r="AB3920" t="str">
        <f t="shared" si="493"/>
        <v>Medium Usage</v>
      </c>
      <c r="AC3920" t="str">
        <f t="shared" si="494"/>
        <v>Medium</v>
      </c>
      <c r="AD3920" t="str">
        <f t="shared" si="495"/>
        <v>Medium Intl Calls</v>
      </c>
    </row>
    <row r="3921" spans="1:30" x14ac:dyDescent="0.25">
      <c r="A3921" t="s">
        <v>53</v>
      </c>
      <c r="B3921">
        <v>98</v>
      </c>
      <c r="C3921" t="s">
        <v>21</v>
      </c>
      <c r="D3921" t="s">
        <v>22</v>
      </c>
      <c r="E3921">
        <f>IF(train[[#This Row],[international_plan]]="yes",1,0)</f>
        <v>0</v>
      </c>
      <c r="F3921" t="s">
        <v>23</v>
      </c>
      <c r="G3921">
        <f>IF(train[[#This Row],[voice_mail_plan]]="yes",1,0)</f>
        <v>1</v>
      </c>
      <c r="H3921">
        <v>23</v>
      </c>
      <c r="I3921">
        <v>168.9</v>
      </c>
      <c r="J3921">
        <v>98</v>
      </c>
      <c r="K3921">
        <v>28.71</v>
      </c>
      <c r="L3921">
        <v>226.3</v>
      </c>
      <c r="M3921">
        <v>117</v>
      </c>
      <c r="N3921">
        <v>19.239999999999998</v>
      </c>
      <c r="O3921">
        <v>165.5</v>
      </c>
      <c r="P3921">
        <v>96</v>
      </c>
      <c r="Q3921">
        <v>7.45</v>
      </c>
      <c r="R3921">
        <v>14.3</v>
      </c>
      <c r="S3921">
        <v>3</v>
      </c>
      <c r="T3921">
        <v>3.86</v>
      </c>
      <c r="U3921">
        <v>0</v>
      </c>
      <c r="V3921" t="s">
        <v>22</v>
      </c>
      <c r="W3921">
        <f t="shared" si="488"/>
        <v>0</v>
      </c>
      <c r="X3921" t="str">
        <f t="shared" si="489"/>
        <v>3 or fewer calls</v>
      </c>
      <c r="Y3921" t="str">
        <f t="shared" si="490"/>
        <v>Medium</v>
      </c>
      <c r="Z3921" t="str">
        <f t="shared" si="491"/>
        <v>Medium_user</v>
      </c>
      <c r="AA3921" t="str">
        <f t="shared" si="492"/>
        <v>Medium_user</v>
      </c>
      <c r="AB3921" t="str">
        <f t="shared" si="493"/>
        <v>Medium Usage</v>
      </c>
      <c r="AC3921" t="str">
        <f t="shared" si="494"/>
        <v>Medium</v>
      </c>
      <c r="AD3921" t="str">
        <f t="shared" si="495"/>
        <v>Medium Intl Calls</v>
      </c>
    </row>
    <row r="3922" spans="1:30" x14ac:dyDescent="0.25">
      <c r="A3922" t="s">
        <v>32</v>
      </c>
      <c r="B3922">
        <v>140</v>
      </c>
      <c r="C3922" t="s">
        <v>21</v>
      </c>
      <c r="D3922" t="s">
        <v>22</v>
      </c>
      <c r="E3922">
        <f>IF(train[[#This Row],[international_plan]]="yes",1,0)</f>
        <v>0</v>
      </c>
      <c r="F3922" t="s">
        <v>22</v>
      </c>
      <c r="G3922">
        <f>IF(train[[#This Row],[voice_mail_plan]]="yes",1,0)</f>
        <v>0</v>
      </c>
      <c r="H3922">
        <v>0</v>
      </c>
      <c r="I3922">
        <v>204.7</v>
      </c>
      <c r="J3922">
        <v>100</v>
      </c>
      <c r="K3922">
        <v>34.799999999999997</v>
      </c>
      <c r="L3922">
        <v>126.8</v>
      </c>
      <c r="M3922">
        <v>107</v>
      </c>
      <c r="N3922">
        <v>10.78</v>
      </c>
      <c r="O3922">
        <v>202.8</v>
      </c>
      <c r="P3922">
        <v>115</v>
      </c>
      <c r="Q3922">
        <v>9.1300000000000008</v>
      </c>
      <c r="R3922">
        <v>12.1</v>
      </c>
      <c r="S3922">
        <v>4</v>
      </c>
      <c r="T3922">
        <v>3.27</v>
      </c>
      <c r="U3922">
        <v>2</v>
      </c>
      <c r="V3922" t="s">
        <v>22</v>
      </c>
      <c r="W3922">
        <f t="shared" si="488"/>
        <v>0</v>
      </c>
      <c r="X3922" t="str">
        <f t="shared" si="489"/>
        <v>3 or fewer calls</v>
      </c>
      <c r="Y3922" t="str">
        <f t="shared" si="490"/>
        <v>Medium</v>
      </c>
      <c r="Z3922" t="str">
        <f t="shared" si="491"/>
        <v>Medium_user</v>
      </c>
      <c r="AA3922" t="str">
        <f t="shared" si="492"/>
        <v>Medium_user</v>
      </c>
      <c r="AB3922" t="str">
        <f t="shared" si="493"/>
        <v>Medium Usage</v>
      </c>
      <c r="AC3922" t="str">
        <f t="shared" si="494"/>
        <v>None</v>
      </c>
      <c r="AD3922" t="str">
        <f t="shared" si="495"/>
        <v>Medium Intl Calls</v>
      </c>
    </row>
    <row r="3923" spans="1:30" x14ac:dyDescent="0.25">
      <c r="A3923" t="s">
        <v>65</v>
      </c>
      <c r="B3923">
        <v>133</v>
      </c>
      <c r="C3923" t="s">
        <v>21</v>
      </c>
      <c r="D3923" t="s">
        <v>22</v>
      </c>
      <c r="E3923">
        <f>IF(train[[#This Row],[international_plan]]="yes",1,0)</f>
        <v>0</v>
      </c>
      <c r="F3923" t="s">
        <v>22</v>
      </c>
      <c r="G3923">
        <f>IF(train[[#This Row],[voice_mail_plan]]="yes",1,0)</f>
        <v>0</v>
      </c>
      <c r="H3923">
        <v>0</v>
      </c>
      <c r="I3923">
        <v>226.8</v>
      </c>
      <c r="J3923">
        <v>87</v>
      </c>
      <c r="K3923">
        <v>38.56</v>
      </c>
      <c r="L3923">
        <v>127.9</v>
      </c>
      <c r="M3923">
        <v>93</v>
      </c>
      <c r="N3923">
        <v>10.87</v>
      </c>
      <c r="O3923">
        <v>160.1</v>
      </c>
      <c r="P3923">
        <v>89</v>
      </c>
      <c r="Q3923">
        <v>7.2</v>
      </c>
      <c r="R3923">
        <v>9.1999999999999993</v>
      </c>
      <c r="S3923">
        <v>3</v>
      </c>
      <c r="T3923">
        <v>2.48</v>
      </c>
      <c r="U3923">
        <v>0</v>
      </c>
      <c r="V3923" t="s">
        <v>22</v>
      </c>
      <c r="W3923">
        <f t="shared" si="488"/>
        <v>0</v>
      </c>
      <c r="X3923" t="str">
        <f t="shared" si="489"/>
        <v>3 or fewer calls</v>
      </c>
      <c r="Y3923" t="str">
        <f t="shared" si="490"/>
        <v>Medium</v>
      </c>
      <c r="Z3923" t="str">
        <f t="shared" si="491"/>
        <v>Medium_user</v>
      </c>
      <c r="AA3923" t="str">
        <f t="shared" si="492"/>
        <v>Medium_user</v>
      </c>
      <c r="AB3923" t="str">
        <f t="shared" si="493"/>
        <v>Medium Usage</v>
      </c>
      <c r="AC3923" t="str">
        <f t="shared" si="494"/>
        <v>None</v>
      </c>
      <c r="AD3923" t="str">
        <f t="shared" si="495"/>
        <v>Medium Intl Calls</v>
      </c>
    </row>
    <row r="3924" spans="1:30" x14ac:dyDescent="0.25">
      <c r="A3924" t="s">
        <v>58</v>
      </c>
      <c r="B3924">
        <v>166</v>
      </c>
      <c r="C3924" t="s">
        <v>21</v>
      </c>
      <c r="D3924" t="s">
        <v>22</v>
      </c>
      <c r="E3924">
        <f>IF(train[[#This Row],[international_plan]]="yes",1,0)</f>
        <v>0</v>
      </c>
      <c r="F3924" t="s">
        <v>23</v>
      </c>
      <c r="G3924">
        <f>IF(train[[#This Row],[voice_mail_plan]]="yes",1,0)</f>
        <v>1</v>
      </c>
      <c r="H3924">
        <v>26</v>
      </c>
      <c r="I3924">
        <v>152.1</v>
      </c>
      <c r="J3924">
        <v>114</v>
      </c>
      <c r="K3924">
        <v>25.86</v>
      </c>
      <c r="L3924">
        <v>89.3</v>
      </c>
      <c r="M3924">
        <v>67</v>
      </c>
      <c r="N3924">
        <v>7.59</v>
      </c>
      <c r="O3924">
        <v>194.6</v>
      </c>
      <c r="P3924">
        <v>111</v>
      </c>
      <c r="Q3924">
        <v>8.76</v>
      </c>
      <c r="R3924">
        <v>7.5</v>
      </c>
      <c r="S3924">
        <v>6</v>
      </c>
      <c r="T3924">
        <v>2.0299999999999998</v>
      </c>
      <c r="U3924">
        <v>0</v>
      </c>
      <c r="V3924" t="s">
        <v>22</v>
      </c>
      <c r="W3924">
        <f t="shared" si="488"/>
        <v>0</v>
      </c>
      <c r="X3924" t="str">
        <f t="shared" si="489"/>
        <v>3 or fewer calls</v>
      </c>
      <c r="Y3924" t="str">
        <f t="shared" si="490"/>
        <v>Medium</v>
      </c>
      <c r="Z3924" t="str">
        <f t="shared" si="491"/>
        <v>Light_usage</v>
      </c>
      <c r="AA3924" t="str">
        <f t="shared" si="492"/>
        <v>Light_user</v>
      </c>
      <c r="AB3924" t="str">
        <f t="shared" si="493"/>
        <v>Medium Usage</v>
      </c>
      <c r="AC3924" t="str">
        <f t="shared" si="494"/>
        <v>Medium</v>
      </c>
      <c r="AD3924" t="str">
        <f t="shared" si="495"/>
        <v>Medium Intl Calls</v>
      </c>
    </row>
    <row r="3925" spans="1:30" x14ac:dyDescent="0.25">
      <c r="A3925" t="s">
        <v>65</v>
      </c>
      <c r="B3925">
        <v>86</v>
      </c>
      <c r="C3925" t="s">
        <v>25</v>
      </c>
      <c r="D3925" t="s">
        <v>22</v>
      </c>
      <c r="E3925">
        <f>IF(train[[#This Row],[international_plan]]="yes",1,0)</f>
        <v>0</v>
      </c>
      <c r="F3925" t="s">
        <v>22</v>
      </c>
      <c r="G3925">
        <f>IF(train[[#This Row],[voice_mail_plan]]="yes",1,0)</f>
        <v>0</v>
      </c>
      <c r="H3925">
        <v>0</v>
      </c>
      <c r="I3925">
        <v>139.1</v>
      </c>
      <c r="J3925">
        <v>95</v>
      </c>
      <c r="K3925">
        <v>23.65</v>
      </c>
      <c r="L3925">
        <v>146.19999999999999</v>
      </c>
      <c r="M3925">
        <v>82</v>
      </c>
      <c r="N3925">
        <v>12.43</v>
      </c>
      <c r="O3925">
        <v>186.8</v>
      </c>
      <c r="P3925">
        <v>120</v>
      </c>
      <c r="Q3925">
        <v>8.41</v>
      </c>
      <c r="R3925">
        <v>11.8</v>
      </c>
      <c r="S3925">
        <v>5</v>
      </c>
      <c r="T3925">
        <v>3.19</v>
      </c>
      <c r="U3925">
        <v>2</v>
      </c>
      <c r="V3925" t="s">
        <v>22</v>
      </c>
      <c r="W3925">
        <f t="shared" si="488"/>
        <v>0</v>
      </c>
      <c r="X3925" t="str">
        <f t="shared" si="489"/>
        <v>3 or fewer calls</v>
      </c>
      <c r="Y3925" t="str">
        <f t="shared" si="490"/>
        <v>Medium</v>
      </c>
      <c r="Z3925" t="str">
        <f t="shared" si="491"/>
        <v>Medium_user</v>
      </c>
      <c r="AA3925" t="str">
        <f t="shared" si="492"/>
        <v>Medium_user</v>
      </c>
      <c r="AB3925" t="str">
        <f t="shared" si="493"/>
        <v>Medium Usage</v>
      </c>
      <c r="AC3925" t="str">
        <f t="shared" si="494"/>
        <v>None</v>
      </c>
      <c r="AD3925" t="str">
        <f t="shared" si="495"/>
        <v>Medium Intl Calls</v>
      </c>
    </row>
    <row r="3926" spans="1:30" x14ac:dyDescent="0.25">
      <c r="A3926" t="s">
        <v>44</v>
      </c>
      <c r="B3926">
        <v>117</v>
      </c>
      <c r="C3926" t="s">
        <v>25</v>
      </c>
      <c r="D3926" t="s">
        <v>22</v>
      </c>
      <c r="E3926">
        <f>IF(train[[#This Row],[international_plan]]="yes",1,0)</f>
        <v>0</v>
      </c>
      <c r="F3926" t="s">
        <v>22</v>
      </c>
      <c r="G3926">
        <f>IF(train[[#This Row],[voice_mail_plan]]="yes",1,0)</f>
        <v>0</v>
      </c>
      <c r="H3926">
        <v>0</v>
      </c>
      <c r="I3926">
        <v>150.5</v>
      </c>
      <c r="J3926">
        <v>121</v>
      </c>
      <c r="K3926">
        <v>25.59</v>
      </c>
      <c r="L3926">
        <v>345.1</v>
      </c>
      <c r="M3926">
        <v>132</v>
      </c>
      <c r="N3926">
        <v>29.33</v>
      </c>
      <c r="O3926">
        <v>183.9</v>
      </c>
      <c r="P3926">
        <v>97</v>
      </c>
      <c r="Q3926">
        <v>8.2799999999999994</v>
      </c>
      <c r="R3926">
        <v>8.3000000000000007</v>
      </c>
      <c r="S3926">
        <v>2</v>
      </c>
      <c r="T3926">
        <v>2.2400000000000002</v>
      </c>
      <c r="U3926">
        <v>0</v>
      </c>
      <c r="V3926" t="s">
        <v>22</v>
      </c>
      <c r="W3926">
        <f t="shared" si="488"/>
        <v>0</v>
      </c>
      <c r="X3926" t="str">
        <f t="shared" si="489"/>
        <v>3 or fewer calls</v>
      </c>
      <c r="Y3926" t="str">
        <f t="shared" si="490"/>
        <v>Medium</v>
      </c>
      <c r="Z3926" t="str">
        <f t="shared" si="491"/>
        <v>Heavy_user</v>
      </c>
      <c r="AA3926" t="str">
        <f t="shared" si="492"/>
        <v>Heavy_user</v>
      </c>
      <c r="AB3926" t="str">
        <f t="shared" si="493"/>
        <v>Medium Usage</v>
      </c>
      <c r="AC3926" t="str">
        <f t="shared" si="494"/>
        <v>None</v>
      </c>
      <c r="AD3926" t="str">
        <f t="shared" si="495"/>
        <v>Medium Intl Calls</v>
      </c>
    </row>
    <row r="3927" spans="1:30" x14ac:dyDescent="0.25">
      <c r="A3927" t="s">
        <v>38</v>
      </c>
      <c r="B3927">
        <v>86</v>
      </c>
      <c r="C3927" t="s">
        <v>21</v>
      </c>
      <c r="D3927" t="s">
        <v>22</v>
      </c>
      <c r="E3927">
        <f>IF(train[[#This Row],[international_plan]]="yes",1,0)</f>
        <v>0</v>
      </c>
      <c r="F3927" t="s">
        <v>22</v>
      </c>
      <c r="G3927">
        <f>IF(train[[#This Row],[voice_mail_plan]]="yes",1,0)</f>
        <v>0</v>
      </c>
      <c r="H3927">
        <v>0</v>
      </c>
      <c r="I3927">
        <v>231.9</v>
      </c>
      <c r="J3927">
        <v>73</v>
      </c>
      <c r="K3927">
        <v>39.42</v>
      </c>
      <c r="L3927">
        <v>165.9</v>
      </c>
      <c r="M3927">
        <v>123</v>
      </c>
      <c r="N3927">
        <v>14.1</v>
      </c>
      <c r="O3927">
        <v>225.7</v>
      </c>
      <c r="P3927">
        <v>86</v>
      </c>
      <c r="Q3927">
        <v>10.16</v>
      </c>
      <c r="R3927">
        <v>11.5</v>
      </c>
      <c r="S3927">
        <v>3</v>
      </c>
      <c r="T3927">
        <v>3.11</v>
      </c>
      <c r="U3927">
        <v>3</v>
      </c>
      <c r="V3927" t="s">
        <v>22</v>
      </c>
      <c r="W3927">
        <f t="shared" si="488"/>
        <v>0</v>
      </c>
      <c r="X3927" t="str">
        <f t="shared" si="489"/>
        <v>3 or fewer calls</v>
      </c>
      <c r="Y3927" t="str">
        <f t="shared" si="490"/>
        <v>Medium</v>
      </c>
      <c r="Z3927" t="str">
        <f t="shared" si="491"/>
        <v>Heavy_user</v>
      </c>
      <c r="AA3927" t="str">
        <f t="shared" si="492"/>
        <v>Medium_user</v>
      </c>
      <c r="AB3927" t="str">
        <f t="shared" si="493"/>
        <v>Medium Usage</v>
      </c>
      <c r="AC3927" t="str">
        <f t="shared" si="494"/>
        <v>None</v>
      </c>
      <c r="AD3927" t="str">
        <f t="shared" si="495"/>
        <v>Medium Intl Calls</v>
      </c>
    </row>
    <row r="3928" spans="1:30" x14ac:dyDescent="0.25">
      <c r="A3928" t="s">
        <v>68</v>
      </c>
      <c r="B3928">
        <v>74</v>
      </c>
      <c r="C3928" t="s">
        <v>21</v>
      </c>
      <c r="D3928" t="s">
        <v>22</v>
      </c>
      <c r="E3928">
        <f>IF(train[[#This Row],[international_plan]]="yes",1,0)</f>
        <v>0</v>
      </c>
      <c r="F3928" t="s">
        <v>22</v>
      </c>
      <c r="G3928">
        <f>IF(train[[#This Row],[voice_mail_plan]]="yes",1,0)</f>
        <v>0</v>
      </c>
      <c r="H3928">
        <v>0</v>
      </c>
      <c r="I3928">
        <v>207.1</v>
      </c>
      <c r="J3928">
        <v>79</v>
      </c>
      <c r="K3928">
        <v>35.21</v>
      </c>
      <c r="L3928">
        <v>182</v>
      </c>
      <c r="M3928">
        <v>100</v>
      </c>
      <c r="N3928">
        <v>15.47</v>
      </c>
      <c r="O3928">
        <v>233.7</v>
      </c>
      <c r="P3928">
        <v>73</v>
      </c>
      <c r="Q3928">
        <v>10.52</v>
      </c>
      <c r="R3928">
        <v>7.4</v>
      </c>
      <c r="S3928">
        <v>8</v>
      </c>
      <c r="T3928">
        <v>2</v>
      </c>
      <c r="U3928">
        <v>1</v>
      </c>
      <c r="V3928" t="s">
        <v>22</v>
      </c>
      <c r="W3928">
        <f t="shared" si="488"/>
        <v>0</v>
      </c>
      <c r="X3928" t="str">
        <f t="shared" si="489"/>
        <v>3 or fewer calls</v>
      </c>
      <c r="Y3928" t="str">
        <f t="shared" si="490"/>
        <v>Medium</v>
      </c>
      <c r="Z3928" t="str">
        <f t="shared" si="491"/>
        <v>Medium_user</v>
      </c>
      <c r="AA3928" t="str">
        <f t="shared" si="492"/>
        <v>Medium_user</v>
      </c>
      <c r="AB3928" t="str">
        <f t="shared" si="493"/>
        <v>Medium Usage</v>
      </c>
      <c r="AC3928" t="str">
        <f t="shared" si="494"/>
        <v>None</v>
      </c>
      <c r="AD3928" t="str">
        <f t="shared" si="495"/>
        <v>Low Intl Calls</v>
      </c>
    </row>
    <row r="3929" spans="1:30" x14ac:dyDescent="0.25">
      <c r="A3929" t="s">
        <v>60</v>
      </c>
      <c r="B3929">
        <v>178</v>
      </c>
      <c r="C3929" t="s">
        <v>28</v>
      </c>
      <c r="D3929" t="s">
        <v>22</v>
      </c>
      <c r="E3929">
        <f>IF(train[[#This Row],[international_plan]]="yes",1,0)</f>
        <v>0</v>
      </c>
      <c r="F3929" t="s">
        <v>22</v>
      </c>
      <c r="G3929">
        <f>IF(train[[#This Row],[voice_mail_plan]]="yes",1,0)</f>
        <v>0</v>
      </c>
      <c r="H3929">
        <v>0</v>
      </c>
      <c r="I3929">
        <v>225.4</v>
      </c>
      <c r="J3929">
        <v>104</v>
      </c>
      <c r="K3929">
        <v>38.32</v>
      </c>
      <c r="L3929">
        <v>110.7</v>
      </c>
      <c r="M3929">
        <v>90</v>
      </c>
      <c r="N3929">
        <v>9.41</v>
      </c>
      <c r="O3929">
        <v>134.1</v>
      </c>
      <c r="P3929">
        <v>109</v>
      </c>
      <c r="Q3929">
        <v>6.03</v>
      </c>
      <c r="R3929">
        <v>15.3</v>
      </c>
      <c r="S3929">
        <v>5</v>
      </c>
      <c r="T3929">
        <v>4.13</v>
      </c>
      <c r="U3929">
        <v>2</v>
      </c>
      <c r="V3929" t="s">
        <v>23</v>
      </c>
      <c r="W3929">
        <f t="shared" si="488"/>
        <v>1</v>
      </c>
      <c r="X3929" t="str">
        <f t="shared" si="489"/>
        <v>3 or fewer calls</v>
      </c>
      <c r="Y3929" t="str">
        <f t="shared" si="490"/>
        <v>High</v>
      </c>
      <c r="Z3929" t="str">
        <f t="shared" si="491"/>
        <v>Medium_user</v>
      </c>
      <c r="AA3929" t="str">
        <f t="shared" si="492"/>
        <v>Light_user</v>
      </c>
      <c r="AB3929" t="str">
        <f t="shared" si="493"/>
        <v>Medium Usage</v>
      </c>
      <c r="AC3929" t="str">
        <f t="shared" si="494"/>
        <v>None</v>
      </c>
      <c r="AD3929" t="str">
        <f t="shared" si="495"/>
        <v>Medium Intl Calls</v>
      </c>
    </row>
    <row r="3930" spans="1:30" x14ac:dyDescent="0.25">
      <c r="A3930" t="s">
        <v>40</v>
      </c>
      <c r="B3930">
        <v>95</v>
      </c>
      <c r="C3930" t="s">
        <v>25</v>
      </c>
      <c r="D3930" t="s">
        <v>22</v>
      </c>
      <c r="E3930">
        <f>IF(train[[#This Row],[international_plan]]="yes",1,0)</f>
        <v>0</v>
      </c>
      <c r="F3930" t="s">
        <v>23</v>
      </c>
      <c r="G3930">
        <f>IF(train[[#This Row],[voice_mail_plan]]="yes",1,0)</f>
        <v>1</v>
      </c>
      <c r="H3930">
        <v>45</v>
      </c>
      <c r="I3930">
        <v>116.4</v>
      </c>
      <c r="J3930">
        <v>115</v>
      </c>
      <c r="K3930">
        <v>19.79</v>
      </c>
      <c r="L3930">
        <v>283.7</v>
      </c>
      <c r="M3930">
        <v>123</v>
      </c>
      <c r="N3930">
        <v>24.11</v>
      </c>
      <c r="O3930">
        <v>285.2</v>
      </c>
      <c r="P3930">
        <v>103</v>
      </c>
      <c r="Q3930">
        <v>12.83</v>
      </c>
      <c r="R3930">
        <v>12.8</v>
      </c>
      <c r="S3930">
        <v>4</v>
      </c>
      <c r="T3930">
        <v>3.46</v>
      </c>
      <c r="U3930">
        <v>1</v>
      </c>
      <c r="V3930" t="s">
        <v>22</v>
      </c>
      <c r="W3930">
        <f t="shared" si="488"/>
        <v>0</v>
      </c>
      <c r="X3930" t="str">
        <f t="shared" si="489"/>
        <v>3 or fewer calls</v>
      </c>
      <c r="Y3930" t="str">
        <f t="shared" si="490"/>
        <v>Medium</v>
      </c>
      <c r="Z3930" t="str">
        <f t="shared" si="491"/>
        <v>Heavy_user</v>
      </c>
      <c r="AA3930" t="str">
        <f t="shared" si="492"/>
        <v>Heavy_user</v>
      </c>
      <c r="AB3930" t="str">
        <f t="shared" si="493"/>
        <v>Medium Usage</v>
      </c>
      <c r="AC3930" t="str">
        <f t="shared" si="494"/>
        <v>High</v>
      </c>
      <c r="AD3930" t="str">
        <f t="shared" si="495"/>
        <v>Medium Intl Calls</v>
      </c>
    </row>
    <row r="3931" spans="1:30" x14ac:dyDescent="0.25">
      <c r="A3931" t="s">
        <v>56</v>
      </c>
      <c r="B3931">
        <v>85</v>
      </c>
      <c r="C3931" t="s">
        <v>21</v>
      </c>
      <c r="D3931" t="s">
        <v>22</v>
      </c>
      <c r="E3931">
        <f>IF(train[[#This Row],[international_plan]]="yes",1,0)</f>
        <v>0</v>
      </c>
      <c r="F3931" t="s">
        <v>22</v>
      </c>
      <c r="G3931">
        <f>IF(train[[#This Row],[voice_mail_plan]]="yes",1,0)</f>
        <v>0</v>
      </c>
      <c r="H3931">
        <v>0</v>
      </c>
      <c r="I3931">
        <v>195.7</v>
      </c>
      <c r="J3931">
        <v>104</v>
      </c>
      <c r="K3931">
        <v>33.270000000000003</v>
      </c>
      <c r="L3931">
        <v>182.9</v>
      </c>
      <c r="M3931">
        <v>121</v>
      </c>
      <c r="N3931">
        <v>15.55</v>
      </c>
      <c r="O3931">
        <v>324.7</v>
      </c>
      <c r="P3931">
        <v>110</v>
      </c>
      <c r="Q3931">
        <v>14.61</v>
      </c>
      <c r="R3931">
        <v>8.6</v>
      </c>
      <c r="S3931">
        <v>9</v>
      </c>
      <c r="T3931">
        <v>2.3199999999999998</v>
      </c>
      <c r="U3931">
        <v>0</v>
      </c>
      <c r="V3931" t="s">
        <v>22</v>
      </c>
      <c r="W3931">
        <f t="shared" si="488"/>
        <v>0</v>
      </c>
      <c r="X3931" t="str">
        <f t="shared" si="489"/>
        <v>3 or fewer calls</v>
      </c>
      <c r="Y3931" t="str">
        <f t="shared" si="490"/>
        <v>Medium</v>
      </c>
      <c r="Z3931" t="str">
        <f t="shared" si="491"/>
        <v>Heavy_user</v>
      </c>
      <c r="AA3931" t="str">
        <f t="shared" si="492"/>
        <v>Medium_user</v>
      </c>
      <c r="AB3931" t="str">
        <f t="shared" si="493"/>
        <v>Medium Usage</v>
      </c>
      <c r="AC3931" t="str">
        <f t="shared" si="494"/>
        <v>None</v>
      </c>
      <c r="AD3931" t="str">
        <f t="shared" si="495"/>
        <v>Medium Intl Calls</v>
      </c>
    </row>
    <row r="3932" spans="1:30" x14ac:dyDescent="0.25">
      <c r="A3932" t="s">
        <v>65</v>
      </c>
      <c r="B3932">
        <v>81</v>
      </c>
      <c r="C3932" t="s">
        <v>28</v>
      </c>
      <c r="D3932" t="s">
        <v>22</v>
      </c>
      <c r="E3932">
        <f>IF(train[[#This Row],[international_plan]]="yes",1,0)</f>
        <v>0</v>
      </c>
      <c r="F3932" t="s">
        <v>22</v>
      </c>
      <c r="G3932">
        <f>IF(train[[#This Row],[voice_mail_plan]]="yes",1,0)</f>
        <v>0</v>
      </c>
      <c r="H3932">
        <v>0</v>
      </c>
      <c r="I3932">
        <v>79.400000000000006</v>
      </c>
      <c r="J3932">
        <v>99</v>
      </c>
      <c r="K3932">
        <v>13.5</v>
      </c>
      <c r="L3932">
        <v>144.69999999999999</v>
      </c>
      <c r="M3932">
        <v>90</v>
      </c>
      <c r="N3932">
        <v>12.3</v>
      </c>
      <c r="O3932">
        <v>204.7</v>
      </c>
      <c r="P3932">
        <v>114</v>
      </c>
      <c r="Q3932">
        <v>9.2100000000000009</v>
      </c>
      <c r="R3932">
        <v>9.1</v>
      </c>
      <c r="S3932">
        <v>5</v>
      </c>
      <c r="T3932">
        <v>2.46</v>
      </c>
      <c r="U3932">
        <v>0</v>
      </c>
      <c r="V3932" t="s">
        <v>22</v>
      </c>
      <c r="W3932">
        <f t="shared" si="488"/>
        <v>0</v>
      </c>
      <c r="X3932" t="str">
        <f t="shared" si="489"/>
        <v>3 or fewer calls</v>
      </c>
      <c r="Y3932" t="str">
        <f t="shared" si="490"/>
        <v>Medium</v>
      </c>
      <c r="Z3932" t="str">
        <f t="shared" si="491"/>
        <v>Medium_user</v>
      </c>
      <c r="AA3932" t="str">
        <f t="shared" si="492"/>
        <v>Medium_user</v>
      </c>
      <c r="AB3932" t="str">
        <f t="shared" si="493"/>
        <v>Medium Usage</v>
      </c>
      <c r="AC3932" t="str">
        <f t="shared" si="494"/>
        <v>None</v>
      </c>
      <c r="AD3932" t="str">
        <f t="shared" si="495"/>
        <v>Medium Intl Calls</v>
      </c>
    </row>
    <row r="3933" spans="1:30" x14ac:dyDescent="0.25">
      <c r="A3933" t="s">
        <v>50</v>
      </c>
      <c r="B3933">
        <v>41</v>
      </c>
      <c r="C3933" t="s">
        <v>21</v>
      </c>
      <c r="D3933" t="s">
        <v>22</v>
      </c>
      <c r="E3933">
        <f>IF(train[[#This Row],[international_plan]]="yes",1,0)</f>
        <v>0</v>
      </c>
      <c r="F3933" t="s">
        <v>22</v>
      </c>
      <c r="G3933">
        <f>IF(train[[#This Row],[voice_mail_plan]]="yes",1,0)</f>
        <v>0</v>
      </c>
      <c r="H3933">
        <v>0</v>
      </c>
      <c r="I3933">
        <v>102.9</v>
      </c>
      <c r="J3933">
        <v>114</v>
      </c>
      <c r="K3933">
        <v>17.489999999999998</v>
      </c>
      <c r="L3933">
        <v>107.9</v>
      </c>
      <c r="M3933">
        <v>119</v>
      </c>
      <c r="N3933">
        <v>9.17</v>
      </c>
      <c r="O3933">
        <v>277.60000000000002</v>
      </c>
      <c r="P3933">
        <v>99</v>
      </c>
      <c r="Q3933">
        <v>12.49</v>
      </c>
      <c r="R3933">
        <v>11</v>
      </c>
      <c r="S3933">
        <v>4</v>
      </c>
      <c r="T3933">
        <v>2.97</v>
      </c>
      <c r="U3933">
        <v>6</v>
      </c>
      <c r="V3933" t="s">
        <v>23</v>
      </c>
      <c r="W3933">
        <f t="shared" si="488"/>
        <v>1</v>
      </c>
      <c r="X3933" t="str">
        <f t="shared" si="489"/>
        <v>More than 3 calls</v>
      </c>
      <c r="Y3933" t="str">
        <f t="shared" si="490"/>
        <v>Medium</v>
      </c>
      <c r="Z3933" t="str">
        <f t="shared" si="491"/>
        <v>Medium_user</v>
      </c>
      <c r="AA3933" t="str">
        <f t="shared" si="492"/>
        <v>Light_user</v>
      </c>
      <c r="AB3933" t="str">
        <f t="shared" si="493"/>
        <v>Medium Usage</v>
      </c>
      <c r="AC3933" t="str">
        <f t="shared" si="494"/>
        <v>None</v>
      </c>
      <c r="AD3933" t="str">
        <f t="shared" si="495"/>
        <v>Medium Intl Calls</v>
      </c>
    </row>
    <row r="3934" spans="1:30" x14ac:dyDescent="0.25">
      <c r="A3934" t="s">
        <v>64</v>
      </c>
      <c r="B3934">
        <v>217</v>
      </c>
      <c r="C3934" t="s">
        <v>28</v>
      </c>
      <c r="D3934" t="s">
        <v>22</v>
      </c>
      <c r="E3934">
        <f>IF(train[[#This Row],[international_plan]]="yes",1,0)</f>
        <v>0</v>
      </c>
      <c r="F3934" t="s">
        <v>22</v>
      </c>
      <c r="G3934">
        <f>IF(train[[#This Row],[voice_mail_plan]]="yes",1,0)</f>
        <v>0</v>
      </c>
      <c r="H3934">
        <v>0</v>
      </c>
      <c r="I3934">
        <v>99.7</v>
      </c>
      <c r="J3934">
        <v>74</v>
      </c>
      <c r="K3934">
        <v>16.95</v>
      </c>
      <c r="L3934">
        <v>183.1</v>
      </c>
      <c r="M3934">
        <v>97</v>
      </c>
      <c r="N3934">
        <v>15.56</v>
      </c>
      <c r="O3934">
        <v>220.3</v>
      </c>
      <c r="P3934">
        <v>73</v>
      </c>
      <c r="Q3934">
        <v>9.91</v>
      </c>
      <c r="R3934">
        <v>14.4</v>
      </c>
      <c r="S3934">
        <v>4</v>
      </c>
      <c r="T3934">
        <v>3.89</v>
      </c>
      <c r="U3934">
        <v>0</v>
      </c>
      <c r="V3934" t="s">
        <v>22</v>
      </c>
      <c r="W3934">
        <f t="shared" si="488"/>
        <v>0</v>
      </c>
      <c r="X3934" t="str">
        <f t="shared" si="489"/>
        <v>3 or fewer calls</v>
      </c>
      <c r="Y3934" t="str">
        <f t="shared" si="490"/>
        <v>Medium</v>
      </c>
      <c r="Z3934" t="str">
        <f t="shared" si="491"/>
        <v>Medium_user</v>
      </c>
      <c r="AA3934" t="str">
        <f t="shared" si="492"/>
        <v>Medium_user</v>
      </c>
      <c r="AB3934" t="str">
        <f t="shared" si="493"/>
        <v>Medium Usage</v>
      </c>
      <c r="AC3934" t="str">
        <f t="shared" si="494"/>
        <v>None</v>
      </c>
      <c r="AD3934" t="str">
        <f t="shared" si="495"/>
        <v>Medium Intl Calls</v>
      </c>
    </row>
    <row r="3935" spans="1:30" x14ac:dyDescent="0.25">
      <c r="A3935" t="s">
        <v>49</v>
      </c>
      <c r="B3935">
        <v>79</v>
      </c>
      <c r="C3935" t="s">
        <v>21</v>
      </c>
      <c r="D3935" t="s">
        <v>22</v>
      </c>
      <c r="E3935">
        <f>IF(train[[#This Row],[international_plan]]="yes",1,0)</f>
        <v>0</v>
      </c>
      <c r="F3935" t="s">
        <v>22</v>
      </c>
      <c r="G3935">
        <f>IF(train[[#This Row],[voice_mail_plan]]="yes",1,0)</f>
        <v>0</v>
      </c>
      <c r="H3935">
        <v>0</v>
      </c>
      <c r="I3935">
        <v>213.4</v>
      </c>
      <c r="J3935">
        <v>107</v>
      </c>
      <c r="K3935">
        <v>36.28</v>
      </c>
      <c r="L3935">
        <v>176.2</v>
      </c>
      <c r="M3935">
        <v>82</v>
      </c>
      <c r="N3935">
        <v>14.98</v>
      </c>
      <c r="O3935">
        <v>180.1</v>
      </c>
      <c r="P3935">
        <v>125</v>
      </c>
      <c r="Q3935">
        <v>8.1</v>
      </c>
      <c r="R3935">
        <v>7.9</v>
      </c>
      <c r="S3935">
        <v>4</v>
      </c>
      <c r="T3935">
        <v>2.13</v>
      </c>
      <c r="U3935">
        <v>0</v>
      </c>
      <c r="V3935" t="s">
        <v>22</v>
      </c>
      <c r="W3935">
        <f t="shared" si="488"/>
        <v>0</v>
      </c>
      <c r="X3935" t="str">
        <f t="shared" si="489"/>
        <v>3 or fewer calls</v>
      </c>
      <c r="Y3935" t="str">
        <f t="shared" si="490"/>
        <v>Medium</v>
      </c>
      <c r="Z3935" t="str">
        <f t="shared" si="491"/>
        <v>Medium_user</v>
      </c>
      <c r="AA3935" t="str">
        <f t="shared" si="492"/>
        <v>Medium_user</v>
      </c>
      <c r="AB3935" t="str">
        <f t="shared" si="493"/>
        <v>Medium Usage</v>
      </c>
      <c r="AC3935" t="str">
        <f t="shared" si="494"/>
        <v>None</v>
      </c>
      <c r="AD3935" t="str">
        <f t="shared" si="495"/>
        <v>Medium Intl Calls</v>
      </c>
    </row>
    <row r="3936" spans="1:30" x14ac:dyDescent="0.25">
      <c r="A3936" t="s">
        <v>74</v>
      </c>
      <c r="B3936">
        <v>15</v>
      </c>
      <c r="C3936" t="s">
        <v>21</v>
      </c>
      <c r="D3936" t="s">
        <v>22</v>
      </c>
      <c r="E3936">
        <f>IF(train[[#This Row],[international_plan]]="yes",1,0)</f>
        <v>0</v>
      </c>
      <c r="F3936" t="s">
        <v>22</v>
      </c>
      <c r="G3936">
        <f>IF(train[[#This Row],[voice_mail_plan]]="yes",1,0)</f>
        <v>0</v>
      </c>
      <c r="H3936">
        <v>0</v>
      </c>
      <c r="I3936">
        <v>185.1</v>
      </c>
      <c r="J3936">
        <v>103</v>
      </c>
      <c r="K3936">
        <v>31.47</v>
      </c>
      <c r="L3936">
        <v>193.8</v>
      </c>
      <c r="M3936">
        <v>148</v>
      </c>
      <c r="N3936">
        <v>16.47</v>
      </c>
      <c r="O3936">
        <v>305.2</v>
      </c>
      <c r="P3936">
        <v>79</v>
      </c>
      <c r="Q3936">
        <v>13.73</v>
      </c>
      <c r="R3936">
        <v>13.2</v>
      </c>
      <c r="S3936">
        <v>6</v>
      </c>
      <c r="T3936">
        <v>3.56</v>
      </c>
      <c r="U3936">
        <v>5</v>
      </c>
      <c r="V3936" t="s">
        <v>22</v>
      </c>
      <c r="W3936">
        <f t="shared" si="488"/>
        <v>0</v>
      </c>
      <c r="X3936" t="str">
        <f t="shared" si="489"/>
        <v>More than 3 calls</v>
      </c>
      <c r="Y3936" t="str">
        <f t="shared" si="490"/>
        <v>Medium</v>
      </c>
      <c r="Z3936" t="str">
        <f t="shared" si="491"/>
        <v>Heavy_user</v>
      </c>
      <c r="AA3936" t="str">
        <f t="shared" si="492"/>
        <v>Medium_user</v>
      </c>
      <c r="AB3936" t="str">
        <f t="shared" si="493"/>
        <v>Medium Usage</v>
      </c>
      <c r="AC3936" t="str">
        <f t="shared" si="494"/>
        <v>None</v>
      </c>
      <c r="AD3936" t="str">
        <f t="shared" si="495"/>
        <v>Medium Intl Calls</v>
      </c>
    </row>
    <row r="3937" spans="1:30" x14ac:dyDescent="0.25">
      <c r="A3937" t="s">
        <v>53</v>
      </c>
      <c r="B3937">
        <v>96</v>
      </c>
      <c r="C3937" t="s">
        <v>21</v>
      </c>
      <c r="D3937" t="s">
        <v>22</v>
      </c>
      <c r="E3937">
        <f>IF(train[[#This Row],[international_plan]]="yes",1,0)</f>
        <v>0</v>
      </c>
      <c r="F3937" t="s">
        <v>22</v>
      </c>
      <c r="G3937">
        <f>IF(train[[#This Row],[voice_mail_plan]]="yes",1,0)</f>
        <v>0</v>
      </c>
      <c r="H3937">
        <v>0</v>
      </c>
      <c r="I3937">
        <v>166.5</v>
      </c>
      <c r="J3937">
        <v>101</v>
      </c>
      <c r="K3937">
        <v>28.31</v>
      </c>
      <c r="L3937">
        <v>78.3</v>
      </c>
      <c r="M3937">
        <v>108</v>
      </c>
      <c r="N3937">
        <v>6.66</v>
      </c>
      <c r="O3937">
        <v>221.9</v>
      </c>
      <c r="P3937">
        <v>112</v>
      </c>
      <c r="Q3937">
        <v>9.99</v>
      </c>
      <c r="R3937">
        <v>11.5</v>
      </c>
      <c r="S3937">
        <v>10</v>
      </c>
      <c r="T3937">
        <v>3.11</v>
      </c>
      <c r="U3937">
        <v>3</v>
      </c>
      <c r="V3937" t="s">
        <v>22</v>
      </c>
      <c r="W3937">
        <f t="shared" si="488"/>
        <v>0</v>
      </c>
      <c r="X3937" t="str">
        <f t="shared" si="489"/>
        <v>3 or fewer calls</v>
      </c>
      <c r="Y3937" t="str">
        <f t="shared" si="490"/>
        <v>Medium</v>
      </c>
      <c r="Z3937" t="str">
        <f t="shared" si="491"/>
        <v>Medium_user</v>
      </c>
      <c r="AA3937" t="str">
        <f t="shared" si="492"/>
        <v>Light_user</v>
      </c>
      <c r="AB3937" t="str">
        <f t="shared" si="493"/>
        <v>Medium Usage</v>
      </c>
      <c r="AC3937" t="str">
        <f t="shared" si="494"/>
        <v>None</v>
      </c>
      <c r="AD3937" t="str">
        <f t="shared" si="495"/>
        <v>Medium Intl Calls</v>
      </c>
    </row>
    <row r="3938" spans="1:30" x14ac:dyDescent="0.25">
      <c r="A3938" t="s">
        <v>73</v>
      </c>
      <c r="B3938">
        <v>140</v>
      </c>
      <c r="C3938" t="s">
        <v>21</v>
      </c>
      <c r="D3938" t="s">
        <v>22</v>
      </c>
      <c r="E3938">
        <f>IF(train[[#This Row],[international_plan]]="yes",1,0)</f>
        <v>0</v>
      </c>
      <c r="F3938" t="s">
        <v>22</v>
      </c>
      <c r="G3938">
        <f>IF(train[[#This Row],[voice_mail_plan]]="yes",1,0)</f>
        <v>0</v>
      </c>
      <c r="H3938">
        <v>0</v>
      </c>
      <c r="I3938">
        <v>220.1</v>
      </c>
      <c r="J3938">
        <v>100</v>
      </c>
      <c r="K3938">
        <v>37.42</v>
      </c>
      <c r="L3938">
        <v>182.2</v>
      </c>
      <c r="M3938">
        <v>112</v>
      </c>
      <c r="N3938">
        <v>15.49</v>
      </c>
      <c r="O3938">
        <v>250.3</v>
      </c>
      <c r="P3938">
        <v>98</v>
      </c>
      <c r="Q3938">
        <v>11.26</v>
      </c>
      <c r="R3938">
        <v>11.6</v>
      </c>
      <c r="S3938">
        <v>8</v>
      </c>
      <c r="T3938">
        <v>3.13</v>
      </c>
      <c r="U3938">
        <v>1</v>
      </c>
      <c r="V3938" t="s">
        <v>22</v>
      </c>
      <c r="W3938">
        <f t="shared" si="488"/>
        <v>0</v>
      </c>
      <c r="X3938" t="str">
        <f t="shared" si="489"/>
        <v>3 or fewer calls</v>
      </c>
      <c r="Y3938" t="str">
        <f t="shared" si="490"/>
        <v>Medium</v>
      </c>
      <c r="Z3938" t="str">
        <f t="shared" si="491"/>
        <v>Medium_user</v>
      </c>
      <c r="AA3938" t="str">
        <f t="shared" si="492"/>
        <v>Medium_user</v>
      </c>
      <c r="AB3938" t="str">
        <f t="shared" si="493"/>
        <v>Medium Usage</v>
      </c>
      <c r="AC3938" t="str">
        <f t="shared" si="494"/>
        <v>None</v>
      </c>
      <c r="AD3938" t="str">
        <f t="shared" si="495"/>
        <v>Medium Intl Calls</v>
      </c>
    </row>
    <row r="3939" spans="1:30" x14ac:dyDescent="0.25">
      <c r="A3939" t="s">
        <v>56</v>
      </c>
      <c r="B3939">
        <v>67</v>
      </c>
      <c r="C3939" t="s">
        <v>28</v>
      </c>
      <c r="D3939" t="s">
        <v>22</v>
      </c>
      <c r="E3939">
        <f>IF(train[[#This Row],[international_plan]]="yes",1,0)</f>
        <v>0</v>
      </c>
      <c r="F3939" t="s">
        <v>22</v>
      </c>
      <c r="G3939">
        <f>IF(train[[#This Row],[voice_mail_plan]]="yes",1,0)</f>
        <v>0</v>
      </c>
      <c r="H3939">
        <v>0</v>
      </c>
      <c r="I3939">
        <v>102.8</v>
      </c>
      <c r="J3939">
        <v>93</v>
      </c>
      <c r="K3939">
        <v>17.48</v>
      </c>
      <c r="L3939">
        <v>137.80000000000001</v>
      </c>
      <c r="M3939">
        <v>91</v>
      </c>
      <c r="N3939">
        <v>11.71</v>
      </c>
      <c r="O3939">
        <v>158.9</v>
      </c>
      <c r="P3939">
        <v>110</v>
      </c>
      <c r="Q3939">
        <v>7.15</v>
      </c>
      <c r="R3939">
        <v>8.9</v>
      </c>
      <c r="S3939">
        <v>5</v>
      </c>
      <c r="T3939">
        <v>2.4</v>
      </c>
      <c r="U3939">
        <v>1</v>
      </c>
      <c r="V3939" t="s">
        <v>22</v>
      </c>
      <c r="W3939">
        <f t="shared" si="488"/>
        <v>0</v>
      </c>
      <c r="X3939" t="str">
        <f t="shared" si="489"/>
        <v>3 or fewer calls</v>
      </c>
      <c r="Y3939" t="str">
        <f t="shared" si="490"/>
        <v>Medium</v>
      </c>
      <c r="Z3939" t="str">
        <f t="shared" si="491"/>
        <v>Medium_user</v>
      </c>
      <c r="AA3939" t="str">
        <f t="shared" si="492"/>
        <v>Medium_user</v>
      </c>
      <c r="AB3939" t="str">
        <f t="shared" si="493"/>
        <v>Medium Usage</v>
      </c>
      <c r="AC3939" t="str">
        <f t="shared" si="494"/>
        <v>None</v>
      </c>
      <c r="AD3939" t="str">
        <f t="shared" si="495"/>
        <v>Medium Intl Calls</v>
      </c>
    </row>
    <row r="3940" spans="1:30" x14ac:dyDescent="0.25">
      <c r="A3940" t="s">
        <v>65</v>
      </c>
      <c r="B3940">
        <v>105</v>
      </c>
      <c r="C3940" t="s">
        <v>21</v>
      </c>
      <c r="D3940" t="s">
        <v>22</v>
      </c>
      <c r="E3940">
        <f>IF(train[[#This Row],[international_plan]]="yes",1,0)</f>
        <v>0</v>
      </c>
      <c r="F3940" t="s">
        <v>22</v>
      </c>
      <c r="G3940">
        <f>IF(train[[#This Row],[voice_mail_plan]]="yes",1,0)</f>
        <v>0</v>
      </c>
      <c r="H3940">
        <v>0</v>
      </c>
      <c r="I3940">
        <v>181.3</v>
      </c>
      <c r="J3940">
        <v>134</v>
      </c>
      <c r="K3940">
        <v>30.82</v>
      </c>
      <c r="L3940">
        <v>136</v>
      </c>
      <c r="M3940">
        <v>84</v>
      </c>
      <c r="N3940">
        <v>11.56</v>
      </c>
      <c r="O3940">
        <v>271.2</v>
      </c>
      <c r="P3940">
        <v>122</v>
      </c>
      <c r="Q3940">
        <v>12.2</v>
      </c>
      <c r="R3940">
        <v>10.3</v>
      </c>
      <c r="S3940">
        <v>3</v>
      </c>
      <c r="T3940">
        <v>2.78</v>
      </c>
      <c r="U3940">
        <v>1</v>
      </c>
      <c r="V3940" t="s">
        <v>22</v>
      </c>
      <c r="W3940">
        <f t="shared" si="488"/>
        <v>0</v>
      </c>
      <c r="X3940" t="str">
        <f t="shared" si="489"/>
        <v>3 or fewer calls</v>
      </c>
      <c r="Y3940" t="str">
        <f t="shared" si="490"/>
        <v>Medium</v>
      </c>
      <c r="Z3940" t="str">
        <f t="shared" si="491"/>
        <v>Medium_user</v>
      </c>
      <c r="AA3940" t="str">
        <f t="shared" si="492"/>
        <v>Medium_user</v>
      </c>
      <c r="AB3940" t="str">
        <f t="shared" si="493"/>
        <v>Medium Usage</v>
      </c>
      <c r="AC3940" t="str">
        <f t="shared" si="494"/>
        <v>None</v>
      </c>
      <c r="AD3940" t="str">
        <f t="shared" si="495"/>
        <v>Medium Intl Calls</v>
      </c>
    </row>
    <row r="3941" spans="1:30" x14ac:dyDescent="0.25">
      <c r="A3941" t="s">
        <v>29</v>
      </c>
      <c r="B3941">
        <v>38</v>
      </c>
      <c r="C3941" t="s">
        <v>28</v>
      </c>
      <c r="D3941" t="s">
        <v>22</v>
      </c>
      <c r="E3941">
        <f>IF(train[[#This Row],[international_plan]]="yes",1,0)</f>
        <v>0</v>
      </c>
      <c r="F3941" t="s">
        <v>22</v>
      </c>
      <c r="G3941">
        <f>IF(train[[#This Row],[voice_mail_plan]]="yes",1,0)</f>
        <v>0</v>
      </c>
      <c r="H3941">
        <v>0</v>
      </c>
      <c r="I3941">
        <v>281.10000000000002</v>
      </c>
      <c r="J3941">
        <v>113</v>
      </c>
      <c r="K3941">
        <v>47.79</v>
      </c>
      <c r="L3941">
        <v>236.1</v>
      </c>
      <c r="M3941">
        <v>82</v>
      </c>
      <c r="N3941">
        <v>20.07</v>
      </c>
      <c r="O3941">
        <v>230.1</v>
      </c>
      <c r="P3941">
        <v>60</v>
      </c>
      <c r="Q3941">
        <v>10.35</v>
      </c>
      <c r="R3941">
        <v>10.9</v>
      </c>
      <c r="S3941">
        <v>3</v>
      </c>
      <c r="T3941">
        <v>2.94</v>
      </c>
      <c r="U3941">
        <v>1</v>
      </c>
      <c r="V3941" t="s">
        <v>23</v>
      </c>
      <c r="W3941">
        <f t="shared" si="488"/>
        <v>1</v>
      </c>
      <c r="X3941" t="str">
        <f t="shared" si="489"/>
        <v>3 or fewer calls</v>
      </c>
      <c r="Y3941" t="str">
        <f t="shared" si="490"/>
        <v>Medium</v>
      </c>
      <c r="Z3941" t="str">
        <f t="shared" si="491"/>
        <v>Medium_user</v>
      </c>
      <c r="AA3941" t="str">
        <f t="shared" si="492"/>
        <v>Heavy_user</v>
      </c>
      <c r="AB3941" t="str">
        <f t="shared" si="493"/>
        <v>High Usage</v>
      </c>
      <c r="AC3941" t="str">
        <f t="shared" si="494"/>
        <v>None</v>
      </c>
      <c r="AD3941" t="str">
        <f t="shared" si="495"/>
        <v>Medium Intl Calls</v>
      </c>
    </row>
    <row r="3942" spans="1:30" x14ac:dyDescent="0.25">
      <c r="A3942" t="s">
        <v>74</v>
      </c>
      <c r="B3942">
        <v>110</v>
      </c>
      <c r="C3942" t="s">
        <v>21</v>
      </c>
      <c r="D3942" t="s">
        <v>22</v>
      </c>
      <c r="E3942">
        <f>IF(train[[#This Row],[international_plan]]="yes",1,0)</f>
        <v>0</v>
      </c>
      <c r="F3942" t="s">
        <v>22</v>
      </c>
      <c r="G3942">
        <f>IF(train[[#This Row],[voice_mail_plan]]="yes",1,0)</f>
        <v>0</v>
      </c>
      <c r="H3942">
        <v>0</v>
      </c>
      <c r="I3942">
        <v>251.3</v>
      </c>
      <c r="J3942">
        <v>91</v>
      </c>
      <c r="K3942">
        <v>42.72</v>
      </c>
      <c r="L3942">
        <v>207.2</v>
      </c>
      <c r="M3942">
        <v>95</v>
      </c>
      <c r="N3942">
        <v>17.61</v>
      </c>
      <c r="O3942">
        <v>249</v>
      </c>
      <c r="P3942">
        <v>70</v>
      </c>
      <c r="Q3942">
        <v>11.21</v>
      </c>
      <c r="R3942">
        <v>12.9</v>
      </c>
      <c r="S3942">
        <v>2</v>
      </c>
      <c r="T3942">
        <v>3.48</v>
      </c>
      <c r="U3942">
        <v>1</v>
      </c>
      <c r="V3942" t="s">
        <v>23</v>
      </c>
      <c r="W3942">
        <f t="shared" si="488"/>
        <v>1</v>
      </c>
      <c r="X3942" t="str">
        <f t="shared" si="489"/>
        <v>3 or fewer calls</v>
      </c>
      <c r="Y3942" t="str">
        <f t="shared" si="490"/>
        <v>Medium</v>
      </c>
      <c r="Z3942" t="str">
        <f t="shared" si="491"/>
        <v>Medium_user</v>
      </c>
      <c r="AA3942" t="str">
        <f t="shared" si="492"/>
        <v>Medium_user</v>
      </c>
      <c r="AB3942" t="str">
        <f t="shared" si="493"/>
        <v>Medium Usage</v>
      </c>
      <c r="AC3942" t="str">
        <f t="shared" si="494"/>
        <v>None</v>
      </c>
      <c r="AD3942" t="str">
        <f t="shared" si="495"/>
        <v>Medium Intl Calls</v>
      </c>
    </row>
    <row r="3943" spans="1:30" x14ac:dyDescent="0.25">
      <c r="A3943" t="s">
        <v>72</v>
      </c>
      <c r="B3943">
        <v>74</v>
      </c>
      <c r="C3943" t="s">
        <v>25</v>
      </c>
      <c r="D3943" t="s">
        <v>22</v>
      </c>
      <c r="E3943">
        <f>IF(train[[#This Row],[international_plan]]="yes",1,0)</f>
        <v>0</v>
      </c>
      <c r="F3943" t="s">
        <v>22</v>
      </c>
      <c r="G3943">
        <f>IF(train[[#This Row],[voice_mail_plan]]="yes",1,0)</f>
        <v>0</v>
      </c>
      <c r="H3943">
        <v>0</v>
      </c>
      <c r="I3943">
        <v>141.9</v>
      </c>
      <c r="J3943">
        <v>103</v>
      </c>
      <c r="K3943">
        <v>24.12</v>
      </c>
      <c r="L3943">
        <v>201</v>
      </c>
      <c r="M3943">
        <v>110</v>
      </c>
      <c r="N3943">
        <v>17.09</v>
      </c>
      <c r="O3943">
        <v>211.2</v>
      </c>
      <c r="P3943">
        <v>117</v>
      </c>
      <c r="Q3943">
        <v>9.5</v>
      </c>
      <c r="R3943">
        <v>10.9</v>
      </c>
      <c r="S3943">
        <v>11</v>
      </c>
      <c r="T3943">
        <v>2.94</v>
      </c>
      <c r="U3943">
        <v>1</v>
      </c>
      <c r="V3943" t="s">
        <v>22</v>
      </c>
      <c r="W3943">
        <f t="shared" si="488"/>
        <v>0</v>
      </c>
      <c r="X3943" t="str">
        <f t="shared" si="489"/>
        <v>3 or fewer calls</v>
      </c>
      <c r="Y3943" t="str">
        <f t="shared" si="490"/>
        <v>Medium</v>
      </c>
      <c r="Z3943" t="str">
        <f t="shared" si="491"/>
        <v>Medium_user</v>
      </c>
      <c r="AA3943" t="str">
        <f t="shared" si="492"/>
        <v>Medium_user</v>
      </c>
      <c r="AB3943" t="str">
        <f t="shared" si="493"/>
        <v>Medium Usage</v>
      </c>
      <c r="AC3943" t="str">
        <f t="shared" si="494"/>
        <v>None</v>
      </c>
      <c r="AD3943" t="str">
        <f t="shared" si="495"/>
        <v>Medium Intl Calls</v>
      </c>
    </row>
    <row r="3944" spans="1:30" x14ac:dyDescent="0.25">
      <c r="A3944" t="s">
        <v>33</v>
      </c>
      <c r="B3944">
        <v>79</v>
      </c>
      <c r="C3944" t="s">
        <v>21</v>
      </c>
      <c r="D3944" t="s">
        <v>22</v>
      </c>
      <c r="E3944">
        <f>IF(train[[#This Row],[international_plan]]="yes",1,0)</f>
        <v>0</v>
      </c>
      <c r="F3944" t="s">
        <v>23</v>
      </c>
      <c r="G3944">
        <f>IF(train[[#This Row],[voice_mail_plan]]="yes",1,0)</f>
        <v>1</v>
      </c>
      <c r="H3944">
        <v>30</v>
      </c>
      <c r="I3944">
        <v>148</v>
      </c>
      <c r="J3944">
        <v>96</v>
      </c>
      <c r="K3944">
        <v>25.16</v>
      </c>
      <c r="L3944">
        <v>149.6</v>
      </c>
      <c r="M3944">
        <v>128</v>
      </c>
      <c r="N3944">
        <v>12.72</v>
      </c>
      <c r="O3944">
        <v>220.3</v>
      </c>
      <c r="P3944">
        <v>99</v>
      </c>
      <c r="Q3944">
        <v>9.91</v>
      </c>
      <c r="R3944">
        <v>9.6999999999999993</v>
      </c>
      <c r="S3944">
        <v>5</v>
      </c>
      <c r="T3944">
        <v>2.62</v>
      </c>
      <c r="U3944">
        <v>3</v>
      </c>
      <c r="V3944" t="s">
        <v>22</v>
      </c>
      <c r="W3944">
        <f t="shared" si="488"/>
        <v>0</v>
      </c>
      <c r="X3944" t="str">
        <f t="shared" si="489"/>
        <v>3 or fewer calls</v>
      </c>
      <c r="Y3944" t="str">
        <f t="shared" si="490"/>
        <v>Medium</v>
      </c>
      <c r="Z3944" t="str">
        <f t="shared" si="491"/>
        <v>Heavy_user</v>
      </c>
      <c r="AA3944" t="str">
        <f t="shared" si="492"/>
        <v>Medium_user</v>
      </c>
      <c r="AB3944" t="str">
        <f t="shared" si="493"/>
        <v>Medium Usage</v>
      </c>
      <c r="AC3944" t="str">
        <f t="shared" si="494"/>
        <v>High</v>
      </c>
      <c r="AD3944" t="str">
        <f t="shared" si="495"/>
        <v>Medium Intl Calls</v>
      </c>
    </row>
    <row r="3945" spans="1:30" x14ac:dyDescent="0.25">
      <c r="A3945" t="s">
        <v>71</v>
      </c>
      <c r="B3945">
        <v>114</v>
      </c>
      <c r="C3945" t="s">
        <v>21</v>
      </c>
      <c r="D3945" t="s">
        <v>23</v>
      </c>
      <c r="E3945">
        <f>IF(train[[#This Row],[international_plan]]="yes",1,0)</f>
        <v>1</v>
      </c>
      <c r="F3945" t="s">
        <v>22</v>
      </c>
      <c r="G3945">
        <f>IF(train[[#This Row],[voice_mail_plan]]="yes",1,0)</f>
        <v>0</v>
      </c>
      <c r="H3945">
        <v>0</v>
      </c>
      <c r="I3945">
        <v>200.7</v>
      </c>
      <c r="J3945">
        <v>72</v>
      </c>
      <c r="K3945">
        <v>34.119999999999997</v>
      </c>
      <c r="L3945">
        <v>271.2</v>
      </c>
      <c r="M3945">
        <v>79</v>
      </c>
      <c r="N3945">
        <v>23.05</v>
      </c>
      <c r="O3945">
        <v>188.2</v>
      </c>
      <c r="P3945">
        <v>97</v>
      </c>
      <c r="Q3945">
        <v>8.4700000000000006</v>
      </c>
      <c r="R3945">
        <v>13.4</v>
      </c>
      <c r="S3945">
        <v>7</v>
      </c>
      <c r="T3945">
        <v>3.62</v>
      </c>
      <c r="U3945">
        <v>2</v>
      </c>
      <c r="V3945" t="s">
        <v>23</v>
      </c>
      <c r="W3945">
        <f t="shared" si="488"/>
        <v>1</v>
      </c>
      <c r="X3945" t="str">
        <f t="shared" si="489"/>
        <v>3 or fewer calls</v>
      </c>
      <c r="Y3945" t="str">
        <f t="shared" si="490"/>
        <v>Medium</v>
      </c>
      <c r="Z3945" t="str">
        <f t="shared" si="491"/>
        <v>Light_usage</v>
      </c>
      <c r="AA3945" t="str">
        <f t="shared" si="492"/>
        <v>Heavy_user</v>
      </c>
      <c r="AB3945" t="str">
        <f t="shared" si="493"/>
        <v>Medium Usage</v>
      </c>
      <c r="AC3945" t="str">
        <f t="shared" si="494"/>
        <v>None</v>
      </c>
      <c r="AD3945" t="str">
        <f t="shared" si="495"/>
        <v>Medium Intl Calls</v>
      </c>
    </row>
    <row r="3946" spans="1:30" x14ac:dyDescent="0.25">
      <c r="A3946" t="s">
        <v>31</v>
      </c>
      <c r="B3946">
        <v>44</v>
      </c>
      <c r="C3946" t="s">
        <v>28</v>
      </c>
      <c r="D3946" t="s">
        <v>22</v>
      </c>
      <c r="E3946">
        <f>IF(train[[#This Row],[international_plan]]="yes",1,0)</f>
        <v>0</v>
      </c>
      <c r="F3946" t="s">
        <v>22</v>
      </c>
      <c r="G3946">
        <f>IF(train[[#This Row],[voice_mail_plan]]="yes",1,0)</f>
        <v>0</v>
      </c>
      <c r="H3946">
        <v>0</v>
      </c>
      <c r="I3946">
        <v>238.3</v>
      </c>
      <c r="J3946">
        <v>83</v>
      </c>
      <c r="K3946">
        <v>40.51</v>
      </c>
      <c r="L3946">
        <v>193.7</v>
      </c>
      <c r="M3946">
        <v>112</v>
      </c>
      <c r="N3946">
        <v>16.46</v>
      </c>
      <c r="O3946">
        <v>167.7</v>
      </c>
      <c r="P3946">
        <v>79</v>
      </c>
      <c r="Q3946">
        <v>7.55</v>
      </c>
      <c r="R3946">
        <v>9.4</v>
      </c>
      <c r="S3946">
        <v>6</v>
      </c>
      <c r="T3946">
        <v>2.54</v>
      </c>
      <c r="U3946">
        <v>5</v>
      </c>
      <c r="V3946" t="s">
        <v>22</v>
      </c>
      <c r="W3946">
        <f t="shared" si="488"/>
        <v>0</v>
      </c>
      <c r="X3946" t="str">
        <f t="shared" si="489"/>
        <v>More than 3 calls</v>
      </c>
      <c r="Y3946" t="str">
        <f t="shared" si="490"/>
        <v>Medium</v>
      </c>
      <c r="Z3946" t="str">
        <f t="shared" si="491"/>
        <v>Medium_user</v>
      </c>
      <c r="AA3946" t="str">
        <f t="shared" si="492"/>
        <v>Medium_user</v>
      </c>
      <c r="AB3946" t="str">
        <f t="shared" si="493"/>
        <v>Medium Usage</v>
      </c>
      <c r="AC3946" t="str">
        <f t="shared" si="494"/>
        <v>None</v>
      </c>
      <c r="AD3946" t="str">
        <f t="shared" si="495"/>
        <v>Medium Intl Calls</v>
      </c>
    </row>
    <row r="3947" spans="1:30" x14ac:dyDescent="0.25">
      <c r="A3947" t="s">
        <v>67</v>
      </c>
      <c r="B3947">
        <v>107</v>
      </c>
      <c r="C3947" t="s">
        <v>21</v>
      </c>
      <c r="D3947" t="s">
        <v>22</v>
      </c>
      <c r="E3947">
        <f>IF(train[[#This Row],[international_plan]]="yes",1,0)</f>
        <v>0</v>
      </c>
      <c r="F3947" t="s">
        <v>22</v>
      </c>
      <c r="G3947">
        <f>IF(train[[#This Row],[voice_mail_plan]]="yes",1,0)</f>
        <v>0</v>
      </c>
      <c r="H3947">
        <v>0</v>
      </c>
      <c r="I3947">
        <v>220.1</v>
      </c>
      <c r="J3947">
        <v>103</v>
      </c>
      <c r="K3947">
        <v>37.42</v>
      </c>
      <c r="L3947">
        <v>200.4</v>
      </c>
      <c r="M3947">
        <v>94</v>
      </c>
      <c r="N3947">
        <v>17.03</v>
      </c>
      <c r="O3947">
        <v>272.60000000000002</v>
      </c>
      <c r="P3947">
        <v>147</v>
      </c>
      <c r="Q3947">
        <v>12.27</v>
      </c>
      <c r="R3947">
        <v>7.4</v>
      </c>
      <c r="S3947">
        <v>5</v>
      </c>
      <c r="T3947">
        <v>2</v>
      </c>
      <c r="U3947">
        <v>2</v>
      </c>
      <c r="V3947" t="s">
        <v>22</v>
      </c>
      <c r="W3947">
        <f t="shared" si="488"/>
        <v>0</v>
      </c>
      <c r="X3947" t="str">
        <f t="shared" si="489"/>
        <v>3 or fewer calls</v>
      </c>
      <c r="Y3947" t="str">
        <f t="shared" si="490"/>
        <v>Medium</v>
      </c>
      <c r="Z3947" t="str">
        <f t="shared" si="491"/>
        <v>Medium_user</v>
      </c>
      <c r="AA3947" t="str">
        <f t="shared" si="492"/>
        <v>Medium_user</v>
      </c>
      <c r="AB3947" t="str">
        <f t="shared" si="493"/>
        <v>Medium Usage</v>
      </c>
      <c r="AC3947" t="str">
        <f t="shared" si="494"/>
        <v>None</v>
      </c>
      <c r="AD3947" t="str">
        <f t="shared" si="495"/>
        <v>Low Intl Calls</v>
      </c>
    </row>
    <row r="3948" spans="1:30" x14ac:dyDescent="0.25">
      <c r="A3948" t="s">
        <v>51</v>
      </c>
      <c r="B3948">
        <v>104</v>
      </c>
      <c r="C3948" t="s">
        <v>28</v>
      </c>
      <c r="D3948" t="s">
        <v>22</v>
      </c>
      <c r="E3948">
        <f>IF(train[[#This Row],[international_plan]]="yes",1,0)</f>
        <v>0</v>
      </c>
      <c r="F3948" t="s">
        <v>23</v>
      </c>
      <c r="G3948">
        <f>IF(train[[#This Row],[voice_mail_plan]]="yes",1,0)</f>
        <v>1</v>
      </c>
      <c r="H3948">
        <v>15</v>
      </c>
      <c r="I3948">
        <v>124.7</v>
      </c>
      <c r="J3948">
        <v>99</v>
      </c>
      <c r="K3948">
        <v>21.2</v>
      </c>
      <c r="L3948">
        <v>188.3</v>
      </c>
      <c r="M3948">
        <v>108</v>
      </c>
      <c r="N3948">
        <v>16.010000000000002</v>
      </c>
      <c r="O3948">
        <v>208.6</v>
      </c>
      <c r="P3948">
        <v>95</v>
      </c>
      <c r="Q3948">
        <v>9.39</v>
      </c>
      <c r="R3948">
        <v>8</v>
      </c>
      <c r="S3948">
        <v>3</v>
      </c>
      <c r="T3948">
        <v>2.16</v>
      </c>
      <c r="U3948">
        <v>0</v>
      </c>
      <c r="V3948" t="s">
        <v>22</v>
      </c>
      <c r="W3948">
        <f t="shared" si="488"/>
        <v>0</v>
      </c>
      <c r="X3948" t="str">
        <f t="shared" si="489"/>
        <v>3 or fewer calls</v>
      </c>
      <c r="Y3948" t="str">
        <f t="shared" si="490"/>
        <v>Medium</v>
      </c>
      <c r="Z3948" t="str">
        <f t="shared" si="491"/>
        <v>Medium_user</v>
      </c>
      <c r="AA3948" t="str">
        <f t="shared" si="492"/>
        <v>Medium_user</v>
      </c>
      <c r="AB3948" t="str">
        <f t="shared" si="493"/>
        <v>Medium Usage</v>
      </c>
      <c r="AC3948" t="str">
        <f t="shared" si="494"/>
        <v>Medium</v>
      </c>
      <c r="AD3948" t="str">
        <f t="shared" si="495"/>
        <v>Medium Intl Calls</v>
      </c>
    </row>
    <row r="3949" spans="1:30" x14ac:dyDescent="0.25">
      <c r="A3949" t="s">
        <v>43</v>
      </c>
      <c r="B3949">
        <v>98</v>
      </c>
      <c r="C3949" t="s">
        <v>21</v>
      </c>
      <c r="D3949" t="s">
        <v>22</v>
      </c>
      <c r="E3949">
        <f>IF(train[[#This Row],[international_plan]]="yes",1,0)</f>
        <v>0</v>
      </c>
      <c r="F3949" t="s">
        <v>22</v>
      </c>
      <c r="G3949">
        <f>IF(train[[#This Row],[voice_mail_plan]]="yes",1,0)</f>
        <v>0</v>
      </c>
      <c r="H3949">
        <v>0</v>
      </c>
      <c r="I3949">
        <v>147</v>
      </c>
      <c r="J3949">
        <v>101</v>
      </c>
      <c r="K3949">
        <v>24.99</v>
      </c>
      <c r="L3949">
        <v>202.5</v>
      </c>
      <c r="M3949">
        <v>89</v>
      </c>
      <c r="N3949">
        <v>17.21</v>
      </c>
      <c r="O3949">
        <v>250.8</v>
      </c>
      <c r="P3949">
        <v>97</v>
      </c>
      <c r="Q3949">
        <v>11.29</v>
      </c>
      <c r="R3949">
        <v>9.1999999999999993</v>
      </c>
      <c r="S3949">
        <v>3</v>
      </c>
      <c r="T3949">
        <v>2.48</v>
      </c>
      <c r="U3949">
        <v>1</v>
      </c>
      <c r="V3949" t="s">
        <v>22</v>
      </c>
      <c r="W3949">
        <f t="shared" si="488"/>
        <v>0</v>
      </c>
      <c r="X3949" t="str">
        <f t="shared" si="489"/>
        <v>3 or fewer calls</v>
      </c>
      <c r="Y3949" t="str">
        <f t="shared" si="490"/>
        <v>Medium</v>
      </c>
      <c r="Z3949" t="str">
        <f t="shared" si="491"/>
        <v>Medium_user</v>
      </c>
      <c r="AA3949" t="str">
        <f t="shared" si="492"/>
        <v>Medium_user</v>
      </c>
      <c r="AB3949" t="str">
        <f t="shared" si="493"/>
        <v>Medium Usage</v>
      </c>
      <c r="AC3949" t="str">
        <f t="shared" si="494"/>
        <v>None</v>
      </c>
      <c r="AD3949" t="str">
        <f t="shared" si="495"/>
        <v>Medium Intl Calls</v>
      </c>
    </row>
    <row r="3950" spans="1:30" x14ac:dyDescent="0.25">
      <c r="A3950" t="s">
        <v>33</v>
      </c>
      <c r="B3950">
        <v>60</v>
      </c>
      <c r="C3950" t="s">
        <v>25</v>
      </c>
      <c r="D3950" t="s">
        <v>22</v>
      </c>
      <c r="E3950">
        <f>IF(train[[#This Row],[international_plan]]="yes",1,0)</f>
        <v>0</v>
      </c>
      <c r="F3950" t="s">
        <v>22</v>
      </c>
      <c r="G3950">
        <f>IF(train[[#This Row],[voice_mail_plan]]="yes",1,0)</f>
        <v>0</v>
      </c>
      <c r="H3950">
        <v>0</v>
      </c>
      <c r="I3950">
        <v>194.2</v>
      </c>
      <c r="J3950">
        <v>107</v>
      </c>
      <c r="K3950">
        <v>33.01</v>
      </c>
      <c r="L3950">
        <v>174</v>
      </c>
      <c r="M3950">
        <v>107</v>
      </c>
      <c r="N3950">
        <v>14.79</v>
      </c>
      <c r="O3950">
        <v>89.3</v>
      </c>
      <c r="P3950">
        <v>83</v>
      </c>
      <c r="Q3950">
        <v>4.0199999999999996</v>
      </c>
      <c r="R3950">
        <v>11.2</v>
      </c>
      <c r="S3950">
        <v>2</v>
      </c>
      <c r="T3950">
        <v>3.02</v>
      </c>
      <c r="U3950">
        <v>2</v>
      </c>
      <c r="V3950" t="s">
        <v>22</v>
      </c>
      <c r="W3950">
        <f t="shared" si="488"/>
        <v>0</v>
      </c>
      <c r="X3950" t="str">
        <f t="shared" si="489"/>
        <v>3 or fewer calls</v>
      </c>
      <c r="Y3950" t="str">
        <f t="shared" si="490"/>
        <v>Medium</v>
      </c>
      <c r="Z3950" t="str">
        <f t="shared" si="491"/>
        <v>Medium_user</v>
      </c>
      <c r="AA3950" t="str">
        <f t="shared" si="492"/>
        <v>Medium_user</v>
      </c>
      <c r="AB3950" t="str">
        <f t="shared" si="493"/>
        <v>Medium Usage</v>
      </c>
      <c r="AC3950" t="str">
        <f t="shared" si="494"/>
        <v>None</v>
      </c>
      <c r="AD3950" t="str">
        <f t="shared" si="495"/>
        <v>Medium Intl Calls</v>
      </c>
    </row>
    <row r="3951" spans="1:30" x14ac:dyDescent="0.25">
      <c r="A3951" t="s">
        <v>50</v>
      </c>
      <c r="B3951">
        <v>138</v>
      </c>
      <c r="C3951" t="s">
        <v>25</v>
      </c>
      <c r="D3951" t="s">
        <v>22</v>
      </c>
      <c r="E3951">
        <f>IF(train[[#This Row],[international_plan]]="yes",1,0)</f>
        <v>0</v>
      </c>
      <c r="F3951" t="s">
        <v>23</v>
      </c>
      <c r="G3951">
        <f>IF(train[[#This Row],[voice_mail_plan]]="yes",1,0)</f>
        <v>1</v>
      </c>
      <c r="H3951">
        <v>33</v>
      </c>
      <c r="I3951">
        <v>214.9</v>
      </c>
      <c r="J3951">
        <v>91</v>
      </c>
      <c r="K3951">
        <v>36.53</v>
      </c>
      <c r="L3951">
        <v>288.7</v>
      </c>
      <c r="M3951">
        <v>97</v>
      </c>
      <c r="N3951">
        <v>24.54</v>
      </c>
      <c r="O3951">
        <v>262.7</v>
      </c>
      <c r="P3951">
        <v>64</v>
      </c>
      <c r="Q3951">
        <v>11.82</v>
      </c>
      <c r="R3951">
        <v>8.1</v>
      </c>
      <c r="S3951">
        <v>2</v>
      </c>
      <c r="T3951">
        <v>2.19</v>
      </c>
      <c r="U3951">
        <v>0</v>
      </c>
      <c r="V3951" t="s">
        <v>22</v>
      </c>
      <c r="W3951">
        <f t="shared" si="488"/>
        <v>0</v>
      </c>
      <c r="X3951" t="str">
        <f t="shared" si="489"/>
        <v>3 or fewer calls</v>
      </c>
      <c r="Y3951" t="str">
        <f t="shared" si="490"/>
        <v>Medium</v>
      </c>
      <c r="Z3951" t="str">
        <f t="shared" si="491"/>
        <v>Medium_user</v>
      </c>
      <c r="AA3951" t="str">
        <f t="shared" si="492"/>
        <v>Heavy_user</v>
      </c>
      <c r="AB3951" t="str">
        <f t="shared" si="493"/>
        <v>Medium Usage</v>
      </c>
      <c r="AC3951" t="str">
        <f t="shared" si="494"/>
        <v>High</v>
      </c>
      <c r="AD3951" t="str">
        <f t="shared" si="495"/>
        <v>Medium Intl Calls</v>
      </c>
    </row>
    <row r="3952" spans="1:30" x14ac:dyDescent="0.25">
      <c r="A3952" t="s">
        <v>61</v>
      </c>
      <c r="B3952">
        <v>89</v>
      </c>
      <c r="C3952" t="s">
        <v>25</v>
      </c>
      <c r="D3952" t="s">
        <v>22</v>
      </c>
      <c r="E3952">
        <f>IF(train[[#This Row],[international_plan]]="yes",1,0)</f>
        <v>0</v>
      </c>
      <c r="F3952" t="s">
        <v>22</v>
      </c>
      <c r="G3952">
        <f>IF(train[[#This Row],[voice_mail_plan]]="yes",1,0)</f>
        <v>0</v>
      </c>
      <c r="H3952">
        <v>0</v>
      </c>
      <c r="I3952">
        <v>269.8</v>
      </c>
      <c r="J3952">
        <v>94</v>
      </c>
      <c r="K3952">
        <v>45.87</v>
      </c>
      <c r="L3952">
        <v>227</v>
      </c>
      <c r="M3952">
        <v>125</v>
      </c>
      <c r="N3952">
        <v>19.3</v>
      </c>
      <c r="O3952">
        <v>212.2</v>
      </c>
      <c r="P3952">
        <v>135</v>
      </c>
      <c r="Q3952">
        <v>9.5500000000000007</v>
      </c>
      <c r="R3952">
        <v>4.7</v>
      </c>
      <c r="S3952">
        <v>6</v>
      </c>
      <c r="T3952">
        <v>1.27</v>
      </c>
      <c r="U3952">
        <v>1</v>
      </c>
      <c r="V3952" t="s">
        <v>23</v>
      </c>
      <c r="W3952">
        <f t="shared" si="488"/>
        <v>1</v>
      </c>
      <c r="X3952" t="str">
        <f t="shared" si="489"/>
        <v>3 or fewer calls</v>
      </c>
      <c r="Y3952" t="str">
        <f t="shared" si="490"/>
        <v>Low</v>
      </c>
      <c r="Z3952" t="str">
        <f t="shared" si="491"/>
        <v>Heavy_user</v>
      </c>
      <c r="AA3952" t="str">
        <f t="shared" si="492"/>
        <v>Medium_user</v>
      </c>
      <c r="AB3952" t="str">
        <f t="shared" si="493"/>
        <v>Medium Usage</v>
      </c>
      <c r="AC3952" t="str">
        <f t="shared" si="494"/>
        <v>None</v>
      </c>
      <c r="AD3952" t="str">
        <f t="shared" si="495"/>
        <v>Low Intl Calls</v>
      </c>
    </row>
    <row r="3953" spans="1:30" x14ac:dyDescent="0.25">
      <c r="A3953" t="s">
        <v>46</v>
      </c>
      <c r="B3953">
        <v>22</v>
      </c>
      <c r="C3953" t="s">
        <v>25</v>
      </c>
      <c r="D3953" t="s">
        <v>22</v>
      </c>
      <c r="E3953">
        <f>IF(train[[#This Row],[international_plan]]="yes",1,0)</f>
        <v>0</v>
      </c>
      <c r="F3953" t="s">
        <v>23</v>
      </c>
      <c r="G3953">
        <f>IF(train[[#This Row],[voice_mail_plan]]="yes",1,0)</f>
        <v>1</v>
      </c>
      <c r="H3953">
        <v>29</v>
      </c>
      <c r="I3953">
        <v>151.19999999999999</v>
      </c>
      <c r="J3953">
        <v>147</v>
      </c>
      <c r="K3953">
        <v>25.7</v>
      </c>
      <c r="L3953">
        <v>203.2</v>
      </c>
      <c r="M3953">
        <v>135</v>
      </c>
      <c r="N3953">
        <v>17.27</v>
      </c>
      <c r="O3953">
        <v>296.10000000000002</v>
      </c>
      <c r="P3953">
        <v>98</v>
      </c>
      <c r="Q3953">
        <v>13.32</v>
      </c>
      <c r="R3953">
        <v>11.1</v>
      </c>
      <c r="S3953">
        <v>2</v>
      </c>
      <c r="T3953">
        <v>3</v>
      </c>
      <c r="U3953">
        <v>2</v>
      </c>
      <c r="V3953" t="s">
        <v>22</v>
      </c>
      <c r="W3953">
        <f t="shared" si="488"/>
        <v>0</v>
      </c>
      <c r="X3953" t="str">
        <f t="shared" si="489"/>
        <v>3 or fewer calls</v>
      </c>
      <c r="Y3953" t="str">
        <f t="shared" si="490"/>
        <v>Medium</v>
      </c>
      <c r="Z3953" t="str">
        <f t="shared" si="491"/>
        <v>Heavy_user</v>
      </c>
      <c r="AA3953" t="str">
        <f t="shared" si="492"/>
        <v>Medium_user</v>
      </c>
      <c r="AB3953" t="str">
        <f t="shared" si="493"/>
        <v>Medium Usage</v>
      </c>
      <c r="AC3953" t="str">
        <f t="shared" si="494"/>
        <v>Medium</v>
      </c>
      <c r="AD3953" t="str">
        <f t="shared" si="495"/>
        <v>Medium Intl Calls</v>
      </c>
    </row>
    <row r="3954" spans="1:30" x14ac:dyDescent="0.25">
      <c r="A3954" t="s">
        <v>61</v>
      </c>
      <c r="B3954">
        <v>69</v>
      </c>
      <c r="C3954" t="s">
        <v>21</v>
      </c>
      <c r="D3954" t="s">
        <v>22</v>
      </c>
      <c r="E3954">
        <f>IF(train[[#This Row],[international_plan]]="yes",1,0)</f>
        <v>0</v>
      </c>
      <c r="F3954" t="s">
        <v>22</v>
      </c>
      <c r="G3954">
        <f>IF(train[[#This Row],[voice_mail_plan]]="yes",1,0)</f>
        <v>0</v>
      </c>
      <c r="H3954">
        <v>0</v>
      </c>
      <c r="I3954">
        <v>111.3</v>
      </c>
      <c r="J3954">
        <v>110</v>
      </c>
      <c r="K3954">
        <v>18.920000000000002</v>
      </c>
      <c r="L3954">
        <v>226.8</v>
      </c>
      <c r="M3954">
        <v>107</v>
      </c>
      <c r="N3954">
        <v>19.28</v>
      </c>
      <c r="O3954">
        <v>187.6</v>
      </c>
      <c r="P3954">
        <v>66</v>
      </c>
      <c r="Q3954">
        <v>8.44</v>
      </c>
      <c r="R3954">
        <v>10.199999999999999</v>
      </c>
      <c r="S3954">
        <v>12</v>
      </c>
      <c r="T3954">
        <v>2.75</v>
      </c>
      <c r="U3954">
        <v>1</v>
      </c>
      <c r="V3954" t="s">
        <v>22</v>
      </c>
      <c r="W3954">
        <f t="shared" si="488"/>
        <v>0</v>
      </c>
      <c r="X3954" t="str">
        <f t="shared" si="489"/>
        <v>3 or fewer calls</v>
      </c>
      <c r="Y3954" t="str">
        <f t="shared" si="490"/>
        <v>Medium</v>
      </c>
      <c r="Z3954" t="str">
        <f t="shared" si="491"/>
        <v>Medium_user</v>
      </c>
      <c r="AA3954" t="str">
        <f t="shared" si="492"/>
        <v>Medium_user</v>
      </c>
      <c r="AB3954" t="str">
        <f t="shared" si="493"/>
        <v>Medium Usage</v>
      </c>
      <c r="AC3954" t="str">
        <f t="shared" si="494"/>
        <v>None</v>
      </c>
      <c r="AD3954" t="str">
        <f t="shared" si="495"/>
        <v>Medium Intl Calls</v>
      </c>
    </row>
    <row r="3955" spans="1:30" x14ac:dyDescent="0.25">
      <c r="A3955" t="s">
        <v>42</v>
      </c>
      <c r="B3955">
        <v>106</v>
      </c>
      <c r="C3955" t="s">
        <v>25</v>
      </c>
      <c r="D3955" t="s">
        <v>22</v>
      </c>
      <c r="E3955">
        <f>IF(train[[#This Row],[international_plan]]="yes",1,0)</f>
        <v>0</v>
      </c>
      <c r="F3955" t="s">
        <v>22</v>
      </c>
      <c r="G3955">
        <f>IF(train[[#This Row],[voice_mail_plan]]="yes",1,0)</f>
        <v>0</v>
      </c>
      <c r="H3955">
        <v>0</v>
      </c>
      <c r="I3955">
        <v>273.8</v>
      </c>
      <c r="J3955">
        <v>120</v>
      </c>
      <c r="K3955">
        <v>46.55</v>
      </c>
      <c r="L3955">
        <v>149.30000000000001</v>
      </c>
      <c r="M3955">
        <v>104</v>
      </c>
      <c r="N3955">
        <v>12.69</v>
      </c>
      <c r="O3955">
        <v>193.9</v>
      </c>
      <c r="P3955">
        <v>127</v>
      </c>
      <c r="Q3955">
        <v>8.73</v>
      </c>
      <c r="R3955">
        <v>11.2</v>
      </c>
      <c r="S3955">
        <v>3</v>
      </c>
      <c r="T3955">
        <v>3.02</v>
      </c>
      <c r="U3955">
        <v>0</v>
      </c>
      <c r="V3955" t="s">
        <v>22</v>
      </c>
      <c r="W3955">
        <f t="shared" si="488"/>
        <v>0</v>
      </c>
      <c r="X3955" t="str">
        <f t="shared" si="489"/>
        <v>3 or fewer calls</v>
      </c>
      <c r="Y3955" t="str">
        <f t="shared" si="490"/>
        <v>Medium</v>
      </c>
      <c r="Z3955" t="str">
        <f t="shared" si="491"/>
        <v>Medium_user</v>
      </c>
      <c r="AA3955" t="str">
        <f t="shared" si="492"/>
        <v>Medium_user</v>
      </c>
      <c r="AB3955" t="str">
        <f t="shared" si="493"/>
        <v>Medium Usage</v>
      </c>
      <c r="AC3955" t="str">
        <f t="shared" si="494"/>
        <v>None</v>
      </c>
      <c r="AD3955" t="str">
        <f t="shared" si="495"/>
        <v>Medium Intl Calls</v>
      </c>
    </row>
    <row r="3956" spans="1:30" x14ac:dyDescent="0.25">
      <c r="A3956" t="s">
        <v>71</v>
      </c>
      <c r="B3956">
        <v>104</v>
      </c>
      <c r="C3956" t="s">
        <v>28</v>
      </c>
      <c r="D3956" t="s">
        <v>22</v>
      </c>
      <c r="E3956">
        <f>IF(train[[#This Row],[international_plan]]="yes",1,0)</f>
        <v>0</v>
      </c>
      <c r="F3956" t="s">
        <v>22</v>
      </c>
      <c r="G3956">
        <f>IF(train[[#This Row],[voice_mail_plan]]="yes",1,0)</f>
        <v>0</v>
      </c>
      <c r="H3956">
        <v>0</v>
      </c>
      <c r="I3956">
        <v>142.6</v>
      </c>
      <c r="J3956">
        <v>88</v>
      </c>
      <c r="K3956">
        <v>24.24</v>
      </c>
      <c r="L3956">
        <v>85.4</v>
      </c>
      <c r="M3956">
        <v>96</v>
      </c>
      <c r="N3956">
        <v>7.26</v>
      </c>
      <c r="O3956">
        <v>246.4</v>
      </c>
      <c r="P3956">
        <v>80</v>
      </c>
      <c r="Q3956">
        <v>11.09</v>
      </c>
      <c r="R3956">
        <v>14</v>
      </c>
      <c r="S3956">
        <v>4</v>
      </c>
      <c r="T3956">
        <v>3.78</v>
      </c>
      <c r="U3956">
        <v>1</v>
      </c>
      <c r="V3956" t="s">
        <v>22</v>
      </c>
      <c r="W3956">
        <f t="shared" si="488"/>
        <v>0</v>
      </c>
      <c r="X3956" t="str">
        <f t="shared" si="489"/>
        <v>3 or fewer calls</v>
      </c>
      <c r="Y3956" t="str">
        <f t="shared" si="490"/>
        <v>Medium</v>
      </c>
      <c r="Z3956" t="str">
        <f t="shared" si="491"/>
        <v>Medium_user</v>
      </c>
      <c r="AA3956" t="str">
        <f t="shared" si="492"/>
        <v>Light_user</v>
      </c>
      <c r="AB3956" t="str">
        <f t="shared" si="493"/>
        <v>Medium Usage</v>
      </c>
      <c r="AC3956" t="str">
        <f t="shared" si="494"/>
        <v>None</v>
      </c>
      <c r="AD3956" t="str">
        <f t="shared" si="495"/>
        <v>Medium Intl Calls</v>
      </c>
    </row>
    <row r="3957" spans="1:30" x14ac:dyDescent="0.25">
      <c r="A3957" t="s">
        <v>26</v>
      </c>
      <c r="B3957">
        <v>174</v>
      </c>
      <c r="C3957" t="s">
        <v>25</v>
      </c>
      <c r="D3957" t="s">
        <v>22</v>
      </c>
      <c r="E3957">
        <f>IF(train[[#This Row],[international_plan]]="yes",1,0)</f>
        <v>0</v>
      </c>
      <c r="F3957" t="s">
        <v>22</v>
      </c>
      <c r="G3957">
        <f>IF(train[[#This Row],[voice_mail_plan]]="yes",1,0)</f>
        <v>0</v>
      </c>
      <c r="H3957">
        <v>0</v>
      </c>
      <c r="I3957">
        <v>178</v>
      </c>
      <c r="J3957">
        <v>49</v>
      </c>
      <c r="K3957">
        <v>30.26</v>
      </c>
      <c r="L3957">
        <v>141.5</v>
      </c>
      <c r="M3957">
        <v>83</v>
      </c>
      <c r="N3957">
        <v>12.03</v>
      </c>
      <c r="O3957">
        <v>265.10000000000002</v>
      </c>
      <c r="P3957">
        <v>114</v>
      </c>
      <c r="Q3957">
        <v>11.93</v>
      </c>
      <c r="R3957">
        <v>6.2</v>
      </c>
      <c r="S3957">
        <v>5</v>
      </c>
      <c r="T3957">
        <v>1.67</v>
      </c>
      <c r="U3957">
        <v>3</v>
      </c>
      <c r="V3957" t="s">
        <v>22</v>
      </c>
      <c r="W3957">
        <f t="shared" si="488"/>
        <v>0</v>
      </c>
      <c r="X3957" t="str">
        <f t="shared" si="489"/>
        <v>3 or fewer calls</v>
      </c>
      <c r="Y3957" t="str">
        <f t="shared" si="490"/>
        <v>Low</v>
      </c>
      <c r="Z3957" t="str">
        <f t="shared" si="491"/>
        <v>Medium_user</v>
      </c>
      <c r="AA3957" t="str">
        <f t="shared" si="492"/>
        <v>Medium_user</v>
      </c>
      <c r="AB3957" t="str">
        <f t="shared" si="493"/>
        <v>Medium Usage</v>
      </c>
      <c r="AC3957" t="str">
        <f t="shared" si="494"/>
        <v>None</v>
      </c>
      <c r="AD3957" t="str">
        <f t="shared" si="495"/>
        <v>Low Intl Calls</v>
      </c>
    </row>
    <row r="3958" spans="1:30" x14ac:dyDescent="0.25">
      <c r="A3958" t="s">
        <v>43</v>
      </c>
      <c r="B3958">
        <v>127</v>
      </c>
      <c r="C3958" t="s">
        <v>28</v>
      </c>
      <c r="D3958" t="s">
        <v>22</v>
      </c>
      <c r="E3958">
        <f>IF(train[[#This Row],[international_plan]]="yes",1,0)</f>
        <v>0</v>
      </c>
      <c r="F3958" t="s">
        <v>23</v>
      </c>
      <c r="G3958">
        <f>IF(train[[#This Row],[voice_mail_plan]]="yes",1,0)</f>
        <v>1</v>
      </c>
      <c r="H3958">
        <v>33</v>
      </c>
      <c r="I3958">
        <v>180.5</v>
      </c>
      <c r="J3958">
        <v>94</v>
      </c>
      <c r="K3958">
        <v>30.69</v>
      </c>
      <c r="L3958">
        <v>241.9</v>
      </c>
      <c r="M3958">
        <v>107</v>
      </c>
      <c r="N3958">
        <v>20.56</v>
      </c>
      <c r="O3958">
        <v>225.4</v>
      </c>
      <c r="P3958">
        <v>113</v>
      </c>
      <c r="Q3958">
        <v>10.14</v>
      </c>
      <c r="R3958">
        <v>7.4</v>
      </c>
      <c r="S3958">
        <v>2</v>
      </c>
      <c r="T3958">
        <v>2</v>
      </c>
      <c r="U3958">
        <v>1</v>
      </c>
      <c r="V3958" t="s">
        <v>22</v>
      </c>
      <c r="W3958">
        <f t="shared" si="488"/>
        <v>0</v>
      </c>
      <c r="X3958" t="str">
        <f t="shared" si="489"/>
        <v>3 or fewer calls</v>
      </c>
      <c r="Y3958" t="str">
        <f t="shared" si="490"/>
        <v>Medium</v>
      </c>
      <c r="Z3958" t="str">
        <f t="shared" si="491"/>
        <v>Medium_user</v>
      </c>
      <c r="AA3958" t="str">
        <f t="shared" si="492"/>
        <v>Heavy_user</v>
      </c>
      <c r="AB3958" t="str">
        <f t="shared" si="493"/>
        <v>Medium Usage</v>
      </c>
      <c r="AC3958" t="str">
        <f t="shared" si="494"/>
        <v>High</v>
      </c>
      <c r="AD3958" t="str">
        <f t="shared" si="495"/>
        <v>Low Intl Calls</v>
      </c>
    </row>
    <row r="3959" spans="1:30" x14ac:dyDescent="0.25">
      <c r="A3959" t="s">
        <v>44</v>
      </c>
      <c r="B3959">
        <v>2</v>
      </c>
      <c r="C3959" t="s">
        <v>21</v>
      </c>
      <c r="D3959" t="s">
        <v>22</v>
      </c>
      <c r="E3959">
        <f>IF(train[[#This Row],[international_plan]]="yes",1,0)</f>
        <v>0</v>
      </c>
      <c r="F3959" t="s">
        <v>23</v>
      </c>
      <c r="G3959">
        <f>IF(train[[#This Row],[voice_mail_plan]]="yes",1,0)</f>
        <v>1</v>
      </c>
      <c r="H3959">
        <v>27</v>
      </c>
      <c r="I3959">
        <v>141.69999999999999</v>
      </c>
      <c r="J3959">
        <v>125</v>
      </c>
      <c r="K3959">
        <v>24.09</v>
      </c>
      <c r="L3959">
        <v>160.69999999999999</v>
      </c>
      <c r="M3959">
        <v>136</v>
      </c>
      <c r="N3959">
        <v>13.66</v>
      </c>
      <c r="O3959">
        <v>170.3</v>
      </c>
      <c r="P3959">
        <v>81</v>
      </c>
      <c r="Q3959">
        <v>7.66</v>
      </c>
      <c r="R3959">
        <v>9.3000000000000007</v>
      </c>
      <c r="S3959">
        <v>2</v>
      </c>
      <c r="T3959">
        <v>2.5099999999999998</v>
      </c>
      <c r="U3959">
        <v>1</v>
      </c>
      <c r="V3959" t="s">
        <v>22</v>
      </c>
      <c r="W3959">
        <f t="shared" si="488"/>
        <v>0</v>
      </c>
      <c r="X3959" t="str">
        <f t="shared" si="489"/>
        <v>3 or fewer calls</v>
      </c>
      <c r="Y3959" t="str">
        <f t="shared" si="490"/>
        <v>Medium</v>
      </c>
      <c r="Z3959" t="str">
        <f t="shared" si="491"/>
        <v>Heavy_user</v>
      </c>
      <c r="AA3959" t="str">
        <f t="shared" si="492"/>
        <v>Medium_user</v>
      </c>
      <c r="AB3959" t="str">
        <f t="shared" si="493"/>
        <v>Medium Usage</v>
      </c>
      <c r="AC3959" t="str">
        <f t="shared" si="494"/>
        <v>Medium</v>
      </c>
      <c r="AD3959" t="str">
        <f t="shared" si="495"/>
        <v>Medium Intl Calls</v>
      </c>
    </row>
    <row r="3960" spans="1:30" x14ac:dyDescent="0.25">
      <c r="A3960" t="s">
        <v>32</v>
      </c>
      <c r="B3960">
        <v>91</v>
      </c>
      <c r="C3960" t="s">
        <v>21</v>
      </c>
      <c r="D3960" t="s">
        <v>22</v>
      </c>
      <c r="E3960">
        <f>IF(train[[#This Row],[international_plan]]="yes",1,0)</f>
        <v>0</v>
      </c>
      <c r="F3960" t="s">
        <v>22</v>
      </c>
      <c r="G3960">
        <f>IF(train[[#This Row],[voice_mail_plan]]="yes",1,0)</f>
        <v>0</v>
      </c>
      <c r="H3960">
        <v>0</v>
      </c>
      <c r="I3960">
        <v>289.3</v>
      </c>
      <c r="J3960">
        <v>73</v>
      </c>
      <c r="K3960">
        <v>49.18</v>
      </c>
      <c r="L3960">
        <v>179.8</v>
      </c>
      <c r="M3960">
        <v>86</v>
      </c>
      <c r="N3960">
        <v>15.28</v>
      </c>
      <c r="O3960">
        <v>186.7</v>
      </c>
      <c r="P3960">
        <v>94</v>
      </c>
      <c r="Q3960">
        <v>8.4</v>
      </c>
      <c r="R3960">
        <v>6.4</v>
      </c>
      <c r="S3960">
        <v>7</v>
      </c>
      <c r="T3960">
        <v>1.73</v>
      </c>
      <c r="U3960">
        <v>1</v>
      </c>
      <c r="V3960" t="s">
        <v>23</v>
      </c>
      <c r="W3960">
        <f t="shared" si="488"/>
        <v>1</v>
      </c>
      <c r="X3960" t="str">
        <f t="shared" si="489"/>
        <v>3 or fewer calls</v>
      </c>
      <c r="Y3960" t="str">
        <f t="shared" si="490"/>
        <v>Low</v>
      </c>
      <c r="Z3960" t="str">
        <f t="shared" si="491"/>
        <v>Medium_user</v>
      </c>
      <c r="AA3960" t="str">
        <f t="shared" si="492"/>
        <v>Medium_user</v>
      </c>
      <c r="AB3960" t="str">
        <f t="shared" si="493"/>
        <v>Medium Usage</v>
      </c>
      <c r="AC3960" t="str">
        <f t="shared" si="494"/>
        <v>None</v>
      </c>
      <c r="AD3960" t="str">
        <f t="shared" si="495"/>
        <v>Low Intl Calls</v>
      </c>
    </row>
    <row r="3961" spans="1:30" x14ac:dyDescent="0.25">
      <c r="A3961" t="s">
        <v>74</v>
      </c>
      <c r="B3961">
        <v>34</v>
      </c>
      <c r="C3961" t="s">
        <v>28</v>
      </c>
      <c r="D3961" t="s">
        <v>22</v>
      </c>
      <c r="E3961">
        <f>IF(train[[#This Row],[international_plan]]="yes",1,0)</f>
        <v>0</v>
      </c>
      <c r="F3961" t="s">
        <v>23</v>
      </c>
      <c r="G3961">
        <f>IF(train[[#This Row],[voice_mail_plan]]="yes",1,0)</f>
        <v>1</v>
      </c>
      <c r="H3961">
        <v>26</v>
      </c>
      <c r="I3961">
        <v>193.4</v>
      </c>
      <c r="J3961">
        <v>91</v>
      </c>
      <c r="K3961">
        <v>32.880000000000003</v>
      </c>
      <c r="L3961">
        <v>198.3</v>
      </c>
      <c r="M3961">
        <v>94</v>
      </c>
      <c r="N3961">
        <v>16.86</v>
      </c>
      <c r="O3961">
        <v>257.2</v>
      </c>
      <c r="P3961">
        <v>94</v>
      </c>
      <c r="Q3961">
        <v>11.57</v>
      </c>
      <c r="R3961">
        <v>9.5</v>
      </c>
      <c r="S3961">
        <v>5</v>
      </c>
      <c r="T3961">
        <v>2.57</v>
      </c>
      <c r="U3961">
        <v>2</v>
      </c>
      <c r="V3961" t="s">
        <v>22</v>
      </c>
      <c r="W3961">
        <f t="shared" si="488"/>
        <v>0</v>
      </c>
      <c r="X3961" t="str">
        <f t="shared" si="489"/>
        <v>3 or fewer calls</v>
      </c>
      <c r="Y3961" t="str">
        <f t="shared" si="490"/>
        <v>Medium</v>
      </c>
      <c r="Z3961" t="str">
        <f t="shared" si="491"/>
        <v>Medium_user</v>
      </c>
      <c r="AA3961" t="str">
        <f t="shared" si="492"/>
        <v>Medium_user</v>
      </c>
      <c r="AB3961" t="str">
        <f t="shared" si="493"/>
        <v>Medium Usage</v>
      </c>
      <c r="AC3961" t="str">
        <f t="shared" si="494"/>
        <v>Medium</v>
      </c>
      <c r="AD3961" t="str">
        <f t="shared" si="495"/>
        <v>Medium Intl Calls</v>
      </c>
    </row>
    <row r="3962" spans="1:30" x14ac:dyDescent="0.25">
      <c r="A3962" t="s">
        <v>36</v>
      </c>
      <c r="B3962">
        <v>111</v>
      </c>
      <c r="C3962" t="s">
        <v>28</v>
      </c>
      <c r="D3962" t="s">
        <v>22</v>
      </c>
      <c r="E3962">
        <f>IF(train[[#This Row],[international_plan]]="yes",1,0)</f>
        <v>0</v>
      </c>
      <c r="F3962" t="s">
        <v>22</v>
      </c>
      <c r="G3962">
        <f>IF(train[[#This Row],[voice_mail_plan]]="yes",1,0)</f>
        <v>0</v>
      </c>
      <c r="H3962">
        <v>0</v>
      </c>
      <c r="I3962">
        <v>184.2</v>
      </c>
      <c r="J3962">
        <v>92</v>
      </c>
      <c r="K3962">
        <v>31.31</v>
      </c>
      <c r="L3962">
        <v>215</v>
      </c>
      <c r="M3962">
        <v>96</v>
      </c>
      <c r="N3962">
        <v>18.28</v>
      </c>
      <c r="O3962">
        <v>100.1</v>
      </c>
      <c r="P3962">
        <v>64</v>
      </c>
      <c r="Q3962">
        <v>4.5</v>
      </c>
      <c r="R3962">
        <v>11.3</v>
      </c>
      <c r="S3962">
        <v>4</v>
      </c>
      <c r="T3962">
        <v>3.05</v>
      </c>
      <c r="U3962">
        <v>1</v>
      </c>
      <c r="V3962" t="s">
        <v>22</v>
      </c>
      <c r="W3962">
        <f t="shared" si="488"/>
        <v>0</v>
      </c>
      <c r="X3962" t="str">
        <f t="shared" si="489"/>
        <v>3 or fewer calls</v>
      </c>
      <c r="Y3962" t="str">
        <f t="shared" si="490"/>
        <v>Medium</v>
      </c>
      <c r="Z3962" t="str">
        <f t="shared" si="491"/>
        <v>Medium_user</v>
      </c>
      <c r="AA3962" t="str">
        <f t="shared" si="492"/>
        <v>Medium_user</v>
      </c>
      <c r="AB3962" t="str">
        <f t="shared" si="493"/>
        <v>Medium Usage</v>
      </c>
      <c r="AC3962" t="str">
        <f t="shared" si="494"/>
        <v>None</v>
      </c>
      <c r="AD3962" t="str">
        <f t="shared" si="495"/>
        <v>Medium Intl Calls</v>
      </c>
    </row>
    <row r="3963" spans="1:30" x14ac:dyDescent="0.25">
      <c r="A3963" t="s">
        <v>39</v>
      </c>
      <c r="B3963">
        <v>110</v>
      </c>
      <c r="C3963" t="s">
        <v>21</v>
      </c>
      <c r="D3963" t="s">
        <v>22</v>
      </c>
      <c r="E3963">
        <f>IF(train[[#This Row],[international_plan]]="yes",1,0)</f>
        <v>0</v>
      </c>
      <c r="F3963" t="s">
        <v>23</v>
      </c>
      <c r="G3963">
        <f>IF(train[[#This Row],[voice_mail_plan]]="yes",1,0)</f>
        <v>1</v>
      </c>
      <c r="H3963">
        <v>30</v>
      </c>
      <c r="I3963">
        <v>144.1</v>
      </c>
      <c r="J3963">
        <v>87</v>
      </c>
      <c r="K3963">
        <v>24.5</v>
      </c>
      <c r="L3963">
        <v>229.8</v>
      </c>
      <c r="M3963">
        <v>88</v>
      </c>
      <c r="N3963">
        <v>19.53</v>
      </c>
      <c r="O3963">
        <v>174.7</v>
      </c>
      <c r="P3963">
        <v>90</v>
      </c>
      <c r="Q3963">
        <v>7.86</v>
      </c>
      <c r="R3963">
        <v>12.4</v>
      </c>
      <c r="S3963">
        <v>4</v>
      </c>
      <c r="T3963">
        <v>3.35</v>
      </c>
      <c r="U3963">
        <v>2</v>
      </c>
      <c r="V3963" t="s">
        <v>22</v>
      </c>
      <c r="W3963">
        <f t="shared" si="488"/>
        <v>0</v>
      </c>
      <c r="X3963" t="str">
        <f t="shared" si="489"/>
        <v>3 or fewer calls</v>
      </c>
      <c r="Y3963" t="str">
        <f t="shared" si="490"/>
        <v>Medium</v>
      </c>
      <c r="Z3963" t="str">
        <f t="shared" si="491"/>
        <v>Medium_user</v>
      </c>
      <c r="AA3963" t="str">
        <f t="shared" si="492"/>
        <v>Medium_user</v>
      </c>
      <c r="AB3963" t="str">
        <f t="shared" si="493"/>
        <v>Medium Usage</v>
      </c>
      <c r="AC3963" t="str">
        <f t="shared" si="494"/>
        <v>High</v>
      </c>
      <c r="AD3963" t="str">
        <f t="shared" si="495"/>
        <v>Medium Intl Calls</v>
      </c>
    </row>
    <row r="3964" spans="1:30" x14ac:dyDescent="0.25">
      <c r="A3964" t="s">
        <v>72</v>
      </c>
      <c r="B3964">
        <v>65</v>
      </c>
      <c r="C3964" t="s">
        <v>21</v>
      </c>
      <c r="D3964" t="s">
        <v>22</v>
      </c>
      <c r="E3964">
        <f>IF(train[[#This Row],[international_plan]]="yes",1,0)</f>
        <v>0</v>
      </c>
      <c r="F3964" t="s">
        <v>22</v>
      </c>
      <c r="G3964">
        <f>IF(train[[#This Row],[voice_mail_plan]]="yes",1,0)</f>
        <v>0</v>
      </c>
      <c r="H3964">
        <v>0</v>
      </c>
      <c r="I3964">
        <v>180.3</v>
      </c>
      <c r="J3964">
        <v>84</v>
      </c>
      <c r="K3964">
        <v>30.65</v>
      </c>
      <c r="L3964">
        <v>199.9</v>
      </c>
      <c r="M3964">
        <v>129</v>
      </c>
      <c r="N3964">
        <v>16.989999999999998</v>
      </c>
      <c r="O3964">
        <v>280.10000000000002</v>
      </c>
      <c r="P3964">
        <v>62</v>
      </c>
      <c r="Q3964">
        <v>12.6</v>
      </c>
      <c r="R3964">
        <v>12.1</v>
      </c>
      <c r="S3964">
        <v>1</v>
      </c>
      <c r="T3964">
        <v>3.27</v>
      </c>
      <c r="U3964">
        <v>3</v>
      </c>
      <c r="V3964" t="s">
        <v>22</v>
      </c>
      <c r="W3964">
        <f t="shared" si="488"/>
        <v>0</v>
      </c>
      <c r="X3964" t="str">
        <f t="shared" si="489"/>
        <v>3 or fewer calls</v>
      </c>
      <c r="Y3964" t="str">
        <f t="shared" si="490"/>
        <v>Medium</v>
      </c>
      <c r="Z3964" t="str">
        <f t="shared" si="491"/>
        <v>Heavy_user</v>
      </c>
      <c r="AA3964" t="str">
        <f t="shared" si="492"/>
        <v>Medium_user</v>
      </c>
      <c r="AB3964" t="str">
        <f t="shared" si="493"/>
        <v>Medium Usage</v>
      </c>
      <c r="AC3964" t="str">
        <f t="shared" si="494"/>
        <v>None</v>
      </c>
      <c r="AD3964" t="str">
        <f t="shared" si="495"/>
        <v>Medium Intl Calls</v>
      </c>
    </row>
    <row r="3965" spans="1:30" x14ac:dyDescent="0.25">
      <c r="A3965" t="s">
        <v>30</v>
      </c>
      <c r="B3965">
        <v>51</v>
      </c>
      <c r="C3965" t="s">
        <v>28</v>
      </c>
      <c r="D3965" t="s">
        <v>22</v>
      </c>
      <c r="E3965">
        <f>IF(train[[#This Row],[international_plan]]="yes",1,0)</f>
        <v>0</v>
      </c>
      <c r="F3965" t="s">
        <v>23</v>
      </c>
      <c r="G3965">
        <f>IF(train[[#This Row],[voice_mail_plan]]="yes",1,0)</f>
        <v>1</v>
      </c>
      <c r="H3965">
        <v>24</v>
      </c>
      <c r="I3965">
        <v>179.2</v>
      </c>
      <c r="J3965">
        <v>76</v>
      </c>
      <c r="K3965">
        <v>30.46</v>
      </c>
      <c r="L3965">
        <v>253.3</v>
      </c>
      <c r="M3965">
        <v>64</v>
      </c>
      <c r="N3965">
        <v>21.53</v>
      </c>
      <c r="O3965">
        <v>196.5</v>
      </c>
      <c r="P3965">
        <v>108</v>
      </c>
      <c r="Q3965">
        <v>8.84</v>
      </c>
      <c r="R3965">
        <v>15.1</v>
      </c>
      <c r="S3965">
        <v>3</v>
      </c>
      <c r="T3965">
        <v>4.08</v>
      </c>
      <c r="U3965">
        <v>1</v>
      </c>
      <c r="V3965" t="s">
        <v>22</v>
      </c>
      <c r="W3965">
        <f t="shared" si="488"/>
        <v>0</v>
      </c>
      <c r="X3965" t="str">
        <f t="shared" si="489"/>
        <v>3 or fewer calls</v>
      </c>
      <c r="Y3965" t="str">
        <f t="shared" si="490"/>
        <v>High</v>
      </c>
      <c r="Z3965" t="str">
        <f t="shared" si="491"/>
        <v>Light_usage</v>
      </c>
      <c r="AA3965" t="str">
        <f t="shared" si="492"/>
        <v>Heavy_user</v>
      </c>
      <c r="AB3965" t="str">
        <f t="shared" si="493"/>
        <v>Medium Usage</v>
      </c>
      <c r="AC3965" t="str">
        <f t="shared" si="494"/>
        <v>Medium</v>
      </c>
      <c r="AD3965" t="str">
        <f t="shared" si="495"/>
        <v>Medium Intl Calls</v>
      </c>
    </row>
    <row r="3966" spans="1:30" x14ac:dyDescent="0.25">
      <c r="A3966" t="s">
        <v>59</v>
      </c>
      <c r="B3966">
        <v>64</v>
      </c>
      <c r="C3966" t="s">
        <v>28</v>
      </c>
      <c r="D3966" t="s">
        <v>22</v>
      </c>
      <c r="E3966">
        <f>IF(train[[#This Row],[international_plan]]="yes",1,0)</f>
        <v>0</v>
      </c>
      <c r="F3966" t="s">
        <v>22</v>
      </c>
      <c r="G3966">
        <f>IF(train[[#This Row],[voice_mail_plan]]="yes",1,0)</f>
        <v>0</v>
      </c>
      <c r="H3966">
        <v>0</v>
      </c>
      <c r="I3966">
        <v>50.6</v>
      </c>
      <c r="J3966">
        <v>91</v>
      </c>
      <c r="K3966">
        <v>8.6</v>
      </c>
      <c r="L3966">
        <v>308.89999999999998</v>
      </c>
      <c r="M3966">
        <v>78</v>
      </c>
      <c r="N3966">
        <v>26.26</v>
      </c>
      <c r="O3966">
        <v>255.4</v>
      </c>
      <c r="P3966">
        <v>114</v>
      </c>
      <c r="Q3966">
        <v>11.49</v>
      </c>
      <c r="R3966">
        <v>13.7</v>
      </c>
      <c r="S3966">
        <v>5</v>
      </c>
      <c r="T3966">
        <v>3.7</v>
      </c>
      <c r="U3966">
        <v>2</v>
      </c>
      <c r="V3966" t="s">
        <v>22</v>
      </c>
      <c r="W3966">
        <f t="shared" si="488"/>
        <v>0</v>
      </c>
      <c r="X3966" t="str">
        <f t="shared" si="489"/>
        <v>3 or fewer calls</v>
      </c>
      <c r="Y3966" t="str">
        <f t="shared" si="490"/>
        <v>Medium</v>
      </c>
      <c r="Z3966" t="str">
        <f t="shared" si="491"/>
        <v>Light_usage</v>
      </c>
      <c r="AA3966" t="str">
        <f t="shared" si="492"/>
        <v>Heavy_user</v>
      </c>
      <c r="AB3966" t="str">
        <f t="shared" si="493"/>
        <v>Medium Usage</v>
      </c>
      <c r="AC3966" t="str">
        <f t="shared" si="494"/>
        <v>None</v>
      </c>
      <c r="AD3966" t="str">
        <f t="shared" si="495"/>
        <v>Medium Intl Calls</v>
      </c>
    </row>
    <row r="3967" spans="1:30" x14ac:dyDescent="0.25">
      <c r="A3967" t="s">
        <v>49</v>
      </c>
      <c r="B3967">
        <v>117</v>
      </c>
      <c r="C3967" t="s">
        <v>21</v>
      </c>
      <c r="D3967" t="s">
        <v>22</v>
      </c>
      <c r="E3967">
        <f>IF(train[[#This Row],[international_plan]]="yes",1,0)</f>
        <v>0</v>
      </c>
      <c r="F3967" t="s">
        <v>22</v>
      </c>
      <c r="G3967">
        <f>IF(train[[#This Row],[voice_mail_plan]]="yes",1,0)</f>
        <v>0</v>
      </c>
      <c r="H3967">
        <v>0</v>
      </c>
      <c r="I3967">
        <v>223.7</v>
      </c>
      <c r="J3967">
        <v>73</v>
      </c>
      <c r="K3967">
        <v>38.03</v>
      </c>
      <c r="L3967">
        <v>205.2</v>
      </c>
      <c r="M3967">
        <v>69</v>
      </c>
      <c r="N3967">
        <v>17.440000000000001</v>
      </c>
      <c r="O3967">
        <v>282.89999999999998</v>
      </c>
      <c r="P3967">
        <v>51</v>
      </c>
      <c r="Q3967">
        <v>12.73</v>
      </c>
      <c r="R3967">
        <v>11.1</v>
      </c>
      <c r="S3967">
        <v>1</v>
      </c>
      <c r="T3967">
        <v>3</v>
      </c>
      <c r="U3967">
        <v>2</v>
      </c>
      <c r="V3967" t="s">
        <v>22</v>
      </c>
      <c r="W3967">
        <f t="shared" si="488"/>
        <v>0</v>
      </c>
      <c r="X3967" t="str">
        <f t="shared" si="489"/>
        <v>3 or fewer calls</v>
      </c>
      <c r="Y3967" t="str">
        <f t="shared" si="490"/>
        <v>Medium</v>
      </c>
      <c r="Z3967" t="str">
        <f t="shared" si="491"/>
        <v>Light_usage</v>
      </c>
      <c r="AA3967" t="str">
        <f t="shared" si="492"/>
        <v>Medium_user</v>
      </c>
      <c r="AB3967" t="str">
        <f t="shared" si="493"/>
        <v>Medium Usage</v>
      </c>
      <c r="AC3967" t="str">
        <f t="shared" si="494"/>
        <v>None</v>
      </c>
      <c r="AD3967" t="str">
        <f t="shared" si="495"/>
        <v>Medium Intl Calls</v>
      </c>
    </row>
    <row r="3968" spans="1:30" x14ac:dyDescent="0.25">
      <c r="A3968" t="s">
        <v>65</v>
      </c>
      <c r="B3968">
        <v>38</v>
      </c>
      <c r="C3968" t="s">
        <v>21</v>
      </c>
      <c r="D3968" t="s">
        <v>22</v>
      </c>
      <c r="E3968">
        <f>IF(train[[#This Row],[international_plan]]="yes",1,0)</f>
        <v>0</v>
      </c>
      <c r="F3968" t="s">
        <v>22</v>
      </c>
      <c r="G3968">
        <f>IF(train[[#This Row],[voice_mail_plan]]="yes",1,0)</f>
        <v>0</v>
      </c>
      <c r="H3968">
        <v>0</v>
      </c>
      <c r="I3968">
        <v>220.5</v>
      </c>
      <c r="J3968">
        <v>110</v>
      </c>
      <c r="K3968">
        <v>37.49</v>
      </c>
      <c r="L3968">
        <v>180.8</v>
      </c>
      <c r="M3968">
        <v>114</v>
      </c>
      <c r="N3968">
        <v>15.37</v>
      </c>
      <c r="O3968">
        <v>156.5</v>
      </c>
      <c r="P3968">
        <v>102</v>
      </c>
      <c r="Q3968">
        <v>7.04</v>
      </c>
      <c r="R3968">
        <v>5.6</v>
      </c>
      <c r="S3968">
        <v>7</v>
      </c>
      <c r="T3968">
        <v>1.51</v>
      </c>
      <c r="U3968">
        <v>1</v>
      </c>
      <c r="V3968" t="s">
        <v>22</v>
      </c>
      <c r="W3968">
        <f t="shared" si="488"/>
        <v>0</v>
      </c>
      <c r="X3968" t="str">
        <f t="shared" si="489"/>
        <v>3 or fewer calls</v>
      </c>
      <c r="Y3968" t="str">
        <f t="shared" si="490"/>
        <v>Low</v>
      </c>
      <c r="Z3968" t="str">
        <f t="shared" si="491"/>
        <v>Medium_user</v>
      </c>
      <c r="AA3968" t="str">
        <f t="shared" si="492"/>
        <v>Medium_user</v>
      </c>
      <c r="AB3968" t="str">
        <f t="shared" si="493"/>
        <v>Medium Usage</v>
      </c>
      <c r="AC3968" t="str">
        <f t="shared" si="494"/>
        <v>None</v>
      </c>
      <c r="AD3968" t="str">
        <f t="shared" si="495"/>
        <v>Low Intl Calls</v>
      </c>
    </row>
    <row r="3969" spans="1:30" x14ac:dyDescent="0.25">
      <c r="A3969" t="s">
        <v>63</v>
      </c>
      <c r="B3969">
        <v>112</v>
      </c>
      <c r="C3969" t="s">
        <v>21</v>
      </c>
      <c r="D3969" t="s">
        <v>23</v>
      </c>
      <c r="E3969">
        <f>IF(train[[#This Row],[international_plan]]="yes",1,0)</f>
        <v>1</v>
      </c>
      <c r="F3969" t="s">
        <v>22</v>
      </c>
      <c r="G3969">
        <f>IF(train[[#This Row],[voice_mail_plan]]="yes",1,0)</f>
        <v>0</v>
      </c>
      <c r="H3969">
        <v>0</v>
      </c>
      <c r="I3969">
        <v>217.6</v>
      </c>
      <c r="J3969">
        <v>110</v>
      </c>
      <c r="K3969">
        <v>36.99</v>
      </c>
      <c r="L3969">
        <v>195.7</v>
      </c>
      <c r="M3969">
        <v>105</v>
      </c>
      <c r="N3969">
        <v>16.63</v>
      </c>
      <c r="O3969">
        <v>178.8</v>
      </c>
      <c r="P3969">
        <v>106</v>
      </c>
      <c r="Q3969">
        <v>8.0500000000000007</v>
      </c>
      <c r="R3969">
        <v>10.4</v>
      </c>
      <c r="S3969">
        <v>8</v>
      </c>
      <c r="T3969">
        <v>2.81</v>
      </c>
      <c r="U3969">
        <v>2</v>
      </c>
      <c r="V3969" t="s">
        <v>22</v>
      </c>
      <c r="W3969">
        <f t="shared" si="488"/>
        <v>0</v>
      </c>
      <c r="X3969" t="str">
        <f t="shared" si="489"/>
        <v>3 or fewer calls</v>
      </c>
      <c r="Y3969" t="str">
        <f t="shared" si="490"/>
        <v>Medium</v>
      </c>
      <c r="Z3969" t="str">
        <f t="shared" si="491"/>
        <v>Medium_user</v>
      </c>
      <c r="AA3969" t="str">
        <f t="shared" si="492"/>
        <v>Medium_user</v>
      </c>
      <c r="AB3969" t="str">
        <f t="shared" si="493"/>
        <v>Medium Usage</v>
      </c>
      <c r="AC3969" t="str">
        <f t="shared" si="494"/>
        <v>None</v>
      </c>
      <c r="AD3969" t="str">
        <f t="shared" si="495"/>
        <v>Medium Intl Calls</v>
      </c>
    </row>
    <row r="3970" spans="1:30" x14ac:dyDescent="0.25">
      <c r="A3970" t="s">
        <v>72</v>
      </c>
      <c r="B3970">
        <v>48</v>
      </c>
      <c r="C3970" t="s">
        <v>21</v>
      </c>
      <c r="D3970" t="s">
        <v>22</v>
      </c>
      <c r="E3970">
        <f>IF(train[[#This Row],[international_plan]]="yes",1,0)</f>
        <v>0</v>
      </c>
      <c r="F3970" t="s">
        <v>23</v>
      </c>
      <c r="G3970">
        <f>IF(train[[#This Row],[voice_mail_plan]]="yes",1,0)</f>
        <v>1</v>
      </c>
      <c r="H3970">
        <v>37</v>
      </c>
      <c r="I3970">
        <v>138.30000000000001</v>
      </c>
      <c r="J3970">
        <v>81</v>
      </c>
      <c r="K3970">
        <v>23.51</v>
      </c>
      <c r="L3970">
        <v>187.6</v>
      </c>
      <c r="M3970">
        <v>74</v>
      </c>
      <c r="N3970">
        <v>15.95</v>
      </c>
      <c r="O3970">
        <v>158</v>
      </c>
      <c r="P3970">
        <v>113</v>
      </c>
      <c r="Q3970">
        <v>7.11</v>
      </c>
      <c r="R3970">
        <v>11.6</v>
      </c>
      <c r="S3970">
        <v>1</v>
      </c>
      <c r="T3970">
        <v>3.13</v>
      </c>
      <c r="U3970">
        <v>2</v>
      </c>
      <c r="V3970" t="s">
        <v>22</v>
      </c>
      <c r="W3970">
        <f t="shared" ref="W3970:W4033" si="496">IF(V3970="yes",1,0)</f>
        <v>0</v>
      </c>
      <c r="X3970" t="str">
        <f t="shared" ref="X3970:X4033" si="497">IF(U3970&gt;3,"More than 3 calls","3 or fewer calls")</f>
        <v>3 or fewer calls</v>
      </c>
      <c r="Y3970" t="str">
        <f t="shared" ref="Y3970:Y4033" si="498">IF(T3970&lt;2,"Low",IF(T3970&lt;4,"Medium","High"))</f>
        <v>Medium</v>
      </c>
      <c r="Z3970" t="str">
        <f t="shared" ref="Z3970:Z4033" si="499">IF(M3970&lt;80,"Light_usage",IF(M3970&lt;120,"Medium_user","Heavy_user"))</f>
        <v>Light_usage</v>
      </c>
      <c r="AA3970" t="str">
        <f t="shared" ref="AA3970:AA4033" si="500">IF(N3970&lt;10,"Light_user",IF(N3970&lt;20,"Medium_user","Heavy_user"))</f>
        <v>Medium_user</v>
      </c>
      <c r="AB3970" t="str">
        <f t="shared" ref="AB3970:AB4033" si="501">IF(AND(I3970&gt;250,N3970&gt;20,R3970&gt;10),"High Usage",
  IF(AND(I3970&lt;100,N3970&lt;10,R3970&lt;5),"Low Usage","Medium Usage"))</f>
        <v>Medium Usage</v>
      </c>
      <c r="AC3970" t="str">
        <f t="shared" ref="AC3970:AC4033" si="502">IF(H3970=0,"None",IF(H3970&lt;10,"Low",IF(H3970&lt;30,"Medium","High")))</f>
        <v>High</v>
      </c>
      <c r="AD3970" t="str">
        <f t="shared" ref="AD3970:AD4033" si="503">IF(T3970&lt;=2, "Low Intl Calls", IF(T3970&lt;=5, "Medium Intl Calls", "High Intl Calls"))</f>
        <v>Medium Intl Calls</v>
      </c>
    </row>
    <row r="3971" spans="1:30" x14ac:dyDescent="0.25">
      <c r="A3971" t="s">
        <v>44</v>
      </c>
      <c r="B3971">
        <v>105</v>
      </c>
      <c r="C3971" t="s">
        <v>25</v>
      </c>
      <c r="D3971" t="s">
        <v>22</v>
      </c>
      <c r="E3971">
        <f>IF(train[[#This Row],[international_plan]]="yes",1,0)</f>
        <v>0</v>
      </c>
      <c r="F3971" t="s">
        <v>22</v>
      </c>
      <c r="G3971">
        <f>IF(train[[#This Row],[voice_mail_plan]]="yes",1,0)</f>
        <v>0</v>
      </c>
      <c r="H3971">
        <v>0</v>
      </c>
      <c r="I3971">
        <v>160.30000000000001</v>
      </c>
      <c r="J3971">
        <v>86</v>
      </c>
      <c r="K3971">
        <v>27.25</v>
      </c>
      <c r="L3971">
        <v>195.2</v>
      </c>
      <c r="M3971">
        <v>80</v>
      </c>
      <c r="N3971">
        <v>16.59</v>
      </c>
      <c r="O3971">
        <v>163.30000000000001</v>
      </c>
      <c r="P3971">
        <v>109</v>
      </c>
      <c r="Q3971">
        <v>7.35</v>
      </c>
      <c r="R3971">
        <v>12.7</v>
      </c>
      <c r="S3971">
        <v>3</v>
      </c>
      <c r="T3971">
        <v>3.43</v>
      </c>
      <c r="U3971">
        <v>2</v>
      </c>
      <c r="V3971" t="s">
        <v>22</v>
      </c>
      <c r="W3971">
        <f t="shared" si="496"/>
        <v>0</v>
      </c>
      <c r="X3971" t="str">
        <f t="shared" si="497"/>
        <v>3 or fewer calls</v>
      </c>
      <c r="Y3971" t="str">
        <f t="shared" si="498"/>
        <v>Medium</v>
      </c>
      <c r="Z3971" t="str">
        <f t="shared" si="499"/>
        <v>Medium_user</v>
      </c>
      <c r="AA3971" t="str">
        <f t="shared" si="500"/>
        <v>Medium_user</v>
      </c>
      <c r="AB3971" t="str">
        <f t="shared" si="501"/>
        <v>Medium Usage</v>
      </c>
      <c r="AC3971" t="str">
        <f t="shared" si="502"/>
        <v>None</v>
      </c>
      <c r="AD3971" t="str">
        <f t="shared" si="503"/>
        <v>Medium Intl Calls</v>
      </c>
    </row>
    <row r="3972" spans="1:30" x14ac:dyDescent="0.25">
      <c r="A3972" t="s">
        <v>57</v>
      </c>
      <c r="B3972">
        <v>140</v>
      </c>
      <c r="C3972" t="s">
        <v>21</v>
      </c>
      <c r="D3972" t="s">
        <v>22</v>
      </c>
      <c r="E3972">
        <f>IF(train[[#This Row],[international_plan]]="yes",1,0)</f>
        <v>0</v>
      </c>
      <c r="F3972" t="s">
        <v>22</v>
      </c>
      <c r="G3972">
        <f>IF(train[[#This Row],[voice_mail_plan]]="yes",1,0)</f>
        <v>0</v>
      </c>
      <c r="H3972">
        <v>0</v>
      </c>
      <c r="I3972">
        <v>191.8</v>
      </c>
      <c r="J3972">
        <v>67</v>
      </c>
      <c r="K3972">
        <v>32.61</v>
      </c>
      <c r="L3972">
        <v>261.10000000000002</v>
      </c>
      <c r="M3972">
        <v>52</v>
      </c>
      <c r="N3972">
        <v>22.19</v>
      </c>
      <c r="O3972">
        <v>252.7</v>
      </c>
      <c r="P3972">
        <v>112</v>
      </c>
      <c r="Q3972">
        <v>11.37</v>
      </c>
      <c r="R3972">
        <v>10.8</v>
      </c>
      <c r="S3972">
        <v>3</v>
      </c>
      <c r="T3972">
        <v>2.92</v>
      </c>
      <c r="U3972">
        <v>6</v>
      </c>
      <c r="V3972" t="s">
        <v>22</v>
      </c>
      <c r="W3972">
        <f t="shared" si="496"/>
        <v>0</v>
      </c>
      <c r="X3972" t="str">
        <f t="shared" si="497"/>
        <v>More than 3 calls</v>
      </c>
      <c r="Y3972" t="str">
        <f t="shared" si="498"/>
        <v>Medium</v>
      </c>
      <c r="Z3972" t="str">
        <f t="shared" si="499"/>
        <v>Light_usage</v>
      </c>
      <c r="AA3972" t="str">
        <f t="shared" si="500"/>
        <v>Heavy_user</v>
      </c>
      <c r="AB3972" t="str">
        <f t="shared" si="501"/>
        <v>Medium Usage</v>
      </c>
      <c r="AC3972" t="str">
        <f t="shared" si="502"/>
        <v>None</v>
      </c>
      <c r="AD3972" t="str">
        <f t="shared" si="503"/>
        <v>Medium Intl Calls</v>
      </c>
    </row>
    <row r="3973" spans="1:30" x14ac:dyDescent="0.25">
      <c r="A3973" t="s">
        <v>57</v>
      </c>
      <c r="B3973">
        <v>185</v>
      </c>
      <c r="C3973" t="s">
        <v>25</v>
      </c>
      <c r="D3973" t="s">
        <v>22</v>
      </c>
      <c r="E3973">
        <f>IF(train[[#This Row],[international_plan]]="yes",1,0)</f>
        <v>0</v>
      </c>
      <c r="F3973" t="s">
        <v>23</v>
      </c>
      <c r="G3973">
        <f>IF(train[[#This Row],[voice_mail_plan]]="yes",1,0)</f>
        <v>1</v>
      </c>
      <c r="H3973">
        <v>18</v>
      </c>
      <c r="I3973">
        <v>103.9</v>
      </c>
      <c r="J3973">
        <v>112</v>
      </c>
      <c r="K3973">
        <v>17.66</v>
      </c>
      <c r="L3973">
        <v>230</v>
      </c>
      <c r="M3973">
        <v>111</v>
      </c>
      <c r="N3973">
        <v>19.55</v>
      </c>
      <c r="O3973">
        <v>155.69999999999999</v>
      </c>
      <c r="P3973">
        <v>119</v>
      </c>
      <c r="Q3973">
        <v>7.01</v>
      </c>
      <c r="R3973">
        <v>8.5</v>
      </c>
      <c r="S3973">
        <v>5</v>
      </c>
      <c r="T3973">
        <v>2.2999999999999998</v>
      </c>
      <c r="U3973">
        <v>0</v>
      </c>
      <c r="V3973" t="s">
        <v>22</v>
      </c>
      <c r="W3973">
        <f t="shared" si="496"/>
        <v>0</v>
      </c>
      <c r="X3973" t="str">
        <f t="shared" si="497"/>
        <v>3 or fewer calls</v>
      </c>
      <c r="Y3973" t="str">
        <f t="shared" si="498"/>
        <v>Medium</v>
      </c>
      <c r="Z3973" t="str">
        <f t="shared" si="499"/>
        <v>Medium_user</v>
      </c>
      <c r="AA3973" t="str">
        <f t="shared" si="500"/>
        <v>Medium_user</v>
      </c>
      <c r="AB3973" t="str">
        <f t="shared" si="501"/>
        <v>Medium Usage</v>
      </c>
      <c r="AC3973" t="str">
        <f t="shared" si="502"/>
        <v>Medium</v>
      </c>
      <c r="AD3973" t="str">
        <f t="shared" si="503"/>
        <v>Medium Intl Calls</v>
      </c>
    </row>
    <row r="3974" spans="1:30" x14ac:dyDescent="0.25">
      <c r="A3974" t="s">
        <v>48</v>
      </c>
      <c r="B3974">
        <v>99</v>
      </c>
      <c r="C3974" t="s">
        <v>28</v>
      </c>
      <c r="D3974" t="s">
        <v>22</v>
      </c>
      <c r="E3974">
        <f>IF(train[[#This Row],[international_plan]]="yes",1,0)</f>
        <v>0</v>
      </c>
      <c r="F3974" t="s">
        <v>22</v>
      </c>
      <c r="G3974">
        <f>IF(train[[#This Row],[voice_mail_plan]]="yes",1,0)</f>
        <v>0</v>
      </c>
      <c r="H3974">
        <v>0</v>
      </c>
      <c r="I3974">
        <v>214.9</v>
      </c>
      <c r="J3974">
        <v>103</v>
      </c>
      <c r="K3974">
        <v>36.53</v>
      </c>
      <c r="L3974">
        <v>218.4</v>
      </c>
      <c r="M3974">
        <v>121</v>
      </c>
      <c r="N3974">
        <v>18.559999999999999</v>
      </c>
      <c r="O3974">
        <v>272.60000000000002</v>
      </c>
      <c r="P3974">
        <v>110</v>
      </c>
      <c r="Q3974">
        <v>12.27</v>
      </c>
      <c r="R3974">
        <v>9.6</v>
      </c>
      <c r="S3974">
        <v>3</v>
      </c>
      <c r="T3974">
        <v>2.59</v>
      </c>
      <c r="U3974">
        <v>2</v>
      </c>
      <c r="V3974" t="s">
        <v>22</v>
      </c>
      <c r="W3974">
        <f t="shared" si="496"/>
        <v>0</v>
      </c>
      <c r="X3974" t="str">
        <f t="shared" si="497"/>
        <v>3 or fewer calls</v>
      </c>
      <c r="Y3974" t="str">
        <f t="shared" si="498"/>
        <v>Medium</v>
      </c>
      <c r="Z3974" t="str">
        <f t="shared" si="499"/>
        <v>Heavy_user</v>
      </c>
      <c r="AA3974" t="str">
        <f t="shared" si="500"/>
        <v>Medium_user</v>
      </c>
      <c r="AB3974" t="str">
        <f t="shared" si="501"/>
        <v>Medium Usage</v>
      </c>
      <c r="AC3974" t="str">
        <f t="shared" si="502"/>
        <v>None</v>
      </c>
      <c r="AD3974" t="str">
        <f t="shared" si="503"/>
        <v>Medium Intl Calls</v>
      </c>
    </row>
    <row r="3975" spans="1:30" x14ac:dyDescent="0.25">
      <c r="A3975" t="s">
        <v>32</v>
      </c>
      <c r="B3975">
        <v>52</v>
      </c>
      <c r="C3975" t="s">
        <v>21</v>
      </c>
      <c r="D3975" t="s">
        <v>22</v>
      </c>
      <c r="E3975">
        <f>IF(train[[#This Row],[international_plan]]="yes",1,0)</f>
        <v>0</v>
      </c>
      <c r="F3975" t="s">
        <v>22</v>
      </c>
      <c r="G3975">
        <f>IF(train[[#This Row],[voice_mail_plan]]="yes",1,0)</f>
        <v>0</v>
      </c>
      <c r="H3975">
        <v>0</v>
      </c>
      <c r="I3975">
        <v>165.9</v>
      </c>
      <c r="J3975">
        <v>122</v>
      </c>
      <c r="K3975">
        <v>28.2</v>
      </c>
      <c r="L3975">
        <v>212.2</v>
      </c>
      <c r="M3975">
        <v>107</v>
      </c>
      <c r="N3975">
        <v>18.04</v>
      </c>
      <c r="O3975">
        <v>202.1</v>
      </c>
      <c r="P3975">
        <v>94</v>
      </c>
      <c r="Q3975">
        <v>9.09</v>
      </c>
      <c r="R3975">
        <v>8.3000000000000007</v>
      </c>
      <c r="S3975">
        <v>3</v>
      </c>
      <c r="T3975">
        <v>2.2400000000000002</v>
      </c>
      <c r="U3975">
        <v>1</v>
      </c>
      <c r="V3975" t="s">
        <v>22</v>
      </c>
      <c r="W3975">
        <f t="shared" si="496"/>
        <v>0</v>
      </c>
      <c r="X3975" t="str">
        <f t="shared" si="497"/>
        <v>3 or fewer calls</v>
      </c>
      <c r="Y3975" t="str">
        <f t="shared" si="498"/>
        <v>Medium</v>
      </c>
      <c r="Z3975" t="str">
        <f t="shared" si="499"/>
        <v>Medium_user</v>
      </c>
      <c r="AA3975" t="str">
        <f t="shared" si="500"/>
        <v>Medium_user</v>
      </c>
      <c r="AB3975" t="str">
        <f t="shared" si="501"/>
        <v>Medium Usage</v>
      </c>
      <c r="AC3975" t="str">
        <f t="shared" si="502"/>
        <v>None</v>
      </c>
      <c r="AD3975" t="str">
        <f t="shared" si="503"/>
        <v>Medium Intl Calls</v>
      </c>
    </row>
    <row r="3976" spans="1:30" x14ac:dyDescent="0.25">
      <c r="A3976" t="s">
        <v>34</v>
      </c>
      <c r="B3976">
        <v>200</v>
      </c>
      <c r="C3976" t="s">
        <v>21</v>
      </c>
      <c r="D3976" t="s">
        <v>23</v>
      </c>
      <c r="E3976">
        <f>IF(train[[#This Row],[international_plan]]="yes",1,0)</f>
        <v>1</v>
      </c>
      <c r="F3976" t="s">
        <v>23</v>
      </c>
      <c r="G3976">
        <f>IF(train[[#This Row],[voice_mail_plan]]="yes",1,0)</f>
        <v>1</v>
      </c>
      <c r="H3976">
        <v>29</v>
      </c>
      <c r="I3976">
        <v>92.2</v>
      </c>
      <c r="J3976">
        <v>95</v>
      </c>
      <c r="K3976">
        <v>15.67</v>
      </c>
      <c r="L3976">
        <v>200</v>
      </c>
      <c r="M3976">
        <v>101</v>
      </c>
      <c r="N3976">
        <v>17</v>
      </c>
      <c r="O3976">
        <v>119.1</v>
      </c>
      <c r="P3976">
        <v>99</v>
      </c>
      <c r="Q3976">
        <v>5.36</v>
      </c>
      <c r="R3976">
        <v>5.7</v>
      </c>
      <c r="S3976">
        <v>1</v>
      </c>
      <c r="T3976">
        <v>1.54</v>
      </c>
      <c r="U3976">
        <v>1</v>
      </c>
      <c r="V3976" t="s">
        <v>23</v>
      </c>
      <c r="W3976">
        <f t="shared" si="496"/>
        <v>1</v>
      </c>
      <c r="X3976" t="str">
        <f t="shared" si="497"/>
        <v>3 or fewer calls</v>
      </c>
      <c r="Y3976" t="str">
        <f t="shared" si="498"/>
        <v>Low</v>
      </c>
      <c r="Z3976" t="str">
        <f t="shared" si="499"/>
        <v>Medium_user</v>
      </c>
      <c r="AA3976" t="str">
        <f t="shared" si="500"/>
        <v>Medium_user</v>
      </c>
      <c r="AB3976" t="str">
        <f t="shared" si="501"/>
        <v>Medium Usage</v>
      </c>
      <c r="AC3976" t="str">
        <f t="shared" si="502"/>
        <v>Medium</v>
      </c>
      <c r="AD3976" t="str">
        <f t="shared" si="503"/>
        <v>Low Intl Calls</v>
      </c>
    </row>
    <row r="3977" spans="1:30" x14ac:dyDescent="0.25">
      <c r="A3977" t="s">
        <v>26</v>
      </c>
      <c r="B3977">
        <v>82</v>
      </c>
      <c r="C3977" t="s">
        <v>25</v>
      </c>
      <c r="D3977" t="s">
        <v>22</v>
      </c>
      <c r="E3977">
        <f>IF(train[[#This Row],[international_plan]]="yes",1,0)</f>
        <v>0</v>
      </c>
      <c r="F3977" t="s">
        <v>22</v>
      </c>
      <c r="G3977">
        <f>IF(train[[#This Row],[voice_mail_plan]]="yes",1,0)</f>
        <v>0</v>
      </c>
      <c r="H3977">
        <v>0</v>
      </c>
      <c r="I3977">
        <v>182.3</v>
      </c>
      <c r="J3977">
        <v>106</v>
      </c>
      <c r="K3977">
        <v>30.99</v>
      </c>
      <c r="L3977">
        <v>259.89999999999998</v>
      </c>
      <c r="M3977">
        <v>102</v>
      </c>
      <c r="N3977">
        <v>22.09</v>
      </c>
      <c r="O3977">
        <v>150.5</v>
      </c>
      <c r="P3977">
        <v>98</v>
      </c>
      <c r="Q3977">
        <v>6.77</v>
      </c>
      <c r="R3977">
        <v>10.9</v>
      </c>
      <c r="S3977">
        <v>6</v>
      </c>
      <c r="T3977">
        <v>2.94</v>
      </c>
      <c r="U3977">
        <v>1</v>
      </c>
      <c r="V3977" t="s">
        <v>22</v>
      </c>
      <c r="W3977">
        <f t="shared" si="496"/>
        <v>0</v>
      </c>
      <c r="X3977" t="str">
        <f t="shared" si="497"/>
        <v>3 or fewer calls</v>
      </c>
      <c r="Y3977" t="str">
        <f t="shared" si="498"/>
        <v>Medium</v>
      </c>
      <c r="Z3977" t="str">
        <f t="shared" si="499"/>
        <v>Medium_user</v>
      </c>
      <c r="AA3977" t="str">
        <f t="shared" si="500"/>
        <v>Heavy_user</v>
      </c>
      <c r="AB3977" t="str">
        <f t="shared" si="501"/>
        <v>Medium Usage</v>
      </c>
      <c r="AC3977" t="str">
        <f t="shared" si="502"/>
        <v>None</v>
      </c>
      <c r="AD3977" t="str">
        <f t="shared" si="503"/>
        <v>Medium Intl Calls</v>
      </c>
    </row>
    <row r="3978" spans="1:30" x14ac:dyDescent="0.25">
      <c r="A3978" t="s">
        <v>59</v>
      </c>
      <c r="B3978">
        <v>143</v>
      </c>
      <c r="C3978" t="s">
        <v>21</v>
      </c>
      <c r="D3978" t="s">
        <v>22</v>
      </c>
      <c r="E3978">
        <f>IF(train[[#This Row],[international_plan]]="yes",1,0)</f>
        <v>0</v>
      </c>
      <c r="F3978" t="s">
        <v>22</v>
      </c>
      <c r="G3978">
        <f>IF(train[[#This Row],[voice_mail_plan]]="yes",1,0)</f>
        <v>0</v>
      </c>
      <c r="H3978">
        <v>0</v>
      </c>
      <c r="I3978">
        <v>211.4</v>
      </c>
      <c r="J3978">
        <v>94</v>
      </c>
      <c r="K3978">
        <v>35.94</v>
      </c>
      <c r="L3978">
        <v>184.5</v>
      </c>
      <c r="M3978">
        <v>89</v>
      </c>
      <c r="N3978">
        <v>15.68</v>
      </c>
      <c r="O3978">
        <v>243.2</v>
      </c>
      <c r="P3978">
        <v>108</v>
      </c>
      <c r="Q3978">
        <v>10.94</v>
      </c>
      <c r="R3978">
        <v>5.5</v>
      </c>
      <c r="S3978">
        <v>5</v>
      </c>
      <c r="T3978">
        <v>1.49</v>
      </c>
      <c r="U3978">
        <v>1</v>
      </c>
      <c r="V3978" t="s">
        <v>23</v>
      </c>
      <c r="W3978">
        <f t="shared" si="496"/>
        <v>1</v>
      </c>
      <c r="X3978" t="str">
        <f t="shared" si="497"/>
        <v>3 or fewer calls</v>
      </c>
      <c r="Y3978" t="str">
        <f t="shared" si="498"/>
        <v>Low</v>
      </c>
      <c r="Z3978" t="str">
        <f t="shared" si="499"/>
        <v>Medium_user</v>
      </c>
      <c r="AA3978" t="str">
        <f t="shared" si="500"/>
        <v>Medium_user</v>
      </c>
      <c r="AB3978" t="str">
        <f t="shared" si="501"/>
        <v>Medium Usage</v>
      </c>
      <c r="AC3978" t="str">
        <f t="shared" si="502"/>
        <v>None</v>
      </c>
      <c r="AD3978" t="str">
        <f t="shared" si="503"/>
        <v>Low Intl Calls</v>
      </c>
    </row>
    <row r="3979" spans="1:30" x14ac:dyDescent="0.25">
      <c r="A3979" t="s">
        <v>46</v>
      </c>
      <c r="B3979">
        <v>97</v>
      </c>
      <c r="C3979" t="s">
        <v>21</v>
      </c>
      <c r="D3979" t="s">
        <v>22</v>
      </c>
      <c r="E3979">
        <f>IF(train[[#This Row],[international_plan]]="yes",1,0)</f>
        <v>0</v>
      </c>
      <c r="F3979" t="s">
        <v>22</v>
      </c>
      <c r="G3979">
        <f>IF(train[[#This Row],[voice_mail_plan]]="yes",1,0)</f>
        <v>0</v>
      </c>
      <c r="H3979">
        <v>0</v>
      </c>
      <c r="I3979">
        <v>87.1</v>
      </c>
      <c r="J3979">
        <v>110</v>
      </c>
      <c r="K3979">
        <v>14.81</v>
      </c>
      <c r="L3979">
        <v>202.1</v>
      </c>
      <c r="M3979">
        <v>110</v>
      </c>
      <c r="N3979">
        <v>17.18</v>
      </c>
      <c r="O3979">
        <v>137.9</v>
      </c>
      <c r="P3979">
        <v>89</v>
      </c>
      <c r="Q3979">
        <v>6.21</v>
      </c>
      <c r="R3979">
        <v>14.4</v>
      </c>
      <c r="S3979">
        <v>4</v>
      </c>
      <c r="T3979">
        <v>3.89</v>
      </c>
      <c r="U3979">
        <v>2</v>
      </c>
      <c r="V3979" t="s">
        <v>22</v>
      </c>
      <c r="W3979">
        <f t="shared" si="496"/>
        <v>0</v>
      </c>
      <c r="X3979" t="str">
        <f t="shared" si="497"/>
        <v>3 or fewer calls</v>
      </c>
      <c r="Y3979" t="str">
        <f t="shared" si="498"/>
        <v>Medium</v>
      </c>
      <c r="Z3979" t="str">
        <f t="shared" si="499"/>
        <v>Medium_user</v>
      </c>
      <c r="AA3979" t="str">
        <f t="shared" si="500"/>
        <v>Medium_user</v>
      </c>
      <c r="AB3979" t="str">
        <f t="shared" si="501"/>
        <v>Medium Usage</v>
      </c>
      <c r="AC3979" t="str">
        <f t="shared" si="502"/>
        <v>None</v>
      </c>
      <c r="AD3979" t="str">
        <f t="shared" si="503"/>
        <v>Medium Intl Calls</v>
      </c>
    </row>
    <row r="3980" spans="1:30" x14ac:dyDescent="0.25">
      <c r="A3980" t="s">
        <v>29</v>
      </c>
      <c r="B3980">
        <v>83</v>
      </c>
      <c r="C3980" t="s">
        <v>21</v>
      </c>
      <c r="D3980" t="s">
        <v>22</v>
      </c>
      <c r="E3980">
        <f>IF(train[[#This Row],[international_plan]]="yes",1,0)</f>
        <v>0</v>
      </c>
      <c r="F3980" t="s">
        <v>22</v>
      </c>
      <c r="G3980">
        <f>IF(train[[#This Row],[voice_mail_plan]]="yes",1,0)</f>
        <v>0</v>
      </c>
      <c r="H3980">
        <v>0</v>
      </c>
      <c r="I3980">
        <v>196.7</v>
      </c>
      <c r="J3980">
        <v>117</v>
      </c>
      <c r="K3980">
        <v>33.44</v>
      </c>
      <c r="L3980">
        <v>272</v>
      </c>
      <c r="M3980">
        <v>89</v>
      </c>
      <c r="N3980">
        <v>23.12</v>
      </c>
      <c r="O3980">
        <v>199.9</v>
      </c>
      <c r="P3980">
        <v>62</v>
      </c>
      <c r="Q3980">
        <v>9</v>
      </c>
      <c r="R3980">
        <v>10.1</v>
      </c>
      <c r="S3980">
        <v>11</v>
      </c>
      <c r="T3980">
        <v>2.73</v>
      </c>
      <c r="U3980">
        <v>3</v>
      </c>
      <c r="V3980" t="s">
        <v>22</v>
      </c>
      <c r="W3980">
        <f t="shared" si="496"/>
        <v>0</v>
      </c>
      <c r="X3980" t="str">
        <f t="shared" si="497"/>
        <v>3 or fewer calls</v>
      </c>
      <c r="Y3980" t="str">
        <f t="shared" si="498"/>
        <v>Medium</v>
      </c>
      <c r="Z3980" t="str">
        <f t="shared" si="499"/>
        <v>Medium_user</v>
      </c>
      <c r="AA3980" t="str">
        <f t="shared" si="500"/>
        <v>Heavy_user</v>
      </c>
      <c r="AB3980" t="str">
        <f t="shared" si="501"/>
        <v>Medium Usage</v>
      </c>
      <c r="AC3980" t="str">
        <f t="shared" si="502"/>
        <v>None</v>
      </c>
      <c r="AD3980" t="str">
        <f t="shared" si="503"/>
        <v>Medium Intl Calls</v>
      </c>
    </row>
    <row r="3981" spans="1:30" x14ac:dyDescent="0.25">
      <c r="A3981" t="s">
        <v>52</v>
      </c>
      <c r="B3981">
        <v>92</v>
      </c>
      <c r="C3981" t="s">
        <v>21</v>
      </c>
      <c r="D3981" t="s">
        <v>22</v>
      </c>
      <c r="E3981">
        <f>IF(train[[#This Row],[international_plan]]="yes",1,0)</f>
        <v>0</v>
      </c>
      <c r="F3981" t="s">
        <v>22</v>
      </c>
      <c r="G3981">
        <f>IF(train[[#This Row],[voice_mail_plan]]="yes",1,0)</f>
        <v>0</v>
      </c>
      <c r="H3981">
        <v>0</v>
      </c>
      <c r="I3981">
        <v>114.6</v>
      </c>
      <c r="J3981">
        <v>94</v>
      </c>
      <c r="K3981">
        <v>19.48</v>
      </c>
      <c r="L3981">
        <v>209</v>
      </c>
      <c r="M3981">
        <v>78</v>
      </c>
      <c r="N3981">
        <v>17.77</v>
      </c>
      <c r="O3981">
        <v>209.7</v>
      </c>
      <c r="P3981">
        <v>97</v>
      </c>
      <c r="Q3981">
        <v>9.44</v>
      </c>
      <c r="R3981">
        <v>8.3000000000000007</v>
      </c>
      <c r="S3981">
        <v>5</v>
      </c>
      <c r="T3981">
        <v>2.2400000000000002</v>
      </c>
      <c r="U3981">
        <v>2</v>
      </c>
      <c r="V3981" t="s">
        <v>22</v>
      </c>
      <c r="W3981">
        <f t="shared" si="496"/>
        <v>0</v>
      </c>
      <c r="X3981" t="str">
        <f t="shared" si="497"/>
        <v>3 or fewer calls</v>
      </c>
      <c r="Y3981" t="str">
        <f t="shared" si="498"/>
        <v>Medium</v>
      </c>
      <c r="Z3981" t="str">
        <f t="shared" si="499"/>
        <v>Light_usage</v>
      </c>
      <c r="AA3981" t="str">
        <f t="shared" si="500"/>
        <v>Medium_user</v>
      </c>
      <c r="AB3981" t="str">
        <f t="shared" si="501"/>
        <v>Medium Usage</v>
      </c>
      <c r="AC3981" t="str">
        <f t="shared" si="502"/>
        <v>None</v>
      </c>
      <c r="AD3981" t="str">
        <f t="shared" si="503"/>
        <v>Medium Intl Calls</v>
      </c>
    </row>
    <row r="3982" spans="1:30" x14ac:dyDescent="0.25">
      <c r="A3982" t="s">
        <v>60</v>
      </c>
      <c r="B3982">
        <v>130</v>
      </c>
      <c r="C3982" t="s">
        <v>21</v>
      </c>
      <c r="D3982" t="s">
        <v>22</v>
      </c>
      <c r="E3982">
        <f>IF(train[[#This Row],[international_plan]]="yes",1,0)</f>
        <v>0</v>
      </c>
      <c r="F3982" t="s">
        <v>22</v>
      </c>
      <c r="G3982">
        <f>IF(train[[#This Row],[voice_mail_plan]]="yes",1,0)</f>
        <v>0</v>
      </c>
      <c r="H3982">
        <v>0</v>
      </c>
      <c r="I3982">
        <v>204.5</v>
      </c>
      <c r="J3982">
        <v>88</v>
      </c>
      <c r="K3982">
        <v>34.770000000000003</v>
      </c>
      <c r="L3982">
        <v>178.4</v>
      </c>
      <c r="M3982">
        <v>85</v>
      </c>
      <c r="N3982">
        <v>15.16</v>
      </c>
      <c r="O3982">
        <v>229.6</v>
      </c>
      <c r="P3982">
        <v>78</v>
      </c>
      <c r="Q3982">
        <v>10.33</v>
      </c>
      <c r="R3982">
        <v>12.6</v>
      </c>
      <c r="S3982">
        <v>8</v>
      </c>
      <c r="T3982">
        <v>3.4</v>
      </c>
      <c r="U3982">
        <v>0</v>
      </c>
      <c r="V3982" t="s">
        <v>22</v>
      </c>
      <c r="W3982">
        <f t="shared" si="496"/>
        <v>0</v>
      </c>
      <c r="X3982" t="str">
        <f t="shared" si="497"/>
        <v>3 or fewer calls</v>
      </c>
      <c r="Y3982" t="str">
        <f t="shared" si="498"/>
        <v>Medium</v>
      </c>
      <c r="Z3982" t="str">
        <f t="shared" si="499"/>
        <v>Medium_user</v>
      </c>
      <c r="AA3982" t="str">
        <f t="shared" si="500"/>
        <v>Medium_user</v>
      </c>
      <c r="AB3982" t="str">
        <f t="shared" si="501"/>
        <v>Medium Usage</v>
      </c>
      <c r="AC3982" t="str">
        <f t="shared" si="502"/>
        <v>None</v>
      </c>
      <c r="AD3982" t="str">
        <f t="shared" si="503"/>
        <v>Medium Intl Calls</v>
      </c>
    </row>
    <row r="3983" spans="1:30" x14ac:dyDescent="0.25">
      <c r="A3983" t="s">
        <v>27</v>
      </c>
      <c r="B3983">
        <v>97</v>
      </c>
      <c r="C3983" t="s">
        <v>28</v>
      </c>
      <c r="D3983" t="s">
        <v>23</v>
      </c>
      <c r="E3983">
        <f>IF(train[[#This Row],[international_plan]]="yes",1,0)</f>
        <v>1</v>
      </c>
      <c r="F3983" t="s">
        <v>22</v>
      </c>
      <c r="G3983">
        <f>IF(train[[#This Row],[voice_mail_plan]]="yes",1,0)</f>
        <v>0</v>
      </c>
      <c r="H3983">
        <v>0</v>
      </c>
      <c r="I3983">
        <v>272.8</v>
      </c>
      <c r="J3983">
        <v>60</v>
      </c>
      <c r="K3983">
        <v>46.38</v>
      </c>
      <c r="L3983">
        <v>216.5</v>
      </c>
      <c r="M3983">
        <v>113</v>
      </c>
      <c r="N3983">
        <v>18.399999999999999</v>
      </c>
      <c r="O3983">
        <v>245.1</v>
      </c>
      <c r="P3983">
        <v>67</v>
      </c>
      <c r="Q3983">
        <v>11.03</v>
      </c>
      <c r="R3983">
        <v>6.1</v>
      </c>
      <c r="S3983">
        <v>8</v>
      </c>
      <c r="T3983">
        <v>1.65</v>
      </c>
      <c r="U3983">
        <v>5</v>
      </c>
      <c r="V3983" t="s">
        <v>23</v>
      </c>
      <c r="W3983">
        <f t="shared" si="496"/>
        <v>1</v>
      </c>
      <c r="X3983" t="str">
        <f t="shared" si="497"/>
        <v>More than 3 calls</v>
      </c>
      <c r="Y3983" t="str">
        <f t="shared" si="498"/>
        <v>Low</v>
      </c>
      <c r="Z3983" t="str">
        <f t="shared" si="499"/>
        <v>Medium_user</v>
      </c>
      <c r="AA3983" t="str">
        <f t="shared" si="500"/>
        <v>Medium_user</v>
      </c>
      <c r="AB3983" t="str">
        <f t="shared" si="501"/>
        <v>Medium Usage</v>
      </c>
      <c r="AC3983" t="str">
        <f t="shared" si="502"/>
        <v>None</v>
      </c>
      <c r="AD3983" t="str">
        <f t="shared" si="503"/>
        <v>Low Intl Calls</v>
      </c>
    </row>
    <row r="3984" spans="1:30" x14ac:dyDescent="0.25">
      <c r="A3984" t="s">
        <v>66</v>
      </c>
      <c r="B3984">
        <v>53</v>
      </c>
      <c r="C3984" t="s">
        <v>28</v>
      </c>
      <c r="D3984" t="s">
        <v>22</v>
      </c>
      <c r="E3984">
        <f>IF(train[[#This Row],[international_plan]]="yes",1,0)</f>
        <v>0</v>
      </c>
      <c r="F3984" t="s">
        <v>23</v>
      </c>
      <c r="G3984">
        <f>IF(train[[#This Row],[voice_mail_plan]]="yes",1,0)</f>
        <v>1</v>
      </c>
      <c r="H3984">
        <v>22</v>
      </c>
      <c r="I3984">
        <v>174.8</v>
      </c>
      <c r="J3984">
        <v>110</v>
      </c>
      <c r="K3984">
        <v>29.72</v>
      </c>
      <c r="L3984">
        <v>191.4</v>
      </c>
      <c r="M3984">
        <v>104</v>
      </c>
      <c r="N3984">
        <v>16.27</v>
      </c>
      <c r="O3984">
        <v>119.5</v>
      </c>
      <c r="P3984">
        <v>103</v>
      </c>
      <c r="Q3984">
        <v>5.38</v>
      </c>
      <c r="R3984">
        <v>12</v>
      </c>
      <c r="S3984">
        <v>2</v>
      </c>
      <c r="T3984">
        <v>3.24</v>
      </c>
      <c r="U3984">
        <v>3</v>
      </c>
      <c r="V3984" t="s">
        <v>22</v>
      </c>
      <c r="W3984">
        <f t="shared" si="496"/>
        <v>0</v>
      </c>
      <c r="X3984" t="str">
        <f t="shared" si="497"/>
        <v>3 or fewer calls</v>
      </c>
      <c r="Y3984" t="str">
        <f t="shared" si="498"/>
        <v>Medium</v>
      </c>
      <c r="Z3984" t="str">
        <f t="shared" si="499"/>
        <v>Medium_user</v>
      </c>
      <c r="AA3984" t="str">
        <f t="shared" si="500"/>
        <v>Medium_user</v>
      </c>
      <c r="AB3984" t="str">
        <f t="shared" si="501"/>
        <v>Medium Usage</v>
      </c>
      <c r="AC3984" t="str">
        <f t="shared" si="502"/>
        <v>Medium</v>
      </c>
      <c r="AD3984" t="str">
        <f t="shared" si="503"/>
        <v>Medium Intl Calls</v>
      </c>
    </row>
    <row r="3985" spans="1:30" x14ac:dyDescent="0.25">
      <c r="A3985" t="s">
        <v>29</v>
      </c>
      <c r="B3985">
        <v>87</v>
      </c>
      <c r="C3985" t="s">
        <v>21</v>
      </c>
      <c r="D3985" t="s">
        <v>23</v>
      </c>
      <c r="E3985">
        <f>IF(train[[#This Row],[international_plan]]="yes",1,0)</f>
        <v>1</v>
      </c>
      <c r="F3985" t="s">
        <v>22</v>
      </c>
      <c r="G3985">
        <f>IF(train[[#This Row],[voice_mail_plan]]="yes",1,0)</f>
        <v>0</v>
      </c>
      <c r="H3985">
        <v>0</v>
      </c>
      <c r="I3985">
        <v>128.9</v>
      </c>
      <c r="J3985">
        <v>71</v>
      </c>
      <c r="K3985">
        <v>21.91</v>
      </c>
      <c r="L3985">
        <v>281.89999999999998</v>
      </c>
      <c r="M3985">
        <v>91</v>
      </c>
      <c r="N3985">
        <v>23.96</v>
      </c>
      <c r="O3985">
        <v>209.1</v>
      </c>
      <c r="P3985">
        <v>100</v>
      </c>
      <c r="Q3985">
        <v>9.41</v>
      </c>
      <c r="R3985">
        <v>9.9</v>
      </c>
      <c r="S3985">
        <v>4</v>
      </c>
      <c r="T3985">
        <v>2.67</v>
      </c>
      <c r="U3985">
        <v>0</v>
      </c>
      <c r="V3985" t="s">
        <v>22</v>
      </c>
      <c r="W3985">
        <f t="shared" si="496"/>
        <v>0</v>
      </c>
      <c r="X3985" t="str">
        <f t="shared" si="497"/>
        <v>3 or fewer calls</v>
      </c>
      <c r="Y3985" t="str">
        <f t="shared" si="498"/>
        <v>Medium</v>
      </c>
      <c r="Z3985" t="str">
        <f t="shared" si="499"/>
        <v>Medium_user</v>
      </c>
      <c r="AA3985" t="str">
        <f t="shared" si="500"/>
        <v>Heavy_user</v>
      </c>
      <c r="AB3985" t="str">
        <f t="shared" si="501"/>
        <v>Medium Usage</v>
      </c>
      <c r="AC3985" t="str">
        <f t="shared" si="502"/>
        <v>None</v>
      </c>
      <c r="AD3985" t="str">
        <f t="shared" si="503"/>
        <v>Medium Intl Calls</v>
      </c>
    </row>
    <row r="3986" spans="1:30" x14ac:dyDescent="0.25">
      <c r="A3986" t="s">
        <v>60</v>
      </c>
      <c r="B3986">
        <v>138</v>
      </c>
      <c r="C3986" t="s">
        <v>28</v>
      </c>
      <c r="D3986" t="s">
        <v>22</v>
      </c>
      <c r="E3986">
        <f>IF(train[[#This Row],[international_plan]]="yes",1,0)</f>
        <v>0</v>
      </c>
      <c r="F3986" t="s">
        <v>22</v>
      </c>
      <c r="G3986">
        <f>IF(train[[#This Row],[voice_mail_plan]]="yes",1,0)</f>
        <v>0</v>
      </c>
      <c r="H3986">
        <v>0</v>
      </c>
      <c r="I3986">
        <v>54.8</v>
      </c>
      <c r="J3986">
        <v>123</v>
      </c>
      <c r="K3986">
        <v>9.32</v>
      </c>
      <c r="L3986">
        <v>147.5</v>
      </c>
      <c r="M3986">
        <v>76</v>
      </c>
      <c r="N3986">
        <v>12.54</v>
      </c>
      <c r="O3986">
        <v>173.6</v>
      </c>
      <c r="P3986">
        <v>119</v>
      </c>
      <c r="Q3986">
        <v>7.81</v>
      </c>
      <c r="R3986">
        <v>11.5</v>
      </c>
      <c r="S3986">
        <v>1</v>
      </c>
      <c r="T3986">
        <v>3.11</v>
      </c>
      <c r="U3986">
        <v>1</v>
      </c>
      <c r="V3986" t="s">
        <v>22</v>
      </c>
      <c r="W3986">
        <f t="shared" si="496"/>
        <v>0</v>
      </c>
      <c r="X3986" t="str">
        <f t="shared" si="497"/>
        <v>3 or fewer calls</v>
      </c>
      <c r="Y3986" t="str">
        <f t="shared" si="498"/>
        <v>Medium</v>
      </c>
      <c r="Z3986" t="str">
        <f t="shared" si="499"/>
        <v>Light_usage</v>
      </c>
      <c r="AA3986" t="str">
        <f t="shared" si="500"/>
        <v>Medium_user</v>
      </c>
      <c r="AB3986" t="str">
        <f t="shared" si="501"/>
        <v>Medium Usage</v>
      </c>
      <c r="AC3986" t="str">
        <f t="shared" si="502"/>
        <v>None</v>
      </c>
      <c r="AD3986" t="str">
        <f t="shared" si="503"/>
        <v>Medium Intl Calls</v>
      </c>
    </row>
    <row r="3987" spans="1:30" x14ac:dyDescent="0.25">
      <c r="A3987" t="s">
        <v>69</v>
      </c>
      <c r="B3987">
        <v>136</v>
      </c>
      <c r="C3987" t="s">
        <v>21</v>
      </c>
      <c r="D3987" t="s">
        <v>22</v>
      </c>
      <c r="E3987">
        <f>IF(train[[#This Row],[international_plan]]="yes",1,0)</f>
        <v>0</v>
      </c>
      <c r="F3987" t="s">
        <v>22</v>
      </c>
      <c r="G3987">
        <f>IF(train[[#This Row],[voice_mail_plan]]="yes",1,0)</f>
        <v>0</v>
      </c>
      <c r="H3987">
        <v>0</v>
      </c>
      <c r="I3987">
        <v>259</v>
      </c>
      <c r="J3987">
        <v>105</v>
      </c>
      <c r="K3987">
        <v>44.03</v>
      </c>
      <c r="L3987">
        <v>166.9</v>
      </c>
      <c r="M3987">
        <v>125</v>
      </c>
      <c r="N3987">
        <v>14.19</v>
      </c>
      <c r="O3987">
        <v>255.1</v>
      </c>
      <c r="P3987">
        <v>107</v>
      </c>
      <c r="Q3987">
        <v>11.48</v>
      </c>
      <c r="R3987">
        <v>11.1</v>
      </c>
      <c r="S3987">
        <v>3</v>
      </c>
      <c r="T3987">
        <v>3</v>
      </c>
      <c r="U3987">
        <v>3</v>
      </c>
      <c r="V3987" t="s">
        <v>22</v>
      </c>
      <c r="W3987">
        <f t="shared" si="496"/>
        <v>0</v>
      </c>
      <c r="X3987" t="str">
        <f t="shared" si="497"/>
        <v>3 or fewer calls</v>
      </c>
      <c r="Y3987" t="str">
        <f t="shared" si="498"/>
        <v>Medium</v>
      </c>
      <c r="Z3987" t="str">
        <f t="shared" si="499"/>
        <v>Heavy_user</v>
      </c>
      <c r="AA3987" t="str">
        <f t="shared" si="500"/>
        <v>Medium_user</v>
      </c>
      <c r="AB3987" t="str">
        <f t="shared" si="501"/>
        <v>Medium Usage</v>
      </c>
      <c r="AC3987" t="str">
        <f t="shared" si="502"/>
        <v>None</v>
      </c>
      <c r="AD3987" t="str">
        <f t="shared" si="503"/>
        <v>Medium Intl Calls</v>
      </c>
    </row>
    <row r="3988" spans="1:30" x14ac:dyDescent="0.25">
      <c r="A3988" t="s">
        <v>27</v>
      </c>
      <c r="B3988">
        <v>98</v>
      </c>
      <c r="C3988" t="s">
        <v>21</v>
      </c>
      <c r="D3988" t="s">
        <v>22</v>
      </c>
      <c r="E3988">
        <f>IF(train[[#This Row],[international_plan]]="yes",1,0)</f>
        <v>0</v>
      </c>
      <c r="F3988" t="s">
        <v>22</v>
      </c>
      <c r="G3988">
        <f>IF(train[[#This Row],[voice_mail_plan]]="yes",1,0)</f>
        <v>0</v>
      </c>
      <c r="H3988">
        <v>0</v>
      </c>
      <c r="I3988">
        <v>182.6</v>
      </c>
      <c r="J3988">
        <v>76</v>
      </c>
      <c r="K3988">
        <v>31.04</v>
      </c>
      <c r="L3988">
        <v>145.19999999999999</v>
      </c>
      <c r="M3988">
        <v>75</v>
      </c>
      <c r="N3988">
        <v>12.34</v>
      </c>
      <c r="O3988">
        <v>162.6</v>
      </c>
      <c r="P3988">
        <v>127</v>
      </c>
      <c r="Q3988">
        <v>7.32</v>
      </c>
      <c r="R3988">
        <v>12</v>
      </c>
      <c r="S3988">
        <v>1</v>
      </c>
      <c r="T3988">
        <v>3.24</v>
      </c>
      <c r="U3988">
        <v>6</v>
      </c>
      <c r="V3988" t="s">
        <v>23</v>
      </c>
      <c r="W3988">
        <f t="shared" si="496"/>
        <v>1</v>
      </c>
      <c r="X3988" t="str">
        <f t="shared" si="497"/>
        <v>More than 3 calls</v>
      </c>
      <c r="Y3988" t="str">
        <f t="shared" si="498"/>
        <v>Medium</v>
      </c>
      <c r="Z3988" t="str">
        <f t="shared" si="499"/>
        <v>Light_usage</v>
      </c>
      <c r="AA3988" t="str">
        <f t="shared" si="500"/>
        <v>Medium_user</v>
      </c>
      <c r="AB3988" t="str">
        <f t="shared" si="501"/>
        <v>Medium Usage</v>
      </c>
      <c r="AC3988" t="str">
        <f t="shared" si="502"/>
        <v>None</v>
      </c>
      <c r="AD3988" t="str">
        <f t="shared" si="503"/>
        <v>Medium Intl Calls</v>
      </c>
    </row>
    <row r="3989" spans="1:30" x14ac:dyDescent="0.25">
      <c r="A3989" t="s">
        <v>30</v>
      </c>
      <c r="B3989">
        <v>109</v>
      </c>
      <c r="C3989" t="s">
        <v>25</v>
      </c>
      <c r="D3989" t="s">
        <v>22</v>
      </c>
      <c r="E3989">
        <f>IF(train[[#This Row],[international_plan]]="yes",1,0)</f>
        <v>0</v>
      </c>
      <c r="F3989" t="s">
        <v>22</v>
      </c>
      <c r="G3989">
        <f>IF(train[[#This Row],[voice_mail_plan]]="yes",1,0)</f>
        <v>0</v>
      </c>
      <c r="H3989">
        <v>0</v>
      </c>
      <c r="I3989">
        <v>123</v>
      </c>
      <c r="J3989">
        <v>111</v>
      </c>
      <c r="K3989">
        <v>20.91</v>
      </c>
      <c r="L3989">
        <v>237.2</v>
      </c>
      <c r="M3989">
        <v>103</v>
      </c>
      <c r="N3989">
        <v>20.16</v>
      </c>
      <c r="O3989">
        <v>258.8</v>
      </c>
      <c r="P3989">
        <v>91</v>
      </c>
      <c r="Q3989">
        <v>11.65</v>
      </c>
      <c r="R3989">
        <v>9.3000000000000007</v>
      </c>
      <c r="S3989">
        <v>12</v>
      </c>
      <c r="T3989">
        <v>2.5099999999999998</v>
      </c>
      <c r="U3989">
        <v>1</v>
      </c>
      <c r="V3989" t="s">
        <v>22</v>
      </c>
      <c r="W3989">
        <f t="shared" si="496"/>
        <v>0</v>
      </c>
      <c r="X3989" t="str">
        <f t="shared" si="497"/>
        <v>3 or fewer calls</v>
      </c>
      <c r="Y3989" t="str">
        <f t="shared" si="498"/>
        <v>Medium</v>
      </c>
      <c r="Z3989" t="str">
        <f t="shared" si="499"/>
        <v>Medium_user</v>
      </c>
      <c r="AA3989" t="str">
        <f t="shared" si="500"/>
        <v>Heavy_user</v>
      </c>
      <c r="AB3989" t="str">
        <f t="shared" si="501"/>
        <v>Medium Usage</v>
      </c>
      <c r="AC3989" t="str">
        <f t="shared" si="502"/>
        <v>None</v>
      </c>
      <c r="AD3989" t="str">
        <f t="shared" si="503"/>
        <v>Medium Intl Calls</v>
      </c>
    </row>
    <row r="3990" spans="1:30" x14ac:dyDescent="0.25">
      <c r="A3990" t="s">
        <v>34</v>
      </c>
      <c r="B3990">
        <v>84</v>
      </c>
      <c r="C3990" t="s">
        <v>21</v>
      </c>
      <c r="D3990" t="s">
        <v>22</v>
      </c>
      <c r="E3990">
        <f>IF(train[[#This Row],[international_plan]]="yes",1,0)</f>
        <v>0</v>
      </c>
      <c r="F3990" t="s">
        <v>22</v>
      </c>
      <c r="G3990">
        <f>IF(train[[#This Row],[voice_mail_plan]]="yes",1,0)</f>
        <v>0</v>
      </c>
      <c r="H3990">
        <v>0</v>
      </c>
      <c r="I3990">
        <v>169.9</v>
      </c>
      <c r="J3990">
        <v>96</v>
      </c>
      <c r="K3990">
        <v>28.88</v>
      </c>
      <c r="L3990">
        <v>190.3</v>
      </c>
      <c r="M3990">
        <v>103</v>
      </c>
      <c r="N3990">
        <v>16.18</v>
      </c>
      <c r="O3990">
        <v>188</v>
      </c>
      <c r="P3990">
        <v>82</v>
      </c>
      <c r="Q3990">
        <v>8.4600000000000009</v>
      </c>
      <c r="R3990">
        <v>8.6</v>
      </c>
      <c r="S3990">
        <v>2</v>
      </c>
      <c r="T3990">
        <v>2.3199999999999998</v>
      </c>
      <c r="U3990">
        <v>2</v>
      </c>
      <c r="V3990" t="s">
        <v>22</v>
      </c>
      <c r="W3990">
        <f t="shared" si="496"/>
        <v>0</v>
      </c>
      <c r="X3990" t="str">
        <f t="shared" si="497"/>
        <v>3 or fewer calls</v>
      </c>
      <c r="Y3990" t="str">
        <f t="shared" si="498"/>
        <v>Medium</v>
      </c>
      <c r="Z3990" t="str">
        <f t="shared" si="499"/>
        <v>Medium_user</v>
      </c>
      <c r="AA3990" t="str">
        <f t="shared" si="500"/>
        <v>Medium_user</v>
      </c>
      <c r="AB3990" t="str">
        <f t="shared" si="501"/>
        <v>Medium Usage</v>
      </c>
      <c r="AC3990" t="str">
        <f t="shared" si="502"/>
        <v>None</v>
      </c>
      <c r="AD3990" t="str">
        <f t="shared" si="503"/>
        <v>Medium Intl Calls</v>
      </c>
    </row>
    <row r="3991" spans="1:30" x14ac:dyDescent="0.25">
      <c r="A3991" t="s">
        <v>66</v>
      </c>
      <c r="B3991">
        <v>157</v>
      </c>
      <c r="C3991" t="s">
        <v>25</v>
      </c>
      <c r="D3991" t="s">
        <v>22</v>
      </c>
      <c r="E3991">
        <f>IF(train[[#This Row],[international_plan]]="yes",1,0)</f>
        <v>0</v>
      </c>
      <c r="F3991" t="s">
        <v>23</v>
      </c>
      <c r="G3991">
        <f>IF(train[[#This Row],[voice_mail_plan]]="yes",1,0)</f>
        <v>1</v>
      </c>
      <c r="H3991">
        <v>27</v>
      </c>
      <c r="I3991">
        <v>201.4</v>
      </c>
      <c r="J3991">
        <v>85</v>
      </c>
      <c r="K3991">
        <v>34.24</v>
      </c>
      <c r="L3991">
        <v>101.3</v>
      </c>
      <c r="M3991">
        <v>60</v>
      </c>
      <c r="N3991">
        <v>8.61</v>
      </c>
      <c r="O3991">
        <v>258.5</v>
      </c>
      <c r="P3991">
        <v>113</v>
      </c>
      <c r="Q3991">
        <v>11.63</v>
      </c>
      <c r="R3991">
        <v>11.9</v>
      </c>
      <c r="S3991">
        <v>5</v>
      </c>
      <c r="T3991">
        <v>3.21</v>
      </c>
      <c r="U3991">
        <v>2</v>
      </c>
      <c r="V3991" t="s">
        <v>22</v>
      </c>
      <c r="W3991">
        <f t="shared" si="496"/>
        <v>0</v>
      </c>
      <c r="X3991" t="str">
        <f t="shared" si="497"/>
        <v>3 or fewer calls</v>
      </c>
      <c r="Y3991" t="str">
        <f t="shared" si="498"/>
        <v>Medium</v>
      </c>
      <c r="Z3991" t="str">
        <f t="shared" si="499"/>
        <v>Light_usage</v>
      </c>
      <c r="AA3991" t="str">
        <f t="shared" si="500"/>
        <v>Light_user</v>
      </c>
      <c r="AB3991" t="str">
        <f t="shared" si="501"/>
        <v>Medium Usage</v>
      </c>
      <c r="AC3991" t="str">
        <f t="shared" si="502"/>
        <v>Medium</v>
      </c>
      <c r="AD3991" t="str">
        <f t="shared" si="503"/>
        <v>Medium Intl Calls</v>
      </c>
    </row>
    <row r="3992" spans="1:30" x14ac:dyDescent="0.25">
      <c r="A3992" t="s">
        <v>64</v>
      </c>
      <c r="B3992">
        <v>74</v>
      </c>
      <c r="C3992" t="s">
        <v>21</v>
      </c>
      <c r="D3992" t="s">
        <v>22</v>
      </c>
      <c r="E3992">
        <f>IF(train[[#This Row],[international_plan]]="yes",1,0)</f>
        <v>0</v>
      </c>
      <c r="F3992" t="s">
        <v>23</v>
      </c>
      <c r="G3992">
        <f>IF(train[[#This Row],[voice_mail_plan]]="yes",1,0)</f>
        <v>1</v>
      </c>
      <c r="H3992">
        <v>24</v>
      </c>
      <c r="I3992">
        <v>124.2</v>
      </c>
      <c r="J3992">
        <v>146</v>
      </c>
      <c r="K3992">
        <v>21.11</v>
      </c>
      <c r="L3992">
        <v>266.2</v>
      </c>
      <c r="M3992">
        <v>84</v>
      </c>
      <c r="N3992">
        <v>22.63</v>
      </c>
      <c r="O3992">
        <v>156.69999999999999</v>
      </c>
      <c r="P3992">
        <v>108</v>
      </c>
      <c r="Q3992">
        <v>7.05</v>
      </c>
      <c r="R3992">
        <v>11.5</v>
      </c>
      <c r="S3992">
        <v>6</v>
      </c>
      <c r="T3992">
        <v>3.11</v>
      </c>
      <c r="U3992">
        <v>3</v>
      </c>
      <c r="V3992" t="s">
        <v>22</v>
      </c>
      <c r="W3992">
        <f t="shared" si="496"/>
        <v>0</v>
      </c>
      <c r="X3992" t="str">
        <f t="shared" si="497"/>
        <v>3 or fewer calls</v>
      </c>
      <c r="Y3992" t="str">
        <f t="shared" si="498"/>
        <v>Medium</v>
      </c>
      <c r="Z3992" t="str">
        <f t="shared" si="499"/>
        <v>Medium_user</v>
      </c>
      <c r="AA3992" t="str">
        <f t="shared" si="500"/>
        <v>Heavy_user</v>
      </c>
      <c r="AB3992" t="str">
        <f t="shared" si="501"/>
        <v>Medium Usage</v>
      </c>
      <c r="AC3992" t="str">
        <f t="shared" si="502"/>
        <v>Medium</v>
      </c>
      <c r="AD3992" t="str">
        <f t="shared" si="503"/>
        <v>Medium Intl Calls</v>
      </c>
    </row>
    <row r="3993" spans="1:30" x14ac:dyDescent="0.25">
      <c r="A3993" t="s">
        <v>27</v>
      </c>
      <c r="B3993">
        <v>66</v>
      </c>
      <c r="C3993" t="s">
        <v>25</v>
      </c>
      <c r="D3993" t="s">
        <v>22</v>
      </c>
      <c r="E3993">
        <f>IF(train[[#This Row],[international_plan]]="yes",1,0)</f>
        <v>0</v>
      </c>
      <c r="F3993" t="s">
        <v>22</v>
      </c>
      <c r="G3993">
        <f>IF(train[[#This Row],[voice_mail_plan]]="yes",1,0)</f>
        <v>0</v>
      </c>
      <c r="H3993">
        <v>0</v>
      </c>
      <c r="I3993">
        <v>128.19999999999999</v>
      </c>
      <c r="J3993">
        <v>109</v>
      </c>
      <c r="K3993">
        <v>21.79</v>
      </c>
      <c r="L3993">
        <v>274.5</v>
      </c>
      <c r="M3993">
        <v>112</v>
      </c>
      <c r="N3993">
        <v>23.33</v>
      </c>
      <c r="O3993">
        <v>211</v>
      </c>
      <c r="P3993">
        <v>90</v>
      </c>
      <c r="Q3993">
        <v>9.49</v>
      </c>
      <c r="R3993">
        <v>8.1</v>
      </c>
      <c r="S3993">
        <v>4</v>
      </c>
      <c r="T3993">
        <v>2.19</v>
      </c>
      <c r="U3993">
        <v>0</v>
      </c>
      <c r="V3993" t="s">
        <v>22</v>
      </c>
      <c r="W3993">
        <f t="shared" si="496"/>
        <v>0</v>
      </c>
      <c r="X3993" t="str">
        <f t="shared" si="497"/>
        <v>3 or fewer calls</v>
      </c>
      <c r="Y3993" t="str">
        <f t="shared" si="498"/>
        <v>Medium</v>
      </c>
      <c r="Z3993" t="str">
        <f t="shared" si="499"/>
        <v>Medium_user</v>
      </c>
      <c r="AA3993" t="str">
        <f t="shared" si="500"/>
        <v>Heavy_user</v>
      </c>
      <c r="AB3993" t="str">
        <f t="shared" si="501"/>
        <v>Medium Usage</v>
      </c>
      <c r="AC3993" t="str">
        <f t="shared" si="502"/>
        <v>None</v>
      </c>
      <c r="AD3993" t="str">
        <f t="shared" si="503"/>
        <v>Medium Intl Calls</v>
      </c>
    </row>
    <row r="3994" spans="1:30" x14ac:dyDescent="0.25">
      <c r="A3994" t="s">
        <v>57</v>
      </c>
      <c r="B3994">
        <v>142</v>
      </c>
      <c r="C3994" t="s">
        <v>25</v>
      </c>
      <c r="D3994" t="s">
        <v>22</v>
      </c>
      <c r="E3994">
        <f>IF(train[[#This Row],[international_plan]]="yes",1,0)</f>
        <v>0</v>
      </c>
      <c r="F3994" t="s">
        <v>23</v>
      </c>
      <c r="G3994">
        <f>IF(train[[#This Row],[voice_mail_plan]]="yes",1,0)</f>
        <v>1</v>
      </c>
      <c r="H3994">
        <v>20</v>
      </c>
      <c r="I3994">
        <v>214.3</v>
      </c>
      <c r="J3994">
        <v>126</v>
      </c>
      <c r="K3994">
        <v>36.43</v>
      </c>
      <c r="L3994">
        <v>250.1</v>
      </c>
      <c r="M3994">
        <v>102</v>
      </c>
      <c r="N3994">
        <v>21.26</v>
      </c>
      <c r="O3994">
        <v>189.7</v>
      </c>
      <c r="P3994">
        <v>116</v>
      </c>
      <c r="Q3994">
        <v>8.5399999999999991</v>
      </c>
      <c r="R3994">
        <v>10.6</v>
      </c>
      <c r="S3994">
        <v>4</v>
      </c>
      <c r="T3994">
        <v>2.86</v>
      </c>
      <c r="U3994">
        <v>4</v>
      </c>
      <c r="V3994" t="s">
        <v>22</v>
      </c>
      <c r="W3994">
        <f t="shared" si="496"/>
        <v>0</v>
      </c>
      <c r="X3994" t="str">
        <f t="shared" si="497"/>
        <v>More than 3 calls</v>
      </c>
      <c r="Y3994" t="str">
        <f t="shared" si="498"/>
        <v>Medium</v>
      </c>
      <c r="Z3994" t="str">
        <f t="shared" si="499"/>
        <v>Medium_user</v>
      </c>
      <c r="AA3994" t="str">
        <f t="shared" si="500"/>
        <v>Heavy_user</v>
      </c>
      <c r="AB3994" t="str">
        <f t="shared" si="501"/>
        <v>Medium Usage</v>
      </c>
      <c r="AC3994" t="str">
        <f t="shared" si="502"/>
        <v>Medium</v>
      </c>
      <c r="AD3994" t="str">
        <f t="shared" si="503"/>
        <v>Medium Intl Calls</v>
      </c>
    </row>
    <row r="3995" spans="1:30" x14ac:dyDescent="0.25">
      <c r="A3995" t="s">
        <v>59</v>
      </c>
      <c r="B3995">
        <v>136</v>
      </c>
      <c r="C3995" t="s">
        <v>21</v>
      </c>
      <c r="D3995" t="s">
        <v>22</v>
      </c>
      <c r="E3995">
        <f>IF(train[[#This Row],[international_plan]]="yes",1,0)</f>
        <v>0</v>
      </c>
      <c r="F3995" t="s">
        <v>23</v>
      </c>
      <c r="G3995">
        <f>IF(train[[#This Row],[voice_mail_plan]]="yes",1,0)</f>
        <v>1</v>
      </c>
      <c r="H3995">
        <v>24</v>
      </c>
      <c r="I3995">
        <v>243.3</v>
      </c>
      <c r="J3995">
        <v>107</v>
      </c>
      <c r="K3995">
        <v>41.36</v>
      </c>
      <c r="L3995">
        <v>226.8</v>
      </c>
      <c r="M3995">
        <v>111</v>
      </c>
      <c r="N3995">
        <v>19.28</v>
      </c>
      <c r="O3995">
        <v>138.5</v>
      </c>
      <c r="P3995">
        <v>117</v>
      </c>
      <c r="Q3995">
        <v>6.23</v>
      </c>
      <c r="R3995">
        <v>11</v>
      </c>
      <c r="S3995">
        <v>4</v>
      </c>
      <c r="T3995">
        <v>2.97</v>
      </c>
      <c r="U3995">
        <v>4</v>
      </c>
      <c r="V3995" t="s">
        <v>22</v>
      </c>
      <c r="W3995">
        <f t="shared" si="496"/>
        <v>0</v>
      </c>
      <c r="X3995" t="str">
        <f t="shared" si="497"/>
        <v>More than 3 calls</v>
      </c>
      <c r="Y3995" t="str">
        <f t="shared" si="498"/>
        <v>Medium</v>
      </c>
      <c r="Z3995" t="str">
        <f t="shared" si="499"/>
        <v>Medium_user</v>
      </c>
      <c r="AA3995" t="str">
        <f t="shared" si="500"/>
        <v>Medium_user</v>
      </c>
      <c r="AB3995" t="str">
        <f t="shared" si="501"/>
        <v>Medium Usage</v>
      </c>
      <c r="AC3995" t="str">
        <f t="shared" si="502"/>
        <v>Medium</v>
      </c>
      <c r="AD3995" t="str">
        <f t="shared" si="503"/>
        <v>Medium Intl Calls</v>
      </c>
    </row>
    <row r="3996" spans="1:30" x14ac:dyDescent="0.25">
      <c r="A3996" t="s">
        <v>32</v>
      </c>
      <c r="B3996">
        <v>75</v>
      </c>
      <c r="C3996" t="s">
        <v>28</v>
      </c>
      <c r="D3996" t="s">
        <v>22</v>
      </c>
      <c r="E3996">
        <f>IF(train[[#This Row],[international_plan]]="yes",1,0)</f>
        <v>0</v>
      </c>
      <c r="F3996" t="s">
        <v>23</v>
      </c>
      <c r="G3996">
        <f>IF(train[[#This Row],[voice_mail_plan]]="yes",1,0)</f>
        <v>1</v>
      </c>
      <c r="H3996">
        <v>17</v>
      </c>
      <c r="I3996">
        <v>200.7</v>
      </c>
      <c r="J3996">
        <v>107</v>
      </c>
      <c r="K3996">
        <v>34.119999999999997</v>
      </c>
      <c r="L3996">
        <v>212.5</v>
      </c>
      <c r="M3996">
        <v>109</v>
      </c>
      <c r="N3996">
        <v>18.059999999999999</v>
      </c>
      <c r="O3996">
        <v>204</v>
      </c>
      <c r="P3996">
        <v>136</v>
      </c>
      <c r="Q3996">
        <v>9.18</v>
      </c>
      <c r="R3996">
        <v>12.9</v>
      </c>
      <c r="S3996">
        <v>3</v>
      </c>
      <c r="T3996">
        <v>3.48</v>
      </c>
      <c r="U3996">
        <v>4</v>
      </c>
      <c r="V3996" t="s">
        <v>22</v>
      </c>
      <c r="W3996">
        <f t="shared" si="496"/>
        <v>0</v>
      </c>
      <c r="X3996" t="str">
        <f t="shared" si="497"/>
        <v>More than 3 calls</v>
      </c>
      <c r="Y3996" t="str">
        <f t="shared" si="498"/>
        <v>Medium</v>
      </c>
      <c r="Z3996" t="str">
        <f t="shared" si="499"/>
        <v>Medium_user</v>
      </c>
      <c r="AA3996" t="str">
        <f t="shared" si="500"/>
        <v>Medium_user</v>
      </c>
      <c r="AB3996" t="str">
        <f t="shared" si="501"/>
        <v>Medium Usage</v>
      </c>
      <c r="AC3996" t="str">
        <f t="shared" si="502"/>
        <v>Medium</v>
      </c>
      <c r="AD3996" t="str">
        <f t="shared" si="503"/>
        <v>Medium Intl Calls</v>
      </c>
    </row>
    <row r="3997" spans="1:30" x14ac:dyDescent="0.25">
      <c r="A3997" t="s">
        <v>60</v>
      </c>
      <c r="B3997">
        <v>59</v>
      </c>
      <c r="C3997" t="s">
        <v>21</v>
      </c>
      <c r="D3997" t="s">
        <v>22</v>
      </c>
      <c r="E3997">
        <f>IF(train[[#This Row],[international_plan]]="yes",1,0)</f>
        <v>0</v>
      </c>
      <c r="F3997" t="s">
        <v>22</v>
      </c>
      <c r="G3997">
        <f>IF(train[[#This Row],[voice_mail_plan]]="yes",1,0)</f>
        <v>0</v>
      </c>
      <c r="H3997">
        <v>0</v>
      </c>
      <c r="I3997">
        <v>231.4</v>
      </c>
      <c r="J3997">
        <v>93</v>
      </c>
      <c r="K3997">
        <v>39.340000000000003</v>
      </c>
      <c r="L3997">
        <v>168</v>
      </c>
      <c r="M3997">
        <v>92</v>
      </c>
      <c r="N3997">
        <v>14.28</v>
      </c>
      <c r="O3997">
        <v>257.2</v>
      </c>
      <c r="P3997">
        <v>124</v>
      </c>
      <c r="Q3997">
        <v>11.57</v>
      </c>
      <c r="R3997">
        <v>11.4</v>
      </c>
      <c r="S3997">
        <v>5</v>
      </c>
      <c r="T3997">
        <v>3.08</v>
      </c>
      <c r="U3997">
        <v>2</v>
      </c>
      <c r="V3997" t="s">
        <v>22</v>
      </c>
      <c r="W3997">
        <f t="shared" si="496"/>
        <v>0</v>
      </c>
      <c r="X3997" t="str">
        <f t="shared" si="497"/>
        <v>3 or fewer calls</v>
      </c>
      <c r="Y3997" t="str">
        <f t="shared" si="498"/>
        <v>Medium</v>
      </c>
      <c r="Z3997" t="str">
        <f t="shared" si="499"/>
        <v>Medium_user</v>
      </c>
      <c r="AA3997" t="str">
        <f t="shared" si="500"/>
        <v>Medium_user</v>
      </c>
      <c r="AB3997" t="str">
        <f t="shared" si="501"/>
        <v>Medium Usage</v>
      </c>
      <c r="AC3997" t="str">
        <f t="shared" si="502"/>
        <v>None</v>
      </c>
      <c r="AD3997" t="str">
        <f t="shared" si="503"/>
        <v>Medium Intl Calls</v>
      </c>
    </row>
    <row r="3998" spans="1:30" x14ac:dyDescent="0.25">
      <c r="A3998" t="s">
        <v>52</v>
      </c>
      <c r="B3998">
        <v>45</v>
      </c>
      <c r="C3998" t="s">
        <v>21</v>
      </c>
      <c r="D3998" t="s">
        <v>22</v>
      </c>
      <c r="E3998">
        <f>IF(train[[#This Row],[international_plan]]="yes",1,0)</f>
        <v>0</v>
      </c>
      <c r="F3998" t="s">
        <v>23</v>
      </c>
      <c r="G3998">
        <f>IF(train[[#This Row],[voice_mail_plan]]="yes",1,0)</f>
        <v>1</v>
      </c>
      <c r="H3998">
        <v>32</v>
      </c>
      <c r="I3998">
        <v>235</v>
      </c>
      <c r="J3998">
        <v>85</v>
      </c>
      <c r="K3998">
        <v>39.950000000000003</v>
      </c>
      <c r="L3998">
        <v>240.5</v>
      </c>
      <c r="M3998">
        <v>101</v>
      </c>
      <c r="N3998">
        <v>20.440000000000001</v>
      </c>
      <c r="O3998">
        <v>147.1</v>
      </c>
      <c r="P3998">
        <v>88</v>
      </c>
      <c r="Q3998">
        <v>6.62</v>
      </c>
      <c r="R3998">
        <v>7.7</v>
      </c>
      <c r="S3998">
        <v>3</v>
      </c>
      <c r="T3998">
        <v>2.08</v>
      </c>
      <c r="U3998">
        <v>2</v>
      </c>
      <c r="V3998" t="s">
        <v>22</v>
      </c>
      <c r="W3998">
        <f t="shared" si="496"/>
        <v>0</v>
      </c>
      <c r="X3998" t="str">
        <f t="shared" si="497"/>
        <v>3 or fewer calls</v>
      </c>
      <c r="Y3998" t="str">
        <f t="shared" si="498"/>
        <v>Medium</v>
      </c>
      <c r="Z3998" t="str">
        <f t="shared" si="499"/>
        <v>Medium_user</v>
      </c>
      <c r="AA3998" t="str">
        <f t="shared" si="500"/>
        <v>Heavy_user</v>
      </c>
      <c r="AB3998" t="str">
        <f t="shared" si="501"/>
        <v>Medium Usage</v>
      </c>
      <c r="AC3998" t="str">
        <f t="shared" si="502"/>
        <v>High</v>
      </c>
      <c r="AD3998" t="str">
        <f t="shared" si="503"/>
        <v>Medium Intl Calls</v>
      </c>
    </row>
    <row r="3999" spans="1:30" x14ac:dyDescent="0.25">
      <c r="A3999" t="s">
        <v>31</v>
      </c>
      <c r="B3999">
        <v>48</v>
      </c>
      <c r="C3999" t="s">
        <v>25</v>
      </c>
      <c r="D3999" t="s">
        <v>22</v>
      </c>
      <c r="E3999">
        <f>IF(train[[#This Row],[international_plan]]="yes",1,0)</f>
        <v>0</v>
      </c>
      <c r="F3999" t="s">
        <v>22</v>
      </c>
      <c r="G3999">
        <f>IF(train[[#This Row],[voice_mail_plan]]="yes",1,0)</f>
        <v>0</v>
      </c>
      <c r="H3999">
        <v>0</v>
      </c>
      <c r="I3999">
        <v>237.5</v>
      </c>
      <c r="J3999">
        <v>117</v>
      </c>
      <c r="K3999">
        <v>40.380000000000003</v>
      </c>
      <c r="L3999">
        <v>211.1</v>
      </c>
      <c r="M3999">
        <v>114</v>
      </c>
      <c r="N3999">
        <v>17.940000000000001</v>
      </c>
      <c r="O3999">
        <v>163.9</v>
      </c>
      <c r="P3999">
        <v>114</v>
      </c>
      <c r="Q3999">
        <v>7.38</v>
      </c>
      <c r="R3999">
        <v>9.6999999999999993</v>
      </c>
      <c r="S3999">
        <v>3</v>
      </c>
      <c r="T3999">
        <v>2.62</v>
      </c>
      <c r="U3999">
        <v>1</v>
      </c>
      <c r="V3999" t="s">
        <v>22</v>
      </c>
      <c r="W3999">
        <f t="shared" si="496"/>
        <v>0</v>
      </c>
      <c r="X3999" t="str">
        <f t="shared" si="497"/>
        <v>3 or fewer calls</v>
      </c>
      <c r="Y3999" t="str">
        <f t="shared" si="498"/>
        <v>Medium</v>
      </c>
      <c r="Z3999" t="str">
        <f t="shared" si="499"/>
        <v>Medium_user</v>
      </c>
      <c r="AA3999" t="str">
        <f t="shared" si="500"/>
        <v>Medium_user</v>
      </c>
      <c r="AB3999" t="str">
        <f t="shared" si="501"/>
        <v>Medium Usage</v>
      </c>
      <c r="AC3999" t="str">
        <f t="shared" si="502"/>
        <v>None</v>
      </c>
      <c r="AD3999" t="str">
        <f t="shared" si="503"/>
        <v>Medium Intl Calls</v>
      </c>
    </row>
    <row r="4000" spans="1:30" x14ac:dyDescent="0.25">
      <c r="A4000" t="s">
        <v>29</v>
      </c>
      <c r="B4000">
        <v>16</v>
      </c>
      <c r="C4000" t="s">
        <v>28</v>
      </c>
      <c r="D4000" t="s">
        <v>22</v>
      </c>
      <c r="E4000">
        <f>IF(train[[#This Row],[international_plan]]="yes",1,0)</f>
        <v>0</v>
      </c>
      <c r="F4000" t="s">
        <v>22</v>
      </c>
      <c r="G4000">
        <f>IF(train[[#This Row],[voice_mail_plan]]="yes",1,0)</f>
        <v>0</v>
      </c>
      <c r="H4000">
        <v>0</v>
      </c>
      <c r="I4000">
        <v>228.3</v>
      </c>
      <c r="J4000">
        <v>80</v>
      </c>
      <c r="K4000">
        <v>38.81</v>
      </c>
      <c r="L4000">
        <v>130.9</v>
      </c>
      <c r="M4000">
        <v>75</v>
      </c>
      <c r="N4000">
        <v>11.13</v>
      </c>
      <c r="O4000">
        <v>156.69999999999999</v>
      </c>
      <c r="P4000">
        <v>98</v>
      </c>
      <c r="Q4000">
        <v>7.05</v>
      </c>
      <c r="R4000">
        <v>8.4</v>
      </c>
      <c r="S4000">
        <v>9</v>
      </c>
      <c r="T4000">
        <v>2.27</v>
      </c>
      <c r="U4000">
        <v>1</v>
      </c>
      <c r="V4000" t="s">
        <v>22</v>
      </c>
      <c r="W4000">
        <f t="shared" si="496"/>
        <v>0</v>
      </c>
      <c r="X4000" t="str">
        <f t="shared" si="497"/>
        <v>3 or fewer calls</v>
      </c>
      <c r="Y4000" t="str">
        <f t="shared" si="498"/>
        <v>Medium</v>
      </c>
      <c r="Z4000" t="str">
        <f t="shared" si="499"/>
        <v>Light_usage</v>
      </c>
      <c r="AA4000" t="str">
        <f t="shared" si="500"/>
        <v>Medium_user</v>
      </c>
      <c r="AB4000" t="str">
        <f t="shared" si="501"/>
        <v>Medium Usage</v>
      </c>
      <c r="AC4000" t="str">
        <f t="shared" si="502"/>
        <v>None</v>
      </c>
      <c r="AD4000" t="str">
        <f t="shared" si="503"/>
        <v>Medium Intl Calls</v>
      </c>
    </row>
    <row r="4001" spans="1:30" x14ac:dyDescent="0.25">
      <c r="A4001" t="s">
        <v>55</v>
      </c>
      <c r="B4001">
        <v>140</v>
      </c>
      <c r="C4001" t="s">
        <v>21</v>
      </c>
      <c r="D4001" t="s">
        <v>22</v>
      </c>
      <c r="E4001">
        <f>IF(train[[#This Row],[international_plan]]="yes",1,0)</f>
        <v>0</v>
      </c>
      <c r="F4001" t="s">
        <v>22</v>
      </c>
      <c r="G4001">
        <f>IF(train[[#This Row],[voice_mail_plan]]="yes",1,0)</f>
        <v>0</v>
      </c>
      <c r="H4001">
        <v>0</v>
      </c>
      <c r="I4001">
        <v>160.5</v>
      </c>
      <c r="J4001">
        <v>123</v>
      </c>
      <c r="K4001">
        <v>27.29</v>
      </c>
      <c r="L4001">
        <v>185.9</v>
      </c>
      <c r="M4001">
        <v>110</v>
      </c>
      <c r="N4001">
        <v>15.8</v>
      </c>
      <c r="O4001">
        <v>150.4</v>
      </c>
      <c r="P4001">
        <v>94</v>
      </c>
      <c r="Q4001">
        <v>6.77</v>
      </c>
      <c r="R4001">
        <v>10.7</v>
      </c>
      <c r="S4001">
        <v>5</v>
      </c>
      <c r="T4001">
        <v>2.89</v>
      </c>
      <c r="U4001">
        <v>1</v>
      </c>
      <c r="V4001" t="s">
        <v>22</v>
      </c>
      <c r="W4001">
        <f t="shared" si="496"/>
        <v>0</v>
      </c>
      <c r="X4001" t="str">
        <f t="shared" si="497"/>
        <v>3 or fewer calls</v>
      </c>
      <c r="Y4001" t="str">
        <f t="shared" si="498"/>
        <v>Medium</v>
      </c>
      <c r="Z4001" t="str">
        <f t="shared" si="499"/>
        <v>Medium_user</v>
      </c>
      <c r="AA4001" t="str">
        <f t="shared" si="500"/>
        <v>Medium_user</v>
      </c>
      <c r="AB4001" t="str">
        <f t="shared" si="501"/>
        <v>Medium Usage</v>
      </c>
      <c r="AC4001" t="str">
        <f t="shared" si="502"/>
        <v>None</v>
      </c>
      <c r="AD4001" t="str">
        <f t="shared" si="503"/>
        <v>Medium Intl Calls</v>
      </c>
    </row>
    <row r="4002" spans="1:30" x14ac:dyDescent="0.25">
      <c r="A4002" t="s">
        <v>66</v>
      </c>
      <c r="B4002">
        <v>108</v>
      </c>
      <c r="C4002" t="s">
        <v>28</v>
      </c>
      <c r="D4002" t="s">
        <v>22</v>
      </c>
      <c r="E4002">
        <f>IF(train[[#This Row],[international_plan]]="yes",1,0)</f>
        <v>0</v>
      </c>
      <c r="F4002" t="s">
        <v>23</v>
      </c>
      <c r="G4002">
        <f>IF(train[[#This Row],[voice_mail_plan]]="yes",1,0)</f>
        <v>1</v>
      </c>
      <c r="H4002">
        <v>48</v>
      </c>
      <c r="I4002">
        <v>185.6</v>
      </c>
      <c r="J4002">
        <v>125</v>
      </c>
      <c r="K4002">
        <v>31.55</v>
      </c>
      <c r="L4002">
        <v>224.6</v>
      </c>
      <c r="M4002">
        <v>125</v>
      </c>
      <c r="N4002">
        <v>19.09</v>
      </c>
      <c r="O4002">
        <v>284.7</v>
      </c>
      <c r="P4002">
        <v>87</v>
      </c>
      <c r="Q4002">
        <v>12.81</v>
      </c>
      <c r="R4002">
        <v>6.9</v>
      </c>
      <c r="S4002">
        <v>3</v>
      </c>
      <c r="T4002">
        <v>1.86</v>
      </c>
      <c r="U4002">
        <v>1</v>
      </c>
      <c r="V4002" t="s">
        <v>22</v>
      </c>
      <c r="W4002">
        <f t="shared" si="496"/>
        <v>0</v>
      </c>
      <c r="X4002" t="str">
        <f t="shared" si="497"/>
        <v>3 or fewer calls</v>
      </c>
      <c r="Y4002" t="str">
        <f t="shared" si="498"/>
        <v>Low</v>
      </c>
      <c r="Z4002" t="str">
        <f t="shared" si="499"/>
        <v>Heavy_user</v>
      </c>
      <c r="AA4002" t="str">
        <f t="shared" si="500"/>
        <v>Medium_user</v>
      </c>
      <c r="AB4002" t="str">
        <f t="shared" si="501"/>
        <v>Medium Usage</v>
      </c>
      <c r="AC4002" t="str">
        <f t="shared" si="502"/>
        <v>High</v>
      </c>
      <c r="AD4002" t="str">
        <f t="shared" si="503"/>
        <v>Low Intl Calls</v>
      </c>
    </row>
    <row r="4003" spans="1:30" x14ac:dyDescent="0.25">
      <c r="A4003" t="s">
        <v>72</v>
      </c>
      <c r="B4003">
        <v>53</v>
      </c>
      <c r="C4003" t="s">
        <v>21</v>
      </c>
      <c r="D4003" t="s">
        <v>22</v>
      </c>
      <c r="E4003">
        <f>IF(train[[#This Row],[international_plan]]="yes",1,0)</f>
        <v>0</v>
      </c>
      <c r="F4003" t="s">
        <v>22</v>
      </c>
      <c r="G4003">
        <f>IF(train[[#This Row],[voice_mail_plan]]="yes",1,0)</f>
        <v>0</v>
      </c>
      <c r="H4003">
        <v>0</v>
      </c>
      <c r="I4003">
        <v>214.3</v>
      </c>
      <c r="J4003">
        <v>138</v>
      </c>
      <c r="K4003">
        <v>36.43</v>
      </c>
      <c r="L4003">
        <v>232.2</v>
      </c>
      <c r="M4003">
        <v>99</v>
      </c>
      <c r="N4003">
        <v>19.739999999999998</v>
      </c>
      <c r="O4003">
        <v>0</v>
      </c>
      <c r="P4003">
        <v>0</v>
      </c>
      <c r="Q4003">
        <v>0</v>
      </c>
      <c r="R4003">
        <v>8.3000000000000007</v>
      </c>
      <c r="S4003">
        <v>5</v>
      </c>
      <c r="T4003">
        <v>2.2400000000000002</v>
      </c>
      <c r="U4003">
        <v>1</v>
      </c>
      <c r="V4003" t="s">
        <v>22</v>
      </c>
      <c r="W4003">
        <f t="shared" si="496"/>
        <v>0</v>
      </c>
      <c r="X4003" t="str">
        <f t="shared" si="497"/>
        <v>3 or fewer calls</v>
      </c>
      <c r="Y4003" t="str">
        <f t="shared" si="498"/>
        <v>Medium</v>
      </c>
      <c r="Z4003" t="str">
        <f t="shared" si="499"/>
        <v>Medium_user</v>
      </c>
      <c r="AA4003" t="str">
        <f t="shared" si="500"/>
        <v>Medium_user</v>
      </c>
      <c r="AB4003" t="str">
        <f t="shared" si="501"/>
        <v>Medium Usage</v>
      </c>
      <c r="AC4003" t="str">
        <f t="shared" si="502"/>
        <v>None</v>
      </c>
      <c r="AD4003" t="str">
        <f t="shared" si="503"/>
        <v>Medium Intl Calls</v>
      </c>
    </row>
    <row r="4004" spans="1:30" x14ac:dyDescent="0.25">
      <c r="A4004" t="s">
        <v>52</v>
      </c>
      <c r="B4004">
        <v>91</v>
      </c>
      <c r="C4004" t="s">
        <v>25</v>
      </c>
      <c r="D4004" t="s">
        <v>22</v>
      </c>
      <c r="E4004">
        <f>IF(train[[#This Row],[international_plan]]="yes",1,0)</f>
        <v>0</v>
      </c>
      <c r="F4004" t="s">
        <v>22</v>
      </c>
      <c r="G4004">
        <f>IF(train[[#This Row],[voice_mail_plan]]="yes",1,0)</f>
        <v>0</v>
      </c>
      <c r="H4004">
        <v>0</v>
      </c>
      <c r="I4004">
        <v>240.8</v>
      </c>
      <c r="J4004">
        <v>105</v>
      </c>
      <c r="K4004">
        <v>40.94</v>
      </c>
      <c r="L4004">
        <v>192.8</v>
      </c>
      <c r="M4004">
        <v>93</v>
      </c>
      <c r="N4004">
        <v>16.39</v>
      </c>
      <c r="O4004">
        <v>253.4</v>
      </c>
      <c r="P4004">
        <v>69</v>
      </c>
      <c r="Q4004">
        <v>11.4</v>
      </c>
      <c r="R4004">
        <v>7.6</v>
      </c>
      <c r="S4004">
        <v>3</v>
      </c>
      <c r="T4004">
        <v>2.0499999999999998</v>
      </c>
      <c r="U4004">
        <v>4</v>
      </c>
      <c r="V4004" t="s">
        <v>22</v>
      </c>
      <c r="W4004">
        <f t="shared" si="496"/>
        <v>0</v>
      </c>
      <c r="X4004" t="str">
        <f t="shared" si="497"/>
        <v>More than 3 calls</v>
      </c>
      <c r="Y4004" t="str">
        <f t="shared" si="498"/>
        <v>Medium</v>
      </c>
      <c r="Z4004" t="str">
        <f t="shared" si="499"/>
        <v>Medium_user</v>
      </c>
      <c r="AA4004" t="str">
        <f t="shared" si="500"/>
        <v>Medium_user</v>
      </c>
      <c r="AB4004" t="str">
        <f t="shared" si="501"/>
        <v>Medium Usage</v>
      </c>
      <c r="AC4004" t="str">
        <f t="shared" si="502"/>
        <v>None</v>
      </c>
      <c r="AD4004" t="str">
        <f t="shared" si="503"/>
        <v>Medium Intl Calls</v>
      </c>
    </row>
    <row r="4005" spans="1:30" x14ac:dyDescent="0.25">
      <c r="A4005" t="s">
        <v>39</v>
      </c>
      <c r="B4005">
        <v>26</v>
      </c>
      <c r="C4005" t="s">
        <v>21</v>
      </c>
      <c r="D4005" t="s">
        <v>23</v>
      </c>
      <c r="E4005">
        <f>IF(train[[#This Row],[international_plan]]="yes",1,0)</f>
        <v>1</v>
      </c>
      <c r="F4005" t="s">
        <v>22</v>
      </c>
      <c r="G4005">
        <f>IF(train[[#This Row],[voice_mail_plan]]="yes",1,0)</f>
        <v>0</v>
      </c>
      <c r="H4005">
        <v>0</v>
      </c>
      <c r="I4005">
        <v>194.4</v>
      </c>
      <c r="J4005">
        <v>105</v>
      </c>
      <c r="K4005">
        <v>33.049999999999997</v>
      </c>
      <c r="L4005">
        <v>238.3</v>
      </c>
      <c r="M4005">
        <v>100</v>
      </c>
      <c r="N4005">
        <v>20.260000000000002</v>
      </c>
      <c r="O4005">
        <v>239.1</v>
      </c>
      <c r="P4005">
        <v>129</v>
      </c>
      <c r="Q4005">
        <v>10.76</v>
      </c>
      <c r="R4005">
        <v>9.6</v>
      </c>
      <c r="S4005">
        <v>5</v>
      </c>
      <c r="T4005">
        <v>2.59</v>
      </c>
      <c r="U4005">
        <v>0</v>
      </c>
      <c r="V4005" t="s">
        <v>22</v>
      </c>
      <c r="W4005">
        <f t="shared" si="496"/>
        <v>0</v>
      </c>
      <c r="X4005" t="str">
        <f t="shared" si="497"/>
        <v>3 or fewer calls</v>
      </c>
      <c r="Y4005" t="str">
        <f t="shared" si="498"/>
        <v>Medium</v>
      </c>
      <c r="Z4005" t="str">
        <f t="shared" si="499"/>
        <v>Medium_user</v>
      </c>
      <c r="AA4005" t="str">
        <f t="shared" si="500"/>
        <v>Heavy_user</v>
      </c>
      <c r="AB4005" t="str">
        <f t="shared" si="501"/>
        <v>Medium Usage</v>
      </c>
      <c r="AC4005" t="str">
        <f t="shared" si="502"/>
        <v>None</v>
      </c>
      <c r="AD4005" t="str">
        <f t="shared" si="503"/>
        <v>Medium Intl Calls</v>
      </c>
    </row>
    <row r="4006" spans="1:30" x14ac:dyDescent="0.25">
      <c r="A4006" t="s">
        <v>65</v>
      </c>
      <c r="B4006">
        <v>129</v>
      </c>
      <c r="C4006" t="s">
        <v>21</v>
      </c>
      <c r="D4006" t="s">
        <v>22</v>
      </c>
      <c r="E4006">
        <f>IF(train[[#This Row],[international_plan]]="yes",1,0)</f>
        <v>0</v>
      </c>
      <c r="F4006" t="s">
        <v>22</v>
      </c>
      <c r="G4006">
        <f>IF(train[[#This Row],[voice_mail_plan]]="yes",1,0)</f>
        <v>0</v>
      </c>
      <c r="H4006">
        <v>0</v>
      </c>
      <c r="I4006">
        <v>130.19999999999999</v>
      </c>
      <c r="J4006">
        <v>94</v>
      </c>
      <c r="K4006">
        <v>22.13</v>
      </c>
      <c r="L4006">
        <v>195.2</v>
      </c>
      <c r="M4006">
        <v>126</v>
      </c>
      <c r="N4006">
        <v>16.59</v>
      </c>
      <c r="O4006">
        <v>195.5</v>
      </c>
      <c r="P4006">
        <v>68</v>
      </c>
      <c r="Q4006">
        <v>8.8000000000000007</v>
      </c>
      <c r="R4006">
        <v>7.6</v>
      </c>
      <c r="S4006">
        <v>5</v>
      </c>
      <c r="T4006">
        <v>2.0499999999999998</v>
      </c>
      <c r="U4006">
        <v>2</v>
      </c>
      <c r="V4006" t="s">
        <v>22</v>
      </c>
      <c r="W4006">
        <f t="shared" si="496"/>
        <v>0</v>
      </c>
      <c r="X4006" t="str">
        <f t="shared" si="497"/>
        <v>3 or fewer calls</v>
      </c>
      <c r="Y4006" t="str">
        <f t="shared" si="498"/>
        <v>Medium</v>
      </c>
      <c r="Z4006" t="str">
        <f t="shared" si="499"/>
        <v>Heavy_user</v>
      </c>
      <c r="AA4006" t="str">
        <f t="shared" si="500"/>
        <v>Medium_user</v>
      </c>
      <c r="AB4006" t="str">
        <f t="shared" si="501"/>
        <v>Medium Usage</v>
      </c>
      <c r="AC4006" t="str">
        <f t="shared" si="502"/>
        <v>None</v>
      </c>
      <c r="AD4006" t="str">
        <f t="shared" si="503"/>
        <v>Medium Intl Calls</v>
      </c>
    </row>
    <row r="4007" spans="1:30" x14ac:dyDescent="0.25">
      <c r="A4007" t="s">
        <v>55</v>
      </c>
      <c r="B4007">
        <v>118</v>
      </c>
      <c r="C4007" t="s">
        <v>25</v>
      </c>
      <c r="D4007" t="s">
        <v>23</v>
      </c>
      <c r="E4007">
        <f>IF(train[[#This Row],[international_plan]]="yes",1,0)</f>
        <v>1</v>
      </c>
      <c r="F4007" t="s">
        <v>23</v>
      </c>
      <c r="G4007">
        <f>IF(train[[#This Row],[voice_mail_plan]]="yes",1,0)</f>
        <v>1</v>
      </c>
      <c r="H4007">
        <v>52</v>
      </c>
      <c r="I4007">
        <v>123.7</v>
      </c>
      <c r="J4007">
        <v>114</v>
      </c>
      <c r="K4007">
        <v>21.03</v>
      </c>
      <c r="L4007">
        <v>133.19999999999999</v>
      </c>
      <c r="M4007">
        <v>137</v>
      </c>
      <c r="N4007">
        <v>11.32</v>
      </c>
      <c r="O4007">
        <v>191.8</v>
      </c>
      <c r="P4007">
        <v>102</v>
      </c>
      <c r="Q4007">
        <v>8.6300000000000008</v>
      </c>
      <c r="R4007">
        <v>7.9</v>
      </c>
      <c r="S4007">
        <v>3</v>
      </c>
      <c r="T4007">
        <v>2.13</v>
      </c>
      <c r="U4007">
        <v>0</v>
      </c>
      <c r="V4007" t="s">
        <v>22</v>
      </c>
      <c r="W4007">
        <f t="shared" si="496"/>
        <v>0</v>
      </c>
      <c r="X4007" t="str">
        <f t="shared" si="497"/>
        <v>3 or fewer calls</v>
      </c>
      <c r="Y4007" t="str">
        <f t="shared" si="498"/>
        <v>Medium</v>
      </c>
      <c r="Z4007" t="str">
        <f t="shared" si="499"/>
        <v>Heavy_user</v>
      </c>
      <c r="AA4007" t="str">
        <f t="shared" si="500"/>
        <v>Medium_user</v>
      </c>
      <c r="AB4007" t="str">
        <f t="shared" si="501"/>
        <v>Medium Usage</v>
      </c>
      <c r="AC4007" t="str">
        <f t="shared" si="502"/>
        <v>High</v>
      </c>
      <c r="AD4007" t="str">
        <f t="shared" si="503"/>
        <v>Medium Intl Calls</v>
      </c>
    </row>
    <row r="4008" spans="1:30" x14ac:dyDescent="0.25">
      <c r="A4008" t="s">
        <v>72</v>
      </c>
      <c r="B4008">
        <v>51</v>
      </c>
      <c r="C4008" t="s">
        <v>28</v>
      </c>
      <c r="D4008" t="s">
        <v>22</v>
      </c>
      <c r="E4008">
        <f>IF(train[[#This Row],[international_plan]]="yes",1,0)</f>
        <v>0</v>
      </c>
      <c r="F4008" t="s">
        <v>23</v>
      </c>
      <c r="G4008">
        <f>IF(train[[#This Row],[voice_mail_plan]]="yes",1,0)</f>
        <v>1</v>
      </c>
      <c r="H4008">
        <v>32</v>
      </c>
      <c r="I4008">
        <v>206.1</v>
      </c>
      <c r="J4008">
        <v>134</v>
      </c>
      <c r="K4008">
        <v>35.04</v>
      </c>
      <c r="L4008">
        <v>179.6</v>
      </c>
      <c r="M4008">
        <v>84</v>
      </c>
      <c r="N4008">
        <v>15.27</v>
      </c>
      <c r="O4008">
        <v>332.2</v>
      </c>
      <c r="P4008">
        <v>90</v>
      </c>
      <c r="Q4008">
        <v>14.95</v>
      </c>
      <c r="R4008">
        <v>10.199999999999999</v>
      </c>
      <c r="S4008">
        <v>2</v>
      </c>
      <c r="T4008">
        <v>2.75</v>
      </c>
      <c r="U4008">
        <v>3</v>
      </c>
      <c r="V4008" t="s">
        <v>22</v>
      </c>
      <c r="W4008">
        <f t="shared" si="496"/>
        <v>0</v>
      </c>
      <c r="X4008" t="str">
        <f t="shared" si="497"/>
        <v>3 or fewer calls</v>
      </c>
      <c r="Y4008" t="str">
        <f t="shared" si="498"/>
        <v>Medium</v>
      </c>
      <c r="Z4008" t="str">
        <f t="shared" si="499"/>
        <v>Medium_user</v>
      </c>
      <c r="AA4008" t="str">
        <f t="shared" si="500"/>
        <v>Medium_user</v>
      </c>
      <c r="AB4008" t="str">
        <f t="shared" si="501"/>
        <v>Medium Usage</v>
      </c>
      <c r="AC4008" t="str">
        <f t="shared" si="502"/>
        <v>High</v>
      </c>
      <c r="AD4008" t="str">
        <f t="shared" si="503"/>
        <v>Medium Intl Calls</v>
      </c>
    </row>
    <row r="4009" spans="1:30" x14ac:dyDescent="0.25">
      <c r="A4009" t="s">
        <v>42</v>
      </c>
      <c r="B4009">
        <v>57</v>
      </c>
      <c r="C4009" t="s">
        <v>21</v>
      </c>
      <c r="D4009" t="s">
        <v>22</v>
      </c>
      <c r="E4009">
        <f>IF(train[[#This Row],[international_plan]]="yes",1,0)</f>
        <v>0</v>
      </c>
      <c r="F4009" t="s">
        <v>23</v>
      </c>
      <c r="G4009">
        <f>IF(train[[#This Row],[voice_mail_plan]]="yes",1,0)</f>
        <v>1</v>
      </c>
      <c r="H4009">
        <v>25</v>
      </c>
      <c r="I4009">
        <v>182.4</v>
      </c>
      <c r="J4009">
        <v>92</v>
      </c>
      <c r="K4009">
        <v>31.01</v>
      </c>
      <c r="L4009">
        <v>214.7</v>
      </c>
      <c r="M4009">
        <v>104</v>
      </c>
      <c r="N4009">
        <v>18.25</v>
      </c>
      <c r="O4009">
        <v>174.4</v>
      </c>
      <c r="P4009">
        <v>110</v>
      </c>
      <c r="Q4009">
        <v>7.85</v>
      </c>
      <c r="R4009">
        <v>10.1</v>
      </c>
      <c r="S4009">
        <v>2</v>
      </c>
      <c r="T4009">
        <v>2.73</v>
      </c>
      <c r="U4009">
        <v>1</v>
      </c>
      <c r="V4009" t="s">
        <v>22</v>
      </c>
      <c r="W4009">
        <f t="shared" si="496"/>
        <v>0</v>
      </c>
      <c r="X4009" t="str">
        <f t="shared" si="497"/>
        <v>3 or fewer calls</v>
      </c>
      <c r="Y4009" t="str">
        <f t="shared" si="498"/>
        <v>Medium</v>
      </c>
      <c r="Z4009" t="str">
        <f t="shared" si="499"/>
        <v>Medium_user</v>
      </c>
      <c r="AA4009" t="str">
        <f t="shared" si="500"/>
        <v>Medium_user</v>
      </c>
      <c r="AB4009" t="str">
        <f t="shared" si="501"/>
        <v>Medium Usage</v>
      </c>
      <c r="AC4009" t="str">
        <f t="shared" si="502"/>
        <v>Medium</v>
      </c>
      <c r="AD4009" t="str">
        <f t="shared" si="503"/>
        <v>Medium Intl Calls</v>
      </c>
    </row>
    <row r="4010" spans="1:30" x14ac:dyDescent="0.25">
      <c r="A4010" t="s">
        <v>38</v>
      </c>
      <c r="B4010">
        <v>103</v>
      </c>
      <c r="C4010" t="s">
        <v>21</v>
      </c>
      <c r="D4010" t="s">
        <v>22</v>
      </c>
      <c r="E4010">
        <f>IF(train[[#This Row],[international_plan]]="yes",1,0)</f>
        <v>0</v>
      </c>
      <c r="F4010" t="s">
        <v>22</v>
      </c>
      <c r="G4010">
        <f>IF(train[[#This Row],[voice_mail_plan]]="yes",1,0)</f>
        <v>0</v>
      </c>
      <c r="H4010">
        <v>0</v>
      </c>
      <c r="I4010">
        <v>228.4</v>
      </c>
      <c r="J4010">
        <v>103</v>
      </c>
      <c r="K4010">
        <v>38.83</v>
      </c>
      <c r="L4010">
        <v>97.3</v>
      </c>
      <c r="M4010">
        <v>129</v>
      </c>
      <c r="N4010">
        <v>8.27</v>
      </c>
      <c r="O4010">
        <v>199.9</v>
      </c>
      <c r="P4010">
        <v>67</v>
      </c>
      <c r="Q4010">
        <v>9</v>
      </c>
      <c r="R4010">
        <v>9.4</v>
      </c>
      <c r="S4010">
        <v>7</v>
      </c>
      <c r="T4010">
        <v>2.54</v>
      </c>
      <c r="U4010">
        <v>3</v>
      </c>
      <c r="V4010" t="s">
        <v>22</v>
      </c>
      <c r="W4010">
        <f t="shared" si="496"/>
        <v>0</v>
      </c>
      <c r="X4010" t="str">
        <f t="shared" si="497"/>
        <v>3 or fewer calls</v>
      </c>
      <c r="Y4010" t="str">
        <f t="shared" si="498"/>
        <v>Medium</v>
      </c>
      <c r="Z4010" t="str">
        <f t="shared" si="499"/>
        <v>Heavy_user</v>
      </c>
      <c r="AA4010" t="str">
        <f t="shared" si="500"/>
        <v>Light_user</v>
      </c>
      <c r="AB4010" t="str">
        <f t="shared" si="501"/>
        <v>Medium Usage</v>
      </c>
      <c r="AC4010" t="str">
        <f t="shared" si="502"/>
        <v>None</v>
      </c>
      <c r="AD4010" t="str">
        <f t="shared" si="503"/>
        <v>Medium Intl Calls</v>
      </c>
    </row>
    <row r="4011" spans="1:30" x14ac:dyDescent="0.25">
      <c r="A4011" t="s">
        <v>55</v>
      </c>
      <c r="B4011">
        <v>57</v>
      </c>
      <c r="C4011" t="s">
        <v>21</v>
      </c>
      <c r="D4011" t="s">
        <v>22</v>
      </c>
      <c r="E4011">
        <f>IF(train[[#This Row],[international_plan]]="yes",1,0)</f>
        <v>0</v>
      </c>
      <c r="F4011" t="s">
        <v>22</v>
      </c>
      <c r="G4011">
        <f>IF(train[[#This Row],[voice_mail_plan]]="yes",1,0)</f>
        <v>0</v>
      </c>
      <c r="H4011">
        <v>0</v>
      </c>
      <c r="I4011">
        <v>202</v>
      </c>
      <c r="J4011">
        <v>100</v>
      </c>
      <c r="K4011">
        <v>34.340000000000003</v>
      </c>
      <c r="L4011">
        <v>168.9</v>
      </c>
      <c r="M4011">
        <v>90</v>
      </c>
      <c r="N4011">
        <v>14.36</v>
      </c>
      <c r="O4011">
        <v>231.8</v>
      </c>
      <c r="P4011">
        <v>119</v>
      </c>
      <c r="Q4011">
        <v>10.43</v>
      </c>
      <c r="R4011">
        <v>3.4</v>
      </c>
      <c r="S4011">
        <v>4</v>
      </c>
      <c r="T4011">
        <v>0.92</v>
      </c>
      <c r="U4011">
        <v>1</v>
      </c>
      <c r="V4011" t="s">
        <v>22</v>
      </c>
      <c r="W4011">
        <f t="shared" si="496"/>
        <v>0</v>
      </c>
      <c r="X4011" t="str">
        <f t="shared" si="497"/>
        <v>3 or fewer calls</v>
      </c>
      <c r="Y4011" t="str">
        <f t="shared" si="498"/>
        <v>Low</v>
      </c>
      <c r="Z4011" t="str">
        <f t="shared" si="499"/>
        <v>Medium_user</v>
      </c>
      <c r="AA4011" t="str">
        <f t="shared" si="500"/>
        <v>Medium_user</v>
      </c>
      <c r="AB4011" t="str">
        <f t="shared" si="501"/>
        <v>Medium Usage</v>
      </c>
      <c r="AC4011" t="str">
        <f t="shared" si="502"/>
        <v>None</v>
      </c>
      <c r="AD4011" t="str">
        <f t="shared" si="503"/>
        <v>Low Intl Calls</v>
      </c>
    </row>
    <row r="4012" spans="1:30" x14ac:dyDescent="0.25">
      <c r="A4012" t="s">
        <v>41</v>
      </c>
      <c r="B4012">
        <v>84</v>
      </c>
      <c r="C4012" t="s">
        <v>21</v>
      </c>
      <c r="D4012" t="s">
        <v>22</v>
      </c>
      <c r="E4012">
        <f>IF(train[[#This Row],[international_plan]]="yes",1,0)</f>
        <v>0</v>
      </c>
      <c r="F4012" t="s">
        <v>22</v>
      </c>
      <c r="G4012">
        <f>IF(train[[#This Row],[voice_mail_plan]]="yes",1,0)</f>
        <v>0</v>
      </c>
      <c r="H4012">
        <v>0</v>
      </c>
      <c r="I4012">
        <v>148.80000000000001</v>
      </c>
      <c r="J4012">
        <v>89</v>
      </c>
      <c r="K4012">
        <v>25.3</v>
      </c>
      <c r="L4012">
        <v>189.8</v>
      </c>
      <c r="M4012">
        <v>93</v>
      </c>
      <c r="N4012">
        <v>16.13</v>
      </c>
      <c r="O4012">
        <v>147.6</v>
      </c>
      <c r="P4012">
        <v>73</v>
      </c>
      <c r="Q4012">
        <v>6.64</v>
      </c>
      <c r="R4012">
        <v>6.3</v>
      </c>
      <c r="S4012">
        <v>2</v>
      </c>
      <c r="T4012">
        <v>1.7</v>
      </c>
      <c r="U4012">
        <v>1</v>
      </c>
      <c r="V4012" t="s">
        <v>22</v>
      </c>
      <c r="W4012">
        <f t="shared" si="496"/>
        <v>0</v>
      </c>
      <c r="X4012" t="str">
        <f t="shared" si="497"/>
        <v>3 or fewer calls</v>
      </c>
      <c r="Y4012" t="str">
        <f t="shared" si="498"/>
        <v>Low</v>
      </c>
      <c r="Z4012" t="str">
        <f t="shared" si="499"/>
        <v>Medium_user</v>
      </c>
      <c r="AA4012" t="str">
        <f t="shared" si="500"/>
        <v>Medium_user</v>
      </c>
      <c r="AB4012" t="str">
        <f t="shared" si="501"/>
        <v>Medium Usage</v>
      </c>
      <c r="AC4012" t="str">
        <f t="shared" si="502"/>
        <v>None</v>
      </c>
      <c r="AD4012" t="str">
        <f t="shared" si="503"/>
        <v>Low Intl Calls</v>
      </c>
    </row>
    <row r="4013" spans="1:30" x14ac:dyDescent="0.25">
      <c r="A4013" t="s">
        <v>68</v>
      </c>
      <c r="B4013">
        <v>166</v>
      </c>
      <c r="C4013" t="s">
        <v>21</v>
      </c>
      <c r="D4013" t="s">
        <v>23</v>
      </c>
      <c r="E4013">
        <f>IF(train[[#This Row],[international_plan]]="yes",1,0)</f>
        <v>1</v>
      </c>
      <c r="F4013" t="s">
        <v>22</v>
      </c>
      <c r="G4013">
        <f>IF(train[[#This Row],[voice_mail_plan]]="yes",1,0)</f>
        <v>0</v>
      </c>
      <c r="H4013">
        <v>0</v>
      </c>
      <c r="I4013">
        <v>191.3</v>
      </c>
      <c r="J4013">
        <v>120</v>
      </c>
      <c r="K4013">
        <v>32.520000000000003</v>
      </c>
      <c r="L4013">
        <v>167.3</v>
      </c>
      <c r="M4013">
        <v>88</v>
      </c>
      <c r="N4013">
        <v>14.22</v>
      </c>
      <c r="O4013">
        <v>162.9</v>
      </c>
      <c r="P4013">
        <v>110</v>
      </c>
      <c r="Q4013">
        <v>7.33</v>
      </c>
      <c r="R4013">
        <v>10.199999999999999</v>
      </c>
      <c r="S4013">
        <v>2</v>
      </c>
      <c r="T4013">
        <v>2.75</v>
      </c>
      <c r="U4013">
        <v>2</v>
      </c>
      <c r="V4013" t="s">
        <v>23</v>
      </c>
      <c r="W4013">
        <f t="shared" si="496"/>
        <v>1</v>
      </c>
      <c r="X4013" t="str">
        <f t="shared" si="497"/>
        <v>3 or fewer calls</v>
      </c>
      <c r="Y4013" t="str">
        <f t="shared" si="498"/>
        <v>Medium</v>
      </c>
      <c r="Z4013" t="str">
        <f t="shared" si="499"/>
        <v>Medium_user</v>
      </c>
      <c r="AA4013" t="str">
        <f t="shared" si="500"/>
        <v>Medium_user</v>
      </c>
      <c r="AB4013" t="str">
        <f t="shared" si="501"/>
        <v>Medium Usage</v>
      </c>
      <c r="AC4013" t="str">
        <f t="shared" si="502"/>
        <v>None</v>
      </c>
      <c r="AD4013" t="str">
        <f t="shared" si="503"/>
        <v>Medium Intl Calls</v>
      </c>
    </row>
    <row r="4014" spans="1:30" x14ac:dyDescent="0.25">
      <c r="A4014" t="s">
        <v>39</v>
      </c>
      <c r="B4014">
        <v>130</v>
      </c>
      <c r="C4014" t="s">
        <v>21</v>
      </c>
      <c r="D4014" t="s">
        <v>22</v>
      </c>
      <c r="E4014">
        <f>IF(train[[#This Row],[international_plan]]="yes",1,0)</f>
        <v>0</v>
      </c>
      <c r="F4014" t="s">
        <v>22</v>
      </c>
      <c r="G4014">
        <f>IF(train[[#This Row],[voice_mail_plan]]="yes",1,0)</f>
        <v>0</v>
      </c>
      <c r="H4014">
        <v>0</v>
      </c>
      <c r="I4014">
        <v>159.9</v>
      </c>
      <c r="J4014">
        <v>70</v>
      </c>
      <c r="K4014">
        <v>27.18</v>
      </c>
      <c r="L4014">
        <v>236.8</v>
      </c>
      <c r="M4014">
        <v>127</v>
      </c>
      <c r="N4014">
        <v>20.13</v>
      </c>
      <c r="O4014">
        <v>227.9</v>
      </c>
      <c r="P4014">
        <v>95</v>
      </c>
      <c r="Q4014">
        <v>10.26</v>
      </c>
      <c r="R4014">
        <v>9</v>
      </c>
      <c r="S4014">
        <v>1</v>
      </c>
      <c r="T4014">
        <v>2.4300000000000002</v>
      </c>
      <c r="U4014">
        <v>1</v>
      </c>
      <c r="V4014" t="s">
        <v>22</v>
      </c>
      <c r="W4014">
        <f t="shared" si="496"/>
        <v>0</v>
      </c>
      <c r="X4014" t="str">
        <f t="shared" si="497"/>
        <v>3 or fewer calls</v>
      </c>
      <c r="Y4014" t="str">
        <f t="shared" si="498"/>
        <v>Medium</v>
      </c>
      <c r="Z4014" t="str">
        <f t="shared" si="499"/>
        <v>Heavy_user</v>
      </c>
      <c r="AA4014" t="str">
        <f t="shared" si="500"/>
        <v>Heavy_user</v>
      </c>
      <c r="AB4014" t="str">
        <f t="shared" si="501"/>
        <v>Medium Usage</v>
      </c>
      <c r="AC4014" t="str">
        <f t="shared" si="502"/>
        <v>None</v>
      </c>
      <c r="AD4014" t="str">
        <f t="shared" si="503"/>
        <v>Medium Intl Calls</v>
      </c>
    </row>
    <row r="4015" spans="1:30" x14ac:dyDescent="0.25">
      <c r="A4015" t="s">
        <v>42</v>
      </c>
      <c r="B4015">
        <v>116</v>
      </c>
      <c r="C4015" t="s">
        <v>21</v>
      </c>
      <c r="D4015" t="s">
        <v>23</v>
      </c>
      <c r="E4015">
        <f>IF(train[[#This Row],[international_plan]]="yes",1,0)</f>
        <v>1</v>
      </c>
      <c r="F4015" t="s">
        <v>22</v>
      </c>
      <c r="G4015">
        <f>IF(train[[#This Row],[voice_mail_plan]]="yes",1,0)</f>
        <v>0</v>
      </c>
      <c r="H4015">
        <v>0</v>
      </c>
      <c r="I4015">
        <v>191.7</v>
      </c>
      <c r="J4015">
        <v>97</v>
      </c>
      <c r="K4015">
        <v>32.590000000000003</v>
      </c>
      <c r="L4015">
        <v>176.2</v>
      </c>
      <c r="M4015">
        <v>127</v>
      </c>
      <c r="N4015">
        <v>14.98</v>
      </c>
      <c r="O4015">
        <v>103.9</v>
      </c>
      <c r="P4015">
        <v>96</v>
      </c>
      <c r="Q4015">
        <v>4.68</v>
      </c>
      <c r="R4015">
        <v>4.9000000000000004</v>
      </c>
      <c r="S4015">
        <v>4</v>
      </c>
      <c r="T4015">
        <v>1.32</v>
      </c>
      <c r="U4015">
        <v>2</v>
      </c>
      <c r="V4015" t="s">
        <v>22</v>
      </c>
      <c r="W4015">
        <f t="shared" si="496"/>
        <v>0</v>
      </c>
      <c r="X4015" t="str">
        <f t="shared" si="497"/>
        <v>3 or fewer calls</v>
      </c>
      <c r="Y4015" t="str">
        <f t="shared" si="498"/>
        <v>Low</v>
      </c>
      <c r="Z4015" t="str">
        <f t="shared" si="499"/>
        <v>Heavy_user</v>
      </c>
      <c r="AA4015" t="str">
        <f t="shared" si="500"/>
        <v>Medium_user</v>
      </c>
      <c r="AB4015" t="str">
        <f t="shared" si="501"/>
        <v>Medium Usage</v>
      </c>
      <c r="AC4015" t="str">
        <f t="shared" si="502"/>
        <v>None</v>
      </c>
      <c r="AD4015" t="str">
        <f t="shared" si="503"/>
        <v>Low Intl Calls</v>
      </c>
    </row>
    <row r="4016" spans="1:30" x14ac:dyDescent="0.25">
      <c r="A4016" t="s">
        <v>74</v>
      </c>
      <c r="B4016">
        <v>161</v>
      </c>
      <c r="C4016" t="s">
        <v>28</v>
      </c>
      <c r="D4016" t="s">
        <v>22</v>
      </c>
      <c r="E4016">
        <f>IF(train[[#This Row],[international_plan]]="yes",1,0)</f>
        <v>0</v>
      </c>
      <c r="F4016" t="s">
        <v>22</v>
      </c>
      <c r="G4016">
        <f>IF(train[[#This Row],[voice_mail_plan]]="yes",1,0)</f>
        <v>0</v>
      </c>
      <c r="H4016">
        <v>0</v>
      </c>
      <c r="I4016">
        <v>151.19999999999999</v>
      </c>
      <c r="J4016">
        <v>89</v>
      </c>
      <c r="K4016">
        <v>25.7</v>
      </c>
      <c r="L4016">
        <v>228.4</v>
      </c>
      <c r="M4016">
        <v>117</v>
      </c>
      <c r="N4016">
        <v>19.41</v>
      </c>
      <c r="O4016">
        <v>169.3</v>
      </c>
      <c r="P4016">
        <v>107</v>
      </c>
      <c r="Q4016">
        <v>7.62</v>
      </c>
      <c r="R4016">
        <v>9.3000000000000007</v>
      </c>
      <c r="S4016">
        <v>2</v>
      </c>
      <c r="T4016">
        <v>2.5099999999999998</v>
      </c>
      <c r="U4016">
        <v>2</v>
      </c>
      <c r="V4016" t="s">
        <v>22</v>
      </c>
      <c r="W4016">
        <f t="shared" si="496"/>
        <v>0</v>
      </c>
      <c r="X4016" t="str">
        <f t="shared" si="497"/>
        <v>3 or fewer calls</v>
      </c>
      <c r="Y4016" t="str">
        <f t="shared" si="498"/>
        <v>Medium</v>
      </c>
      <c r="Z4016" t="str">
        <f t="shared" si="499"/>
        <v>Medium_user</v>
      </c>
      <c r="AA4016" t="str">
        <f t="shared" si="500"/>
        <v>Medium_user</v>
      </c>
      <c r="AB4016" t="str">
        <f t="shared" si="501"/>
        <v>Medium Usage</v>
      </c>
      <c r="AC4016" t="str">
        <f t="shared" si="502"/>
        <v>None</v>
      </c>
      <c r="AD4016" t="str">
        <f t="shared" si="503"/>
        <v>Medium Intl Calls</v>
      </c>
    </row>
    <row r="4017" spans="1:30" x14ac:dyDescent="0.25">
      <c r="A4017" t="s">
        <v>50</v>
      </c>
      <c r="B4017">
        <v>130</v>
      </c>
      <c r="C4017" t="s">
        <v>21</v>
      </c>
      <c r="D4017" t="s">
        <v>22</v>
      </c>
      <c r="E4017">
        <f>IF(train[[#This Row],[international_plan]]="yes",1,0)</f>
        <v>0</v>
      </c>
      <c r="F4017" t="s">
        <v>22</v>
      </c>
      <c r="G4017">
        <f>IF(train[[#This Row],[voice_mail_plan]]="yes",1,0)</f>
        <v>0</v>
      </c>
      <c r="H4017">
        <v>0</v>
      </c>
      <c r="I4017">
        <v>182.1</v>
      </c>
      <c r="J4017">
        <v>136</v>
      </c>
      <c r="K4017">
        <v>30.96</v>
      </c>
      <c r="L4017">
        <v>204.2</v>
      </c>
      <c r="M4017">
        <v>99</v>
      </c>
      <c r="N4017">
        <v>17.36</v>
      </c>
      <c r="O4017">
        <v>355.1</v>
      </c>
      <c r="P4017">
        <v>135</v>
      </c>
      <c r="Q4017">
        <v>15.98</v>
      </c>
      <c r="R4017">
        <v>12</v>
      </c>
      <c r="S4017">
        <v>7</v>
      </c>
      <c r="T4017">
        <v>3.24</v>
      </c>
      <c r="U4017">
        <v>2</v>
      </c>
      <c r="V4017" t="s">
        <v>22</v>
      </c>
      <c r="W4017">
        <f t="shared" si="496"/>
        <v>0</v>
      </c>
      <c r="X4017" t="str">
        <f t="shared" si="497"/>
        <v>3 or fewer calls</v>
      </c>
      <c r="Y4017" t="str">
        <f t="shared" si="498"/>
        <v>Medium</v>
      </c>
      <c r="Z4017" t="str">
        <f t="shared" si="499"/>
        <v>Medium_user</v>
      </c>
      <c r="AA4017" t="str">
        <f t="shared" si="500"/>
        <v>Medium_user</v>
      </c>
      <c r="AB4017" t="str">
        <f t="shared" si="501"/>
        <v>Medium Usage</v>
      </c>
      <c r="AC4017" t="str">
        <f t="shared" si="502"/>
        <v>None</v>
      </c>
      <c r="AD4017" t="str">
        <f t="shared" si="503"/>
        <v>Medium Intl Calls</v>
      </c>
    </row>
    <row r="4018" spans="1:30" x14ac:dyDescent="0.25">
      <c r="A4018" t="s">
        <v>50</v>
      </c>
      <c r="B4018">
        <v>42</v>
      </c>
      <c r="C4018" t="s">
        <v>28</v>
      </c>
      <c r="D4018" t="s">
        <v>22</v>
      </c>
      <c r="E4018">
        <f>IF(train[[#This Row],[international_plan]]="yes",1,0)</f>
        <v>0</v>
      </c>
      <c r="F4018" t="s">
        <v>22</v>
      </c>
      <c r="G4018">
        <f>IF(train[[#This Row],[voice_mail_plan]]="yes",1,0)</f>
        <v>0</v>
      </c>
      <c r="H4018">
        <v>0</v>
      </c>
      <c r="I4018">
        <v>155.1</v>
      </c>
      <c r="J4018">
        <v>110</v>
      </c>
      <c r="K4018">
        <v>26.37</v>
      </c>
      <c r="L4018">
        <v>160.80000000000001</v>
      </c>
      <c r="M4018">
        <v>109</v>
      </c>
      <c r="N4018">
        <v>13.67</v>
      </c>
      <c r="O4018">
        <v>237.4</v>
      </c>
      <c r="P4018">
        <v>115</v>
      </c>
      <c r="Q4018">
        <v>10.68</v>
      </c>
      <c r="R4018">
        <v>11.3</v>
      </c>
      <c r="S4018">
        <v>2</v>
      </c>
      <c r="T4018">
        <v>3.05</v>
      </c>
      <c r="U4018">
        <v>3</v>
      </c>
      <c r="V4018" t="s">
        <v>22</v>
      </c>
      <c r="W4018">
        <f t="shared" si="496"/>
        <v>0</v>
      </c>
      <c r="X4018" t="str">
        <f t="shared" si="497"/>
        <v>3 or fewer calls</v>
      </c>
      <c r="Y4018" t="str">
        <f t="shared" si="498"/>
        <v>Medium</v>
      </c>
      <c r="Z4018" t="str">
        <f t="shared" si="499"/>
        <v>Medium_user</v>
      </c>
      <c r="AA4018" t="str">
        <f t="shared" si="500"/>
        <v>Medium_user</v>
      </c>
      <c r="AB4018" t="str">
        <f t="shared" si="501"/>
        <v>Medium Usage</v>
      </c>
      <c r="AC4018" t="str">
        <f t="shared" si="502"/>
        <v>None</v>
      </c>
      <c r="AD4018" t="str">
        <f t="shared" si="503"/>
        <v>Medium Intl Calls</v>
      </c>
    </row>
    <row r="4019" spans="1:30" x14ac:dyDescent="0.25">
      <c r="A4019" t="s">
        <v>41</v>
      </c>
      <c r="B4019">
        <v>97</v>
      </c>
      <c r="C4019" t="s">
        <v>21</v>
      </c>
      <c r="D4019" t="s">
        <v>22</v>
      </c>
      <c r="E4019">
        <f>IF(train[[#This Row],[international_plan]]="yes",1,0)</f>
        <v>0</v>
      </c>
      <c r="F4019" t="s">
        <v>23</v>
      </c>
      <c r="G4019">
        <f>IF(train[[#This Row],[voice_mail_plan]]="yes",1,0)</f>
        <v>1</v>
      </c>
      <c r="H4019">
        <v>27</v>
      </c>
      <c r="I4019">
        <v>125.9</v>
      </c>
      <c r="J4019">
        <v>90</v>
      </c>
      <c r="K4019">
        <v>21.4</v>
      </c>
      <c r="L4019">
        <v>123.4</v>
      </c>
      <c r="M4019">
        <v>91</v>
      </c>
      <c r="N4019">
        <v>10.49</v>
      </c>
      <c r="O4019">
        <v>230</v>
      </c>
      <c r="P4019">
        <v>71</v>
      </c>
      <c r="Q4019">
        <v>10.35</v>
      </c>
      <c r="R4019">
        <v>7.3</v>
      </c>
      <c r="S4019">
        <v>7</v>
      </c>
      <c r="T4019">
        <v>1.97</v>
      </c>
      <c r="U4019">
        <v>0</v>
      </c>
      <c r="V4019" t="s">
        <v>22</v>
      </c>
      <c r="W4019">
        <f t="shared" si="496"/>
        <v>0</v>
      </c>
      <c r="X4019" t="str">
        <f t="shared" si="497"/>
        <v>3 or fewer calls</v>
      </c>
      <c r="Y4019" t="str">
        <f t="shared" si="498"/>
        <v>Low</v>
      </c>
      <c r="Z4019" t="str">
        <f t="shared" si="499"/>
        <v>Medium_user</v>
      </c>
      <c r="AA4019" t="str">
        <f t="shared" si="500"/>
        <v>Medium_user</v>
      </c>
      <c r="AB4019" t="str">
        <f t="shared" si="501"/>
        <v>Medium Usage</v>
      </c>
      <c r="AC4019" t="str">
        <f t="shared" si="502"/>
        <v>Medium</v>
      </c>
      <c r="AD4019" t="str">
        <f t="shared" si="503"/>
        <v>Low Intl Calls</v>
      </c>
    </row>
    <row r="4020" spans="1:30" x14ac:dyDescent="0.25">
      <c r="A4020" t="s">
        <v>42</v>
      </c>
      <c r="B4020">
        <v>127</v>
      </c>
      <c r="C4020" t="s">
        <v>21</v>
      </c>
      <c r="D4020" t="s">
        <v>22</v>
      </c>
      <c r="E4020">
        <f>IF(train[[#This Row],[international_plan]]="yes",1,0)</f>
        <v>0</v>
      </c>
      <c r="F4020" t="s">
        <v>23</v>
      </c>
      <c r="G4020">
        <f>IF(train[[#This Row],[voice_mail_plan]]="yes",1,0)</f>
        <v>1</v>
      </c>
      <c r="H4020">
        <v>29</v>
      </c>
      <c r="I4020">
        <v>136.1</v>
      </c>
      <c r="J4020">
        <v>146</v>
      </c>
      <c r="K4020">
        <v>23.14</v>
      </c>
      <c r="L4020">
        <v>302.60000000000002</v>
      </c>
      <c r="M4020">
        <v>105</v>
      </c>
      <c r="N4020">
        <v>25.72</v>
      </c>
      <c r="O4020">
        <v>163.1</v>
      </c>
      <c r="P4020">
        <v>116</v>
      </c>
      <c r="Q4020">
        <v>7.34</v>
      </c>
      <c r="R4020">
        <v>18.5</v>
      </c>
      <c r="S4020">
        <v>2</v>
      </c>
      <c r="T4020">
        <v>5</v>
      </c>
      <c r="U4020">
        <v>2</v>
      </c>
      <c r="V4020" t="s">
        <v>22</v>
      </c>
      <c r="W4020">
        <f t="shared" si="496"/>
        <v>0</v>
      </c>
      <c r="X4020" t="str">
        <f t="shared" si="497"/>
        <v>3 or fewer calls</v>
      </c>
      <c r="Y4020" t="str">
        <f t="shared" si="498"/>
        <v>High</v>
      </c>
      <c r="Z4020" t="str">
        <f t="shared" si="499"/>
        <v>Medium_user</v>
      </c>
      <c r="AA4020" t="str">
        <f t="shared" si="500"/>
        <v>Heavy_user</v>
      </c>
      <c r="AB4020" t="str">
        <f t="shared" si="501"/>
        <v>Medium Usage</v>
      </c>
      <c r="AC4020" t="str">
        <f t="shared" si="502"/>
        <v>Medium</v>
      </c>
      <c r="AD4020" t="str">
        <f t="shared" si="503"/>
        <v>Medium Intl Calls</v>
      </c>
    </row>
    <row r="4021" spans="1:30" x14ac:dyDescent="0.25">
      <c r="A4021" t="s">
        <v>55</v>
      </c>
      <c r="B4021">
        <v>34</v>
      </c>
      <c r="C4021" t="s">
        <v>21</v>
      </c>
      <c r="D4021" t="s">
        <v>22</v>
      </c>
      <c r="E4021">
        <f>IF(train[[#This Row],[international_plan]]="yes",1,0)</f>
        <v>0</v>
      </c>
      <c r="F4021" t="s">
        <v>23</v>
      </c>
      <c r="G4021">
        <f>IF(train[[#This Row],[voice_mail_plan]]="yes",1,0)</f>
        <v>1</v>
      </c>
      <c r="H4021">
        <v>33</v>
      </c>
      <c r="I4021">
        <v>284.3</v>
      </c>
      <c r="J4021">
        <v>115</v>
      </c>
      <c r="K4021">
        <v>48.33</v>
      </c>
      <c r="L4021">
        <v>204.8</v>
      </c>
      <c r="M4021">
        <v>125</v>
      </c>
      <c r="N4021">
        <v>17.41</v>
      </c>
      <c r="O4021">
        <v>143</v>
      </c>
      <c r="P4021">
        <v>83</v>
      </c>
      <c r="Q4021">
        <v>6.44</v>
      </c>
      <c r="R4021">
        <v>3.5</v>
      </c>
      <c r="S4021">
        <v>4</v>
      </c>
      <c r="T4021">
        <v>0.95</v>
      </c>
      <c r="U4021">
        <v>0</v>
      </c>
      <c r="V4021" t="s">
        <v>22</v>
      </c>
      <c r="W4021">
        <f t="shared" si="496"/>
        <v>0</v>
      </c>
      <c r="X4021" t="str">
        <f t="shared" si="497"/>
        <v>3 or fewer calls</v>
      </c>
      <c r="Y4021" t="str">
        <f t="shared" si="498"/>
        <v>Low</v>
      </c>
      <c r="Z4021" t="str">
        <f t="shared" si="499"/>
        <v>Heavy_user</v>
      </c>
      <c r="AA4021" t="str">
        <f t="shared" si="500"/>
        <v>Medium_user</v>
      </c>
      <c r="AB4021" t="str">
        <f t="shared" si="501"/>
        <v>Medium Usage</v>
      </c>
      <c r="AC4021" t="str">
        <f t="shared" si="502"/>
        <v>High</v>
      </c>
      <c r="AD4021" t="str">
        <f t="shared" si="503"/>
        <v>Low Intl Calls</v>
      </c>
    </row>
    <row r="4022" spans="1:30" x14ac:dyDescent="0.25">
      <c r="A4022" t="s">
        <v>53</v>
      </c>
      <c r="B4022">
        <v>116</v>
      </c>
      <c r="C4022" t="s">
        <v>21</v>
      </c>
      <c r="D4022" t="s">
        <v>22</v>
      </c>
      <c r="E4022">
        <f>IF(train[[#This Row],[international_plan]]="yes",1,0)</f>
        <v>0</v>
      </c>
      <c r="F4022" t="s">
        <v>22</v>
      </c>
      <c r="G4022">
        <f>IF(train[[#This Row],[voice_mail_plan]]="yes",1,0)</f>
        <v>0</v>
      </c>
      <c r="H4022">
        <v>0</v>
      </c>
      <c r="I4022">
        <v>199.7</v>
      </c>
      <c r="J4022">
        <v>76</v>
      </c>
      <c r="K4022">
        <v>33.950000000000003</v>
      </c>
      <c r="L4022">
        <v>98.5</v>
      </c>
      <c r="M4022">
        <v>104</v>
      </c>
      <c r="N4022">
        <v>8.3699999999999992</v>
      </c>
      <c r="O4022">
        <v>220.1</v>
      </c>
      <c r="P4022">
        <v>108</v>
      </c>
      <c r="Q4022">
        <v>9.9</v>
      </c>
      <c r="R4022">
        <v>13.7</v>
      </c>
      <c r="S4022">
        <v>6</v>
      </c>
      <c r="T4022">
        <v>3.7</v>
      </c>
      <c r="U4022">
        <v>1</v>
      </c>
      <c r="V4022" t="s">
        <v>22</v>
      </c>
      <c r="W4022">
        <f t="shared" si="496"/>
        <v>0</v>
      </c>
      <c r="X4022" t="str">
        <f t="shared" si="497"/>
        <v>3 or fewer calls</v>
      </c>
      <c r="Y4022" t="str">
        <f t="shared" si="498"/>
        <v>Medium</v>
      </c>
      <c r="Z4022" t="str">
        <f t="shared" si="499"/>
        <v>Medium_user</v>
      </c>
      <c r="AA4022" t="str">
        <f t="shared" si="500"/>
        <v>Light_user</v>
      </c>
      <c r="AB4022" t="str">
        <f t="shared" si="501"/>
        <v>Medium Usage</v>
      </c>
      <c r="AC4022" t="str">
        <f t="shared" si="502"/>
        <v>None</v>
      </c>
      <c r="AD4022" t="str">
        <f t="shared" si="503"/>
        <v>Medium Intl Calls</v>
      </c>
    </row>
    <row r="4023" spans="1:30" x14ac:dyDescent="0.25">
      <c r="A4023" t="s">
        <v>57</v>
      </c>
      <c r="B4023">
        <v>158</v>
      </c>
      <c r="C4023" t="s">
        <v>21</v>
      </c>
      <c r="D4023" t="s">
        <v>22</v>
      </c>
      <c r="E4023">
        <f>IF(train[[#This Row],[international_plan]]="yes",1,0)</f>
        <v>0</v>
      </c>
      <c r="F4023" t="s">
        <v>22</v>
      </c>
      <c r="G4023">
        <f>IF(train[[#This Row],[voice_mail_plan]]="yes",1,0)</f>
        <v>0</v>
      </c>
      <c r="H4023">
        <v>0</v>
      </c>
      <c r="I4023">
        <v>98.2</v>
      </c>
      <c r="J4023">
        <v>87</v>
      </c>
      <c r="K4023">
        <v>16.690000000000001</v>
      </c>
      <c r="L4023">
        <v>198.3</v>
      </c>
      <c r="M4023">
        <v>71</v>
      </c>
      <c r="N4023">
        <v>16.86</v>
      </c>
      <c r="O4023">
        <v>246</v>
      </c>
      <c r="P4023">
        <v>99</v>
      </c>
      <c r="Q4023">
        <v>11.07</v>
      </c>
      <c r="R4023">
        <v>13</v>
      </c>
      <c r="S4023">
        <v>5</v>
      </c>
      <c r="T4023">
        <v>3.51</v>
      </c>
      <c r="U4023">
        <v>2</v>
      </c>
      <c r="V4023" t="s">
        <v>22</v>
      </c>
      <c r="W4023">
        <f t="shared" si="496"/>
        <v>0</v>
      </c>
      <c r="X4023" t="str">
        <f t="shared" si="497"/>
        <v>3 or fewer calls</v>
      </c>
      <c r="Y4023" t="str">
        <f t="shared" si="498"/>
        <v>Medium</v>
      </c>
      <c r="Z4023" t="str">
        <f t="shared" si="499"/>
        <v>Light_usage</v>
      </c>
      <c r="AA4023" t="str">
        <f t="shared" si="500"/>
        <v>Medium_user</v>
      </c>
      <c r="AB4023" t="str">
        <f t="shared" si="501"/>
        <v>Medium Usage</v>
      </c>
      <c r="AC4023" t="str">
        <f t="shared" si="502"/>
        <v>None</v>
      </c>
      <c r="AD4023" t="str">
        <f t="shared" si="503"/>
        <v>Medium Intl Calls</v>
      </c>
    </row>
    <row r="4024" spans="1:30" x14ac:dyDescent="0.25">
      <c r="A4024" t="s">
        <v>73</v>
      </c>
      <c r="B4024">
        <v>86</v>
      </c>
      <c r="C4024" t="s">
        <v>21</v>
      </c>
      <c r="D4024" t="s">
        <v>22</v>
      </c>
      <c r="E4024">
        <f>IF(train[[#This Row],[international_plan]]="yes",1,0)</f>
        <v>0</v>
      </c>
      <c r="F4024" t="s">
        <v>23</v>
      </c>
      <c r="G4024">
        <f>IF(train[[#This Row],[voice_mail_plan]]="yes",1,0)</f>
        <v>1</v>
      </c>
      <c r="H4024">
        <v>23</v>
      </c>
      <c r="I4024">
        <v>247.6</v>
      </c>
      <c r="J4024">
        <v>65</v>
      </c>
      <c r="K4024">
        <v>42.09</v>
      </c>
      <c r="L4024">
        <v>255.7</v>
      </c>
      <c r="M4024">
        <v>104</v>
      </c>
      <c r="N4024">
        <v>21.73</v>
      </c>
      <c r="O4024">
        <v>150</v>
      </c>
      <c r="P4024">
        <v>138</v>
      </c>
      <c r="Q4024">
        <v>6.75</v>
      </c>
      <c r="R4024">
        <v>7.3</v>
      </c>
      <c r="S4024">
        <v>5</v>
      </c>
      <c r="T4024">
        <v>1.97</v>
      </c>
      <c r="U4024">
        <v>3</v>
      </c>
      <c r="V4024" t="s">
        <v>22</v>
      </c>
      <c r="W4024">
        <f t="shared" si="496"/>
        <v>0</v>
      </c>
      <c r="X4024" t="str">
        <f t="shared" si="497"/>
        <v>3 or fewer calls</v>
      </c>
      <c r="Y4024" t="str">
        <f t="shared" si="498"/>
        <v>Low</v>
      </c>
      <c r="Z4024" t="str">
        <f t="shared" si="499"/>
        <v>Medium_user</v>
      </c>
      <c r="AA4024" t="str">
        <f t="shared" si="500"/>
        <v>Heavy_user</v>
      </c>
      <c r="AB4024" t="str">
        <f t="shared" si="501"/>
        <v>Medium Usage</v>
      </c>
      <c r="AC4024" t="str">
        <f t="shared" si="502"/>
        <v>Medium</v>
      </c>
      <c r="AD4024" t="str">
        <f t="shared" si="503"/>
        <v>Low Intl Calls</v>
      </c>
    </row>
    <row r="4025" spans="1:30" x14ac:dyDescent="0.25">
      <c r="A4025" t="s">
        <v>35</v>
      </c>
      <c r="B4025">
        <v>21</v>
      </c>
      <c r="C4025" t="s">
        <v>21</v>
      </c>
      <c r="D4025" t="s">
        <v>22</v>
      </c>
      <c r="E4025">
        <f>IF(train[[#This Row],[international_plan]]="yes",1,0)</f>
        <v>0</v>
      </c>
      <c r="F4025" t="s">
        <v>22</v>
      </c>
      <c r="G4025">
        <f>IF(train[[#This Row],[voice_mail_plan]]="yes",1,0)</f>
        <v>0</v>
      </c>
      <c r="H4025">
        <v>0</v>
      </c>
      <c r="I4025">
        <v>254.3</v>
      </c>
      <c r="J4025">
        <v>87</v>
      </c>
      <c r="K4025">
        <v>43.23</v>
      </c>
      <c r="L4025">
        <v>215.5</v>
      </c>
      <c r="M4025">
        <v>95</v>
      </c>
      <c r="N4025">
        <v>18.32</v>
      </c>
      <c r="O4025">
        <v>236.3</v>
      </c>
      <c r="P4025">
        <v>98</v>
      </c>
      <c r="Q4025">
        <v>10.63</v>
      </c>
      <c r="R4025">
        <v>11.6</v>
      </c>
      <c r="S4025">
        <v>5</v>
      </c>
      <c r="T4025">
        <v>3.13</v>
      </c>
      <c r="U4025">
        <v>1</v>
      </c>
      <c r="V4025" t="s">
        <v>23</v>
      </c>
      <c r="W4025">
        <f t="shared" si="496"/>
        <v>1</v>
      </c>
      <c r="X4025" t="str">
        <f t="shared" si="497"/>
        <v>3 or fewer calls</v>
      </c>
      <c r="Y4025" t="str">
        <f t="shared" si="498"/>
        <v>Medium</v>
      </c>
      <c r="Z4025" t="str">
        <f t="shared" si="499"/>
        <v>Medium_user</v>
      </c>
      <c r="AA4025" t="str">
        <f t="shared" si="500"/>
        <v>Medium_user</v>
      </c>
      <c r="AB4025" t="str">
        <f t="shared" si="501"/>
        <v>Medium Usage</v>
      </c>
      <c r="AC4025" t="str">
        <f t="shared" si="502"/>
        <v>None</v>
      </c>
      <c r="AD4025" t="str">
        <f t="shared" si="503"/>
        <v>Medium Intl Calls</v>
      </c>
    </row>
    <row r="4026" spans="1:30" x14ac:dyDescent="0.25">
      <c r="A4026" t="s">
        <v>60</v>
      </c>
      <c r="B4026">
        <v>78</v>
      </c>
      <c r="C4026" t="s">
        <v>21</v>
      </c>
      <c r="D4026" t="s">
        <v>22</v>
      </c>
      <c r="E4026">
        <f>IF(train[[#This Row],[international_plan]]="yes",1,0)</f>
        <v>0</v>
      </c>
      <c r="F4026" t="s">
        <v>22</v>
      </c>
      <c r="G4026">
        <f>IF(train[[#This Row],[voice_mail_plan]]="yes",1,0)</f>
        <v>0</v>
      </c>
      <c r="H4026">
        <v>0</v>
      </c>
      <c r="I4026">
        <v>241.3</v>
      </c>
      <c r="J4026">
        <v>113</v>
      </c>
      <c r="K4026">
        <v>41.02</v>
      </c>
      <c r="L4026">
        <v>146.6</v>
      </c>
      <c r="M4026">
        <v>97</v>
      </c>
      <c r="N4026">
        <v>12.46</v>
      </c>
      <c r="O4026">
        <v>129</v>
      </c>
      <c r="P4026">
        <v>131</v>
      </c>
      <c r="Q4026">
        <v>5.81</v>
      </c>
      <c r="R4026">
        <v>11.8</v>
      </c>
      <c r="S4026">
        <v>6</v>
      </c>
      <c r="T4026">
        <v>3.19</v>
      </c>
      <c r="U4026">
        <v>3</v>
      </c>
      <c r="V4026" t="s">
        <v>22</v>
      </c>
      <c r="W4026">
        <f t="shared" si="496"/>
        <v>0</v>
      </c>
      <c r="X4026" t="str">
        <f t="shared" si="497"/>
        <v>3 or fewer calls</v>
      </c>
      <c r="Y4026" t="str">
        <f t="shared" si="498"/>
        <v>Medium</v>
      </c>
      <c r="Z4026" t="str">
        <f t="shared" si="499"/>
        <v>Medium_user</v>
      </c>
      <c r="AA4026" t="str">
        <f t="shared" si="500"/>
        <v>Medium_user</v>
      </c>
      <c r="AB4026" t="str">
        <f t="shared" si="501"/>
        <v>Medium Usage</v>
      </c>
      <c r="AC4026" t="str">
        <f t="shared" si="502"/>
        <v>None</v>
      </c>
      <c r="AD4026" t="str">
        <f t="shared" si="503"/>
        <v>Medium Intl Calls</v>
      </c>
    </row>
    <row r="4027" spans="1:30" x14ac:dyDescent="0.25">
      <c r="A4027" t="s">
        <v>49</v>
      </c>
      <c r="B4027">
        <v>137</v>
      </c>
      <c r="C4027" t="s">
        <v>28</v>
      </c>
      <c r="D4027" t="s">
        <v>22</v>
      </c>
      <c r="E4027">
        <f>IF(train[[#This Row],[international_plan]]="yes",1,0)</f>
        <v>0</v>
      </c>
      <c r="F4027" t="s">
        <v>22</v>
      </c>
      <c r="G4027">
        <f>IF(train[[#This Row],[voice_mail_plan]]="yes",1,0)</f>
        <v>0</v>
      </c>
      <c r="H4027">
        <v>0</v>
      </c>
      <c r="I4027">
        <v>111.8</v>
      </c>
      <c r="J4027">
        <v>106</v>
      </c>
      <c r="K4027">
        <v>19.010000000000002</v>
      </c>
      <c r="L4027">
        <v>281.89999999999998</v>
      </c>
      <c r="M4027">
        <v>89</v>
      </c>
      <c r="N4027">
        <v>23.96</v>
      </c>
      <c r="O4027">
        <v>233</v>
      </c>
      <c r="P4027">
        <v>93</v>
      </c>
      <c r="Q4027">
        <v>10.49</v>
      </c>
      <c r="R4027">
        <v>11.5</v>
      </c>
      <c r="S4027">
        <v>4</v>
      </c>
      <c r="T4027">
        <v>3.11</v>
      </c>
      <c r="U4027">
        <v>4</v>
      </c>
      <c r="V4027" t="s">
        <v>23</v>
      </c>
      <c r="W4027">
        <f t="shared" si="496"/>
        <v>1</v>
      </c>
      <c r="X4027" t="str">
        <f t="shared" si="497"/>
        <v>More than 3 calls</v>
      </c>
      <c r="Y4027" t="str">
        <f t="shared" si="498"/>
        <v>Medium</v>
      </c>
      <c r="Z4027" t="str">
        <f t="shared" si="499"/>
        <v>Medium_user</v>
      </c>
      <c r="AA4027" t="str">
        <f t="shared" si="500"/>
        <v>Heavy_user</v>
      </c>
      <c r="AB4027" t="str">
        <f t="shared" si="501"/>
        <v>Medium Usage</v>
      </c>
      <c r="AC4027" t="str">
        <f t="shared" si="502"/>
        <v>None</v>
      </c>
      <c r="AD4027" t="str">
        <f t="shared" si="503"/>
        <v>Medium Intl Calls</v>
      </c>
    </row>
    <row r="4028" spans="1:30" x14ac:dyDescent="0.25">
      <c r="A4028" t="s">
        <v>32</v>
      </c>
      <c r="B4028">
        <v>84</v>
      </c>
      <c r="C4028" t="s">
        <v>25</v>
      </c>
      <c r="D4028" t="s">
        <v>22</v>
      </c>
      <c r="E4028">
        <f>IF(train[[#This Row],[international_plan]]="yes",1,0)</f>
        <v>0</v>
      </c>
      <c r="F4028" t="s">
        <v>22</v>
      </c>
      <c r="G4028">
        <f>IF(train[[#This Row],[voice_mail_plan]]="yes",1,0)</f>
        <v>0</v>
      </c>
      <c r="H4028">
        <v>0</v>
      </c>
      <c r="I4028">
        <v>163.69999999999999</v>
      </c>
      <c r="J4028">
        <v>123</v>
      </c>
      <c r="K4028">
        <v>27.83</v>
      </c>
      <c r="L4028">
        <v>175</v>
      </c>
      <c r="M4028">
        <v>93</v>
      </c>
      <c r="N4028">
        <v>14.88</v>
      </c>
      <c r="O4028">
        <v>194</v>
      </c>
      <c r="P4028">
        <v>115</v>
      </c>
      <c r="Q4028">
        <v>8.73</v>
      </c>
      <c r="R4028">
        <v>8</v>
      </c>
      <c r="S4028">
        <v>5</v>
      </c>
      <c r="T4028">
        <v>2.16</v>
      </c>
      <c r="U4028">
        <v>1</v>
      </c>
      <c r="V4028" t="s">
        <v>22</v>
      </c>
      <c r="W4028">
        <f t="shared" si="496"/>
        <v>0</v>
      </c>
      <c r="X4028" t="str">
        <f t="shared" si="497"/>
        <v>3 or fewer calls</v>
      </c>
      <c r="Y4028" t="str">
        <f t="shared" si="498"/>
        <v>Medium</v>
      </c>
      <c r="Z4028" t="str">
        <f t="shared" si="499"/>
        <v>Medium_user</v>
      </c>
      <c r="AA4028" t="str">
        <f t="shared" si="500"/>
        <v>Medium_user</v>
      </c>
      <c r="AB4028" t="str">
        <f t="shared" si="501"/>
        <v>Medium Usage</v>
      </c>
      <c r="AC4028" t="str">
        <f t="shared" si="502"/>
        <v>None</v>
      </c>
      <c r="AD4028" t="str">
        <f t="shared" si="503"/>
        <v>Medium Intl Calls</v>
      </c>
    </row>
    <row r="4029" spans="1:30" x14ac:dyDescent="0.25">
      <c r="A4029" t="s">
        <v>70</v>
      </c>
      <c r="B4029">
        <v>132</v>
      </c>
      <c r="C4029" t="s">
        <v>21</v>
      </c>
      <c r="D4029" t="s">
        <v>22</v>
      </c>
      <c r="E4029">
        <f>IF(train[[#This Row],[international_plan]]="yes",1,0)</f>
        <v>0</v>
      </c>
      <c r="F4029" t="s">
        <v>22</v>
      </c>
      <c r="G4029">
        <f>IF(train[[#This Row],[voice_mail_plan]]="yes",1,0)</f>
        <v>0</v>
      </c>
      <c r="H4029">
        <v>0</v>
      </c>
      <c r="I4029">
        <v>164</v>
      </c>
      <c r="J4029">
        <v>112</v>
      </c>
      <c r="K4029">
        <v>27.88</v>
      </c>
      <c r="L4029">
        <v>243.6</v>
      </c>
      <c r="M4029">
        <v>80</v>
      </c>
      <c r="N4029">
        <v>20.71</v>
      </c>
      <c r="O4029">
        <v>155.5</v>
      </c>
      <c r="P4029">
        <v>122</v>
      </c>
      <c r="Q4029">
        <v>7</v>
      </c>
      <c r="R4029">
        <v>10.199999999999999</v>
      </c>
      <c r="S4029">
        <v>4</v>
      </c>
      <c r="T4029">
        <v>2.75</v>
      </c>
      <c r="U4029">
        <v>1</v>
      </c>
      <c r="V4029" t="s">
        <v>22</v>
      </c>
      <c r="W4029">
        <f t="shared" si="496"/>
        <v>0</v>
      </c>
      <c r="X4029" t="str">
        <f t="shared" si="497"/>
        <v>3 or fewer calls</v>
      </c>
      <c r="Y4029" t="str">
        <f t="shared" si="498"/>
        <v>Medium</v>
      </c>
      <c r="Z4029" t="str">
        <f t="shared" si="499"/>
        <v>Medium_user</v>
      </c>
      <c r="AA4029" t="str">
        <f t="shared" si="500"/>
        <v>Heavy_user</v>
      </c>
      <c r="AB4029" t="str">
        <f t="shared" si="501"/>
        <v>Medium Usage</v>
      </c>
      <c r="AC4029" t="str">
        <f t="shared" si="502"/>
        <v>None</v>
      </c>
      <c r="AD4029" t="str">
        <f t="shared" si="503"/>
        <v>Medium Intl Calls</v>
      </c>
    </row>
    <row r="4030" spans="1:30" x14ac:dyDescent="0.25">
      <c r="A4030" t="s">
        <v>45</v>
      </c>
      <c r="B4030">
        <v>83</v>
      </c>
      <c r="C4030" t="s">
        <v>21</v>
      </c>
      <c r="D4030" t="s">
        <v>22</v>
      </c>
      <c r="E4030">
        <f>IF(train[[#This Row],[international_plan]]="yes",1,0)</f>
        <v>0</v>
      </c>
      <c r="F4030" t="s">
        <v>22</v>
      </c>
      <c r="G4030">
        <f>IF(train[[#This Row],[voice_mail_plan]]="yes",1,0)</f>
        <v>0</v>
      </c>
      <c r="H4030">
        <v>0</v>
      </c>
      <c r="I4030">
        <v>195.2</v>
      </c>
      <c r="J4030">
        <v>101</v>
      </c>
      <c r="K4030">
        <v>33.18</v>
      </c>
      <c r="L4030">
        <v>188.7</v>
      </c>
      <c r="M4030">
        <v>38</v>
      </c>
      <c r="N4030">
        <v>16.04</v>
      </c>
      <c r="O4030">
        <v>270</v>
      </c>
      <c r="P4030">
        <v>91</v>
      </c>
      <c r="Q4030">
        <v>12.15</v>
      </c>
      <c r="R4030">
        <v>11.4</v>
      </c>
      <c r="S4030">
        <v>3</v>
      </c>
      <c r="T4030">
        <v>3.08</v>
      </c>
      <c r="U4030">
        <v>0</v>
      </c>
      <c r="V4030" t="s">
        <v>22</v>
      </c>
      <c r="W4030">
        <f t="shared" si="496"/>
        <v>0</v>
      </c>
      <c r="X4030" t="str">
        <f t="shared" si="497"/>
        <v>3 or fewer calls</v>
      </c>
      <c r="Y4030" t="str">
        <f t="shared" si="498"/>
        <v>Medium</v>
      </c>
      <c r="Z4030" t="str">
        <f t="shared" si="499"/>
        <v>Light_usage</v>
      </c>
      <c r="AA4030" t="str">
        <f t="shared" si="500"/>
        <v>Medium_user</v>
      </c>
      <c r="AB4030" t="str">
        <f t="shared" si="501"/>
        <v>Medium Usage</v>
      </c>
      <c r="AC4030" t="str">
        <f t="shared" si="502"/>
        <v>None</v>
      </c>
      <c r="AD4030" t="str">
        <f t="shared" si="503"/>
        <v>Medium Intl Calls</v>
      </c>
    </row>
    <row r="4031" spans="1:30" x14ac:dyDescent="0.25">
      <c r="A4031" t="s">
        <v>35</v>
      </c>
      <c r="B4031">
        <v>49</v>
      </c>
      <c r="C4031" t="s">
        <v>21</v>
      </c>
      <c r="D4031" t="s">
        <v>23</v>
      </c>
      <c r="E4031">
        <f>IF(train[[#This Row],[international_plan]]="yes",1,0)</f>
        <v>1</v>
      </c>
      <c r="F4031" t="s">
        <v>22</v>
      </c>
      <c r="G4031">
        <f>IF(train[[#This Row],[voice_mail_plan]]="yes",1,0)</f>
        <v>0</v>
      </c>
      <c r="H4031">
        <v>0</v>
      </c>
      <c r="I4031">
        <v>157.6</v>
      </c>
      <c r="J4031">
        <v>101</v>
      </c>
      <c r="K4031">
        <v>26.79</v>
      </c>
      <c r="L4031">
        <v>256.39999999999998</v>
      </c>
      <c r="M4031">
        <v>69</v>
      </c>
      <c r="N4031">
        <v>21.79</v>
      </c>
      <c r="O4031">
        <v>260.8</v>
      </c>
      <c r="P4031">
        <v>107</v>
      </c>
      <c r="Q4031">
        <v>11.74</v>
      </c>
      <c r="R4031">
        <v>9.8000000000000007</v>
      </c>
      <c r="S4031">
        <v>4</v>
      </c>
      <c r="T4031">
        <v>2.65</v>
      </c>
      <c r="U4031">
        <v>1</v>
      </c>
      <c r="V4031" t="s">
        <v>22</v>
      </c>
      <c r="W4031">
        <f t="shared" si="496"/>
        <v>0</v>
      </c>
      <c r="X4031" t="str">
        <f t="shared" si="497"/>
        <v>3 or fewer calls</v>
      </c>
      <c r="Y4031" t="str">
        <f t="shared" si="498"/>
        <v>Medium</v>
      </c>
      <c r="Z4031" t="str">
        <f t="shared" si="499"/>
        <v>Light_usage</v>
      </c>
      <c r="AA4031" t="str">
        <f t="shared" si="500"/>
        <v>Heavy_user</v>
      </c>
      <c r="AB4031" t="str">
        <f t="shared" si="501"/>
        <v>Medium Usage</v>
      </c>
      <c r="AC4031" t="str">
        <f t="shared" si="502"/>
        <v>None</v>
      </c>
      <c r="AD4031" t="str">
        <f t="shared" si="503"/>
        <v>Medium Intl Calls</v>
      </c>
    </row>
    <row r="4032" spans="1:30" x14ac:dyDescent="0.25">
      <c r="A4032" t="s">
        <v>37</v>
      </c>
      <c r="B4032">
        <v>43</v>
      </c>
      <c r="C4032" t="s">
        <v>21</v>
      </c>
      <c r="D4032" t="s">
        <v>22</v>
      </c>
      <c r="E4032">
        <f>IF(train[[#This Row],[international_plan]]="yes",1,0)</f>
        <v>0</v>
      </c>
      <c r="F4032" t="s">
        <v>22</v>
      </c>
      <c r="G4032">
        <f>IF(train[[#This Row],[voice_mail_plan]]="yes",1,0)</f>
        <v>0</v>
      </c>
      <c r="H4032">
        <v>0</v>
      </c>
      <c r="I4032">
        <v>253.6</v>
      </c>
      <c r="J4032">
        <v>110</v>
      </c>
      <c r="K4032">
        <v>43.11</v>
      </c>
      <c r="L4032">
        <v>253.3</v>
      </c>
      <c r="M4032">
        <v>92</v>
      </c>
      <c r="N4032">
        <v>21.53</v>
      </c>
      <c r="O4032">
        <v>161.30000000000001</v>
      </c>
      <c r="P4032">
        <v>103</v>
      </c>
      <c r="Q4032">
        <v>7.26</v>
      </c>
      <c r="R4032">
        <v>10.199999999999999</v>
      </c>
      <c r="S4032">
        <v>3</v>
      </c>
      <c r="T4032">
        <v>2.75</v>
      </c>
      <c r="U4032">
        <v>3</v>
      </c>
      <c r="V4032" t="s">
        <v>23</v>
      </c>
      <c r="W4032">
        <f t="shared" si="496"/>
        <v>1</v>
      </c>
      <c r="X4032" t="str">
        <f t="shared" si="497"/>
        <v>3 or fewer calls</v>
      </c>
      <c r="Y4032" t="str">
        <f t="shared" si="498"/>
        <v>Medium</v>
      </c>
      <c r="Z4032" t="str">
        <f t="shared" si="499"/>
        <v>Medium_user</v>
      </c>
      <c r="AA4032" t="str">
        <f t="shared" si="500"/>
        <v>Heavy_user</v>
      </c>
      <c r="AB4032" t="str">
        <f t="shared" si="501"/>
        <v>High Usage</v>
      </c>
      <c r="AC4032" t="str">
        <f t="shared" si="502"/>
        <v>None</v>
      </c>
      <c r="AD4032" t="str">
        <f t="shared" si="503"/>
        <v>Medium Intl Calls</v>
      </c>
    </row>
    <row r="4033" spans="1:30" x14ac:dyDescent="0.25">
      <c r="A4033" t="s">
        <v>64</v>
      </c>
      <c r="B4033">
        <v>78</v>
      </c>
      <c r="C4033" t="s">
        <v>25</v>
      </c>
      <c r="D4033" t="s">
        <v>22</v>
      </c>
      <c r="E4033">
        <f>IF(train[[#This Row],[international_plan]]="yes",1,0)</f>
        <v>0</v>
      </c>
      <c r="F4033" t="s">
        <v>23</v>
      </c>
      <c r="G4033">
        <f>IF(train[[#This Row],[voice_mail_plan]]="yes",1,0)</f>
        <v>1</v>
      </c>
      <c r="H4033">
        <v>38</v>
      </c>
      <c r="I4033">
        <v>199</v>
      </c>
      <c r="J4033">
        <v>96</v>
      </c>
      <c r="K4033">
        <v>33.83</v>
      </c>
      <c r="L4033">
        <v>75.5</v>
      </c>
      <c r="M4033">
        <v>93</v>
      </c>
      <c r="N4033">
        <v>6.42</v>
      </c>
      <c r="O4033">
        <v>180.2</v>
      </c>
      <c r="P4033">
        <v>78</v>
      </c>
      <c r="Q4033">
        <v>8.11</v>
      </c>
      <c r="R4033">
        <v>7.5</v>
      </c>
      <c r="S4033">
        <v>7</v>
      </c>
      <c r="T4033">
        <v>2.0299999999999998</v>
      </c>
      <c r="U4033">
        <v>1</v>
      </c>
      <c r="V4033" t="s">
        <v>22</v>
      </c>
      <c r="W4033">
        <f t="shared" si="496"/>
        <v>0</v>
      </c>
      <c r="X4033" t="str">
        <f t="shared" si="497"/>
        <v>3 or fewer calls</v>
      </c>
      <c r="Y4033" t="str">
        <f t="shared" si="498"/>
        <v>Medium</v>
      </c>
      <c r="Z4033" t="str">
        <f t="shared" si="499"/>
        <v>Medium_user</v>
      </c>
      <c r="AA4033" t="str">
        <f t="shared" si="500"/>
        <v>Light_user</v>
      </c>
      <c r="AB4033" t="str">
        <f t="shared" si="501"/>
        <v>Medium Usage</v>
      </c>
      <c r="AC4033" t="str">
        <f t="shared" si="502"/>
        <v>High</v>
      </c>
      <c r="AD4033" t="str">
        <f t="shared" si="503"/>
        <v>Medium Intl Calls</v>
      </c>
    </row>
    <row r="4034" spans="1:30" x14ac:dyDescent="0.25">
      <c r="A4034" t="s">
        <v>56</v>
      </c>
      <c r="B4034">
        <v>65</v>
      </c>
      <c r="C4034" t="s">
        <v>25</v>
      </c>
      <c r="D4034" t="s">
        <v>22</v>
      </c>
      <c r="E4034">
        <f>IF(train[[#This Row],[international_plan]]="yes",1,0)</f>
        <v>0</v>
      </c>
      <c r="F4034" t="s">
        <v>22</v>
      </c>
      <c r="G4034">
        <f>IF(train[[#This Row],[voice_mail_plan]]="yes",1,0)</f>
        <v>0</v>
      </c>
      <c r="H4034">
        <v>0</v>
      </c>
      <c r="I4034">
        <v>182.5</v>
      </c>
      <c r="J4034">
        <v>58</v>
      </c>
      <c r="K4034">
        <v>31.03</v>
      </c>
      <c r="L4034">
        <v>201.9</v>
      </c>
      <c r="M4034">
        <v>93</v>
      </c>
      <c r="N4034">
        <v>17.16</v>
      </c>
      <c r="O4034">
        <v>189.1</v>
      </c>
      <c r="P4034">
        <v>97</v>
      </c>
      <c r="Q4034">
        <v>8.51</v>
      </c>
      <c r="R4034">
        <v>8.6</v>
      </c>
      <c r="S4034">
        <v>5</v>
      </c>
      <c r="T4034">
        <v>2.3199999999999998</v>
      </c>
      <c r="U4034">
        <v>1</v>
      </c>
      <c r="V4034" t="s">
        <v>22</v>
      </c>
      <c r="W4034">
        <f t="shared" ref="W4034:W4097" si="504">IF(V4034="yes",1,0)</f>
        <v>0</v>
      </c>
      <c r="X4034" t="str">
        <f t="shared" ref="X4034:X4097" si="505">IF(U4034&gt;3,"More than 3 calls","3 or fewer calls")</f>
        <v>3 or fewer calls</v>
      </c>
      <c r="Y4034" t="str">
        <f t="shared" ref="Y4034:Y4097" si="506">IF(T4034&lt;2,"Low",IF(T4034&lt;4,"Medium","High"))</f>
        <v>Medium</v>
      </c>
      <c r="Z4034" t="str">
        <f t="shared" ref="Z4034:Z4097" si="507">IF(M4034&lt;80,"Light_usage",IF(M4034&lt;120,"Medium_user","Heavy_user"))</f>
        <v>Medium_user</v>
      </c>
      <c r="AA4034" t="str">
        <f t="shared" ref="AA4034:AA4097" si="508">IF(N4034&lt;10,"Light_user",IF(N4034&lt;20,"Medium_user","Heavy_user"))</f>
        <v>Medium_user</v>
      </c>
      <c r="AB4034" t="str">
        <f t="shared" ref="AB4034:AB4097" si="509">IF(AND(I4034&gt;250,N4034&gt;20,R4034&gt;10),"High Usage",
  IF(AND(I4034&lt;100,N4034&lt;10,R4034&lt;5),"Low Usage","Medium Usage"))</f>
        <v>Medium Usage</v>
      </c>
      <c r="AC4034" t="str">
        <f t="shared" ref="AC4034:AC4097" si="510">IF(H4034=0,"None",IF(H4034&lt;10,"Low",IF(H4034&lt;30,"Medium","High")))</f>
        <v>None</v>
      </c>
      <c r="AD4034" t="str">
        <f t="shared" ref="AD4034:AD4097" si="511">IF(T4034&lt;=2, "Low Intl Calls", IF(T4034&lt;=5, "Medium Intl Calls", "High Intl Calls"))</f>
        <v>Medium Intl Calls</v>
      </c>
    </row>
    <row r="4035" spans="1:30" x14ac:dyDescent="0.25">
      <c r="A4035" t="s">
        <v>49</v>
      </c>
      <c r="B4035">
        <v>79</v>
      </c>
      <c r="C4035" t="s">
        <v>21</v>
      </c>
      <c r="D4035" t="s">
        <v>22</v>
      </c>
      <c r="E4035">
        <f>IF(train[[#This Row],[international_plan]]="yes",1,0)</f>
        <v>0</v>
      </c>
      <c r="F4035" t="s">
        <v>22</v>
      </c>
      <c r="G4035">
        <f>IF(train[[#This Row],[voice_mail_plan]]="yes",1,0)</f>
        <v>0</v>
      </c>
      <c r="H4035">
        <v>0</v>
      </c>
      <c r="I4035">
        <v>81.2</v>
      </c>
      <c r="J4035">
        <v>91</v>
      </c>
      <c r="K4035">
        <v>13.8</v>
      </c>
      <c r="L4035">
        <v>215.7</v>
      </c>
      <c r="M4035">
        <v>126</v>
      </c>
      <c r="N4035">
        <v>18.329999999999998</v>
      </c>
      <c r="O4035">
        <v>245.9</v>
      </c>
      <c r="P4035">
        <v>85</v>
      </c>
      <c r="Q4035">
        <v>11.07</v>
      </c>
      <c r="R4035">
        <v>10.9</v>
      </c>
      <c r="S4035">
        <v>4</v>
      </c>
      <c r="T4035">
        <v>2.94</v>
      </c>
      <c r="U4035">
        <v>1</v>
      </c>
      <c r="V4035" t="s">
        <v>22</v>
      </c>
      <c r="W4035">
        <f t="shared" si="504"/>
        <v>0</v>
      </c>
      <c r="X4035" t="str">
        <f t="shared" si="505"/>
        <v>3 or fewer calls</v>
      </c>
      <c r="Y4035" t="str">
        <f t="shared" si="506"/>
        <v>Medium</v>
      </c>
      <c r="Z4035" t="str">
        <f t="shared" si="507"/>
        <v>Heavy_user</v>
      </c>
      <c r="AA4035" t="str">
        <f t="shared" si="508"/>
        <v>Medium_user</v>
      </c>
      <c r="AB4035" t="str">
        <f t="shared" si="509"/>
        <v>Medium Usage</v>
      </c>
      <c r="AC4035" t="str">
        <f t="shared" si="510"/>
        <v>None</v>
      </c>
      <c r="AD4035" t="str">
        <f t="shared" si="511"/>
        <v>Medium Intl Calls</v>
      </c>
    </row>
    <row r="4036" spans="1:30" x14ac:dyDescent="0.25">
      <c r="A4036" t="s">
        <v>49</v>
      </c>
      <c r="B4036">
        <v>76</v>
      </c>
      <c r="C4036" t="s">
        <v>21</v>
      </c>
      <c r="D4036" t="s">
        <v>22</v>
      </c>
      <c r="E4036">
        <f>IF(train[[#This Row],[international_plan]]="yes",1,0)</f>
        <v>0</v>
      </c>
      <c r="F4036" t="s">
        <v>22</v>
      </c>
      <c r="G4036">
        <f>IF(train[[#This Row],[voice_mail_plan]]="yes",1,0)</f>
        <v>0</v>
      </c>
      <c r="H4036">
        <v>0</v>
      </c>
      <c r="I4036">
        <v>179.1</v>
      </c>
      <c r="J4036">
        <v>110</v>
      </c>
      <c r="K4036">
        <v>30.45</v>
      </c>
      <c r="L4036">
        <v>157.19999999999999</v>
      </c>
      <c r="M4036">
        <v>81</v>
      </c>
      <c r="N4036">
        <v>13.36</v>
      </c>
      <c r="O4036">
        <v>240</v>
      </c>
      <c r="P4036">
        <v>109</v>
      </c>
      <c r="Q4036">
        <v>10.8</v>
      </c>
      <c r="R4036">
        <v>6.5</v>
      </c>
      <c r="S4036">
        <v>3</v>
      </c>
      <c r="T4036">
        <v>1.76</v>
      </c>
      <c r="U4036">
        <v>0</v>
      </c>
      <c r="V4036" t="s">
        <v>22</v>
      </c>
      <c r="W4036">
        <f t="shared" si="504"/>
        <v>0</v>
      </c>
      <c r="X4036" t="str">
        <f t="shared" si="505"/>
        <v>3 or fewer calls</v>
      </c>
      <c r="Y4036" t="str">
        <f t="shared" si="506"/>
        <v>Low</v>
      </c>
      <c r="Z4036" t="str">
        <f t="shared" si="507"/>
        <v>Medium_user</v>
      </c>
      <c r="AA4036" t="str">
        <f t="shared" si="508"/>
        <v>Medium_user</v>
      </c>
      <c r="AB4036" t="str">
        <f t="shared" si="509"/>
        <v>Medium Usage</v>
      </c>
      <c r="AC4036" t="str">
        <f t="shared" si="510"/>
        <v>None</v>
      </c>
      <c r="AD4036" t="str">
        <f t="shared" si="511"/>
        <v>Low Intl Calls</v>
      </c>
    </row>
    <row r="4037" spans="1:30" x14ac:dyDescent="0.25">
      <c r="A4037" t="s">
        <v>69</v>
      </c>
      <c r="B4037">
        <v>124</v>
      </c>
      <c r="C4037" t="s">
        <v>21</v>
      </c>
      <c r="D4037" t="s">
        <v>22</v>
      </c>
      <c r="E4037">
        <f>IF(train[[#This Row],[international_plan]]="yes",1,0)</f>
        <v>0</v>
      </c>
      <c r="F4037" t="s">
        <v>22</v>
      </c>
      <c r="G4037">
        <f>IF(train[[#This Row],[voice_mail_plan]]="yes",1,0)</f>
        <v>0</v>
      </c>
      <c r="H4037">
        <v>0</v>
      </c>
      <c r="I4037">
        <v>182.7</v>
      </c>
      <c r="J4037">
        <v>98</v>
      </c>
      <c r="K4037">
        <v>31.06</v>
      </c>
      <c r="L4037">
        <v>197.2</v>
      </c>
      <c r="M4037">
        <v>93</v>
      </c>
      <c r="N4037">
        <v>16.760000000000002</v>
      </c>
      <c r="O4037">
        <v>220.6</v>
      </c>
      <c r="P4037">
        <v>105</v>
      </c>
      <c r="Q4037">
        <v>9.93</v>
      </c>
      <c r="R4037">
        <v>8.1</v>
      </c>
      <c r="S4037">
        <v>4</v>
      </c>
      <c r="T4037">
        <v>2.19</v>
      </c>
      <c r="U4037">
        <v>1</v>
      </c>
      <c r="V4037" t="s">
        <v>22</v>
      </c>
      <c r="W4037">
        <f t="shared" si="504"/>
        <v>0</v>
      </c>
      <c r="X4037" t="str">
        <f t="shared" si="505"/>
        <v>3 or fewer calls</v>
      </c>
      <c r="Y4037" t="str">
        <f t="shared" si="506"/>
        <v>Medium</v>
      </c>
      <c r="Z4037" t="str">
        <f t="shared" si="507"/>
        <v>Medium_user</v>
      </c>
      <c r="AA4037" t="str">
        <f t="shared" si="508"/>
        <v>Medium_user</v>
      </c>
      <c r="AB4037" t="str">
        <f t="shared" si="509"/>
        <v>Medium Usage</v>
      </c>
      <c r="AC4037" t="str">
        <f t="shared" si="510"/>
        <v>None</v>
      </c>
      <c r="AD4037" t="str">
        <f t="shared" si="511"/>
        <v>Medium Intl Calls</v>
      </c>
    </row>
    <row r="4038" spans="1:30" x14ac:dyDescent="0.25">
      <c r="A4038" t="s">
        <v>68</v>
      </c>
      <c r="B4038">
        <v>98</v>
      </c>
      <c r="C4038" t="s">
        <v>25</v>
      </c>
      <c r="D4038" t="s">
        <v>22</v>
      </c>
      <c r="E4038">
        <f>IF(train[[#This Row],[international_plan]]="yes",1,0)</f>
        <v>0</v>
      </c>
      <c r="F4038" t="s">
        <v>22</v>
      </c>
      <c r="G4038">
        <f>IF(train[[#This Row],[voice_mail_plan]]="yes",1,0)</f>
        <v>0</v>
      </c>
      <c r="H4038">
        <v>0</v>
      </c>
      <c r="I4038">
        <v>207</v>
      </c>
      <c r="J4038">
        <v>94</v>
      </c>
      <c r="K4038">
        <v>35.19</v>
      </c>
      <c r="L4038">
        <v>256.3</v>
      </c>
      <c r="M4038">
        <v>64</v>
      </c>
      <c r="N4038">
        <v>21.79</v>
      </c>
      <c r="O4038">
        <v>137.6</v>
      </c>
      <c r="P4038">
        <v>60</v>
      </c>
      <c r="Q4038">
        <v>6.19</v>
      </c>
      <c r="R4038">
        <v>10.4</v>
      </c>
      <c r="S4038">
        <v>4</v>
      </c>
      <c r="T4038">
        <v>2.81</v>
      </c>
      <c r="U4038">
        <v>2</v>
      </c>
      <c r="V4038" t="s">
        <v>22</v>
      </c>
      <c r="W4038">
        <f t="shared" si="504"/>
        <v>0</v>
      </c>
      <c r="X4038" t="str">
        <f t="shared" si="505"/>
        <v>3 or fewer calls</v>
      </c>
      <c r="Y4038" t="str">
        <f t="shared" si="506"/>
        <v>Medium</v>
      </c>
      <c r="Z4038" t="str">
        <f t="shared" si="507"/>
        <v>Light_usage</v>
      </c>
      <c r="AA4038" t="str">
        <f t="shared" si="508"/>
        <v>Heavy_user</v>
      </c>
      <c r="AB4038" t="str">
        <f t="shared" si="509"/>
        <v>Medium Usage</v>
      </c>
      <c r="AC4038" t="str">
        <f t="shared" si="510"/>
        <v>None</v>
      </c>
      <c r="AD4038" t="str">
        <f t="shared" si="511"/>
        <v>Medium Intl Calls</v>
      </c>
    </row>
    <row r="4039" spans="1:30" x14ac:dyDescent="0.25">
      <c r="A4039" t="s">
        <v>31</v>
      </c>
      <c r="B4039">
        <v>142</v>
      </c>
      <c r="C4039" t="s">
        <v>21</v>
      </c>
      <c r="D4039" t="s">
        <v>22</v>
      </c>
      <c r="E4039">
        <f>IF(train[[#This Row],[international_plan]]="yes",1,0)</f>
        <v>0</v>
      </c>
      <c r="F4039" t="s">
        <v>22</v>
      </c>
      <c r="G4039">
        <f>IF(train[[#This Row],[voice_mail_plan]]="yes",1,0)</f>
        <v>0</v>
      </c>
      <c r="H4039">
        <v>0</v>
      </c>
      <c r="I4039">
        <v>243.4</v>
      </c>
      <c r="J4039">
        <v>76</v>
      </c>
      <c r="K4039">
        <v>41.38</v>
      </c>
      <c r="L4039">
        <v>161.4</v>
      </c>
      <c r="M4039">
        <v>102</v>
      </c>
      <c r="N4039">
        <v>13.72</v>
      </c>
      <c r="O4039">
        <v>120.5</v>
      </c>
      <c r="P4039">
        <v>105</v>
      </c>
      <c r="Q4039">
        <v>5.42</v>
      </c>
      <c r="R4039">
        <v>10</v>
      </c>
      <c r="S4039">
        <v>5</v>
      </c>
      <c r="T4039">
        <v>2.7</v>
      </c>
      <c r="U4039">
        <v>4</v>
      </c>
      <c r="V4039" t="s">
        <v>22</v>
      </c>
      <c r="W4039">
        <f t="shared" si="504"/>
        <v>0</v>
      </c>
      <c r="X4039" t="str">
        <f t="shared" si="505"/>
        <v>More than 3 calls</v>
      </c>
      <c r="Y4039" t="str">
        <f t="shared" si="506"/>
        <v>Medium</v>
      </c>
      <c r="Z4039" t="str">
        <f t="shared" si="507"/>
        <v>Medium_user</v>
      </c>
      <c r="AA4039" t="str">
        <f t="shared" si="508"/>
        <v>Medium_user</v>
      </c>
      <c r="AB4039" t="str">
        <f t="shared" si="509"/>
        <v>Medium Usage</v>
      </c>
      <c r="AC4039" t="str">
        <f t="shared" si="510"/>
        <v>None</v>
      </c>
      <c r="AD4039" t="str">
        <f t="shared" si="511"/>
        <v>Medium Intl Calls</v>
      </c>
    </row>
    <row r="4040" spans="1:30" x14ac:dyDescent="0.25">
      <c r="A4040" t="s">
        <v>61</v>
      </c>
      <c r="B4040">
        <v>146</v>
      </c>
      <c r="C4040" t="s">
        <v>21</v>
      </c>
      <c r="D4040" t="s">
        <v>22</v>
      </c>
      <c r="E4040">
        <f>IF(train[[#This Row],[international_plan]]="yes",1,0)</f>
        <v>0</v>
      </c>
      <c r="F4040" t="s">
        <v>22</v>
      </c>
      <c r="G4040">
        <f>IF(train[[#This Row],[voice_mail_plan]]="yes",1,0)</f>
        <v>0</v>
      </c>
      <c r="H4040">
        <v>0</v>
      </c>
      <c r="I4040">
        <v>157.4</v>
      </c>
      <c r="J4040">
        <v>89</v>
      </c>
      <c r="K4040">
        <v>26.76</v>
      </c>
      <c r="L4040">
        <v>196</v>
      </c>
      <c r="M4040">
        <v>117</v>
      </c>
      <c r="N4040">
        <v>16.66</v>
      </c>
      <c r="O4040">
        <v>147.69999999999999</v>
      </c>
      <c r="P4040">
        <v>150</v>
      </c>
      <c r="Q4040">
        <v>6.65</v>
      </c>
      <c r="R4040">
        <v>10.8</v>
      </c>
      <c r="S4040">
        <v>4</v>
      </c>
      <c r="T4040">
        <v>2.92</v>
      </c>
      <c r="U4040">
        <v>0</v>
      </c>
      <c r="V4040" t="s">
        <v>22</v>
      </c>
      <c r="W4040">
        <f t="shared" si="504"/>
        <v>0</v>
      </c>
      <c r="X4040" t="str">
        <f t="shared" si="505"/>
        <v>3 or fewer calls</v>
      </c>
      <c r="Y4040" t="str">
        <f t="shared" si="506"/>
        <v>Medium</v>
      </c>
      <c r="Z4040" t="str">
        <f t="shared" si="507"/>
        <v>Medium_user</v>
      </c>
      <c r="AA4040" t="str">
        <f t="shared" si="508"/>
        <v>Medium_user</v>
      </c>
      <c r="AB4040" t="str">
        <f t="shared" si="509"/>
        <v>Medium Usage</v>
      </c>
      <c r="AC4040" t="str">
        <f t="shared" si="510"/>
        <v>None</v>
      </c>
      <c r="AD4040" t="str">
        <f t="shared" si="511"/>
        <v>Medium Intl Calls</v>
      </c>
    </row>
    <row r="4041" spans="1:30" x14ac:dyDescent="0.25">
      <c r="A4041" t="s">
        <v>32</v>
      </c>
      <c r="B4041">
        <v>84</v>
      </c>
      <c r="C4041" t="s">
        <v>28</v>
      </c>
      <c r="D4041" t="s">
        <v>22</v>
      </c>
      <c r="E4041">
        <f>IF(train[[#This Row],[international_plan]]="yes",1,0)</f>
        <v>0</v>
      </c>
      <c r="F4041" t="s">
        <v>22</v>
      </c>
      <c r="G4041">
        <f>IF(train[[#This Row],[voice_mail_plan]]="yes",1,0)</f>
        <v>0</v>
      </c>
      <c r="H4041">
        <v>0</v>
      </c>
      <c r="I4041">
        <v>233.9</v>
      </c>
      <c r="J4041">
        <v>76</v>
      </c>
      <c r="K4041">
        <v>39.76</v>
      </c>
      <c r="L4041">
        <v>153.19999999999999</v>
      </c>
      <c r="M4041">
        <v>96</v>
      </c>
      <c r="N4041">
        <v>13.02</v>
      </c>
      <c r="O4041">
        <v>228</v>
      </c>
      <c r="P4041">
        <v>82</v>
      </c>
      <c r="Q4041">
        <v>10.26</v>
      </c>
      <c r="R4041">
        <v>12.8</v>
      </c>
      <c r="S4041">
        <v>5</v>
      </c>
      <c r="T4041">
        <v>3.46</v>
      </c>
      <c r="U4041">
        <v>3</v>
      </c>
      <c r="V4041" t="s">
        <v>22</v>
      </c>
      <c r="W4041">
        <f t="shared" si="504"/>
        <v>0</v>
      </c>
      <c r="X4041" t="str">
        <f t="shared" si="505"/>
        <v>3 or fewer calls</v>
      </c>
      <c r="Y4041" t="str">
        <f t="shared" si="506"/>
        <v>Medium</v>
      </c>
      <c r="Z4041" t="str">
        <f t="shared" si="507"/>
        <v>Medium_user</v>
      </c>
      <c r="AA4041" t="str">
        <f t="shared" si="508"/>
        <v>Medium_user</v>
      </c>
      <c r="AB4041" t="str">
        <f t="shared" si="509"/>
        <v>Medium Usage</v>
      </c>
      <c r="AC4041" t="str">
        <f t="shared" si="510"/>
        <v>None</v>
      </c>
      <c r="AD4041" t="str">
        <f t="shared" si="511"/>
        <v>Medium Intl Calls</v>
      </c>
    </row>
    <row r="4042" spans="1:30" x14ac:dyDescent="0.25">
      <c r="A4042" t="s">
        <v>69</v>
      </c>
      <c r="B4042">
        <v>200</v>
      </c>
      <c r="C4042" t="s">
        <v>25</v>
      </c>
      <c r="D4042" t="s">
        <v>22</v>
      </c>
      <c r="E4042">
        <f>IF(train[[#This Row],[international_plan]]="yes",1,0)</f>
        <v>0</v>
      </c>
      <c r="F4042" t="s">
        <v>22</v>
      </c>
      <c r="G4042">
        <f>IF(train[[#This Row],[voice_mail_plan]]="yes",1,0)</f>
        <v>0</v>
      </c>
      <c r="H4042">
        <v>0</v>
      </c>
      <c r="I4042">
        <v>195.4</v>
      </c>
      <c r="J4042">
        <v>71</v>
      </c>
      <c r="K4042">
        <v>33.22</v>
      </c>
      <c r="L4042">
        <v>249.4</v>
      </c>
      <c r="M4042">
        <v>96</v>
      </c>
      <c r="N4042">
        <v>21.2</v>
      </c>
      <c r="O4042">
        <v>233.1</v>
      </c>
      <c r="P4042">
        <v>132</v>
      </c>
      <c r="Q4042">
        <v>10.49</v>
      </c>
      <c r="R4042">
        <v>12.9</v>
      </c>
      <c r="S4042">
        <v>2</v>
      </c>
      <c r="T4042">
        <v>3.48</v>
      </c>
      <c r="U4042">
        <v>3</v>
      </c>
      <c r="V4042" t="s">
        <v>22</v>
      </c>
      <c r="W4042">
        <f t="shared" si="504"/>
        <v>0</v>
      </c>
      <c r="X4042" t="str">
        <f t="shared" si="505"/>
        <v>3 or fewer calls</v>
      </c>
      <c r="Y4042" t="str">
        <f t="shared" si="506"/>
        <v>Medium</v>
      </c>
      <c r="Z4042" t="str">
        <f t="shared" si="507"/>
        <v>Medium_user</v>
      </c>
      <c r="AA4042" t="str">
        <f t="shared" si="508"/>
        <v>Heavy_user</v>
      </c>
      <c r="AB4042" t="str">
        <f t="shared" si="509"/>
        <v>Medium Usage</v>
      </c>
      <c r="AC4042" t="str">
        <f t="shared" si="510"/>
        <v>None</v>
      </c>
      <c r="AD4042" t="str">
        <f t="shared" si="511"/>
        <v>Medium Intl Calls</v>
      </c>
    </row>
    <row r="4043" spans="1:30" x14ac:dyDescent="0.25">
      <c r="A4043" t="s">
        <v>26</v>
      </c>
      <c r="B4043">
        <v>17</v>
      </c>
      <c r="C4043" t="s">
        <v>25</v>
      </c>
      <c r="D4043" t="s">
        <v>22</v>
      </c>
      <c r="E4043">
        <f>IF(train[[#This Row],[international_plan]]="yes",1,0)</f>
        <v>0</v>
      </c>
      <c r="F4043" t="s">
        <v>22</v>
      </c>
      <c r="G4043">
        <f>IF(train[[#This Row],[voice_mail_plan]]="yes",1,0)</f>
        <v>0</v>
      </c>
      <c r="H4043">
        <v>0</v>
      </c>
      <c r="I4043">
        <v>180.4</v>
      </c>
      <c r="J4043">
        <v>121</v>
      </c>
      <c r="K4043">
        <v>30.67</v>
      </c>
      <c r="L4043">
        <v>228.5</v>
      </c>
      <c r="M4043">
        <v>111</v>
      </c>
      <c r="N4043">
        <v>19.420000000000002</v>
      </c>
      <c r="O4043">
        <v>199.5</v>
      </c>
      <c r="P4043">
        <v>99</v>
      </c>
      <c r="Q4043">
        <v>8.98</v>
      </c>
      <c r="R4043">
        <v>14.8</v>
      </c>
      <c r="S4043">
        <v>5</v>
      </c>
      <c r="T4043">
        <v>4</v>
      </c>
      <c r="U4043">
        <v>0</v>
      </c>
      <c r="V4043" t="s">
        <v>22</v>
      </c>
      <c r="W4043">
        <f t="shared" si="504"/>
        <v>0</v>
      </c>
      <c r="X4043" t="str">
        <f t="shared" si="505"/>
        <v>3 or fewer calls</v>
      </c>
      <c r="Y4043" t="str">
        <f t="shared" si="506"/>
        <v>High</v>
      </c>
      <c r="Z4043" t="str">
        <f t="shared" si="507"/>
        <v>Medium_user</v>
      </c>
      <c r="AA4043" t="str">
        <f t="shared" si="508"/>
        <v>Medium_user</v>
      </c>
      <c r="AB4043" t="str">
        <f t="shared" si="509"/>
        <v>Medium Usage</v>
      </c>
      <c r="AC4043" t="str">
        <f t="shared" si="510"/>
        <v>None</v>
      </c>
      <c r="AD4043" t="str">
        <f t="shared" si="511"/>
        <v>Medium Intl Calls</v>
      </c>
    </row>
    <row r="4044" spans="1:30" x14ac:dyDescent="0.25">
      <c r="A4044" t="s">
        <v>43</v>
      </c>
      <c r="B4044">
        <v>125</v>
      </c>
      <c r="C4044" t="s">
        <v>25</v>
      </c>
      <c r="D4044" t="s">
        <v>22</v>
      </c>
      <c r="E4044">
        <f>IF(train[[#This Row],[international_plan]]="yes",1,0)</f>
        <v>0</v>
      </c>
      <c r="F4044" t="s">
        <v>22</v>
      </c>
      <c r="G4044">
        <f>IF(train[[#This Row],[voice_mail_plan]]="yes",1,0)</f>
        <v>0</v>
      </c>
      <c r="H4044">
        <v>0</v>
      </c>
      <c r="I4044">
        <v>143.6</v>
      </c>
      <c r="J4044">
        <v>119</v>
      </c>
      <c r="K4044">
        <v>24.41</v>
      </c>
      <c r="L4044">
        <v>238.5</v>
      </c>
      <c r="M4044">
        <v>119</v>
      </c>
      <c r="N4044">
        <v>20.27</v>
      </c>
      <c r="O4044">
        <v>173.6</v>
      </c>
      <c r="P4044">
        <v>89</v>
      </c>
      <c r="Q4044">
        <v>7.81</v>
      </c>
      <c r="R4044">
        <v>10.9</v>
      </c>
      <c r="S4044">
        <v>4</v>
      </c>
      <c r="T4044">
        <v>2.94</v>
      </c>
      <c r="U4044">
        <v>2</v>
      </c>
      <c r="V4044" t="s">
        <v>22</v>
      </c>
      <c r="W4044">
        <f t="shared" si="504"/>
        <v>0</v>
      </c>
      <c r="X4044" t="str">
        <f t="shared" si="505"/>
        <v>3 or fewer calls</v>
      </c>
      <c r="Y4044" t="str">
        <f t="shared" si="506"/>
        <v>Medium</v>
      </c>
      <c r="Z4044" t="str">
        <f t="shared" si="507"/>
        <v>Medium_user</v>
      </c>
      <c r="AA4044" t="str">
        <f t="shared" si="508"/>
        <v>Heavy_user</v>
      </c>
      <c r="AB4044" t="str">
        <f t="shared" si="509"/>
        <v>Medium Usage</v>
      </c>
      <c r="AC4044" t="str">
        <f t="shared" si="510"/>
        <v>None</v>
      </c>
      <c r="AD4044" t="str">
        <f t="shared" si="511"/>
        <v>Medium Intl Calls</v>
      </c>
    </row>
    <row r="4045" spans="1:30" x14ac:dyDescent="0.25">
      <c r="A4045" t="s">
        <v>41</v>
      </c>
      <c r="B4045">
        <v>61</v>
      </c>
      <c r="C4045" t="s">
        <v>28</v>
      </c>
      <c r="D4045" t="s">
        <v>22</v>
      </c>
      <c r="E4045">
        <f>IF(train[[#This Row],[international_plan]]="yes",1,0)</f>
        <v>0</v>
      </c>
      <c r="F4045" t="s">
        <v>22</v>
      </c>
      <c r="G4045">
        <f>IF(train[[#This Row],[voice_mail_plan]]="yes",1,0)</f>
        <v>0</v>
      </c>
      <c r="H4045">
        <v>0</v>
      </c>
      <c r="I4045">
        <v>88.1</v>
      </c>
      <c r="J4045">
        <v>60</v>
      </c>
      <c r="K4045">
        <v>14.98</v>
      </c>
      <c r="L4045">
        <v>129.69999999999999</v>
      </c>
      <c r="M4045">
        <v>108</v>
      </c>
      <c r="N4045">
        <v>11.02</v>
      </c>
      <c r="O4045">
        <v>169</v>
      </c>
      <c r="P4045">
        <v>87</v>
      </c>
      <c r="Q4045">
        <v>7.61</v>
      </c>
      <c r="R4045">
        <v>13.3</v>
      </c>
      <c r="S4045">
        <v>4</v>
      </c>
      <c r="T4045">
        <v>3.59</v>
      </c>
      <c r="U4045">
        <v>2</v>
      </c>
      <c r="V4045" t="s">
        <v>22</v>
      </c>
      <c r="W4045">
        <f t="shared" si="504"/>
        <v>0</v>
      </c>
      <c r="X4045" t="str">
        <f t="shared" si="505"/>
        <v>3 or fewer calls</v>
      </c>
      <c r="Y4045" t="str">
        <f t="shared" si="506"/>
        <v>Medium</v>
      </c>
      <c r="Z4045" t="str">
        <f t="shared" si="507"/>
        <v>Medium_user</v>
      </c>
      <c r="AA4045" t="str">
        <f t="shared" si="508"/>
        <v>Medium_user</v>
      </c>
      <c r="AB4045" t="str">
        <f t="shared" si="509"/>
        <v>Medium Usage</v>
      </c>
      <c r="AC4045" t="str">
        <f t="shared" si="510"/>
        <v>None</v>
      </c>
      <c r="AD4045" t="str">
        <f t="shared" si="511"/>
        <v>Medium Intl Calls</v>
      </c>
    </row>
    <row r="4046" spans="1:30" x14ac:dyDescent="0.25">
      <c r="A4046" t="s">
        <v>43</v>
      </c>
      <c r="B4046">
        <v>103</v>
      </c>
      <c r="C4046" t="s">
        <v>21</v>
      </c>
      <c r="D4046" t="s">
        <v>22</v>
      </c>
      <c r="E4046">
        <f>IF(train[[#This Row],[international_plan]]="yes",1,0)</f>
        <v>0</v>
      </c>
      <c r="F4046" t="s">
        <v>23</v>
      </c>
      <c r="G4046">
        <f>IF(train[[#This Row],[voice_mail_plan]]="yes",1,0)</f>
        <v>1</v>
      </c>
      <c r="H4046">
        <v>30</v>
      </c>
      <c r="I4046">
        <v>254.1</v>
      </c>
      <c r="J4046">
        <v>75</v>
      </c>
      <c r="K4046">
        <v>43.2</v>
      </c>
      <c r="L4046">
        <v>200.4</v>
      </c>
      <c r="M4046">
        <v>116</v>
      </c>
      <c r="N4046">
        <v>17.03</v>
      </c>
      <c r="O4046">
        <v>185.9</v>
      </c>
      <c r="P4046">
        <v>109</v>
      </c>
      <c r="Q4046">
        <v>8.3699999999999992</v>
      </c>
      <c r="R4046">
        <v>6.6</v>
      </c>
      <c r="S4046">
        <v>2</v>
      </c>
      <c r="T4046">
        <v>1.78</v>
      </c>
      <c r="U4046">
        <v>2</v>
      </c>
      <c r="V4046" t="s">
        <v>22</v>
      </c>
      <c r="W4046">
        <f t="shared" si="504"/>
        <v>0</v>
      </c>
      <c r="X4046" t="str">
        <f t="shared" si="505"/>
        <v>3 or fewer calls</v>
      </c>
      <c r="Y4046" t="str">
        <f t="shared" si="506"/>
        <v>Low</v>
      </c>
      <c r="Z4046" t="str">
        <f t="shared" si="507"/>
        <v>Medium_user</v>
      </c>
      <c r="AA4046" t="str">
        <f t="shared" si="508"/>
        <v>Medium_user</v>
      </c>
      <c r="AB4046" t="str">
        <f t="shared" si="509"/>
        <v>Medium Usage</v>
      </c>
      <c r="AC4046" t="str">
        <f t="shared" si="510"/>
        <v>High</v>
      </c>
      <c r="AD4046" t="str">
        <f t="shared" si="511"/>
        <v>Low Intl Calls</v>
      </c>
    </row>
    <row r="4047" spans="1:30" x14ac:dyDescent="0.25">
      <c r="A4047" t="s">
        <v>61</v>
      </c>
      <c r="B4047">
        <v>20</v>
      </c>
      <c r="C4047" t="s">
        <v>25</v>
      </c>
      <c r="D4047" t="s">
        <v>22</v>
      </c>
      <c r="E4047">
        <f>IF(train[[#This Row],[international_plan]]="yes",1,0)</f>
        <v>0</v>
      </c>
      <c r="F4047" t="s">
        <v>22</v>
      </c>
      <c r="G4047">
        <f>IF(train[[#This Row],[voice_mail_plan]]="yes",1,0)</f>
        <v>0</v>
      </c>
      <c r="H4047">
        <v>0</v>
      </c>
      <c r="I4047">
        <v>131.5</v>
      </c>
      <c r="J4047">
        <v>64</v>
      </c>
      <c r="K4047">
        <v>22.36</v>
      </c>
      <c r="L4047">
        <v>161.80000000000001</v>
      </c>
      <c r="M4047">
        <v>124</v>
      </c>
      <c r="N4047">
        <v>13.75</v>
      </c>
      <c r="O4047">
        <v>158.6</v>
      </c>
      <c r="P4047">
        <v>106</v>
      </c>
      <c r="Q4047">
        <v>7.14</v>
      </c>
      <c r="R4047">
        <v>14.8</v>
      </c>
      <c r="S4047">
        <v>5</v>
      </c>
      <c r="T4047">
        <v>4</v>
      </c>
      <c r="U4047">
        <v>0</v>
      </c>
      <c r="V4047" t="s">
        <v>22</v>
      </c>
      <c r="W4047">
        <f t="shared" si="504"/>
        <v>0</v>
      </c>
      <c r="X4047" t="str">
        <f t="shared" si="505"/>
        <v>3 or fewer calls</v>
      </c>
      <c r="Y4047" t="str">
        <f t="shared" si="506"/>
        <v>High</v>
      </c>
      <c r="Z4047" t="str">
        <f t="shared" si="507"/>
        <v>Heavy_user</v>
      </c>
      <c r="AA4047" t="str">
        <f t="shared" si="508"/>
        <v>Medium_user</v>
      </c>
      <c r="AB4047" t="str">
        <f t="shared" si="509"/>
        <v>Medium Usage</v>
      </c>
      <c r="AC4047" t="str">
        <f t="shared" si="510"/>
        <v>None</v>
      </c>
      <c r="AD4047" t="str">
        <f t="shared" si="511"/>
        <v>Medium Intl Calls</v>
      </c>
    </row>
    <row r="4048" spans="1:30" x14ac:dyDescent="0.25">
      <c r="A4048" t="s">
        <v>24</v>
      </c>
      <c r="B4048">
        <v>115</v>
      </c>
      <c r="C4048" t="s">
        <v>28</v>
      </c>
      <c r="D4048" t="s">
        <v>22</v>
      </c>
      <c r="E4048">
        <f>IF(train[[#This Row],[international_plan]]="yes",1,0)</f>
        <v>0</v>
      </c>
      <c r="F4048" t="s">
        <v>22</v>
      </c>
      <c r="G4048">
        <f>IF(train[[#This Row],[voice_mail_plan]]="yes",1,0)</f>
        <v>0</v>
      </c>
      <c r="H4048">
        <v>0</v>
      </c>
      <c r="I4048">
        <v>156.80000000000001</v>
      </c>
      <c r="J4048">
        <v>104</v>
      </c>
      <c r="K4048">
        <v>26.66</v>
      </c>
      <c r="L4048">
        <v>264.7</v>
      </c>
      <c r="M4048">
        <v>84</v>
      </c>
      <c r="N4048">
        <v>22.5</v>
      </c>
      <c r="O4048">
        <v>249</v>
      </c>
      <c r="P4048">
        <v>112</v>
      </c>
      <c r="Q4048">
        <v>11.21</v>
      </c>
      <c r="R4048">
        <v>7.4</v>
      </c>
      <c r="S4048">
        <v>8</v>
      </c>
      <c r="T4048">
        <v>2</v>
      </c>
      <c r="U4048">
        <v>0</v>
      </c>
      <c r="V4048" t="s">
        <v>22</v>
      </c>
      <c r="W4048">
        <f t="shared" si="504"/>
        <v>0</v>
      </c>
      <c r="X4048" t="str">
        <f t="shared" si="505"/>
        <v>3 or fewer calls</v>
      </c>
      <c r="Y4048" t="str">
        <f t="shared" si="506"/>
        <v>Medium</v>
      </c>
      <c r="Z4048" t="str">
        <f t="shared" si="507"/>
        <v>Medium_user</v>
      </c>
      <c r="AA4048" t="str">
        <f t="shared" si="508"/>
        <v>Heavy_user</v>
      </c>
      <c r="AB4048" t="str">
        <f t="shared" si="509"/>
        <v>Medium Usage</v>
      </c>
      <c r="AC4048" t="str">
        <f t="shared" si="510"/>
        <v>None</v>
      </c>
      <c r="AD4048" t="str">
        <f t="shared" si="511"/>
        <v>Low Intl Calls</v>
      </c>
    </row>
    <row r="4049" spans="1:30" x14ac:dyDescent="0.25">
      <c r="A4049" t="s">
        <v>71</v>
      </c>
      <c r="B4049">
        <v>139</v>
      </c>
      <c r="C4049" t="s">
        <v>28</v>
      </c>
      <c r="D4049" t="s">
        <v>22</v>
      </c>
      <c r="E4049">
        <f>IF(train[[#This Row],[international_plan]]="yes",1,0)</f>
        <v>0</v>
      </c>
      <c r="F4049" t="s">
        <v>22</v>
      </c>
      <c r="G4049">
        <f>IF(train[[#This Row],[voice_mail_plan]]="yes",1,0)</f>
        <v>0</v>
      </c>
      <c r="H4049">
        <v>0</v>
      </c>
      <c r="I4049">
        <v>196.9</v>
      </c>
      <c r="J4049">
        <v>58</v>
      </c>
      <c r="K4049">
        <v>33.47</v>
      </c>
      <c r="L4049">
        <v>137.1</v>
      </c>
      <c r="M4049">
        <v>91</v>
      </c>
      <c r="N4049">
        <v>11.65</v>
      </c>
      <c r="O4049">
        <v>216.6</v>
      </c>
      <c r="P4049">
        <v>101</v>
      </c>
      <c r="Q4049">
        <v>9.75</v>
      </c>
      <c r="R4049">
        <v>9.8000000000000007</v>
      </c>
      <c r="S4049">
        <v>3</v>
      </c>
      <c r="T4049">
        <v>2.65</v>
      </c>
      <c r="U4049">
        <v>1</v>
      </c>
      <c r="V4049" t="s">
        <v>22</v>
      </c>
      <c r="W4049">
        <f t="shared" si="504"/>
        <v>0</v>
      </c>
      <c r="X4049" t="str">
        <f t="shared" si="505"/>
        <v>3 or fewer calls</v>
      </c>
      <c r="Y4049" t="str">
        <f t="shared" si="506"/>
        <v>Medium</v>
      </c>
      <c r="Z4049" t="str">
        <f t="shared" si="507"/>
        <v>Medium_user</v>
      </c>
      <c r="AA4049" t="str">
        <f t="shared" si="508"/>
        <v>Medium_user</v>
      </c>
      <c r="AB4049" t="str">
        <f t="shared" si="509"/>
        <v>Medium Usage</v>
      </c>
      <c r="AC4049" t="str">
        <f t="shared" si="510"/>
        <v>None</v>
      </c>
      <c r="AD4049" t="str">
        <f t="shared" si="511"/>
        <v>Medium Intl Calls</v>
      </c>
    </row>
    <row r="4050" spans="1:30" x14ac:dyDescent="0.25">
      <c r="A4050" t="s">
        <v>37</v>
      </c>
      <c r="B4050">
        <v>96</v>
      </c>
      <c r="C4050" t="s">
        <v>21</v>
      </c>
      <c r="D4050" t="s">
        <v>22</v>
      </c>
      <c r="E4050">
        <f>IF(train[[#This Row],[international_plan]]="yes",1,0)</f>
        <v>0</v>
      </c>
      <c r="F4050" t="s">
        <v>22</v>
      </c>
      <c r="G4050">
        <f>IF(train[[#This Row],[voice_mail_plan]]="yes",1,0)</f>
        <v>0</v>
      </c>
      <c r="H4050">
        <v>0</v>
      </c>
      <c r="I4050">
        <v>178</v>
      </c>
      <c r="J4050">
        <v>140</v>
      </c>
      <c r="K4050">
        <v>30.26</v>
      </c>
      <c r="L4050">
        <v>294.60000000000002</v>
      </c>
      <c r="M4050">
        <v>125</v>
      </c>
      <c r="N4050">
        <v>25.04</v>
      </c>
      <c r="O4050">
        <v>242.2</v>
      </c>
      <c r="P4050">
        <v>91</v>
      </c>
      <c r="Q4050">
        <v>10.9</v>
      </c>
      <c r="R4050">
        <v>12</v>
      </c>
      <c r="S4050">
        <v>6</v>
      </c>
      <c r="T4050">
        <v>3.24</v>
      </c>
      <c r="U4050">
        <v>2</v>
      </c>
      <c r="V4050" t="s">
        <v>22</v>
      </c>
      <c r="W4050">
        <f t="shared" si="504"/>
        <v>0</v>
      </c>
      <c r="X4050" t="str">
        <f t="shared" si="505"/>
        <v>3 or fewer calls</v>
      </c>
      <c r="Y4050" t="str">
        <f t="shared" si="506"/>
        <v>Medium</v>
      </c>
      <c r="Z4050" t="str">
        <f t="shared" si="507"/>
        <v>Heavy_user</v>
      </c>
      <c r="AA4050" t="str">
        <f t="shared" si="508"/>
        <v>Heavy_user</v>
      </c>
      <c r="AB4050" t="str">
        <f t="shared" si="509"/>
        <v>Medium Usage</v>
      </c>
      <c r="AC4050" t="str">
        <f t="shared" si="510"/>
        <v>None</v>
      </c>
      <c r="AD4050" t="str">
        <f t="shared" si="511"/>
        <v>Medium Intl Calls</v>
      </c>
    </row>
    <row r="4051" spans="1:30" x14ac:dyDescent="0.25">
      <c r="A4051" t="s">
        <v>37</v>
      </c>
      <c r="B4051">
        <v>101</v>
      </c>
      <c r="C4051" t="s">
        <v>28</v>
      </c>
      <c r="D4051" t="s">
        <v>22</v>
      </c>
      <c r="E4051">
        <f>IF(train[[#This Row],[international_plan]]="yes",1,0)</f>
        <v>0</v>
      </c>
      <c r="F4051" t="s">
        <v>22</v>
      </c>
      <c r="G4051">
        <f>IF(train[[#This Row],[voice_mail_plan]]="yes",1,0)</f>
        <v>0</v>
      </c>
      <c r="H4051">
        <v>0</v>
      </c>
      <c r="I4051">
        <v>195.8</v>
      </c>
      <c r="J4051">
        <v>105</v>
      </c>
      <c r="K4051">
        <v>33.29</v>
      </c>
      <c r="L4051">
        <v>184.5</v>
      </c>
      <c r="M4051">
        <v>109</v>
      </c>
      <c r="N4051">
        <v>15.68</v>
      </c>
      <c r="O4051">
        <v>172</v>
      </c>
      <c r="P4051">
        <v>128</v>
      </c>
      <c r="Q4051">
        <v>7.74</v>
      </c>
      <c r="R4051">
        <v>11.8</v>
      </c>
      <c r="S4051">
        <v>2</v>
      </c>
      <c r="T4051">
        <v>3.19</v>
      </c>
      <c r="U4051">
        <v>2</v>
      </c>
      <c r="V4051" t="s">
        <v>22</v>
      </c>
      <c r="W4051">
        <f t="shared" si="504"/>
        <v>0</v>
      </c>
      <c r="X4051" t="str">
        <f t="shared" si="505"/>
        <v>3 or fewer calls</v>
      </c>
      <c r="Y4051" t="str">
        <f t="shared" si="506"/>
        <v>Medium</v>
      </c>
      <c r="Z4051" t="str">
        <f t="shared" si="507"/>
        <v>Medium_user</v>
      </c>
      <c r="AA4051" t="str">
        <f t="shared" si="508"/>
        <v>Medium_user</v>
      </c>
      <c r="AB4051" t="str">
        <f t="shared" si="509"/>
        <v>Medium Usage</v>
      </c>
      <c r="AC4051" t="str">
        <f t="shared" si="510"/>
        <v>None</v>
      </c>
      <c r="AD4051" t="str">
        <f t="shared" si="511"/>
        <v>Medium Intl Calls</v>
      </c>
    </row>
    <row r="4052" spans="1:30" x14ac:dyDescent="0.25">
      <c r="A4052" t="s">
        <v>20</v>
      </c>
      <c r="B4052">
        <v>86</v>
      </c>
      <c r="C4052" t="s">
        <v>25</v>
      </c>
      <c r="D4052" t="s">
        <v>22</v>
      </c>
      <c r="E4052">
        <f>IF(train[[#This Row],[international_plan]]="yes",1,0)</f>
        <v>0</v>
      </c>
      <c r="F4052" t="s">
        <v>23</v>
      </c>
      <c r="G4052">
        <f>IF(train[[#This Row],[voice_mail_plan]]="yes",1,0)</f>
        <v>1</v>
      </c>
      <c r="H4052">
        <v>26</v>
      </c>
      <c r="I4052">
        <v>141.30000000000001</v>
      </c>
      <c r="J4052">
        <v>120</v>
      </c>
      <c r="K4052">
        <v>24.02</v>
      </c>
      <c r="L4052">
        <v>134.6</v>
      </c>
      <c r="M4052">
        <v>98</v>
      </c>
      <c r="N4052">
        <v>11.44</v>
      </c>
      <c r="O4052">
        <v>195.9</v>
      </c>
      <c r="P4052">
        <v>94</v>
      </c>
      <c r="Q4052">
        <v>8.82</v>
      </c>
      <c r="R4052">
        <v>13.3</v>
      </c>
      <c r="S4052">
        <v>5</v>
      </c>
      <c r="T4052">
        <v>3.59</v>
      </c>
      <c r="U4052">
        <v>1</v>
      </c>
      <c r="V4052" t="s">
        <v>22</v>
      </c>
      <c r="W4052">
        <f t="shared" si="504"/>
        <v>0</v>
      </c>
      <c r="X4052" t="str">
        <f t="shared" si="505"/>
        <v>3 or fewer calls</v>
      </c>
      <c r="Y4052" t="str">
        <f t="shared" si="506"/>
        <v>Medium</v>
      </c>
      <c r="Z4052" t="str">
        <f t="shared" si="507"/>
        <v>Medium_user</v>
      </c>
      <c r="AA4052" t="str">
        <f t="shared" si="508"/>
        <v>Medium_user</v>
      </c>
      <c r="AB4052" t="str">
        <f t="shared" si="509"/>
        <v>Medium Usage</v>
      </c>
      <c r="AC4052" t="str">
        <f t="shared" si="510"/>
        <v>Medium</v>
      </c>
      <c r="AD4052" t="str">
        <f t="shared" si="511"/>
        <v>Medium Intl Calls</v>
      </c>
    </row>
    <row r="4053" spans="1:30" x14ac:dyDescent="0.25">
      <c r="A4053" t="s">
        <v>68</v>
      </c>
      <c r="B4053">
        <v>42</v>
      </c>
      <c r="C4053" t="s">
        <v>21</v>
      </c>
      <c r="D4053" t="s">
        <v>22</v>
      </c>
      <c r="E4053">
        <f>IF(train[[#This Row],[international_plan]]="yes",1,0)</f>
        <v>0</v>
      </c>
      <c r="F4053" t="s">
        <v>23</v>
      </c>
      <c r="G4053">
        <f>IF(train[[#This Row],[voice_mail_plan]]="yes",1,0)</f>
        <v>1</v>
      </c>
      <c r="H4053">
        <v>21</v>
      </c>
      <c r="I4053">
        <v>125.5</v>
      </c>
      <c r="J4053">
        <v>67</v>
      </c>
      <c r="K4053">
        <v>21.34</v>
      </c>
      <c r="L4053">
        <v>166.7</v>
      </c>
      <c r="M4053">
        <v>90</v>
      </c>
      <c r="N4053">
        <v>14.17</v>
      </c>
      <c r="O4053">
        <v>227.1</v>
      </c>
      <c r="P4053">
        <v>97</v>
      </c>
      <c r="Q4053">
        <v>10.220000000000001</v>
      </c>
      <c r="R4053">
        <v>11</v>
      </c>
      <c r="S4053">
        <v>1</v>
      </c>
      <c r="T4053">
        <v>2.97</v>
      </c>
      <c r="U4053">
        <v>2</v>
      </c>
      <c r="V4053" t="s">
        <v>22</v>
      </c>
      <c r="W4053">
        <f t="shared" si="504"/>
        <v>0</v>
      </c>
      <c r="X4053" t="str">
        <f t="shared" si="505"/>
        <v>3 or fewer calls</v>
      </c>
      <c r="Y4053" t="str">
        <f t="shared" si="506"/>
        <v>Medium</v>
      </c>
      <c r="Z4053" t="str">
        <f t="shared" si="507"/>
        <v>Medium_user</v>
      </c>
      <c r="AA4053" t="str">
        <f t="shared" si="508"/>
        <v>Medium_user</v>
      </c>
      <c r="AB4053" t="str">
        <f t="shared" si="509"/>
        <v>Medium Usage</v>
      </c>
      <c r="AC4053" t="str">
        <f t="shared" si="510"/>
        <v>Medium</v>
      </c>
      <c r="AD4053" t="str">
        <f t="shared" si="511"/>
        <v>Medium Intl Calls</v>
      </c>
    </row>
    <row r="4054" spans="1:30" x14ac:dyDescent="0.25">
      <c r="A4054" t="s">
        <v>66</v>
      </c>
      <c r="B4054">
        <v>48</v>
      </c>
      <c r="C4054" t="s">
        <v>28</v>
      </c>
      <c r="D4054" t="s">
        <v>22</v>
      </c>
      <c r="E4054">
        <f>IF(train[[#This Row],[international_plan]]="yes",1,0)</f>
        <v>0</v>
      </c>
      <c r="F4054" t="s">
        <v>22</v>
      </c>
      <c r="G4054">
        <f>IF(train[[#This Row],[voice_mail_plan]]="yes",1,0)</f>
        <v>0</v>
      </c>
      <c r="H4054">
        <v>0</v>
      </c>
      <c r="I4054">
        <v>200.5</v>
      </c>
      <c r="J4054">
        <v>117</v>
      </c>
      <c r="K4054">
        <v>34.090000000000003</v>
      </c>
      <c r="L4054">
        <v>225.3</v>
      </c>
      <c r="M4054">
        <v>123</v>
      </c>
      <c r="N4054">
        <v>19.149999999999999</v>
      </c>
      <c r="O4054">
        <v>134</v>
      </c>
      <c r="P4054">
        <v>89</v>
      </c>
      <c r="Q4054">
        <v>6.03</v>
      </c>
      <c r="R4054">
        <v>6.7</v>
      </c>
      <c r="S4054">
        <v>5</v>
      </c>
      <c r="T4054">
        <v>1.81</v>
      </c>
      <c r="U4054">
        <v>4</v>
      </c>
      <c r="V4054" t="s">
        <v>22</v>
      </c>
      <c r="W4054">
        <f t="shared" si="504"/>
        <v>0</v>
      </c>
      <c r="X4054" t="str">
        <f t="shared" si="505"/>
        <v>More than 3 calls</v>
      </c>
      <c r="Y4054" t="str">
        <f t="shared" si="506"/>
        <v>Low</v>
      </c>
      <c r="Z4054" t="str">
        <f t="shared" si="507"/>
        <v>Heavy_user</v>
      </c>
      <c r="AA4054" t="str">
        <f t="shared" si="508"/>
        <v>Medium_user</v>
      </c>
      <c r="AB4054" t="str">
        <f t="shared" si="509"/>
        <v>Medium Usage</v>
      </c>
      <c r="AC4054" t="str">
        <f t="shared" si="510"/>
        <v>None</v>
      </c>
      <c r="AD4054" t="str">
        <f t="shared" si="511"/>
        <v>Low Intl Calls</v>
      </c>
    </row>
    <row r="4055" spans="1:30" x14ac:dyDescent="0.25">
      <c r="A4055" t="s">
        <v>72</v>
      </c>
      <c r="B4055">
        <v>134</v>
      </c>
      <c r="C4055" t="s">
        <v>25</v>
      </c>
      <c r="D4055" t="s">
        <v>22</v>
      </c>
      <c r="E4055">
        <f>IF(train[[#This Row],[international_plan]]="yes",1,0)</f>
        <v>0</v>
      </c>
      <c r="F4055" t="s">
        <v>22</v>
      </c>
      <c r="G4055">
        <f>IF(train[[#This Row],[voice_mail_plan]]="yes",1,0)</f>
        <v>0</v>
      </c>
      <c r="H4055">
        <v>0</v>
      </c>
      <c r="I4055">
        <v>205.5</v>
      </c>
      <c r="J4055">
        <v>87</v>
      </c>
      <c r="K4055">
        <v>34.94</v>
      </c>
      <c r="L4055">
        <v>208.9</v>
      </c>
      <c r="M4055">
        <v>67</v>
      </c>
      <c r="N4055">
        <v>17.760000000000002</v>
      </c>
      <c r="O4055">
        <v>182.3</v>
      </c>
      <c r="P4055">
        <v>69</v>
      </c>
      <c r="Q4055">
        <v>8.1999999999999993</v>
      </c>
      <c r="R4055">
        <v>5.2</v>
      </c>
      <c r="S4055">
        <v>3</v>
      </c>
      <c r="T4055">
        <v>1.4</v>
      </c>
      <c r="U4055">
        <v>2</v>
      </c>
      <c r="V4055" t="s">
        <v>22</v>
      </c>
      <c r="W4055">
        <f t="shared" si="504"/>
        <v>0</v>
      </c>
      <c r="X4055" t="str">
        <f t="shared" si="505"/>
        <v>3 or fewer calls</v>
      </c>
      <c r="Y4055" t="str">
        <f t="shared" si="506"/>
        <v>Low</v>
      </c>
      <c r="Z4055" t="str">
        <f t="shared" si="507"/>
        <v>Light_usage</v>
      </c>
      <c r="AA4055" t="str">
        <f t="shared" si="508"/>
        <v>Medium_user</v>
      </c>
      <c r="AB4055" t="str">
        <f t="shared" si="509"/>
        <v>Medium Usage</v>
      </c>
      <c r="AC4055" t="str">
        <f t="shared" si="510"/>
        <v>None</v>
      </c>
      <c r="AD4055" t="str">
        <f t="shared" si="511"/>
        <v>Low Intl Calls</v>
      </c>
    </row>
    <row r="4056" spans="1:30" x14ac:dyDescent="0.25">
      <c r="A4056" t="s">
        <v>56</v>
      </c>
      <c r="B4056">
        <v>149</v>
      </c>
      <c r="C4056" t="s">
        <v>21</v>
      </c>
      <c r="D4056" t="s">
        <v>22</v>
      </c>
      <c r="E4056">
        <f>IF(train[[#This Row],[international_plan]]="yes",1,0)</f>
        <v>0</v>
      </c>
      <c r="F4056" t="s">
        <v>22</v>
      </c>
      <c r="G4056">
        <f>IF(train[[#This Row],[voice_mail_plan]]="yes",1,0)</f>
        <v>0</v>
      </c>
      <c r="H4056">
        <v>0</v>
      </c>
      <c r="I4056">
        <v>152.1</v>
      </c>
      <c r="J4056">
        <v>116</v>
      </c>
      <c r="K4056">
        <v>25.86</v>
      </c>
      <c r="L4056">
        <v>164.3</v>
      </c>
      <c r="M4056">
        <v>83</v>
      </c>
      <c r="N4056">
        <v>13.97</v>
      </c>
      <c r="O4056">
        <v>142.80000000000001</v>
      </c>
      <c r="P4056">
        <v>98</v>
      </c>
      <c r="Q4056">
        <v>6.43</v>
      </c>
      <c r="R4056">
        <v>7.6</v>
      </c>
      <c r="S4056">
        <v>3</v>
      </c>
      <c r="T4056">
        <v>2.0499999999999998</v>
      </c>
      <c r="U4056">
        <v>0</v>
      </c>
      <c r="V4056" t="s">
        <v>22</v>
      </c>
      <c r="W4056">
        <f t="shared" si="504"/>
        <v>0</v>
      </c>
      <c r="X4056" t="str">
        <f t="shared" si="505"/>
        <v>3 or fewer calls</v>
      </c>
      <c r="Y4056" t="str">
        <f t="shared" si="506"/>
        <v>Medium</v>
      </c>
      <c r="Z4056" t="str">
        <f t="shared" si="507"/>
        <v>Medium_user</v>
      </c>
      <c r="AA4056" t="str">
        <f t="shared" si="508"/>
        <v>Medium_user</v>
      </c>
      <c r="AB4056" t="str">
        <f t="shared" si="509"/>
        <v>Medium Usage</v>
      </c>
      <c r="AC4056" t="str">
        <f t="shared" si="510"/>
        <v>None</v>
      </c>
      <c r="AD4056" t="str">
        <f t="shared" si="511"/>
        <v>Medium Intl Calls</v>
      </c>
    </row>
    <row r="4057" spans="1:30" x14ac:dyDescent="0.25">
      <c r="A4057" t="s">
        <v>68</v>
      </c>
      <c r="B4057">
        <v>120</v>
      </c>
      <c r="C4057" t="s">
        <v>21</v>
      </c>
      <c r="D4057" t="s">
        <v>22</v>
      </c>
      <c r="E4057">
        <f>IF(train[[#This Row],[international_plan]]="yes",1,0)</f>
        <v>0</v>
      </c>
      <c r="F4057" t="s">
        <v>22</v>
      </c>
      <c r="G4057">
        <f>IF(train[[#This Row],[voice_mail_plan]]="yes",1,0)</f>
        <v>0</v>
      </c>
      <c r="H4057">
        <v>0</v>
      </c>
      <c r="I4057">
        <v>216.5</v>
      </c>
      <c r="J4057">
        <v>113</v>
      </c>
      <c r="K4057">
        <v>36.81</v>
      </c>
      <c r="L4057">
        <v>251.8</v>
      </c>
      <c r="M4057">
        <v>91</v>
      </c>
      <c r="N4057">
        <v>21.4</v>
      </c>
      <c r="O4057">
        <v>164.5</v>
      </c>
      <c r="P4057">
        <v>125</v>
      </c>
      <c r="Q4057">
        <v>7.4</v>
      </c>
      <c r="R4057">
        <v>7.3</v>
      </c>
      <c r="S4057">
        <v>1</v>
      </c>
      <c r="T4057">
        <v>1.97</v>
      </c>
      <c r="U4057">
        <v>3</v>
      </c>
      <c r="V4057" t="s">
        <v>22</v>
      </c>
      <c r="W4057">
        <f t="shared" si="504"/>
        <v>0</v>
      </c>
      <c r="X4057" t="str">
        <f t="shared" si="505"/>
        <v>3 or fewer calls</v>
      </c>
      <c r="Y4057" t="str">
        <f t="shared" si="506"/>
        <v>Low</v>
      </c>
      <c r="Z4057" t="str">
        <f t="shared" si="507"/>
        <v>Medium_user</v>
      </c>
      <c r="AA4057" t="str">
        <f t="shared" si="508"/>
        <v>Heavy_user</v>
      </c>
      <c r="AB4057" t="str">
        <f t="shared" si="509"/>
        <v>Medium Usage</v>
      </c>
      <c r="AC4057" t="str">
        <f t="shared" si="510"/>
        <v>None</v>
      </c>
      <c r="AD4057" t="str">
        <f t="shared" si="511"/>
        <v>Low Intl Calls</v>
      </c>
    </row>
    <row r="4058" spans="1:30" x14ac:dyDescent="0.25">
      <c r="A4058" t="s">
        <v>53</v>
      </c>
      <c r="B4058">
        <v>62</v>
      </c>
      <c r="C4058" t="s">
        <v>25</v>
      </c>
      <c r="D4058" t="s">
        <v>22</v>
      </c>
      <c r="E4058">
        <f>IF(train[[#This Row],[international_plan]]="yes",1,0)</f>
        <v>0</v>
      </c>
      <c r="F4058" t="s">
        <v>22</v>
      </c>
      <c r="G4058">
        <f>IF(train[[#This Row],[voice_mail_plan]]="yes",1,0)</f>
        <v>0</v>
      </c>
      <c r="H4058">
        <v>0</v>
      </c>
      <c r="I4058">
        <v>119.3</v>
      </c>
      <c r="J4058">
        <v>94</v>
      </c>
      <c r="K4058">
        <v>20.28</v>
      </c>
      <c r="L4058">
        <v>224</v>
      </c>
      <c r="M4058">
        <v>81</v>
      </c>
      <c r="N4058">
        <v>19.04</v>
      </c>
      <c r="O4058">
        <v>156.69999999999999</v>
      </c>
      <c r="P4058">
        <v>78</v>
      </c>
      <c r="Q4058">
        <v>7.05</v>
      </c>
      <c r="R4058">
        <v>12.1</v>
      </c>
      <c r="S4058">
        <v>6</v>
      </c>
      <c r="T4058">
        <v>3.27</v>
      </c>
      <c r="U4058">
        <v>5</v>
      </c>
      <c r="V4058" t="s">
        <v>23</v>
      </c>
      <c r="W4058">
        <f t="shared" si="504"/>
        <v>1</v>
      </c>
      <c r="X4058" t="str">
        <f t="shared" si="505"/>
        <v>More than 3 calls</v>
      </c>
      <c r="Y4058" t="str">
        <f t="shared" si="506"/>
        <v>Medium</v>
      </c>
      <c r="Z4058" t="str">
        <f t="shared" si="507"/>
        <v>Medium_user</v>
      </c>
      <c r="AA4058" t="str">
        <f t="shared" si="508"/>
        <v>Medium_user</v>
      </c>
      <c r="AB4058" t="str">
        <f t="shared" si="509"/>
        <v>Medium Usage</v>
      </c>
      <c r="AC4058" t="str">
        <f t="shared" si="510"/>
        <v>None</v>
      </c>
      <c r="AD4058" t="str">
        <f t="shared" si="511"/>
        <v>Medium Intl Calls</v>
      </c>
    </row>
    <row r="4059" spans="1:30" x14ac:dyDescent="0.25">
      <c r="A4059" t="s">
        <v>35</v>
      </c>
      <c r="B4059">
        <v>84</v>
      </c>
      <c r="C4059" t="s">
        <v>21</v>
      </c>
      <c r="D4059" t="s">
        <v>22</v>
      </c>
      <c r="E4059">
        <f>IF(train[[#This Row],[international_plan]]="yes",1,0)</f>
        <v>0</v>
      </c>
      <c r="F4059" t="s">
        <v>23</v>
      </c>
      <c r="G4059">
        <f>IF(train[[#This Row],[voice_mail_plan]]="yes",1,0)</f>
        <v>1</v>
      </c>
      <c r="H4059">
        <v>25</v>
      </c>
      <c r="I4059">
        <v>113.9</v>
      </c>
      <c r="J4059">
        <v>90</v>
      </c>
      <c r="K4059">
        <v>19.36</v>
      </c>
      <c r="L4059">
        <v>257</v>
      </c>
      <c r="M4059">
        <v>99</v>
      </c>
      <c r="N4059">
        <v>21.85</v>
      </c>
      <c r="O4059">
        <v>214.5</v>
      </c>
      <c r="P4059">
        <v>98</v>
      </c>
      <c r="Q4059">
        <v>9.65</v>
      </c>
      <c r="R4059">
        <v>12.9</v>
      </c>
      <c r="S4059">
        <v>8</v>
      </c>
      <c r="T4059">
        <v>3.48</v>
      </c>
      <c r="U4059">
        <v>4</v>
      </c>
      <c r="V4059" t="s">
        <v>23</v>
      </c>
      <c r="W4059">
        <f t="shared" si="504"/>
        <v>1</v>
      </c>
      <c r="X4059" t="str">
        <f t="shared" si="505"/>
        <v>More than 3 calls</v>
      </c>
      <c r="Y4059" t="str">
        <f t="shared" si="506"/>
        <v>Medium</v>
      </c>
      <c r="Z4059" t="str">
        <f t="shared" si="507"/>
        <v>Medium_user</v>
      </c>
      <c r="AA4059" t="str">
        <f t="shared" si="508"/>
        <v>Heavy_user</v>
      </c>
      <c r="AB4059" t="str">
        <f t="shared" si="509"/>
        <v>Medium Usage</v>
      </c>
      <c r="AC4059" t="str">
        <f t="shared" si="510"/>
        <v>Medium</v>
      </c>
      <c r="AD4059" t="str">
        <f t="shared" si="511"/>
        <v>Medium Intl Calls</v>
      </c>
    </row>
    <row r="4060" spans="1:30" x14ac:dyDescent="0.25">
      <c r="A4060" t="s">
        <v>24</v>
      </c>
      <c r="B4060">
        <v>16</v>
      </c>
      <c r="C4060" t="s">
        <v>28</v>
      </c>
      <c r="D4060" t="s">
        <v>22</v>
      </c>
      <c r="E4060">
        <f>IF(train[[#This Row],[international_plan]]="yes",1,0)</f>
        <v>0</v>
      </c>
      <c r="F4060" t="s">
        <v>22</v>
      </c>
      <c r="G4060">
        <f>IF(train[[#This Row],[voice_mail_plan]]="yes",1,0)</f>
        <v>0</v>
      </c>
      <c r="H4060">
        <v>0</v>
      </c>
      <c r="I4060">
        <v>228.6</v>
      </c>
      <c r="J4060">
        <v>130</v>
      </c>
      <c r="K4060">
        <v>38.86</v>
      </c>
      <c r="L4060">
        <v>208.4</v>
      </c>
      <c r="M4060">
        <v>103</v>
      </c>
      <c r="N4060">
        <v>17.71</v>
      </c>
      <c r="O4060">
        <v>195.3</v>
      </c>
      <c r="P4060">
        <v>118</v>
      </c>
      <c r="Q4060">
        <v>8.7899999999999991</v>
      </c>
      <c r="R4060">
        <v>11.9</v>
      </c>
      <c r="S4060">
        <v>7</v>
      </c>
      <c r="T4060">
        <v>3.21</v>
      </c>
      <c r="U4060">
        <v>0</v>
      </c>
      <c r="V4060" t="s">
        <v>22</v>
      </c>
      <c r="W4060">
        <f t="shared" si="504"/>
        <v>0</v>
      </c>
      <c r="X4060" t="str">
        <f t="shared" si="505"/>
        <v>3 or fewer calls</v>
      </c>
      <c r="Y4060" t="str">
        <f t="shared" si="506"/>
        <v>Medium</v>
      </c>
      <c r="Z4060" t="str">
        <f t="shared" si="507"/>
        <v>Medium_user</v>
      </c>
      <c r="AA4060" t="str">
        <f t="shared" si="508"/>
        <v>Medium_user</v>
      </c>
      <c r="AB4060" t="str">
        <f t="shared" si="509"/>
        <v>Medium Usage</v>
      </c>
      <c r="AC4060" t="str">
        <f t="shared" si="510"/>
        <v>None</v>
      </c>
      <c r="AD4060" t="str">
        <f t="shared" si="511"/>
        <v>Medium Intl Calls</v>
      </c>
    </row>
    <row r="4061" spans="1:30" x14ac:dyDescent="0.25">
      <c r="A4061" t="s">
        <v>32</v>
      </c>
      <c r="B4061">
        <v>80</v>
      </c>
      <c r="C4061" t="s">
        <v>21</v>
      </c>
      <c r="D4061" t="s">
        <v>22</v>
      </c>
      <c r="E4061">
        <f>IF(train[[#This Row],[international_plan]]="yes",1,0)</f>
        <v>0</v>
      </c>
      <c r="F4061" t="s">
        <v>22</v>
      </c>
      <c r="G4061">
        <f>IF(train[[#This Row],[voice_mail_plan]]="yes",1,0)</f>
        <v>0</v>
      </c>
      <c r="H4061">
        <v>0</v>
      </c>
      <c r="I4061">
        <v>106.5</v>
      </c>
      <c r="J4061">
        <v>116</v>
      </c>
      <c r="K4061">
        <v>18.11</v>
      </c>
      <c r="L4061">
        <v>104.8</v>
      </c>
      <c r="M4061">
        <v>67</v>
      </c>
      <c r="N4061">
        <v>8.91</v>
      </c>
      <c r="O4061">
        <v>183.2</v>
      </c>
      <c r="P4061">
        <v>124</v>
      </c>
      <c r="Q4061">
        <v>8.24</v>
      </c>
      <c r="R4061">
        <v>8.1999999999999993</v>
      </c>
      <c r="S4061">
        <v>5</v>
      </c>
      <c r="T4061">
        <v>2.21</v>
      </c>
      <c r="U4061">
        <v>1</v>
      </c>
      <c r="V4061" t="s">
        <v>22</v>
      </c>
      <c r="W4061">
        <f t="shared" si="504"/>
        <v>0</v>
      </c>
      <c r="X4061" t="str">
        <f t="shared" si="505"/>
        <v>3 or fewer calls</v>
      </c>
      <c r="Y4061" t="str">
        <f t="shared" si="506"/>
        <v>Medium</v>
      </c>
      <c r="Z4061" t="str">
        <f t="shared" si="507"/>
        <v>Light_usage</v>
      </c>
      <c r="AA4061" t="str">
        <f t="shared" si="508"/>
        <v>Light_user</v>
      </c>
      <c r="AB4061" t="str">
        <f t="shared" si="509"/>
        <v>Medium Usage</v>
      </c>
      <c r="AC4061" t="str">
        <f t="shared" si="510"/>
        <v>None</v>
      </c>
      <c r="AD4061" t="str">
        <f t="shared" si="511"/>
        <v>Medium Intl Calls</v>
      </c>
    </row>
    <row r="4062" spans="1:30" x14ac:dyDescent="0.25">
      <c r="A4062" t="s">
        <v>65</v>
      </c>
      <c r="B4062">
        <v>78</v>
      </c>
      <c r="C4062" t="s">
        <v>21</v>
      </c>
      <c r="D4062" t="s">
        <v>22</v>
      </c>
      <c r="E4062">
        <f>IF(train[[#This Row],[international_plan]]="yes",1,0)</f>
        <v>0</v>
      </c>
      <c r="F4062" t="s">
        <v>22</v>
      </c>
      <c r="G4062">
        <f>IF(train[[#This Row],[voice_mail_plan]]="yes",1,0)</f>
        <v>0</v>
      </c>
      <c r="H4062">
        <v>0</v>
      </c>
      <c r="I4062">
        <v>254.1</v>
      </c>
      <c r="J4062">
        <v>112</v>
      </c>
      <c r="K4062">
        <v>43.2</v>
      </c>
      <c r="L4062">
        <v>215.9</v>
      </c>
      <c r="M4062">
        <v>80</v>
      </c>
      <c r="N4062">
        <v>18.350000000000001</v>
      </c>
      <c r="O4062">
        <v>267.10000000000002</v>
      </c>
      <c r="P4062">
        <v>124</v>
      </c>
      <c r="Q4062">
        <v>12.02</v>
      </c>
      <c r="R4062">
        <v>16.3</v>
      </c>
      <c r="S4062">
        <v>3</v>
      </c>
      <c r="T4062">
        <v>4.4000000000000004</v>
      </c>
      <c r="U4062">
        <v>0</v>
      </c>
      <c r="V4062" t="s">
        <v>23</v>
      </c>
      <c r="W4062">
        <f t="shared" si="504"/>
        <v>1</v>
      </c>
      <c r="X4062" t="str">
        <f t="shared" si="505"/>
        <v>3 or fewer calls</v>
      </c>
      <c r="Y4062" t="str">
        <f t="shared" si="506"/>
        <v>High</v>
      </c>
      <c r="Z4062" t="str">
        <f t="shared" si="507"/>
        <v>Medium_user</v>
      </c>
      <c r="AA4062" t="str">
        <f t="shared" si="508"/>
        <v>Medium_user</v>
      </c>
      <c r="AB4062" t="str">
        <f t="shared" si="509"/>
        <v>Medium Usage</v>
      </c>
      <c r="AC4062" t="str">
        <f t="shared" si="510"/>
        <v>None</v>
      </c>
      <c r="AD4062" t="str">
        <f t="shared" si="511"/>
        <v>Medium Intl Calls</v>
      </c>
    </row>
    <row r="4063" spans="1:30" x14ac:dyDescent="0.25">
      <c r="A4063" t="s">
        <v>36</v>
      </c>
      <c r="B4063">
        <v>102</v>
      </c>
      <c r="C4063" t="s">
        <v>25</v>
      </c>
      <c r="D4063" t="s">
        <v>22</v>
      </c>
      <c r="E4063">
        <f>IF(train[[#This Row],[international_plan]]="yes",1,0)</f>
        <v>0</v>
      </c>
      <c r="F4063" t="s">
        <v>23</v>
      </c>
      <c r="G4063">
        <f>IF(train[[#This Row],[voice_mail_plan]]="yes",1,0)</f>
        <v>1</v>
      </c>
      <c r="H4063">
        <v>48</v>
      </c>
      <c r="I4063">
        <v>134</v>
      </c>
      <c r="J4063">
        <v>83</v>
      </c>
      <c r="K4063">
        <v>22.78</v>
      </c>
      <c r="L4063">
        <v>234.3</v>
      </c>
      <c r="M4063">
        <v>128</v>
      </c>
      <c r="N4063">
        <v>19.920000000000002</v>
      </c>
      <c r="O4063">
        <v>197.3</v>
      </c>
      <c r="P4063">
        <v>107</v>
      </c>
      <c r="Q4063">
        <v>8.8800000000000008</v>
      </c>
      <c r="R4063">
        <v>7.8</v>
      </c>
      <c r="S4063">
        <v>4</v>
      </c>
      <c r="T4063">
        <v>2.11</v>
      </c>
      <c r="U4063">
        <v>6</v>
      </c>
      <c r="V4063" t="s">
        <v>23</v>
      </c>
      <c r="W4063">
        <f t="shared" si="504"/>
        <v>1</v>
      </c>
      <c r="X4063" t="str">
        <f t="shared" si="505"/>
        <v>More than 3 calls</v>
      </c>
      <c r="Y4063" t="str">
        <f t="shared" si="506"/>
        <v>Medium</v>
      </c>
      <c r="Z4063" t="str">
        <f t="shared" si="507"/>
        <v>Heavy_user</v>
      </c>
      <c r="AA4063" t="str">
        <f t="shared" si="508"/>
        <v>Medium_user</v>
      </c>
      <c r="AB4063" t="str">
        <f t="shared" si="509"/>
        <v>Medium Usage</v>
      </c>
      <c r="AC4063" t="str">
        <f t="shared" si="510"/>
        <v>High</v>
      </c>
      <c r="AD4063" t="str">
        <f t="shared" si="511"/>
        <v>Medium Intl Calls</v>
      </c>
    </row>
    <row r="4064" spans="1:30" x14ac:dyDescent="0.25">
      <c r="A4064" t="s">
        <v>54</v>
      </c>
      <c r="B4064">
        <v>74</v>
      </c>
      <c r="C4064" t="s">
        <v>21</v>
      </c>
      <c r="D4064" t="s">
        <v>22</v>
      </c>
      <c r="E4064">
        <f>IF(train[[#This Row],[international_plan]]="yes",1,0)</f>
        <v>0</v>
      </c>
      <c r="F4064" t="s">
        <v>23</v>
      </c>
      <c r="G4064">
        <f>IF(train[[#This Row],[voice_mail_plan]]="yes",1,0)</f>
        <v>1</v>
      </c>
      <c r="H4064">
        <v>38</v>
      </c>
      <c r="I4064">
        <v>176</v>
      </c>
      <c r="J4064">
        <v>84</v>
      </c>
      <c r="K4064">
        <v>29.92</v>
      </c>
      <c r="L4064">
        <v>288.2</v>
      </c>
      <c r="M4064">
        <v>103</v>
      </c>
      <c r="N4064">
        <v>24.5</v>
      </c>
      <c r="O4064">
        <v>178.2</v>
      </c>
      <c r="P4064">
        <v>86</v>
      </c>
      <c r="Q4064">
        <v>8.02</v>
      </c>
      <c r="R4064">
        <v>14.8</v>
      </c>
      <c r="S4064">
        <v>5</v>
      </c>
      <c r="T4064">
        <v>4</v>
      </c>
      <c r="U4064">
        <v>2</v>
      </c>
      <c r="V4064" t="s">
        <v>22</v>
      </c>
      <c r="W4064">
        <f t="shared" si="504"/>
        <v>0</v>
      </c>
      <c r="X4064" t="str">
        <f t="shared" si="505"/>
        <v>3 or fewer calls</v>
      </c>
      <c r="Y4064" t="str">
        <f t="shared" si="506"/>
        <v>High</v>
      </c>
      <c r="Z4064" t="str">
        <f t="shared" si="507"/>
        <v>Medium_user</v>
      </c>
      <c r="AA4064" t="str">
        <f t="shared" si="508"/>
        <v>Heavy_user</v>
      </c>
      <c r="AB4064" t="str">
        <f t="shared" si="509"/>
        <v>Medium Usage</v>
      </c>
      <c r="AC4064" t="str">
        <f t="shared" si="510"/>
        <v>High</v>
      </c>
      <c r="AD4064" t="str">
        <f t="shared" si="511"/>
        <v>Medium Intl Calls</v>
      </c>
    </row>
    <row r="4065" spans="1:30" x14ac:dyDescent="0.25">
      <c r="A4065" t="s">
        <v>24</v>
      </c>
      <c r="B4065">
        <v>135</v>
      </c>
      <c r="C4065" t="s">
        <v>28</v>
      </c>
      <c r="D4065" t="s">
        <v>22</v>
      </c>
      <c r="E4065">
        <f>IF(train[[#This Row],[international_plan]]="yes",1,0)</f>
        <v>0</v>
      </c>
      <c r="F4065" t="s">
        <v>22</v>
      </c>
      <c r="G4065">
        <f>IF(train[[#This Row],[voice_mail_plan]]="yes",1,0)</f>
        <v>0</v>
      </c>
      <c r="H4065">
        <v>0</v>
      </c>
      <c r="I4065">
        <v>180.1</v>
      </c>
      <c r="J4065">
        <v>112</v>
      </c>
      <c r="K4065">
        <v>30.62</v>
      </c>
      <c r="L4065">
        <v>257.2</v>
      </c>
      <c r="M4065">
        <v>89</v>
      </c>
      <c r="N4065">
        <v>21.86</v>
      </c>
      <c r="O4065">
        <v>131.6</v>
      </c>
      <c r="P4065">
        <v>111</v>
      </c>
      <c r="Q4065">
        <v>5.92</v>
      </c>
      <c r="R4065">
        <v>11.4</v>
      </c>
      <c r="S4065">
        <v>7</v>
      </c>
      <c r="T4065">
        <v>3.08</v>
      </c>
      <c r="U4065">
        <v>1</v>
      </c>
      <c r="V4065" t="s">
        <v>22</v>
      </c>
      <c r="W4065">
        <f t="shared" si="504"/>
        <v>0</v>
      </c>
      <c r="X4065" t="str">
        <f t="shared" si="505"/>
        <v>3 or fewer calls</v>
      </c>
      <c r="Y4065" t="str">
        <f t="shared" si="506"/>
        <v>Medium</v>
      </c>
      <c r="Z4065" t="str">
        <f t="shared" si="507"/>
        <v>Medium_user</v>
      </c>
      <c r="AA4065" t="str">
        <f t="shared" si="508"/>
        <v>Heavy_user</v>
      </c>
      <c r="AB4065" t="str">
        <f t="shared" si="509"/>
        <v>Medium Usage</v>
      </c>
      <c r="AC4065" t="str">
        <f t="shared" si="510"/>
        <v>None</v>
      </c>
      <c r="AD4065" t="str">
        <f t="shared" si="511"/>
        <v>Medium Intl Calls</v>
      </c>
    </row>
    <row r="4066" spans="1:30" x14ac:dyDescent="0.25">
      <c r="A4066" t="s">
        <v>75</v>
      </c>
      <c r="B4066">
        <v>55</v>
      </c>
      <c r="C4066" t="s">
        <v>21</v>
      </c>
      <c r="D4066" t="s">
        <v>22</v>
      </c>
      <c r="E4066">
        <f>IF(train[[#This Row],[international_plan]]="yes",1,0)</f>
        <v>0</v>
      </c>
      <c r="F4066" t="s">
        <v>22</v>
      </c>
      <c r="G4066">
        <f>IF(train[[#This Row],[voice_mail_plan]]="yes",1,0)</f>
        <v>0</v>
      </c>
      <c r="H4066">
        <v>0</v>
      </c>
      <c r="I4066">
        <v>180.1</v>
      </c>
      <c r="J4066">
        <v>77</v>
      </c>
      <c r="K4066">
        <v>30.62</v>
      </c>
      <c r="L4066">
        <v>235.5</v>
      </c>
      <c r="M4066">
        <v>98</v>
      </c>
      <c r="N4066">
        <v>20.02</v>
      </c>
      <c r="O4066">
        <v>169.4</v>
      </c>
      <c r="P4066">
        <v>104</v>
      </c>
      <c r="Q4066">
        <v>7.62</v>
      </c>
      <c r="R4066">
        <v>11.1</v>
      </c>
      <c r="S4066">
        <v>2</v>
      </c>
      <c r="T4066">
        <v>3</v>
      </c>
      <c r="U4066">
        <v>0</v>
      </c>
      <c r="V4066" t="s">
        <v>22</v>
      </c>
      <c r="W4066">
        <f t="shared" si="504"/>
        <v>0</v>
      </c>
      <c r="X4066" t="str">
        <f t="shared" si="505"/>
        <v>3 or fewer calls</v>
      </c>
      <c r="Y4066" t="str">
        <f t="shared" si="506"/>
        <v>Medium</v>
      </c>
      <c r="Z4066" t="str">
        <f t="shared" si="507"/>
        <v>Medium_user</v>
      </c>
      <c r="AA4066" t="str">
        <f t="shared" si="508"/>
        <v>Heavy_user</v>
      </c>
      <c r="AB4066" t="str">
        <f t="shared" si="509"/>
        <v>Medium Usage</v>
      </c>
      <c r="AC4066" t="str">
        <f t="shared" si="510"/>
        <v>None</v>
      </c>
      <c r="AD4066" t="str">
        <f t="shared" si="511"/>
        <v>Medium Intl Calls</v>
      </c>
    </row>
    <row r="4067" spans="1:30" x14ac:dyDescent="0.25">
      <c r="A4067" t="s">
        <v>57</v>
      </c>
      <c r="B4067">
        <v>106</v>
      </c>
      <c r="C4067" t="s">
        <v>21</v>
      </c>
      <c r="D4067" t="s">
        <v>22</v>
      </c>
      <c r="E4067">
        <f>IF(train[[#This Row],[international_plan]]="yes",1,0)</f>
        <v>0</v>
      </c>
      <c r="F4067" t="s">
        <v>22</v>
      </c>
      <c r="G4067">
        <f>IF(train[[#This Row],[voice_mail_plan]]="yes",1,0)</f>
        <v>0</v>
      </c>
      <c r="H4067">
        <v>0</v>
      </c>
      <c r="I4067">
        <v>94.8</v>
      </c>
      <c r="J4067">
        <v>113</v>
      </c>
      <c r="K4067">
        <v>16.12</v>
      </c>
      <c r="L4067">
        <v>283.2</v>
      </c>
      <c r="M4067">
        <v>95</v>
      </c>
      <c r="N4067">
        <v>24.07</v>
      </c>
      <c r="O4067">
        <v>219.3</v>
      </c>
      <c r="P4067">
        <v>106</v>
      </c>
      <c r="Q4067">
        <v>9.8699999999999992</v>
      </c>
      <c r="R4067">
        <v>6.8</v>
      </c>
      <c r="S4067">
        <v>4</v>
      </c>
      <c r="T4067">
        <v>1.84</v>
      </c>
      <c r="U4067">
        <v>1</v>
      </c>
      <c r="V4067" t="s">
        <v>22</v>
      </c>
      <c r="W4067">
        <f t="shared" si="504"/>
        <v>0</v>
      </c>
      <c r="X4067" t="str">
        <f t="shared" si="505"/>
        <v>3 or fewer calls</v>
      </c>
      <c r="Y4067" t="str">
        <f t="shared" si="506"/>
        <v>Low</v>
      </c>
      <c r="Z4067" t="str">
        <f t="shared" si="507"/>
        <v>Medium_user</v>
      </c>
      <c r="AA4067" t="str">
        <f t="shared" si="508"/>
        <v>Heavy_user</v>
      </c>
      <c r="AB4067" t="str">
        <f t="shared" si="509"/>
        <v>Medium Usage</v>
      </c>
      <c r="AC4067" t="str">
        <f t="shared" si="510"/>
        <v>None</v>
      </c>
      <c r="AD4067" t="str">
        <f t="shared" si="511"/>
        <v>Low Intl Calls</v>
      </c>
    </row>
    <row r="4068" spans="1:30" x14ac:dyDescent="0.25">
      <c r="A4068" t="s">
        <v>38</v>
      </c>
      <c r="B4068">
        <v>34</v>
      </c>
      <c r="C4068" t="s">
        <v>21</v>
      </c>
      <c r="D4068" t="s">
        <v>22</v>
      </c>
      <c r="E4068">
        <f>IF(train[[#This Row],[international_plan]]="yes",1,0)</f>
        <v>0</v>
      </c>
      <c r="F4068" t="s">
        <v>22</v>
      </c>
      <c r="G4068">
        <f>IF(train[[#This Row],[voice_mail_plan]]="yes",1,0)</f>
        <v>0</v>
      </c>
      <c r="H4068">
        <v>0</v>
      </c>
      <c r="I4068">
        <v>210.4</v>
      </c>
      <c r="J4068">
        <v>75</v>
      </c>
      <c r="K4068">
        <v>35.770000000000003</v>
      </c>
      <c r="L4068">
        <v>205.1</v>
      </c>
      <c r="M4068">
        <v>108</v>
      </c>
      <c r="N4068">
        <v>17.43</v>
      </c>
      <c r="O4068">
        <v>230.5</v>
      </c>
      <c r="P4068">
        <v>129</v>
      </c>
      <c r="Q4068">
        <v>10.37</v>
      </c>
      <c r="R4068">
        <v>12.5</v>
      </c>
      <c r="S4068">
        <v>2</v>
      </c>
      <c r="T4068">
        <v>3.38</v>
      </c>
      <c r="U4068">
        <v>1</v>
      </c>
      <c r="V4068" t="s">
        <v>22</v>
      </c>
      <c r="W4068">
        <f t="shared" si="504"/>
        <v>0</v>
      </c>
      <c r="X4068" t="str">
        <f t="shared" si="505"/>
        <v>3 or fewer calls</v>
      </c>
      <c r="Y4068" t="str">
        <f t="shared" si="506"/>
        <v>Medium</v>
      </c>
      <c r="Z4068" t="str">
        <f t="shared" si="507"/>
        <v>Medium_user</v>
      </c>
      <c r="AA4068" t="str">
        <f t="shared" si="508"/>
        <v>Medium_user</v>
      </c>
      <c r="AB4068" t="str">
        <f t="shared" si="509"/>
        <v>Medium Usage</v>
      </c>
      <c r="AC4068" t="str">
        <f t="shared" si="510"/>
        <v>None</v>
      </c>
      <c r="AD4068" t="str">
        <f t="shared" si="511"/>
        <v>Medium Intl Calls</v>
      </c>
    </row>
    <row r="4069" spans="1:30" x14ac:dyDescent="0.25">
      <c r="A4069" t="s">
        <v>38</v>
      </c>
      <c r="B4069">
        <v>100</v>
      </c>
      <c r="C4069" t="s">
        <v>21</v>
      </c>
      <c r="D4069" t="s">
        <v>22</v>
      </c>
      <c r="E4069">
        <f>IF(train[[#This Row],[international_plan]]="yes",1,0)</f>
        <v>0</v>
      </c>
      <c r="F4069" t="s">
        <v>22</v>
      </c>
      <c r="G4069">
        <f>IF(train[[#This Row],[voice_mail_plan]]="yes",1,0)</f>
        <v>0</v>
      </c>
      <c r="H4069">
        <v>0</v>
      </c>
      <c r="I4069">
        <v>174.2</v>
      </c>
      <c r="J4069">
        <v>93</v>
      </c>
      <c r="K4069">
        <v>29.61</v>
      </c>
      <c r="L4069">
        <v>235</v>
      </c>
      <c r="M4069">
        <v>101</v>
      </c>
      <c r="N4069">
        <v>19.98</v>
      </c>
      <c r="O4069">
        <v>264.2</v>
      </c>
      <c r="P4069">
        <v>83</v>
      </c>
      <c r="Q4069">
        <v>11.89</v>
      </c>
      <c r="R4069">
        <v>9.9</v>
      </c>
      <c r="S4069">
        <v>7</v>
      </c>
      <c r="T4069">
        <v>2.67</v>
      </c>
      <c r="U4069">
        <v>1</v>
      </c>
      <c r="V4069" t="s">
        <v>22</v>
      </c>
      <c r="W4069">
        <f t="shared" si="504"/>
        <v>0</v>
      </c>
      <c r="X4069" t="str">
        <f t="shared" si="505"/>
        <v>3 or fewer calls</v>
      </c>
      <c r="Y4069" t="str">
        <f t="shared" si="506"/>
        <v>Medium</v>
      </c>
      <c r="Z4069" t="str">
        <f t="shared" si="507"/>
        <v>Medium_user</v>
      </c>
      <c r="AA4069" t="str">
        <f t="shared" si="508"/>
        <v>Medium_user</v>
      </c>
      <c r="AB4069" t="str">
        <f t="shared" si="509"/>
        <v>Medium Usage</v>
      </c>
      <c r="AC4069" t="str">
        <f t="shared" si="510"/>
        <v>None</v>
      </c>
      <c r="AD4069" t="str">
        <f t="shared" si="511"/>
        <v>Medium Intl Calls</v>
      </c>
    </row>
    <row r="4070" spans="1:30" x14ac:dyDescent="0.25">
      <c r="A4070" t="s">
        <v>37</v>
      </c>
      <c r="B4070">
        <v>127</v>
      </c>
      <c r="C4070" t="s">
        <v>25</v>
      </c>
      <c r="D4070" t="s">
        <v>22</v>
      </c>
      <c r="E4070">
        <f>IF(train[[#This Row],[international_plan]]="yes",1,0)</f>
        <v>0</v>
      </c>
      <c r="F4070" t="s">
        <v>22</v>
      </c>
      <c r="G4070">
        <f>IF(train[[#This Row],[voice_mail_plan]]="yes",1,0)</f>
        <v>0</v>
      </c>
      <c r="H4070">
        <v>0</v>
      </c>
      <c r="I4070">
        <v>189.7</v>
      </c>
      <c r="J4070">
        <v>110</v>
      </c>
      <c r="K4070">
        <v>32.25</v>
      </c>
      <c r="L4070">
        <v>142.4</v>
      </c>
      <c r="M4070">
        <v>116</v>
      </c>
      <c r="N4070">
        <v>12.1</v>
      </c>
      <c r="O4070">
        <v>175.2</v>
      </c>
      <c r="P4070">
        <v>79</v>
      </c>
      <c r="Q4070">
        <v>7.88</v>
      </c>
      <c r="R4070">
        <v>8.5</v>
      </c>
      <c r="S4070">
        <v>8</v>
      </c>
      <c r="T4070">
        <v>2.2999999999999998</v>
      </c>
      <c r="U4070">
        <v>2</v>
      </c>
      <c r="V4070" t="s">
        <v>22</v>
      </c>
      <c r="W4070">
        <f t="shared" si="504"/>
        <v>0</v>
      </c>
      <c r="X4070" t="str">
        <f t="shared" si="505"/>
        <v>3 or fewer calls</v>
      </c>
      <c r="Y4070" t="str">
        <f t="shared" si="506"/>
        <v>Medium</v>
      </c>
      <c r="Z4070" t="str">
        <f t="shared" si="507"/>
        <v>Medium_user</v>
      </c>
      <c r="AA4070" t="str">
        <f t="shared" si="508"/>
        <v>Medium_user</v>
      </c>
      <c r="AB4070" t="str">
        <f t="shared" si="509"/>
        <v>Medium Usage</v>
      </c>
      <c r="AC4070" t="str">
        <f t="shared" si="510"/>
        <v>None</v>
      </c>
      <c r="AD4070" t="str">
        <f t="shared" si="511"/>
        <v>Medium Intl Calls</v>
      </c>
    </row>
    <row r="4071" spans="1:30" x14ac:dyDescent="0.25">
      <c r="A4071" t="s">
        <v>37</v>
      </c>
      <c r="B4071">
        <v>65</v>
      </c>
      <c r="C4071" t="s">
        <v>25</v>
      </c>
      <c r="D4071" t="s">
        <v>22</v>
      </c>
      <c r="E4071">
        <f>IF(train[[#This Row],[international_plan]]="yes",1,0)</f>
        <v>0</v>
      </c>
      <c r="F4071" t="s">
        <v>23</v>
      </c>
      <c r="G4071">
        <f>IF(train[[#This Row],[voice_mail_plan]]="yes",1,0)</f>
        <v>1</v>
      </c>
      <c r="H4071">
        <v>19</v>
      </c>
      <c r="I4071">
        <v>259</v>
      </c>
      <c r="J4071">
        <v>96</v>
      </c>
      <c r="K4071">
        <v>44.03</v>
      </c>
      <c r="L4071">
        <v>332.3</v>
      </c>
      <c r="M4071">
        <v>106</v>
      </c>
      <c r="N4071">
        <v>28.25</v>
      </c>
      <c r="O4071">
        <v>130.1</v>
      </c>
      <c r="P4071">
        <v>95</v>
      </c>
      <c r="Q4071">
        <v>5.85</v>
      </c>
      <c r="R4071">
        <v>7.5</v>
      </c>
      <c r="S4071">
        <v>7</v>
      </c>
      <c r="T4071">
        <v>2.0299999999999998</v>
      </c>
      <c r="U4071">
        <v>1</v>
      </c>
      <c r="V4071" t="s">
        <v>22</v>
      </c>
      <c r="W4071">
        <f t="shared" si="504"/>
        <v>0</v>
      </c>
      <c r="X4071" t="str">
        <f t="shared" si="505"/>
        <v>3 or fewer calls</v>
      </c>
      <c r="Y4071" t="str">
        <f t="shared" si="506"/>
        <v>Medium</v>
      </c>
      <c r="Z4071" t="str">
        <f t="shared" si="507"/>
        <v>Medium_user</v>
      </c>
      <c r="AA4071" t="str">
        <f t="shared" si="508"/>
        <v>Heavy_user</v>
      </c>
      <c r="AB4071" t="str">
        <f t="shared" si="509"/>
        <v>Medium Usage</v>
      </c>
      <c r="AC4071" t="str">
        <f t="shared" si="510"/>
        <v>Medium</v>
      </c>
      <c r="AD4071" t="str">
        <f t="shared" si="511"/>
        <v>Medium Intl Calls</v>
      </c>
    </row>
    <row r="4072" spans="1:30" x14ac:dyDescent="0.25">
      <c r="A4072" t="s">
        <v>29</v>
      </c>
      <c r="B4072">
        <v>109</v>
      </c>
      <c r="C4072" t="s">
        <v>21</v>
      </c>
      <c r="D4072" t="s">
        <v>22</v>
      </c>
      <c r="E4072">
        <f>IF(train[[#This Row],[international_plan]]="yes",1,0)</f>
        <v>0</v>
      </c>
      <c r="F4072" t="s">
        <v>23</v>
      </c>
      <c r="G4072">
        <f>IF(train[[#This Row],[voice_mail_plan]]="yes",1,0)</f>
        <v>1</v>
      </c>
      <c r="H4072">
        <v>39</v>
      </c>
      <c r="I4072">
        <v>86.4</v>
      </c>
      <c r="J4072">
        <v>69</v>
      </c>
      <c r="K4072">
        <v>14.69</v>
      </c>
      <c r="L4072">
        <v>189.1</v>
      </c>
      <c r="M4072">
        <v>108</v>
      </c>
      <c r="N4072">
        <v>16.07</v>
      </c>
      <c r="O4072">
        <v>225.4</v>
      </c>
      <c r="P4072">
        <v>119</v>
      </c>
      <c r="Q4072">
        <v>10.14</v>
      </c>
      <c r="R4072">
        <v>4.8</v>
      </c>
      <c r="S4072">
        <v>4</v>
      </c>
      <c r="T4072">
        <v>1.3</v>
      </c>
      <c r="U4072">
        <v>2</v>
      </c>
      <c r="V4072" t="s">
        <v>22</v>
      </c>
      <c r="W4072">
        <f t="shared" si="504"/>
        <v>0</v>
      </c>
      <c r="X4072" t="str">
        <f t="shared" si="505"/>
        <v>3 or fewer calls</v>
      </c>
      <c r="Y4072" t="str">
        <f t="shared" si="506"/>
        <v>Low</v>
      </c>
      <c r="Z4072" t="str">
        <f t="shared" si="507"/>
        <v>Medium_user</v>
      </c>
      <c r="AA4072" t="str">
        <f t="shared" si="508"/>
        <v>Medium_user</v>
      </c>
      <c r="AB4072" t="str">
        <f t="shared" si="509"/>
        <v>Medium Usage</v>
      </c>
      <c r="AC4072" t="str">
        <f t="shared" si="510"/>
        <v>High</v>
      </c>
      <c r="AD4072" t="str">
        <f t="shared" si="511"/>
        <v>Low Intl Calls</v>
      </c>
    </row>
    <row r="4073" spans="1:30" x14ac:dyDescent="0.25">
      <c r="A4073" t="s">
        <v>36</v>
      </c>
      <c r="B4073">
        <v>98</v>
      </c>
      <c r="C4073" t="s">
        <v>25</v>
      </c>
      <c r="D4073" t="s">
        <v>22</v>
      </c>
      <c r="E4073">
        <f>IF(train[[#This Row],[international_plan]]="yes",1,0)</f>
        <v>0</v>
      </c>
      <c r="F4073" t="s">
        <v>22</v>
      </c>
      <c r="G4073">
        <f>IF(train[[#This Row],[voice_mail_plan]]="yes",1,0)</f>
        <v>0</v>
      </c>
      <c r="H4073">
        <v>0</v>
      </c>
      <c r="I4073">
        <v>136.9</v>
      </c>
      <c r="J4073">
        <v>120</v>
      </c>
      <c r="K4073">
        <v>23.27</v>
      </c>
      <c r="L4073">
        <v>180.6</v>
      </c>
      <c r="M4073">
        <v>84</v>
      </c>
      <c r="N4073">
        <v>15.35</v>
      </c>
      <c r="O4073">
        <v>172.9</v>
      </c>
      <c r="P4073">
        <v>94</v>
      </c>
      <c r="Q4073">
        <v>7.78</v>
      </c>
      <c r="R4073">
        <v>11.9</v>
      </c>
      <c r="S4073">
        <v>4</v>
      </c>
      <c r="T4073">
        <v>3.21</v>
      </c>
      <c r="U4073">
        <v>4</v>
      </c>
      <c r="V4073" t="s">
        <v>23</v>
      </c>
      <c r="W4073">
        <f t="shared" si="504"/>
        <v>1</v>
      </c>
      <c r="X4073" t="str">
        <f t="shared" si="505"/>
        <v>More than 3 calls</v>
      </c>
      <c r="Y4073" t="str">
        <f t="shared" si="506"/>
        <v>Medium</v>
      </c>
      <c r="Z4073" t="str">
        <f t="shared" si="507"/>
        <v>Medium_user</v>
      </c>
      <c r="AA4073" t="str">
        <f t="shared" si="508"/>
        <v>Medium_user</v>
      </c>
      <c r="AB4073" t="str">
        <f t="shared" si="509"/>
        <v>Medium Usage</v>
      </c>
      <c r="AC4073" t="str">
        <f t="shared" si="510"/>
        <v>None</v>
      </c>
      <c r="AD4073" t="str">
        <f t="shared" si="511"/>
        <v>Medium Intl Calls</v>
      </c>
    </row>
    <row r="4074" spans="1:30" x14ac:dyDescent="0.25">
      <c r="A4074" t="s">
        <v>55</v>
      </c>
      <c r="B4074">
        <v>141</v>
      </c>
      <c r="C4074" t="s">
        <v>28</v>
      </c>
      <c r="D4074" t="s">
        <v>22</v>
      </c>
      <c r="E4074">
        <f>IF(train[[#This Row],[international_plan]]="yes",1,0)</f>
        <v>0</v>
      </c>
      <c r="F4074" t="s">
        <v>22</v>
      </c>
      <c r="G4074">
        <f>IF(train[[#This Row],[voice_mail_plan]]="yes",1,0)</f>
        <v>0</v>
      </c>
      <c r="H4074">
        <v>0</v>
      </c>
      <c r="I4074">
        <v>196.5</v>
      </c>
      <c r="J4074">
        <v>104</v>
      </c>
      <c r="K4074">
        <v>33.409999999999997</v>
      </c>
      <c r="L4074">
        <v>175.1</v>
      </c>
      <c r="M4074">
        <v>111</v>
      </c>
      <c r="N4074">
        <v>14.88</v>
      </c>
      <c r="O4074">
        <v>209.6</v>
      </c>
      <c r="P4074">
        <v>110</v>
      </c>
      <c r="Q4074">
        <v>9.43</v>
      </c>
      <c r="R4074">
        <v>14.1</v>
      </c>
      <c r="S4074">
        <v>4</v>
      </c>
      <c r="T4074">
        <v>3.81</v>
      </c>
      <c r="U4074">
        <v>6</v>
      </c>
      <c r="V4074" t="s">
        <v>22</v>
      </c>
      <c r="W4074">
        <f t="shared" si="504"/>
        <v>0</v>
      </c>
      <c r="X4074" t="str">
        <f t="shared" si="505"/>
        <v>More than 3 calls</v>
      </c>
      <c r="Y4074" t="str">
        <f t="shared" si="506"/>
        <v>Medium</v>
      </c>
      <c r="Z4074" t="str">
        <f t="shared" si="507"/>
        <v>Medium_user</v>
      </c>
      <c r="AA4074" t="str">
        <f t="shared" si="508"/>
        <v>Medium_user</v>
      </c>
      <c r="AB4074" t="str">
        <f t="shared" si="509"/>
        <v>Medium Usage</v>
      </c>
      <c r="AC4074" t="str">
        <f t="shared" si="510"/>
        <v>None</v>
      </c>
      <c r="AD4074" t="str">
        <f t="shared" si="511"/>
        <v>Medium Intl Calls</v>
      </c>
    </row>
    <row r="4075" spans="1:30" x14ac:dyDescent="0.25">
      <c r="A4075" t="s">
        <v>60</v>
      </c>
      <c r="B4075">
        <v>136</v>
      </c>
      <c r="C4075" t="s">
        <v>21</v>
      </c>
      <c r="D4075" t="s">
        <v>22</v>
      </c>
      <c r="E4075">
        <f>IF(train[[#This Row],[international_plan]]="yes",1,0)</f>
        <v>0</v>
      </c>
      <c r="F4075" t="s">
        <v>22</v>
      </c>
      <c r="G4075">
        <f>IF(train[[#This Row],[voice_mail_plan]]="yes",1,0)</f>
        <v>0</v>
      </c>
      <c r="H4075">
        <v>0</v>
      </c>
      <c r="I4075">
        <v>221.4</v>
      </c>
      <c r="J4075">
        <v>120</v>
      </c>
      <c r="K4075">
        <v>37.64</v>
      </c>
      <c r="L4075">
        <v>249.5</v>
      </c>
      <c r="M4075">
        <v>78</v>
      </c>
      <c r="N4075">
        <v>21.21</v>
      </c>
      <c r="O4075">
        <v>192</v>
      </c>
      <c r="P4075">
        <v>68</v>
      </c>
      <c r="Q4075">
        <v>8.64</v>
      </c>
      <c r="R4075">
        <v>13.6</v>
      </c>
      <c r="S4075">
        <v>2</v>
      </c>
      <c r="T4075">
        <v>3.67</v>
      </c>
      <c r="U4075">
        <v>0</v>
      </c>
      <c r="V4075" t="s">
        <v>22</v>
      </c>
      <c r="W4075">
        <f t="shared" si="504"/>
        <v>0</v>
      </c>
      <c r="X4075" t="str">
        <f t="shared" si="505"/>
        <v>3 or fewer calls</v>
      </c>
      <c r="Y4075" t="str">
        <f t="shared" si="506"/>
        <v>Medium</v>
      </c>
      <c r="Z4075" t="str">
        <f t="shared" si="507"/>
        <v>Light_usage</v>
      </c>
      <c r="AA4075" t="str">
        <f t="shared" si="508"/>
        <v>Heavy_user</v>
      </c>
      <c r="AB4075" t="str">
        <f t="shared" si="509"/>
        <v>Medium Usage</v>
      </c>
      <c r="AC4075" t="str">
        <f t="shared" si="510"/>
        <v>None</v>
      </c>
      <c r="AD4075" t="str">
        <f t="shared" si="511"/>
        <v>Medium Intl Calls</v>
      </c>
    </row>
    <row r="4076" spans="1:30" x14ac:dyDescent="0.25">
      <c r="A4076" t="s">
        <v>33</v>
      </c>
      <c r="B4076">
        <v>42</v>
      </c>
      <c r="C4076" t="s">
        <v>25</v>
      </c>
      <c r="D4076" t="s">
        <v>22</v>
      </c>
      <c r="E4076">
        <f>IF(train[[#This Row],[international_plan]]="yes",1,0)</f>
        <v>0</v>
      </c>
      <c r="F4076" t="s">
        <v>22</v>
      </c>
      <c r="G4076">
        <f>IF(train[[#This Row],[voice_mail_plan]]="yes",1,0)</f>
        <v>0</v>
      </c>
      <c r="H4076">
        <v>0</v>
      </c>
      <c r="I4076">
        <v>191.9</v>
      </c>
      <c r="J4076">
        <v>139</v>
      </c>
      <c r="K4076">
        <v>32.619999999999997</v>
      </c>
      <c r="L4076">
        <v>304.2</v>
      </c>
      <c r="M4076">
        <v>91</v>
      </c>
      <c r="N4076">
        <v>25.86</v>
      </c>
      <c r="O4076">
        <v>179.5</v>
      </c>
      <c r="P4076">
        <v>91</v>
      </c>
      <c r="Q4076">
        <v>8.08</v>
      </c>
      <c r="R4076">
        <v>11.7</v>
      </c>
      <c r="S4076">
        <v>4</v>
      </c>
      <c r="T4076">
        <v>3.16</v>
      </c>
      <c r="U4076">
        <v>0</v>
      </c>
      <c r="V4076" t="s">
        <v>22</v>
      </c>
      <c r="W4076">
        <f t="shared" si="504"/>
        <v>0</v>
      </c>
      <c r="X4076" t="str">
        <f t="shared" si="505"/>
        <v>3 or fewer calls</v>
      </c>
      <c r="Y4076" t="str">
        <f t="shared" si="506"/>
        <v>Medium</v>
      </c>
      <c r="Z4076" t="str">
        <f t="shared" si="507"/>
        <v>Medium_user</v>
      </c>
      <c r="AA4076" t="str">
        <f t="shared" si="508"/>
        <v>Heavy_user</v>
      </c>
      <c r="AB4076" t="str">
        <f t="shared" si="509"/>
        <v>Medium Usage</v>
      </c>
      <c r="AC4076" t="str">
        <f t="shared" si="510"/>
        <v>None</v>
      </c>
      <c r="AD4076" t="str">
        <f t="shared" si="511"/>
        <v>Medium Intl Calls</v>
      </c>
    </row>
    <row r="4077" spans="1:30" x14ac:dyDescent="0.25">
      <c r="A4077" t="s">
        <v>67</v>
      </c>
      <c r="B4077">
        <v>162</v>
      </c>
      <c r="C4077" t="s">
        <v>21</v>
      </c>
      <c r="D4077" t="s">
        <v>23</v>
      </c>
      <c r="E4077">
        <f>IF(train[[#This Row],[international_plan]]="yes",1,0)</f>
        <v>1</v>
      </c>
      <c r="F4077" t="s">
        <v>22</v>
      </c>
      <c r="G4077">
        <f>IF(train[[#This Row],[voice_mail_plan]]="yes",1,0)</f>
        <v>0</v>
      </c>
      <c r="H4077">
        <v>0</v>
      </c>
      <c r="I4077">
        <v>172.1</v>
      </c>
      <c r="J4077">
        <v>138</v>
      </c>
      <c r="K4077">
        <v>29.26</v>
      </c>
      <c r="L4077">
        <v>165.9</v>
      </c>
      <c r="M4077">
        <v>93</v>
      </c>
      <c r="N4077">
        <v>14.1</v>
      </c>
      <c r="O4077">
        <v>279</v>
      </c>
      <c r="P4077">
        <v>81</v>
      </c>
      <c r="Q4077">
        <v>12.56</v>
      </c>
      <c r="R4077">
        <v>9.1999999999999993</v>
      </c>
      <c r="S4077">
        <v>6</v>
      </c>
      <c r="T4077">
        <v>2.48</v>
      </c>
      <c r="U4077">
        <v>2</v>
      </c>
      <c r="V4077" t="s">
        <v>22</v>
      </c>
      <c r="W4077">
        <f t="shared" si="504"/>
        <v>0</v>
      </c>
      <c r="X4077" t="str">
        <f t="shared" si="505"/>
        <v>3 or fewer calls</v>
      </c>
      <c r="Y4077" t="str">
        <f t="shared" si="506"/>
        <v>Medium</v>
      </c>
      <c r="Z4077" t="str">
        <f t="shared" si="507"/>
        <v>Medium_user</v>
      </c>
      <c r="AA4077" t="str">
        <f t="shared" si="508"/>
        <v>Medium_user</v>
      </c>
      <c r="AB4077" t="str">
        <f t="shared" si="509"/>
        <v>Medium Usage</v>
      </c>
      <c r="AC4077" t="str">
        <f t="shared" si="510"/>
        <v>None</v>
      </c>
      <c r="AD4077" t="str">
        <f t="shared" si="511"/>
        <v>Medium Intl Calls</v>
      </c>
    </row>
    <row r="4078" spans="1:30" x14ac:dyDescent="0.25">
      <c r="A4078" t="s">
        <v>58</v>
      </c>
      <c r="B4078">
        <v>49</v>
      </c>
      <c r="C4078" t="s">
        <v>21</v>
      </c>
      <c r="D4078" t="s">
        <v>22</v>
      </c>
      <c r="E4078">
        <f>IF(train[[#This Row],[international_plan]]="yes",1,0)</f>
        <v>0</v>
      </c>
      <c r="F4078" t="s">
        <v>22</v>
      </c>
      <c r="G4078">
        <f>IF(train[[#This Row],[voice_mail_plan]]="yes",1,0)</f>
        <v>0</v>
      </c>
      <c r="H4078">
        <v>0</v>
      </c>
      <c r="I4078">
        <v>189.9</v>
      </c>
      <c r="J4078">
        <v>104</v>
      </c>
      <c r="K4078">
        <v>32.28</v>
      </c>
      <c r="L4078">
        <v>247.4</v>
      </c>
      <c r="M4078">
        <v>120</v>
      </c>
      <c r="N4078">
        <v>21.03</v>
      </c>
      <c r="O4078">
        <v>159.80000000000001</v>
      </c>
      <c r="P4078">
        <v>113</v>
      </c>
      <c r="Q4078">
        <v>7.19</v>
      </c>
      <c r="R4078">
        <v>10.1</v>
      </c>
      <c r="S4078">
        <v>6</v>
      </c>
      <c r="T4078">
        <v>2.73</v>
      </c>
      <c r="U4078">
        <v>1</v>
      </c>
      <c r="V4078" t="s">
        <v>22</v>
      </c>
      <c r="W4078">
        <f t="shared" si="504"/>
        <v>0</v>
      </c>
      <c r="X4078" t="str">
        <f t="shared" si="505"/>
        <v>3 or fewer calls</v>
      </c>
      <c r="Y4078" t="str">
        <f t="shared" si="506"/>
        <v>Medium</v>
      </c>
      <c r="Z4078" t="str">
        <f t="shared" si="507"/>
        <v>Heavy_user</v>
      </c>
      <c r="AA4078" t="str">
        <f t="shared" si="508"/>
        <v>Heavy_user</v>
      </c>
      <c r="AB4078" t="str">
        <f t="shared" si="509"/>
        <v>Medium Usage</v>
      </c>
      <c r="AC4078" t="str">
        <f t="shared" si="510"/>
        <v>None</v>
      </c>
      <c r="AD4078" t="str">
        <f t="shared" si="511"/>
        <v>Medium Intl Calls</v>
      </c>
    </row>
    <row r="4079" spans="1:30" x14ac:dyDescent="0.25">
      <c r="A4079" t="s">
        <v>38</v>
      </c>
      <c r="B4079">
        <v>103</v>
      </c>
      <c r="C4079" t="s">
        <v>25</v>
      </c>
      <c r="D4079" t="s">
        <v>22</v>
      </c>
      <c r="E4079">
        <f>IF(train[[#This Row],[international_plan]]="yes",1,0)</f>
        <v>0</v>
      </c>
      <c r="F4079" t="s">
        <v>22</v>
      </c>
      <c r="G4079">
        <f>IF(train[[#This Row],[voice_mail_plan]]="yes",1,0)</f>
        <v>0</v>
      </c>
      <c r="H4079">
        <v>0</v>
      </c>
      <c r="I4079">
        <v>147.80000000000001</v>
      </c>
      <c r="J4079">
        <v>71</v>
      </c>
      <c r="K4079">
        <v>25.13</v>
      </c>
      <c r="L4079">
        <v>182.6</v>
      </c>
      <c r="M4079">
        <v>103</v>
      </c>
      <c r="N4079">
        <v>15.52</v>
      </c>
      <c r="O4079">
        <v>260.8</v>
      </c>
      <c r="P4079">
        <v>95</v>
      </c>
      <c r="Q4079">
        <v>11.74</v>
      </c>
      <c r="R4079">
        <v>6.9</v>
      </c>
      <c r="S4079">
        <v>3</v>
      </c>
      <c r="T4079">
        <v>1.86</v>
      </c>
      <c r="U4079">
        <v>1</v>
      </c>
      <c r="V4079" t="s">
        <v>22</v>
      </c>
      <c r="W4079">
        <f t="shared" si="504"/>
        <v>0</v>
      </c>
      <c r="X4079" t="str">
        <f t="shared" si="505"/>
        <v>3 or fewer calls</v>
      </c>
      <c r="Y4079" t="str">
        <f t="shared" si="506"/>
        <v>Low</v>
      </c>
      <c r="Z4079" t="str">
        <f t="shared" si="507"/>
        <v>Medium_user</v>
      </c>
      <c r="AA4079" t="str">
        <f t="shared" si="508"/>
        <v>Medium_user</v>
      </c>
      <c r="AB4079" t="str">
        <f t="shared" si="509"/>
        <v>Medium Usage</v>
      </c>
      <c r="AC4079" t="str">
        <f t="shared" si="510"/>
        <v>None</v>
      </c>
      <c r="AD4079" t="str">
        <f t="shared" si="511"/>
        <v>Low Intl Calls</v>
      </c>
    </row>
    <row r="4080" spans="1:30" x14ac:dyDescent="0.25">
      <c r="A4080" t="s">
        <v>38</v>
      </c>
      <c r="B4080">
        <v>102</v>
      </c>
      <c r="C4080" t="s">
        <v>28</v>
      </c>
      <c r="D4080" t="s">
        <v>22</v>
      </c>
      <c r="E4080">
        <f>IF(train[[#This Row],[international_plan]]="yes",1,0)</f>
        <v>0</v>
      </c>
      <c r="F4080" t="s">
        <v>22</v>
      </c>
      <c r="G4080">
        <f>IF(train[[#This Row],[voice_mail_plan]]="yes",1,0)</f>
        <v>0</v>
      </c>
      <c r="H4080">
        <v>0</v>
      </c>
      <c r="I4080">
        <v>62.5</v>
      </c>
      <c r="J4080">
        <v>68</v>
      </c>
      <c r="K4080">
        <v>10.63</v>
      </c>
      <c r="L4080">
        <v>222.2</v>
      </c>
      <c r="M4080">
        <v>114</v>
      </c>
      <c r="N4080">
        <v>18.89</v>
      </c>
      <c r="O4080">
        <v>142.4</v>
      </c>
      <c r="P4080">
        <v>96</v>
      </c>
      <c r="Q4080">
        <v>6.41</v>
      </c>
      <c r="R4080">
        <v>12.5</v>
      </c>
      <c r="S4080">
        <v>5</v>
      </c>
      <c r="T4080">
        <v>3.38</v>
      </c>
      <c r="U4080">
        <v>1</v>
      </c>
      <c r="V4080" t="s">
        <v>22</v>
      </c>
      <c r="W4080">
        <f t="shared" si="504"/>
        <v>0</v>
      </c>
      <c r="X4080" t="str">
        <f t="shared" si="505"/>
        <v>3 or fewer calls</v>
      </c>
      <c r="Y4080" t="str">
        <f t="shared" si="506"/>
        <v>Medium</v>
      </c>
      <c r="Z4080" t="str">
        <f t="shared" si="507"/>
        <v>Medium_user</v>
      </c>
      <c r="AA4080" t="str">
        <f t="shared" si="508"/>
        <v>Medium_user</v>
      </c>
      <c r="AB4080" t="str">
        <f t="shared" si="509"/>
        <v>Medium Usage</v>
      </c>
      <c r="AC4080" t="str">
        <f t="shared" si="510"/>
        <v>None</v>
      </c>
      <c r="AD4080" t="str">
        <f t="shared" si="511"/>
        <v>Medium Intl Calls</v>
      </c>
    </row>
    <row r="4081" spans="1:30" x14ac:dyDescent="0.25">
      <c r="A4081" t="s">
        <v>71</v>
      </c>
      <c r="B4081">
        <v>222</v>
      </c>
      <c r="C4081" t="s">
        <v>21</v>
      </c>
      <c r="D4081" t="s">
        <v>22</v>
      </c>
      <c r="E4081">
        <f>IF(train[[#This Row],[international_plan]]="yes",1,0)</f>
        <v>0</v>
      </c>
      <c r="F4081" t="s">
        <v>22</v>
      </c>
      <c r="G4081">
        <f>IF(train[[#This Row],[voice_mail_plan]]="yes",1,0)</f>
        <v>0</v>
      </c>
      <c r="H4081">
        <v>0</v>
      </c>
      <c r="I4081">
        <v>256.60000000000002</v>
      </c>
      <c r="J4081">
        <v>119</v>
      </c>
      <c r="K4081">
        <v>43.62</v>
      </c>
      <c r="L4081">
        <v>230.8</v>
      </c>
      <c r="M4081">
        <v>98</v>
      </c>
      <c r="N4081">
        <v>19.62</v>
      </c>
      <c r="O4081">
        <v>236</v>
      </c>
      <c r="P4081">
        <v>97</v>
      </c>
      <c r="Q4081">
        <v>10.62</v>
      </c>
      <c r="R4081">
        <v>12.2</v>
      </c>
      <c r="S4081">
        <v>5</v>
      </c>
      <c r="T4081">
        <v>3.29</v>
      </c>
      <c r="U4081">
        <v>1</v>
      </c>
      <c r="V4081" t="s">
        <v>23</v>
      </c>
      <c r="W4081">
        <f t="shared" si="504"/>
        <v>1</v>
      </c>
      <c r="X4081" t="str">
        <f t="shared" si="505"/>
        <v>3 or fewer calls</v>
      </c>
      <c r="Y4081" t="str">
        <f t="shared" si="506"/>
        <v>Medium</v>
      </c>
      <c r="Z4081" t="str">
        <f t="shared" si="507"/>
        <v>Medium_user</v>
      </c>
      <c r="AA4081" t="str">
        <f t="shared" si="508"/>
        <v>Medium_user</v>
      </c>
      <c r="AB4081" t="str">
        <f t="shared" si="509"/>
        <v>Medium Usage</v>
      </c>
      <c r="AC4081" t="str">
        <f t="shared" si="510"/>
        <v>None</v>
      </c>
      <c r="AD4081" t="str">
        <f t="shared" si="511"/>
        <v>Medium Intl Calls</v>
      </c>
    </row>
    <row r="4082" spans="1:30" x14ac:dyDescent="0.25">
      <c r="A4082" t="s">
        <v>52</v>
      </c>
      <c r="B4082">
        <v>100</v>
      </c>
      <c r="C4082" t="s">
        <v>21</v>
      </c>
      <c r="D4082" t="s">
        <v>22</v>
      </c>
      <c r="E4082">
        <f>IF(train[[#This Row],[international_plan]]="yes",1,0)</f>
        <v>0</v>
      </c>
      <c r="F4082" t="s">
        <v>23</v>
      </c>
      <c r="G4082">
        <f>IF(train[[#This Row],[voice_mail_plan]]="yes",1,0)</f>
        <v>1</v>
      </c>
      <c r="H4082">
        <v>20</v>
      </c>
      <c r="I4082">
        <v>123.7</v>
      </c>
      <c r="J4082">
        <v>98</v>
      </c>
      <c r="K4082">
        <v>21.03</v>
      </c>
      <c r="L4082">
        <v>200.8</v>
      </c>
      <c r="M4082">
        <v>125</v>
      </c>
      <c r="N4082">
        <v>17.07</v>
      </c>
      <c r="O4082">
        <v>181</v>
      </c>
      <c r="P4082">
        <v>118</v>
      </c>
      <c r="Q4082">
        <v>8.15</v>
      </c>
      <c r="R4082">
        <v>9.6</v>
      </c>
      <c r="S4082">
        <v>5</v>
      </c>
      <c r="T4082">
        <v>2.59</v>
      </c>
      <c r="U4082">
        <v>1</v>
      </c>
      <c r="V4082" t="s">
        <v>22</v>
      </c>
      <c r="W4082">
        <f t="shared" si="504"/>
        <v>0</v>
      </c>
      <c r="X4082" t="str">
        <f t="shared" si="505"/>
        <v>3 or fewer calls</v>
      </c>
      <c r="Y4082" t="str">
        <f t="shared" si="506"/>
        <v>Medium</v>
      </c>
      <c r="Z4082" t="str">
        <f t="shared" si="507"/>
        <v>Heavy_user</v>
      </c>
      <c r="AA4082" t="str">
        <f t="shared" si="508"/>
        <v>Medium_user</v>
      </c>
      <c r="AB4082" t="str">
        <f t="shared" si="509"/>
        <v>Medium Usage</v>
      </c>
      <c r="AC4082" t="str">
        <f t="shared" si="510"/>
        <v>Medium</v>
      </c>
      <c r="AD4082" t="str">
        <f t="shared" si="511"/>
        <v>Medium Intl Calls</v>
      </c>
    </row>
    <row r="4083" spans="1:30" x14ac:dyDescent="0.25">
      <c r="A4083" t="s">
        <v>69</v>
      </c>
      <c r="B4083">
        <v>86</v>
      </c>
      <c r="C4083" t="s">
        <v>25</v>
      </c>
      <c r="D4083" t="s">
        <v>22</v>
      </c>
      <c r="E4083">
        <f>IF(train[[#This Row],[international_plan]]="yes",1,0)</f>
        <v>0</v>
      </c>
      <c r="F4083" t="s">
        <v>22</v>
      </c>
      <c r="G4083">
        <f>IF(train[[#This Row],[voice_mail_plan]]="yes",1,0)</f>
        <v>0</v>
      </c>
      <c r="H4083">
        <v>0</v>
      </c>
      <c r="I4083">
        <v>113.1</v>
      </c>
      <c r="J4083">
        <v>77</v>
      </c>
      <c r="K4083">
        <v>19.23</v>
      </c>
      <c r="L4083">
        <v>294.39999999999998</v>
      </c>
      <c r="M4083">
        <v>126</v>
      </c>
      <c r="N4083">
        <v>25.02</v>
      </c>
      <c r="O4083">
        <v>101.4</v>
      </c>
      <c r="P4083">
        <v>94</v>
      </c>
      <c r="Q4083">
        <v>4.5599999999999996</v>
      </c>
      <c r="R4083">
        <v>13.4</v>
      </c>
      <c r="S4083">
        <v>3</v>
      </c>
      <c r="T4083">
        <v>3.62</v>
      </c>
      <c r="U4083">
        <v>1</v>
      </c>
      <c r="V4083" t="s">
        <v>22</v>
      </c>
      <c r="W4083">
        <f t="shared" si="504"/>
        <v>0</v>
      </c>
      <c r="X4083" t="str">
        <f t="shared" si="505"/>
        <v>3 or fewer calls</v>
      </c>
      <c r="Y4083" t="str">
        <f t="shared" si="506"/>
        <v>Medium</v>
      </c>
      <c r="Z4083" t="str">
        <f t="shared" si="507"/>
        <v>Heavy_user</v>
      </c>
      <c r="AA4083" t="str">
        <f t="shared" si="508"/>
        <v>Heavy_user</v>
      </c>
      <c r="AB4083" t="str">
        <f t="shared" si="509"/>
        <v>Medium Usage</v>
      </c>
      <c r="AC4083" t="str">
        <f t="shared" si="510"/>
        <v>None</v>
      </c>
      <c r="AD4083" t="str">
        <f t="shared" si="511"/>
        <v>Medium Intl Calls</v>
      </c>
    </row>
    <row r="4084" spans="1:30" x14ac:dyDescent="0.25">
      <c r="A4084" t="s">
        <v>54</v>
      </c>
      <c r="B4084">
        <v>94</v>
      </c>
      <c r="C4084" t="s">
        <v>21</v>
      </c>
      <c r="D4084" t="s">
        <v>22</v>
      </c>
      <c r="E4084">
        <f>IF(train[[#This Row],[international_plan]]="yes",1,0)</f>
        <v>0</v>
      </c>
      <c r="F4084" t="s">
        <v>23</v>
      </c>
      <c r="G4084">
        <f>IF(train[[#This Row],[voice_mail_plan]]="yes",1,0)</f>
        <v>1</v>
      </c>
      <c r="H4084">
        <v>38</v>
      </c>
      <c r="I4084">
        <v>220</v>
      </c>
      <c r="J4084">
        <v>102</v>
      </c>
      <c r="K4084">
        <v>37.4</v>
      </c>
      <c r="L4084">
        <v>180.3</v>
      </c>
      <c r="M4084">
        <v>119</v>
      </c>
      <c r="N4084">
        <v>15.33</v>
      </c>
      <c r="O4084">
        <v>136.19999999999999</v>
      </c>
      <c r="P4084">
        <v>90</v>
      </c>
      <c r="Q4084">
        <v>6.13</v>
      </c>
      <c r="R4084">
        <v>10.3</v>
      </c>
      <c r="S4084">
        <v>2</v>
      </c>
      <c r="T4084">
        <v>2.78</v>
      </c>
      <c r="U4084">
        <v>1</v>
      </c>
      <c r="V4084" t="s">
        <v>22</v>
      </c>
      <c r="W4084">
        <f t="shared" si="504"/>
        <v>0</v>
      </c>
      <c r="X4084" t="str">
        <f t="shared" si="505"/>
        <v>3 or fewer calls</v>
      </c>
      <c r="Y4084" t="str">
        <f t="shared" si="506"/>
        <v>Medium</v>
      </c>
      <c r="Z4084" t="str">
        <f t="shared" si="507"/>
        <v>Medium_user</v>
      </c>
      <c r="AA4084" t="str">
        <f t="shared" si="508"/>
        <v>Medium_user</v>
      </c>
      <c r="AB4084" t="str">
        <f t="shared" si="509"/>
        <v>Medium Usage</v>
      </c>
      <c r="AC4084" t="str">
        <f t="shared" si="510"/>
        <v>High</v>
      </c>
      <c r="AD4084" t="str">
        <f t="shared" si="511"/>
        <v>Medium Intl Calls</v>
      </c>
    </row>
    <row r="4085" spans="1:30" x14ac:dyDescent="0.25">
      <c r="A4085" t="s">
        <v>63</v>
      </c>
      <c r="B4085">
        <v>106</v>
      </c>
      <c r="C4085" t="s">
        <v>21</v>
      </c>
      <c r="D4085" t="s">
        <v>22</v>
      </c>
      <c r="E4085">
        <f>IF(train[[#This Row],[international_plan]]="yes",1,0)</f>
        <v>0</v>
      </c>
      <c r="F4085" t="s">
        <v>22</v>
      </c>
      <c r="G4085">
        <f>IF(train[[#This Row],[voice_mail_plan]]="yes",1,0)</f>
        <v>0</v>
      </c>
      <c r="H4085">
        <v>0</v>
      </c>
      <c r="I4085">
        <v>147.69999999999999</v>
      </c>
      <c r="J4085">
        <v>105</v>
      </c>
      <c r="K4085">
        <v>25.11</v>
      </c>
      <c r="L4085">
        <v>215</v>
      </c>
      <c r="M4085">
        <v>129</v>
      </c>
      <c r="N4085">
        <v>18.28</v>
      </c>
      <c r="O4085">
        <v>267.2</v>
      </c>
      <c r="P4085">
        <v>95</v>
      </c>
      <c r="Q4085">
        <v>12.02</v>
      </c>
      <c r="R4085">
        <v>11</v>
      </c>
      <c r="S4085">
        <v>3</v>
      </c>
      <c r="T4085">
        <v>2.97</v>
      </c>
      <c r="U4085">
        <v>1</v>
      </c>
      <c r="V4085" t="s">
        <v>22</v>
      </c>
      <c r="W4085">
        <f t="shared" si="504"/>
        <v>0</v>
      </c>
      <c r="X4085" t="str">
        <f t="shared" si="505"/>
        <v>3 or fewer calls</v>
      </c>
      <c r="Y4085" t="str">
        <f t="shared" si="506"/>
        <v>Medium</v>
      </c>
      <c r="Z4085" t="str">
        <f t="shared" si="507"/>
        <v>Heavy_user</v>
      </c>
      <c r="AA4085" t="str">
        <f t="shared" si="508"/>
        <v>Medium_user</v>
      </c>
      <c r="AB4085" t="str">
        <f t="shared" si="509"/>
        <v>Medium Usage</v>
      </c>
      <c r="AC4085" t="str">
        <f t="shared" si="510"/>
        <v>None</v>
      </c>
      <c r="AD4085" t="str">
        <f t="shared" si="511"/>
        <v>Medium Intl Calls</v>
      </c>
    </row>
    <row r="4086" spans="1:30" x14ac:dyDescent="0.25">
      <c r="A4086" t="s">
        <v>68</v>
      </c>
      <c r="B4086">
        <v>91</v>
      </c>
      <c r="C4086" t="s">
        <v>21</v>
      </c>
      <c r="D4086" t="s">
        <v>22</v>
      </c>
      <c r="E4086">
        <f>IF(train[[#This Row],[international_plan]]="yes",1,0)</f>
        <v>0</v>
      </c>
      <c r="F4086" t="s">
        <v>22</v>
      </c>
      <c r="G4086">
        <f>IF(train[[#This Row],[voice_mail_plan]]="yes",1,0)</f>
        <v>0</v>
      </c>
      <c r="H4086">
        <v>0</v>
      </c>
      <c r="I4086">
        <v>271.89999999999998</v>
      </c>
      <c r="J4086">
        <v>106</v>
      </c>
      <c r="K4086">
        <v>46.22</v>
      </c>
      <c r="L4086">
        <v>231.9</v>
      </c>
      <c r="M4086">
        <v>116</v>
      </c>
      <c r="N4086">
        <v>19.71</v>
      </c>
      <c r="O4086">
        <v>247</v>
      </c>
      <c r="P4086">
        <v>110</v>
      </c>
      <c r="Q4086">
        <v>11.12</v>
      </c>
      <c r="R4086">
        <v>9.3000000000000007</v>
      </c>
      <c r="S4086">
        <v>3</v>
      </c>
      <c r="T4086">
        <v>2.5099999999999998</v>
      </c>
      <c r="U4086">
        <v>1</v>
      </c>
      <c r="V4086" t="s">
        <v>23</v>
      </c>
      <c r="W4086">
        <f t="shared" si="504"/>
        <v>1</v>
      </c>
      <c r="X4086" t="str">
        <f t="shared" si="505"/>
        <v>3 or fewer calls</v>
      </c>
      <c r="Y4086" t="str">
        <f t="shared" si="506"/>
        <v>Medium</v>
      </c>
      <c r="Z4086" t="str">
        <f t="shared" si="507"/>
        <v>Medium_user</v>
      </c>
      <c r="AA4086" t="str">
        <f t="shared" si="508"/>
        <v>Medium_user</v>
      </c>
      <c r="AB4086" t="str">
        <f t="shared" si="509"/>
        <v>Medium Usage</v>
      </c>
      <c r="AC4086" t="str">
        <f t="shared" si="510"/>
        <v>None</v>
      </c>
      <c r="AD4086" t="str">
        <f t="shared" si="511"/>
        <v>Medium Intl Calls</v>
      </c>
    </row>
    <row r="4087" spans="1:30" x14ac:dyDescent="0.25">
      <c r="A4087" t="s">
        <v>75</v>
      </c>
      <c r="B4087">
        <v>62</v>
      </c>
      <c r="C4087" t="s">
        <v>28</v>
      </c>
      <c r="D4087" t="s">
        <v>22</v>
      </c>
      <c r="E4087">
        <f>IF(train[[#This Row],[international_plan]]="yes",1,0)</f>
        <v>0</v>
      </c>
      <c r="F4087" t="s">
        <v>22</v>
      </c>
      <c r="G4087">
        <f>IF(train[[#This Row],[voice_mail_plan]]="yes",1,0)</f>
        <v>0</v>
      </c>
      <c r="H4087">
        <v>0</v>
      </c>
      <c r="I4087">
        <v>196.2</v>
      </c>
      <c r="J4087">
        <v>107</v>
      </c>
      <c r="K4087">
        <v>33.35</v>
      </c>
      <c r="L4087">
        <v>103.9</v>
      </c>
      <c r="M4087">
        <v>104</v>
      </c>
      <c r="N4087">
        <v>8.83</v>
      </c>
      <c r="O4087">
        <v>203.8</v>
      </c>
      <c r="P4087">
        <v>88</v>
      </c>
      <c r="Q4087">
        <v>9.17</v>
      </c>
      <c r="R4087">
        <v>13.2</v>
      </c>
      <c r="S4087">
        <v>4</v>
      </c>
      <c r="T4087">
        <v>3.56</v>
      </c>
      <c r="U4087">
        <v>1</v>
      </c>
      <c r="V4087" t="s">
        <v>22</v>
      </c>
      <c r="W4087">
        <f t="shared" si="504"/>
        <v>0</v>
      </c>
      <c r="X4087" t="str">
        <f t="shared" si="505"/>
        <v>3 or fewer calls</v>
      </c>
      <c r="Y4087" t="str">
        <f t="shared" si="506"/>
        <v>Medium</v>
      </c>
      <c r="Z4087" t="str">
        <f t="shared" si="507"/>
        <v>Medium_user</v>
      </c>
      <c r="AA4087" t="str">
        <f t="shared" si="508"/>
        <v>Light_user</v>
      </c>
      <c r="AB4087" t="str">
        <f t="shared" si="509"/>
        <v>Medium Usage</v>
      </c>
      <c r="AC4087" t="str">
        <f t="shared" si="510"/>
        <v>None</v>
      </c>
      <c r="AD4087" t="str">
        <f t="shared" si="511"/>
        <v>Medium Intl Calls</v>
      </c>
    </row>
    <row r="4088" spans="1:30" x14ac:dyDescent="0.25">
      <c r="A4088" t="s">
        <v>49</v>
      </c>
      <c r="B4088">
        <v>47</v>
      </c>
      <c r="C4088" t="s">
        <v>21</v>
      </c>
      <c r="D4088" t="s">
        <v>22</v>
      </c>
      <c r="E4088">
        <f>IF(train[[#This Row],[international_plan]]="yes",1,0)</f>
        <v>0</v>
      </c>
      <c r="F4088" t="s">
        <v>22</v>
      </c>
      <c r="G4088">
        <f>IF(train[[#This Row],[voice_mail_plan]]="yes",1,0)</f>
        <v>0</v>
      </c>
      <c r="H4088">
        <v>0</v>
      </c>
      <c r="I4088">
        <v>111.3</v>
      </c>
      <c r="J4088">
        <v>92</v>
      </c>
      <c r="K4088">
        <v>18.920000000000002</v>
      </c>
      <c r="L4088">
        <v>109.4</v>
      </c>
      <c r="M4088">
        <v>108</v>
      </c>
      <c r="N4088">
        <v>9.3000000000000007</v>
      </c>
      <c r="O4088">
        <v>116.9</v>
      </c>
      <c r="P4088">
        <v>80</v>
      </c>
      <c r="Q4088">
        <v>5.26</v>
      </c>
      <c r="R4088">
        <v>10.8</v>
      </c>
      <c r="S4088">
        <v>8</v>
      </c>
      <c r="T4088">
        <v>2.92</v>
      </c>
      <c r="U4088">
        <v>1</v>
      </c>
      <c r="V4088" t="s">
        <v>22</v>
      </c>
      <c r="W4088">
        <f t="shared" si="504"/>
        <v>0</v>
      </c>
      <c r="X4088" t="str">
        <f t="shared" si="505"/>
        <v>3 or fewer calls</v>
      </c>
      <c r="Y4088" t="str">
        <f t="shared" si="506"/>
        <v>Medium</v>
      </c>
      <c r="Z4088" t="str">
        <f t="shared" si="507"/>
        <v>Medium_user</v>
      </c>
      <c r="AA4088" t="str">
        <f t="shared" si="508"/>
        <v>Light_user</v>
      </c>
      <c r="AB4088" t="str">
        <f t="shared" si="509"/>
        <v>Medium Usage</v>
      </c>
      <c r="AC4088" t="str">
        <f t="shared" si="510"/>
        <v>None</v>
      </c>
      <c r="AD4088" t="str">
        <f t="shared" si="511"/>
        <v>Medium Intl Calls</v>
      </c>
    </row>
    <row r="4089" spans="1:30" x14ac:dyDescent="0.25">
      <c r="A4089" t="s">
        <v>30</v>
      </c>
      <c r="B4089">
        <v>51</v>
      </c>
      <c r="C4089" t="s">
        <v>21</v>
      </c>
      <c r="D4089" t="s">
        <v>22</v>
      </c>
      <c r="E4089">
        <f>IF(train[[#This Row],[international_plan]]="yes",1,0)</f>
        <v>0</v>
      </c>
      <c r="F4089" t="s">
        <v>22</v>
      </c>
      <c r="G4089">
        <f>IF(train[[#This Row],[voice_mail_plan]]="yes",1,0)</f>
        <v>0</v>
      </c>
      <c r="H4089">
        <v>0</v>
      </c>
      <c r="I4089">
        <v>176.7</v>
      </c>
      <c r="J4089">
        <v>129</v>
      </c>
      <c r="K4089">
        <v>30.04</v>
      </c>
      <c r="L4089">
        <v>218.9</v>
      </c>
      <c r="M4089">
        <v>125</v>
      </c>
      <c r="N4089">
        <v>18.61</v>
      </c>
      <c r="O4089">
        <v>183.9</v>
      </c>
      <c r="P4089">
        <v>51</v>
      </c>
      <c r="Q4089">
        <v>8.2799999999999994</v>
      </c>
      <c r="R4089">
        <v>9.1</v>
      </c>
      <c r="S4089">
        <v>4</v>
      </c>
      <c r="T4089">
        <v>2.46</v>
      </c>
      <c r="U4089">
        <v>0</v>
      </c>
      <c r="V4089" t="s">
        <v>22</v>
      </c>
      <c r="W4089">
        <f t="shared" si="504"/>
        <v>0</v>
      </c>
      <c r="X4089" t="str">
        <f t="shared" si="505"/>
        <v>3 or fewer calls</v>
      </c>
      <c r="Y4089" t="str">
        <f t="shared" si="506"/>
        <v>Medium</v>
      </c>
      <c r="Z4089" t="str">
        <f t="shared" si="507"/>
        <v>Heavy_user</v>
      </c>
      <c r="AA4089" t="str">
        <f t="shared" si="508"/>
        <v>Medium_user</v>
      </c>
      <c r="AB4089" t="str">
        <f t="shared" si="509"/>
        <v>Medium Usage</v>
      </c>
      <c r="AC4089" t="str">
        <f t="shared" si="510"/>
        <v>None</v>
      </c>
      <c r="AD4089" t="str">
        <f t="shared" si="511"/>
        <v>Medium Intl Calls</v>
      </c>
    </row>
    <row r="4090" spans="1:30" x14ac:dyDescent="0.25">
      <c r="A4090" t="s">
        <v>26</v>
      </c>
      <c r="B4090">
        <v>116</v>
      </c>
      <c r="C4090" t="s">
        <v>25</v>
      </c>
      <c r="D4090" t="s">
        <v>22</v>
      </c>
      <c r="E4090">
        <f>IF(train[[#This Row],[international_plan]]="yes",1,0)</f>
        <v>0</v>
      </c>
      <c r="F4090" t="s">
        <v>22</v>
      </c>
      <c r="G4090">
        <f>IF(train[[#This Row],[voice_mail_plan]]="yes",1,0)</f>
        <v>0</v>
      </c>
      <c r="H4090">
        <v>0</v>
      </c>
      <c r="I4090">
        <v>211.3</v>
      </c>
      <c r="J4090">
        <v>91</v>
      </c>
      <c r="K4090">
        <v>35.92</v>
      </c>
      <c r="L4090">
        <v>190.9</v>
      </c>
      <c r="M4090">
        <v>116</v>
      </c>
      <c r="N4090">
        <v>16.23</v>
      </c>
      <c r="O4090">
        <v>184.1</v>
      </c>
      <c r="P4090">
        <v>134</v>
      </c>
      <c r="Q4090">
        <v>8.2799999999999994</v>
      </c>
      <c r="R4090">
        <v>6.3</v>
      </c>
      <c r="S4090">
        <v>4</v>
      </c>
      <c r="T4090">
        <v>1.7</v>
      </c>
      <c r="U4090">
        <v>2</v>
      </c>
      <c r="V4090" t="s">
        <v>22</v>
      </c>
      <c r="W4090">
        <f t="shared" si="504"/>
        <v>0</v>
      </c>
      <c r="X4090" t="str">
        <f t="shared" si="505"/>
        <v>3 or fewer calls</v>
      </c>
      <c r="Y4090" t="str">
        <f t="shared" si="506"/>
        <v>Low</v>
      </c>
      <c r="Z4090" t="str">
        <f t="shared" si="507"/>
        <v>Medium_user</v>
      </c>
      <c r="AA4090" t="str">
        <f t="shared" si="508"/>
        <v>Medium_user</v>
      </c>
      <c r="AB4090" t="str">
        <f t="shared" si="509"/>
        <v>Medium Usage</v>
      </c>
      <c r="AC4090" t="str">
        <f t="shared" si="510"/>
        <v>None</v>
      </c>
      <c r="AD4090" t="str">
        <f t="shared" si="511"/>
        <v>Low Intl Calls</v>
      </c>
    </row>
    <row r="4091" spans="1:30" x14ac:dyDescent="0.25">
      <c r="A4091" t="s">
        <v>37</v>
      </c>
      <c r="B4091">
        <v>145</v>
      </c>
      <c r="C4091" t="s">
        <v>21</v>
      </c>
      <c r="D4091" t="s">
        <v>22</v>
      </c>
      <c r="E4091">
        <f>IF(train[[#This Row],[international_plan]]="yes",1,0)</f>
        <v>0</v>
      </c>
      <c r="F4091" t="s">
        <v>22</v>
      </c>
      <c r="G4091">
        <f>IF(train[[#This Row],[voice_mail_plan]]="yes",1,0)</f>
        <v>0</v>
      </c>
      <c r="H4091">
        <v>0</v>
      </c>
      <c r="I4091">
        <v>219</v>
      </c>
      <c r="J4091">
        <v>98</v>
      </c>
      <c r="K4091">
        <v>37.229999999999997</v>
      </c>
      <c r="L4091">
        <v>176.1</v>
      </c>
      <c r="M4091">
        <v>109</v>
      </c>
      <c r="N4091">
        <v>14.97</v>
      </c>
      <c r="O4091">
        <v>166.3</v>
      </c>
      <c r="P4091">
        <v>132</v>
      </c>
      <c r="Q4091">
        <v>7.48</v>
      </c>
      <c r="R4091">
        <v>6.8</v>
      </c>
      <c r="S4091">
        <v>3</v>
      </c>
      <c r="T4091">
        <v>1.84</v>
      </c>
      <c r="U4091">
        <v>2</v>
      </c>
      <c r="V4091" t="s">
        <v>22</v>
      </c>
      <c r="W4091">
        <f t="shared" si="504"/>
        <v>0</v>
      </c>
      <c r="X4091" t="str">
        <f t="shared" si="505"/>
        <v>3 or fewer calls</v>
      </c>
      <c r="Y4091" t="str">
        <f t="shared" si="506"/>
        <v>Low</v>
      </c>
      <c r="Z4091" t="str">
        <f t="shared" si="507"/>
        <v>Medium_user</v>
      </c>
      <c r="AA4091" t="str">
        <f t="shared" si="508"/>
        <v>Medium_user</v>
      </c>
      <c r="AB4091" t="str">
        <f t="shared" si="509"/>
        <v>Medium Usage</v>
      </c>
      <c r="AC4091" t="str">
        <f t="shared" si="510"/>
        <v>None</v>
      </c>
      <c r="AD4091" t="str">
        <f t="shared" si="511"/>
        <v>Low Intl Calls</v>
      </c>
    </row>
    <row r="4092" spans="1:30" x14ac:dyDescent="0.25">
      <c r="A4092" t="s">
        <v>73</v>
      </c>
      <c r="B4092">
        <v>180</v>
      </c>
      <c r="C4092" t="s">
        <v>21</v>
      </c>
      <c r="D4092" t="s">
        <v>22</v>
      </c>
      <c r="E4092">
        <f>IF(train[[#This Row],[international_plan]]="yes",1,0)</f>
        <v>0</v>
      </c>
      <c r="F4092" t="s">
        <v>22</v>
      </c>
      <c r="G4092">
        <f>IF(train[[#This Row],[voice_mail_plan]]="yes",1,0)</f>
        <v>0</v>
      </c>
      <c r="H4092">
        <v>0</v>
      </c>
      <c r="I4092">
        <v>174.1</v>
      </c>
      <c r="J4092">
        <v>94</v>
      </c>
      <c r="K4092">
        <v>29.6</v>
      </c>
      <c r="L4092">
        <v>147.1</v>
      </c>
      <c r="M4092">
        <v>93</v>
      </c>
      <c r="N4092">
        <v>12.5</v>
      </c>
      <c r="O4092">
        <v>216.9</v>
      </c>
      <c r="P4092">
        <v>108</v>
      </c>
      <c r="Q4092">
        <v>9.76</v>
      </c>
      <c r="R4092">
        <v>16.2</v>
      </c>
      <c r="S4092">
        <v>3</v>
      </c>
      <c r="T4092">
        <v>4.37</v>
      </c>
      <c r="U4092">
        <v>1</v>
      </c>
      <c r="V4092" t="s">
        <v>22</v>
      </c>
      <c r="W4092">
        <f t="shared" si="504"/>
        <v>0</v>
      </c>
      <c r="X4092" t="str">
        <f t="shared" si="505"/>
        <v>3 or fewer calls</v>
      </c>
      <c r="Y4092" t="str">
        <f t="shared" si="506"/>
        <v>High</v>
      </c>
      <c r="Z4092" t="str">
        <f t="shared" si="507"/>
        <v>Medium_user</v>
      </c>
      <c r="AA4092" t="str">
        <f t="shared" si="508"/>
        <v>Medium_user</v>
      </c>
      <c r="AB4092" t="str">
        <f t="shared" si="509"/>
        <v>Medium Usage</v>
      </c>
      <c r="AC4092" t="str">
        <f t="shared" si="510"/>
        <v>None</v>
      </c>
      <c r="AD4092" t="str">
        <f t="shared" si="511"/>
        <v>Medium Intl Calls</v>
      </c>
    </row>
    <row r="4093" spans="1:30" x14ac:dyDescent="0.25">
      <c r="A4093" t="s">
        <v>69</v>
      </c>
      <c r="B4093">
        <v>67</v>
      </c>
      <c r="C4093" t="s">
        <v>21</v>
      </c>
      <c r="D4093" t="s">
        <v>22</v>
      </c>
      <c r="E4093">
        <f>IF(train[[#This Row],[international_plan]]="yes",1,0)</f>
        <v>0</v>
      </c>
      <c r="F4093" t="s">
        <v>22</v>
      </c>
      <c r="G4093">
        <f>IF(train[[#This Row],[voice_mail_plan]]="yes",1,0)</f>
        <v>0</v>
      </c>
      <c r="H4093">
        <v>0</v>
      </c>
      <c r="I4093">
        <v>124</v>
      </c>
      <c r="J4093">
        <v>77</v>
      </c>
      <c r="K4093">
        <v>21.08</v>
      </c>
      <c r="L4093">
        <v>222.2</v>
      </c>
      <c r="M4093">
        <v>95</v>
      </c>
      <c r="N4093">
        <v>18.89</v>
      </c>
      <c r="O4093">
        <v>151.19999999999999</v>
      </c>
      <c r="P4093">
        <v>111</v>
      </c>
      <c r="Q4093">
        <v>6.8</v>
      </c>
      <c r="R4093">
        <v>13.1</v>
      </c>
      <c r="S4093">
        <v>2</v>
      </c>
      <c r="T4093">
        <v>3.54</v>
      </c>
      <c r="U4093">
        <v>0</v>
      </c>
      <c r="V4093" t="s">
        <v>22</v>
      </c>
      <c r="W4093">
        <f t="shared" si="504"/>
        <v>0</v>
      </c>
      <c r="X4093" t="str">
        <f t="shared" si="505"/>
        <v>3 or fewer calls</v>
      </c>
      <c r="Y4093" t="str">
        <f t="shared" si="506"/>
        <v>Medium</v>
      </c>
      <c r="Z4093" t="str">
        <f t="shared" si="507"/>
        <v>Medium_user</v>
      </c>
      <c r="AA4093" t="str">
        <f t="shared" si="508"/>
        <v>Medium_user</v>
      </c>
      <c r="AB4093" t="str">
        <f t="shared" si="509"/>
        <v>Medium Usage</v>
      </c>
      <c r="AC4093" t="str">
        <f t="shared" si="510"/>
        <v>None</v>
      </c>
      <c r="AD4093" t="str">
        <f t="shared" si="511"/>
        <v>Medium Intl Calls</v>
      </c>
    </row>
    <row r="4094" spans="1:30" x14ac:dyDescent="0.25">
      <c r="A4094" t="s">
        <v>39</v>
      </c>
      <c r="B4094">
        <v>38</v>
      </c>
      <c r="C4094" t="s">
        <v>21</v>
      </c>
      <c r="D4094" t="s">
        <v>22</v>
      </c>
      <c r="E4094">
        <f>IF(train[[#This Row],[international_plan]]="yes",1,0)</f>
        <v>0</v>
      </c>
      <c r="F4094" t="s">
        <v>23</v>
      </c>
      <c r="G4094">
        <f>IF(train[[#This Row],[voice_mail_plan]]="yes",1,0)</f>
        <v>1</v>
      </c>
      <c r="H4094">
        <v>38</v>
      </c>
      <c r="I4094">
        <v>175.6</v>
      </c>
      <c r="J4094">
        <v>127</v>
      </c>
      <c r="K4094">
        <v>29.85</v>
      </c>
      <c r="L4094">
        <v>260.5</v>
      </c>
      <c r="M4094">
        <v>118</v>
      </c>
      <c r="N4094">
        <v>22.14</v>
      </c>
      <c r="O4094">
        <v>199.5</v>
      </c>
      <c r="P4094">
        <v>109</v>
      </c>
      <c r="Q4094">
        <v>8.98</v>
      </c>
      <c r="R4094">
        <v>12.3</v>
      </c>
      <c r="S4094">
        <v>2</v>
      </c>
      <c r="T4094">
        <v>3.32</v>
      </c>
      <c r="U4094">
        <v>2</v>
      </c>
      <c r="V4094" t="s">
        <v>22</v>
      </c>
      <c r="W4094">
        <f t="shared" si="504"/>
        <v>0</v>
      </c>
      <c r="X4094" t="str">
        <f t="shared" si="505"/>
        <v>3 or fewer calls</v>
      </c>
      <c r="Y4094" t="str">
        <f t="shared" si="506"/>
        <v>Medium</v>
      </c>
      <c r="Z4094" t="str">
        <f t="shared" si="507"/>
        <v>Medium_user</v>
      </c>
      <c r="AA4094" t="str">
        <f t="shared" si="508"/>
        <v>Heavy_user</v>
      </c>
      <c r="AB4094" t="str">
        <f t="shared" si="509"/>
        <v>Medium Usage</v>
      </c>
      <c r="AC4094" t="str">
        <f t="shared" si="510"/>
        <v>High</v>
      </c>
      <c r="AD4094" t="str">
        <f t="shared" si="511"/>
        <v>Medium Intl Calls</v>
      </c>
    </row>
    <row r="4095" spans="1:30" x14ac:dyDescent="0.25">
      <c r="A4095" t="s">
        <v>30</v>
      </c>
      <c r="B4095">
        <v>164</v>
      </c>
      <c r="C4095" t="s">
        <v>25</v>
      </c>
      <c r="D4095" t="s">
        <v>22</v>
      </c>
      <c r="E4095">
        <f>IF(train[[#This Row],[international_plan]]="yes",1,0)</f>
        <v>0</v>
      </c>
      <c r="F4095" t="s">
        <v>23</v>
      </c>
      <c r="G4095">
        <f>IF(train[[#This Row],[voice_mail_plan]]="yes",1,0)</f>
        <v>1</v>
      </c>
      <c r="H4095">
        <v>32</v>
      </c>
      <c r="I4095">
        <v>111.7</v>
      </c>
      <c r="J4095">
        <v>116</v>
      </c>
      <c r="K4095">
        <v>18.989999999999998</v>
      </c>
      <c r="L4095">
        <v>133.9</v>
      </c>
      <c r="M4095">
        <v>93</v>
      </c>
      <c r="N4095">
        <v>11.38</v>
      </c>
      <c r="O4095">
        <v>176.5</v>
      </c>
      <c r="P4095">
        <v>76</v>
      </c>
      <c r="Q4095">
        <v>7.94</v>
      </c>
      <c r="R4095">
        <v>8</v>
      </c>
      <c r="S4095">
        <v>5</v>
      </c>
      <c r="T4095">
        <v>2.16</v>
      </c>
      <c r="U4095">
        <v>1</v>
      </c>
      <c r="V4095" t="s">
        <v>22</v>
      </c>
      <c r="W4095">
        <f t="shared" si="504"/>
        <v>0</v>
      </c>
      <c r="X4095" t="str">
        <f t="shared" si="505"/>
        <v>3 or fewer calls</v>
      </c>
      <c r="Y4095" t="str">
        <f t="shared" si="506"/>
        <v>Medium</v>
      </c>
      <c r="Z4095" t="str">
        <f t="shared" si="507"/>
        <v>Medium_user</v>
      </c>
      <c r="AA4095" t="str">
        <f t="shared" si="508"/>
        <v>Medium_user</v>
      </c>
      <c r="AB4095" t="str">
        <f t="shared" si="509"/>
        <v>Medium Usage</v>
      </c>
      <c r="AC4095" t="str">
        <f t="shared" si="510"/>
        <v>High</v>
      </c>
      <c r="AD4095" t="str">
        <f t="shared" si="511"/>
        <v>Medium Intl Calls</v>
      </c>
    </row>
    <row r="4096" spans="1:30" x14ac:dyDescent="0.25">
      <c r="A4096" t="s">
        <v>51</v>
      </c>
      <c r="B4096">
        <v>119</v>
      </c>
      <c r="C4096" t="s">
        <v>21</v>
      </c>
      <c r="D4096" t="s">
        <v>22</v>
      </c>
      <c r="E4096">
        <f>IF(train[[#This Row],[international_plan]]="yes",1,0)</f>
        <v>0</v>
      </c>
      <c r="F4096" t="s">
        <v>22</v>
      </c>
      <c r="G4096">
        <f>IF(train[[#This Row],[voice_mail_plan]]="yes",1,0)</f>
        <v>0</v>
      </c>
      <c r="H4096">
        <v>0</v>
      </c>
      <c r="I4096">
        <v>37.4</v>
      </c>
      <c r="J4096">
        <v>102</v>
      </c>
      <c r="K4096">
        <v>6.36</v>
      </c>
      <c r="L4096">
        <v>182.3</v>
      </c>
      <c r="M4096">
        <v>115</v>
      </c>
      <c r="N4096">
        <v>15.5</v>
      </c>
      <c r="O4096">
        <v>191.9</v>
      </c>
      <c r="P4096">
        <v>100</v>
      </c>
      <c r="Q4096">
        <v>8.64</v>
      </c>
      <c r="R4096">
        <v>8.3000000000000007</v>
      </c>
      <c r="S4096">
        <v>5</v>
      </c>
      <c r="T4096">
        <v>2.2400000000000002</v>
      </c>
      <c r="U4096">
        <v>2</v>
      </c>
      <c r="V4096" t="s">
        <v>22</v>
      </c>
      <c r="W4096">
        <f t="shared" si="504"/>
        <v>0</v>
      </c>
      <c r="X4096" t="str">
        <f t="shared" si="505"/>
        <v>3 or fewer calls</v>
      </c>
      <c r="Y4096" t="str">
        <f t="shared" si="506"/>
        <v>Medium</v>
      </c>
      <c r="Z4096" t="str">
        <f t="shared" si="507"/>
        <v>Medium_user</v>
      </c>
      <c r="AA4096" t="str">
        <f t="shared" si="508"/>
        <v>Medium_user</v>
      </c>
      <c r="AB4096" t="str">
        <f t="shared" si="509"/>
        <v>Medium Usage</v>
      </c>
      <c r="AC4096" t="str">
        <f t="shared" si="510"/>
        <v>None</v>
      </c>
      <c r="AD4096" t="str">
        <f t="shared" si="511"/>
        <v>Medium Intl Calls</v>
      </c>
    </row>
    <row r="4097" spans="1:30" x14ac:dyDescent="0.25">
      <c r="A4097" t="s">
        <v>50</v>
      </c>
      <c r="B4097">
        <v>74</v>
      </c>
      <c r="C4097" t="s">
        <v>21</v>
      </c>
      <c r="D4097" t="s">
        <v>22</v>
      </c>
      <c r="E4097">
        <f>IF(train[[#This Row],[international_plan]]="yes",1,0)</f>
        <v>0</v>
      </c>
      <c r="F4097" t="s">
        <v>22</v>
      </c>
      <c r="G4097">
        <f>IF(train[[#This Row],[voice_mail_plan]]="yes",1,0)</f>
        <v>0</v>
      </c>
      <c r="H4097">
        <v>0</v>
      </c>
      <c r="I4097">
        <v>201.4</v>
      </c>
      <c r="J4097">
        <v>112</v>
      </c>
      <c r="K4097">
        <v>34.24</v>
      </c>
      <c r="L4097">
        <v>109.6</v>
      </c>
      <c r="M4097">
        <v>71</v>
      </c>
      <c r="N4097">
        <v>9.32</v>
      </c>
      <c r="O4097">
        <v>200.2</v>
      </c>
      <c r="P4097">
        <v>135</v>
      </c>
      <c r="Q4097">
        <v>9.01</v>
      </c>
      <c r="R4097">
        <v>10.7</v>
      </c>
      <c r="S4097">
        <v>2</v>
      </c>
      <c r="T4097">
        <v>2.89</v>
      </c>
      <c r="U4097">
        <v>1</v>
      </c>
      <c r="V4097" t="s">
        <v>22</v>
      </c>
      <c r="W4097">
        <f t="shared" si="504"/>
        <v>0</v>
      </c>
      <c r="X4097" t="str">
        <f t="shared" si="505"/>
        <v>3 or fewer calls</v>
      </c>
      <c r="Y4097" t="str">
        <f t="shared" si="506"/>
        <v>Medium</v>
      </c>
      <c r="Z4097" t="str">
        <f t="shared" si="507"/>
        <v>Light_usage</v>
      </c>
      <c r="AA4097" t="str">
        <f t="shared" si="508"/>
        <v>Light_user</v>
      </c>
      <c r="AB4097" t="str">
        <f t="shared" si="509"/>
        <v>Medium Usage</v>
      </c>
      <c r="AC4097" t="str">
        <f t="shared" si="510"/>
        <v>None</v>
      </c>
      <c r="AD4097" t="str">
        <f t="shared" si="511"/>
        <v>Medium Intl Calls</v>
      </c>
    </row>
    <row r="4098" spans="1:30" x14ac:dyDescent="0.25">
      <c r="A4098" t="s">
        <v>48</v>
      </c>
      <c r="B4098">
        <v>18</v>
      </c>
      <c r="C4098" t="s">
        <v>21</v>
      </c>
      <c r="D4098" t="s">
        <v>22</v>
      </c>
      <c r="E4098">
        <f>IF(train[[#This Row],[international_plan]]="yes",1,0)</f>
        <v>0</v>
      </c>
      <c r="F4098" t="s">
        <v>22</v>
      </c>
      <c r="G4098">
        <f>IF(train[[#This Row],[voice_mail_plan]]="yes",1,0)</f>
        <v>0</v>
      </c>
      <c r="H4098">
        <v>0</v>
      </c>
      <c r="I4098">
        <v>156</v>
      </c>
      <c r="J4098">
        <v>88</v>
      </c>
      <c r="K4098">
        <v>26.52</v>
      </c>
      <c r="L4098">
        <v>213.8</v>
      </c>
      <c r="M4098">
        <v>127</v>
      </c>
      <c r="N4098">
        <v>18.170000000000002</v>
      </c>
      <c r="O4098">
        <v>244.9</v>
      </c>
      <c r="P4098">
        <v>113</v>
      </c>
      <c r="Q4098">
        <v>11.02</v>
      </c>
      <c r="R4098">
        <v>11.4</v>
      </c>
      <c r="S4098">
        <v>9</v>
      </c>
      <c r="T4098">
        <v>3.08</v>
      </c>
      <c r="U4098">
        <v>1</v>
      </c>
      <c r="V4098" t="s">
        <v>22</v>
      </c>
      <c r="W4098">
        <f t="shared" ref="W4098:W4161" si="512">IF(V4098="yes",1,0)</f>
        <v>0</v>
      </c>
      <c r="X4098" t="str">
        <f t="shared" ref="X4098:X4161" si="513">IF(U4098&gt;3,"More than 3 calls","3 or fewer calls")</f>
        <v>3 or fewer calls</v>
      </c>
      <c r="Y4098" t="str">
        <f t="shared" ref="Y4098:Y4161" si="514">IF(T4098&lt;2,"Low",IF(T4098&lt;4,"Medium","High"))</f>
        <v>Medium</v>
      </c>
      <c r="Z4098" t="str">
        <f t="shared" ref="Z4098:Z4161" si="515">IF(M4098&lt;80,"Light_usage",IF(M4098&lt;120,"Medium_user","Heavy_user"))</f>
        <v>Heavy_user</v>
      </c>
      <c r="AA4098" t="str">
        <f t="shared" ref="AA4098:AA4161" si="516">IF(N4098&lt;10,"Light_user",IF(N4098&lt;20,"Medium_user","Heavy_user"))</f>
        <v>Medium_user</v>
      </c>
      <c r="AB4098" t="str">
        <f t="shared" ref="AB4098:AB4161" si="517">IF(AND(I4098&gt;250,N4098&gt;20,R4098&gt;10),"High Usage",
  IF(AND(I4098&lt;100,N4098&lt;10,R4098&lt;5),"Low Usage","Medium Usage"))</f>
        <v>Medium Usage</v>
      </c>
      <c r="AC4098" t="str">
        <f t="shared" ref="AC4098:AC4161" si="518">IF(H4098=0,"None",IF(H4098&lt;10,"Low",IF(H4098&lt;30,"Medium","High")))</f>
        <v>None</v>
      </c>
      <c r="AD4098" t="str">
        <f t="shared" ref="AD4098:AD4161" si="519">IF(T4098&lt;=2, "Low Intl Calls", IF(T4098&lt;=5, "Medium Intl Calls", "High Intl Calls"))</f>
        <v>Medium Intl Calls</v>
      </c>
    </row>
    <row r="4099" spans="1:30" x14ac:dyDescent="0.25">
      <c r="A4099" t="s">
        <v>36</v>
      </c>
      <c r="B4099">
        <v>93</v>
      </c>
      <c r="C4099" t="s">
        <v>25</v>
      </c>
      <c r="D4099" t="s">
        <v>22</v>
      </c>
      <c r="E4099">
        <f>IF(train[[#This Row],[international_plan]]="yes",1,0)</f>
        <v>0</v>
      </c>
      <c r="F4099" t="s">
        <v>22</v>
      </c>
      <c r="G4099">
        <f>IF(train[[#This Row],[voice_mail_plan]]="yes",1,0)</f>
        <v>0</v>
      </c>
      <c r="H4099">
        <v>0</v>
      </c>
      <c r="I4099">
        <v>162.9</v>
      </c>
      <c r="J4099">
        <v>103</v>
      </c>
      <c r="K4099">
        <v>27.69</v>
      </c>
      <c r="L4099">
        <v>243.6</v>
      </c>
      <c r="M4099">
        <v>97</v>
      </c>
      <c r="N4099">
        <v>20.71</v>
      </c>
      <c r="O4099">
        <v>172.4</v>
      </c>
      <c r="P4099">
        <v>111</v>
      </c>
      <c r="Q4099">
        <v>7.76</v>
      </c>
      <c r="R4099">
        <v>7</v>
      </c>
      <c r="S4099">
        <v>5</v>
      </c>
      <c r="T4099">
        <v>1.89</v>
      </c>
      <c r="U4099">
        <v>4</v>
      </c>
      <c r="V4099" t="s">
        <v>22</v>
      </c>
      <c r="W4099">
        <f t="shared" si="512"/>
        <v>0</v>
      </c>
      <c r="X4099" t="str">
        <f t="shared" si="513"/>
        <v>More than 3 calls</v>
      </c>
      <c r="Y4099" t="str">
        <f t="shared" si="514"/>
        <v>Low</v>
      </c>
      <c r="Z4099" t="str">
        <f t="shared" si="515"/>
        <v>Medium_user</v>
      </c>
      <c r="AA4099" t="str">
        <f t="shared" si="516"/>
        <v>Heavy_user</v>
      </c>
      <c r="AB4099" t="str">
        <f t="shared" si="517"/>
        <v>Medium Usage</v>
      </c>
      <c r="AC4099" t="str">
        <f t="shared" si="518"/>
        <v>None</v>
      </c>
      <c r="AD4099" t="str">
        <f t="shared" si="519"/>
        <v>Low Intl Calls</v>
      </c>
    </row>
    <row r="4100" spans="1:30" x14ac:dyDescent="0.25">
      <c r="A4100" t="s">
        <v>35</v>
      </c>
      <c r="B4100">
        <v>64</v>
      </c>
      <c r="C4100" t="s">
        <v>21</v>
      </c>
      <c r="D4100" t="s">
        <v>22</v>
      </c>
      <c r="E4100">
        <f>IF(train[[#This Row],[international_plan]]="yes",1,0)</f>
        <v>0</v>
      </c>
      <c r="F4100" t="s">
        <v>23</v>
      </c>
      <c r="G4100">
        <f>IF(train[[#This Row],[voice_mail_plan]]="yes",1,0)</f>
        <v>1</v>
      </c>
      <c r="H4100">
        <v>18</v>
      </c>
      <c r="I4100">
        <v>211.4</v>
      </c>
      <c r="J4100">
        <v>111</v>
      </c>
      <c r="K4100">
        <v>35.94</v>
      </c>
      <c r="L4100">
        <v>150.80000000000001</v>
      </c>
      <c r="M4100">
        <v>67</v>
      </c>
      <c r="N4100">
        <v>12.82</v>
      </c>
      <c r="O4100">
        <v>216.5</v>
      </c>
      <c r="P4100">
        <v>87</v>
      </c>
      <c r="Q4100">
        <v>9.74</v>
      </c>
      <c r="R4100">
        <v>10.5</v>
      </c>
      <c r="S4100">
        <v>2</v>
      </c>
      <c r="T4100">
        <v>2.84</v>
      </c>
      <c r="U4100">
        <v>2</v>
      </c>
      <c r="V4100" t="s">
        <v>22</v>
      </c>
      <c r="W4100">
        <f t="shared" si="512"/>
        <v>0</v>
      </c>
      <c r="X4100" t="str">
        <f t="shared" si="513"/>
        <v>3 or fewer calls</v>
      </c>
      <c r="Y4100" t="str">
        <f t="shared" si="514"/>
        <v>Medium</v>
      </c>
      <c r="Z4100" t="str">
        <f t="shared" si="515"/>
        <v>Light_usage</v>
      </c>
      <c r="AA4100" t="str">
        <f t="shared" si="516"/>
        <v>Medium_user</v>
      </c>
      <c r="AB4100" t="str">
        <f t="shared" si="517"/>
        <v>Medium Usage</v>
      </c>
      <c r="AC4100" t="str">
        <f t="shared" si="518"/>
        <v>Medium</v>
      </c>
      <c r="AD4100" t="str">
        <f t="shared" si="519"/>
        <v>Medium Intl Calls</v>
      </c>
    </row>
    <row r="4101" spans="1:30" x14ac:dyDescent="0.25">
      <c r="A4101" t="s">
        <v>30</v>
      </c>
      <c r="B4101">
        <v>108</v>
      </c>
      <c r="C4101" t="s">
        <v>21</v>
      </c>
      <c r="D4101" t="s">
        <v>22</v>
      </c>
      <c r="E4101">
        <f>IF(train[[#This Row],[international_plan]]="yes",1,0)</f>
        <v>0</v>
      </c>
      <c r="F4101" t="s">
        <v>22</v>
      </c>
      <c r="G4101">
        <f>IF(train[[#This Row],[voice_mail_plan]]="yes",1,0)</f>
        <v>0</v>
      </c>
      <c r="H4101">
        <v>0</v>
      </c>
      <c r="I4101">
        <v>157.30000000000001</v>
      </c>
      <c r="J4101">
        <v>83</v>
      </c>
      <c r="K4101">
        <v>26.74</v>
      </c>
      <c r="L4101">
        <v>162.80000000000001</v>
      </c>
      <c r="M4101">
        <v>75</v>
      </c>
      <c r="N4101">
        <v>13.84</v>
      </c>
      <c r="O4101">
        <v>112</v>
      </c>
      <c r="P4101">
        <v>101</v>
      </c>
      <c r="Q4101">
        <v>5.04</v>
      </c>
      <c r="R4101">
        <v>9.6999999999999993</v>
      </c>
      <c r="S4101">
        <v>4</v>
      </c>
      <c r="T4101">
        <v>2.62</v>
      </c>
      <c r="U4101">
        <v>1</v>
      </c>
      <c r="V4101" t="s">
        <v>22</v>
      </c>
      <c r="W4101">
        <f t="shared" si="512"/>
        <v>0</v>
      </c>
      <c r="X4101" t="str">
        <f t="shared" si="513"/>
        <v>3 or fewer calls</v>
      </c>
      <c r="Y4101" t="str">
        <f t="shared" si="514"/>
        <v>Medium</v>
      </c>
      <c r="Z4101" t="str">
        <f t="shared" si="515"/>
        <v>Light_usage</v>
      </c>
      <c r="AA4101" t="str">
        <f t="shared" si="516"/>
        <v>Medium_user</v>
      </c>
      <c r="AB4101" t="str">
        <f t="shared" si="517"/>
        <v>Medium Usage</v>
      </c>
      <c r="AC4101" t="str">
        <f t="shared" si="518"/>
        <v>None</v>
      </c>
      <c r="AD4101" t="str">
        <f t="shared" si="519"/>
        <v>Medium Intl Calls</v>
      </c>
    </row>
    <row r="4102" spans="1:30" x14ac:dyDescent="0.25">
      <c r="A4102" t="s">
        <v>47</v>
      </c>
      <c r="B4102">
        <v>112</v>
      </c>
      <c r="C4102" t="s">
        <v>28</v>
      </c>
      <c r="D4102" t="s">
        <v>22</v>
      </c>
      <c r="E4102">
        <f>IF(train[[#This Row],[international_plan]]="yes",1,0)</f>
        <v>0</v>
      </c>
      <c r="F4102" t="s">
        <v>22</v>
      </c>
      <c r="G4102">
        <f>IF(train[[#This Row],[voice_mail_plan]]="yes",1,0)</f>
        <v>0</v>
      </c>
      <c r="H4102">
        <v>0</v>
      </c>
      <c r="I4102">
        <v>172.7</v>
      </c>
      <c r="J4102">
        <v>112</v>
      </c>
      <c r="K4102">
        <v>29.36</v>
      </c>
      <c r="L4102">
        <v>244.5</v>
      </c>
      <c r="M4102">
        <v>83</v>
      </c>
      <c r="N4102">
        <v>20.78</v>
      </c>
      <c r="O4102">
        <v>242.3</v>
      </c>
      <c r="P4102">
        <v>68</v>
      </c>
      <c r="Q4102">
        <v>10.9</v>
      </c>
      <c r="R4102">
        <v>4.0999999999999996</v>
      </c>
      <c r="S4102">
        <v>1</v>
      </c>
      <c r="T4102">
        <v>1.1100000000000001</v>
      </c>
      <c r="U4102">
        <v>0</v>
      </c>
      <c r="V4102" t="s">
        <v>22</v>
      </c>
      <c r="W4102">
        <f t="shared" si="512"/>
        <v>0</v>
      </c>
      <c r="X4102" t="str">
        <f t="shared" si="513"/>
        <v>3 or fewer calls</v>
      </c>
      <c r="Y4102" t="str">
        <f t="shared" si="514"/>
        <v>Low</v>
      </c>
      <c r="Z4102" t="str">
        <f t="shared" si="515"/>
        <v>Medium_user</v>
      </c>
      <c r="AA4102" t="str">
        <f t="shared" si="516"/>
        <v>Heavy_user</v>
      </c>
      <c r="AB4102" t="str">
        <f t="shared" si="517"/>
        <v>Medium Usage</v>
      </c>
      <c r="AC4102" t="str">
        <f t="shared" si="518"/>
        <v>None</v>
      </c>
      <c r="AD4102" t="str">
        <f t="shared" si="519"/>
        <v>Low Intl Calls</v>
      </c>
    </row>
    <row r="4103" spans="1:30" x14ac:dyDescent="0.25">
      <c r="A4103" t="s">
        <v>33</v>
      </c>
      <c r="B4103">
        <v>77</v>
      </c>
      <c r="C4103" t="s">
        <v>25</v>
      </c>
      <c r="D4103" t="s">
        <v>22</v>
      </c>
      <c r="E4103">
        <f>IF(train[[#This Row],[international_plan]]="yes",1,0)</f>
        <v>0</v>
      </c>
      <c r="F4103" t="s">
        <v>22</v>
      </c>
      <c r="G4103">
        <f>IF(train[[#This Row],[voice_mail_plan]]="yes",1,0)</f>
        <v>0</v>
      </c>
      <c r="H4103">
        <v>0</v>
      </c>
      <c r="I4103">
        <v>196.6</v>
      </c>
      <c r="J4103">
        <v>87</v>
      </c>
      <c r="K4103">
        <v>33.42</v>
      </c>
      <c r="L4103">
        <v>117.7</v>
      </c>
      <c r="M4103">
        <v>103</v>
      </c>
      <c r="N4103">
        <v>10</v>
      </c>
      <c r="O4103">
        <v>124.9</v>
      </c>
      <c r="P4103">
        <v>100</v>
      </c>
      <c r="Q4103">
        <v>5.62</v>
      </c>
      <c r="R4103">
        <v>11.4</v>
      </c>
      <c r="S4103">
        <v>3</v>
      </c>
      <c r="T4103">
        <v>3.08</v>
      </c>
      <c r="U4103">
        <v>2</v>
      </c>
      <c r="V4103" t="s">
        <v>22</v>
      </c>
      <c r="W4103">
        <f t="shared" si="512"/>
        <v>0</v>
      </c>
      <c r="X4103" t="str">
        <f t="shared" si="513"/>
        <v>3 or fewer calls</v>
      </c>
      <c r="Y4103" t="str">
        <f t="shared" si="514"/>
        <v>Medium</v>
      </c>
      <c r="Z4103" t="str">
        <f t="shared" si="515"/>
        <v>Medium_user</v>
      </c>
      <c r="AA4103" t="str">
        <f t="shared" si="516"/>
        <v>Medium_user</v>
      </c>
      <c r="AB4103" t="str">
        <f t="shared" si="517"/>
        <v>Medium Usage</v>
      </c>
      <c r="AC4103" t="str">
        <f t="shared" si="518"/>
        <v>None</v>
      </c>
      <c r="AD4103" t="str">
        <f t="shared" si="519"/>
        <v>Medium Intl Calls</v>
      </c>
    </row>
    <row r="4104" spans="1:30" x14ac:dyDescent="0.25">
      <c r="A4104" t="s">
        <v>50</v>
      </c>
      <c r="B4104">
        <v>68</v>
      </c>
      <c r="C4104" t="s">
        <v>25</v>
      </c>
      <c r="D4104" t="s">
        <v>22</v>
      </c>
      <c r="E4104">
        <f>IF(train[[#This Row],[international_plan]]="yes",1,0)</f>
        <v>0</v>
      </c>
      <c r="F4104" t="s">
        <v>23</v>
      </c>
      <c r="G4104">
        <f>IF(train[[#This Row],[voice_mail_plan]]="yes",1,0)</f>
        <v>1</v>
      </c>
      <c r="H4104">
        <v>43</v>
      </c>
      <c r="I4104">
        <v>147.69999999999999</v>
      </c>
      <c r="J4104">
        <v>95</v>
      </c>
      <c r="K4104">
        <v>25.11</v>
      </c>
      <c r="L4104">
        <v>259.3</v>
      </c>
      <c r="M4104">
        <v>108</v>
      </c>
      <c r="N4104">
        <v>22.04</v>
      </c>
      <c r="O4104">
        <v>237.1</v>
      </c>
      <c r="P4104">
        <v>106</v>
      </c>
      <c r="Q4104">
        <v>10.67</v>
      </c>
      <c r="R4104">
        <v>8.9</v>
      </c>
      <c r="S4104">
        <v>8</v>
      </c>
      <c r="T4104">
        <v>2.4</v>
      </c>
      <c r="U4104">
        <v>3</v>
      </c>
      <c r="V4104" t="s">
        <v>22</v>
      </c>
      <c r="W4104">
        <f t="shared" si="512"/>
        <v>0</v>
      </c>
      <c r="X4104" t="str">
        <f t="shared" si="513"/>
        <v>3 or fewer calls</v>
      </c>
      <c r="Y4104" t="str">
        <f t="shared" si="514"/>
        <v>Medium</v>
      </c>
      <c r="Z4104" t="str">
        <f t="shared" si="515"/>
        <v>Medium_user</v>
      </c>
      <c r="AA4104" t="str">
        <f t="shared" si="516"/>
        <v>Heavy_user</v>
      </c>
      <c r="AB4104" t="str">
        <f t="shared" si="517"/>
        <v>Medium Usage</v>
      </c>
      <c r="AC4104" t="str">
        <f t="shared" si="518"/>
        <v>High</v>
      </c>
      <c r="AD4104" t="str">
        <f t="shared" si="519"/>
        <v>Medium Intl Calls</v>
      </c>
    </row>
    <row r="4105" spans="1:30" x14ac:dyDescent="0.25">
      <c r="A4105" t="s">
        <v>34</v>
      </c>
      <c r="B4105">
        <v>83</v>
      </c>
      <c r="C4105" t="s">
        <v>25</v>
      </c>
      <c r="D4105" t="s">
        <v>23</v>
      </c>
      <c r="E4105">
        <f>IF(train[[#This Row],[international_plan]]="yes",1,0)</f>
        <v>1</v>
      </c>
      <c r="F4105" t="s">
        <v>22</v>
      </c>
      <c r="G4105">
        <f>IF(train[[#This Row],[voice_mail_plan]]="yes",1,0)</f>
        <v>0</v>
      </c>
      <c r="H4105">
        <v>0</v>
      </c>
      <c r="I4105">
        <v>197.6</v>
      </c>
      <c r="J4105">
        <v>105</v>
      </c>
      <c r="K4105">
        <v>33.590000000000003</v>
      </c>
      <c r="L4105">
        <v>177.5</v>
      </c>
      <c r="M4105">
        <v>96</v>
      </c>
      <c r="N4105">
        <v>15.09</v>
      </c>
      <c r="O4105">
        <v>126.8</v>
      </c>
      <c r="P4105">
        <v>100</v>
      </c>
      <c r="Q4105">
        <v>5.71</v>
      </c>
      <c r="R4105">
        <v>9.1999999999999993</v>
      </c>
      <c r="S4105">
        <v>1</v>
      </c>
      <c r="T4105">
        <v>2.48</v>
      </c>
      <c r="U4105">
        <v>3</v>
      </c>
      <c r="V4105" t="s">
        <v>23</v>
      </c>
      <c r="W4105">
        <f t="shared" si="512"/>
        <v>1</v>
      </c>
      <c r="X4105" t="str">
        <f t="shared" si="513"/>
        <v>3 or fewer calls</v>
      </c>
      <c r="Y4105" t="str">
        <f t="shared" si="514"/>
        <v>Medium</v>
      </c>
      <c r="Z4105" t="str">
        <f t="shared" si="515"/>
        <v>Medium_user</v>
      </c>
      <c r="AA4105" t="str">
        <f t="shared" si="516"/>
        <v>Medium_user</v>
      </c>
      <c r="AB4105" t="str">
        <f t="shared" si="517"/>
        <v>Medium Usage</v>
      </c>
      <c r="AC4105" t="str">
        <f t="shared" si="518"/>
        <v>None</v>
      </c>
      <c r="AD4105" t="str">
        <f t="shared" si="519"/>
        <v>Medium Intl Calls</v>
      </c>
    </row>
    <row r="4106" spans="1:30" x14ac:dyDescent="0.25">
      <c r="A4106" t="s">
        <v>74</v>
      </c>
      <c r="B4106">
        <v>87</v>
      </c>
      <c r="C4106" t="s">
        <v>28</v>
      </c>
      <c r="D4106" t="s">
        <v>22</v>
      </c>
      <c r="E4106">
        <f>IF(train[[#This Row],[international_plan]]="yes",1,0)</f>
        <v>0</v>
      </c>
      <c r="F4106" t="s">
        <v>23</v>
      </c>
      <c r="G4106">
        <f>IF(train[[#This Row],[voice_mail_plan]]="yes",1,0)</f>
        <v>1</v>
      </c>
      <c r="H4106">
        <v>18</v>
      </c>
      <c r="I4106">
        <v>186.7</v>
      </c>
      <c r="J4106">
        <v>74</v>
      </c>
      <c r="K4106">
        <v>31.74</v>
      </c>
      <c r="L4106">
        <v>220</v>
      </c>
      <c r="M4106">
        <v>77</v>
      </c>
      <c r="N4106">
        <v>18.7</v>
      </c>
      <c r="O4106">
        <v>224.6</v>
      </c>
      <c r="P4106">
        <v>137</v>
      </c>
      <c r="Q4106">
        <v>10.11</v>
      </c>
      <c r="R4106">
        <v>12</v>
      </c>
      <c r="S4106">
        <v>4</v>
      </c>
      <c r="T4106">
        <v>3.24</v>
      </c>
      <c r="U4106">
        <v>1</v>
      </c>
      <c r="V4106" t="s">
        <v>22</v>
      </c>
      <c r="W4106">
        <f t="shared" si="512"/>
        <v>0</v>
      </c>
      <c r="X4106" t="str">
        <f t="shared" si="513"/>
        <v>3 or fewer calls</v>
      </c>
      <c r="Y4106" t="str">
        <f t="shared" si="514"/>
        <v>Medium</v>
      </c>
      <c r="Z4106" t="str">
        <f t="shared" si="515"/>
        <v>Light_usage</v>
      </c>
      <c r="AA4106" t="str">
        <f t="shared" si="516"/>
        <v>Medium_user</v>
      </c>
      <c r="AB4106" t="str">
        <f t="shared" si="517"/>
        <v>Medium Usage</v>
      </c>
      <c r="AC4106" t="str">
        <f t="shared" si="518"/>
        <v>Medium</v>
      </c>
      <c r="AD4106" t="str">
        <f t="shared" si="519"/>
        <v>Medium Intl Calls</v>
      </c>
    </row>
    <row r="4107" spans="1:30" x14ac:dyDescent="0.25">
      <c r="A4107" t="s">
        <v>43</v>
      </c>
      <c r="B4107">
        <v>43</v>
      </c>
      <c r="C4107" t="s">
        <v>25</v>
      </c>
      <c r="D4107" t="s">
        <v>22</v>
      </c>
      <c r="E4107">
        <f>IF(train[[#This Row],[international_plan]]="yes",1,0)</f>
        <v>0</v>
      </c>
      <c r="F4107" t="s">
        <v>23</v>
      </c>
      <c r="G4107">
        <f>IF(train[[#This Row],[voice_mail_plan]]="yes",1,0)</f>
        <v>1</v>
      </c>
      <c r="H4107">
        <v>39</v>
      </c>
      <c r="I4107">
        <v>198.5</v>
      </c>
      <c r="J4107">
        <v>104</v>
      </c>
      <c r="K4107">
        <v>33.75</v>
      </c>
      <c r="L4107">
        <v>163.1</v>
      </c>
      <c r="M4107">
        <v>107</v>
      </c>
      <c r="N4107">
        <v>13.86</v>
      </c>
      <c r="O4107">
        <v>212.2</v>
      </c>
      <c r="P4107">
        <v>125</v>
      </c>
      <c r="Q4107">
        <v>9.5500000000000007</v>
      </c>
      <c r="R4107">
        <v>10.8</v>
      </c>
      <c r="S4107">
        <v>2</v>
      </c>
      <c r="T4107">
        <v>2.92</v>
      </c>
      <c r="U4107">
        <v>1</v>
      </c>
      <c r="V4107" t="s">
        <v>22</v>
      </c>
      <c r="W4107">
        <f t="shared" si="512"/>
        <v>0</v>
      </c>
      <c r="X4107" t="str">
        <f t="shared" si="513"/>
        <v>3 or fewer calls</v>
      </c>
      <c r="Y4107" t="str">
        <f t="shared" si="514"/>
        <v>Medium</v>
      </c>
      <c r="Z4107" t="str">
        <f t="shared" si="515"/>
        <v>Medium_user</v>
      </c>
      <c r="AA4107" t="str">
        <f t="shared" si="516"/>
        <v>Medium_user</v>
      </c>
      <c r="AB4107" t="str">
        <f t="shared" si="517"/>
        <v>Medium Usage</v>
      </c>
      <c r="AC4107" t="str">
        <f t="shared" si="518"/>
        <v>High</v>
      </c>
      <c r="AD4107" t="str">
        <f t="shared" si="519"/>
        <v>Medium Intl Calls</v>
      </c>
    </row>
    <row r="4108" spans="1:30" x14ac:dyDescent="0.25">
      <c r="A4108" t="s">
        <v>59</v>
      </c>
      <c r="B4108">
        <v>113</v>
      </c>
      <c r="C4108" t="s">
        <v>25</v>
      </c>
      <c r="D4108" t="s">
        <v>22</v>
      </c>
      <c r="E4108">
        <f>IF(train[[#This Row],[international_plan]]="yes",1,0)</f>
        <v>0</v>
      </c>
      <c r="F4108" t="s">
        <v>22</v>
      </c>
      <c r="G4108">
        <f>IF(train[[#This Row],[voice_mail_plan]]="yes",1,0)</f>
        <v>0</v>
      </c>
      <c r="H4108">
        <v>0</v>
      </c>
      <c r="I4108">
        <v>161.1</v>
      </c>
      <c r="J4108">
        <v>133</v>
      </c>
      <c r="K4108">
        <v>27.39</v>
      </c>
      <c r="L4108">
        <v>205.3</v>
      </c>
      <c r="M4108">
        <v>95</v>
      </c>
      <c r="N4108">
        <v>17.45</v>
      </c>
      <c r="O4108">
        <v>60.3</v>
      </c>
      <c r="P4108">
        <v>93</v>
      </c>
      <c r="Q4108">
        <v>2.71</v>
      </c>
      <c r="R4108">
        <v>12.2</v>
      </c>
      <c r="S4108">
        <v>2</v>
      </c>
      <c r="T4108">
        <v>3.29</v>
      </c>
      <c r="U4108">
        <v>2</v>
      </c>
      <c r="V4108" t="s">
        <v>22</v>
      </c>
      <c r="W4108">
        <f t="shared" si="512"/>
        <v>0</v>
      </c>
      <c r="X4108" t="str">
        <f t="shared" si="513"/>
        <v>3 or fewer calls</v>
      </c>
      <c r="Y4108" t="str">
        <f t="shared" si="514"/>
        <v>Medium</v>
      </c>
      <c r="Z4108" t="str">
        <f t="shared" si="515"/>
        <v>Medium_user</v>
      </c>
      <c r="AA4108" t="str">
        <f t="shared" si="516"/>
        <v>Medium_user</v>
      </c>
      <c r="AB4108" t="str">
        <f t="shared" si="517"/>
        <v>Medium Usage</v>
      </c>
      <c r="AC4108" t="str">
        <f t="shared" si="518"/>
        <v>None</v>
      </c>
      <c r="AD4108" t="str">
        <f t="shared" si="519"/>
        <v>Medium Intl Calls</v>
      </c>
    </row>
    <row r="4109" spans="1:30" x14ac:dyDescent="0.25">
      <c r="A4109" t="s">
        <v>50</v>
      </c>
      <c r="B4109">
        <v>95</v>
      </c>
      <c r="C4109" t="s">
        <v>21</v>
      </c>
      <c r="D4109" t="s">
        <v>22</v>
      </c>
      <c r="E4109">
        <f>IF(train[[#This Row],[international_plan]]="yes",1,0)</f>
        <v>0</v>
      </c>
      <c r="F4109" t="s">
        <v>23</v>
      </c>
      <c r="G4109">
        <f>IF(train[[#This Row],[voice_mail_plan]]="yes",1,0)</f>
        <v>1</v>
      </c>
      <c r="H4109">
        <v>27</v>
      </c>
      <c r="I4109">
        <v>190.8</v>
      </c>
      <c r="J4109">
        <v>76</v>
      </c>
      <c r="K4109">
        <v>32.44</v>
      </c>
      <c r="L4109">
        <v>177.5</v>
      </c>
      <c r="M4109">
        <v>104</v>
      </c>
      <c r="N4109">
        <v>15.09</v>
      </c>
      <c r="O4109">
        <v>227.3</v>
      </c>
      <c r="P4109">
        <v>95</v>
      </c>
      <c r="Q4109">
        <v>10.23</v>
      </c>
      <c r="R4109">
        <v>5.9</v>
      </c>
      <c r="S4109">
        <v>1</v>
      </c>
      <c r="T4109">
        <v>1.59</v>
      </c>
      <c r="U4109">
        <v>2</v>
      </c>
      <c r="V4109" t="s">
        <v>22</v>
      </c>
      <c r="W4109">
        <f t="shared" si="512"/>
        <v>0</v>
      </c>
      <c r="X4109" t="str">
        <f t="shared" si="513"/>
        <v>3 or fewer calls</v>
      </c>
      <c r="Y4109" t="str">
        <f t="shared" si="514"/>
        <v>Low</v>
      </c>
      <c r="Z4109" t="str">
        <f t="shared" si="515"/>
        <v>Medium_user</v>
      </c>
      <c r="AA4109" t="str">
        <f t="shared" si="516"/>
        <v>Medium_user</v>
      </c>
      <c r="AB4109" t="str">
        <f t="shared" si="517"/>
        <v>Medium Usage</v>
      </c>
      <c r="AC4109" t="str">
        <f t="shared" si="518"/>
        <v>Medium</v>
      </c>
      <c r="AD4109" t="str">
        <f t="shared" si="519"/>
        <v>Low Intl Calls</v>
      </c>
    </row>
    <row r="4110" spans="1:30" x14ac:dyDescent="0.25">
      <c r="A4110" t="s">
        <v>39</v>
      </c>
      <c r="B4110">
        <v>30</v>
      </c>
      <c r="C4110" t="s">
        <v>21</v>
      </c>
      <c r="D4110" t="s">
        <v>22</v>
      </c>
      <c r="E4110">
        <f>IF(train[[#This Row],[international_plan]]="yes",1,0)</f>
        <v>0</v>
      </c>
      <c r="F4110" t="s">
        <v>22</v>
      </c>
      <c r="G4110">
        <f>IF(train[[#This Row],[voice_mail_plan]]="yes",1,0)</f>
        <v>0</v>
      </c>
      <c r="H4110">
        <v>0</v>
      </c>
      <c r="I4110">
        <v>195.2</v>
      </c>
      <c r="J4110">
        <v>100</v>
      </c>
      <c r="K4110">
        <v>33.18</v>
      </c>
      <c r="L4110">
        <v>179.8</v>
      </c>
      <c r="M4110">
        <v>95</v>
      </c>
      <c r="N4110">
        <v>15.28</v>
      </c>
      <c r="O4110">
        <v>298.3</v>
      </c>
      <c r="P4110">
        <v>115</v>
      </c>
      <c r="Q4110">
        <v>13.42</v>
      </c>
      <c r="R4110">
        <v>11.5</v>
      </c>
      <c r="S4110">
        <v>4</v>
      </c>
      <c r="T4110">
        <v>3.11</v>
      </c>
      <c r="U4110">
        <v>1</v>
      </c>
      <c r="V4110" t="s">
        <v>22</v>
      </c>
      <c r="W4110">
        <f t="shared" si="512"/>
        <v>0</v>
      </c>
      <c r="X4110" t="str">
        <f t="shared" si="513"/>
        <v>3 or fewer calls</v>
      </c>
      <c r="Y4110" t="str">
        <f t="shared" si="514"/>
        <v>Medium</v>
      </c>
      <c r="Z4110" t="str">
        <f t="shared" si="515"/>
        <v>Medium_user</v>
      </c>
      <c r="AA4110" t="str">
        <f t="shared" si="516"/>
        <v>Medium_user</v>
      </c>
      <c r="AB4110" t="str">
        <f t="shared" si="517"/>
        <v>Medium Usage</v>
      </c>
      <c r="AC4110" t="str">
        <f t="shared" si="518"/>
        <v>None</v>
      </c>
      <c r="AD4110" t="str">
        <f t="shared" si="519"/>
        <v>Medium Intl Calls</v>
      </c>
    </row>
    <row r="4111" spans="1:30" x14ac:dyDescent="0.25">
      <c r="A4111" t="s">
        <v>24</v>
      </c>
      <c r="B4111">
        <v>172</v>
      </c>
      <c r="C4111" t="s">
        <v>28</v>
      </c>
      <c r="D4111" t="s">
        <v>22</v>
      </c>
      <c r="E4111">
        <f>IF(train[[#This Row],[international_plan]]="yes",1,0)</f>
        <v>0</v>
      </c>
      <c r="F4111" t="s">
        <v>22</v>
      </c>
      <c r="G4111">
        <f>IF(train[[#This Row],[voice_mail_plan]]="yes",1,0)</f>
        <v>0</v>
      </c>
      <c r="H4111">
        <v>0</v>
      </c>
      <c r="I4111">
        <v>290.5</v>
      </c>
      <c r="J4111">
        <v>123</v>
      </c>
      <c r="K4111">
        <v>49.39</v>
      </c>
      <c r="L4111">
        <v>253</v>
      </c>
      <c r="M4111">
        <v>77</v>
      </c>
      <c r="N4111">
        <v>21.51</v>
      </c>
      <c r="O4111">
        <v>159.30000000000001</v>
      </c>
      <c r="P4111">
        <v>96</v>
      </c>
      <c r="Q4111">
        <v>7.17</v>
      </c>
      <c r="R4111">
        <v>11.3</v>
      </c>
      <c r="S4111">
        <v>5</v>
      </c>
      <c r="T4111">
        <v>3.05</v>
      </c>
      <c r="U4111">
        <v>2</v>
      </c>
      <c r="V4111" t="s">
        <v>23</v>
      </c>
      <c r="W4111">
        <f t="shared" si="512"/>
        <v>1</v>
      </c>
      <c r="X4111" t="str">
        <f t="shared" si="513"/>
        <v>3 or fewer calls</v>
      </c>
      <c r="Y4111" t="str">
        <f t="shared" si="514"/>
        <v>Medium</v>
      </c>
      <c r="Z4111" t="str">
        <f t="shared" si="515"/>
        <v>Light_usage</v>
      </c>
      <c r="AA4111" t="str">
        <f t="shared" si="516"/>
        <v>Heavy_user</v>
      </c>
      <c r="AB4111" t="str">
        <f t="shared" si="517"/>
        <v>High Usage</v>
      </c>
      <c r="AC4111" t="str">
        <f t="shared" si="518"/>
        <v>None</v>
      </c>
      <c r="AD4111" t="str">
        <f t="shared" si="519"/>
        <v>Medium Intl Calls</v>
      </c>
    </row>
    <row r="4112" spans="1:30" x14ac:dyDescent="0.25">
      <c r="A4112" t="s">
        <v>66</v>
      </c>
      <c r="B4112">
        <v>82</v>
      </c>
      <c r="C4112" t="s">
        <v>21</v>
      </c>
      <c r="D4112" t="s">
        <v>22</v>
      </c>
      <c r="E4112">
        <f>IF(train[[#This Row],[international_plan]]="yes",1,0)</f>
        <v>0</v>
      </c>
      <c r="F4112" t="s">
        <v>23</v>
      </c>
      <c r="G4112">
        <f>IF(train[[#This Row],[voice_mail_plan]]="yes",1,0)</f>
        <v>1</v>
      </c>
      <c r="H4112">
        <v>23</v>
      </c>
      <c r="I4112">
        <v>165.2</v>
      </c>
      <c r="J4112">
        <v>103</v>
      </c>
      <c r="K4112">
        <v>28.08</v>
      </c>
      <c r="L4112">
        <v>193.9</v>
      </c>
      <c r="M4112">
        <v>78</v>
      </c>
      <c r="N4112">
        <v>16.48</v>
      </c>
      <c r="O4112">
        <v>170.9</v>
      </c>
      <c r="P4112">
        <v>90</v>
      </c>
      <c r="Q4112">
        <v>7.69</v>
      </c>
      <c r="R4112">
        <v>11.8</v>
      </c>
      <c r="S4112">
        <v>2</v>
      </c>
      <c r="T4112">
        <v>3.19</v>
      </c>
      <c r="U4112">
        <v>1</v>
      </c>
      <c r="V4112" t="s">
        <v>22</v>
      </c>
      <c r="W4112">
        <f t="shared" si="512"/>
        <v>0</v>
      </c>
      <c r="X4112" t="str">
        <f t="shared" si="513"/>
        <v>3 or fewer calls</v>
      </c>
      <c r="Y4112" t="str">
        <f t="shared" si="514"/>
        <v>Medium</v>
      </c>
      <c r="Z4112" t="str">
        <f t="shared" si="515"/>
        <v>Light_usage</v>
      </c>
      <c r="AA4112" t="str">
        <f t="shared" si="516"/>
        <v>Medium_user</v>
      </c>
      <c r="AB4112" t="str">
        <f t="shared" si="517"/>
        <v>Medium Usage</v>
      </c>
      <c r="AC4112" t="str">
        <f t="shared" si="518"/>
        <v>Medium</v>
      </c>
      <c r="AD4112" t="str">
        <f t="shared" si="519"/>
        <v>Medium Intl Calls</v>
      </c>
    </row>
    <row r="4113" spans="1:30" x14ac:dyDescent="0.25">
      <c r="A4113" t="s">
        <v>51</v>
      </c>
      <c r="B4113">
        <v>95</v>
      </c>
      <c r="C4113" t="s">
        <v>21</v>
      </c>
      <c r="D4113" t="s">
        <v>22</v>
      </c>
      <c r="E4113">
        <f>IF(train[[#This Row],[international_plan]]="yes",1,0)</f>
        <v>0</v>
      </c>
      <c r="F4113" t="s">
        <v>22</v>
      </c>
      <c r="G4113">
        <f>IF(train[[#This Row],[voice_mail_plan]]="yes",1,0)</f>
        <v>0</v>
      </c>
      <c r="H4113">
        <v>0</v>
      </c>
      <c r="I4113">
        <v>198.9</v>
      </c>
      <c r="J4113">
        <v>101</v>
      </c>
      <c r="K4113">
        <v>33.81</v>
      </c>
      <c r="L4113">
        <v>209.7</v>
      </c>
      <c r="M4113">
        <v>91</v>
      </c>
      <c r="N4113">
        <v>17.82</v>
      </c>
      <c r="O4113">
        <v>145.30000000000001</v>
      </c>
      <c r="P4113">
        <v>55</v>
      </c>
      <c r="Q4113">
        <v>6.54</v>
      </c>
      <c r="R4113">
        <v>11.4</v>
      </c>
      <c r="S4113">
        <v>4</v>
      </c>
      <c r="T4113">
        <v>3.08</v>
      </c>
      <c r="U4113">
        <v>1</v>
      </c>
      <c r="V4113" t="s">
        <v>22</v>
      </c>
      <c r="W4113">
        <f t="shared" si="512"/>
        <v>0</v>
      </c>
      <c r="X4113" t="str">
        <f t="shared" si="513"/>
        <v>3 or fewer calls</v>
      </c>
      <c r="Y4113" t="str">
        <f t="shared" si="514"/>
        <v>Medium</v>
      </c>
      <c r="Z4113" t="str">
        <f t="shared" si="515"/>
        <v>Medium_user</v>
      </c>
      <c r="AA4113" t="str">
        <f t="shared" si="516"/>
        <v>Medium_user</v>
      </c>
      <c r="AB4113" t="str">
        <f t="shared" si="517"/>
        <v>Medium Usage</v>
      </c>
      <c r="AC4113" t="str">
        <f t="shared" si="518"/>
        <v>None</v>
      </c>
      <c r="AD4113" t="str">
        <f t="shared" si="519"/>
        <v>Medium Intl Calls</v>
      </c>
    </row>
    <row r="4114" spans="1:30" x14ac:dyDescent="0.25">
      <c r="A4114" t="s">
        <v>54</v>
      </c>
      <c r="B4114">
        <v>97</v>
      </c>
      <c r="C4114" t="s">
        <v>25</v>
      </c>
      <c r="D4114" t="s">
        <v>22</v>
      </c>
      <c r="E4114">
        <f>IF(train[[#This Row],[international_plan]]="yes",1,0)</f>
        <v>0</v>
      </c>
      <c r="F4114" t="s">
        <v>22</v>
      </c>
      <c r="G4114">
        <f>IF(train[[#This Row],[voice_mail_plan]]="yes",1,0)</f>
        <v>0</v>
      </c>
      <c r="H4114">
        <v>0</v>
      </c>
      <c r="I4114">
        <v>169.2</v>
      </c>
      <c r="J4114">
        <v>91</v>
      </c>
      <c r="K4114">
        <v>28.76</v>
      </c>
      <c r="L4114">
        <v>224.6</v>
      </c>
      <c r="M4114">
        <v>122</v>
      </c>
      <c r="N4114">
        <v>19.09</v>
      </c>
      <c r="O4114">
        <v>108</v>
      </c>
      <c r="P4114">
        <v>115</v>
      </c>
      <c r="Q4114">
        <v>4.8600000000000003</v>
      </c>
      <c r="R4114">
        <v>13</v>
      </c>
      <c r="S4114">
        <v>5</v>
      </c>
      <c r="T4114">
        <v>3.51</v>
      </c>
      <c r="U4114">
        <v>1</v>
      </c>
      <c r="V4114" t="s">
        <v>22</v>
      </c>
      <c r="W4114">
        <f t="shared" si="512"/>
        <v>0</v>
      </c>
      <c r="X4114" t="str">
        <f t="shared" si="513"/>
        <v>3 or fewer calls</v>
      </c>
      <c r="Y4114" t="str">
        <f t="shared" si="514"/>
        <v>Medium</v>
      </c>
      <c r="Z4114" t="str">
        <f t="shared" si="515"/>
        <v>Heavy_user</v>
      </c>
      <c r="AA4114" t="str">
        <f t="shared" si="516"/>
        <v>Medium_user</v>
      </c>
      <c r="AB4114" t="str">
        <f t="shared" si="517"/>
        <v>Medium Usage</v>
      </c>
      <c r="AC4114" t="str">
        <f t="shared" si="518"/>
        <v>None</v>
      </c>
      <c r="AD4114" t="str">
        <f t="shared" si="519"/>
        <v>Medium Intl Calls</v>
      </c>
    </row>
    <row r="4115" spans="1:30" x14ac:dyDescent="0.25">
      <c r="A4115" t="s">
        <v>54</v>
      </c>
      <c r="B4115">
        <v>115</v>
      </c>
      <c r="C4115" t="s">
        <v>21</v>
      </c>
      <c r="D4115" t="s">
        <v>22</v>
      </c>
      <c r="E4115">
        <f>IF(train[[#This Row],[international_plan]]="yes",1,0)</f>
        <v>0</v>
      </c>
      <c r="F4115" t="s">
        <v>22</v>
      </c>
      <c r="G4115">
        <f>IF(train[[#This Row],[voice_mail_plan]]="yes",1,0)</f>
        <v>0</v>
      </c>
      <c r="H4115">
        <v>0</v>
      </c>
      <c r="I4115">
        <v>275.5</v>
      </c>
      <c r="J4115">
        <v>76</v>
      </c>
      <c r="K4115">
        <v>46.84</v>
      </c>
      <c r="L4115">
        <v>225.8</v>
      </c>
      <c r="M4115">
        <v>82</v>
      </c>
      <c r="N4115">
        <v>19.190000000000001</v>
      </c>
      <c r="O4115">
        <v>327.3</v>
      </c>
      <c r="P4115">
        <v>87</v>
      </c>
      <c r="Q4115">
        <v>14.73</v>
      </c>
      <c r="R4115">
        <v>4.8</v>
      </c>
      <c r="S4115">
        <v>2</v>
      </c>
      <c r="T4115">
        <v>1.3</v>
      </c>
      <c r="U4115">
        <v>3</v>
      </c>
      <c r="V4115" t="s">
        <v>23</v>
      </c>
      <c r="W4115">
        <f t="shared" si="512"/>
        <v>1</v>
      </c>
      <c r="X4115" t="str">
        <f t="shared" si="513"/>
        <v>3 or fewer calls</v>
      </c>
      <c r="Y4115" t="str">
        <f t="shared" si="514"/>
        <v>Low</v>
      </c>
      <c r="Z4115" t="str">
        <f t="shared" si="515"/>
        <v>Medium_user</v>
      </c>
      <c r="AA4115" t="str">
        <f t="shared" si="516"/>
        <v>Medium_user</v>
      </c>
      <c r="AB4115" t="str">
        <f t="shared" si="517"/>
        <v>Medium Usage</v>
      </c>
      <c r="AC4115" t="str">
        <f t="shared" si="518"/>
        <v>None</v>
      </c>
      <c r="AD4115" t="str">
        <f t="shared" si="519"/>
        <v>Low Intl Calls</v>
      </c>
    </row>
    <row r="4116" spans="1:30" x14ac:dyDescent="0.25">
      <c r="A4116" t="s">
        <v>45</v>
      </c>
      <c r="B4116">
        <v>94</v>
      </c>
      <c r="C4116" t="s">
        <v>25</v>
      </c>
      <c r="D4116" t="s">
        <v>22</v>
      </c>
      <c r="E4116">
        <f>IF(train[[#This Row],[international_plan]]="yes",1,0)</f>
        <v>0</v>
      </c>
      <c r="F4116" t="s">
        <v>22</v>
      </c>
      <c r="G4116">
        <f>IF(train[[#This Row],[voice_mail_plan]]="yes",1,0)</f>
        <v>0</v>
      </c>
      <c r="H4116">
        <v>0</v>
      </c>
      <c r="I4116">
        <v>226.6</v>
      </c>
      <c r="J4116">
        <v>119</v>
      </c>
      <c r="K4116">
        <v>38.520000000000003</v>
      </c>
      <c r="L4116">
        <v>199.8</v>
      </c>
      <c r="M4116">
        <v>111</v>
      </c>
      <c r="N4116">
        <v>16.98</v>
      </c>
      <c r="O4116">
        <v>219.4</v>
      </c>
      <c r="P4116">
        <v>141</v>
      </c>
      <c r="Q4116">
        <v>9.8699999999999992</v>
      </c>
      <c r="R4116">
        <v>11.7</v>
      </c>
      <c r="S4116">
        <v>2</v>
      </c>
      <c r="T4116">
        <v>3.16</v>
      </c>
      <c r="U4116">
        <v>3</v>
      </c>
      <c r="V4116" t="s">
        <v>22</v>
      </c>
      <c r="W4116">
        <f t="shared" si="512"/>
        <v>0</v>
      </c>
      <c r="X4116" t="str">
        <f t="shared" si="513"/>
        <v>3 or fewer calls</v>
      </c>
      <c r="Y4116" t="str">
        <f t="shared" si="514"/>
        <v>Medium</v>
      </c>
      <c r="Z4116" t="str">
        <f t="shared" si="515"/>
        <v>Medium_user</v>
      </c>
      <c r="AA4116" t="str">
        <f t="shared" si="516"/>
        <v>Medium_user</v>
      </c>
      <c r="AB4116" t="str">
        <f t="shared" si="517"/>
        <v>Medium Usage</v>
      </c>
      <c r="AC4116" t="str">
        <f t="shared" si="518"/>
        <v>None</v>
      </c>
      <c r="AD4116" t="str">
        <f t="shared" si="519"/>
        <v>Medium Intl Calls</v>
      </c>
    </row>
    <row r="4117" spans="1:30" x14ac:dyDescent="0.25">
      <c r="A4117" t="s">
        <v>73</v>
      </c>
      <c r="B4117">
        <v>88</v>
      </c>
      <c r="C4117" t="s">
        <v>21</v>
      </c>
      <c r="D4117" t="s">
        <v>22</v>
      </c>
      <c r="E4117">
        <f>IF(train[[#This Row],[international_plan]]="yes",1,0)</f>
        <v>0</v>
      </c>
      <c r="F4117" t="s">
        <v>22</v>
      </c>
      <c r="G4117">
        <f>IF(train[[#This Row],[voice_mail_plan]]="yes",1,0)</f>
        <v>0</v>
      </c>
      <c r="H4117">
        <v>0</v>
      </c>
      <c r="I4117">
        <v>158.19999999999999</v>
      </c>
      <c r="J4117">
        <v>130</v>
      </c>
      <c r="K4117">
        <v>26.89</v>
      </c>
      <c r="L4117">
        <v>234.6</v>
      </c>
      <c r="M4117">
        <v>91</v>
      </c>
      <c r="N4117">
        <v>19.940000000000001</v>
      </c>
      <c r="O4117">
        <v>291</v>
      </c>
      <c r="P4117">
        <v>117</v>
      </c>
      <c r="Q4117">
        <v>13.1</v>
      </c>
      <c r="R4117">
        <v>12.9</v>
      </c>
      <c r="S4117">
        <v>3</v>
      </c>
      <c r="T4117">
        <v>3.48</v>
      </c>
      <c r="U4117">
        <v>2</v>
      </c>
      <c r="V4117" t="s">
        <v>22</v>
      </c>
      <c r="W4117">
        <f t="shared" si="512"/>
        <v>0</v>
      </c>
      <c r="X4117" t="str">
        <f t="shared" si="513"/>
        <v>3 or fewer calls</v>
      </c>
      <c r="Y4117" t="str">
        <f t="shared" si="514"/>
        <v>Medium</v>
      </c>
      <c r="Z4117" t="str">
        <f t="shared" si="515"/>
        <v>Medium_user</v>
      </c>
      <c r="AA4117" t="str">
        <f t="shared" si="516"/>
        <v>Medium_user</v>
      </c>
      <c r="AB4117" t="str">
        <f t="shared" si="517"/>
        <v>Medium Usage</v>
      </c>
      <c r="AC4117" t="str">
        <f t="shared" si="518"/>
        <v>None</v>
      </c>
      <c r="AD4117" t="str">
        <f t="shared" si="519"/>
        <v>Medium Intl Calls</v>
      </c>
    </row>
    <row r="4118" spans="1:30" x14ac:dyDescent="0.25">
      <c r="A4118" t="s">
        <v>27</v>
      </c>
      <c r="B4118">
        <v>95</v>
      </c>
      <c r="C4118" t="s">
        <v>21</v>
      </c>
      <c r="D4118" t="s">
        <v>22</v>
      </c>
      <c r="E4118">
        <f>IF(train[[#This Row],[international_plan]]="yes",1,0)</f>
        <v>0</v>
      </c>
      <c r="F4118" t="s">
        <v>22</v>
      </c>
      <c r="G4118">
        <f>IF(train[[#This Row],[voice_mail_plan]]="yes",1,0)</f>
        <v>0</v>
      </c>
      <c r="H4118">
        <v>0</v>
      </c>
      <c r="I4118">
        <v>186.4</v>
      </c>
      <c r="J4118">
        <v>85</v>
      </c>
      <c r="K4118">
        <v>31.69</v>
      </c>
      <c r="L4118">
        <v>173.4</v>
      </c>
      <c r="M4118">
        <v>100</v>
      </c>
      <c r="N4118">
        <v>14.74</v>
      </c>
      <c r="O4118">
        <v>294.7</v>
      </c>
      <c r="P4118">
        <v>73</v>
      </c>
      <c r="Q4118">
        <v>13.26</v>
      </c>
      <c r="R4118">
        <v>9.1</v>
      </c>
      <c r="S4118">
        <v>5</v>
      </c>
      <c r="T4118">
        <v>2.46</v>
      </c>
      <c r="U4118">
        <v>1</v>
      </c>
      <c r="V4118" t="s">
        <v>22</v>
      </c>
      <c r="W4118">
        <f t="shared" si="512"/>
        <v>0</v>
      </c>
      <c r="X4118" t="str">
        <f t="shared" si="513"/>
        <v>3 or fewer calls</v>
      </c>
      <c r="Y4118" t="str">
        <f t="shared" si="514"/>
        <v>Medium</v>
      </c>
      <c r="Z4118" t="str">
        <f t="shared" si="515"/>
        <v>Medium_user</v>
      </c>
      <c r="AA4118" t="str">
        <f t="shared" si="516"/>
        <v>Medium_user</v>
      </c>
      <c r="AB4118" t="str">
        <f t="shared" si="517"/>
        <v>Medium Usage</v>
      </c>
      <c r="AC4118" t="str">
        <f t="shared" si="518"/>
        <v>None</v>
      </c>
      <c r="AD4118" t="str">
        <f t="shared" si="519"/>
        <v>Medium Intl Calls</v>
      </c>
    </row>
    <row r="4119" spans="1:30" x14ac:dyDescent="0.25">
      <c r="A4119" t="s">
        <v>57</v>
      </c>
      <c r="B4119">
        <v>52</v>
      </c>
      <c r="C4119" t="s">
        <v>25</v>
      </c>
      <c r="D4119" t="s">
        <v>22</v>
      </c>
      <c r="E4119">
        <f>IF(train[[#This Row],[international_plan]]="yes",1,0)</f>
        <v>0</v>
      </c>
      <c r="F4119" t="s">
        <v>22</v>
      </c>
      <c r="G4119">
        <f>IF(train[[#This Row],[voice_mail_plan]]="yes",1,0)</f>
        <v>0</v>
      </c>
      <c r="H4119">
        <v>0</v>
      </c>
      <c r="I4119">
        <v>165.8</v>
      </c>
      <c r="J4119">
        <v>94</v>
      </c>
      <c r="K4119">
        <v>28.19</v>
      </c>
      <c r="L4119">
        <v>192.8</v>
      </c>
      <c r="M4119">
        <v>135</v>
      </c>
      <c r="N4119">
        <v>16.39</v>
      </c>
      <c r="O4119">
        <v>247.8</v>
      </c>
      <c r="P4119">
        <v>64</v>
      </c>
      <c r="Q4119">
        <v>11.15</v>
      </c>
      <c r="R4119">
        <v>12.4</v>
      </c>
      <c r="S4119">
        <v>7</v>
      </c>
      <c r="T4119">
        <v>3.35</v>
      </c>
      <c r="U4119">
        <v>3</v>
      </c>
      <c r="V4119" t="s">
        <v>22</v>
      </c>
      <c r="W4119">
        <f t="shared" si="512"/>
        <v>0</v>
      </c>
      <c r="X4119" t="str">
        <f t="shared" si="513"/>
        <v>3 or fewer calls</v>
      </c>
      <c r="Y4119" t="str">
        <f t="shared" si="514"/>
        <v>Medium</v>
      </c>
      <c r="Z4119" t="str">
        <f t="shared" si="515"/>
        <v>Heavy_user</v>
      </c>
      <c r="AA4119" t="str">
        <f t="shared" si="516"/>
        <v>Medium_user</v>
      </c>
      <c r="AB4119" t="str">
        <f t="shared" si="517"/>
        <v>Medium Usage</v>
      </c>
      <c r="AC4119" t="str">
        <f t="shared" si="518"/>
        <v>None</v>
      </c>
      <c r="AD4119" t="str">
        <f t="shared" si="519"/>
        <v>Medium Intl Calls</v>
      </c>
    </row>
    <row r="4120" spans="1:30" x14ac:dyDescent="0.25">
      <c r="A4120" t="s">
        <v>73</v>
      </c>
      <c r="B4120">
        <v>91</v>
      </c>
      <c r="C4120" t="s">
        <v>28</v>
      </c>
      <c r="D4120" t="s">
        <v>22</v>
      </c>
      <c r="E4120">
        <f>IF(train[[#This Row],[international_plan]]="yes",1,0)</f>
        <v>0</v>
      </c>
      <c r="F4120" t="s">
        <v>22</v>
      </c>
      <c r="G4120">
        <f>IF(train[[#This Row],[voice_mail_plan]]="yes",1,0)</f>
        <v>0</v>
      </c>
      <c r="H4120">
        <v>0</v>
      </c>
      <c r="I4120">
        <v>143.19999999999999</v>
      </c>
      <c r="J4120">
        <v>127</v>
      </c>
      <c r="K4120">
        <v>24.34</v>
      </c>
      <c r="L4120">
        <v>103</v>
      </c>
      <c r="M4120">
        <v>89</v>
      </c>
      <c r="N4120">
        <v>8.76</v>
      </c>
      <c r="O4120">
        <v>233.5</v>
      </c>
      <c r="P4120">
        <v>94</v>
      </c>
      <c r="Q4120">
        <v>10.51</v>
      </c>
      <c r="R4120">
        <v>12.7</v>
      </c>
      <c r="S4120">
        <v>3</v>
      </c>
      <c r="T4120">
        <v>3.43</v>
      </c>
      <c r="U4120">
        <v>2</v>
      </c>
      <c r="V4120" t="s">
        <v>22</v>
      </c>
      <c r="W4120">
        <f t="shared" si="512"/>
        <v>0</v>
      </c>
      <c r="X4120" t="str">
        <f t="shared" si="513"/>
        <v>3 or fewer calls</v>
      </c>
      <c r="Y4120" t="str">
        <f t="shared" si="514"/>
        <v>Medium</v>
      </c>
      <c r="Z4120" t="str">
        <f t="shared" si="515"/>
        <v>Medium_user</v>
      </c>
      <c r="AA4120" t="str">
        <f t="shared" si="516"/>
        <v>Light_user</v>
      </c>
      <c r="AB4120" t="str">
        <f t="shared" si="517"/>
        <v>Medium Usage</v>
      </c>
      <c r="AC4120" t="str">
        <f t="shared" si="518"/>
        <v>None</v>
      </c>
      <c r="AD4120" t="str">
        <f t="shared" si="519"/>
        <v>Medium Intl Calls</v>
      </c>
    </row>
    <row r="4121" spans="1:30" x14ac:dyDescent="0.25">
      <c r="A4121" t="s">
        <v>49</v>
      </c>
      <c r="B4121">
        <v>163</v>
      </c>
      <c r="C4121" t="s">
        <v>28</v>
      </c>
      <c r="D4121" t="s">
        <v>22</v>
      </c>
      <c r="E4121">
        <f>IF(train[[#This Row],[international_plan]]="yes",1,0)</f>
        <v>0</v>
      </c>
      <c r="F4121" t="s">
        <v>22</v>
      </c>
      <c r="G4121">
        <f>IF(train[[#This Row],[voice_mail_plan]]="yes",1,0)</f>
        <v>0</v>
      </c>
      <c r="H4121">
        <v>0</v>
      </c>
      <c r="I4121">
        <v>238.6</v>
      </c>
      <c r="J4121">
        <v>107</v>
      </c>
      <c r="K4121">
        <v>40.56</v>
      </c>
      <c r="L4121">
        <v>178</v>
      </c>
      <c r="M4121">
        <v>85</v>
      </c>
      <c r="N4121">
        <v>15.13</v>
      </c>
      <c r="O4121">
        <v>196</v>
      </c>
      <c r="P4121">
        <v>124</v>
      </c>
      <c r="Q4121">
        <v>8.82</v>
      </c>
      <c r="R4121">
        <v>6.2</v>
      </c>
      <c r="S4121">
        <v>4</v>
      </c>
      <c r="T4121">
        <v>1.67</v>
      </c>
      <c r="U4121">
        <v>1</v>
      </c>
      <c r="V4121" t="s">
        <v>22</v>
      </c>
      <c r="W4121">
        <f t="shared" si="512"/>
        <v>0</v>
      </c>
      <c r="X4121" t="str">
        <f t="shared" si="513"/>
        <v>3 or fewer calls</v>
      </c>
      <c r="Y4121" t="str">
        <f t="shared" si="514"/>
        <v>Low</v>
      </c>
      <c r="Z4121" t="str">
        <f t="shared" si="515"/>
        <v>Medium_user</v>
      </c>
      <c r="AA4121" t="str">
        <f t="shared" si="516"/>
        <v>Medium_user</v>
      </c>
      <c r="AB4121" t="str">
        <f t="shared" si="517"/>
        <v>Medium Usage</v>
      </c>
      <c r="AC4121" t="str">
        <f t="shared" si="518"/>
        <v>None</v>
      </c>
      <c r="AD4121" t="str">
        <f t="shared" si="519"/>
        <v>Low Intl Calls</v>
      </c>
    </row>
    <row r="4122" spans="1:30" x14ac:dyDescent="0.25">
      <c r="A4122" t="s">
        <v>67</v>
      </c>
      <c r="B4122">
        <v>145</v>
      </c>
      <c r="C4122" t="s">
        <v>25</v>
      </c>
      <c r="D4122" t="s">
        <v>23</v>
      </c>
      <c r="E4122">
        <f>IF(train[[#This Row],[international_plan]]="yes",1,0)</f>
        <v>1</v>
      </c>
      <c r="F4122" t="s">
        <v>22</v>
      </c>
      <c r="G4122">
        <f>IF(train[[#This Row],[voice_mail_plan]]="yes",1,0)</f>
        <v>0</v>
      </c>
      <c r="H4122">
        <v>0</v>
      </c>
      <c r="I4122">
        <v>113</v>
      </c>
      <c r="J4122">
        <v>63</v>
      </c>
      <c r="K4122">
        <v>19.21</v>
      </c>
      <c r="L4122">
        <v>187</v>
      </c>
      <c r="M4122">
        <v>131</v>
      </c>
      <c r="N4122">
        <v>15.9</v>
      </c>
      <c r="O4122">
        <v>146.80000000000001</v>
      </c>
      <c r="P4122">
        <v>61</v>
      </c>
      <c r="Q4122">
        <v>6.61</v>
      </c>
      <c r="R4122">
        <v>10.9</v>
      </c>
      <c r="S4122">
        <v>7</v>
      </c>
      <c r="T4122">
        <v>2.94</v>
      </c>
      <c r="U4122">
        <v>1</v>
      </c>
      <c r="V4122" t="s">
        <v>22</v>
      </c>
      <c r="W4122">
        <f t="shared" si="512"/>
        <v>0</v>
      </c>
      <c r="X4122" t="str">
        <f t="shared" si="513"/>
        <v>3 or fewer calls</v>
      </c>
      <c r="Y4122" t="str">
        <f t="shared" si="514"/>
        <v>Medium</v>
      </c>
      <c r="Z4122" t="str">
        <f t="shared" si="515"/>
        <v>Heavy_user</v>
      </c>
      <c r="AA4122" t="str">
        <f t="shared" si="516"/>
        <v>Medium_user</v>
      </c>
      <c r="AB4122" t="str">
        <f t="shared" si="517"/>
        <v>Medium Usage</v>
      </c>
      <c r="AC4122" t="str">
        <f t="shared" si="518"/>
        <v>None</v>
      </c>
      <c r="AD4122" t="str">
        <f t="shared" si="519"/>
        <v>Medium Intl Calls</v>
      </c>
    </row>
    <row r="4123" spans="1:30" x14ac:dyDescent="0.25">
      <c r="A4123" t="s">
        <v>53</v>
      </c>
      <c r="B4123">
        <v>116</v>
      </c>
      <c r="C4123" t="s">
        <v>25</v>
      </c>
      <c r="D4123" t="s">
        <v>22</v>
      </c>
      <c r="E4123">
        <f>IF(train[[#This Row],[international_plan]]="yes",1,0)</f>
        <v>0</v>
      </c>
      <c r="F4123" t="s">
        <v>22</v>
      </c>
      <c r="G4123">
        <f>IF(train[[#This Row],[voice_mail_plan]]="yes",1,0)</f>
        <v>0</v>
      </c>
      <c r="H4123">
        <v>0</v>
      </c>
      <c r="I4123">
        <v>149.6</v>
      </c>
      <c r="J4123">
        <v>74</v>
      </c>
      <c r="K4123">
        <v>25.43</v>
      </c>
      <c r="L4123">
        <v>167.9</v>
      </c>
      <c r="M4123">
        <v>92</v>
      </c>
      <c r="N4123">
        <v>14.27</v>
      </c>
      <c r="O4123">
        <v>174.1</v>
      </c>
      <c r="P4123">
        <v>100</v>
      </c>
      <c r="Q4123">
        <v>7.83</v>
      </c>
      <c r="R4123">
        <v>16.399999999999999</v>
      </c>
      <c r="S4123">
        <v>7</v>
      </c>
      <c r="T4123">
        <v>4.43</v>
      </c>
      <c r="U4123">
        <v>0</v>
      </c>
      <c r="V4123" t="s">
        <v>22</v>
      </c>
      <c r="W4123">
        <f t="shared" si="512"/>
        <v>0</v>
      </c>
      <c r="X4123" t="str">
        <f t="shared" si="513"/>
        <v>3 or fewer calls</v>
      </c>
      <c r="Y4123" t="str">
        <f t="shared" si="514"/>
        <v>High</v>
      </c>
      <c r="Z4123" t="str">
        <f t="shared" si="515"/>
        <v>Medium_user</v>
      </c>
      <c r="AA4123" t="str">
        <f t="shared" si="516"/>
        <v>Medium_user</v>
      </c>
      <c r="AB4123" t="str">
        <f t="shared" si="517"/>
        <v>Medium Usage</v>
      </c>
      <c r="AC4123" t="str">
        <f t="shared" si="518"/>
        <v>None</v>
      </c>
      <c r="AD4123" t="str">
        <f t="shared" si="519"/>
        <v>Medium Intl Calls</v>
      </c>
    </row>
    <row r="4124" spans="1:30" x14ac:dyDescent="0.25">
      <c r="A4124" t="s">
        <v>37</v>
      </c>
      <c r="B4124">
        <v>95</v>
      </c>
      <c r="C4124" t="s">
        <v>21</v>
      </c>
      <c r="D4124" t="s">
        <v>22</v>
      </c>
      <c r="E4124">
        <f>IF(train[[#This Row],[international_plan]]="yes",1,0)</f>
        <v>0</v>
      </c>
      <c r="F4124" t="s">
        <v>22</v>
      </c>
      <c r="G4124">
        <f>IF(train[[#This Row],[voice_mail_plan]]="yes",1,0)</f>
        <v>0</v>
      </c>
      <c r="H4124">
        <v>0</v>
      </c>
      <c r="I4124">
        <v>232</v>
      </c>
      <c r="J4124">
        <v>80</v>
      </c>
      <c r="K4124">
        <v>39.44</v>
      </c>
      <c r="L4124">
        <v>126.1</v>
      </c>
      <c r="M4124">
        <v>94</v>
      </c>
      <c r="N4124">
        <v>10.72</v>
      </c>
      <c r="O4124">
        <v>109.6</v>
      </c>
      <c r="P4124">
        <v>117</v>
      </c>
      <c r="Q4124">
        <v>4.93</v>
      </c>
      <c r="R4124">
        <v>12</v>
      </c>
      <c r="S4124">
        <v>6</v>
      </c>
      <c r="T4124">
        <v>3.24</v>
      </c>
      <c r="U4124">
        <v>1</v>
      </c>
      <c r="V4124" t="s">
        <v>22</v>
      </c>
      <c r="W4124">
        <f t="shared" si="512"/>
        <v>0</v>
      </c>
      <c r="X4124" t="str">
        <f t="shared" si="513"/>
        <v>3 or fewer calls</v>
      </c>
      <c r="Y4124" t="str">
        <f t="shared" si="514"/>
        <v>Medium</v>
      </c>
      <c r="Z4124" t="str">
        <f t="shared" si="515"/>
        <v>Medium_user</v>
      </c>
      <c r="AA4124" t="str">
        <f t="shared" si="516"/>
        <v>Medium_user</v>
      </c>
      <c r="AB4124" t="str">
        <f t="shared" si="517"/>
        <v>Medium Usage</v>
      </c>
      <c r="AC4124" t="str">
        <f t="shared" si="518"/>
        <v>None</v>
      </c>
      <c r="AD4124" t="str">
        <f t="shared" si="519"/>
        <v>Medium Intl Calls</v>
      </c>
    </row>
    <row r="4125" spans="1:30" x14ac:dyDescent="0.25">
      <c r="A4125" t="s">
        <v>36</v>
      </c>
      <c r="B4125">
        <v>49</v>
      </c>
      <c r="C4125" t="s">
        <v>21</v>
      </c>
      <c r="D4125" t="s">
        <v>22</v>
      </c>
      <c r="E4125">
        <f>IF(train[[#This Row],[international_plan]]="yes",1,0)</f>
        <v>0</v>
      </c>
      <c r="F4125" t="s">
        <v>22</v>
      </c>
      <c r="G4125">
        <f>IF(train[[#This Row],[voice_mail_plan]]="yes",1,0)</f>
        <v>0</v>
      </c>
      <c r="H4125">
        <v>0</v>
      </c>
      <c r="I4125">
        <v>167.2</v>
      </c>
      <c r="J4125">
        <v>94</v>
      </c>
      <c r="K4125">
        <v>28.42</v>
      </c>
      <c r="L4125">
        <v>218.1</v>
      </c>
      <c r="M4125">
        <v>121</v>
      </c>
      <c r="N4125">
        <v>18.54</v>
      </c>
      <c r="O4125">
        <v>313.10000000000002</v>
      </c>
      <c r="P4125">
        <v>109</v>
      </c>
      <c r="Q4125">
        <v>14.09</v>
      </c>
      <c r="R4125">
        <v>7.8</v>
      </c>
      <c r="S4125">
        <v>5</v>
      </c>
      <c r="T4125">
        <v>2.11</v>
      </c>
      <c r="U4125">
        <v>3</v>
      </c>
      <c r="V4125" t="s">
        <v>22</v>
      </c>
      <c r="W4125">
        <f t="shared" si="512"/>
        <v>0</v>
      </c>
      <c r="X4125" t="str">
        <f t="shared" si="513"/>
        <v>3 or fewer calls</v>
      </c>
      <c r="Y4125" t="str">
        <f t="shared" si="514"/>
        <v>Medium</v>
      </c>
      <c r="Z4125" t="str">
        <f t="shared" si="515"/>
        <v>Heavy_user</v>
      </c>
      <c r="AA4125" t="str">
        <f t="shared" si="516"/>
        <v>Medium_user</v>
      </c>
      <c r="AB4125" t="str">
        <f t="shared" si="517"/>
        <v>Medium Usage</v>
      </c>
      <c r="AC4125" t="str">
        <f t="shared" si="518"/>
        <v>None</v>
      </c>
      <c r="AD4125" t="str">
        <f t="shared" si="519"/>
        <v>Medium Intl Calls</v>
      </c>
    </row>
    <row r="4126" spans="1:30" x14ac:dyDescent="0.25">
      <c r="A4126" t="s">
        <v>47</v>
      </c>
      <c r="B4126">
        <v>121</v>
      </c>
      <c r="C4126" t="s">
        <v>21</v>
      </c>
      <c r="D4126" t="s">
        <v>22</v>
      </c>
      <c r="E4126">
        <f>IF(train[[#This Row],[international_plan]]="yes",1,0)</f>
        <v>0</v>
      </c>
      <c r="F4126" t="s">
        <v>22</v>
      </c>
      <c r="G4126">
        <f>IF(train[[#This Row],[voice_mail_plan]]="yes",1,0)</f>
        <v>0</v>
      </c>
      <c r="H4126">
        <v>0</v>
      </c>
      <c r="I4126">
        <v>162.4</v>
      </c>
      <c r="J4126">
        <v>87</v>
      </c>
      <c r="K4126">
        <v>27.61</v>
      </c>
      <c r="L4126">
        <v>285.2</v>
      </c>
      <c r="M4126">
        <v>104</v>
      </c>
      <c r="N4126">
        <v>24.24</v>
      </c>
      <c r="O4126">
        <v>117.4</v>
      </c>
      <c r="P4126">
        <v>125</v>
      </c>
      <c r="Q4126">
        <v>5.28</v>
      </c>
      <c r="R4126">
        <v>5.8</v>
      </c>
      <c r="S4126">
        <v>5</v>
      </c>
      <c r="T4126">
        <v>1.57</v>
      </c>
      <c r="U4126">
        <v>2</v>
      </c>
      <c r="V4126" t="s">
        <v>22</v>
      </c>
      <c r="W4126">
        <f t="shared" si="512"/>
        <v>0</v>
      </c>
      <c r="X4126" t="str">
        <f t="shared" si="513"/>
        <v>3 or fewer calls</v>
      </c>
      <c r="Y4126" t="str">
        <f t="shared" si="514"/>
        <v>Low</v>
      </c>
      <c r="Z4126" t="str">
        <f t="shared" si="515"/>
        <v>Medium_user</v>
      </c>
      <c r="AA4126" t="str">
        <f t="shared" si="516"/>
        <v>Heavy_user</v>
      </c>
      <c r="AB4126" t="str">
        <f t="shared" si="517"/>
        <v>Medium Usage</v>
      </c>
      <c r="AC4126" t="str">
        <f t="shared" si="518"/>
        <v>None</v>
      </c>
      <c r="AD4126" t="str">
        <f t="shared" si="519"/>
        <v>Low Intl Calls</v>
      </c>
    </row>
    <row r="4127" spans="1:30" x14ac:dyDescent="0.25">
      <c r="A4127" t="s">
        <v>71</v>
      </c>
      <c r="B4127">
        <v>39</v>
      </c>
      <c r="C4127" t="s">
        <v>28</v>
      </c>
      <c r="D4127" t="s">
        <v>22</v>
      </c>
      <c r="E4127">
        <f>IF(train[[#This Row],[international_plan]]="yes",1,0)</f>
        <v>0</v>
      </c>
      <c r="F4127" t="s">
        <v>22</v>
      </c>
      <c r="G4127">
        <f>IF(train[[#This Row],[voice_mail_plan]]="yes",1,0)</f>
        <v>0</v>
      </c>
      <c r="H4127">
        <v>0</v>
      </c>
      <c r="I4127">
        <v>189.6</v>
      </c>
      <c r="J4127">
        <v>89</v>
      </c>
      <c r="K4127">
        <v>32.229999999999997</v>
      </c>
      <c r="L4127">
        <v>251.6</v>
      </c>
      <c r="M4127">
        <v>116</v>
      </c>
      <c r="N4127">
        <v>21.39</v>
      </c>
      <c r="O4127">
        <v>230.9</v>
      </c>
      <c r="P4127">
        <v>105</v>
      </c>
      <c r="Q4127">
        <v>10.39</v>
      </c>
      <c r="R4127">
        <v>5.4</v>
      </c>
      <c r="S4127">
        <v>8</v>
      </c>
      <c r="T4127">
        <v>1.46</v>
      </c>
      <c r="U4127">
        <v>3</v>
      </c>
      <c r="V4127" t="s">
        <v>22</v>
      </c>
      <c r="W4127">
        <f t="shared" si="512"/>
        <v>0</v>
      </c>
      <c r="X4127" t="str">
        <f t="shared" si="513"/>
        <v>3 or fewer calls</v>
      </c>
      <c r="Y4127" t="str">
        <f t="shared" si="514"/>
        <v>Low</v>
      </c>
      <c r="Z4127" t="str">
        <f t="shared" si="515"/>
        <v>Medium_user</v>
      </c>
      <c r="AA4127" t="str">
        <f t="shared" si="516"/>
        <v>Heavy_user</v>
      </c>
      <c r="AB4127" t="str">
        <f t="shared" si="517"/>
        <v>Medium Usage</v>
      </c>
      <c r="AC4127" t="str">
        <f t="shared" si="518"/>
        <v>None</v>
      </c>
      <c r="AD4127" t="str">
        <f t="shared" si="519"/>
        <v>Low Intl Calls</v>
      </c>
    </row>
    <row r="4128" spans="1:30" x14ac:dyDescent="0.25">
      <c r="A4128" t="s">
        <v>74</v>
      </c>
      <c r="B4128">
        <v>41</v>
      </c>
      <c r="C4128" t="s">
        <v>21</v>
      </c>
      <c r="D4128" t="s">
        <v>22</v>
      </c>
      <c r="E4128">
        <f>IF(train[[#This Row],[international_plan]]="yes",1,0)</f>
        <v>0</v>
      </c>
      <c r="F4128" t="s">
        <v>23</v>
      </c>
      <c r="G4128">
        <f>IF(train[[#This Row],[voice_mail_plan]]="yes",1,0)</f>
        <v>1</v>
      </c>
      <c r="H4128">
        <v>24</v>
      </c>
      <c r="I4128">
        <v>247.6</v>
      </c>
      <c r="J4128">
        <v>97</v>
      </c>
      <c r="K4128">
        <v>42.09</v>
      </c>
      <c r="L4128">
        <v>199.7</v>
      </c>
      <c r="M4128">
        <v>106</v>
      </c>
      <c r="N4128">
        <v>16.97</v>
      </c>
      <c r="O4128">
        <v>217.7</v>
      </c>
      <c r="P4128">
        <v>91</v>
      </c>
      <c r="Q4128">
        <v>9.8000000000000007</v>
      </c>
      <c r="R4128">
        <v>12.1</v>
      </c>
      <c r="S4128">
        <v>6</v>
      </c>
      <c r="T4128">
        <v>3.27</v>
      </c>
      <c r="U4128">
        <v>1</v>
      </c>
      <c r="V4128" t="s">
        <v>22</v>
      </c>
      <c r="W4128">
        <f t="shared" si="512"/>
        <v>0</v>
      </c>
      <c r="X4128" t="str">
        <f t="shared" si="513"/>
        <v>3 or fewer calls</v>
      </c>
      <c r="Y4128" t="str">
        <f t="shared" si="514"/>
        <v>Medium</v>
      </c>
      <c r="Z4128" t="str">
        <f t="shared" si="515"/>
        <v>Medium_user</v>
      </c>
      <c r="AA4128" t="str">
        <f t="shared" si="516"/>
        <v>Medium_user</v>
      </c>
      <c r="AB4128" t="str">
        <f t="shared" si="517"/>
        <v>Medium Usage</v>
      </c>
      <c r="AC4128" t="str">
        <f t="shared" si="518"/>
        <v>Medium</v>
      </c>
      <c r="AD4128" t="str">
        <f t="shared" si="519"/>
        <v>Medium Intl Calls</v>
      </c>
    </row>
    <row r="4129" spans="1:30" x14ac:dyDescent="0.25">
      <c r="A4129" t="s">
        <v>45</v>
      </c>
      <c r="B4129">
        <v>60</v>
      </c>
      <c r="C4129" t="s">
        <v>28</v>
      </c>
      <c r="D4129" t="s">
        <v>22</v>
      </c>
      <c r="E4129">
        <f>IF(train[[#This Row],[international_plan]]="yes",1,0)</f>
        <v>0</v>
      </c>
      <c r="F4129" t="s">
        <v>22</v>
      </c>
      <c r="G4129">
        <f>IF(train[[#This Row],[voice_mail_plan]]="yes",1,0)</f>
        <v>0</v>
      </c>
      <c r="H4129">
        <v>0</v>
      </c>
      <c r="I4129">
        <v>179.4</v>
      </c>
      <c r="J4129">
        <v>108</v>
      </c>
      <c r="K4129">
        <v>30.5</v>
      </c>
      <c r="L4129">
        <v>263.2</v>
      </c>
      <c r="M4129">
        <v>74</v>
      </c>
      <c r="N4129">
        <v>22.37</v>
      </c>
      <c r="O4129">
        <v>133.30000000000001</v>
      </c>
      <c r="P4129">
        <v>78</v>
      </c>
      <c r="Q4129">
        <v>6</v>
      </c>
      <c r="R4129">
        <v>13.4</v>
      </c>
      <c r="S4129">
        <v>7</v>
      </c>
      <c r="T4129">
        <v>3.62</v>
      </c>
      <c r="U4129">
        <v>2</v>
      </c>
      <c r="V4129" t="s">
        <v>22</v>
      </c>
      <c r="W4129">
        <f t="shared" si="512"/>
        <v>0</v>
      </c>
      <c r="X4129" t="str">
        <f t="shared" si="513"/>
        <v>3 or fewer calls</v>
      </c>
      <c r="Y4129" t="str">
        <f t="shared" si="514"/>
        <v>Medium</v>
      </c>
      <c r="Z4129" t="str">
        <f t="shared" si="515"/>
        <v>Light_usage</v>
      </c>
      <c r="AA4129" t="str">
        <f t="shared" si="516"/>
        <v>Heavy_user</v>
      </c>
      <c r="AB4129" t="str">
        <f t="shared" si="517"/>
        <v>Medium Usage</v>
      </c>
      <c r="AC4129" t="str">
        <f t="shared" si="518"/>
        <v>None</v>
      </c>
      <c r="AD4129" t="str">
        <f t="shared" si="519"/>
        <v>Medium Intl Calls</v>
      </c>
    </row>
    <row r="4130" spans="1:30" x14ac:dyDescent="0.25">
      <c r="A4130" t="s">
        <v>33</v>
      </c>
      <c r="B4130">
        <v>158</v>
      </c>
      <c r="C4130" t="s">
        <v>28</v>
      </c>
      <c r="D4130" t="s">
        <v>22</v>
      </c>
      <c r="E4130">
        <f>IF(train[[#This Row],[international_plan]]="yes",1,0)</f>
        <v>0</v>
      </c>
      <c r="F4130" t="s">
        <v>22</v>
      </c>
      <c r="G4130">
        <f>IF(train[[#This Row],[voice_mail_plan]]="yes",1,0)</f>
        <v>0</v>
      </c>
      <c r="H4130">
        <v>0</v>
      </c>
      <c r="I4130">
        <v>245.1</v>
      </c>
      <c r="J4130">
        <v>68</v>
      </c>
      <c r="K4130">
        <v>41.67</v>
      </c>
      <c r="L4130">
        <v>195.8</v>
      </c>
      <c r="M4130">
        <v>100</v>
      </c>
      <c r="N4130">
        <v>16.64</v>
      </c>
      <c r="O4130">
        <v>244.2</v>
      </c>
      <c r="P4130">
        <v>80</v>
      </c>
      <c r="Q4130">
        <v>10.99</v>
      </c>
      <c r="R4130">
        <v>11.5</v>
      </c>
      <c r="S4130">
        <v>4</v>
      </c>
      <c r="T4130">
        <v>3.11</v>
      </c>
      <c r="U4130">
        <v>2</v>
      </c>
      <c r="V4130" t="s">
        <v>22</v>
      </c>
      <c r="W4130">
        <f t="shared" si="512"/>
        <v>0</v>
      </c>
      <c r="X4130" t="str">
        <f t="shared" si="513"/>
        <v>3 or fewer calls</v>
      </c>
      <c r="Y4130" t="str">
        <f t="shared" si="514"/>
        <v>Medium</v>
      </c>
      <c r="Z4130" t="str">
        <f t="shared" si="515"/>
        <v>Medium_user</v>
      </c>
      <c r="AA4130" t="str">
        <f t="shared" si="516"/>
        <v>Medium_user</v>
      </c>
      <c r="AB4130" t="str">
        <f t="shared" si="517"/>
        <v>Medium Usage</v>
      </c>
      <c r="AC4130" t="str">
        <f t="shared" si="518"/>
        <v>None</v>
      </c>
      <c r="AD4130" t="str">
        <f t="shared" si="519"/>
        <v>Medium Intl Calls</v>
      </c>
    </row>
    <row r="4131" spans="1:30" x14ac:dyDescent="0.25">
      <c r="A4131" t="s">
        <v>67</v>
      </c>
      <c r="B4131">
        <v>121</v>
      </c>
      <c r="C4131" t="s">
        <v>25</v>
      </c>
      <c r="D4131" t="s">
        <v>22</v>
      </c>
      <c r="E4131">
        <f>IF(train[[#This Row],[international_plan]]="yes",1,0)</f>
        <v>0</v>
      </c>
      <c r="F4131" t="s">
        <v>23</v>
      </c>
      <c r="G4131">
        <f>IF(train[[#This Row],[voice_mail_plan]]="yes",1,0)</f>
        <v>1</v>
      </c>
      <c r="H4131">
        <v>12</v>
      </c>
      <c r="I4131">
        <v>127.2</v>
      </c>
      <c r="J4131">
        <v>56</v>
      </c>
      <c r="K4131">
        <v>21.62</v>
      </c>
      <c r="L4131">
        <v>241.6</v>
      </c>
      <c r="M4131">
        <v>114</v>
      </c>
      <c r="N4131">
        <v>20.54</v>
      </c>
      <c r="O4131">
        <v>176.6</v>
      </c>
      <c r="P4131">
        <v>84</v>
      </c>
      <c r="Q4131">
        <v>7.95</v>
      </c>
      <c r="R4131">
        <v>13.2</v>
      </c>
      <c r="S4131">
        <v>3</v>
      </c>
      <c r="T4131">
        <v>3.56</v>
      </c>
      <c r="U4131">
        <v>3</v>
      </c>
      <c r="V4131" t="s">
        <v>22</v>
      </c>
      <c r="W4131">
        <f t="shared" si="512"/>
        <v>0</v>
      </c>
      <c r="X4131" t="str">
        <f t="shared" si="513"/>
        <v>3 or fewer calls</v>
      </c>
      <c r="Y4131" t="str">
        <f t="shared" si="514"/>
        <v>Medium</v>
      </c>
      <c r="Z4131" t="str">
        <f t="shared" si="515"/>
        <v>Medium_user</v>
      </c>
      <c r="AA4131" t="str">
        <f t="shared" si="516"/>
        <v>Heavy_user</v>
      </c>
      <c r="AB4131" t="str">
        <f t="shared" si="517"/>
        <v>Medium Usage</v>
      </c>
      <c r="AC4131" t="str">
        <f t="shared" si="518"/>
        <v>Medium</v>
      </c>
      <c r="AD4131" t="str">
        <f t="shared" si="519"/>
        <v>Medium Intl Calls</v>
      </c>
    </row>
    <row r="4132" spans="1:30" x14ac:dyDescent="0.25">
      <c r="A4132" t="s">
        <v>67</v>
      </c>
      <c r="B4132">
        <v>45</v>
      </c>
      <c r="C4132" t="s">
        <v>21</v>
      </c>
      <c r="D4132" t="s">
        <v>22</v>
      </c>
      <c r="E4132">
        <f>IF(train[[#This Row],[international_plan]]="yes",1,0)</f>
        <v>0</v>
      </c>
      <c r="F4132" t="s">
        <v>22</v>
      </c>
      <c r="G4132">
        <f>IF(train[[#This Row],[voice_mail_plan]]="yes",1,0)</f>
        <v>0</v>
      </c>
      <c r="H4132">
        <v>0</v>
      </c>
      <c r="I4132">
        <v>142.69999999999999</v>
      </c>
      <c r="J4132">
        <v>80</v>
      </c>
      <c r="K4132">
        <v>24.26</v>
      </c>
      <c r="L4132">
        <v>205.4</v>
      </c>
      <c r="M4132">
        <v>135</v>
      </c>
      <c r="N4132">
        <v>17.46</v>
      </c>
      <c r="O4132">
        <v>228.1</v>
      </c>
      <c r="P4132">
        <v>87</v>
      </c>
      <c r="Q4132">
        <v>10.26</v>
      </c>
      <c r="R4132">
        <v>12</v>
      </c>
      <c r="S4132">
        <v>11</v>
      </c>
      <c r="T4132">
        <v>3.24</v>
      </c>
      <c r="U4132">
        <v>2</v>
      </c>
      <c r="V4132" t="s">
        <v>22</v>
      </c>
      <c r="W4132">
        <f t="shared" si="512"/>
        <v>0</v>
      </c>
      <c r="X4132" t="str">
        <f t="shared" si="513"/>
        <v>3 or fewer calls</v>
      </c>
      <c r="Y4132" t="str">
        <f t="shared" si="514"/>
        <v>Medium</v>
      </c>
      <c r="Z4132" t="str">
        <f t="shared" si="515"/>
        <v>Heavy_user</v>
      </c>
      <c r="AA4132" t="str">
        <f t="shared" si="516"/>
        <v>Medium_user</v>
      </c>
      <c r="AB4132" t="str">
        <f t="shared" si="517"/>
        <v>Medium Usage</v>
      </c>
      <c r="AC4132" t="str">
        <f t="shared" si="518"/>
        <v>None</v>
      </c>
      <c r="AD4132" t="str">
        <f t="shared" si="519"/>
        <v>Medium Intl Calls</v>
      </c>
    </row>
    <row r="4133" spans="1:30" x14ac:dyDescent="0.25">
      <c r="A4133" t="s">
        <v>51</v>
      </c>
      <c r="B4133">
        <v>154</v>
      </c>
      <c r="C4133" t="s">
        <v>28</v>
      </c>
      <c r="D4133" t="s">
        <v>22</v>
      </c>
      <c r="E4133">
        <f>IF(train[[#This Row],[international_plan]]="yes",1,0)</f>
        <v>0</v>
      </c>
      <c r="F4133" t="s">
        <v>22</v>
      </c>
      <c r="G4133">
        <f>IF(train[[#This Row],[voice_mail_plan]]="yes",1,0)</f>
        <v>0</v>
      </c>
      <c r="H4133">
        <v>0</v>
      </c>
      <c r="I4133">
        <v>94.5</v>
      </c>
      <c r="J4133">
        <v>97</v>
      </c>
      <c r="K4133">
        <v>16.07</v>
      </c>
      <c r="L4133">
        <v>178.2</v>
      </c>
      <c r="M4133">
        <v>127</v>
      </c>
      <c r="N4133">
        <v>15.15</v>
      </c>
      <c r="O4133">
        <v>230.2</v>
      </c>
      <c r="P4133">
        <v>99</v>
      </c>
      <c r="Q4133">
        <v>10.36</v>
      </c>
      <c r="R4133">
        <v>9.1999999999999993</v>
      </c>
      <c r="S4133">
        <v>3</v>
      </c>
      <c r="T4133">
        <v>2.48</v>
      </c>
      <c r="U4133">
        <v>2</v>
      </c>
      <c r="V4133" t="s">
        <v>22</v>
      </c>
      <c r="W4133">
        <f t="shared" si="512"/>
        <v>0</v>
      </c>
      <c r="X4133" t="str">
        <f t="shared" si="513"/>
        <v>3 or fewer calls</v>
      </c>
      <c r="Y4133" t="str">
        <f t="shared" si="514"/>
        <v>Medium</v>
      </c>
      <c r="Z4133" t="str">
        <f t="shared" si="515"/>
        <v>Heavy_user</v>
      </c>
      <c r="AA4133" t="str">
        <f t="shared" si="516"/>
        <v>Medium_user</v>
      </c>
      <c r="AB4133" t="str">
        <f t="shared" si="517"/>
        <v>Medium Usage</v>
      </c>
      <c r="AC4133" t="str">
        <f t="shared" si="518"/>
        <v>None</v>
      </c>
      <c r="AD4133" t="str">
        <f t="shared" si="519"/>
        <v>Medium Intl Calls</v>
      </c>
    </row>
    <row r="4134" spans="1:30" x14ac:dyDescent="0.25">
      <c r="A4134" t="s">
        <v>54</v>
      </c>
      <c r="B4134">
        <v>127</v>
      </c>
      <c r="C4134" t="s">
        <v>28</v>
      </c>
      <c r="D4134" t="s">
        <v>22</v>
      </c>
      <c r="E4134">
        <f>IF(train[[#This Row],[international_plan]]="yes",1,0)</f>
        <v>0</v>
      </c>
      <c r="F4134" t="s">
        <v>22</v>
      </c>
      <c r="G4134">
        <f>IF(train[[#This Row],[voice_mail_plan]]="yes",1,0)</f>
        <v>0</v>
      </c>
      <c r="H4134">
        <v>0</v>
      </c>
      <c r="I4134">
        <v>241.7</v>
      </c>
      <c r="J4134">
        <v>115</v>
      </c>
      <c r="K4134">
        <v>41.09</v>
      </c>
      <c r="L4134">
        <v>141.5</v>
      </c>
      <c r="M4134">
        <v>96</v>
      </c>
      <c r="N4134">
        <v>12.03</v>
      </c>
      <c r="O4134">
        <v>170.7</v>
      </c>
      <c r="P4134">
        <v>94</v>
      </c>
      <c r="Q4134">
        <v>7.68</v>
      </c>
      <c r="R4134">
        <v>4.5</v>
      </c>
      <c r="S4134">
        <v>5</v>
      </c>
      <c r="T4134">
        <v>1.22</v>
      </c>
      <c r="U4134">
        <v>2</v>
      </c>
      <c r="V4134" t="s">
        <v>22</v>
      </c>
      <c r="W4134">
        <f t="shared" si="512"/>
        <v>0</v>
      </c>
      <c r="X4134" t="str">
        <f t="shared" si="513"/>
        <v>3 or fewer calls</v>
      </c>
      <c r="Y4134" t="str">
        <f t="shared" si="514"/>
        <v>Low</v>
      </c>
      <c r="Z4134" t="str">
        <f t="shared" si="515"/>
        <v>Medium_user</v>
      </c>
      <c r="AA4134" t="str">
        <f t="shared" si="516"/>
        <v>Medium_user</v>
      </c>
      <c r="AB4134" t="str">
        <f t="shared" si="517"/>
        <v>Medium Usage</v>
      </c>
      <c r="AC4134" t="str">
        <f t="shared" si="518"/>
        <v>None</v>
      </c>
      <c r="AD4134" t="str">
        <f t="shared" si="519"/>
        <v>Low Intl Calls</v>
      </c>
    </row>
    <row r="4135" spans="1:30" x14ac:dyDescent="0.25">
      <c r="A4135" t="s">
        <v>41</v>
      </c>
      <c r="B4135">
        <v>74</v>
      </c>
      <c r="C4135" t="s">
        <v>21</v>
      </c>
      <c r="D4135" t="s">
        <v>23</v>
      </c>
      <c r="E4135">
        <f>IF(train[[#This Row],[international_plan]]="yes",1,0)</f>
        <v>1</v>
      </c>
      <c r="F4135" t="s">
        <v>22</v>
      </c>
      <c r="G4135">
        <f>IF(train[[#This Row],[voice_mail_plan]]="yes",1,0)</f>
        <v>0</v>
      </c>
      <c r="H4135">
        <v>0</v>
      </c>
      <c r="I4135">
        <v>267.5</v>
      </c>
      <c r="J4135">
        <v>134</v>
      </c>
      <c r="K4135">
        <v>45.48</v>
      </c>
      <c r="L4135">
        <v>242.5</v>
      </c>
      <c r="M4135">
        <v>110</v>
      </c>
      <c r="N4135">
        <v>20.61</v>
      </c>
      <c r="O4135">
        <v>223</v>
      </c>
      <c r="P4135">
        <v>108</v>
      </c>
      <c r="Q4135">
        <v>10.039999999999999</v>
      </c>
      <c r="R4135">
        <v>8.3000000000000007</v>
      </c>
      <c r="S4135">
        <v>4</v>
      </c>
      <c r="T4135">
        <v>2.2400000000000002</v>
      </c>
      <c r="U4135">
        <v>3</v>
      </c>
      <c r="V4135" t="s">
        <v>23</v>
      </c>
      <c r="W4135">
        <f t="shared" si="512"/>
        <v>1</v>
      </c>
      <c r="X4135" t="str">
        <f t="shared" si="513"/>
        <v>3 or fewer calls</v>
      </c>
      <c r="Y4135" t="str">
        <f t="shared" si="514"/>
        <v>Medium</v>
      </c>
      <c r="Z4135" t="str">
        <f t="shared" si="515"/>
        <v>Medium_user</v>
      </c>
      <c r="AA4135" t="str">
        <f t="shared" si="516"/>
        <v>Heavy_user</v>
      </c>
      <c r="AB4135" t="str">
        <f t="shared" si="517"/>
        <v>Medium Usage</v>
      </c>
      <c r="AC4135" t="str">
        <f t="shared" si="518"/>
        <v>None</v>
      </c>
      <c r="AD4135" t="str">
        <f t="shared" si="519"/>
        <v>Medium Intl Calls</v>
      </c>
    </row>
    <row r="4136" spans="1:30" x14ac:dyDescent="0.25">
      <c r="A4136" t="s">
        <v>68</v>
      </c>
      <c r="B4136">
        <v>26</v>
      </c>
      <c r="C4136" t="s">
        <v>25</v>
      </c>
      <c r="D4136" t="s">
        <v>22</v>
      </c>
      <c r="E4136">
        <f>IF(train[[#This Row],[international_plan]]="yes",1,0)</f>
        <v>0</v>
      </c>
      <c r="F4136" t="s">
        <v>22</v>
      </c>
      <c r="G4136">
        <f>IF(train[[#This Row],[voice_mail_plan]]="yes",1,0)</f>
        <v>0</v>
      </c>
      <c r="H4136">
        <v>0</v>
      </c>
      <c r="I4136">
        <v>290.10000000000002</v>
      </c>
      <c r="J4136">
        <v>143</v>
      </c>
      <c r="K4136">
        <v>49.32</v>
      </c>
      <c r="L4136">
        <v>245.7</v>
      </c>
      <c r="M4136">
        <v>97</v>
      </c>
      <c r="N4136">
        <v>20.88</v>
      </c>
      <c r="O4136">
        <v>147</v>
      </c>
      <c r="P4136">
        <v>80</v>
      </c>
      <c r="Q4136">
        <v>6.61</v>
      </c>
      <c r="R4136">
        <v>7.4</v>
      </c>
      <c r="S4136">
        <v>4</v>
      </c>
      <c r="T4136">
        <v>2</v>
      </c>
      <c r="U4136">
        <v>2</v>
      </c>
      <c r="V4136" t="s">
        <v>23</v>
      </c>
      <c r="W4136">
        <f t="shared" si="512"/>
        <v>1</v>
      </c>
      <c r="X4136" t="str">
        <f t="shared" si="513"/>
        <v>3 or fewer calls</v>
      </c>
      <c r="Y4136" t="str">
        <f t="shared" si="514"/>
        <v>Medium</v>
      </c>
      <c r="Z4136" t="str">
        <f t="shared" si="515"/>
        <v>Medium_user</v>
      </c>
      <c r="AA4136" t="str">
        <f t="shared" si="516"/>
        <v>Heavy_user</v>
      </c>
      <c r="AB4136" t="str">
        <f t="shared" si="517"/>
        <v>Medium Usage</v>
      </c>
      <c r="AC4136" t="str">
        <f t="shared" si="518"/>
        <v>None</v>
      </c>
      <c r="AD4136" t="str">
        <f t="shared" si="519"/>
        <v>Low Intl Calls</v>
      </c>
    </row>
    <row r="4137" spans="1:30" x14ac:dyDescent="0.25">
      <c r="A4137" t="s">
        <v>44</v>
      </c>
      <c r="B4137">
        <v>101</v>
      </c>
      <c r="C4137" t="s">
        <v>21</v>
      </c>
      <c r="D4137" t="s">
        <v>22</v>
      </c>
      <c r="E4137">
        <f>IF(train[[#This Row],[international_plan]]="yes",1,0)</f>
        <v>0</v>
      </c>
      <c r="F4137" t="s">
        <v>23</v>
      </c>
      <c r="G4137">
        <f>IF(train[[#This Row],[voice_mail_plan]]="yes",1,0)</f>
        <v>1</v>
      </c>
      <c r="H4137">
        <v>24</v>
      </c>
      <c r="I4137">
        <v>240.5</v>
      </c>
      <c r="J4137">
        <v>103</v>
      </c>
      <c r="K4137">
        <v>40.89</v>
      </c>
      <c r="L4137">
        <v>280.5</v>
      </c>
      <c r="M4137">
        <v>78</v>
      </c>
      <c r="N4137">
        <v>23.84</v>
      </c>
      <c r="O4137">
        <v>212.8</v>
      </c>
      <c r="P4137">
        <v>69</v>
      </c>
      <c r="Q4137">
        <v>9.58</v>
      </c>
      <c r="R4137">
        <v>10.4</v>
      </c>
      <c r="S4137">
        <v>5</v>
      </c>
      <c r="T4137">
        <v>2.81</v>
      </c>
      <c r="U4137">
        <v>2</v>
      </c>
      <c r="V4137" t="s">
        <v>22</v>
      </c>
      <c r="W4137">
        <f t="shared" si="512"/>
        <v>0</v>
      </c>
      <c r="X4137" t="str">
        <f t="shared" si="513"/>
        <v>3 or fewer calls</v>
      </c>
      <c r="Y4137" t="str">
        <f t="shared" si="514"/>
        <v>Medium</v>
      </c>
      <c r="Z4137" t="str">
        <f t="shared" si="515"/>
        <v>Light_usage</v>
      </c>
      <c r="AA4137" t="str">
        <f t="shared" si="516"/>
        <v>Heavy_user</v>
      </c>
      <c r="AB4137" t="str">
        <f t="shared" si="517"/>
        <v>Medium Usage</v>
      </c>
      <c r="AC4137" t="str">
        <f t="shared" si="518"/>
        <v>Medium</v>
      </c>
      <c r="AD4137" t="str">
        <f t="shared" si="519"/>
        <v>Medium Intl Calls</v>
      </c>
    </row>
    <row r="4138" spans="1:30" x14ac:dyDescent="0.25">
      <c r="A4138" t="s">
        <v>57</v>
      </c>
      <c r="B4138">
        <v>67</v>
      </c>
      <c r="C4138" t="s">
        <v>21</v>
      </c>
      <c r="D4138" t="s">
        <v>22</v>
      </c>
      <c r="E4138">
        <f>IF(train[[#This Row],[international_plan]]="yes",1,0)</f>
        <v>0</v>
      </c>
      <c r="F4138" t="s">
        <v>22</v>
      </c>
      <c r="G4138">
        <f>IF(train[[#This Row],[voice_mail_plan]]="yes",1,0)</f>
        <v>0</v>
      </c>
      <c r="H4138">
        <v>0</v>
      </c>
      <c r="I4138">
        <v>284.5</v>
      </c>
      <c r="J4138">
        <v>104</v>
      </c>
      <c r="K4138">
        <v>48.37</v>
      </c>
      <c r="L4138">
        <v>88.6</v>
      </c>
      <c r="M4138">
        <v>71</v>
      </c>
      <c r="N4138">
        <v>7.53</v>
      </c>
      <c r="O4138">
        <v>171.4</v>
      </c>
      <c r="P4138">
        <v>93</v>
      </c>
      <c r="Q4138">
        <v>7.71</v>
      </c>
      <c r="R4138">
        <v>12.5</v>
      </c>
      <c r="S4138">
        <v>4</v>
      </c>
      <c r="T4138">
        <v>3.38</v>
      </c>
      <c r="U4138">
        <v>1</v>
      </c>
      <c r="V4138" t="s">
        <v>22</v>
      </c>
      <c r="W4138">
        <f t="shared" si="512"/>
        <v>0</v>
      </c>
      <c r="X4138" t="str">
        <f t="shared" si="513"/>
        <v>3 or fewer calls</v>
      </c>
      <c r="Y4138" t="str">
        <f t="shared" si="514"/>
        <v>Medium</v>
      </c>
      <c r="Z4138" t="str">
        <f t="shared" si="515"/>
        <v>Light_usage</v>
      </c>
      <c r="AA4138" t="str">
        <f t="shared" si="516"/>
        <v>Light_user</v>
      </c>
      <c r="AB4138" t="str">
        <f t="shared" si="517"/>
        <v>Medium Usage</v>
      </c>
      <c r="AC4138" t="str">
        <f t="shared" si="518"/>
        <v>None</v>
      </c>
      <c r="AD4138" t="str">
        <f t="shared" si="519"/>
        <v>Medium Intl Calls</v>
      </c>
    </row>
    <row r="4139" spans="1:30" x14ac:dyDescent="0.25">
      <c r="A4139" t="s">
        <v>44</v>
      </c>
      <c r="B4139">
        <v>142</v>
      </c>
      <c r="C4139" t="s">
        <v>21</v>
      </c>
      <c r="D4139" t="s">
        <v>22</v>
      </c>
      <c r="E4139">
        <f>IF(train[[#This Row],[international_plan]]="yes",1,0)</f>
        <v>0</v>
      </c>
      <c r="F4139" t="s">
        <v>22</v>
      </c>
      <c r="G4139">
        <f>IF(train[[#This Row],[voice_mail_plan]]="yes",1,0)</f>
        <v>0</v>
      </c>
      <c r="H4139">
        <v>0</v>
      </c>
      <c r="I4139">
        <v>131.69999999999999</v>
      </c>
      <c r="J4139">
        <v>85</v>
      </c>
      <c r="K4139">
        <v>22.39</v>
      </c>
      <c r="L4139">
        <v>239.6</v>
      </c>
      <c r="M4139">
        <v>118</v>
      </c>
      <c r="N4139">
        <v>20.37</v>
      </c>
      <c r="O4139">
        <v>235.1</v>
      </c>
      <c r="P4139">
        <v>77</v>
      </c>
      <c r="Q4139">
        <v>10.58</v>
      </c>
      <c r="R4139">
        <v>8.9</v>
      </c>
      <c r="S4139">
        <v>3</v>
      </c>
      <c r="T4139">
        <v>2.4</v>
      </c>
      <c r="U4139">
        <v>1</v>
      </c>
      <c r="V4139" t="s">
        <v>22</v>
      </c>
      <c r="W4139">
        <f t="shared" si="512"/>
        <v>0</v>
      </c>
      <c r="X4139" t="str">
        <f t="shared" si="513"/>
        <v>3 or fewer calls</v>
      </c>
      <c r="Y4139" t="str">
        <f t="shared" si="514"/>
        <v>Medium</v>
      </c>
      <c r="Z4139" t="str">
        <f t="shared" si="515"/>
        <v>Medium_user</v>
      </c>
      <c r="AA4139" t="str">
        <f t="shared" si="516"/>
        <v>Heavy_user</v>
      </c>
      <c r="AB4139" t="str">
        <f t="shared" si="517"/>
        <v>Medium Usage</v>
      </c>
      <c r="AC4139" t="str">
        <f t="shared" si="518"/>
        <v>None</v>
      </c>
      <c r="AD4139" t="str">
        <f t="shared" si="519"/>
        <v>Medium Intl Calls</v>
      </c>
    </row>
    <row r="4140" spans="1:30" x14ac:dyDescent="0.25">
      <c r="A4140" t="s">
        <v>43</v>
      </c>
      <c r="B4140">
        <v>183</v>
      </c>
      <c r="C4140" t="s">
        <v>21</v>
      </c>
      <c r="D4140" t="s">
        <v>22</v>
      </c>
      <c r="E4140">
        <f>IF(train[[#This Row],[international_plan]]="yes",1,0)</f>
        <v>0</v>
      </c>
      <c r="F4140" t="s">
        <v>23</v>
      </c>
      <c r="G4140">
        <f>IF(train[[#This Row],[voice_mail_plan]]="yes",1,0)</f>
        <v>1</v>
      </c>
      <c r="H4140">
        <v>31</v>
      </c>
      <c r="I4140">
        <v>211.9</v>
      </c>
      <c r="J4140">
        <v>126</v>
      </c>
      <c r="K4140">
        <v>36.020000000000003</v>
      </c>
      <c r="L4140">
        <v>224.3</v>
      </c>
      <c r="M4140">
        <v>125</v>
      </c>
      <c r="N4140">
        <v>19.07</v>
      </c>
      <c r="O4140">
        <v>226.2</v>
      </c>
      <c r="P4140">
        <v>125</v>
      </c>
      <c r="Q4140">
        <v>10.18</v>
      </c>
      <c r="R4140">
        <v>13.8</v>
      </c>
      <c r="S4140">
        <v>2</v>
      </c>
      <c r="T4140">
        <v>3.73</v>
      </c>
      <c r="U4140">
        <v>1</v>
      </c>
      <c r="V4140" t="s">
        <v>22</v>
      </c>
      <c r="W4140">
        <f t="shared" si="512"/>
        <v>0</v>
      </c>
      <c r="X4140" t="str">
        <f t="shared" si="513"/>
        <v>3 or fewer calls</v>
      </c>
      <c r="Y4140" t="str">
        <f t="shared" si="514"/>
        <v>Medium</v>
      </c>
      <c r="Z4140" t="str">
        <f t="shared" si="515"/>
        <v>Heavy_user</v>
      </c>
      <c r="AA4140" t="str">
        <f t="shared" si="516"/>
        <v>Medium_user</v>
      </c>
      <c r="AB4140" t="str">
        <f t="shared" si="517"/>
        <v>Medium Usage</v>
      </c>
      <c r="AC4140" t="str">
        <f t="shared" si="518"/>
        <v>High</v>
      </c>
      <c r="AD4140" t="str">
        <f t="shared" si="519"/>
        <v>Medium Intl Calls</v>
      </c>
    </row>
    <row r="4141" spans="1:30" x14ac:dyDescent="0.25">
      <c r="A4141" t="s">
        <v>40</v>
      </c>
      <c r="B4141">
        <v>202</v>
      </c>
      <c r="C4141" t="s">
        <v>21</v>
      </c>
      <c r="D4141" t="s">
        <v>22</v>
      </c>
      <c r="E4141">
        <f>IF(train[[#This Row],[international_plan]]="yes",1,0)</f>
        <v>0</v>
      </c>
      <c r="F4141" t="s">
        <v>22</v>
      </c>
      <c r="G4141">
        <f>IF(train[[#This Row],[voice_mail_plan]]="yes",1,0)</f>
        <v>0</v>
      </c>
      <c r="H4141">
        <v>0</v>
      </c>
      <c r="I4141">
        <v>168.9</v>
      </c>
      <c r="J4141">
        <v>88</v>
      </c>
      <c r="K4141">
        <v>28.71</v>
      </c>
      <c r="L4141">
        <v>235.8</v>
      </c>
      <c r="M4141">
        <v>98</v>
      </c>
      <c r="N4141">
        <v>20.04</v>
      </c>
      <c r="O4141">
        <v>273.2</v>
      </c>
      <c r="P4141">
        <v>108</v>
      </c>
      <c r="Q4141">
        <v>12.29</v>
      </c>
      <c r="R4141">
        <v>14.6</v>
      </c>
      <c r="S4141">
        <v>3</v>
      </c>
      <c r="T4141">
        <v>3.94</v>
      </c>
      <c r="U4141">
        <v>3</v>
      </c>
      <c r="V4141" t="s">
        <v>22</v>
      </c>
      <c r="W4141">
        <f t="shared" si="512"/>
        <v>0</v>
      </c>
      <c r="X4141" t="str">
        <f t="shared" si="513"/>
        <v>3 or fewer calls</v>
      </c>
      <c r="Y4141" t="str">
        <f t="shared" si="514"/>
        <v>Medium</v>
      </c>
      <c r="Z4141" t="str">
        <f t="shared" si="515"/>
        <v>Medium_user</v>
      </c>
      <c r="AA4141" t="str">
        <f t="shared" si="516"/>
        <v>Heavy_user</v>
      </c>
      <c r="AB4141" t="str">
        <f t="shared" si="517"/>
        <v>Medium Usage</v>
      </c>
      <c r="AC4141" t="str">
        <f t="shared" si="518"/>
        <v>None</v>
      </c>
      <c r="AD4141" t="str">
        <f t="shared" si="519"/>
        <v>Medium Intl Calls</v>
      </c>
    </row>
    <row r="4142" spans="1:30" x14ac:dyDescent="0.25">
      <c r="A4142" t="s">
        <v>30</v>
      </c>
      <c r="B4142">
        <v>24</v>
      </c>
      <c r="C4142" t="s">
        <v>21</v>
      </c>
      <c r="D4142" t="s">
        <v>23</v>
      </c>
      <c r="E4142">
        <f>IF(train[[#This Row],[international_plan]]="yes",1,0)</f>
        <v>1</v>
      </c>
      <c r="F4142" t="s">
        <v>22</v>
      </c>
      <c r="G4142">
        <f>IF(train[[#This Row],[voice_mail_plan]]="yes",1,0)</f>
        <v>0</v>
      </c>
      <c r="H4142">
        <v>0</v>
      </c>
      <c r="I4142">
        <v>230.5</v>
      </c>
      <c r="J4142">
        <v>126</v>
      </c>
      <c r="K4142">
        <v>39.19</v>
      </c>
      <c r="L4142">
        <v>184.7</v>
      </c>
      <c r="M4142">
        <v>128</v>
      </c>
      <c r="N4142">
        <v>15.7</v>
      </c>
      <c r="O4142">
        <v>159.1</v>
      </c>
      <c r="P4142">
        <v>152</v>
      </c>
      <c r="Q4142">
        <v>7.16</v>
      </c>
      <c r="R4142">
        <v>10.6</v>
      </c>
      <c r="S4142">
        <v>3</v>
      </c>
      <c r="T4142">
        <v>2.86</v>
      </c>
      <c r="U4142">
        <v>1</v>
      </c>
      <c r="V4142" t="s">
        <v>22</v>
      </c>
      <c r="W4142">
        <f t="shared" si="512"/>
        <v>0</v>
      </c>
      <c r="X4142" t="str">
        <f t="shared" si="513"/>
        <v>3 or fewer calls</v>
      </c>
      <c r="Y4142" t="str">
        <f t="shared" si="514"/>
        <v>Medium</v>
      </c>
      <c r="Z4142" t="str">
        <f t="shared" si="515"/>
        <v>Heavy_user</v>
      </c>
      <c r="AA4142" t="str">
        <f t="shared" si="516"/>
        <v>Medium_user</v>
      </c>
      <c r="AB4142" t="str">
        <f t="shared" si="517"/>
        <v>Medium Usage</v>
      </c>
      <c r="AC4142" t="str">
        <f t="shared" si="518"/>
        <v>None</v>
      </c>
      <c r="AD4142" t="str">
        <f t="shared" si="519"/>
        <v>Medium Intl Calls</v>
      </c>
    </row>
    <row r="4143" spans="1:30" x14ac:dyDescent="0.25">
      <c r="A4143" t="s">
        <v>40</v>
      </c>
      <c r="B4143">
        <v>36</v>
      </c>
      <c r="C4143" t="s">
        <v>28</v>
      </c>
      <c r="D4143" t="s">
        <v>22</v>
      </c>
      <c r="E4143">
        <f>IF(train[[#This Row],[international_plan]]="yes",1,0)</f>
        <v>0</v>
      </c>
      <c r="F4143" t="s">
        <v>22</v>
      </c>
      <c r="G4143">
        <f>IF(train[[#This Row],[voice_mail_plan]]="yes",1,0)</f>
        <v>0</v>
      </c>
      <c r="H4143">
        <v>0</v>
      </c>
      <c r="I4143">
        <v>195.5</v>
      </c>
      <c r="J4143">
        <v>77</v>
      </c>
      <c r="K4143">
        <v>33.24</v>
      </c>
      <c r="L4143">
        <v>156.30000000000001</v>
      </c>
      <c r="M4143">
        <v>108</v>
      </c>
      <c r="N4143">
        <v>13.29</v>
      </c>
      <c r="O4143">
        <v>217.8</v>
      </c>
      <c r="P4143">
        <v>133</v>
      </c>
      <c r="Q4143">
        <v>9.8000000000000007</v>
      </c>
      <c r="R4143">
        <v>7.3</v>
      </c>
      <c r="S4143">
        <v>2</v>
      </c>
      <c r="T4143">
        <v>1.97</v>
      </c>
      <c r="U4143">
        <v>1</v>
      </c>
      <c r="V4143" t="s">
        <v>22</v>
      </c>
      <c r="W4143">
        <f t="shared" si="512"/>
        <v>0</v>
      </c>
      <c r="X4143" t="str">
        <f t="shared" si="513"/>
        <v>3 or fewer calls</v>
      </c>
      <c r="Y4143" t="str">
        <f t="shared" si="514"/>
        <v>Low</v>
      </c>
      <c r="Z4143" t="str">
        <f t="shared" si="515"/>
        <v>Medium_user</v>
      </c>
      <c r="AA4143" t="str">
        <f t="shared" si="516"/>
        <v>Medium_user</v>
      </c>
      <c r="AB4143" t="str">
        <f t="shared" si="517"/>
        <v>Medium Usage</v>
      </c>
      <c r="AC4143" t="str">
        <f t="shared" si="518"/>
        <v>None</v>
      </c>
      <c r="AD4143" t="str">
        <f t="shared" si="519"/>
        <v>Low Intl Calls</v>
      </c>
    </row>
    <row r="4144" spans="1:30" x14ac:dyDescent="0.25">
      <c r="A4144" t="s">
        <v>51</v>
      </c>
      <c r="B4144">
        <v>167</v>
      </c>
      <c r="C4144" t="s">
        <v>21</v>
      </c>
      <c r="D4144" t="s">
        <v>22</v>
      </c>
      <c r="E4144">
        <f>IF(train[[#This Row],[international_plan]]="yes",1,0)</f>
        <v>0</v>
      </c>
      <c r="F4144" t="s">
        <v>22</v>
      </c>
      <c r="G4144">
        <f>IF(train[[#This Row],[voice_mail_plan]]="yes",1,0)</f>
        <v>0</v>
      </c>
      <c r="H4144">
        <v>0</v>
      </c>
      <c r="I4144">
        <v>112.3</v>
      </c>
      <c r="J4144">
        <v>101</v>
      </c>
      <c r="K4144">
        <v>19.09</v>
      </c>
      <c r="L4144">
        <v>204.8</v>
      </c>
      <c r="M4144">
        <v>140</v>
      </c>
      <c r="N4144">
        <v>17.41</v>
      </c>
      <c r="O4144">
        <v>141.19999999999999</v>
      </c>
      <c r="P4144">
        <v>118</v>
      </c>
      <c r="Q4144">
        <v>6.35</v>
      </c>
      <c r="R4144">
        <v>13.3</v>
      </c>
      <c r="S4144">
        <v>2</v>
      </c>
      <c r="T4144">
        <v>3.59</v>
      </c>
      <c r="U4144">
        <v>1</v>
      </c>
      <c r="V4144" t="s">
        <v>22</v>
      </c>
      <c r="W4144">
        <f t="shared" si="512"/>
        <v>0</v>
      </c>
      <c r="X4144" t="str">
        <f t="shared" si="513"/>
        <v>3 or fewer calls</v>
      </c>
      <c r="Y4144" t="str">
        <f t="shared" si="514"/>
        <v>Medium</v>
      </c>
      <c r="Z4144" t="str">
        <f t="shared" si="515"/>
        <v>Heavy_user</v>
      </c>
      <c r="AA4144" t="str">
        <f t="shared" si="516"/>
        <v>Medium_user</v>
      </c>
      <c r="AB4144" t="str">
        <f t="shared" si="517"/>
        <v>Medium Usage</v>
      </c>
      <c r="AC4144" t="str">
        <f t="shared" si="518"/>
        <v>None</v>
      </c>
      <c r="AD4144" t="str">
        <f t="shared" si="519"/>
        <v>Medium Intl Calls</v>
      </c>
    </row>
    <row r="4145" spans="1:30" x14ac:dyDescent="0.25">
      <c r="A4145" t="s">
        <v>72</v>
      </c>
      <c r="B4145">
        <v>118</v>
      </c>
      <c r="C4145" t="s">
        <v>21</v>
      </c>
      <c r="D4145" t="s">
        <v>22</v>
      </c>
      <c r="E4145">
        <f>IF(train[[#This Row],[international_plan]]="yes",1,0)</f>
        <v>0</v>
      </c>
      <c r="F4145" t="s">
        <v>22</v>
      </c>
      <c r="G4145">
        <f>IF(train[[#This Row],[voice_mail_plan]]="yes",1,0)</f>
        <v>0</v>
      </c>
      <c r="H4145">
        <v>0</v>
      </c>
      <c r="I4145">
        <v>103.6</v>
      </c>
      <c r="J4145">
        <v>107</v>
      </c>
      <c r="K4145">
        <v>17.61</v>
      </c>
      <c r="L4145">
        <v>82</v>
      </c>
      <c r="M4145">
        <v>149</v>
      </c>
      <c r="N4145">
        <v>6.97</v>
      </c>
      <c r="O4145">
        <v>169.5</v>
      </c>
      <c r="P4145">
        <v>103</v>
      </c>
      <c r="Q4145">
        <v>7.63</v>
      </c>
      <c r="R4145">
        <v>6.6</v>
      </c>
      <c r="S4145">
        <v>6</v>
      </c>
      <c r="T4145">
        <v>1.78</v>
      </c>
      <c r="U4145">
        <v>0</v>
      </c>
      <c r="V4145" t="s">
        <v>22</v>
      </c>
      <c r="W4145">
        <f t="shared" si="512"/>
        <v>0</v>
      </c>
      <c r="X4145" t="str">
        <f t="shared" si="513"/>
        <v>3 or fewer calls</v>
      </c>
      <c r="Y4145" t="str">
        <f t="shared" si="514"/>
        <v>Low</v>
      </c>
      <c r="Z4145" t="str">
        <f t="shared" si="515"/>
        <v>Heavy_user</v>
      </c>
      <c r="AA4145" t="str">
        <f t="shared" si="516"/>
        <v>Light_user</v>
      </c>
      <c r="AB4145" t="str">
        <f t="shared" si="517"/>
        <v>Medium Usage</v>
      </c>
      <c r="AC4145" t="str">
        <f t="shared" si="518"/>
        <v>None</v>
      </c>
      <c r="AD4145" t="str">
        <f t="shared" si="519"/>
        <v>Low Intl Calls</v>
      </c>
    </row>
    <row r="4146" spans="1:30" x14ac:dyDescent="0.25">
      <c r="A4146" t="s">
        <v>69</v>
      </c>
      <c r="B4146">
        <v>136</v>
      </c>
      <c r="C4146" t="s">
        <v>21</v>
      </c>
      <c r="D4146" t="s">
        <v>22</v>
      </c>
      <c r="E4146">
        <f>IF(train[[#This Row],[international_plan]]="yes",1,0)</f>
        <v>0</v>
      </c>
      <c r="F4146" t="s">
        <v>22</v>
      </c>
      <c r="G4146">
        <f>IF(train[[#This Row],[voice_mail_plan]]="yes",1,0)</f>
        <v>0</v>
      </c>
      <c r="H4146">
        <v>0</v>
      </c>
      <c r="I4146">
        <v>121.5</v>
      </c>
      <c r="J4146">
        <v>80</v>
      </c>
      <c r="K4146">
        <v>20.66</v>
      </c>
      <c r="L4146">
        <v>220.1</v>
      </c>
      <c r="M4146">
        <v>97</v>
      </c>
      <c r="N4146">
        <v>18.71</v>
      </c>
      <c r="O4146">
        <v>179.5</v>
      </c>
      <c r="P4146">
        <v>94</v>
      </c>
      <c r="Q4146">
        <v>8.08</v>
      </c>
      <c r="R4146">
        <v>10.4</v>
      </c>
      <c r="S4146">
        <v>5</v>
      </c>
      <c r="T4146">
        <v>2.81</v>
      </c>
      <c r="U4146">
        <v>1</v>
      </c>
      <c r="V4146" t="s">
        <v>22</v>
      </c>
      <c r="W4146">
        <f t="shared" si="512"/>
        <v>0</v>
      </c>
      <c r="X4146" t="str">
        <f t="shared" si="513"/>
        <v>3 or fewer calls</v>
      </c>
      <c r="Y4146" t="str">
        <f t="shared" si="514"/>
        <v>Medium</v>
      </c>
      <c r="Z4146" t="str">
        <f t="shared" si="515"/>
        <v>Medium_user</v>
      </c>
      <c r="AA4146" t="str">
        <f t="shared" si="516"/>
        <v>Medium_user</v>
      </c>
      <c r="AB4146" t="str">
        <f t="shared" si="517"/>
        <v>Medium Usage</v>
      </c>
      <c r="AC4146" t="str">
        <f t="shared" si="518"/>
        <v>None</v>
      </c>
      <c r="AD4146" t="str">
        <f t="shared" si="519"/>
        <v>Medium Intl Calls</v>
      </c>
    </row>
    <row r="4147" spans="1:30" x14ac:dyDescent="0.25">
      <c r="A4147" t="s">
        <v>43</v>
      </c>
      <c r="B4147">
        <v>77</v>
      </c>
      <c r="C4147" t="s">
        <v>21</v>
      </c>
      <c r="D4147" t="s">
        <v>22</v>
      </c>
      <c r="E4147">
        <f>IF(train[[#This Row],[international_plan]]="yes",1,0)</f>
        <v>0</v>
      </c>
      <c r="F4147" t="s">
        <v>22</v>
      </c>
      <c r="G4147">
        <f>IF(train[[#This Row],[voice_mail_plan]]="yes",1,0)</f>
        <v>0</v>
      </c>
      <c r="H4147">
        <v>0</v>
      </c>
      <c r="I4147">
        <v>175.8</v>
      </c>
      <c r="J4147">
        <v>116</v>
      </c>
      <c r="K4147">
        <v>29.89</v>
      </c>
      <c r="L4147">
        <v>156.19999999999999</v>
      </c>
      <c r="M4147">
        <v>125</v>
      </c>
      <c r="N4147">
        <v>13.28</v>
      </c>
      <c r="O4147">
        <v>237.4</v>
      </c>
      <c r="P4147">
        <v>106</v>
      </c>
      <c r="Q4147">
        <v>10.68</v>
      </c>
      <c r="R4147">
        <v>5</v>
      </c>
      <c r="S4147">
        <v>4</v>
      </c>
      <c r="T4147">
        <v>1.35</v>
      </c>
      <c r="U4147">
        <v>0</v>
      </c>
      <c r="V4147" t="s">
        <v>22</v>
      </c>
      <c r="W4147">
        <f t="shared" si="512"/>
        <v>0</v>
      </c>
      <c r="X4147" t="str">
        <f t="shared" si="513"/>
        <v>3 or fewer calls</v>
      </c>
      <c r="Y4147" t="str">
        <f t="shared" si="514"/>
        <v>Low</v>
      </c>
      <c r="Z4147" t="str">
        <f t="shared" si="515"/>
        <v>Heavy_user</v>
      </c>
      <c r="AA4147" t="str">
        <f t="shared" si="516"/>
        <v>Medium_user</v>
      </c>
      <c r="AB4147" t="str">
        <f t="shared" si="517"/>
        <v>Medium Usage</v>
      </c>
      <c r="AC4147" t="str">
        <f t="shared" si="518"/>
        <v>None</v>
      </c>
      <c r="AD4147" t="str">
        <f t="shared" si="519"/>
        <v>Low Intl Calls</v>
      </c>
    </row>
    <row r="4148" spans="1:30" x14ac:dyDescent="0.25">
      <c r="A4148" t="s">
        <v>53</v>
      </c>
      <c r="B4148">
        <v>133</v>
      </c>
      <c r="C4148" t="s">
        <v>21</v>
      </c>
      <c r="D4148" t="s">
        <v>22</v>
      </c>
      <c r="E4148">
        <f>IF(train[[#This Row],[international_plan]]="yes",1,0)</f>
        <v>0</v>
      </c>
      <c r="F4148" t="s">
        <v>22</v>
      </c>
      <c r="G4148">
        <f>IF(train[[#This Row],[voice_mail_plan]]="yes",1,0)</f>
        <v>0</v>
      </c>
      <c r="H4148">
        <v>0</v>
      </c>
      <c r="I4148">
        <v>165.9</v>
      </c>
      <c r="J4148">
        <v>98</v>
      </c>
      <c r="K4148">
        <v>28.2</v>
      </c>
      <c r="L4148">
        <v>161.9</v>
      </c>
      <c r="M4148">
        <v>110</v>
      </c>
      <c r="N4148">
        <v>13.76</v>
      </c>
      <c r="O4148">
        <v>208.9</v>
      </c>
      <c r="P4148">
        <v>120</v>
      </c>
      <c r="Q4148">
        <v>9.4</v>
      </c>
      <c r="R4148">
        <v>11.2</v>
      </c>
      <c r="S4148">
        <v>11</v>
      </c>
      <c r="T4148">
        <v>3.02</v>
      </c>
      <c r="U4148">
        <v>2</v>
      </c>
      <c r="V4148" t="s">
        <v>22</v>
      </c>
      <c r="W4148">
        <f t="shared" si="512"/>
        <v>0</v>
      </c>
      <c r="X4148" t="str">
        <f t="shared" si="513"/>
        <v>3 or fewer calls</v>
      </c>
      <c r="Y4148" t="str">
        <f t="shared" si="514"/>
        <v>Medium</v>
      </c>
      <c r="Z4148" t="str">
        <f t="shared" si="515"/>
        <v>Medium_user</v>
      </c>
      <c r="AA4148" t="str">
        <f t="shared" si="516"/>
        <v>Medium_user</v>
      </c>
      <c r="AB4148" t="str">
        <f t="shared" si="517"/>
        <v>Medium Usage</v>
      </c>
      <c r="AC4148" t="str">
        <f t="shared" si="518"/>
        <v>None</v>
      </c>
      <c r="AD4148" t="str">
        <f t="shared" si="519"/>
        <v>Medium Intl Calls</v>
      </c>
    </row>
    <row r="4149" spans="1:30" x14ac:dyDescent="0.25">
      <c r="A4149" t="s">
        <v>52</v>
      </c>
      <c r="B4149">
        <v>122</v>
      </c>
      <c r="C4149" t="s">
        <v>25</v>
      </c>
      <c r="D4149" t="s">
        <v>22</v>
      </c>
      <c r="E4149">
        <f>IF(train[[#This Row],[international_plan]]="yes",1,0)</f>
        <v>0</v>
      </c>
      <c r="F4149" t="s">
        <v>22</v>
      </c>
      <c r="G4149">
        <f>IF(train[[#This Row],[voice_mail_plan]]="yes",1,0)</f>
        <v>0</v>
      </c>
      <c r="H4149">
        <v>0</v>
      </c>
      <c r="I4149">
        <v>152</v>
      </c>
      <c r="J4149">
        <v>86</v>
      </c>
      <c r="K4149">
        <v>25.84</v>
      </c>
      <c r="L4149">
        <v>162.80000000000001</v>
      </c>
      <c r="M4149">
        <v>61</v>
      </c>
      <c r="N4149">
        <v>13.84</v>
      </c>
      <c r="O4149">
        <v>161.9</v>
      </c>
      <c r="P4149">
        <v>98</v>
      </c>
      <c r="Q4149">
        <v>7.29</v>
      </c>
      <c r="R4149">
        <v>9.3000000000000007</v>
      </c>
      <c r="S4149">
        <v>3</v>
      </c>
      <c r="T4149">
        <v>2.5099999999999998</v>
      </c>
      <c r="U4149">
        <v>1</v>
      </c>
      <c r="V4149" t="s">
        <v>22</v>
      </c>
      <c r="W4149">
        <f t="shared" si="512"/>
        <v>0</v>
      </c>
      <c r="X4149" t="str">
        <f t="shared" si="513"/>
        <v>3 or fewer calls</v>
      </c>
      <c r="Y4149" t="str">
        <f t="shared" si="514"/>
        <v>Medium</v>
      </c>
      <c r="Z4149" t="str">
        <f t="shared" si="515"/>
        <v>Light_usage</v>
      </c>
      <c r="AA4149" t="str">
        <f t="shared" si="516"/>
        <v>Medium_user</v>
      </c>
      <c r="AB4149" t="str">
        <f t="shared" si="517"/>
        <v>Medium Usage</v>
      </c>
      <c r="AC4149" t="str">
        <f t="shared" si="518"/>
        <v>None</v>
      </c>
      <c r="AD4149" t="str">
        <f t="shared" si="519"/>
        <v>Medium Intl Calls</v>
      </c>
    </row>
    <row r="4150" spans="1:30" x14ac:dyDescent="0.25">
      <c r="A4150" t="s">
        <v>56</v>
      </c>
      <c r="B4150">
        <v>19</v>
      </c>
      <c r="C4150" t="s">
        <v>25</v>
      </c>
      <c r="D4150" t="s">
        <v>22</v>
      </c>
      <c r="E4150">
        <f>IF(train[[#This Row],[international_plan]]="yes",1,0)</f>
        <v>0</v>
      </c>
      <c r="F4150" t="s">
        <v>22</v>
      </c>
      <c r="G4150">
        <f>IF(train[[#This Row],[voice_mail_plan]]="yes",1,0)</f>
        <v>0</v>
      </c>
      <c r="H4150">
        <v>0</v>
      </c>
      <c r="I4150">
        <v>146.80000000000001</v>
      </c>
      <c r="J4150">
        <v>99</v>
      </c>
      <c r="K4150">
        <v>24.96</v>
      </c>
      <c r="L4150">
        <v>190.5</v>
      </c>
      <c r="M4150">
        <v>101</v>
      </c>
      <c r="N4150">
        <v>16.190000000000001</v>
      </c>
      <c r="O4150">
        <v>146.1</v>
      </c>
      <c r="P4150">
        <v>68</v>
      </c>
      <c r="Q4150">
        <v>6.57</v>
      </c>
      <c r="R4150">
        <v>9.3000000000000007</v>
      </c>
      <c r="S4150">
        <v>2</v>
      </c>
      <c r="T4150">
        <v>2.5099999999999998</v>
      </c>
      <c r="U4150">
        <v>0</v>
      </c>
      <c r="V4150" t="s">
        <v>22</v>
      </c>
      <c r="W4150">
        <f t="shared" si="512"/>
        <v>0</v>
      </c>
      <c r="X4150" t="str">
        <f t="shared" si="513"/>
        <v>3 or fewer calls</v>
      </c>
      <c r="Y4150" t="str">
        <f t="shared" si="514"/>
        <v>Medium</v>
      </c>
      <c r="Z4150" t="str">
        <f t="shared" si="515"/>
        <v>Medium_user</v>
      </c>
      <c r="AA4150" t="str">
        <f t="shared" si="516"/>
        <v>Medium_user</v>
      </c>
      <c r="AB4150" t="str">
        <f t="shared" si="517"/>
        <v>Medium Usage</v>
      </c>
      <c r="AC4150" t="str">
        <f t="shared" si="518"/>
        <v>None</v>
      </c>
      <c r="AD4150" t="str">
        <f t="shared" si="519"/>
        <v>Medium Intl Calls</v>
      </c>
    </row>
    <row r="4151" spans="1:30" x14ac:dyDescent="0.25">
      <c r="A4151" t="s">
        <v>29</v>
      </c>
      <c r="B4151">
        <v>140</v>
      </c>
      <c r="C4151" t="s">
        <v>28</v>
      </c>
      <c r="D4151" t="s">
        <v>22</v>
      </c>
      <c r="E4151">
        <f>IF(train[[#This Row],[international_plan]]="yes",1,0)</f>
        <v>0</v>
      </c>
      <c r="F4151" t="s">
        <v>22</v>
      </c>
      <c r="G4151">
        <f>IF(train[[#This Row],[voice_mail_plan]]="yes",1,0)</f>
        <v>0</v>
      </c>
      <c r="H4151">
        <v>0</v>
      </c>
      <c r="I4151">
        <v>201.9</v>
      </c>
      <c r="J4151">
        <v>114</v>
      </c>
      <c r="K4151">
        <v>34.32</v>
      </c>
      <c r="L4151">
        <v>181.7</v>
      </c>
      <c r="M4151">
        <v>97</v>
      </c>
      <c r="N4151">
        <v>15.44</v>
      </c>
      <c r="O4151">
        <v>184.5</v>
      </c>
      <c r="P4151">
        <v>122</v>
      </c>
      <c r="Q4151">
        <v>8.3000000000000007</v>
      </c>
      <c r="R4151">
        <v>12.1</v>
      </c>
      <c r="S4151">
        <v>10</v>
      </c>
      <c r="T4151">
        <v>3.27</v>
      </c>
      <c r="U4151">
        <v>0</v>
      </c>
      <c r="V4151" t="s">
        <v>22</v>
      </c>
      <c r="W4151">
        <f t="shared" si="512"/>
        <v>0</v>
      </c>
      <c r="X4151" t="str">
        <f t="shared" si="513"/>
        <v>3 or fewer calls</v>
      </c>
      <c r="Y4151" t="str">
        <f t="shared" si="514"/>
        <v>Medium</v>
      </c>
      <c r="Z4151" t="str">
        <f t="shared" si="515"/>
        <v>Medium_user</v>
      </c>
      <c r="AA4151" t="str">
        <f t="shared" si="516"/>
        <v>Medium_user</v>
      </c>
      <c r="AB4151" t="str">
        <f t="shared" si="517"/>
        <v>Medium Usage</v>
      </c>
      <c r="AC4151" t="str">
        <f t="shared" si="518"/>
        <v>None</v>
      </c>
      <c r="AD4151" t="str">
        <f t="shared" si="519"/>
        <v>Medium Intl Calls</v>
      </c>
    </row>
    <row r="4152" spans="1:30" x14ac:dyDescent="0.25">
      <c r="A4152" t="s">
        <v>44</v>
      </c>
      <c r="B4152">
        <v>119</v>
      </c>
      <c r="C4152" t="s">
        <v>25</v>
      </c>
      <c r="D4152" t="s">
        <v>22</v>
      </c>
      <c r="E4152">
        <f>IF(train[[#This Row],[international_plan]]="yes",1,0)</f>
        <v>0</v>
      </c>
      <c r="F4152" t="s">
        <v>22</v>
      </c>
      <c r="G4152">
        <f>IF(train[[#This Row],[voice_mail_plan]]="yes",1,0)</f>
        <v>0</v>
      </c>
      <c r="H4152">
        <v>0</v>
      </c>
      <c r="I4152">
        <v>121.4</v>
      </c>
      <c r="J4152">
        <v>95</v>
      </c>
      <c r="K4152">
        <v>20.64</v>
      </c>
      <c r="L4152">
        <v>230.9</v>
      </c>
      <c r="M4152">
        <v>81</v>
      </c>
      <c r="N4152">
        <v>19.63</v>
      </c>
      <c r="O4152">
        <v>163.6</v>
      </c>
      <c r="P4152">
        <v>103</v>
      </c>
      <c r="Q4152">
        <v>7.36</v>
      </c>
      <c r="R4152">
        <v>13.8</v>
      </c>
      <c r="S4152">
        <v>4</v>
      </c>
      <c r="T4152">
        <v>3.73</v>
      </c>
      <c r="U4152">
        <v>2</v>
      </c>
      <c r="V4152" t="s">
        <v>22</v>
      </c>
      <c r="W4152">
        <f t="shared" si="512"/>
        <v>0</v>
      </c>
      <c r="X4152" t="str">
        <f t="shared" si="513"/>
        <v>3 or fewer calls</v>
      </c>
      <c r="Y4152" t="str">
        <f t="shared" si="514"/>
        <v>Medium</v>
      </c>
      <c r="Z4152" t="str">
        <f t="shared" si="515"/>
        <v>Medium_user</v>
      </c>
      <c r="AA4152" t="str">
        <f t="shared" si="516"/>
        <v>Medium_user</v>
      </c>
      <c r="AB4152" t="str">
        <f t="shared" si="517"/>
        <v>Medium Usage</v>
      </c>
      <c r="AC4152" t="str">
        <f t="shared" si="518"/>
        <v>None</v>
      </c>
      <c r="AD4152" t="str">
        <f t="shared" si="519"/>
        <v>Medium Intl Calls</v>
      </c>
    </row>
    <row r="4153" spans="1:30" x14ac:dyDescent="0.25">
      <c r="A4153" t="s">
        <v>50</v>
      </c>
      <c r="B4153">
        <v>80</v>
      </c>
      <c r="C4153" t="s">
        <v>21</v>
      </c>
      <c r="D4153" t="s">
        <v>22</v>
      </c>
      <c r="E4153">
        <f>IF(train[[#This Row],[international_plan]]="yes",1,0)</f>
        <v>0</v>
      </c>
      <c r="F4153" t="s">
        <v>23</v>
      </c>
      <c r="G4153">
        <f>IF(train[[#This Row],[voice_mail_plan]]="yes",1,0)</f>
        <v>1</v>
      </c>
      <c r="H4153">
        <v>34</v>
      </c>
      <c r="I4153">
        <v>243.4</v>
      </c>
      <c r="J4153">
        <v>96</v>
      </c>
      <c r="K4153">
        <v>41.38</v>
      </c>
      <c r="L4153">
        <v>102.3</v>
      </c>
      <c r="M4153">
        <v>115</v>
      </c>
      <c r="N4153">
        <v>8.6999999999999993</v>
      </c>
      <c r="O4153">
        <v>217.8</v>
      </c>
      <c r="P4153">
        <v>95</v>
      </c>
      <c r="Q4153">
        <v>9.8000000000000007</v>
      </c>
      <c r="R4153">
        <v>12.2</v>
      </c>
      <c r="S4153">
        <v>3</v>
      </c>
      <c r="T4153">
        <v>3.29</v>
      </c>
      <c r="U4153">
        <v>1</v>
      </c>
      <c r="V4153" t="s">
        <v>22</v>
      </c>
      <c r="W4153">
        <f t="shared" si="512"/>
        <v>0</v>
      </c>
      <c r="X4153" t="str">
        <f t="shared" si="513"/>
        <v>3 or fewer calls</v>
      </c>
      <c r="Y4153" t="str">
        <f t="shared" si="514"/>
        <v>Medium</v>
      </c>
      <c r="Z4153" t="str">
        <f t="shared" si="515"/>
        <v>Medium_user</v>
      </c>
      <c r="AA4153" t="str">
        <f t="shared" si="516"/>
        <v>Light_user</v>
      </c>
      <c r="AB4153" t="str">
        <f t="shared" si="517"/>
        <v>Medium Usage</v>
      </c>
      <c r="AC4153" t="str">
        <f t="shared" si="518"/>
        <v>High</v>
      </c>
      <c r="AD4153" t="str">
        <f t="shared" si="519"/>
        <v>Medium Intl Calls</v>
      </c>
    </row>
    <row r="4154" spans="1:30" x14ac:dyDescent="0.25">
      <c r="A4154" t="s">
        <v>51</v>
      </c>
      <c r="B4154">
        <v>116</v>
      </c>
      <c r="C4154" t="s">
        <v>25</v>
      </c>
      <c r="D4154" t="s">
        <v>22</v>
      </c>
      <c r="E4154">
        <f>IF(train[[#This Row],[international_plan]]="yes",1,0)</f>
        <v>0</v>
      </c>
      <c r="F4154" t="s">
        <v>22</v>
      </c>
      <c r="G4154">
        <f>IF(train[[#This Row],[voice_mail_plan]]="yes",1,0)</f>
        <v>0</v>
      </c>
      <c r="H4154">
        <v>0</v>
      </c>
      <c r="I4154">
        <v>152.4</v>
      </c>
      <c r="J4154">
        <v>101</v>
      </c>
      <c r="K4154">
        <v>25.91</v>
      </c>
      <c r="L4154">
        <v>191</v>
      </c>
      <c r="M4154">
        <v>90</v>
      </c>
      <c r="N4154">
        <v>16.239999999999998</v>
      </c>
      <c r="O4154">
        <v>143</v>
      </c>
      <c r="P4154">
        <v>96</v>
      </c>
      <c r="Q4154">
        <v>6.44</v>
      </c>
      <c r="R4154">
        <v>11.1</v>
      </c>
      <c r="S4154">
        <v>9</v>
      </c>
      <c r="T4154">
        <v>3</v>
      </c>
      <c r="U4154">
        <v>0</v>
      </c>
      <c r="V4154" t="s">
        <v>22</v>
      </c>
      <c r="W4154">
        <f t="shared" si="512"/>
        <v>0</v>
      </c>
      <c r="X4154" t="str">
        <f t="shared" si="513"/>
        <v>3 or fewer calls</v>
      </c>
      <c r="Y4154" t="str">
        <f t="shared" si="514"/>
        <v>Medium</v>
      </c>
      <c r="Z4154" t="str">
        <f t="shared" si="515"/>
        <v>Medium_user</v>
      </c>
      <c r="AA4154" t="str">
        <f t="shared" si="516"/>
        <v>Medium_user</v>
      </c>
      <c r="AB4154" t="str">
        <f t="shared" si="517"/>
        <v>Medium Usage</v>
      </c>
      <c r="AC4154" t="str">
        <f t="shared" si="518"/>
        <v>None</v>
      </c>
      <c r="AD4154" t="str">
        <f t="shared" si="519"/>
        <v>Medium Intl Calls</v>
      </c>
    </row>
    <row r="4155" spans="1:30" x14ac:dyDescent="0.25">
      <c r="A4155" t="s">
        <v>33</v>
      </c>
      <c r="B4155">
        <v>87</v>
      </c>
      <c r="C4155" t="s">
        <v>21</v>
      </c>
      <c r="D4155" t="s">
        <v>22</v>
      </c>
      <c r="E4155">
        <f>IF(train[[#This Row],[international_plan]]="yes",1,0)</f>
        <v>0</v>
      </c>
      <c r="F4155" t="s">
        <v>22</v>
      </c>
      <c r="G4155">
        <f>IF(train[[#This Row],[voice_mail_plan]]="yes",1,0)</f>
        <v>0</v>
      </c>
      <c r="H4155">
        <v>0</v>
      </c>
      <c r="I4155">
        <v>139.69999999999999</v>
      </c>
      <c r="J4155">
        <v>112</v>
      </c>
      <c r="K4155">
        <v>23.75</v>
      </c>
      <c r="L4155">
        <v>226.8</v>
      </c>
      <c r="M4155">
        <v>62</v>
      </c>
      <c r="N4155">
        <v>19.28</v>
      </c>
      <c r="O4155">
        <v>168.5</v>
      </c>
      <c r="P4155">
        <v>65</v>
      </c>
      <c r="Q4155">
        <v>7.58</v>
      </c>
      <c r="R4155">
        <v>15.1</v>
      </c>
      <c r="S4155">
        <v>7</v>
      </c>
      <c r="T4155">
        <v>4.08</v>
      </c>
      <c r="U4155">
        <v>1</v>
      </c>
      <c r="V4155" t="s">
        <v>22</v>
      </c>
      <c r="W4155">
        <f t="shared" si="512"/>
        <v>0</v>
      </c>
      <c r="X4155" t="str">
        <f t="shared" si="513"/>
        <v>3 or fewer calls</v>
      </c>
      <c r="Y4155" t="str">
        <f t="shared" si="514"/>
        <v>High</v>
      </c>
      <c r="Z4155" t="str">
        <f t="shared" si="515"/>
        <v>Light_usage</v>
      </c>
      <c r="AA4155" t="str">
        <f t="shared" si="516"/>
        <v>Medium_user</v>
      </c>
      <c r="AB4155" t="str">
        <f t="shared" si="517"/>
        <v>Medium Usage</v>
      </c>
      <c r="AC4155" t="str">
        <f t="shared" si="518"/>
        <v>None</v>
      </c>
      <c r="AD4155" t="str">
        <f t="shared" si="519"/>
        <v>Medium Intl Calls</v>
      </c>
    </row>
    <row r="4156" spans="1:30" x14ac:dyDescent="0.25">
      <c r="A4156" t="s">
        <v>31</v>
      </c>
      <c r="B4156">
        <v>7</v>
      </c>
      <c r="C4156" t="s">
        <v>28</v>
      </c>
      <c r="D4156" t="s">
        <v>22</v>
      </c>
      <c r="E4156">
        <f>IF(train[[#This Row],[international_plan]]="yes",1,0)</f>
        <v>0</v>
      </c>
      <c r="F4156" t="s">
        <v>22</v>
      </c>
      <c r="G4156">
        <f>IF(train[[#This Row],[voice_mail_plan]]="yes",1,0)</f>
        <v>0</v>
      </c>
      <c r="H4156">
        <v>0</v>
      </c>
      <c r="I4156">
        <v>170.2</v>
      </c>
      <c r="J4156">
        <v>83</v>
      </c>
      <c r="K4156">
        <v>28.93</v>
      </c>
      <c r="L4156">
        <v>137.19999999999999</v>
      </c>
      <c r="M4156">
        <v>123</v>
      </c>
      <c r="N4156">
        <v>11.66</v>
      </c>
      <c r="O4156">
        <v>188</v>
      </c>
      <c r="P4156">
        <v>67</v>
      </c>
      <c r="Q4156">
        <v>8.4600000000000009</v>
      </c>
      <c r="R4156">
        <v>11.1</v>
      </c>
      <c r="S4156">
        <v>7</v>
      </c>
      <c r="T4156">
        <v>3</v>
      </c>
      <c r="U4156">
        <v>2</v>
      </c>
      <c r="V4156" t="s">
        <v>22</v>
      </c>
      <c r="W4156">
        <f t="shared" si="512"/>
        <v>0</v>
      </c>
      <c r="X4156" t="str">
        <f t="shared" si="513"/>
        <v>3 or fewer calls</v>
      </c>
      <c r="Y4156" t="str">
        <f t="shared" si="514"/>
        <v>Medium</v>
      </c>
      <c r="Z4156" t="str">
        <f t="shared" si="515"/>
        <v>Heavy_user</v>
      </c>
      <c r="AA4156" t="str">
        <f t="shared" si="516"/>
        <v>Medium_user</v>
      </c>
      <c r="AB4156" t="str">
        <f t="shared" si="517"/>
        <v>Medium Usage</v>
      </c>
      <c r="AC4156" t="str">
        <f t="shared" si="518"/>
        <v>None</v>
      </c>
      <c r="AD4156" t="str">
        <f t="shared" si="519"/>
        <v>Medium Intl Calls</v>
      </c>
    </row>
    <row r="4157" spans="1:30" x14ac:dyDescent="0.25">
      <c r="A4157" t="s">
        <v>74</v>
      </c>
      <c r="B4157">
        <v>25</v>
      </c>
      <c r="C4157" t="s">
        <v>28</v>
      </c>
      <c r="D4157" t="s">
        <v>22</v>
      </c>
      <c r="E4157">
        <f>IF(train[[#This Row],[international_plan]]="yes",1,0)</f>
        <v>0</v>
      </c>
      <c r="F4157" t="s">
        <v>22</v>
      </c>
      <c r="G4157">
        <f>IF(train[[#This Row],[voice_mail_plan]]="yes",1,0)</f>
        <v>0</v>
      </c>
      <c r="H4157">
        <v>0</v>
      </c>
      <c r="I4157">
        <v>144.1</v>
      </c>
      <c r="J4157">
        <v>111</v>
      </c>
      <c r="K4157">
        <v>24.5</v>
      </c>
      <c r="L4157">
        <v>224.8</v>
      </c>
      <c r="M4157">
        <v>89</v>
      </c>
      <c r="N4157">
        <v>19.11</v>
      </c>
      <c r="O4157">
        <v>132.9</v>
      </c>
      <c r="P4157">
        <v>110</v>
      </c>
      <c r="Q4157">
        <v>5.98</v>
      </c>
      <c r="R4157">
        <v>13.6</v>
      </c>
      <c r="S4157">
        <v>3</v>
      </c>
      <c r="T4157">
        <v>3.67</v>
      </c>
      <c r="U4157">
        <v>4</v>
      </c>
      <c r="V4157" t="s">
        <v>23</v>
      </c>
      <c r="W4157">
        <f t="shared" si="512"/>
        <v>1</v>
      </c>
      <c r="X4157" t="str">
        <f t="shared" si="513"/>
        <v>More than 3 calls</v>
      </c>
      <c r="Y4157" t="str">
        <f t="shared" si="514"/>
        <v>Medium</v>
      </c>
      <c r="Z4157" t="str">
        <f t="shared" si="515"/>
        <v>Medium_user</v>
      </c>
      <c r="AA4157" t="str">
        <f t="shared" si="516"/>
        <v>Medium_user</v>
      </c>
      <c r="AB4157" t="str">
        <f t="shared" si="517"/>
        <v>Medium Usage</v>
      </c>
      <c r="AC4157" t="str">
        <f t="shared" si="518"/>
        <v>None</v>
      </c>
      <c r="AD4157" t="str">
        <f t="shared" si="519"/>
        <v>Medium Intl Calls</v>
      </c>
    </row>
    <row r="4158" spans="1:30" x14ac:dyDescent="0.25">
      <c r="A4158" t="s">
        <v>60</v>
      </c>
      <c r="B4158">
        <v>133</v>
      </c>
      <c r="C4158" t="s">
        <v>21</v>
      </c>
      <c r="D4158" t="s">
        <v>22</v>
      </c>
      <c r="E4158">
        <f>IF(train[[#This Row],[international_plan]]="yes",1,0)</f>
        <v>0</v>
      </c>
      <c r="F4158" t="s">
        <v>22</v>
      </c>
      <c r="G4158">
        <f>IF(train[[#This Row],[voice_mail_plan]]="yes",1,0)</f>
        <v>0</v>
      </c>
      <c r="H4158">
        <v>0</v>
      </c>
      <c r="I4158">
        <v>128.9</v>
      </c>
      <c r="J4158">
        <v>85</v>
      </c>
      <c r="K4158">
        <v>21.91</v>
      </c>
      <c r="L4158">
        <v>201.4</v>
      </c>
      <c r="M4158">
        <v>93</v>
      </c>
      <c r="N4158">
        <v>17.12</v>
      </c>
      <c r="O4158">
        <v>275.3</v>
      </c>
      <c r="P4158">
        <v>103</v>
      </c>
      <c r="Q4158">
        <v>12.39</v>
      </c>
      <c r="R4158">
        <v>11.1</v>
      </c>
      <c r="S4158">
        <v>3</v>
      </c>
      <c r="T4158">
        <v>3</v>
      </c>
      <c r="U4158">
        <v>1</v>
      </c>
      <c r="V4158" t="s">
        <v>22</v>
      </c>
      <c r="W4158">
        <f t="shared" si="512"/>
        <v>0</v>
      </c>
      <c r="X4158" t="str">
        <f t="shared" si="513"/>
        <v>3 or fewer calls</v>
      </c>
      <c r="Y4158" t="str">
        <f t="shared" si="514"/>
        <v>Medium</v>
      </c>
      <c r="Z4158" t="str">
        <f t="shared" si="515"/>
        <v>Medium_user</v>
      </c>
      <c r="AA4158" t="str">
        <f t="shared" si="516"/>
        <v>Medium_user</v>
      </c>
      <c r="AB4158" t="str">
        <f t="shared" si="517"/>
        <v>Medium Usage</v>
      </c>
      <c r="AC4158" t="str">
        <f t="shared" si="518"/>
        <v>None</v>
      </c>
      <c r="AD4158" t="str">
        <f t="shared" si="519"/>
        <v>Medium Intl Calls</v>
      </c>
    </row>
    <row r="4159" spans="1:30" x14ac:dyDescent="0.25">
      <c r="A4159" t="s">
        <v>32</v>
      </c>
      <c r="B4159">
        <v>63</v>
      </c>
      <c r="C4159" t="s">
        <v>28</v>
      </c>
      <c r="D4159" t="s">
        <v>22</v>
      </c>
      <c r="E4159">
        <f>IF(train[[#This Row],[international_plan]]="yes",1,0)</f>
        <v>0</v>
      </c>
      <c r="F4159" t="s">
        <v>22</v>
      </c>
      <c r="G4159">
        <f>IF(train[[#This Row],[voice_mail_plan]]="yes",1,0)</f>
        <v>0</v>
      </c>
      <c r="H4159">
        <v>0</v>
      </c>
      <c r="I4159">
        <v>6.6</v>
      </c>
      <c r="J4159">
        <v>107</v>
      </c>
      <c r="K4159">
        <v>1.1200000000000001</v>
      </c>
      <c r="L4159">
        <v>359.3</v>
      </c>
      <c r="M4159">
        <v>142</v>
      </c>
      <c r="N4159">
        <v>30.54</v>
      </c>
      <c r="O4159">
        <v>252.5</v>
      </c>
      <c r="P4159">
        <v>131</v>
      </c>
      <c r="Q4159">
        <v>11.36</v>
      </c>
      <c r="R4159">
        <v>5.6</v>
      </c>
      <c r="S4159">
        <v>3</v>
      </c>
      <c r="T4159">
        <v>1.51</v>
      </c>
      <c r="U4159">
        <v>0</v>
      </c>
      <c r="V4159" t="s">
        <v>22</v>
      </c>
      <c r="W4159">
        <f t="shared" si="512"/>
        <v>0</v>
      </c>
      <c r="X4159" t="str">
        <f t="shared" si="513"/>
        <v>3 or fewer calls</v>
      </c>
      <c r="Y4159" t="str">
        <f t="shared" si="514"/>
        <v>Low</v>
      </c>
      <c r="Z4159" t="str">
        <f t="shared" si="515"/>
        <v>Heavy_user</v>
      </c>
      <c r="AA4159" t="str">
        <f t="shared" si="516"/>
        <v>Heavy_user</v>
      </c>
      <c r="AB4159" t="str">
        <f t="shared" si="517"/>
        <v>Medium Usage</v>
      </c>
      <c r="AC4159" t="str">
        <f t="shared" si="518"/>
        <v>None</v>
      </c>
      <c r="AD4159" t="str">
        <f t="shared" si="519"/>
        <v>Low Intl Calls</v>
      </c>
    </row>
    <row r="4160" spans="1:30" x14ac:dyDescent="0.25">
      <c r="A4160" t="s">
        <v>49</v>
      </c>
      <c r="B4160">
        <v>120</v>
      </c>
      <c r="C4160" t="s">
        <v>21</v>
      </c>
      <c r="D4160" t="s">
        <v>22</v>
      </c>
      <c r="E4160">
        <f>IF(train[[#This Row],[international_plan]]="yes",1,0)</f>
        <v>0</v>
      </c>
      <c r="F4160" t="s">
        <v>22</v>
      </c>
      <c r="G4160">
        <f>IF(train[[#This Row],[voice_mail_plan]]="yes",1,0)</f>
        <v>0</v>
      </c>
      <c r="H4160">
        <v>0</v>
      </c>
      <c r="I4160">
        <v>94.3</v>
      </c>
      <c r="J4160">
        <v>97</v>
      </c>
      <c r="K4160">
        <v>16.03</v>
      </c>
      <c r="L4160">
        <v>181.5</v>
      </c>
      <c r="M4160">
        <v>91</v>
      </c>
      <c r="N4160">
        <v>15.43</v>
      </c>
      <c r="O4160">
        <v>176.5</v>
      </c>
      <c r="P4160">
        <v>149</v>
      </c>
      <c r="Q4160">
        <v>7.94</v>
      </c>
      <c r="R4160">
        <v>9.6</v>
      </c>
      <c r="S4160">
        <v>4</v>
      </c>
      <c r="T4160">
        <v>2.59</v>
      </c>
      <c r="U4160">
        <v>1</v>
      </c>
      <c r="V4160" t="s">
        <v>22</v>
      </c>
      <c r="W4160">
        <f t="shared" si="512"/>
        <v>0</v>
      </c>
      <c r="X4160" t="str">
        <f t="shared" si="513"/>
        <v>3 or fewer calls</v>
      </c>
      <c r="Y4160" t="str">
        <f t="shared" si="514"/>
        <v>Medium</v>
      </c>
      <c r="Z4160" t="str">
        <f t="shared" si="515"/>
        <v>Medium_user</v>
      </c>
      <c r="AA4160" t="str">
        <f t="shared" si="516"/>
        <v>Medium_user</v>
      </c>
      <c r="AB4160" t="str">
        <f t="shared" si="517"/>
        <v>Medium Usage</v>
      </c>
      <c r="AC4160" t="str">
        <f t="shared" si="518"/>
        <v>None</v>
      </c>
      <c r="AD4160" t="str">
        <f t="shared" si="519"/>
        <v>Medium Intl Calls</v>
      </c>
    </row>
    <row r="4161" spans="1:30" x14ac:dyDescent="0.25">
      <c r="A4161" t="s">
        <v>55</v>
      </c>
      <c r="B4161">
        <v>39</v>
      </c>
      <c r="C4161" t="s">
        <v>21</v>
      </c>
      <c r="D4161" t="s">
        <v>22</v>
      </c>
      <c r="E4161">
        <f>IF(train[[#This Row],[international_plan]]="yes",1,0)</f>
        <v>0</v>
      </c>
      <c r="F4161" t="s">
        <v>23</v>
      </c>
      <c r="G4161">
        <f>IF(train[[#This Row],[voice_mail_plan]]="yes",1,0)</f>
        <v>1</v>
      </c>
      <c r="H4161">
        <v>17</v>
      </c>
      <c r="I4161">
        <v>230.7</v>
      </c>
      <c r="J4161">
        <v>122</v>
      </c>
      <c r="K4161">
        <v>39.22</v>
      </c>
      <c r="L4161">
        <v>207.1</v>
      </c>
      <c r="M4161">
        <v>85</v>
      </c>
      <c r="N4161">
        <v>17.600000000000001</v>
      </c>
      <c r="O4161">
        <v>208.9</v>
      </c>
      <c r="P4161">
        <v>73</v>
      </c>
      <c r="Q4161">
        <v>9.4</v>
      </c>
      <c r="R4161">
        <v>9.1999999999999993</v>
      </c>
      <c r="S4161">
        <v>1</v>
      </c>
      <c r="T4161">
        <v>2.48</v>
      </c>
      <c r="U4161">
        <v>3</v>
      </c>
      <c r="V4161" t="s">
        <v>22</v>
      </c>
      <c r="W4161">
        <f t="shared" si="512"/>
        <v>0</v>
      </c>
      <c r="X4161" t="str">
        <f t="shared" si="513"/>
        <v>3 or fewer calls</v>
      </c>
      <c r="Y4161" t="str">
        <f t="shared" si="514"/>
        <v>Medium</v>
      </c>
      <c r="Z4161" t="str">
        <f t="shared" si="515"/>
        <v>Medium_user</v>
      </c>
      <c r="AA4161" t="str">
        <f t="shared" si="516"/>
        <v>Medium_user</v>
      </c>
      <c r="AB4161" t="str">
        <f t="shared" si="517"/>
        <v>Medium Usage</v>
      </c>
      <c r="AC4161" t="str">
        <f t="shared" si="518"/>
        <v>Medium</v>
      </c>
      <c r="AD4161" t="str">
        <f t="shared" si="519"/>
        <v>Medium Intl Calls</v>
      </c>
    </row>
    <row r="4162" spans="1:30" x14ac:dyDescent="0.25">
      <c r="A4162" t="s">
        <v>67</v>
      </c>
      <c r="B4162">
        <v>132</v>
      </c>
      <c r="C4162" t="s">
        <v>21</v>
      </c>
      <c r="D4162" t="s">
        <v>23</v>
      </c>
      <c r="E4162">
        <f>IF(train[[#This Row],[international_plan]]="yes",1,0)</f>
        <v>1</v>
      </c>
      <c r="F4162" t="s">
        <v>22</v>
      </c>
      <c r="G4162">
        <f>IF(train[[#This Row],[voice_mail_plan]]="yes",1,0)</f>
        <v>0</v>
      </c>
      <c r="H4162">
        <v>0</v>
      </c>
      <c r="I4162">
        <v>144.30000000000001</v>
      </c>
      <c r="J4162">
        <v>70</v>
      </c>
      <c r="K4162">
        <v>24.53</v>
      </c>
      <c r="L4162">
        <v>231.5</v>
      </c>
      <c r="M4162">
        <v>125</v>
      </c>
      <c r="N4162">
        <v>19.68</v>
      </c>
      <c r="O4162">
        <v>304.3</v>
      </c>
      <c r="P4162">
        <v>137</v>
      </c>
      <c r="Q4162">
        <v>13.69</v>
      </c>
      <c r="R4162">
        <v>7</v>
      </c>
      <c r="S4162">
        <v>2</v>
      </c>
      <c r="T4162">
        <v>1.89</v>
      </c>
      <c r="U4162">
        <v>1</v>
      </c>
      <c r="V4162" t="s">
        <v>23</v>
      </c>
      <c r="W4162">
        <f t="shared" ref="W4162:W4225" si="520">IF(V4162="yes",1,0)</f>
        <v>1</v>
      </c>
      <c r="X4162" t="str">
        <f t="shared" ref="X4162:X4225" si="521">IF(U4162&gt;3,"More than 3 calls","3 or fewer calls")</f>
        <v>3 or fewer calls</v>
      </c>
      <c r="Y4162" t="str">
        <f t="shared" ref="Y4162:Y4225" si="522">IF(T4162&lt;2,"Low",IF(T4162&lt;4,"Medium","High"))</f>
        <v>Low</v>
      </c>
      <c r="Z4162" t="str">
        <f t="shared" ref="Z4162:Z4225" si="523">IF(M4162&lt;80,"Light_usage",IF(M4162&lt;120,"Medium_user","Heavy_user"))</f>
        <v>Heavy_user</v>
      </c>
      <c r="AA4162" t="str">
        <f t="shared" ref="AA4162:AA4225" si="524">IF(N4162&lt;10,"Light_user",IF(N4162&lt;20,"Medium_user","Heavy_user"))</f>
        <v>Medium_user</v>
      </c>
      <c r="AB4162" t="str">
        <f t="shared" ref="AB4162:AB4225" si="525">IF(AND(I4162&gt;250,N4162&gt;20,R4162&gt;10),"High Usage",
  IF(AND(I4162&lt;100,N4162&lt;10,R4162&lt;5),"Low Usage","Medium Usage"))</f>
        <v>Medium Usage</v>
      </c>
      <c r="AC4162" t="str">
        <f t="shared" ref="AC4162:AC4225" si="526">IF(H4162=0,"None",IF(H4162&lt;10,"Low",IF(H4162&lt;30,"Medium","High")))</f>
        <v>None</v>
      </c>
      <c r="AD4162" t="str">
        <f t="shared" ref="AD4162:AD4225" si="527">IF(T4162&lt;=2, "Low Intl Calls", IF(T4162&lt;=5, "Medium Intl Calls", "High Intl Calls"))</f>
        <v>Low Intl Calls</v>
      </c>
    </row>
    <row r="4163" spans="1:30" x14ac:dyDescent="0.25">
      <c r="A4163" t="s">
        <v>20</v>
      </c>
      <c r="B4163">
        <v>108</v>
      </c>
      <c r="C4163" t="s">
        <v>21</v>
      </c>
      <c r="D4163" t="s">
        <v>22</v>
      </c>
      <c r="E4163">
        <f>IF(train[[#This Row],[international_plan]]="yes",1,0)</f>
        <v>0</v>
      </c>
      <c r="F4163" t="s">
        <v>23</v>
      </c>
      <c r="G4163">
        <f>IF(train[[#This Row],[voice_mail_plan]]="yes",1,0)</f>
        <v>1</v>
      </c>
      <c r="H4163">
        <v>30</v>
      </c>
      <c r="I4163">
        <v>126</v>
      </c>
      <c r="J4163">
        <v>124</v>
      </c>
      <c r="K4163">
        <v>21.42</v>
      </c>
      <c r="L4163">
        <v>202.4</v>
      </c>
      <c r="M4163">
        <v>84</v>
      </c>
      <c r="N4163">
        <v>17.2</v>
      </c>
      <c r="O4163">
        <v>186.4</v>
      </c>
      <c r="P4163">
        <v>99</v>
      </c>
      <c r="Q4163">
        <v>8.39</v>
      </c>
      <c r="R4163">
        <v>8.6</v>
      </c>
      <c r="S4163">
        <v>1</v>
      </c>
      <c r="T4163">
        <v>2.3199999999999998</v>
      </c>
      <c r="U4163">
        <v>1</v>
      </c>
      <c r="V4163" t="s">
        <v>22</v>
      </c>
      <c r="W4163">
        <f t="shared" si="520"/>
        <v>0</v>
      </c>
      <c r="X4163" t="str">
        <f t="shared" si="521"/>
        <v>3 or fewer calls</v>
      </c>
      <c r="Y4163" t="str">
        <f t="shared" si="522"/>
        <v>Medium</v>
      </c>
      <c r="Z4163" t="str">
        <f t="shared" si="523"/>
        <v>Medium_user</v>
      </c>
      <c r="AA4163" t="str">
        <f t="shared" si="524"/>
        <v>Medium_user</v>
      </c>
      <c r="AB4163" t="str">
        <f t="shared" si="525"/>
        <v>Medium Usage</v>
      </c>
      <c r="AC4163" t="str">
        <f t="shared" si="526"/>
        <v>High</v>
      </c>
      <c r="AD4163" t="str">
        <f t="shared" si="527"/>
        <v>Medium Intl Calls</v>
      </c>
    </row>
    <row r="4164" spans="1:30" x14ac:dyDescent="0.25">
      <c r="A4164" t="s">
        <v>69</v>
      </c>
      <c r="B4164">
        <v>76</v>
      </c>
      <c r="C4164" t="s">
        <v>28</v>
      </c>
      <c r="D4164" t="s">
        <v>22</v>
      </c>
      <c r="E4164">
        <f>IF(train[[#This Row],[international_plan]]="yes",1,0)</f>
        <v>0</v>
      </c>
      <c r="F4164" t="s">
        <v>22</v>
      </c>
      <c r="G4164">
        <f>IF(train[[#This Row],[voice_mail_plan]]="yes",1,0)</f>
        <v>0</v>
      </c>
      <c r="H4164">
        <v>0</v>
      </c>
      <c r="I4164">
        <v>143.30000000000001</v>
      </c>
      <c r="J4164">
        <v>98</v>
      </c>
      <c r="K4164">
        <v>24.36</v>
      </c>
      <c r="L4164">
        <v>309.10000000000002</v>
      </c>
      <c r="M4164">
        <v>101</v>
      </c>
      <c r="N4164">
        <v>26.27</v>
      </c>
      <c r="O4164">
        <v>207.3</v>
      </c>
      <c r="P4164">
        <v>122</v>
      </c>
      <c r="Q4164">
        <v>9.33</v>
      </c>
      <c r="R4164">
        <v>11.4</v>
      </c>
      <c r="S4164">
        <v>3</v>
      </c>
      <c r="T4164">
        <v>3.08</v>
      </c>
      <c r="U4164">
        <v>2</v>
      </c>
      <c r="V4164" t="s">
        <v>22</v>
      </c>
      <c r="W4164">
        <f t="shared" si="520"/>
        <v>0</v>
      </c>
      <c r="X4164" t="str">
        <f t="shared" si="521"/>
        <v>3 or fewer calls</v>
      </c>
      <c r="Y4164" t="str">
        <f t="shared" si="522"/>
        <v>Medium</v>
      </c>
      <c r="Z4164" t="str">
        <f t="shared" si="523"/>
        <v>Medium_user</v>
      </c>
      <c r="AA4164" t="str">
        <f t="shared" si="524"/>
        <v>Heavy_user</v>
      </c>
      <c r="AB4164" t="str">
        <f t="shared" si="525"/>
        <v>Medium Usage</v>
      </c>
      <c r="AC4164" t="str">
        <f t="shared" si="526"/>
        <v>None</v>
      </c>
      <c r="AD4164" t="str">
        <f t="shared" si="527"/>
        <v>Medium Intl Calls</v>
      </c>
    </row>
    <row r="4165" spans="1:30" x14ac:dyDescent="0.25">
      <c r="A4165" t="s">
        <v>69</v>
      </c>
      <c r="B4165">
        <v>95</v>
      </c>
      <c r="C4165" t="s">
        <v>28</v>
      </c>
      <c r="D4165" t="s">
        <v>22</v>
      </c>
      <c r="E4165">
        <f>IF(train[[#This Row],[international_plan]]="yes",1,0)</f>
        <v>0</v>
      </c>
      <c r="F4165" t="s">
        <v>22</v>
      </c>
      <c r="G4165">
        <f>IF(train[[#This Row],[voice_mail_plan]]="yes",1,0)</f>
        <v>0</v>
      </c>
      <c r="H4165">
        <v>0</v>
      </c>
      <c r="I4165">
        <v>88</v>
      </c>
      <c r="J4165">
        <v>81</v>
      </c>
      <c r="K4165">
        <v>14.96</v>
      </c>
      <c r="L4165">
        <v>145.9</v>
      </c>
      <c r="M4165">
        <v>109</v>
      </c>
      <c r="N4165">
        <v>12.4</v>
      </c>
      <c r="O4165">
        <v>237.7</v>
      </c>
      <c r="P4165">
        <v>90</v>
      </c>
      <c r="Q4165">
        <v>10.7</v>
      </c>
      <c r="R4165">
        <v>9.8000000000000007</v>
      </c>
      <c r="S4165">
        <v>2</v>
      </c>
      <c r="T4165">
        <v>2.65</v>
      </c>
      <c r="U4165">
        <v>2</v>
      </c>
      <c r="V4165" t="s">
        <v>22</v>
      </c>
      <c r="W4165">
        <f t="shared" si="520"/>
        <v>0</v>
      </c>
      <c r="X4165" t="str">
        <f t="shared" si="521"/>
        <v>3 or fewer calls</v>
      </c>
      <c r="Y4165" t="str">
        <f t="shared" si="522"/>
        <v>Medium</v>
      </c>
      <c r="Z4165" t="str">
        <f t="shared" si="523"/>
        <v>Medium_user</v>
      </c>
      <c r="AA4165" t="str">
        <f t="shared" si="524"/>
        <v>Medium_user</v>
      </c>
      <c r="AB4165" t="str">
        <f t="shared" si="525"/>
        <v>Medium Usage</v>
      </c>
      <c r="AC4165" t="str">
        <f t="shared" si="526"/>
        <v>None</v>
      </c>
      <c r="AD4165" t="str">
        <f t="shared" si="527"/>
        <v>Medium Intl Calls</v>
      </c>
    </row>
    <row r="4166" spans="1:30" x14ac:dyDescent="0.25">
      <c r="A4166" t="s">
        <v>29</v>
      </c>
      <c r="B4166">
        <v>120</v>
      </c>
      <c r="C4166" t="s">
        <v>25</v>
      </c>
      <c r="D4166" t="s">
        <v>22</v>
      </c>
      <c r="E4166">
        <f>IF(train[[#This Row],[international_plan]]="yes",1,0)</f>
        <v>0</v>
      </c>
      <c r="F4166" t="s">
        <v>22</v>
      </c>
      <c r="G4166">
        <f>IF(train[[#This Row],[voice_mail_plan]]="yes",1,0)</f>
        <v>0</v>
      </c>
      <c r="H4166">
        <v>0</v>
      </c>
      <c r="I4166">
        <v>121</v>
      </c>
      <c r="J4166">
        <v>139</v>
      </c>
      <c r="K4166">
        <v>20.57</v>
      </c>
      <c r="L4166">
        <v>270.39999999999998</v>
      </c>
      <c r="M4166">
        <v>121</v>
      </c>
      <c r="N4166">
        <v>22.98</v>
      </c>
      <c r="O4166">
        <v>141</v>
      </c>
      <c r="P4166">
        <v>90</v>
      </c>
      <c r="Q4166">
        <v>6.35</v>
      </c>
      <c r="R4166">
        <v>5.3</v>
      </c>
      <c r="S4166">
        <v>8</v>
      </c>
      <c r="T4166">
        <v>1.43</v>
      </c>
      <c r="U4166">
        <v>1</v>
      </c>
      <c r="V4166" t="s">
        <v>22</v>
      </c>
      <c r="W4166">
        <f t="shared" si="520"/>
        <v>0</v>
      </c>
      <c r="X4166" t="str">
        <f t="shared" si="521"/>
        <v>3 or fewer calls</v>
      </c>
      <c r="Y4166" t="str">
        <f t="shared" si="522"/>
        <v>Low</v>
      </c>
      <c r="Z4166" t="str">
        <f t="shared" si="523"/>
        <v>Heavy_user</v>
      </c>
      <c r="AA4166" t="str">
        <f t="shared" si="524"/>
        <v>Heavy_user</v>
      </c>
      <c r="AB4166" t="str">
        <f t="shared" si="525"/>
        <v>Medium Usage</v>
      </c>
      <c r="AC4166" t="str">
        <f t="shared" si="526"/>
        <v>None</v>
      </c>
      <c r="AD4166" t="str">
        <f t="shared" si="527"/>
        <v>Low Intl Calls</v>
      </c>
    </row>
    <row r="4167" spans="1:30" x14ac:dyDescent="0.25">
      <c r="A4167" t="s">
        <v>55</v>
      </c>
      <c r="B4167">
        <v>51</v>
      </c>
      <c r="C4167" t="s">
        <v>25</v>
      </c>
      <c r="D4167" t="s">
        <v>22</v>
      </c>
      <c r="E4167">
        <f>IF(train[[#This Row],[international_plan]]="yes",1,0)</f>
        <v>0</v>
      </c>
      <c r="F4167" t="s">
        <v>23</v>
      </c>
      <c r="G4167">
        <f>IF(train[[#This Row],[voice_mail_plan]]="yes",1,0)</f>
        <v>1</v>
      </c>
      <c r="H4167">
        <v>0</v>
      </c>
      <c r="I4167">
        <v>212.9</v>
      </c>
      <c r="J4167">
        <v>80</v>
      </c>
      <c r="K4167">
        <v>36.19</v>
      </c>
      <c r="L4167">
        <v>236.1</v>
      </c>
      <c r="M4167">
        <v>57</v>
      </c>
      <c r="N4167">
        <v>20.07</v>
      </c>
      <c r="O4167">
        <v>187.6</v>
      </c>
      <c r="P4167">
        <v>99</v>
      </c>
      <c r="Q4167">
        <v>8.44</v>
      </c>
      <c r="R4167">
        <v>8.8000000000000007</v>
      </c>
      <c r="S4167">
        <v>4</v>
      </c>
      <c r="T4167">
        <v>2.38</v>
      </c>
      <c r="U4167">
        <v>2</v>
      </c>
      <c r="V4167" t="s">
        <v>22</v>
      </c>
      <c r="W4167">
        <f t="shared" si="520"/>
        <v>0</v>
      </c>
      <c r="X4167" t="str">
        <f t="shared" si="521"/>
        <v>3 or fewer calls</v>
      </c>
      <c r="Y4167" t="str">
        <f t="shared" si="522"/>
        <v>Medium</v>
      </c>
      <c r="Z4167" t="str">
        <f t="shared" si="523"/>
        <v>Light_usage</v>
      </c>
      <c r="AA4167" t="str">
        <f t="shared" si="524"/>
        <v>Heavy_user</v>
      </c>
      <c r="AB4167" t="str">
        <f t="shared" si="525"/>
        <v>Medium Usage</v>
      </c>
      <c r="AC4167" t="str">
        <f t="shared" si="526"/>
        <v>None</v>
      </c>
      <c r="AD4167" t="str">
        <f t="shared" si="527"/>
        <v>Medium Intl Calls</v>
      </c>
    </row>
    <row r="4168" spans="1:30" x14ac:dyDescent="0.25">
      <c r="A4168" t="s">
        <v>64</v>
      </c>
      <c r="B4168">
        <v>61</v>
      </c>
      <c r="C4168" t="s">
        <v>21</v>
      </c>
      <c r="D4168" t="s">
        <v>22</v>
      </c>
      <c r="E4168">
        <f>IF(train[[#This Row],[international_plan]]="yes",1,0)</f>
        <v>0</v>
      </c>
      <c r="F4168" t="s">
        <v>22</v>
      </c>
      <c r="G4168">
        <f>IF(train[[#This Row],[voice_mail_plan]]="yes",1,0)</f>
        <v>0</v>
      </c>
      <c r="H4168">
        <v>0</v>
      </c>
      <c r="I4168">
        <v>217.5</v>
      </c>
      <c r="J4168">
        <v>116</v>
      </c>
      <c r="K4168">
        <v>36.979999999999997</v>
      </c>
      <c r="L4168">
        <v>258.5</v>
      </c>
      <c r="M4168">
        <v>108</v>
      </c>
      <c r="N4168">
        <v>21.97</v>
      </c>
      <c r="O4168">
        <v>210.4</v>
      </c>
      <c r="P4168">
        <v>99</v>
      </c>
      <c r="Q4168">
        <v>9.4700000000000006</v>
      </c>
      <c r="R4168">
        <v>8.6999999999999993</v>
      </c>
      <c r="S4168">
        <v>3</v>
      </c>
      <c r="T4168">
        <v>2.35</v>
      </c>
      <c r="U4168">
        <v>1</v>
      </c>
      <c r="V4168" t="s">
        <v>22</v>
      </c>
      <c r="W4168">
        <f t="shared" si="520"/>
        <v>0</v>
      </c>
      <c r="X4168" t="str">
        <f t="shared" si="521"/>
        <v>3 or fewer calls</v>
      </c>
      <c r="Y4168" t="str">
        <f t="shared" si="522"/>
        <v>Medium</v>
      </c>
      <c r="Z4168" t="str">
        <f t="shared" si="523"/>
        <v>Medium_user</v>
      </c>
      <c r="AA4168" t="str">
        <f t="shared" si="524"/>
        <v>Heavy_user</v>
      </c>
      <c r="AB4168" t="str">
        <f t="shared" si="525"/>
        <v>Medium Usage</v>
      </c>
      <c r="AC4168" t="str">
        <f t="shared" si="526"/>
        <v>None</v>
      </c>
      <c r="AD4168" t="str">
        <f t="shared" si="527"/>
        <v>Medium Intl Calls</v>
      </c>
    </row>
    <row r="4169" spans="1:30" x14ac:dyDescent="0.25">
      <c r="A4169" t="s">
        <v>60</v>
      </c>
      <c r="B4169">
        <v>17</v>
      </c>
      <c r="C4169" t="s">
        <v>21</v>
      </c>
      <c r="D4169" t="s">
        <v>22</v>
      </c>
      <c r="E4169">
        <f>IF(train[[#This Row],[international_plan]]="yes",1,0)</f>
        <v>0</v>
      </c>
      <c r="F4169" t="s">
        <v>22</v>
      </c>
      <c r="G4169">
        <f>IF(train[[#This Row],[voice_mail_plan]]="yes",1,0)</f>
        <v>0</v>
      </c>
      <c r="H4169">
        <v>0</v>
      </c>
      <c r="I4169">
        <v>138.1</v>
      </c>
      <c r="J4169">
        <v>115</v>
      </c>
      <c r="K4169">
        <v>23.48</v>
      </c>
      <c r="L4169">
        <v>196.5</v>
      </c>
      <c r="M4169">
        <v>55</v>
      </c>
      <c r="N4169">
        <v>16.7</v>
      </c>
      <c r="O4169">
        <v>213.9</v>
      </c>
      <c r="P4169">
        <v>100</v>
      </c>
      <c r="Q4169">
        <v>9.6300000000000008</v>
      </c>
      <c r="R4169">
        <v>11.7</v>
      </c>
      <c r="S4169">
        <v>4</v>
      </c>
      <c r="T4169">
        <v>3.16</v>
      </c>
      <c r="U4169">
        <v>1</v>
      </c>
      <c r="V4169" t="s">
        <v>22</v>
      </c>
      <c r="W4169">
        <f t="shared" si="520"/>
        <v>0</v>
      </c>
      <c r="X4169" t="str">
        <f t="shared" si="521"/>
        <v>3 or fewer calls</v>
      </c>
      <c r="Y4169" t="str">
        <f t="shared" si="522"/>
        <v>Medium</v>
      </c>
      <c r="Z4169" t="str">
        <f t="shared" si="523"/>
        <v>Light_usage</v>
      </c>
      <c r="AA4169" t="str">
        <f t="shared" si="524"/>
        <v>Medium_user</v>
      </c>
      <c r="AB4169" t="str">
        <f t="shared" si="525"/>
        <v>Medium Usage</v>
      </c>
      <c r="AC4169" t="str">
        <f t="shared" si="526"/>
        <v>None</v>
      </c>
      <c r="AD4169" t="str">
        <f t="shared" si="527"/>
        <v>Medium Intl Calls</v>
      </c>
    </row>
    <row r="4170" spans="1:30" x14ac:dyDescent="0.25">
      <c r="A4170" t="s">
        <v>42</v>
      </c>
      <c r="B4170">
        <v>98</v>
      </c>
      <c r="C4170" t="s">
        <v>25</v>
      </c>
      <c r="D4170" t="s">
        <v>22</v>
      </c>
      <c r="E4170">
        <f>IF(train[[#This Row],[international_plan]]="yes",1,0)</f>
        <v>0</v>
      </c>
      <c r="F4170" t="s">
        <v>23</v>
      </c>
      <c r="G4170">
        <f>IF(train[[#This Row],[voice_mail_plan]]="yes",1,0)</f>
        <v>1</v>
      </c>
      <c r="H4170">
        <v>40</v>
      </c>
      <c r="I4170">
        <v>212.1</v>
      </c>
      <c r="J4170">
        <v>90</v>
      </c>
      <c r="K4170">
        <v>36.06</v>
      </c>
      <c r="L4170">
        <v>233.9</v>
      </c>
      <c r="M4170">
        <v>110</v>
      </c>
      <c r="N4170">
        <v>19.88</v>
      </c>
      <c r="O4170">
        <v>234</v>
      </c>
      <c r="P4170">
        <v>84</v>
      </c>
      <c r="Q4170">
        <v>10.53</v>
      </c>
      <c r="R4170">
        <v>7.1</v>
      </c>
      <c r="S4170">
        <v>4</v>
      </c>
      <c r="T4170">
        <v>1.92</v>
      </c>
      <c r="U4170">
        <v>0</v>
      </c>
      <c r="V4170" t="s">
        <v>22</v>
      </c>
      <c r="W4170">
        <f t="shared" si="520"/>
        <v>0</v>
      </c>
      <c r="X4170" t="str">
        <f t="shared" si="521"/>
        <v>3 or fewer calls</v>
      </c>
      <c r="Y4170" t="str">
        <f t="shared" si="522"/>
        <v>Low</v>
      </c>
      <c r="Z4170" t="str">
        <f t="shared" si="523"/>
        <v>Medium_user</v>
      </c>
      <c r="AA4170" t="str">
        <f t="shared" si="524"/>
        <v>Medium_user</v>
      </c>
      <c r="AB4170" t="str">
        <f t="shared" si="525"/>
        <v>Medium Usage</v>
      </c>
      <c r="AC4170" t="str">
        <f t="shared" si="526"/>
        <v>High</v>
      </c>
      <c r="AD4170" t="str">
        <f t="shared" si="527"/>
        <v>Low Intl Calls</v>
      </c>
    </row>
    <row r="4171" spans="1:30" x14ac:dyDescent="0.25">
      <c r="A4171" t="s">
        <v>75</v>
      </c>
      <c r="B4171">
        <v>181</v>
      </c>
      <c r="C4171" t="s">
        <v>28</v>
      </c>
      <c r="D4171" t="s">
        <v>22</v>
      </c>
      <c r="E4171">
        <f>IF(train[[#This Row],[international_plan]]="yes",1,0)</f>
        <v>0</v>
      </c>
      <c r="F4171" t="s">
        <v>23</v>
      </c>
      <c r="G4171">
        <f>IF(train[[#This Row],[voice_mail_plan]]="yes",1,0)</f>
        <v>1</v>
      </c>
      <c r="H4171">
        <v>16</v>
      </c>
      <c r="I4171">
        <v>196</v>
      </c>
      <c r="J4171">
        <v>85</v>
      </c>
      <c r="K4171">
        <v>33.32</v>
      </c>
      <c r="L4171">
        <v>107.1</v>
      </c>
      <c r="M4171">
        <v>119</v>
      </c>
      <c r="N4171">
        <v>9.1</v>
      </c>
      <c r="O4171">
        <v>205.9</v>
      </c>
      <c r="P4171">
        <v>110</v>
      </c>
      <c r="Q4171">
        <v>9.27</v>
      </c>
      <c r="R4171">
        <v>9.6999999999999993</v>
      </c>
      <c r="S4171">
        <v>1</v>
      </c>
      <c r="T4171">
        <v>2.62</v>
      </c>
      <c r="U4171">
        <v>1</v>
      </c>
      <c r="V4171" t="s">
        <v>22</v>
      </c>
      <c r="W4171">
        <f t="shared" si="520"/>
        <v>0</v>
      </c>
      <c r="X4171" t="str">
        <f t="shared" si="521"/>
        <v>3 or fewer calls</v>
      </c>
      <c r="Y4171" t="str">
        <f t="shared" si="522"/>
        <v>Medium</v>
      </c>
      <c r="Z4171" t="str">
        <f t="shared" si="523"/>
        <v>Medium_user</v>
      </c>
      <c r="AA4171" t="str">
        <f t="shared" si="524"/>
        <v>Light_user</v>
      </c>
      <c r="AB4171" t="str">
        <f t="shared" si="525"/>
        <v>Medium Usage</v>
      </c>
      <c r="AC4171" t="str">
        <f t="shared" si="526"/>
        <v>Medium</v>
      </c>
      <c r="AD4171" t="str">
        <f t="shared" si="527"/>
        <v>Medium Intl Calls</v>
      </c>
    </row>
    <row r="4172" spans="1:30" x14ac:dyDescent="0.25">
      <c r="A4172" t="s">
        <v>33</v>
      </c>
      <c r="B4172">
        <v>114</v>
      </c>
      <c r="C4172" t="s">
        <v>21</v>
      </c>
      <c r="D4172" t="s">
        <v>22</v>
      </c>
      <c r="E4172">
        <f>IF(train[[#This Row],[international_plan]]="yes",1,0)</f>
        <v>0</v>
      </c>
      <c r="F4172" t="s">
        <v>23</v>
      </c>
      <c r="G4172">
        <f>IF(train[[#This Row],[voice_mail_plan]]="yes",1,0)</f>
        <v>1</v>
      </c>
      <c r="H4172">
        <v>23</v>
      </c>
      <c r="I4172">
        <v>186.2</v>
      </c>
      <c r="J4172">
        <v>95</v>
      </c>
      <c r="K4172">
        <v>31.65</v>
      </c>
      <c r="L4172">
        <v>258.3</v>
      </c>
      <c r="M4172">
        <v>129</v>
      </c>
      <c r="N4172">
        <v>21.96</v>
      </c>
      <c r="O4172">
        <v>183.9</v>
      </c>
      <c r="P4172">
        <v>93</v>
      </c>
      <c r="Q4172">
        <v>8.2799999999999994</v>
      </c>
      <c r="R4172">
        <v>7.8</v>
      </c>
      <c r="S4172">
        <v>6</v>
      </c>
      <c r="T4172">
        <v>2.11</v>
      </c>
      <c r="U4172">
        <v>0</v>
      </c>
      <c r="V4172" t="s">
        <v>22</v>
      </c>
      <c r="W4172">
        <f t="shared" si="520"/>
        <v>0</v>
      </c>
      <c r="X4172" t="str">
        <f t="shared" si="521"/>
        <v>3 or fewer calls</v>
      </c>
      <c r="Y4172" t="str">
        <f t="shared" si="522"/>
        <v>Medium</v>
      </c>
      <c r="Z4172" t="str">
        <f t="shared" si="523"/>
        <v>Heavy_user</v>
      </c>
      <c r="AA4172" t="str">
        <f t="shared" si="524"/>
        <v>Heavy_user</v>
      </c>
      <c r="AB4172" t="str">
        <f t="shared" si="525"/>
        <v>Medium Usage</v>
      </c>
      <c r="AC4172" t="str">
        <f t="shared" si="526"/>
        <v>Medium</v>
      </c>
      <c r="AD4172" t="str">
        <f t="shared" si="527"/>
        <v>Medium Intl Calls</v>
      </c>
    </row>
    <row r="4173" spans="1:30" x14ac:dyDescent="0.25">
      <c r="A4173" t="s">
        <v>20</v>
      </c>
      <c r="B4173">
        <v>111</v>
      </c>
      <c r="C4173" t="s">
        <v>25</v>
      </c>
      <c r="D4173" t="s">
        <v>23</v>
      </c>
      <c r="E4173">
        <f>IF(train[[#This Row],[international_plan]]="yes",1,0)</f>
        <v>1</v>
      </c>
      <c r="F4173" t="s">
        <v>22</v>
      </c>
      <c r="G4173">
        <f>IF(train[[#This Row],[voice_mail_plan]]="yes",1,0)</f>
        <v>0</v>
      </c>
      <c r="H4173">
        <v>0</v>
      </c>
      <c r="I4173">
        <v>145.80000000000001</v>
      </c>
      <c r="J4173">
        <v>106</v>
      </c>
      <c r="K4173">
        <v>24.79</v>
      </c>
      <c r="L4173">
        <v>172.5</v>
      </c>
      <c r="M4173">
        <v>143</v>
      </c>
      <c r="N4173">
        <v>14.66</v>
      </c>
      <c r="O4173">
        <v>143.9</v>
      </c>
      <c r="P4173">
        <v>123</v>
      </c>
      <c r="Q4173">
        <v>6.48</v>
      </c>
      <c r="R4173">
        <v>11.9</v>
      </c>
      <c r="S4173">
        <v>4</v>
      </c>
      <c r="T4173">
        <v>3.21</v>
      </c>
      <c r="U4173">
        <v>1</v>
      </c>
      <c r="V4173" t="s">
        <v>22</v>
      </c>
      <c r="W4173">
        <f t="shared" si="520"/>
        <v>0</v>
      </c>
      <c r="X4173" t="str">
        <f t="shared" si="521"/>
        <v>3 or fewer calls</v>
      </c>
      <c r="Y4173" t="str">
        <f t="shared" si="522"/>
        <v>Medium</v>
      </c>
      <c r="Z4173" t="str">
        <f t="shared" si="523"/>
        <v>Heavy_user</v>
      </c>
      <c r="AA4173" t="str">
        <f t="shared" si="524"/>
        <v>Medium_user</v>
      </c>
      <c r="AB4173" t="str">
        <f t="shared" si="525"/>
        <v>Medium Usage</v>
      </c>
      <c r="AC4173" t="str">
        <f t="shared" si="526"/>
        <v>None</v>
      </c>
      <c r="AD4173" t="str">
        <f t="shared" si="527"/>
        <v>Medium Intl Calls</v>
      </c>
    </row>
    <row r="4174" spans="1:30" x14ac:dyDescent="0.25">
      <c r="A4174" t="s">
        <v>32</v>
      </c>
      <c r="B4174">
        <v>160</v>
      </c>
      <c r="C4174" t="s">
        <v>28</v>
      </c>
      <c r="D4174" t="s">
        <v>22</v>
      </c>
      <c r="E4174">
        <f>IF(train[[#This Row],[international_plan]]="yes",1,0)</f>
        <v>0</v>
      </c>
      <c r="F4174" t="s">
        <v>23</v>
      </c>
      <c r="G4174">
        <f>IF(train[[#This Row],[voice_mail_plan]]="yes",1,0)</f>
        <v>1</v>
      </c>
      <c r="H4174">
        <v>33</v>
      </c>
      <c r="I4174">
        <v>137</v>
      </c>
      <c r="J4174">
        <v>100</v>
      </c>
      <c r="K4174">
        <v>23.29</v>
      </c>
      <c r="L4174">
        <v>203.5</v>
      </c>
      <c r="M4174">
        <v>82</v>
      </c>
      <c r="N4174">
        <v>17.3</v>
      </c>
      <c r="O4174">
        <v>218.7</v>
      </c>
      <c r="P4174">
        <v>64</v>
      </c>
      <c r="Q4174">
        <v>9.84</v>
      </c>
      <c r="R4174">
        <v>5.8</v>
      </c>
      <c r="S4174">
        <v>4</v>
      </c>
      <c r="T4174">
        <v>1.57</v>
      </c>
      <c r="U4174">
        <v>2</v>
      </c>
      <c r="V4174" t="s">
        <v>22</v>
      </c>
      <c r="W4174">
        <f t="shared" si="520"/>
        <v>0</v>
      </c>
      <c r="X4174" t="str">
        <f t="shared" si="521"/>
        <v>3 or fewer calls</v>
      </c>
      <c r="Y4174" t="str">
        <f t="shared" si="522"/>
        <v>Low</v>
      </c>
      <c r="Z4174" t="str">
        <f t="shared" si="523"/>
        <v>Medium_user</v>
      </c>
      <c r="AA4174" t="str">
        <f t="shared" si="524"/>
        <v>Medium_user</v>
      </c>
      <c r="AB4174" t="str">
        <f t="shared" si="525"/>
        <v>Medium Usage</v>
      </c>
      <c r="AC4174" t="str">
        <f t="shared" si="526"/>
        <v>High</v>
      </c>
      <c r="AD4174" t="str">
        <f t="shared" si="527"/>
        <v>Low Intl Calls</v>
      </c>
    </row>
    <row r="4175" spans="1:30" x14ac:dyDescent="0.25">
      <c r="A4175" t="s">
        <v>62</v>
      </c>
      <c r="B4175">
        <v>58</v>
      </c>
      <c r="C4175" t="s">
        <v>25</v>
      </c>
      <c r="D4175" t="s">
        <v>22</v>
      </c>
      <c r="E4175">
        <f>IF(train[[#This Row],[international_plan]]="yes",1,0)</f>
        <v>0</v>
      </c>
      <c r="F4175" t="s">
        <v>22</v>
      </c>
      <c r="G4175">
        <f>IF(train[[#This Row],[voice_mail_plan]]="yes",1,0)</f>
        <v>0</v>
      </c>
      <c r="H4175">
        <v>0</v>
      </c>
      <c r="I4175">
        <v>191.3</v>
      </c>
      <c r="J4175">
        <v>120</v>
      </c>
      <c r="K4175">
        <v>32.520000000000003</v>
      </c>
      <c r="L4175">
        <v>216.4</v>
      </c>
      <c r="M4175">
        <v>124</v>
      </c>
      <c r="N4175">
        <v>18.39</v>
      </c>
      <c r="O4175">
        <v>100.3</v>
      </c>
      <c r="P4175">
        <v>132</v>
      </c>
      <c r="Q4175">
        <v>4.51</v>
      </c>
      <c r="R4175">
        <v>8.6</v>
      </c>
      <c r="S4175">
        <v>9</v>
      </c>
      <c r="T4175">
        <v>2.3199999999999998</v>
      </c>
      <c r="U4175">
        <v>3</v>
      </c>
      <c r="V4175" t="s">
        <v>22</v>
      </c>
      <c r="W4175">
        <f t="shared" si="520"/>
        <v>0</v>
      </c>
      <c r="X4175" t="str">
        <f t="shared" si="521"/>
        <v>3 or fewer calls</v>
      </c>
      <c r="Y4175" t="str">
        <f t="shared" si="522"/>
        <v>Medium</v>
      </c>
      <c r="Z4175" t="str">
        <f t="shared" si="523"/>
        <v>Heavy_user</v>
      </c>
      <c r="AA4175" t="str">
        <f t="shared" si="524"/>
        <v>Medium_user</v>
      </c>
      <c r="AB4175" t="str">
        <f t="shared" si="525"/>
        <v>Medium Usage</v>
      </c>
      <c r="AC4175" t="str">
        <f t="shared" si="526"/>
        <v>None</v>
      </c>
      <c r="AD4175" t="str">
        <f t="shared" si="527"/>
        <v>Medium Intl Calls</v>
      </c>
    </row>
    <row r="4176" spans="1:30" x14ac:dyDescent="0.25">
      <c r="A4176" t="s">
        <v>60</v>
      </c>
      <c r="B4176">
        <v>89</v>
      </c>
      <c r="C4176" t="s">
        <v>28</v>
      </c>
      <c r="D4176" t="s">
        <v>22</v>
      </c>
      <c r="E4176">
        <f>IF(train[[#This Row],[international_plan]]="yes",1,0)</f>
        <v>0</v>
      </c>
      <c r="F4176" t="s">
        <v>22</v>
      </c>
      <c r="G4176">
        <f>IF(train[[#This Row],[voice_mail_plan]]="yes",1,0)</f>
        <v>0</v>
      </c>
      <c r="H4176">
        <v>0</v>
      </c>
      <c r="I4176">
        <v>86</v>
      </c>
      <c r="J4176">
        <v>105</v>
      </c>
      <c r="K4176">
        <v>14.62</v>
      </c>
      <c r="L4176">
        <v>215.5</v>
      </c>
      <c r="M4176">
        <v>102</v>
      </c>
      <c r="N4176">
        <v>18.32</v>
      </c>
      <c r="O4176">
        <v>185.7</v>
      </c>
      <c r="P4176">
        <v>83</v>
      </c>
      <c r="Q4176">
        <v>8.36</v>
      </c>
      <c r="R4176">
        <v>8.1999999999999993</v>
      </c>
      <c r="S4176">
        <v>3</v>
      </c>
      <c r="T4176">
        <v>2.21</v>
      </c>
      <c r="U4176">
        <v>3</v>
      </c>
      <c r="V4176" t="s">
        <v>22</v>
      </c>
      <c r="W4176">
        <f t="shared" si="520"/>
        <v>0</v>
      </c>
      <c r="X4176" t="str">
        <f t="shared" si="521"/>
        <v>3 or fewer calls</v>
      </c>
      <c r="Y4176" t="str">
        <f t="shared" si="522"/>
        <v>Medium</v>
      </c>
      <c r="Z4176" t="str">
        <f t="shared" si="523"/>
        <v>Medium_user</v>
      </c>
      <c r="AA4176" t="str">
        <f t="shared" si="524"/>
        <v>Medium_user</v>
      </c>
      <c r="AB4176" t="str">
        <f t="shared" si="525"/>
        <v>Medium Usage</v>
      </c>
      <c r="AC4176" t="str">
        <f t="shared" si="526"/>
        <v>None</v>
      </c>
      <c r="AD4176" t="str">
        <f t="shared" si="527"/>
        <v>Medium Intl Calls</v>
      </c>
    </row>
    <row r="4177" spans="1:30" x14ac:dyDescent="0.25">
      <c r="A4177" t="s">
        <v>50</v>
      </c>
      <c r="B4177">
        <v>71</v>
      </c>
      <c r="C4177" t="s">
        <v>25</v>
      </c>
      <c r="D4177" t="s">
        <v>22</v>
      </c>
      <c r="E4177">
        <f>IF(train[[#This Row],[international_plan]]="yes",1,0)</f>
        <v>0</v>
      </c>
      <c r="F4177" t="s">
        <v>23</v>
      </c>
      <c r="G4177">
        <f>IF(train[[#This Row],[voice_mail_plan]]="yes",1,0)</f>
        <v>1</v>
      </c>
      <c r="H4177">
        <v>24</v>
      </c>
      <c r="I4177">
        <v>139.80000000000001</v>
      </c>
      <c r="J4177">
        <v>58</v>
      </c>
      <c r="K4177">
        <v>23.77</v>
      </c>
      <c r="L4177">
        <v>253.8</v>
      </c>
      <c r="M4177">
        <v>110</v>
      </c>
      <c r="N4177">
        <v>21.57</v>
      </c>
      <c r="O4177">
        <v>252.8</v>
      </c>
      <c r="P4177">
        <v>113</v>
      </c>
      <c r="Q4177">
        <v>11.38</v>
      </c>
      <c r="R4177">
        <v>11.1</v>
      </c>
      <c r="S4177">
        <v>6</v>
      </c>
      <c r="T4177">
        <v>3</v>
      </c>
      <c r="U4177">
        <v>1</v>
      </c>
      <c r="V4177" t="s">
        <v>22</v>
      </c>
      <c r="W4177">
        <f t="shared" si="520"/>
        <v>0</v>
      </c>
      <c r="X4177" t="str">
        <f t="shared" si="521"/>
        <v>3 or fewer calls</v>
      </c>
      <c r="Y4177" t="str">
        <f t="shared" si="522"/>
        <v>Medium</v>
      </c>
      <c r="Z4177" t="str">
        <f t="shared" si="523"/>
        <v>Medium_user</v>
      </c>
      <c r="AA4177" t="str">
        <f t="shared" si="524"/>
        <v>Heavy_user</v>
      </c>
      <c r="AB4177" t="str">
        <f t="shared" si="525"/>
        <v>Medium Usage</v>
      </c>
      <c r="AC4177" t="str">
        <f t="shared" si="526"/>
        <v>Medium</v>
      </c>
      <c r="AD4177" t="str">
        <f t="shared" si="527"/>
        <v>Medium Intl Calls</v>
      </c>
    </row>
    <row r="4178" spans="1:30" x14ac:dyDescent="0.25">
      <c r="A4178" t="s">
        <v>44</v>
      </c>
      <c r="B4178">
        <v>141</v>
      </c>
      <c r="C4178" t="s">
        <v>25</v>
      </c>
      <c r="D4178" t="s">
        <v>22</v>
      </c>
      <c r="E4178">
        <f>IF(train[[#This Row],[international_plan]]="yes",1,0)</f>
        <v>0</v>
      </c>
      <c r="F4178" t="s">
        <v>22</v>
      </c>
      <c r="G4178">
        <f>IF(train[[#This Row],[voice_mail_plan]]="yes",1,0)</f>
        <v>0</v>
      </c>
      <c r="H4178">
        <v>0</v>
      </c>
      <c r="I4178">
        <v>301.39999999999998</v>
      </c>
      <c r="J4178">
        <v>87</v>
      </c>
      <c r="K4178">
        <v>51.24</v>
      </c>
      <c r="L4178">
        <v>269.2</v>
      </c>
      <c r="M4178">
        <v>111</v>
      </c>
      <c r="N4178">
        <v>22.88</v>
      </c>
      <c r="O4178">
        <v>148.6</v>
      </c>
      <c r="P4178">
        <v>95</v>
      </c>
      <c r="Q4178">
        <v>6.69</v>
      </c>
      <c r="R4178">
        <v>14.4</v>
      </c>
      <c r="S4178">
        <v>5</v>
      </c>
      <c r="T4178">
        <v>3.89</v>
      </c>
      <c r="U4178">
        <v>0</v>
      </c>
      <c r="V4178" t="s">
        <v>23</v>
      </c>
      <c r="W4178">
        <f t="shared" si="520"/>
        <v>1</v>
      </c>
      <c r="X4178" t="str">
        <f t="shared" si="521"/>
        <v>3 or fewer calls</v>
      </c>
      <c r="Y4178" t="str">
        <f t="shared" si="522"/>
        <v>Medium</v>
      </c>
      <c r="Z4178" t="str">
        <f t="shared" si="523"/>
        <v>Medium_user</v>
      </c>
      <c r="AA4178" t="str">
        <f t="shared" si="524"/>
        <v>Heavy_user</v>
      </c>
      <c r="AB4178" t="str">
        <f t="shared" si="525"/>
        <v>High Usage</v>
      </c>
      <c r="AC4178" t="str">
        <f t="shared" si="526"/>
        <v>None</v>
      </c>
      <c r="AD4178" t="str">
        <f t="shared" si="527"/>
        <v>Medium Intl Calls</v>
      </c>
    </row>
    <row r="4179" spans="1:30" x14ac:dyDescent="0.25">
      <c r="A4179" t="s">
        <v>52</v>
      </c>
      <c r="B4179">
        <v>1</v>
      </c>
      <c r="C4179" t="s">
        <v>21</v>
      </c>
      <c r="D4179" t="s">
        <v>22</v>
      </c>
      <c r="E4179">
        <f>IF(train[[#This Row],[international_plan]]="yes",1,0)</f>
        <v>0</v>
      </c>
      <c r="F4179" t="s">
        <v>22</v>
      </c>
      <c r="G4179">
        <f>IF(train[[#This Row],[voice_mail_plan]]="yes",1,0)</f>
        <v>0</v>
      </c>
      <c r="H4179">
        <v>0</v>
      </c>
      <c r="I4179">
        <v>195</v>
      </c>
      <c r="J4179">
        <v>81</v>
      </c>
      <c r="K4179">
        <v>33.15</v>
      </c>
      <c r="L4179">
        <v>266.2</v>
      </c>
      <c r="M4179">
        <v>123</v>
      </c>
      <c r="N4179">
        <v>22.63</v>
      </c>
      <c r="O4179">
        <v>213.9</v>
      </c>
      <c r="P4179">
        <v>132</v>
      </c>
      <c r="Q4179">
        <v>9.6300000000000008</v>
      </c>
      <c r="R4179">
        <v>11.1</v>
      </c>
      <c r="S4179">
        <v>6</v>
      </c>
      <c r="T4179">
        <v>3</v>
      </c>
      <c r="U4179">
        <v>0</v>
      </c>
      <c r="V4179" t="s">
        <v>22</v>
      </c>
      <c r="W4179">
        <f t="shared" si="520"/>
        <v>0</v>
      </c>
      <c r="X4179" t="str">
        <f t="shared" si="521"/>
        <v>3 or fewer calls</v>
      </c>
      <c r="Y4179" t="str">
        <f t="shared" si="522"/>
        <v>Medium</v>
      </c>
      <c r="Z4179" t="str">
        <f t="shared" si="523"/>
        <v>Heavy_user</v>
      </c>
      <c r="AA4179" t="str">
        <f t="shared" si="524"/>
        <v>Heavy_user</v>
      </c>
      <c r="AB4179" t="str">
        <f t="shared" si="525"/>
        <v>Medium Usage</v>
      </c>
      <c r="AC4179" t="str">
        <f t="shared" si="526"/>
        <v>None</v>
      </c>
      <c r="AD4179" t="str">
        <f t="shared" si="527"/>
        <v>Medium Intl Calls</v>
      </c>
    </row>
    <row r="4180" spans="1:30" x14ac:dyDescent="0.25">
      <c r="A4180" t="s">
        <v>34</v>
      </c>
      <c r="B4180">
        <v>50</v>
      </c>
      <c r="C4180" t="s">
        <v>28</v>
      </c>
      <c r="D4180" t="s">
        <v>22</v>
      </c>
      <c r="E4180">
        <f>IF(train[[#This Row],[international_plan]]="yes",1,0)</f>
        <v>0</v>
      </c>
      <c r="F4180" t="s">
        <v>22</v>
      </c>
      <c r="G4180">
        <f>IF(train[[#This Row],[voice_mail_plan]]="yes",1,0)</f>
        <v>0</v>
      </c>
      <c r="H4180">
        <v>0</v>
      </c>
      <c r="I4180">
        <v>202</v>
      </c>
      <c r="J4180">
        <v>106</v>
      </c>
      <c r="K4180">
        <v>34.340000000000003</v>
      </c>
      <c r="L4180">
        <v>174.7</v>
      </c>
      <c r="M4180">
        <v>70</v>
      </c>
      <c r="N4180">
        <v>14.85</v>
      </c>
      <c r="O4180">
        <v>152.9</v>
      </c>
      <c r="P4180">
        <v>92</v>
      </c>
      <c r="Q4180">
        <v>6.88</v>
      </c>
      <c r="R4180">
        <v>6</v>
      </c>
      <c r="S4180">
        <v>6</v>
      </c>
      <c r="T4180">
        <v>1.62</v>
      </c>
      <c r="U4180">
        <v>4</v>
      </c>
      <c r="V4180" t="s">
        <v>22</v>
      </c>
      <c r="W4180">
        <f t="shared" si="520"/>
        <v>0</v>
      </c>
      <c r="X4180" t="str">
        <f t="shared" si="521"/>
        <v>More than 3 calls</v>
      </c>
      <c r="Y4180" t="str">
        <f t="shared" si="522"/>
        <v>Low</v>
      </c>
      <c r="Z4180" t="str">
        <f t="shared" si="523"/>
        <v>Light_usage</v>
      </c>
      <c r="AA4180" t="str">
        <f t="shared" si="524"/>
        <v>Medium_user</v>
      </c>
      <c r="AB4180" t="str">
        <f t="shared" si="525"/>
        <v>Medium Usage</v>
      </c>
      <c r="AC4180" t="str">
        <f t="shared" si="526"/>
        <v>None</v>
      </c>
      <c r="AD4180" t="str">
        <f t="shared" si="527"/>
        <v>Low Intl Calls</v>
      </c>
    </row>
    <row r="4181" spans="1:30" x14ac:dyDescent="0.25">
      <c r="A4181" t="s">
        <v>75</v>
      </c>
      <c r="B4181">
        <v>38</v>
      </c>
      <c r="C4181" t="s">
        <v>21</v>
      </c>
      <c r="D4181" t="s">
        <v>23</v>
      </c>
      <c r="E4181">
        <f>IF(train[[#This Row],[international_plan]]="yes",1,0)</f>
        <v>1</v>
      </c>
      <c r="F4181" t="s">
        <v>22</v>
      </c>
      <c r="G4181">
        <f>IF(train[[#This Row],[voice_mail_plan]]="yes",1,0)</f>
        <v>0</v>
      </c>
      <c r="H4181">
        <v>0</v>
      </c>
      <c r="I4181">
        <v>211.6</v>
      </c>
      <c r="J4181">
        <v>87</v>
      </c>
      <c r="K4181">
        <v>35.97</v>
      </c>
      <c r="L4181">
        <v>106.9</v>
      </c>
      <c r="M4181">
        <v>68</v>
      </c>
      <c r="N4181">
        <v>9.09</v>
      </c>
      <c r="O4181">
        <v>239.2</v>
      </c>
      <c r="P4181">
        <v>99</v>
      </c>
      <c r="Q4181">
        <v>10.76</v>
      </c>
      <c r="R4181">
        <v>14.1</v>
      </c>
      <c r="S4181">
        <v>11</v>
      </c>
      <c r="T4181">
        <v>3.81</v>
      </c>
      <c r="U4181">
        <v>0</v>
      </c>
      <c r="V4181" t="s">
        <v>23</v>
      </c>
      <c r="W4181">
        <f t="shared" si="520"/>
        <v>1</v>
      </c>
      <c r="X4181" t="str">
        <f t="shared" si="521"/>
        <v>3 or fewer calls</v>
      </c>
      <c r="Y4181" t="str">
        <f t="shared" si="522"/>
        <v>Medium</v>
      </c>
      <c r="Z4181" t="str">
        <f t="shared" si="523"/>
        <v>Light_usage</v>
      </c>
      <c r="AA4181" t="str">
        <f t="shared" si="524"/>
        <v>Light_user</v>
      </c>
      <c r="AB4181" t="str">
        <f t="shared" si="525"/>
        <v>Medium Usage</v>
      </c>
      <c r="AC4181" t="str">
        <f t="shared" si="526"/>
        <v>None</v>
      </c>
      <c r="AD4181" t="str">
        <f t="shared" si="527"/>
        <v>Medium Intl Calls</v>
      </c>
    </row>
    <row r="4182" spans="1:30" x14ac:dyDescent="0.25">
      <c r="A4182" t="s">
        <v>24</v>
      </c>
      <c r="B4182">
        <v>77</v>
      </c>
      <c r="C4182" t="s">
        <v>21</v>
      </c>
      <c r="D4182" t="s">
        <v>23</v>
      </c>
      <c r="E4182">
        <f>IF(train[[#This Row],[international_plan]]="yes",1,0)</f>
        <v>1</v>
      </c>
      <c r="F4182" t="s">
        <v>22</v>
      </c>
      <c r="G4182">
        <f>IF(train[[#This Row],[voice_mail_plan]]="yes",1,0)</f>
        <v>0</v>
      </c>
      <c r="H4182">
        <v>0</v>
      </c>
      <c r="I4182">
        <v>323.7</v>
      </c>
      <c r="J4182">
        <v>106</v>
      </c>
      <c r="K4182">
        <v>55.03</v>
      </c>
      <c r="L4182">
        <v>139.19999999999999</v>
      </c>
      <c r="M4182">
        <v>99</v>
      </c>
      <c r="N4182">
        <v>11.83</v>
      </c>
      <c r="O4182">
        <v>204.4</v>
      </c>
      <c r="P4182">
        <v>89</v>
      </c>
      <c r="Q4182">
        <v>9.1999999999999993</v>
      </c>
      <c r="R4182">
        <v>8.5</v>
      </c>
      <c r="S4182">
        <v>3</v>
      </c>
      <c r="T4182">
        <v>2.2999999999999998</v>
      </c>
      <c r="U4182">
        <v>6</v>
      </c>
      <c r="V4182" t="s">
        <v>23</v>
      </c>
      <c r="W4182">
        <f t="shared" si="520"/>
        <v>1</v>
      </c>
      <c r="X4182" t="str">
        <f t="shared" si="521"/>
        <v>More than 3 calls</v>
      </c>
      <c r="Y4182" t="str">
        <f t="shared" si="522"/>
        <v>Medium</v>
      </c>
      <c r="Z4182" t="str">
        <f t="shared" si="523"/>
        <v>Medium_user</v>
      </c>
      <c r="AA4182" t="str">
        <f t="shared" si="524"/>
        <v>Medium_user</v>
      </c>
      <c r="AB4182" t="str">
        <f t="shared" si="525"/>
        <v>Medium Usage</v>
      </c>
      <c r="AC4182" t="str">
        <f t="shared" si="526"/>
        <v>None</v>
      </c>
      <c r="AD4182" t="str">
        <f t="shared" si="527"/>
        <v>Medium Intl Calls</v>
      </c>
    </row>
    <row r="4183" spans="1:30" x14ac:dyDescent="0.25">
      <c r="A4183" t="s">
        <v>45</v>
      </c>
      <c r="B4183">
        <v>155</v>
      </c>
      <c r="C4183" t="s">
        <v>25</v>
      </c>
      <c r="D4183" t="s">
        <v>22</v>
      </c>
      <c r="E4183">
        <f>IF(train[[#This Row],[international_plan]]="yes",1,0)</f>
        <v>0</v>
      </c>
      <c r="F4183" t="s">
        <v>22</v>
      </c>
      <c r="G4183">
        <f>IF(train[[#This Row],[voice_mail_plan]]="yes",1,0)</f>
        <v>0</v>
      </c>
      <c r="H4183">
        <v>0</v>
      </c>
      <c r="I4183">
        <v>214.2</v>
      </c>
      <c r="J4183">
        <v>121</v>
      </c>
      <c r="K4183">
        <v>36.409999999999997</v>
      </c>
      <c r="L4183">
        <v>199.5</v>
      </c>
      <c r="M4183">
        <v>68</v>
      </c>
      <c r="N4183">
        <v>16.96</v>
      </c>
      <c r="O4183">
        <v>216.8</v>
      </c>
      <c r="P4183">
        <v>132</v>
      </c>
      <c r="Q4183">
        <v>9.76</v>
      </c>
      <c r="R4183">
        <v>11.7</v>
      </c>
      <c r="S4183">
        <v>10</v>
      </c>
      <c r="T4183">
        <v>3.16</v>
      </c>
      <c r="U4183">
        <v>3</v>
      </c>
      <c r="V4183" t="s">
        <v>22</v>
      </c>
      <c r="W4183">
        <f t="shared" si="520"/>
        <v>0</v>
      </c>
      <c r="X4183" t="str">
        <f t="shared" si="521"/>
        <v>3 or fewer calls</v>
      </c>
      <c r="Y4183" t="str">
        <f t="shared" si="522"/>
        <v>Medium</v>
      </c>
      <c r="Z4183" t="str">
        <f t="shared" si="523"/>
        <v>Light_usage</v>
      </c>
      <c r="AA4183" t="str">
        <f t="shared" si="524"/>
        <v>Medium_user</v>
      </c>
      <c r="AB4183" t="str">
        <f t="shared" si="525"/>
        <v>Medium Usage</v>
      </c>
      <c r="AC4183" t="str">
        <f t="shared" si="526"/>
        <v>None</v>
      </c>
      <c r="AD4183" t="str">
        <f t="shared" si="527"/>
        <v>Medium Intl Calls</v>
      </c>
    </row>
    <row r="4184" spans="1:30" x14ac:dyDescent="0.25">
      <c r="A4184" t="s">
        <v>39</v>
      </c>
      <c r="B4184">
        <v>65</v>
      </c>
      <c r="C4184" t="s">
        <v>21</v>
      </c>
      <c r="D4184" t="s">
        <v>22</v>
      </c>
      <c r="E4184">
        <f>IF(train[[#This Row],[international_plan]]="yes",1,0)</f>
        <v>0</v>
      </c>
      <c r="F4184" t="s">
        <v>22</v>
      </c>
      <c r="G4184">
        <f>IF(train[[#This Row],[voice_mail_plan]]="yes",1,0)</f>
        <v>0</v>
      </c>
      <c r="H4184">
        <v>0</v>
      </c>
      <c r="I4184">
        <v>143.6</v>
      </c>
      <c r="J4184">
        <v>98</v>
      </c>
      <c r="K4184">
        <v>24.41</v>
      </c>
      <c r="L4184">
        <v>187.7</v>
      </c>
      <c r="M4184">
        <v>96</v>
      </c>
      <c r="N4184">
        <v>15.95</v>
      </c>
      <c r="O4184">
        <v>200.2</v>
      </c>
      <c r="P4184">
        <v>104</v>
      </c>
      <c r="Q4184">
        <v>9.01</v>
      </c>
      <c r="R4184">
        <v>9.3000000000000007</v>
      </c>
      <c r="S4184">
        <v>2</v>
      </c>
      <c r="T4184">
        <v>2.5099999999999998</v>
      </c>
      <c r="U4184">
        <v>3</v>
      </c>
      <c r="V4184" t="s">
        <v>23</v>
      </c>
      <c r="W4184">
        <f t="shared" si="520"/>
        <v>1</v>
      </c>
      <c r="X4184" t="str">
        <f t="shared" si="521"/>
        <v>3 or fewer calls</v>
      </c>
      <c r="Y4184" t="str">
        <f t="shared" si="522"/>
        <v>Medium</v>
      </c>
      <c r="Z4184" t="str">
        <f t="shared" si="523"/>
        <v>Medium_user</v>
      </c>
      <c r="AA4184" t="str">
        <f t="shared" si="524"/>
        <v>Medium_user</v>
      </c>
      <c r="AB4184" t="str">
        <f t="shared" si="525"/>
        <v>Medium Usage</v>
      </c>
      <c r="AC4184" t="str">
        <f t="shared" si="526"/>
        <v>None</v>
      </c>
      <c r="AD4184" t="str">
        <f t="shared" si="527"/>
        <v>Medium Intl Calls</v>
      </c>
    </row>
    <row r="4185" spans="1:30" x14ac:dyDescent="0.25">
      <c r="A4185" t="s">
        <v>60</v>
      </c>
      <c r="B4185">
        <v>102</v>
      </c>
      <c r="C4185" t="s">
        <v>21</v>
      </c>
      <c r="D4185" t="s">
        <v>22</v>
      </c>
      <c r="E4185">
        <f>IF(train[[#This Row],[international_plan]]="yes",1,0)</f>
        <v>0</v>
      </c>
      <c r="F4185" t="s">
        <v>23</v>
      </c>
      <c r="G4185">
        <f>IF(train[[#This Row],[voice_mail_plan]]="yes",1,0)</f>
        <v>1</v>
      </c>
      <c r="H4185">
        <v>32</v>
      </c>
      <c r="I4185">
        <v>135.69999999999999</v>
      </c>
      <c r="J4185">
        <v>108</v>
      </c>
      <c r="K4185">
        <v>23.07</v>
      </c>
      <c r="L4185">
        <v>216.5</v>
      </c>
      <c r="M4185">
        <v>134</v>
      </c>
      <c r="N4185">
        <v>18.399999999999999</v>
      </c>
      <c r="O4185">
        <v>160.5</v>
      </c>
      <c r="P4185">
        <v>125</v>
      </c>
      <c r="Q4185">
        <v>7.22</v>
      </c>
      <c r="R4185">
        <v>13</v>
      </c>
      <c r="S4185">
        <v>7</v>
      </c>
      <c r="T4185">
        <v>3.51</v>
      </c>
      <c r="U4185">
        <v>1</v>
      </c>
      <c r="V4185" t="s">
        <v>22</v>
      </c>
      <c r="W4185">
        <f t="shared" si="520"/>
        <v>0</v>
      </c>
      <c r="X4185" t="str">
        <f t="shared" si="521"/>
        <v>3 or fewer calls</v>
      </c>
      <c r="Y4185" t="str">
        <f t="shared" si="522"/>
        <v>Medium</v>
      </c>
      <c r="Z4185" t="str">
        <f t="shared" si="523"/>
        <v>Heavy_user</v>
      </c>
      <c r="AA4185" t="str">
        <f t="shared" si="524"/>
        <v>Medium_user</v>
      </c>
      <c r="AB4185" t="str">
        <f t="shared" si="525"/>
        <v>Medium Usage</v>
      </c>
      <c r="AC4185" t="str">
        <f t="shared" si="526"/>
        <v>High</v>
      </c>
      <c r="AD4185" t="str">
        <f t="shared" si="527"/>
        <v>Medium Intl Calls</v>
      </c>
    </row>
    <row r="4186" spans="1:30" x14ac:dyDescent="0.25">
      <c r="A4186" t="s">
        <v>50</v>
      </c>
      <c r="B4186">
        <v>97</v>
      </c>
      <c r="C4186" t="s">
        <v>21</v>
      </c>
      <c r="D4186" t="s">
        <v>22</v>
      </c>
      <c r="E4186">
        <f>IF(train[[#This Row],[international_plan]]="yes",1,0)</f>
        <v>0</v>
      </c>
      <c r="F4186" t="s">
        <v>23</v>
      </c>
      <c r="G4186">
        <f>IF(train[[#This Row],[voice_mail_plan]]="yes",1,0)</f>
        <v>1</v>
      </c>
      <c r="H4186">
        <v>35</v>
      </c>
      <c r="I4186">
        <v>203.1</v>
      </c>
      <c r="J4186">
        <v>104</v>
      </c>
      <c r="K4186">
        <v>34.53</v>
      </c>
      <c r="L4186">
        <v>211.8</v>
      </c>
      <c r="M4186">
        <v>91</v>
      </c>
      <c r="N4186">
        <v>18</v>
      </c>
      <c r="O4186">
        <v>246.1</v>
      </c>
      <c r="P4186">
        <v>105</v>
      </c>
      <c r="Q4186">
        <v>11.07</v>
      </c>
      <c r="R4186">
        <v>9.6999999999999993</v>
      </c>
      <c r="S4186">
        <v>6</v>
      </c>
      <c r="T4186">
        <v>2.62</v>
      </c>
      <c r="U4186">
        <v>0</v>
      </c>
      <c r="V4186" t="s">
        <v>22</v>
      </c>
      <c r="W4186">
        <f t="shared" si="520"/>
        <v>0</v>
      </c>
      <c r="X4186" t="str">
        <f t="shared" si="521"/>
        <v>3 or fewer calls</v>
      </c>
      <c r="Y4186" t="str">
        <f t="shared" si="522"/>
        <v>Medium</v>
      </c>
      <c r="Z4186" t="str">
        <f t="shared" si="523"/>
        <v>Medium_user</v>
      </c>
      <c r="AA4186" t="str">
        <f t="shared" si="524"/>
        <v>Medium_user</v>
      </c>
      <c r="AB4186" t="str">
        <f t="shared" si="525"/>
        <v>Medium Usage</v>
      </c>
      <c r="AC4186" t="str">
        <f t="shared" si="526"/>
        <v>High</v>
      </c>
      <c r="AD4186" t="str">
        <f t="shared" si="527"/>
        <v>Medium Intl Calls</v>
      </c>
    </row>
    <row r="4187" spans="1:30" x14ac:dyDescent="0.25">
      <c r="A4187" t="s">
        <v>26</v>
      </c>
      <c r="B4187">
        <v>110</v>
      </c>
      <c r="C4187" t="s">
        <v>28</v>
      </c>
      <c r="D4187" t="s">
        <v>22</v>
      </c>
      <c r="E4187">
        <f>IF(train[[#This Row],[international_plan]]="yes",1,0)</f>
        <v>0</v>
      </c>
      <c r="F4187" t="s">
        <v>22</v>
      </c>
      <c r="G4187">
        <f>IF(train[[#This Row],[voice_mail_plan]]="yes",1,0)</f>
        <v>0</v>
      </c>
      <c r="H4187">
        <v>0</v>
      </c>
      <c r="I4187">
        <v>281.2</v>
      </c>
      <c r="J4187">
        <v>78</v>
      </c>
      <c r="K4187">
        <v>47.8</v>
      </c>
      <c r="L4187">
        <v>302.3</v>
      </c>
      <c r="M4187">
        <v>89</v>
      </c>
      <c r="N4187">
        <v>25.7</v>
      </c>
      <c r="O4187">
        <v>188.4</v>
      </c>
      <c r="P4187">
        <v>92</v>
      </c>
      <c r="Q4187">
        <v>8.48</v>
      </c>
      <c r="R4187">
        <v>8.5</v>
      </c>
      <c r="S4187">
        <v>4</v>
      </c>
      <c r="T4187">
        <v>2.2999999999999998</v>
      </c>
      <c r="U4187">
        <v>0</v>
      </c>
      <c r="V4187" t="s">
        <v>23</v>
      </c>
      <c r="W4187">
        <f t="shared" si="520"/>
        <v>1</v>
      </c>
      <c r="X4187" t="str">
        <f t="shared" si="521"/>
        <v>3 or fewer calls</v>
      </c>
      <c r="Y4187" t="str">
        <f t="shared" si="522"/>
        <v>Medium</v>
      </c>
      <c r="Z4187" t="str">
        <f t="shared" si="523"/>
        <v>Medium_user</v>
      </c>
      <c r="AA4187" t="str">
        <f t="shared" si="524"/>
        <v>Heavy_user</v>
      </c>
      <c r="AB4187" t="str">
        <f t="shared" si="525"/>
        <v>Medium Usage</v>
      </c>
      <c r="AC4187" t="str">
        <f t="shared" si="526"/>
        <v>None</v>
      </c>
      <c r="AD4187" t="str">
        <f t="shared" si="527"/>
        <v>Medium Intl Calls</v>
      </c>
    </row>
    <row r="4188" spans="1:30" x14ac:dyDescent="0.25">
      <c r="A4188" t="s">
        <v>72</v>
      </c>
      <c r="B4188">
        <v>52</v>
      </c>
      <c r="C4188" t="s">
        <v>28</v>
      </c>
      <c r="D4188" t="s">
        <v>22</v>
      </c>
      <c r="E4188">
        <f>IF(train[[#This Row],[international_plan]]="yes",1,0)</f>
        <v>0</v>
      </c>
      <c r="F4188" t="s">
        <v>22</v>
      </c>
      <c r="G4188">
        <f>IF(train[[#This Row],[voice_mail_plan]]="yes",1,0)</f>
        <v>0</v>
      </c>
      <c r="H4188">
        <v>0</v>
      </c>
      <c r="I4188">
        <v>207.1</v>
      </c>
      <c r="J4188">
        <v>86</v>
      </c>
      <c r="K4188">
        <v>35.21</v>
      </c>
      <c r="L4188">
        <v>162</v>
      </c>
      <c r="M4188">
        <v>98</v>
      </c>
      <c r="N4188">
        <v>13.77</v>
      </c>
      <c r="O4188">
        <v>243</v>
      </c>
      <c r="P4188">
        <v>102</v>
      </c>
      <c r="Q4188">
        <v>10.93</v>
      </c>
      <c r="R4188">
        <v>6</v>
      </c>
      <c r="S4188">
        <v>1</v>
      </c>
      <c r="T4188">
        <v>1.62</v>
      </c>
      <c r="U4188">
        <v>1</v>
      </c>
      <c r="V4188" t="s">
        <v>22</v>
      </c>
      <c r="W4188">
        <f t="shared" si="520"/>
        <v>0</v>
      </c>
      <c r="X4188" t="str">
        <f t="shared" si="521"/>
        <v>3 or fewer calls</v>
      </c>
      <c r="Y4188" t="str">
        <f t="shared" si="522"/>
        <v>Low</v>
      </c>
      <c r="Z4188" t="str">
        <f t="shared" si="523"/>
        <v>Medium_user</v>
      </c>
      <c r="AA4188" t="str">
        <f t="shared" si="524"/>
        <v>Medium_user</v>
      </c>
      <c r="AB4188" t="str">
        <f t="shared" si="525"/>
        <v>Medium Usage</v>
      </c>
      <c r="AC4188" t="str">
        <f t="shared" si="526"/>
        <v>None</v>
      </c>
      <c r="AD4188" t="str">
        <f t="shared" si="527"/>
        <v>Low Intl Calls</v>
      </c>
    </row>
    <row r="4189" spans="1:30" x14ac:dyDescent="0.25">
      <c r="A4189" t="s">
        <v>38</v>
      </c>
      <c r="B4189">
        <v>66</v>
      </c>
      <c r="C4189" t="s">
        <v>21</v>
      </c>
      <c r="D4189" t="s">
        <v>22</v>
      </c>
      <c r="E4189">
        <f>IF(train[[#This Row],[international_plan]]="yes",1,0)</f>
        <v>0</v>
      </c>
      <c r="F4189" t="s">
        <v>22</v>
      </c>
      <c r="G4189">
        <f>IF(train[[#This Row],[voice_mail_plan]]="yes",1,0)</f>
        <v>0</v>
      </c>
      <c r="H4189">
        <v>0</v>
      </c>
      <c r="I4189">
        <v>145.6</v>
      </c>
      <c r="J4189">
        <v>105</v>
      </c>
      <c r="K4189">
        <v>24.75</v>
      </c>
      <c r="L4189">
        <v>250.9</v>
      </c>
      <c r="M4189">
        <v>82</v>
      </c>
      <c r="N4189">
        <v>21.33</v>
      </c>
      <c r="O4189">
        <v>156.6</v>
      </c>
      <c r="P4189">
        <v>102</v>
      </c>
      <c r="Q4189">
        <v>7.05</v>
      </c>
      <c r="R4189">
        <v>12.2</v>
      </c>
      <c r="S4189">
        <v>7</v>
      </c>
      <c r="T4189">
        <v>3.29</v>
      </c>
      <c r="U4189">
        <v>1</v>
      </c>
      <c r="V4189" t="s">
        <v>22</v>
      </c>
      <c r="W4189">
        <f t="shared" si="520"/>
        <v>0</v>
      </c>
      <c r="X4189" t="str">
        <f t="shared" si="521"/>
        <v>3 or fewer calls</v>
      </c>
      <c r="Y4189" t="str">
        <f t="shared" si="522"/>
        <v>Medium</v>
      </c>
      <c r="Z4189" t="str">
        <f t="shared" si="523"/>
        <v>Medium_user</v>
      </c>
      <c r="AA4189" t="str">
        <f t="shared" si="524"/>
        <v>Heavy_user</v>
      </c>
      <c r="AB4189" t="str">
        <f t="shared" si="525"/>
        <v>Medium Usage</v>
      </c>
      <c r="AC4189" t="str">
        <f t="shared" si="526"/>
        <v>None</v>
      </c>
      <c r="AD4189" t="str">
        <f t="shared" si="527"/>
        <v>Medium Intl Calls</v>
      </c>
    </row>
    <row r="4190" spans="1:30" x14ac:dyDescent="0.25">
      <c r="A4190" t="s">
        <v>31</v>
      </c>
      <c r="B4190">
        <v>82</v>
      </c>
      <c r="C4190" t="s">
        <v>28</v>
      </c>
      <c r="D4190" t="s">
        <v>22</v>
      </c>
      <c r="E4190">
        <f>IF(train[[#This Row],[international_plan]]="yes",1,0)</f>
        <v>0</v>
      </c>
      <c r="F4190" t="s">
        <v>22</v>
      </c>
      <c r="G4190">
        <f>IF(train[[#This Row],[voice_mail_plan]]="yes",1,0)</f>
        <v>0</v>
      </c>
      <c r="H4190">
        <v>0</v>
      </c>
      <c r="I4190">
        <v>202.9</v>
      </c>
      <c r="J4190">
        <v>96</v>
      </c>
      <c r="K4190">
        <v>34.49</v>
      </c>
      <c r="L4190">
        <v>234.2</v>
      </c>
      <c r="M4190">
        <v>105</v>
      </c>
      <c r="N4190">
        <v>19.91</v>
      </c>
      <c r="O4190">
        <v>217.4</v>
      </c>
      <c r="P4190">
        <v>123</v>
      </c>
      <c r="Q4190">
        <v>9.7799999999999994</v>
      </c>
      <c r="R4190">
        <v>10.1</v>
      </c>
      <c r="S4190">
        <v>3</v>
      </c>
      <c r="T4190">
        <v>2.73</v>
      </c>
      <c r="U4190">
        <v>4</v>
      </c>
      <c r="V4190" t="s">
        <v>22</v>
      </c>
      <c r="W4190">
        <f t="shared" si="520"/>
        <v>0</v>
      </c>
      <c r="X4190" t="str">
        <f t="shared" si="521"/>
        <v>More than 3 calls</v>
      </c>
      <c r="Y4190" t="str">
        <f t="shared" si="522"/>
        <v>Medium</v>
      </c>
      <c r="Z4190" t="str">
        <f t="shared" si="523"/>
        <v>Medium_user</v>
      </c>
      <c r="AA4190" t="str">
        <f t="shared" si="524"/>
        <v>Medium_user</v>
      </c>
      <c r="AB4190" t="str">
        <f t="shared" si="525"/>
        <v>Medium Usage</v>
      </c>
      <c r="AC4190" t="str">
        <f t="shared" si="526"/>
        <v>None</v>
      </c>
      <c r="AD4190" t="str">
        <f t="shared" si="527"/>
        <v>Medium Intl Calls</v>
      </c>
    </row>
    <row r="4191" spans="1:30" x14ac:dyDescent="0.25">
      <c r="A4191" t="s">
        <v>39</v>
      </c>
      <c r="B4191">
        <v>129</v>
      </c>
      <c r="C4191" t="s">
        <v>21</v>
      </c>
      <c r="D4191" t="s">
        <v>22</v>
      </c>
      <c r="E4191">
        <f>IF(train[[#This Row],[international_plan]]="yes",1,0)</f>
        <v>0</v>
      </c>
      <c r="F4191" t="s">
        <v>23</v>
      </c>
      <c r="G4191">
        <f>IF(train[[#This Row],[voice_mail_plan]]="yes",1,0)</f>
        <v>1</v>
      </c>
      <c r="H4191">
        <v>23</v>
      </c>
      <c r="I4191">
        <v>210.7</v>
      </c>
      <c r="J4191">
        <v>119</v>
      </c>
      <c r="K4191">
        <v>35.82</v>
      </c>
      <c r="L4191">
        <v>137.4</v>
      </c>
      <c r="M4191">
        <v>51</v>
      </c>
      <c r="N4191">
        <v>11.68</v>
      </c>
      <c r="O4191">
        <v>248.2</v>
      </c>
      <c r="P4191">
        <v>92</v>
      </c>
      <c r="Q4191">
        <v>11.17</v>
      </c>
      <c r="R4191">
        <v>7.9</v>
      </c>
      <c r="S4191">
        <v>6</v>
      </c>
      <c r="T4191">
        <v>2.13</v>
      </c>
      <c r="U4191">
        <v>2</v>
      </c>
      <c r="V4191" t="s">
        <v>22</v>
      </c>
      <c r="W4191">
        <f t="shared" si="520"/>
        <v>0</v>
      </c>
      <c r="X4191" t="str">
        <f t="shared" si="521"/>
        <v>3 or fewer calls</v>
      </c>
      <c r="Y4191" t="str">
        <f t="shared" si="522"/>
        <v>Medium</v>
      </c>
      <c r="Z4191" t="str">
        <f t="shared" si="523"/>
        <v>Light_usage</v>
      </c>
      <c r="AA4191" t="str">
        <f t="shared" si="524"/>
        <v>Medium_user</v>
      </c>
      <c r="AB4191" t="str">
        <f t="shared" si="525"/>
        <v>Medium Usage</v>
      </c>
      <c r="AC4191" t="str">
        <f t="shared" si="526"/>
        <v>Medium</v>
      </c>
      <c r="AD4191" t="str">
        <f t="shared" si="527"/>
        <v>Medium Intl Calls</v>
      </c>
    </row>
    <row r="4192" spans="1:30" x14ac:dyDescent="0.25">
      <c r="A4192" t="s">
        <v>58</v>
      </c>
      <c r="B4192">
        <v>93</v>
      </c>
      <c r="C4192" t="s">
        <v>28</v>
      </c>
      <c r="D4192" t="s">
        <v>22</v>
      </c>
      <c r="E4192">
        <f>IF(train[[#This Row],[international_plan]]="yes",1,0)</f>
        <v>0</v>
      </c>
      <c r="F4192" t="s">
        <v>22</v>
      </c>
      <c r="G4192">
        <f>IF(train[[#This Row],[voice_mail_plan]]="yes",1,0)</f>
        <v>0</v>
      </c>
      <c r="H4192">
        <v>0</v>
      </c>
      <c r="I4192">
        <v>217.2</v>
      </c>
      <c r="J4192">
        <v>92</v>
      </c>
      <c r="K4192">
        <v>36.92</v>
      </c>
      <c r="L4192">
        <v>204.5</v>
      </c>
      <c r="M4192">
        <v>83</v>
      </c>
      <c r="N4192">
        <v>17.38</v>
      </c>
      <c r="O4192">
        <v>157.9</v>
      </c>
      <c r="P4192">
        <v>101</v>
      </c>
      <c r="Q4192">
        <v>7.11</v>
      </c>
      <c r="R4192">
        <v>11.4</v>
      </c>
      <c r="S4192">
        <v>10</v>
      </c>
      <c r="T4192">
        <v>3.08</v>
      </c>
      <c r="U4192">
        <v>1</v>
      </c>
      <c r="V4192" t="s">
        <v>22</v>
      </c>
      <c r="W4192">
        <f t="shared" si="520"/>
        <v>0</v>
      </c>
      <c r="X4192" t="str">
        <f t="shared" si="521"/>
        <v>3 or fewer calls</v>
      </c>
      <c r="Y4192" t="str">
        <f t="shared" si="522"/>
        <v>Medium</v>
      </c>
      <c r="Z4192" t="str">
        <f t="shared" si="523"/>
        <v>Medium_user</v>
      </c>
      <c r="AA4192" t="str">
        <f t="shared" si="524"/>
        <v>Medium_user</v>
      </c>
      <c r="AB4192" t="str">
        <f t="shared" si="525"/>
        <v>Medium Usage</v>
      </c>
      <c r="AC4192" t="str">
        <f t="shared" si="526"/>
        <v>None</v>
      </c>
      <c r="AD4192" t="str">
        <f t="shared" si="527"/>
        <v>Medium Intl Calls</v>
      </c>
    </row>
    <row r="4193" spans="1:30" x14ac:dyDescent="0.25">
      <c r="A4193" t="s">
        <v>60</v>
      </c>
      <c r="B4193">
        <v>120</v>
      </c>
      <c r="C4193" t="s">
        <v>21</v>
      </c>
      <c r="D4193" t="s">
        <v>22</v>
      </c>
      <c r="E4193">
        <f>IF(train[[#This Row],[international_plan]]="yes",1,0)</f>
        <v>0</v>
      </c>
      <c r="F4193" t="s">
        <v>22</v>
      </c>
      <c r="G4193">
        <f>IF(train[[#This Row],[voice_mail_plan]]="yes",1,0)</f>
        <v>0</v>
      </c>
      <c r="H4193">
        <v>0</v>
      </c>
      <c r="I4193">
        <v>198</v>
      </c>
      <c r="J4193">
        <v>101</v>
      </c>
      <c r="K4193">
        <v>33.659999999999997</v>
      </c>
      <c r="L4193">
        <v>190.2</v>
      </c>
      <c r="M4193">
        <v>74</v>
      </c>
      <c r="N4193">
        <v>16.170000000000002</v>
      </c>
      <c r="O4193">
        <v>241.2</v>
      </c>
      <c r="P4193">
        <v>105</v>
      </c>
      <c r="Q4193">
        <v>10.85</v>
      </c>
      <c r="R4193">
        <v>8.3000000000000007</v>
      </c>
      <c r="S4193">
        <v>10</v>
      </c>
      <c r="T4193">
        <v>2.2400000000000002</v>
      </c>
      <c r="U4193">
        <v>4</v>
      </c>
      <c r="V4193" t="s">
        <v>22</v>
      </c>
      <c r="W4193">
        <f t="shared" si="520"/>
        <v>0</v>
      </c>
      <c r="X4193" t="str">
        <f t="shared" si="521"/>
        <v>More than 3 calls</v>
      </c>
      <c r="Y4193" t="str">
        <f t="shared" si="522"/>
        <v>Medium</v>
      </c>
      <c r="Z4193" t="str">
        <f t="shared" si="523"/>
        <v>Light_usage</v>
      </c>
      <c r="AA4193" t="str">
        <f t="shared" si="524"/>
        <v>Medium_user</v>
      </c>
      <c r="AB4193" t="str">
        <f t="shared" si="525"/>
        <v>Medium Usage</v>
      </c>
      <c r="AC4193" t="str">
        <f t="shared" si="526"/>
        <v>None</v>
      </c>
      <c r="AD4193" t="str">
        <f t="shared" si="527"/>
        <v>Medium Intl Calls</v>
      </c>
    </row>
    <row r="4194" spans="1:30" x14ac:dyDescent="0.25">
      <c r="A4194" t="s">
        <v>38</v>
      </c>
      <c r="B4194">
        <v>149</v>
      </c>
      <c r="C4194" t="s">
        <v>25</v>
      </c>
      <c r="D4194" t="s">
        <v>22</v>
      </c>
      <c r="E4194">
        <f>IF(train[[#This Row],[international_plan]]="yes",1,0)</f>
        <v>0</v>
      </c>
      <c r="F4194" t="s">
        <v>23</v>
      </c>
      <c r="G4194">
        <f>IF(train[[#This Row],[voice_mail_plan]]="yes",1,0)</f>
        <v>1</v>
      </c>
      <c r="H4194">
        <v>28</v>
      </c>
      <c r="I4194">
        <v>212.8</v>
      </c>
      <c r="J4194">
        <v>117</v>
      </c>
      <c r="K4194">
        <v>36.18</v>
      </c>
      <c r="L4194">
        <v>159.9</v>
      </c>
      <c r="M4194">
        <v>86</v>
      </c>
      <c r="N4194">
        <v>13.59</v>
      </c>
      <c r="O4194">
        <v>222.7</v>
      </c>
      <c r="P4194">
        <v>88</v>
      </c>
      <c r="Q4194">
        <v>10.02</v>
      </c>
      <c r="R4194">
        <v>0</v>
      </c>
      <c r="S4194">
        <v>0</v>
      </c>
      <c r="T4194">
        <v>0</v>
      </c>
      <c r="U4194">
        <v>1</v>
      </c>
      <c r="V4194" t="s">
        <v>22</v>
      </c>
      <c r="W4194">
        <f t="shared" si="520"/>
        <v>0</v>
      </c>
      <c r="X4194" t="str">
        <f t="shared" si="521"/>
        <v>3 or fewer calls</v>
      </c>
      <c r="Y4194" t="str">
        <f t="shared" si="522"/>
        <v>Low</v>
      </c>
      <c r="Z4194" t="str">
        <f t="shared" si="523"/>
        <v>Medium_user</v>
      </c>
      <c r="AA4194" t="str">
        <f t="shared" si="524"/>
        <v>Medium_user</v>
      </c>
      <c r="AB4194" t="str">
        <f t="shared" si="525"/>
        <v>Medium Usage</v>
      </c>
      <c r="AC4194" t="str">
        <f t="shared" si="526"/>
        <v>Medium</v>
      </c>
      <c r="AD4194" t="str">
        <f t="shared" si="527"/>
        <v>Low Intl Calls</v>
      </c>
    </row>
    <row r="4195" spans="1:30" x14ac:dyDescent="0.25">
      <c r="A4195" t="s">
        <v>59</v>
      </c>
      <c r="B4195">
        <v>62</v>
      </c>
      <c r="C4195" t="s">
        <v>21</v>
      </c>
      <c r="D4195" t="s">
        <v>23</v>
      </c>
      <c r="E4195">
        <f>IF(train[[#This Row],[international_plan]]="yes",1,0)</f>
        <v>1</v>
      </c>
      <c r="F4195" t="s">
        <v>22</v>
      </c>
      <c r="G4195">
        <f>IF(train[[#This Row],[voice_mail_plan]]="yes",1,0)</f>
        <v>0</v>
      </c>
      <c r="H4195">
        <v>0</v>
      </c>
      <c r="I4195">
        <v>180.9</v>
      </c>
      <c r="J4195">
        <v>121</v>
      </c>
      <c r="K4195">
        <v>30.75</v>
      </c>
      <c r="L4195">
        <v>134.30000000000001</v>
      </c>
      <c r="M4195">
        <v>107</v>
      </c>
      <c r="N4195">
        <v>11.42</v>
      </c>
      <c r="O4195">
        <v>179.3</v>
      </c>
      <c r="P4195">
        <v>74</v>
      </c>
      <c r="Q4195">
        <v>8.07</v>
      </c>
      <c r="R4195">
        <v>8.6</v>
      </c>
      <c r="S4195">
        <v>2</v>
      </c>
      <c r="T4195">
        <v>2.3199999999999998</v>
      </c>
      <c r="U4195">
        <v>2</v>
      </c>
      <c r="V4195" t="s">
        <v>23</v>
      </c>
      <c r="W4195">
        <f t="shared" si="520"/>
        <v>1</v>
      </c>
      <c r="X4195" t="str">
        <f t="shared" si="521"/>
        <v>3 or fewer calls</v>
      </c>
      <c r="Y4195" t="str">
        <f t="shared" si="522"/>
        <v>Medium</v>
      </c>
      <c r="Z4195" t="str">
        <f t="shared" si="523"/>
        <v>Medium_user</v>
      </c>
      <c r="AA4195" t="str">
        <f t="shared" si="524"/>
        <v>Medium_user</v>
      </c>
      <c r="AB4195" t="str">
        <f t="shared" si="525"/>
        <v>Medium Usage</v>
      </c>
      <c r="AC4195" t="str">
        <f t="shared" si="526"/>
        <v>None</v>
      </c>
      <c r="AD4195" t="str">
        <f t="shared" si="527"/>
        <v>Medium Intl Calls</v>
      </c>
    </row>
    <row r="4196" spans="1:30" x14ac:dyDescent="0.25">
      <c r="A4196" t="s">
        <v>68</v>
      </c>
      <c r="B4196">
        <v>80</v>
      </c>
      <c r="C4196" t="s">
        <v>21</v>
      </c>
      <c r="D4196" t="s">
        <v>22</v>
      </c>
      <c r="E4196">
        <f>IF(train[[#This Row],[international_plan]]="yes",1,0)</f>
        <v>0</v>
      </c>
      <c r="F4196" t="s">
        <v>22</v>
      </c>
      <c r="G4196">
        <f>IF(train[[#This Row],[voice_mail_plan]]="yes",1,0)</f>
        <v>0</v>
      </c>
      <c r="H4196">
        <v>0</v>
      </c>
      <c r="I4196">
        <v>209.9</v>
      </c>
      <c r="J4196">
        <v>109</v>
      </c>
      <c r="K4196">
        <v>35.68</v>
      </c>
      <c r="L4196">
        <v>226.1</v>
      </c>
      <c r="M4196">
        <v>56</v>
      </c>
      <c r="N4196">
        <v>19.22</v>
      </c>
      <c r="O4196">
        <v>154.19999999999999</v>
      </c>
      <c r="P4196">
        <v>121</v>
      </c>
      <c r="Q4196">
        <v>6.94</v>
      </c>
      <c r="R4196">
        <v>9</v>
      </c>
      <c r="S4196">
        <v>5</v>
      </c>
      <c r="T4196">
        <v>2.4300000000000002</v>
      </c>
      <c r="U4196">
        <v>1</v>
      </c>
      <c r="V4196" t="s">
        <v>22</v>
      </c>
      <c r="W4196">
        <f t="shared" si="520"/>
        <v>0</v>
      </c>
      <c r="X4196" t="str">
        <f t="shared" si="521"/>
        <v>3 or fewer calls</v>
      </c>
      <c r="Y4196" t="str">
        <f t="shared" si="522"/>
        <v>Medium</v>
      </c>
      <c r="Z4196" t="str">
        <f t="shared" si="523"/>
        <v>Light_usage</v>
      </c>
      <c r="AA4196" t="str">
        <f t="shared" si="524"/>
        <v>Medium_user</v>
      </c>
      <c r="AB4196" t="str">
        <f t="shared" si="525"/>
        <v>Medium Usage</v>
      </c>
      <c r="AC4196" t="str">
        <f t="shared" si="526"/>
        <v>None</v>
      </c>
      <c r="AD4196" t="str">
        <f t="shared" si="527"/>
        <v>Medium Intl Calls</v>
      </c>
    </row>
    <row r="4197" spans="1:30" x14ac:dyDescent="0.25">
      <c r="A4197" t="s">
        <v>60</v>
      </c>
      <c r="B4197">
        <v>30</v>
      </c>
      <c r="C4197" t="s">
        <v>25</v>
      </c>
      <c r="D4197" t="s">
        <v>22</v>
      </c>
      <c r="E4197">
        <f>IF(train[[#This Row],[international_plan]]="yes",1,0)</f>
        <v>0</v>
      </c>
      <c r="F4197" t="s">
        <v>22</v>
      </c>
      <c r="G4197">
        <f>IF(train[[#This Row],[voice_mail_plan]]="yes",1,0)</f>
        <v>0</v>
      </c>
      <c r="H4197">
        <v>0</v>
      </c>
      <c r="I4197">
        <v>112.9</v>
      </c>
      <c r="J4197">
        <v>81</v>
      </c>
      <c r="K4197">
        <v>19.190000000000001</v>
      </c>
      <c r="L4197">
        <v>224.8</v>
      </c>
      <c r="M4197">
        <v>68</v>
      </c>
      <c r="N4197">
        <v>19.11</v>
      </c>
      <c r="O4197">
        <v>188.4</v>
      </c>
      <c r="P4197">
        <v>122</v>
      </c>
      <c r="Q4197">
        <v>8.48</v>
      </c>
      <c r="R4197">
        <v>11.3</v>
      </c>
      <c r="S4197">
        <v>7</v>
      </c>
      <c r="T4197">
        <v>3.05</v>
      </c>
      <c r="U4197">
        <v>4</v>
      </c>
      <c r="V4197" t="s">
        <v>23</v>
      </c>
      <c r="W4197">
        <f t="shared" si="520"/>
        <v>1</v>
      </c>
      <c r="X4197" t="str">
        <f t="shared" si="521"/>
        <v>More than 3 calls</v>
      </c>
      <c r="Y4197" t="str">
        <f t="shared" si="522"/>
        <v>Medium</v>
      </c>
      <c r="Z4197" t="str">
        <f t="shared" si="523"/>
        <v>Light_usage</v>
      </c>
      <c r="AA4197" t="str">
        <f t="shared" si="524"/>
        <v>Medium_user</v>
      </c>
      <c r="AB4197" t="str">
        <f t="shared" si="525"/>
        <v>Medium Usage</v>
      </c>
      <c r="AC4197" t="str">
        <f t="shared" si="526"/>
        <v>None</v>
      </c>
      <c r="AD4197" t="str">
        <f t="shared" si="527"/>
        <v>Medium Intl Calls</v>
      </c>
    </row>
    <row r="4198" spans="1:30" x14ac:dyDescent="0.25">
      <c r="A4198" t="s">
        <v>66</v>
      </c>
      <c r="B4198">
        <v>89</v>
      </c>
      <c r="C4198" t="s">
        <v>21</v>
      </c>
      <c r="D4198" t="s">
        <v>22</v>
      </c>
      <c r="E4198">
        <f>IF(train[[#This Row],[international_plan]]="yes",1,0)</f>
        <v>0</v>
      </c>
      <c r="F4198" t="s">
        <v>22</v>
      </c>
      <c r="G4198">
        <f>IF(train[[#This Row],[voice_mail_plan]]="yes",1,0)</f>
        <v>0</v>
      </c>
      <c r="H4198">
        <v>0</v>
      </c>
      <c r="I4198">
        <v>242.5</v>
      </c>
      <c r="J4198">
        <v>71</v>
      </c>
      <c r="K4198">
        <v>41.23</v>
      </c>
      <c r="L4198">
        <v>213.3</v>
      </c>
      <c r="M4198">
        <v>109</v>
      </c>
      <c r="N4198">
        <v>18.13</v>
      </c>
      <c r="O4198">
        <v>231</v>
      </c>
      <c r="P4198">
        <v>84</v>
      </c>
      <c r="Q4198">
        <v>10.4</v>
      </c>
      <c r="R4198">
        <v>6.3</v>
      </c>
      <c r="S4198">
        <v>3</v>
      </c>
      <c r="T4198">
        <v>1.7</v>
      </c>
      <c r="U4198">
        <v>3</v>
      </c>
      <c r="V4198" t="s">
        <v>22</v>
      </c>
      <c r="W4198">
        <f t="shared" si="520"/>
        <v>0</v>
      </c>
      <c r="X4198" t="str">
        <f t="shared" si="521"/>
        <v>3 or fewer calls</v>
      </c>
      <c r="Y4198" t="str">
        <f t="shared" si="522"/>
        <v>Low</v>
      </c>
      <c r="Z4198" t="str">
        <f t="shared" si="523"/>
        <v>Medium_user</v>
      </c>
      <c r="AA4198" t="str">
        <f t="shared" si="524"/>
        <v>Medium_user</v>
      </c>
      <c r="AB4198" t="str">
        <f t="shared" si="525"/>
        <v>Medium Usage</v>
      </c>
      <c r="AC4198" t="str">
        <f t="shared" si="526"/>
        <v>None</v>
      </c>
      <c r="AD4198" t="str">
        <f t="shared" si="527"/>
        <v>Low Intl Calls</v>
      </c>
    </row>
    <row r="4199" spans="1:30" x14ac:dyDescent="0.25">
      <c r="A4199" t="s">
        <v>68</v>
      </c>
      <c r="B4199">
        <v>57</v>
      </c>
      <c r="C4199" t="s">
        <v>21</v>
      </c>
      <c r="D4199" t="s">
        <v>22</v>
      </c>
      <c r="E4199">
        <f>IF(train[[#This Row],[international_plan]]="yes",1,0)</f>
        <v>0</v>
      </c>
      <c r="F4199" t="s">
        <v>22</v>
      </c>
      <c r="G4199">
        <f>IF(train[[#This Row],[voice_mail_plan]]="yes",1,0)</f>
        <v>0</v>
      </c>
      <c r="H4199">
        <v>0</v>
      </c>
      <c r="I4199">
        <v>190.1</v>
      </c>
      <c r="J4199">
        <v>114</v>
      </c>
      <c r="K4199">
        <v>32.32</v>
      </c>
      <c r="L4199">
        <v>274.5</v>
      </c>
      <c r="M4199">
        <v>96</v>
      </c>
      <c r="N4199">
        <v>23.33</v>
      </c>
      <c r="O4199">
        <v>132.5</v>
      </c>
      <c r="P4199">
        <v>122</v>
      </c>
      <c r="Q4199">
        <v>5.96</v>
      </c>
      <c r="R4199">
        <v>9.1999999999999993</v>
      </c>
      <c r="S4199">
        <v>5</v>
      </c>
      <c r="T4199">
        <v>2.48</v>
      </c>
      <c r="U4199">
        <v>3</v>
      </c>
      <c r="V4199" t="s">
        <v>22</v>
      </c>
      <c r="W4199">
        <f t="shared" si="520"/>
        <v>0</v>
      </c>
      <c r="X4199" t="str">
        <f t="shared" si="521"/>
        <v>3 or fewer calls</v>
      </c>
      <c r="Y4199" t="str">
        <f t="shared" si="522"/>
        <v>Medium</v>
      </c>
      <c r="Z4199" t="str">
        <f t="shared" si="523"/>
        <v>Medium_user</v>
      </c>
      <c r="AA4199" t="str">
        <f t="shared" si="524"/>
        <v>Heavy_user</v>
      </c>
      <c r="AB4199" t="str">
        <f t="shared" si="525"/>
        <v>Medium Usage</v>
      </c>
      <c r="AC4199" t="str">
        <f t="shared" si="526"/>
        <v>None</v>
      </c>
      <c r="AD4199" t="str">
        <f t="shared" si="527"/>
        <v>Medium Intl Calls</v>
      </c>
    </row>
    <row r="4200" spans="1:30" x14ac:dyDescent="0.25">
      <c r="A4200" t="s">
        <v>20</v>
      </c>
      <c r="B4200">
        <v>145</v>
      </c>
      <c r="C4200" t="s">
        <v>25</v>
      </c>
      <c r="D4200" t="s">
        <v>22</v>
      </c>
      <c r="E4200">
        <f>IF(train[[#This Row],[international_plan]]="yes",1,0)</f>
        <v>0</v>
      </c>
      <c r="F4200" t="s">
        <v>22</v>
      </c>
      <c r="G4200">
        <f>IF(train[[#This Row],[voice_mail_plan]]="yes",1,0)</f>
        <v>0</v>
      </c>
      <c r="H4200">
        <v>0</v>
      </c>
      <c r="I4200">
        <v>185.9</v>
      </c>
      <c r="J4200">
        <v>106</v>
      </c>
      <c r="K4200">
        <v>31.6</v>
      </c>
      <c r="L4200">
        <v>209.7</v>
      </c>
      <c r="M4200">
        <v>112</v>
      </c>
      <c r="N4200">
        <v>17.82</v>
      </c>
      <c r="O4200">
        <v>224.7</v>
      </c>
      <c r="P4200">
        <v>87</v>
      </c>
      <c r="Q4200">
        <v>10.11</v>
      </c>
      <c r="R4200">
        <v>9.3000000000000007</v>
      </c>
      <c r="S4200">
        <v>4</v>
      </c>
      <c r="T4200">
        <v>2.5099999999999998</v>
      </c>
      <c r="U4200">
        <v>2</v>
      </c>
      <c r="V4200" t="s">
        <v>22</v>
      </c>
      <c r="W4200">
        <f t="shared" si="520"/>
        <v>0</v>
      </c>
      <c r="X4200" t="str">
        <f t="shared" si="521"/>
        <v>3 or fewer calls</v>
      </c>
      <c r="Y4200" t="str">
        <f t="shared" si="522"/>
        <v>Medium</v>
      </c>
      <c r="Z4200" t="str">
        <f t="shared" si="523"/>
        <v>Medium_user</v>
      </c>
      <c r="AA4200" t="str">
        <f t="shared" si="524"/>
        <v>Medium_user</v>
      </c>
      <c r="AB4200" t="str">
        <f t="shared" si="525"/>
        <v>Medium Usage</v>
      </c>
      <c r="AC4200" t="str">
        <f t="shared" si="526"/>
        <v>None</v>
      </c>
      <c r="AD4200" t="str">
        <f t="shared" si="527"/>
        <v>Medium Intl Calls</v>
      </c>
    </row>
    <row r="4201" spans="1:30" x14ac:dyDescent="0.25">
      <c r="A4201" t="s">
        <v>52</v>
      </c>
      <c r="B4201">
        <v>132</v>
      </c>
      <c r="C4201" t="s">
        <v>28</v>
      </c>
      <c r="D4201" t="s">
        <v>22</v>
      </c>
      <c r="E4201">
        <f>IF(train[[#This Row],[international_plan]]="yes",1,0)</f>
        <v>0</v>
      </c>
      <c r="F4201" t="s">
        <v>22</v>
      </c>
      <c r="G4201">
        <f>IF(train[[#This Row],[voice_mail_plan]]="yes",1,0)</f>
        <v>0</v>
      </c>
      <c r="H4201">
        <v>0</v>
      </c>
      <c r="I4201">
        <v>265.8</v>
      </c>
      <c r="J4201">
        <v>122</v>
      </c>
      <c r="K4201">
        <v>45.19</v>
      </c>
      <c r="L4201">
        <v>285.10000000000002</v>
      </c>
      <c r="M4201">
        <v>90</v>
      </c>
      <c r="N4201">
        <v>24.23</v>
      </c>
      <c r="O4201">
        <v>183.6</v>
      </c>
      <c r="P4201">
        <v>124</v>
      </c>
      <c r="Q4201">
        <v>8.26</v>
      </c>
      <c r="R4201">
        <v>13.6</v>
      </c>
      <c r="S4201">
        <v>9</v>
      </c>
      <c r="T4201">
        <v>3.67</v>
      </c>
      <c r="U4201">
        <v>2</v>
      </c>
      <c r="V4201" t="s">
        <v>23</v>
      </c>
      <c r="W4201">
        <f t="shared" si="520"/>
        <v>1</v>
      </c>
      <c r="X4201" t="str">
        <f t="shared" si="521"/>
        <v>3 or fewer calls</v>
      </c>
      <c r="Y4201" t="str">
        <f t="shared" si="522"/>
        <v>Medium</v>
      </c>
      <c r="Z4201" t="str">
        <f t="shared" si="523"/>
        <v>Medium_user</v>
      </c>
      <c r="AA4201" t="str">
        <f t="shared" si="524"/>
        <v>Heavy_user</v>
      </c>
      <c r="AB4201" t="str">
        <f t="shared" si="525"/>
        <v>High Usage</v>
      </c>
      <c r="AC4201" t="str">
        <f t="shared" si="526"/>
        <v>None</v>
      </c>
      <c r="AD4201" t="str">
        <f t="shared" si="527"/>
        <v>Medium Intl Calls</v>
      </c>
    </row>
    <row r="4202" spans="1:30" x14ac:dyDescent="0.25">
      <c r="A4202" t="s">
        <v>37</v>
      </c>
      <c r="B4202">
        <v>57</v>
      </c>
      <c r="C4202" t="s">
        <v>21</v>
      </c>
      <c r="D4202" t="s">
        <v>22</v>
      </c>
      <c r="E4202">
        <f>IF(train[[#This Row],[international_plan]]="yes",1,0)</f>
        <v>0</v>
      </c>
      <c r="F4202" t="s">
        <v>22</v>
      </c>
      <c r="G4202">
        <f>IF(train[[#This Row],[voice_mail_plan]]="yes",1,0)</f>
        <v>0</v>
      </c>
      <c r="H4202">
        <v>0</v>
      </c>
      <c r="I4202">
        <v>217.1</v>
      </c>
      <c r="J4202">
        <v>115</v>
      </c>
      <c r="K4202">
        <v>36.909999999999997</v>
      </c>
      <c r="L4202">
        <v>258.60000000000002</v>
      </c>
      <c r="M4202">
        <v>92</v>
      </c>
      <c r="N4202">
        <v>21.98</v>
      </c>
      <c r="O4202">
        <v>173.7</v>
      </c>
      <c r="P4202">
        <v>117</v>
      </c>
      <c r="Q4202">
        <v>7.82</v>
      </c>
      <c r="R4202">
        <v>12.6</v>
      </c>
      <c r="S4202">
        <v>6</v>
      </c>
      <c r="T4202">
        <v>3.4</v>
      </c>
      <c r="U4202">
        <v>2</v>
      </c>
      <c r="V4202" t="s">
        <v>22</v>
      </c>
      <c r="W4202">
        <f t="shared" si="520"/>
        <v>0</v>
      </c>
      <c r="X4202" t="str">
        <f t="shared" si="521"/>
        <v>3 or fewer calls</v>
      </c>
      <c r="Y4202" t="str">
        <f t="shared" si="522"/>
        <v>Medium</v>
      </c>
      <c r="Z4202" t="str">
        <f t="shared" si="523"/>
        <v>Medium_user</v>
      </c>
      <c r="AA4202" t="str">
        <f t="shared" si="524"/>
        <v>Heavy_user</v>
      </c>
      <c r="AB4202" t="str">
        <f t="shared" si="525"/>
        <v>Medium Usage</v>
      </c>
      <c r="AC4202" t="str">
        <f t="shared" si="526"/>
        <v>None</v>
      </c>
      <c r="AD4202" t="str">
        <f t="shared" si="527"/>
        <v>Medium Intl Calls</v>
      </c>
    </row>
    <row r="4203" spans="1:30" x14ac:dyDescent="0.25">
      <c r="A4203" t="s">
        <v>56</v>
      </c>
      <c r="B4203">
        <v>175</v>
      </c>
      <c r="C4203" t="s">
        <v>28</v>
      </c>
      <c r="D4203" t="s">
        <v>22</v>
      </c>
      <c r="E4203">
        <f>IF(train[[#This Row],[international_plan]]="yes",1,0)</f>
        <v>0</v>
      </c>
      <c r="F4203" t="s">
        <v>22</v>
      </c>
      <c r="G4203">
        <f>IF(train[[#This Row],[voice_mail_plan]]="yes",1,0)</f>
        <v>0</v>
      </c>
      <c r="H4203">
        <v>0</v>
      </c>
      <c r="I4203">
        <v>161.19999999999999</v>
      </c>
      <c r="J4203">
        <v>121</v>
      </c>
      <c r="K4203">
        <v>27.4</v>
      </c>
      <c r="L4203">
        <v>136.69999999999999</v>
      </c>
      <c r="M4203">
        <v>109</v>
      </c>
      <c r="N4203">
        <v>11.62</v>
      </c>
      <c r="O4203">
        <v>103.3</v>
      </c>
      <c r="P4203">
        <v>63</v>
      </c>
      <c r="Q4203">
        <v>4.6500000000000004</v>
      </c>
      <c r="R4203">
        <v>9.6</v>
      </c>
      <c r="S4203">
        <v>9</v>
      </c>
      <c r="T4203">
        <v>2.59</v>
      </c>
      <c r="U4203">
        <v>1</v>
      </c>
      <c r="V4203" t="s">
        <v>22</v>
      </c>
      <c r="W4203">
        <f t="shared" si="520"/>
        <v>0</v>
      </c>
      <c r="X4203" t="str">
        <f t="shared" si="521"/>
        <v>3 or fewer calls</v>
      </c>
      <c r="Y4203" t="str">
        <f t="shared" si="522"/>
        <v>Medium</v>
      </c>
      <c r="Z4203" t="str">
        <f t="shared" si="523"/>
        <v>Medium_user</v>
      </c>
      <c r="AA4203" t="str">
        <f t="shared" si="524"/>
        <v>Medium_user</v>
      </c>
      <c r="AB4203" t="str">
        <f t="shared" si="525"/>
        <v>Medium Usage</v>
      </c>
      <c r="AC4203" t="str">
        <f t="shared" si="526"/>
        <v>None</v>
      </c>
      <c r="AD4203" t="str">
        <f t="shared" si="527"/>
        <v>Medium Intl Calls</v>
      </c>
    </row>
    <row r="4204" spans="1:30" x14ac:dyDescent="0.25">
      <c r="A4204" t="s">
        <v>26</v>
      </c>
      <c r="B4204">
        <v>50</v>
      </c>
      <c r="C4204" t="s">
        <v>25</v>
      </c>
      <c r="D4204" t="s">
        <v>22</v>
      </c>
      <c r="E4204">
        <f>IF(train[[#This Row],[international_plan]]="yes",1,0)</f>
        <v>0</v>
      </c>
      <c r="F4204" t="s">
        <v>22</v>
      </c>
      <c r="G4204">
        <f>IF(train[[#This Row],[voice_mail_plan]]="yes",1,0)</f>
        <v>0</v>
      </c>
      <c r="H4204">
        <v>0</v>
      </c>
      <c r="I4204">
        <v>198.7</v>
      </c>
      <c r="J4204">
        <v>114</v>
      </c>
      <c r="K4204">
        <v>33.78</v>
      </c>
      <c r="L4204">
        <v>141.5</v>
      </c>
      <c r="M4204">
        <v>90</v>
      </c>
      <c r="N4204">
        <v>12.03</v>
      </c>
      <c r="O4204">
        <v>293</v>
      </c>
      <c r="P4204">
        <v>79</v>
      </c>
      <c r="Q4204">
        <v>13.18</v>
      </c>
      <c r="R4204">
        <v>10.5</v>
      </c>
      <c r="S4204">
        <v>5</v>
      </c>
      <c r="T4204">
        <v>2.84</v>
      </c>
      <c r="U4204">
        <v>4</v>
      </c>
      <c r="V4204" t="s">
        <v>22</v>
      </c>
      <c r="W4204">
        <f t="shared" si="520"/>
        <v>0</v>
      </c>
      <c r="X4204" t="str">
        <f t="shared" si="521"/>
        <v>More than 3 calls</v>
      </c>
      <c r="Y4204" t="str">
        <f t="shared" si="522"/>
        <v>Medium</v>
      </c>
      <c r="Z4204" t="str">
        <f t="shared" si="523"/>
        <v>Medium_user</v>
      </c>
      <c r="AA4204" t="str">
        <f t="shared" si="524"/>
        <v>Medium_user</v>
      </c>
      <c r="AB4204" t="str">
        <f t="shared" si="525"/>
        <v>Medium Usage</v>
      </c>
      <c r="AC4204" t="str">
        <f t="shared" si="526"/>
        <v>None</v>
      </c>
      <c r="AD4204" t="str">
        <f t="shared" si="527"/>
        <v>Medium Intl Calls</v>
      </c>
    </row>
    <row r="4205" spans="1:30" x14ac:dyDescent="0.25">
      <c r="A4205" t="s">
        <v>46</v>
      </c>
      <c r="B4205">
        <v>114</v>
      </c>
      <c r="C4205" t="s">
        <v>28</v>
      </c>
      <c r="D4205" t="s">
        <v>23</v>
      </c>
      <c r="E4205">
        <f>IF(train[[#This Row],[international_plan]]="yes",1,0)</f>
        <v>1</v>
      </c>
      <c r="F4205" t="s">
        <v>23</v>
      </c>
      <c r="G4205">
        <f>IF(train[[#This Row],[voice_mail_plan]]="yes",1,0)</f>
        <v>1</v>
      </c>
      <c r="H4205">
        <v>28</v>
      </c>
      <c r="I4205">
        <v>136.4</v>
      </c>
      <c r="J4205">
        <v>93</v>
      </c>
      <c r="K4205">
        <v>23.19</v>
      </c>
      <c r="L4205">
        <v>170</v>
      </c>
      <c r="M4205">
        <v>90</v>
      </c>
      <c r="N4205">
        <v>14.45</v>
      </c>
      <c r="O4205">
        <v>191.5</v>
      </c>
      <c r="P4205">
        <v>73</v>
      </c>
      <c r="Q4205">
        <v>8.6199999999999992</v>
      </c>
      <c r="R4205">
        <v>14.6</v>
      </c>
      <c r="S4205">
        <v>4</v>
      </c>
      <c r="T4205">
        <v>3.94</v>
      </c>
      <c r="U4205">
        <v>2</v>
      </c>
      <c r="V4205" t="s">
        <v>23</v>
      </c>
      <c r="W4205">
        <f t="shared" si="520"/>
        <v>1</v>
      </c>
      <c r="X4205" t="str">
        <f t="shared" si="521"/>
        <v>3 or fewer calls</v>
      </c>
      <c r="Y4205" t="str">
        <f t="shared" si="522"/>
        <v>Medium</v>
      </c>
      <c r="Z4205" t="str">
        <f t="shared" si="523"/>
        <v>Medium_user</v>
      </c>
      <c r="AA4205" t="str">
        <f t="shared" si="524"/>
        <v>Medium_user</v>
      </c>
      <c r="AB4205" t="str">
        <f t="shared" si="525"/>
        <v>Medium Usage</v>
      </c>
      <c r="AC4205" t="str">
        <f t="shared" si="526"/>
        <v>Medium</v>
      </c>
      <c r="AD4205" t="str">
        <f t="shared" si="527"/>
        <v>Medium Intl Calls</v>
      </c>
    </row>
    <row r="4206" spans="1:30" x14ac:dyDescent="0.25">
      <c r="A4206" t="s">
        <v>29</v>
      </c>
      <c r="B4206">
        <v>154</v>
      </c>
      <c r="C4206" t="s">
        <v>21</v>
      </c>
      <c r="D4206" t="s">
        <v>22</v>
      </c>
      <c r="E4206">
        <f>IF(train[[#This Row],[international_plan]]="yes",1,0)</f>
        <v>0</v>
      </c>
      <c r="F4206" t="s">
        <v>22</v>
      </c>
      <c r="G4206">
        <f>IF(train[[#This Row],[voice_mail_plan]]="yes",1,0)</f>
        <v>0</v>
      </c>
      <c r="H4206">
        <v>0</v>
      </c>
      <c r="I4206">
        <v>162</v>
      </c>
      <c r="J4206">
        <v>87</v>
      </c>
      <c r="K4206">
        <v>27.54</v>
      </c>
      <c r="L4206">
        <v>199.5</v>
      </c>
      <c r="M4206">
        <v>147</v>
      </c>
      <c r="N4206">
        <v>16.96</v>
      </c>
      <c r="O4206">
        <v>243</v>
      </c>
      <c r="P4206">
        <v>66</v>
      </c>
      <c r="Q4206">
        <v>10.93</v>
      </c>
      <c r="R4206">
        <v>1.1000000000000001</v>
      </c>
      <c r="S4206">
        <v>5</v>
      </c>
      <c r="T4206">
        <v>0.3</v>
      </c>
      <c r="U4206">
        <v>1</v>
      </c>
      <c r="V4206" t="s">
        <v>22</v>
      </c>
      <c r="W4206">
        <f t="shared" si="520"/>
        <v>0</v>
      </c>
      <c r="X4206" t="str">
        <f t="shared" si="521"/>
        <v>3 or fewer calls</v>
      </c>
      <c r="Y4206" t="str">
        <f t="shared" si="522"/>
        <v>Low</v>
      </c>
      <c r="Z4206" t="str">
        <f t="shared" si="523"/>
        <v>Heavy_user</v>
      </c>
      <c r="AA4206" t="str">
        <f t="shared" si="524"/>
        <v>Medium_user</v>
      </c>
      <c r="AB4206" t="str">
        <f t="shared" si="525"/>
        <v>Medium Usage</v>
      </c>
      <c r="AC4206" t="str">
        <f t="shared" si="526"/>
        <v>None</v>
      </c>
      <c r="AD4206" t="str">
        <f t="shared" si="527"/>
        <v>Low Intl Calls</v>
      </c>
    </row>
    <row r="4207" spans="1:30" x14ac:dyDescent="0.25">
      <c r="A4207" t="s">
        <v>33</v>
      </c>
      <c r="B4207">
        <v>152</v>
      </c>
      <c r="C4207" t="s">
        <v>21</v>
      </c>
      <c r="D4207" t="s">
        <v>22</v>
      </c>
      <c r="E4207">
        <f>IF(train[[#This Row],[international_plan]]="yes",1,0)</f>
        <v>0</v>
      </c>
      <c r="F4207" t="s">
        <v>22</v>
      </c>
      <c r="G4207">
        <f>IF(train[[#This Row],[voice_mail_plan]]="yes",1,0)</f>
        <v>0</v>
      </c>
      <c r="H4207">
        <v>0</v>
      </c>
      <c r="I4207">
        <v>189.5</v>
      </c>
      <c r="J4207">
        <v>108</v>
      </c>
      <c r="K4207">
        <v>32.22</v>
      </c>
      <c r="L4207">
        <v>218.4</v>
      </c>
      <c r="M4207">
        <v>69</v>
      </c>
      <c r="N4207">
        <v>18.559999999999999</v>
      </c>
      <c r="O4207">
        <v>291.10000000000002</v>
      </c>
      <c r="P4207">
        <v>81</v>
      </c>
      <c r="Q4207">
        <v>13.1</v>
      </c>
      <c r="R4207">
        <v>11</v>
      </c>
      <c r="S4207">
        <v>2</v>
      </c>
      <c r="T4207">
        <v>2.97</v>
      </c>
      <c r="U4207">
        <v>3</v>
      </c>
      <c r="V4207" t="s">
        <v>22</v>
      </c>
      <c r="W4207">
        <f t="shared" si="520"/>
        <v>0</v>
      </c>
      <c r="X4207" t="str">
        <f t="shared" si="521"/>
        <v>3 or fewer calls</v>
      </c>
      <c r="Y4207" t="str">
        <f t="shared" si="522"/>
        <v>Medium</v>
      </c>
      <c r="Z4207" t="str">
        <f t="shared" si="523"/>
        <v>Light_usage</v>
      </c>
      <c r="AA4207" t="str">
        <f t="shared" si="524"/>
        <v>Medium_user</v>
      </c>
      <c r="AB4207" t="str">
        <f t="shared" si="525"/>
        <v>Medium Usage</v>
      </c>
      <c r="AC4207" t="str">
        <f t="shared" si="526"/>
        <v>None</v>
      </c>
      <c r="AD4207" t="str">
        <f t="shared" si="527"/>
        <v>Medium Intl Calls</v>
      </c>
    </row>
    <row r="4208" spans="1:30" x14ac:dyDescent="0.25">
      <c r="A4208" t="s">
        <v>61</v>
      </c>
      <c r="B4208">
        <v>102</v>
      </c>
      <c r="C4208" t="s">
        <v>28</v>
      </c>
      <c r="D4208" t="s">
        <v>22</v>
      </c>
      <c r="E4208">
        <f>IF(train[[#This Row],[international_plan]]="yes",1,0)</f>
        <v>0</v>
      </c>
      <c r="F4208" t="s">
        <v>23</v>
      </c>
      <c r="G4208">
        <f>IF(train[[#This Row],[voice_mail_plan]]="yes",1,0)</f>
        <v>1</v>
      </c>
      <c r="H4208">
        <v>18</v>
      </c>
      <c r="I4208">
        <v>144.4</v>
      </c>
      <c r="J4208">
        <v>76</v>
      </c>
      <c r="K4208">
        <v>24.55</v>
      </c>
      <c r="L4208">
        <v>160.69999999999999</v>
      </c>
      <c r="M4208">
        <v>97</v>
      </c>
      <c r="N4208">
        <v>13.66</v>
      </c>
      <c r="O4208">
        <v>200.8</v>
      </c>
      <c r="P4208">
        <v>101</v>
      </c>
      <c r="Q4208">
        <v>9.0399999999999991</v>
      </c>
      <c r="R4208">
        <v>9.3000000000000007</v>
      </c>
      <c r="S4208">
        <v>4</v>
      </c>
      <c r="T4208">
        <v>2.5099999999999998</v>
      </c>
      <c r="U4208">
        <v>0</v>
      </c>
      <c r="V4208" t="s">
        <v>22</v>
      </c>
      <c r="W4208">
        <f t="shared" si="520"/>
        <v>0</v>
      </c>
      <c r="X4208" t="str">
        <f t="shared" si="521"/>
        <v>3 or fewer calls</v>
      </c>
      <c r="Y4208" t="str">
        <f t="shared" si="522"/>
        <v>Medium</v>
      </c>
      <c r="Z4208" t="str">
        <f t="shared" si="523"/>
        <v>Medium_user</v>
      </c>
      <c r="AA4208" t="str">
        <f t="shared" si="524"/>
        <v>Medium_user</v>
      </c>
      <c r="AB4208" t="str">
        <f t="shared" si="525"/>
        <v>Medium Usage</v>
      </c>
      <c r="AC4208" t="str">
        <f t="shared" si="526"/>
        <v>Medium</v>
      </c>
      <c r="AD4208" t="str">
        <f t="shared" si="527"/>
        <v>Medium Intl Calls</v>
      </c>
    </row>
    <row r="4209" spans="1:30" x14ac:dyDescent="0.25">
      <c r="A4209" t="s">
        <v>37</v>
      </c>
      <c r="B4209">
        <v>110</v>
      </c>
      <c r="C4209" t="s">
        <v>21</v>
      </c>
      <c r="D4209" t="s">
        <v>22</v>
      </c>
      <c r="E4209">
        <f>IF(train[[#This Row],[international_plan]]="yes",1,0)</f>
        <v>0</v>
      </c>
      <c r="F4209" t="s">
        <v>22</v>
      </c>
      <c r="G4209">
        <f>IF(train[[#This Row],[voice_mail_plan]]="yes",1,0)</f>
        <v>0</v>
      </c>
      <c r="H4209">
        <v>0</v>
      </c>
      <c r="I4209">
        <v>170.1</v>
      </c>
      <c r="J4209">
        <v>87</v>
      </c>
      <c r="K4209">
        <v>28.92</v>
      </c>
      <c r="L4209">
        <v>216.6</v>
      </c>
      <c r="M4209">
        <v>98</v>
      </c>
      <c r="N4209">
        <v>18.41</v>
      </c>
      <c r="O4209">
        <v>225</v>
      </c>
      <c r="P4209">
        <v>88</v>
      </c>
      <c r="Q4209">
        <v>10.130000000000001</v>
      </c>
      <c r="R4209">
        <v>10.8</v>
      </c>
      <c r="S4209">
        <v>3</v>
      </c>
      <c r="T4209">
        <v>2.92</v>
      </c>
      <c r="U4209">
        <v>2</v>
      </c>
      <c r="V4209" t="s">
        <v>22</v>
      </c>
      <c r="W4209">
        <f t="shared" si="520"/>
        <v>0</v>
      </c>
      <c r="X4209" t="str">
        <f t="shared" si="521"/>
        <v>3 or fewer calls</v>
      </c>
      <c r="Y4209" t="str">
        <f t="shared" si="522"/>
        <v>Medium</v>
      </c>
      <c r="Z4209" t="str">
        <f t="shared" si="523"/>
        <v>Medium_user</v>
      </c>
      <c r="AA4209" t="str">
        <f t="shared" si="524"/>
        <v>Medium_user</v>
      </c>
      <c r="AB4209" t="str">
        <f t="shared" si="525"/>
        <v>Medium Usage</v>
      </c>
      <c r="AC4209" t="str">
        <f t="shared" si="526"/>
        <v>None</v>
      </c>
      <c r="AD4209" t="str">
        <f t="shared" si="527"/>
        <v>Medium Intl Calls</v>
      </c>
    </row>
    <row r="4210" spans="1:30" x14ac:dyDescent="0.25">
      <c r="A4210" t="s">
        <v>66</v>
      </c>
      <c r="B4210">
        <v>90</v>
      </c>
      <c r="C4210" t="s">
        <v>21</v>
      </c>
      <c r="D4210" t="s">
        <v>22</v>
      </c>
      <c r="E4210">
        <f>IF(train[[#This Row],[international_plan]]="yes",1,0)</f>
        <v>0</v>
      </c>
      <c r="F4210" t="s">
        <v>22</v>
      </c>
      <c r="G4210">
        <f>IF(train[[#This Row],[voice_mail_plan]]="yes",1,0)</f>
        <v>0</v>
      </c>
      <c r="H4210">
        <v>0</v>
      </c>
      <c r="I4210">
        <v>104</v>
      </c>
      <c r="J4210">
        <v>104</v>
      </c>
      <c r="K4210">
        <v>17.68</v>
      </c>
      <c r="L4210">
        <v>170.9</v>
      </c>
      <c r="M4210">
        <v>106</v>
      </c>
      <c r="N4210">
        <v>14.53</v>
      </c>
      <c r="O4210">
        <v>158.80000000000001</v>
      </c>
      <c r="P4210">
        <v>99</v>
      </c>
      <c r="Q4210">
        <v>7.15</v>
      </c>
      <c r="R4210">
        <v>8.6999999999999993</v>
      </c>
      <c r="S4210">
        <v>5</v>
      </c>
      <c r="T4210">
        <v>2.35</v>
      </c>
      <c r="U4210">
        <v>4</v>
      </c>
      <c r="V4210" t="s">
        <v>23</v>
      </c>
      <c r="W4210">
        <f t="shared" si="520"/>
        <v>1</v>
      </c>
      <c r="X4210" t="str">
        <f t="shared" si="521"/>
        <v>More than 3 calls</v>
      </c>
      <c r="Y4210" t="str">
        <f t="shared" si="522"/>
        <v>Medium</v>
      </c>
      <c r="Z4210" t="str">
        <f t="shared" si="523"/>
        <v>Medium_user</v>
      </c>
      <c r="AA4210" t="str">
        <f t="shared" si="524"/>
        <v>Medium_user</v>
      </c>
      <c r="AB4210" t="str">
        <f t="shared" si="525"/>
        <v>Medium Usage</v>
      </c>
      <c r="AC4210" t="str">
        <f t="shared" si="526"/>
        <v>None</v>
      </c>
      <c r="AD4210" t="str">
        <f t="shared" si="527"/>
        <v>Medium Intl Calls</v>
      </c>
    </row>
    <row r="4211" spans="1:30" x14ac:dyDescent="0.25">
      <c r="A4211" t="s">
        <v>63</v>
      </c>
      <c r="B4211">
        <v>88</v>
      </c>
      <c r="C4211" t="s">
        <v>25</v>
      </c>
      <c r="D4211" t="s">
        <v>22</v>
      </c>
      <c r="E4211">
        <f>IF(train[[#This Row],[international_plan]]="yes",1,0)</f>
        <v>0</v>
      </c>
      <c r="F4211" t="s">
        <v>22</v>
      </c>
      <c r="G4211">
        <f>IF(train[[#This Row],[voice_mail_plan]]="yes",1,0)</f>
        <v>0</v>
      </c>
      <c r="H4211">
        <v>0</v>
      </c>
      <c r="I4211">
        <v>204.8</v>
      </c>
      <c r="J4211">
        <v>100</v>
      </c>
      <c r="K4211">
        <v>34.82</v>
      </c>
      <c r="L4211">
        <v>193.9</v>
      </c>
      <c r="M4211">
        <v>98</v>
      </c>
      <c r="N4211">
        <v>16.48</v>
      </c>
      <c r="O4211">
        <v>190.9</v>
      </c>
      <c r="P4211">
        <v>62</v>
      </c>
      <c r="Q4211">
        <v>8.59</v>
      </c>
      <c r="R4211">
        <v>2</v>
      </c>
      <c r="S4211">
        <v>11</v>
      </c>
      <c r="T4211">
        <v>0.54</v>
      </c>
      <c r="U4211">
        <v>1</v>
      </c>
      <c r="V4211" t="s">
        <v>22</v>
      </c>
      <c r="W4211">
        <f t="shared" si="520"/>
        <v>0</v>
      </c>
      <c r="X4211" t="str">
        <f t="shared" si="521"/>
        <v>3 or fewer calls</v>
      </c>
      <c r="Y4211" t="str">
        <f t="shared" si="522"/>
        <v>Low</v>
      </c>
      <c r="Z4211" t="str">
        <f t="shared" si="523"/>
        <v>Medium_user</v>
      </c>
      <c r="AA4211" t="str">
        <f t="shared" si="524"/>
        <v>Medium_user</v>
      </c>
      <c r="AB4211" t="str">
        <f t="shared" si="525"/>
        <v>Medium Usage</v>
      </c>
      <c r="AC4211" t="str">
        <f t="shared" si="526"/>
        <v>None</v>
      </c>
      <c r="AD4211" t="str">
        <f t="shared" si="527"/>
        <v>Low Intl Calls</v>
      </c>
    </row>
    <row r="4212" spans="1:30" x14ac:dyDescent="0.25">
      <c r="A4212" t="s">
        <v>75</v>
      </c>
      <c r="B4212">
        <v>97</v>
      </c>
      <c r="C4212" t="s">
        <v>21</v>
      </c>
      <c r="D4212" t="s">
        <v>22</v>
      </c>
      <c r="E4212">
        <f>IF(train[[#This Row],[international_plan]]="yes",1,0)</f>
        <v>0</v>
      </c>
      <c r="F4212" t="s">
        <v>22</v>
      </c>
      <c r="G4212">
        <f>IF(train[[#This Row],[voice_mail_plan]]="yes",1,0)</f>
        <v>0</v>
      </c>
      <c r="H4212">
        <v>0</v>
      </c>
      <c r="I4212">
        <v>197.8</v>
      </c>
      <c r="J4212">
        <v>122</v>
      </c>
      <c r="K4212">
        <v>33.630000000000003</v>
      </c>
      <c r="L4212">
        <v>208.2</v>
      </c>
      <c r="M4212">
        <v>147</v>
      </c>
      <c r="N4212">
        <v>17.7</v>
      </c>
      <c r="O4212">
        <v>106.3</v>
      </c>
      <c r="P4212">
        <v>115</v>
      </c>
      <c r="Q4212">
        <v>4.78</v>
      </c>
      <c r="R4212">
        <v>15.1</v>
      </c>
      <c r="S4212">
        <v>4</v>
      </c>
      <c r="T4212">
        <v>4.08</v>
      </c>
      <c r="U4212">
        <v>1</v>
      </c>
      <c r="V4212" t="s">
        <v>22</v>
      </c>
      <c r="W4212">
        <f t="shared" si="520"/>
        <v>0</v>
      </c>
      <c r="X4212" t="str">
        <f t="shared" si="521"/>
        <v>3 or fewer calls</v>
      </c>
      <c r="Y4212" t="str">
        <f t="shared" si="522"/>
        <v>High</v>
      </c>
      <c r="Z4212" t="str">
        <f t="shared" si="523"/>
        <v>Heavy_user</v>
      </c>
      <c r="AA4212" t="str">
        <f t="shared" si="524"/>
        <v>Medium_user</v>
      </c>
      <c r="AB4212" t="str">
        <f t="shared" si="525"/>
        <v>Medium Usage</v>
      </c>
      <c r="AC4212" t="str">
        <f t="shared" si="526"/>
        <v>None</v>
      </c>
      <c r="AD4212" t="str">
        <f t="shared" si="527"/>
        <v>Medium Intl Calls</v>
      </c>
    </row>
    <row r="4213" spans="1:30" x14ac:dyDescent="0.25">
      <c r="A4213" t="s">
        <v>39</v>
      </c>
      <c r="B4213">
        <v>115</v>
      </c>
      <c r="C4213" t="s">
        <v>21</v>
      </c>
      <c r="D4213" t="s">
        <v>22</v>
      </c>
      <c r="E4213">
        <f>IF(train[[#This Row],[international_plan]]="yes",1,0)</f>
        <v>0</v>
      </c>
      <c r="F4213" t="s">
        <v>22</v>
      </c>
      <c r="G4213">
        <f>IF(train[[#This Row],[voice_mail_plan]]="yes",1,0)</f>
        <v>0</v>
      </c>
      <c r="H4213">
        <v>0</v>
      </c>
      <c r="I4213">
        <v>211.1</v>
      </c>
      <c r="J4213">
        <v>112</v>
      </c>
      <c r="K4213">
        <v>35.89</v>
      </c>
      <c r="L4213">
        <v>227.8</v>
      </c>
      <c r="M4213">
        <v>113</v>
      </c>
      <c r="N4213">
        <v>19.36</v>
      </c>
      <c r="O4213">
        <v>179.6</v>
      </c>
      <c r="P4213">
        <v>110</v>
      </c>
      <c r="Q4213">
        <v>8.08</v>
      </c>
      <c r="R4213">
        <v>7.2</v>
      </c>
      <c r="S4213">
        <v>2</v>
      </c>
      <c r="T4213">
        <v>1.94</v>
      </c>
      <c r="U4213">
        <v>0</v>
      </c>
      <c r="V4213" t="s">
        <v>22</v>
      </c>
      <c r="W4213">
        <f t="shared" si="520"/>
        <v>0</v>
      </c>
      <c r="X4213" t="str">
        <f t="shared" si="521"/>
        <v>3 or fewer calls</v>
      </c>
      <c r="Y4213" t="str">
        <f t="shared" si="522"/>
        <v>Low</v>
      </c>
      <c r="Z4213" t="str">
        <f t="shared" si="523"/>
        <v>Medium_user</v>
      </c>
      <c r="AA4213" t="str">
        <f t="shared" si="524"/>
        <v>Medium_user</v>
      </c>
      <c r="AB4213" t="str">
        <f t="shared" si="525"/>
        <v>Medium Usage</v>
      </c>
      <c r="AC4213" t="str">
        <f t="shared" si="526"/>
        <v>None</v>
      </c>
      <c r="AD4213" t="str">
        <f t="shared" si="527"/>
        <v>Low Intl Calls</v>
      </c>
    </row>
    <row r="4214" spans="1:30" x14ac:dyDescent="0.25">
      <c r="A4214" t="s">
        <v>59</v>
      </c>
      <c r="B4214">
        <v>88</v>
      </c>
      <c r="C4214" t="s">
        <v>28</v>
      </c>
      <c r="D4214" t="s">
        <v>22</v>
      </c>
      <c r="E4214">
        <f>IF(train[[#This Row],[international_plan]]="yes",1,0)</f>
        <v>0</v>
      </c>
      <c r="F4214" t="s">
        <v>22</v>
      </c>
      <c r="G4214">
        <f>IF(train[[#This Row],[voice_mail_plan]]="yes",1,0)</f>
        <v>0</v>
      </c>
      <c r="H4214">
        <v>0</v>
      </c>
      <c r="I4214">
        <v>202.6</v>
      </c>
      <c r="J4214">
        <v>139</v>
      </c>
      <c r="K4214">
        <v>34.44</v>
      </c>
      <c r="L4214">
        <v>210.7</v>
      </c>
      <c r="M4214">
        <v>123</v>
      </c>
      <c r="N4214">
        <v>17.91</v>
      </c>
      <c r="O4214">
        <v>81.099999999999994</v>
      </c>
      <c r="P4214">
        <v>86</v>
      </c>
      <c r="Q4214">
        <v>3.65</v>
      </c>
      <c r="R4214">
        <v>9.8000000000000007</v>
      </c>
      <c r="S4214">
        <v>8</v>
      </c>
      <c r="T4214">
        <v>2.65</v>
      </c>
      <c r="U4214">
        <v>1</v>
      </c>
      <c r="V4214" t="s">
        <v>22</v>
      </c>
      <c r="W4214">
        <f t="shared" si="520"/>
        <v>0</v>
      </c>
      <c r="X4214" t="str">
        <f t="shared" si="521"/>
        <v>3 or fewer calls</v>
      </c>
      <c r="Y4214" t="str">
        <f t="shared" si="522"/>
        <v>Medium</v>
      </c>
      <c r="Z4214" t="str">
        <f t="shared" si="523"/>
        <v>Heavy_user</v>
      </c>
      <c r="AA4214" t="str">
        <f t="shared" si="524"/>
        <v>Medium_user</v>
      </c>
      <c r="AB4214" t="str">
        <f t="shared" si="525"/>
        <v>Medium Usage</v>
      </c>
      <c r="AC4214" t="str">
        <f t="shared" si="526"/>
        <v>None</v>
      </c>
      <c r="AD4214" t="str">
        <f t="shared" si="527"/>
        <v>Medium Intl Calls</v>
      </c>
    </row>
    <row r="4215" spans="1:30" x14ac:dyDescent="0.25">
      <c r="A4215" t="s">
        <v>61</v>
      </c>
      <c r="B4215">
        <v>137</v>
      </c>
      <c r="C4215" t="s">
        <v>25</v>
      </c>
      <c r="D4215" t="s">
        <v>23</v>
      </c>
      <c r="E4215">
        <f>IF(train[[#This Row],[international_plan]]="yes",1,0)</f>
        <v>1</v>
      </c>
      <c r="F4215" t="s">
        <v>22</v>
      </c>
      <c r="G4215">
        <f>IF(train[[#This Row],[voice_mail_plan]]="yes",1,0)</f>
        <v>0</v>
      </c>
      <c r="H4215">
        <v>0</v>
      </c>
      <c r="I4215">
        <v>312.39999999999998</v>
      </c>
      <c r="J4215">
        <v>110</v>
      </c>
      <c r="K4215">
        <v>53.11</v>
      </c>
      <c r="L4215">
        <v>231.1</v>
      </c>
      <c r="M4215">
        <v>73</v>
      </c>
      <c r="N4215">
        <v>19.64</v>
      </c>
      <c r="O4215">
        <v>120.1</v>
      </c>
      <c r="P4215">
        <v>78</v>
      </c>
      <c r="Q4215">
        <v>5.4</v>
      </c>
      <c r="R4215">
        <v>10.6</v>
      </c>
      <c r="S4215">
        <v>2</v>
      </c>
      <c r="T4215">
        <v>2.86</v>
      </c>
      <c r="U4215">
        <v>1</v>
      </c>
      <c r="V4215" t="s">
        <v>23</v>
      </c>
      <c r="W4215">
        <f t="shared" si="520"/>
        <v>1</v>
      </c>
      <c r="X4215" t="str">
        <f t="shared" si="521"/>
        <v>3 or fewer calls</v>
      </c>
      <c r="Y4215" t="str">
        <f t="shared" si="522"/>
        <v>Medium</v>
      </c>
      <c r="Z4215" t="str">
        <f t="shared" si="523"/>
        <v>Light_usage</v>
      </c>
      <c r="AA4215" t="str">
        <f t="shared" si="524"/>
        <v>Medium_user</v>
      </c>
      <c r="AB4215" t="str">
        <f t="shared" si="525"/>
        <v>Medium Usage</v>
      </c>
      <c r="AC4215" t="str">
        <f t="shared" si="526"/>
        <v>None</v>
      </c>
      <c r="AD4215" t="str">
        <f t="shared" si="527"/>
        <v>Medium Intl Calls</v>
      </c>
    </row>
    <row r="4216" spans="1:30" x14ac:dyDescent="0.25">
      <c r="A4216" t="s">
        <v>63</v>
      </c>
      <c r="B4216">
        <v>128</v>
      </c>
      <c r="C4216" t="s">
        <v>28</v>
      </c>
      <c r="D4216" t="s">
        <v>22</v>
      </c>
      <c r="E4216">
        <f>IF(train[[#This Row],[international_plan]]="yes",1,0)</f>
        <v>0</v>
      </c>
      <c r="F4216" t="s">
        <v>23</v>
      </c>
      <c r="G4216">
        <f>IF(train[[#This Row],[voice_mail_plan]]="yes",1,0)</f>
        <v>1</v>
      </c>
      <c r="H4216">
        <v>41</v>
      </c>
      <c r="I4216">
        <v>184.8</v>
      </c>
      <c r="J4216">
        <v>76</v>
      </c>
      <c r="K4216">
        <v>31.42</v>
      </c>
      <c r="L4216">
        <v>160.6</v>
      </c>
      <c r="M4216">
        <v>86</v>
      </c>
      <c r="N4216">
        <v>13.65</v>
      </c>
      <c r="O4216">
        <v>162</v>
      </c>
      <c r="P4216">
        <v>131</v>
      </c>
      <c r="Q4216">
        <v>7.29</v>
      </c>
      <c r="R4216">
        <v>9.8000000000000007</v>
      </c>
      <c r="S4216">
        <v>6</v>
      </c>
      <c r="T4216">
        <v>2.65</v>
      </c>
      <c r="U4216">
        <v>2</v>
      </c>
      <c r="V4216" t="s">
        <v>22</v>
      </c>
      <c r="W4216">
        <f t="shared" si="520"/>
        <v>0</v>
      </c>
      <c r="X4216" t="str">
        <f t="shared" si="521"/>
        <v>3 or fewer calls</v>
      </c>
      <c r="Y4216" t="str">
        <f t="shared" si="522"/>
        <v>Medium</v>
      </c>
      <c r="Z4216" t="str">
        <f t="shared" si="523"/>
        <v>Medium_user</v>
      </c>
      <c r="AA4216" t="str">
        <f t="shared" si="524"/>
        <v>Medium_user</v>
      </c>
      <c r="AB4216" t="str">
        <f t="shared" si="525"/>
        <v>Medium Usage</v>
      </c>
      <c r="AC4216" t="str">
        <f t="shared" si="526"/>
        <v>High</v>
      </c>
      <c r="AD4216" t="str">
        <f t="shared" si="527"/>
        <v>Medium Intl Calls</v>
      </c>
    </row>
    <row r="4217" spans="1:30" x14ac:dyDescent="0.25">
      <c r="A4217" t="s">
        <v>26</v>
      </c>
      <c r="B4217">
        <v>71</v>
      </c>
      <c r="C4217" t="s">
        <v>21</v>
      </c>
      <c r="D4217" t="s">
        <v>22</v>
      </c>
      <c r="E4217">
        <f>IF(train[[#This Row],[international_plan]]="yes",1,0)</f>
        <v>0</v>
      </c>
      <c r="F4217" t="s">
        <v>22</v>
      </c>
      <c r="G4217">
        <f>IF(train[[#This Row],[voice_mail_plan]]="yes",1,0)</f>
        <v>0</v>
      </c>
      <c r="H4217">
        <v>0</v>
      </c>
      <c r="I4217">
        <v>123.8</v>
      </c>
      <c r="J4217">
        <v>130</v>
      </c>
      <c r="K4217">
        <v>21.05</v>
      </c>
      <c r="L4217">
        <v>226.5</v>
      </c>
      <c r="M4217">
        <v>91</v>
      </c>
      <c r="N4217">
        <v>19.25</v>
      </c>
      <c r="O4217">
        <v>213.9</v>
      </c>
      <c r="P4217">
        <v>96</v>
      </c>
      <c r="Q4217">
        <v>9.6300000000000008</v>
      </c>
      <c r="R4217">
        <v>8.8000000000000007</v>
      </c>
      <c r="S4217">
        <v>7</v>
      </c>
      <c r="T4217">
        <v>2.38</v>
      </c>
      <c r="U4217">
        <v>2</v>
      </c>
      <c r="V4217" t="s">
        <v>22</v>
      </c>
      <c r="W4217">
        <f t="shared" si="520"/>
        <v>0</v>
      </c>
      <c r="X4217" t="str">
        <f t="shared" si="521"/>
        <v>3 or fewer calls</v>
      </c>
      <c r="Y4217" t="str">
        <f t="shared" si="522"/>
        <v>Medium</v>
      </c>
      <c r="Z4217" t="str">
        <f t="shared" si="523"/>
        <v>Medium_user</v>
      </c>
      <c r="AA4217" t="str">
        <f t="shared" si="524"/>
        <v>Medium_user</v>
      </c>
      <c r="AB4217" t="str">
        <f t="shared" si="525"/>
        <v>Medium Usage</v>
      </c>
      <c r="AC4217" t="str">
        <f t="shared" si="526"/>
        <v>None</v>
      </c>
      <c r="AD4217" t="str">
        <f t="shared" si="527"/>
        <v>Medium Intl Calls</v>
      </c>
    </row>
    <row r="4218" spans="1:30" x14ac:dyDescent="0.25">
      <c r="A4218" t="s">
        <v>44</v>
      </c>
      <c r="B4218">
        <v>91</v>
      </c>
      <c r="C4218" t="s">
        <v>21</v>
      </c>
      <c r="D4218" t="s">
        <v>22</v>
      </c>
      <c r="E4218">
        <f>IF(train[[#This Row],[international_plan]]="yes",1,0)</f>
        <v>0</v>
      </c>
      <c r="F4218" t="s">
        <v>22</v>
      </c>
      <c r="G4218">
        <f>IF(train[[#This Row],[voice_mail_plan]]="yes",1,0)</f>
        <v>0</v>
      </c>
      <c r="H4218">
        <v>0</v>
      </c>
      <c r="I4218">
        <v>34.5</v>
      </c>
      <c r="J4218">
        <v>85</v>
      </c>
      <c r="K4218">
        <v>5.87</v>
      </c>
      <c r="L4218">
        <v>192.3</v>
      </c>
      <c r="M4218">
        <v>80</v>
      </c>
      <c r="N4218">
        <v>16.350000000000001</v>
      </c>
      <c r="O4218">
        <v>256.3</v>
      </c>
      <c r="P4218">
        <v>71</v>
      </c>
      <c r="Q4218">
        <v>11.53</v>
      </c>
      <c r="R4218">
        <v>7.9</v>
      </c>
      <c r="S4218">
        <v>7</v>
      </c>
      <c r="T4218">
        <v>2.13</v>
      </c>
      <c r="U4218">
        <v>0</v>
      </c>
      <c r="V4218" t="s">
        <v>22</v>
      </c>
      <c r="W4218">
        <f t="shared" si="520"/>
        <v>0</v>
      </c>
      <c r="X4218" t="str">
        <f t="shared" si="521"/>
        <v>3 or fewer calls</v>
      </c>
      <c r="Y4218" t="str">
        <f t="shared" si="522"/>
        <v>Medium</v>
      </c>
      <c r="Z4218" t="str">
        <f t="shared" si="523"/>
        <v>Medium_user</v>
      </c>
      <c r="AA4218" t="str">
        <f t="shared" si="524"/>
        <v>Medium_user</v>
      </c>
      <c r="AB4218" t="str">
        <f t="shared" si="525"/>
        <v>Medium Usage</v>
      </c>
      <c r="AC4218" t="str">
        <f t="shared" si="526"/>
        <v>None</v>
      </c>
      <c r="AD4218" t="str">
        <f t="shared" si="527"/>
        <v>Medium Intl Calls</v>
      </c>
    </row>
    <row r="4219" spans="1:30" x14ac:dyDescent="0.25">
      <c r="A4219" t="s">
        <v>49</v>
      </c>
      <c r="B4219">
        <v>47</v>
      </c>
      <c r="C4219" t="s">
        <v>21</v>
      </c>
      <c r="D4219" t="s">
        <v>23</v>
      </c>
      <c r="E4219">
        <f>IF(train[[#This Row],[international_plan]]="yes",1,0)</f>
        <v>1</v>
      </c>
      <c r="F4219" t="s">
        <v>23</v>
      </c>
      <c r="G4219">
        <f>IF(train[[#This Row],[voice_mail_plan]]="yes",1,0)</f>
        <v>1</v>
      </c>
      <c r="H4219">
        <v>31</v>
      </c>
      <c r="I4219">
        <v>140.6</v>
      </c>
      <c r="J4219">
        <v>114</v>
      </c>
      <c r="K4219">
        <v>23.9</v>
      </c>
      <c r="L4219">
        <v>264.60000000000002</v>
      </c>
      <c r="M4219">
        <v>44</v>
      </c>
      <c r="N4219">
        <v>22.49</v>
      </c>
      <c r="O4219">
        <v>238.7</v>
      </c>
      <c r="P4219">
        <v>121</v>
      </c>
      <c r="Q4219">
        <v>10.74</v>
      </c>
      <c r="R4219">
        <v>9.6999999999999993</v>
      </c>
      <c r="S4219">
        <v>4</v>
      </c>
      <c r="T4219">
        <v>2.62</v>
      </c>
      <c r="U4219">
        <v>2</v>
      </c>
      <c r="V4219" t="s">
        <v>22</v>
      </c>
      <c r="W4219">
        <f t="shared" si="520"/>
        <v>0</v>
      </c>
      <c r="X4219" t="str">
        <f t="shared" si="521"/>
        <v>3 or fewer calls</v>
      </c>
      <c r="Y4219" t="str">
        <f t="shared" si="522"/>
        <v>Medium</v>
      </c>
      <c r="Z4219" t="str">
        <f t="shared" si="523"/>
        <v>Light_usage</v>
      </c>
      <c r="AA4219" t="str">
        <f t="shared" si="524"/>
        <v>Heavy_user</v>
      </c>
      <c r="AB4219" t="str">
        <f t="shared" si="525"/>
        <v>Medium Usage</v>
      </c>
      <c r="AC4219" t="str">
        <f t="shared" si="526"/>
        <v>High</v>
      </c>
      <c r="AD4219" t="str">
        <f t="shared" si="527"/>
        <v>Medium Intl Calls</v>
      </c>
    </row>
    <row r="4220" spans="1:30" x14ac:dyDescent="0.25">
      <c r="A4220" t="s">
        <v>29</v>
      </c>
      <c r="B4220">
        <v>126</v>
      </c>
      <c r="C4220" t="s">
        <v>28</v>
      </c>
      <c r="D4220" t="s">
        <v>22</v>
      </c>
      <c r="E4220">
        <f>IF(train[[#This Row],[international_plan]]="yes",1,0)</f>
        <v>0</v>
      </c>
      <c r="F4220" t="s">
        <v>22</v>
      </c>
      <c r="G4220">
        <f>IF(train[[#This Row],[voice_mail_plan]]="yes",1,0)</f>
        <v>0</v>
      </c>
      <c r="H4220">
        <v>0</v>
      </c>
      <c r="I4220">
        <v>150.80000000000001</v>
      </c>
      <c r="J4220">
        <v>105</v>
      </c>
      <c r="K4220">
        <v>25.64</v>
      </c>
      <c r="L4220">
        <v>157.1</v>
      </c>
      <c r="M4220">
        <v>85</v>
      </c>
      <c r="N4220">
        <v>13.35</v>
      </c>
      <c r="O4220">
        <v>210</v>
      </c>
      <c r="P4220">
        <v>102</v>
      </c>
      <c r="Q4220">
        <v>9.4499999999999993</v>
      </c>
      <c r="R4220">
        <v>10.7</v>
      </c>
      <c r="S4220">
        <v>3</v>
      </c>
      <c r="T4220">
        <v>2.89</v>
      </c>
      <c r="U4220">
        <v>0</v>
      </c>
      <c r="V4220" t="s">
        <v>22</v>
      </c>
      <c r="W4220">
        <f t="shared" si="520"/>
        <v>0</v>
      </c>
      <c r="X4220" t="str">
        <f t="shared" si="521"/>
        <v>3 or fewer calls</v>
      </c>
      <c r="Y4220" t="str">
        <f t="shared" si="522"/>
        <v>Medium</v>
      </c>
      <c r="Z4220" t="str">
        <f t="shared" si="523"/>
        <v>Medium_user</v>
      </c>
      <c r="AA4220" t="str">
        <f t="shared" si="524"/>
        <v>Medium_user</v>
      </c>
      <c r="AB4220" t="str">
        <f t="shared" si="525"/>
        <v>Medium Usage</v>
      </c>
      <c r="AC4220" t="str">
        <f t="shared" si="526"/>
        <v>None</v>
      </c>
      <c r="AD4220" t="str">
        <f t="shared" si="527"/>
        <v>Medium Intl Calls</v>
      </c>
    </row>
    <row r="4221" spans="1:30" x14ac:dyDescent="0.25">
      <c r="A4221" t="s">
        <v>58</v>
      </c>
      <c r="B4221">
        <v>92</v>
      </c>
      <c r="C4221" t="s">
        <v>25</v>
      </c>
      <c r="D4221" t="s">
        <v>22</v>
      </c>
      <c r="E4221">
        <f>IF(train[[#This Row],[international_plan]]="yes",1,0)</f>
        <v>0</v>
      </c>
      <c r="F4221" t="s">
        <v>22</v>
      </c>
      <c r="G4221">
        <f>IF(train[[#This Row],[voice_mail_plan]]="yes",1,0)</f>
        <v>0</v>
      </c>
      <c r="H4221">
        <v>0</v>
      </c>
      <c r="I4221">
        <v>192.1</v>
      </c>
      <c r="J4221">
        <v>87</v>
      </c>
      <c r="K4221">
        <v>32.659999999999997</v>
      </c>
      <c r="L4221">
        <v>193</v>
      </c>
      <c r="M4221">
        <v>122</v>
      </c>
      <c r="N4221">
        <v>16.41</v>
      </c>
      <c r="O4221">
        <v>133.4</v>
      </c>
      <c r="P4221">
        <v>79</v>
      </c>
      <c r="Q4221">
        <v>6</v>
      </c>
      <c r="R4221">
        <v>10.7</v>
      </c>
      <c r="S4221">
        <v>2</v>
      </c>
      <c r="T4221">
        <v>2.89</v>
      </c>
      <c r="U4221">
        <v>1</v>
      </c>
      <c r="V4221" t="s">
        <v>22</v>
      </c>
      <c r="W4221">
        <f t="shared" si="520"/>
        <v>0</v>
      </c>
      <c r="X4221" t="str">
        <f t="shared" si="521"/>
        <v>3 or fewer calls</v>
      </c>
      <c r="Y4221" t="str">
        <f t="shared" si="522"/>
        <v>Medium</v>
      </c>
      <c r="Z4221" t="str">
        <f t="shared" si="523"/>
        <v>Heavy_user</v>
      </c>
      <c r="AA4221" t="str">
        <f t="shared" si="524"/>
        <v>Medium_user</v>
      </c>
      <c r="AB4221" t="str">
        <f t="shared" si="525"/>
        <v>Medium Usage</v>
      </c>
      <c r="AC4221" t="str">
        <f t="shared" si="526"/>
        <v>None</v>
      </c>
      <c r="AD4221" t="str">
        <f t="shared" si="527"/>
        <v>Medium Intl Calls</v>
      </c>
    </row>
    <row r="4222" spans="1:30" x14ac:dyDescent="0.25">
      <c r="A4222" t="s">
        <v>31</v>
      </c>
      <c r="B4222">
        <v>36</v>
      </c>
      <c r="C4222" t="s">
        <v>28</v>
      </c>
      <c r="D4222" t="s">
        <v>22</v>
      </c>
      <c r="E4222">
        <f>IF(train[[#This Row],[international_plan]]="yes",1,0)</f>
        <v>0</v>
      </c>
      <c r="F4222" t="s">
        <v>22</v>
      </c>
      <c r="G4222">
        <f>IF(train[[#This Row],[voice_mail_plan]]="yes",1,0)</f>
        <v>0</v>
      </c>
      <c r="H4222">
        <v>0</v>
      </c>
      <c r="I4222">
        <v>175.7</v>
      </c>
      <c r="J4222">
        <v>69</v>
      </c>
      <c r="K4222">
        <v>29.87</v>
      </c>
      <c r="L4222">
        <v>154.80000000000001</v>
      </c>
      <c r="M4222">
        <v>98</v>
      </c>
      <c r="N4222">
        <v>13.16</v>
      </c>
      <c r="O4222">
        <v>208.2</v>
      </c>
      <c r="P4222">
        <v>68</v>
      </c>
      <c r="Q4222">
        <v>9.3699999999999992</v>
      </c>
      <c r="R4222">
        <v>9.5</v>
      </c>
      <c r="S4222">
        <v>2</v>
      </c>
      <c r="T4222">
        <v>2.57</v>
      </c>
      <c r="U4222">
        <v>0</v>
      </c>
      <c r="V4222" t="s">
        <v>22</v>
      </c>
      <c r="W4222">
        <f t="shared" si="520"/>
        <v>0</v>
      </c>
      <c r="X4222" t="str">
        <f t="shared" si="521"/>
        <v>3 or fewer calls</v>
      </c>
      <c r="Y4222" t="str">
        <f t="shared" si="522"/>
        <v>Medium</v>
      </c>
      <c r="Z4222" t="str">
        <f t="shared" si="523"/>
        <v>Medium_user</v>
      </c>
      <c r="AA4222" t="str">
        <f t="shared" si="524"/>
        <v>Medium_user</v>
      </c>
      <c r="AB4222" t="str">
        <f t="shared" si="525"/>
        <v>Medium Usage</v>
      </c>
      <c r="AC4222" t="str">
        <f t="shared" si="526"/>
        <v>None</v>
      </c>
      <c r="AD4222" t="str">
        <f t="shared" si="527"/>
        <v>Medium Intl Calls</v>
      </c>
    </row>
    <row r="4223" spans="1:30" x14ac:dyDescent="0.25">
      <c r="A4223" t="s">
        <v>48</v>
      </c>
      <c r="B4223">
        <v>122</v>
      </c>
      <c r="C4223" t="s">
        <v>25</v>
      </c>
      <c r="D4223" t="s">
        <v>22</v>
      </c>
      <c r="E4223">
        <f>IF(train[[#This Row],[international_plan]]="yes",1,0)</f>
        <v>0</v>
      </c>
      <c r="F4223" t="s">
        <v>22</v>
      </c>
      <c r="G4223">
        <f>IF(train[[#This Row],[voice_mail_plan]]="yes",1,0)</f>
        <v>0</v>
      </c>
      <c r="H4223">
        <v>0</v>
      </c>
      <c r="I4223">
        <v>93.3</v>
      </c>
      <c r="J4223">
        <v>109</v>
      </c>
      <c r="K4223">
        <v>15.86</v>
      </c>
      <c r="L4223">
        <v>214.4</v>
      </c>
      <c r="M4223">
        <v>104</v>
      </c>
      <c r="N4223">
        <v>18.22</v>
      </c>
      <c r="O4223">
        <v>176.7</v>
      </c>
      <c r="P4223">
        <v>104</v>
      </c>
      <c r="Q4223">
        <v>7.95</v>
      </c>
      <c r="R4223">
        <v>12.1</v>
      </c>
      <c r="S4223">
        <v>2</v>
      </c>
      <c r="T4223">
        <v>3.27</v>
      </c>
      <c r="U4223">
        <v>0</v>
      </c>
      <c r="V4223" t="s">
        <v>22</v>
      </c>
      <c r="W4223">
        <f t="shared" si="520"/>
        <v>0</v>
      </c>
      <c r="X4223" t="str">
        <f t="shared" si="521"/>
        <v>3 or fewer calls</v>
      </c>
      <c r="Y4223" t="str">
        <f t="shared" si="522"/>
        <v>Medium</v>
      </c>
      <c r="Z4223" t="str">
        <f t="shared" si="523"/>
        <v>Medium_user</v>
      </c>
      <c r="AA4223" t="str">
        <f t="shared" si="524"/>
        <v>Medium_user</v>
      </c>
      <c r="AB4223" t="str">
        <f t="shared" si="525"/>
        <v>Medium Usage</v>
      </c>
      <c r="AC4223" t="str">
        <f t="shared" si="526"/>
        <v>None</v>
      </c>
      <c r="AD4223" t="str">
        <f t="shared" si="527"/>
        <v>Medium Intl Calls</v>
      </c>
    </row>
    <row r="4224" spans="1:30" x14ac:dyDescent="0.25">
      <c r="A4224" t="s">
        <v>26</v>
      </c>
      <c r="B4224">
        <v>117</v>
      </c>
      <c r="C4224" t="s">
        <v>21</v>
      </c>
      <c r="D4224" t="s">
        <v>22</v>
      </c>
      <c r="E4224">
        <f>IF(train[[#This Row],[international_plan]]="yes",1,0)</f>
        <v>0</v>
      </c>
      <c r="F4224" t="s">
        <v>22</v>
      </c>
      <c r="G4224">
        <f>IF(train[[#This Row],[voice_mail_plan]]="yes",1,0)</f>
        <v>0</v>
      </c>
      <c r="H4224">
        <v>0</v>
      </c>
      <c r="I4224">
        <v>212.1</v>
      </c>
      <c r="J4224">
        <v>133</v>
      </c>
      <c r="K4224">
        <v>36.06</v>
      </c>
      <c r="L4224">
        <v>276.60000000000002</v>
      </c>
      <c r="M4224">
        <v>94</v>
      </c>
      <c r="N4224">
        <v>23.51</v>
      </c>
      <c r="O4224">
        <v>195.5</v>
      </c>
      <c r="P4224">
        <v>124</v>
      </c>
      <c r="Q4224">
        <v>8.8000000000000007</v>
      </c>
      <c r="R4224">
        <v>9.5</v>
      </c>
      <c r="S4224">
        <v>3</v>
      </c>
      <c r="T4224">
        <v>2.57</v>
      </c>
      <c r="U4224">
        <v>2</v>
      </c>
      <c r="V4224" t="s">
        <v>22</v>
      </c>
      <c r="W4224">
        <f t="shared" si="520"/>
        <v>0</v>
      </c>
      <c r="X4224" t="str">
        <f t="shared" si="521"/>
        <v>3 or fewer calls</v>
      </c>
      <c r="Y4224" t="str">
        <f t="shared" si="522"/>
        <v>Medium</v>
      </c>
      <c r="Z4224" t="str">
        <f t="shared" si="523"/>
        <v>Medium_user</v>
      </c>
      <c r="AA4224" t="str">
        <f t="shared" si="524"/>
        <v>Heavy_user</v>
      </c>
      <c r="AB4224" t="str">
        <f t="shared" si="525"/>
        <v>Medium Usage</v>
      </c>
      <c r="AC4224" t="str">
        <f t="shared" si="526"/>
        <v>None</v>
      </c>
      <c r="AD4224" t="str">
        <f t="shared" si="527"/>
        <v>Medium Intl Calls</v>
      </c>
    </row>
    <row r="4225" spans="1:30" x14ac:dyDescent="0.25">
      <c r="A4225" t="s">
        <v>40</v>
      </c>
      <c r="B4225">
        <v>131</v>
      </c>
      <c r="C4225" t="s">
        <v>25</v>
      </c>
      <c r="D4225" t="s">
        <v>22</v>
      </c>
      <c r="E4225">
        <f>IF(train[[#This Row],[international_plan]]="yes",1,0)</f>
        <v>0</v>
      </c>
      <c r="F4225" t="s">
        <v>22</v>
      </c>
      <c r="G4225">
        <f>IF(train[[#This Row],[voice_mail_plan]]="yes",1,0)</f>
        <v>0</v>
      </c>
      <c r="H4225">
        <v>0</v>
      </c>
      <c r="I4225">
        <v>43.3</v>
      </c>
      <c r="J4225">
        <v>118</v>
      </c>
      <c r="K4225">
        <v>7.36</v>
      </c>
      <c r="L4225">
        <v>178.5</v>
      </c>
      <c r="M4225">
        <v>113</v>
      </c>
      <c r="N4225">
        <v>15.17</v>
      </c>
      <c r="O4225">
        <v>185.9</v>
      </c>
      <c r="P4225">
        <v>120</v>
      </c>
      <c r="Q4225">
        <v>8.3699999999999992</v>
      </c>
      <c r="R4225">
        <v>10.6</v>
      </c>
      <c r="S4225">
        <v>4</v>
      </c>
      <c r="T4225">
        <v>2.86</v>
      </c>
      <c r="U4225">
        <v>0</v>
      </c>
      <c r="V4225" t="s">
        <v>22</v>
      </c>
      <c r="W4225">
        <f t="shared" si="520"/>
        <v>0</v>
      </c>
      <c r="X4225" t="str">
        <f t="shared" si="521"/>
        <v>3 or fewer calls</v>
      </c>
      <c r="Y4225" t="str">
        <f t="shared" si="522"/>
        <v>Medium</v>
      </c>
      <c r="Z4225" t="str">
        <f t="shared" si="523"/>
        <v>Medium_user</v>
      </c>
      <c r="AA4225" t="str">
        <f t="shared" si="524"/>
        <v>Medium_user</v>
      </c>
      <c r="AB4225" t="str">
        <f t="shared" si="525"/>
        <v>Medium Usage</v>
      </c>
      <c r="AC4225" t="str">
        <f t="shared" si="526"/>
        <v>None</v>
      </c>
      <c r="AD4225" t="str">
        <f t="shared" si="527"/>
        <v>Medium Intl Calls</v>
      </c>
    </row>
    <row r="4226" spans="1:30" x14ac:dyDescent="0.25">
      <c r="A4226" t="s">
        <v>49</v>
      </c>
      <c r="B4226">
        <v>133</v>
      </c>
      <c r="C4226" t="s">
        <v>21</v>
      </c>
      <c r="D4226" t="s">
        <v>22</v>
      </c>
      <c r="E4226">
        <f>IF(train[[#This Row],[international_plan]]="yes",1,0)</f>
        <v>0</v>
      </c>
      <c r="F4226" t="s">
        <v>22</v>
      </c>
      <c r="G4226">
        <f>IF(train[[#This Row],[voice_mail_plan]]="yes",1,0)</f>
        <v>0</v>
      </c>
      <c r="H4226">
        <v>0</v>
      </c>
      <c r="I4226">
        <v>173.1</v>
      </c>
      <c r="J4226">
        <v>126</v>
      </c>
      <c r="K4226">
        <v>29.43</v>
      </c>
      <c r="L4226">
        <v>200</v>
      </c>
      <c r="M4226">
        <v>98</v>
      </c>
      <c r="N4226">
        <v>17</v>
      </c>
      <c r="O4226">
        <v>231</v>
      </c>
      <c r="P4226">
        <v>103</v>
      </c>
      <c r="Q4226">
        <v>10.4</v>
      </c>
      <c r="R4226">
        <v>10.8</v>
      </c>
      <c r="S4226">
        <v>1</v>
      </c>
      <c r="T4226">
        <v>2.92</v>
      </c>
      <c r="U4226">
        <v>1</v>
      </c>
      <c r="V4226" t="s">
        <v>22</v>
      </c>
      <c r="W4226">
        <f t="shared" ref="W4226:W4251" si="528">IF(V4226="yes",1,0)</f>
        <v>0</v>
      </c>
      <c r="X4226" t="str">
        <f t="shared" ref="X4226:X4251" si="529">IF(U4226&gt;3,"More than 3 calls","3 or fewer calls")</f>
        <v>3 or fewer calls</v>
      </c>
      <c r="Y4226" t="str">
        <f t="shared" ref="Y4226:Y4251" si="530">IF(T4226&lt;2,"Low",IF(T4226&lt;4,"Medium","High"))</f>
        <v>Medium</v>
      </c>
      <c r="Z4226" t="str">
        <f t="shared" ref="Z4226:Z4251" si="531">IF(M4226&lt;80,"Light_usage",IF(M4226&lt;120,"Medium_user","Heavy_user"))</f>
        <v>Medium_user</v>
      </c>
      <c r="AA4226" t="str">
        <f t="shared" ref="AA4226:AA4251" si="532">IF(N4226&lt;10,"Light_user",IF(N4226&lt;20,"Medium_user","Heavy_user"))</f>
        <v>Medium_user</v>
      </c>
      <c r="AB4226" t="str">
        <f t="shared" ref="AB4226:AB4251" si="533">IF(AND(I4226&gt;250,N4226&gt;20,R4226&gt;10),"High Usage",
  IF(AND(I4226&lt;100,N4226&lt;10,R4226&lt;5),"Low Usage","Medium Usage"))</f>
        <v>Medium Usage</v>
      </c>
      <c r="AC4226" t="str">
        <f t="shared" ref="AC4226:AC4251" si="534">IF(H4226=0,"None",IF(H4226&lt;10,"Low",IF(H4226&lt;30,"Medium","High")))</f>
        <v>None</v>
      </c>
      <c r="AD4226" t="str">
        <f t="shared" ref="AD4226:AD4251" si="535">IF(T4226&lt;=2, "Low Intl Calls", IF(T4226&lt;=5, "Medium Intl Calls", "High Intl Calls"))</f>
        <v>Medium Intl Calls</v>
      </c>
    </row>
    <row r="4227" spans="1:30" x14ac:dyDescent="0.25">
      <c r="A4227" t="s">
        <v>45</v>
      </c>
      <c r="B4227">
        <v>128</v>
      </c>
      <c r="C4227" t="s">
        <v>28</v>
      </c>
      <c r="D4227" t="s">
        <v>22</v>
      </c>
      <c r="E4227">
        <f>IF(train[[#This Row],[international_plan]]="yes",1,0)</f>
        <v>0</v>
      </c>
      <c r="F4227" t="s">
        <v>23</v>
      </c>
      <c r="G4227">
        <f>IF(train[[#This Row],[voice_mail_plan]]="yes",1,0)</f>
        <v>1</v>
      </c>
      <c r="H4227">
        <v>28</v>
      </c>
      <c r="I4227">
        <v>115.4</v>
      </c>
      <c r="J4227">
        <v>96</v>
      </c>
      <c r="K4227">
        <v>19.62</v>
      </c>
      <c r="L4227">
        <v>185.4</v>
      </c>
      <c r="M4227">
        <v>94</v>
      </c>
      <c r="N4227">
        <v>15.76</v>
      </c>
      <c r="O4227">
        <v>209.3</v>
      </c>
      <c r="P4227">
        <v>69</v>
      </c>
      <c r="Q4227">
        <v>9.42</v>
      </c>
      <c r="R4227">
        <v>17.7</v>
      </c>
      <c r="S4227">
        <v>4</v>
      </c>
      <c r="T4227">
        <v>4.78</v>
      </c>
      <c r="U4227">
        <v>0</v>
      </c>
      <c r="V4227" t="s">
        <v>22</v>
      </c>
      <c r="W4227">
        <f t="shared" si="528"/>
        <v>0</v>
      </c>
      <c r="X4227" t="str">
        <f t="shared" si="529"/>
        <v>3 or fewer calls</v>
      </c>
      <c r="Y4227" t="str">
        <f t="shared" si="530"/>
        <v>High</v>
      </c>
      <c r="Z4227" t="str">
        <f t="shared" si="531"/>
        <v>Medium_user</v>
      </c>
      <c r="AA4227" t="str">
        <f t="shared" si="532"/>
        <v>Medium_user</v>
      </c>
      <c r="AB4227" t="str">
        <f t="shared" si="533"/>
        <v>Medium Usage</v>
      </c>
      <c r="AC4227" t="str">
        <f t="shared" si="534"/>
        <v>Medium</v>
      </c>
      <c r="AD4227" t="str">
        <f t="shared" si="535"/>
        <v>Medium Intl Calls</v>
      </c>
    </row>
    <row r="4228" spans="1:30" x14ac:dyDescent="0.25">
      <c r="A4228" t="s">
        <v>40</v>
      </c>
      <c r="B4228">
        <v>81</v>
      </c>
      <c r="C4228" t="s">
        <v>25</v>
      </c>
      <c r="D4228" t="s">
        <v>22</v>
      </c>
      <c r="E4228">
        <f>IF(train[[#This Row],[international_plan]]="yes",1,0)</f>
        <v>0</v>
      </c>
      <c r="F4228" t="s">
        <v>22</v>
      </c>
      <c r="G4228">
        <f>IF(train[[#This Row],[voice_mail_plan]]="yes",1,0)</f>
        <v>0</v>
      </c>
      <c r="H4228">
        <v>0</v>
      </c>
      <c r="I4228">
        <v>190.9</v>
      </c>
      <c r="J4228">
        <v>92</v>
      </c>
      <c r="K4228">
        <v>32.450000000000003</v>
      </c>
      <c r="L4228">
        <v>208.7</v>
      </c>
      <c r="M4228">
        <v>132</v>
      </c>
      <c r="N4228">
        <v>17.739999999999998</v>
      </c>
      <c r="O4228">
        <v>120.8</v>
      </c>
      <c r="P4228">
        <v>98</v>
      </c>
      <c r="Q4228">
        <v>5.44</v>
      </c>
      <c r="R4228">
        <v>11.4</v>
      </c>
      <c r="S4228">
        <v>6</v>
      </c>
      <c r="T4228">
        <v>3.08</v>
      </c>
      <c r="U4228">
        <v>1</v>
      </c>
      <c r="V4228" t="s">
        <v>22</v>
      </c>
      <c r="W4228">
        <f t="shared" si="528"/>
        <v>0</v>
      </c>
      <c r="X4228" t="str">
        <f t="shared" si="529"/>
        <v>3 or fewer calls</v>
      </c>
      <c r="Y4228" t="str">
        <f t="shared" si="530"/>
        <v>Medium</v>
      </c>
      <c r="Z4228" t="str">
        <f t="shared" si="531"/>
        <v>Heavy_user</v>
      </c>
      <c r="AA4228" t="str">
        <f t="shared" si="532"/>
        <v>Medium_user</v>
      </c>
      <c r="AB4228" t="str">
        <f t="shared" si="533"/>
        <v>Medium Usage</v>
      </c>
      <c r="AC4228" t="str">
        <f t="shared" si="534"/>
        <v>None</v>
      </c>
      <c r="AD4228" t="str">
        <f t="shared" si="535"/>
        <v>Medium Intl Calls</v>
      </c>
    </row>
    <row r="4229" spans="1:30" x14ac:dyDescent="0.25">
      <c r="A4229" t="s">
        <v>75</v>
      </c>
      <c r="B4229">
        <v>81</v>
      </c>
      <c r="C4229" t="s">
        <v>21</v>
      </c>
      <c r="D4229" t="s">
        <v>22</v>
      </c>
      <c r="E4229">
        <f>IF(train[[#This Row],[international_plan]]="yes",1,0)</f>
        <v>0</v>
      </c>
      <c r="F4229" t="s">
        <v>22</v>
      </c>
      <c r="G4229">
        <f>IF(train[[#This Row],[voice_mail_plan]]="yes",1,0)</f>
        <v>0</v>
      </c>
      <c r="H4229">
        <v>0</v>
      </c>
      <c r="I4229">
        <v>234.1</v>
      </c>
      <c r="J4229">
        <v>105</v>
      </c>
      <c r="K4229">
        <v>39.799999999999997</v>
      </c>
      <c r="L4229">
        <v>237.4</v>
      </c>
      <c r="M4229">
        <v>88</v>
      </c>
      <c r="N4229">
        <v>20.18</v>
      </c>
      <c r="O4229">
        <v>240.6</v>
      </c>
      <c r="P4229">
        <v>85</v>
      </c>
      <c r="Q4229">
        <v>10.83</v>
      </c>
      <c r="R4229">
        <v>11.4</v>
      </c>
      <c r="S4229">
        <v>4</v>
      </c>
      <c r="T4229">
        <v>3.08</v>
      </c>
      <c r="U4229">
        <v>1</v>
      </c>
      <c r="V4229" t="s">
        <v>22</v>
      </c>
      <c r="W4229">
        <f t="shared" si="528"/>
        <v>0</v>
      </c>
      <c r="X4229" t="str">
        <f t="shared" si="529"/>
        <v>3 or fewer calls</v>
      </c>
      <c r="Y4229" t="str">
        <f t="shared" si="530"/>
        <v>Medium</v>
      </c>
      <c r="Z4229" t="str">
        <f t="shared" si="531"/>
        <v>Medium_user</v>
      </c>
      <c r="AA4229" t="str">
        <f t="shared" si="532"/>
        <v>Heavy_user</v>
      </c>
      <c r="AB4229" t="str">
        <f t="shared" si="533"/>
        <v>Medium Usage</v>
      </c>
      <c r="AC4229" t="str">
        <f t="shared" si="534"/>
        <v>None</v>
      </c>
      <c r="AD4229" t="str">
        <f t="shared" si="535"/>
        <v>Medium Intl Calls</v>
      </c>
    </row>
    <row r="4230" spans="1:30" x14ac:dyDescent="0.25">
      <c r="A4230" t="s">
        <v>30</v>
      </c>
      <c r="B4230">
        <v>96</v>
      </c>
      <c r="C4230" t="s">
        <v>25</v>
      </c>
      <c r="D4230" t="s">
        <v>22</v>
      </c>
      <c r="E4230">
        <f>IF(train[[#This Row],[international_plan]]="yes",1,0)</f>
        <v>0</v>
      </c>
      <c r="F4230" t="s">
        <v>22</v>
      </c>
      <c r="G4230">
        <f>IF(train[[#This Row],[voice_mail_plan]]="yes",1,0)</f>
        <v>0</v>
      </c>
      <c r="H4230">
        <v>0</v>
      </c>
      <c r="I4230">
        <v>102.1</v>
      </c>
      <c r="J4230">
        <v>74</v>
      </c>
      <c r="K4230">
        <v>17.36</v>
      </c>
      <c r="L4230">
        <v>93.7</v>
      </c>
      <c r="M4230">
        <v>88</v>
      </c>
      <c r="N4230">
        <v>7.96</v>
      </c>
      <c r="O4230">
        <v>236.2</v>
      </c>
      <c r="P4230">
        <v>125</v>
      </c>
      <c r="Q4230">
        <v>10.63</v>
      </c>
      <c r="R4230">
        <v>14</v>
      </c>
      <c r="S4230">
        <v>2</v>
      </c>
      <c r="T4230">
        <v>3.78</v>
      </c>
      <c r="U4230">
        <v>1</v>
      </c>
      <c r="V4230" t="s">
        <v>22</v>
      </c>
      <c r="W4230">
        <f t="shared" si="528"/>
        <v>0</v>
      </c>
      <c r="X4230" t="str">
        <f t="shared" si="529"/>
        <v>3 or fewer calls</v>
      </c>
      <c r="Y4230" t="str">
        <f t="shared" si="530"/>
        <v>Medium</v>
      </c>
      <c r="Z4230" t="str">
        <f t="shared" si="531"/>
        <v>Medium_user</v>
      </c>
      <c r="AA4230" t="str">
        <f t="shared" si="532"/>
        <v>Light_user</v>
      </c>
      <c r="AB4230" t="str">
        <f t="shared" si="533"/>
        <v>Medium Usage</v>
      </c>
      <c r="AC4230" t="str">
        <f t="shared" si="534"/>
        <v>None</v>
      </c>
      <c r="AD4230" t="str">
        <f t="shared" si="535"/>
        <v>Medium Intl Calls</v>
      </c>
    </row>
    <row r="4231" spans="1:30" x14ac:dyDescent="0.25">
      <c r="A4231" t="s">
        <v>50</v>
      </c>
      <c r="B4231">
        <v>93</v>
      </c>
      <c r="C4231" t="s">
        <v>21</v>
      </c>
      <c r="D4231" t="s">
        <v>22</v>
      </c>
      <c r="E4231">
        <f>IF(train[[#This Row],[international_plan]]="yes",1,0)</f>
        <v>0</v>
      </c>
      <c r="F4231" t="s">
        <v>22</v>
      </c>
      <c r="G4231">
        <f>IF(train[[#This Row],[voice_mail_plan]]="yes",1,0)</f>
        <v>0</v>
      </c>
      <c r="H4231">
        <v>0</v>
      </c>
      <c r="I4231">
        <v>131.9</v>
      </c>
      <c r="J4231">
        <v>91</v>
      </c>
      <c r="K4231">
        <v>22.42</v>
      </c>
      <c r="L4231">
        <v>203.8</v>
      </c>
      <c r="M4231">
        <v>92</v>
      </c>
      <c r="N4231">
        <v>17.32</v>
      </c>
      <c r="O4231">
        <v>205.6</v>
      </c>
      <c r="P4231">
        <v>121</v>
      </c>
      <c r="Q4231">
        <v>9.25</v>
      </c>
      <c r="R4231">
        <v>6.8</v>
      </c>
      <c r="S4231">
        <v>3</v>
      </c>
      <c r="T4231">
        <v>1.84</v>
      </c>
      <c r="U4231">
        <v>1</v>
      </c>
      <c r="V4231" t="s">
        <v>22</v>
      </c>
      <c r="W4231">
        <f t="shared" si="528"/>
        <v>0</v>
      </c>
      <c r="X4231" t="str">
        <f t="shared" si="529"/>
        <v>3 or fewer calls</v>
      </c>
      <c r="Y4231" t="str">
        <f t="shared" si="530"/>
        <v>Low</v>
      </c>
      <c r="Z4231" t="str">
        <f t="shared" si="531"/>
        <v>Medium_user</v>
      </c>
      <c r="AA4231" t="str">
        <f t="shared" si="532"/>
        <v>Medium_user</v>
      </c>
      <c r="AB4231" t="str">
        <f t="shared" si="533"/>
        <v>Medium Usage</v>
      </c>
      <c r="AC4231" t="str">
        <f t="shared" si="534"/>
        <v>None</v>
      </c>
      <c r="AD4231" t="str">
        <f t="shared" si="535"/>
        <v>Low Intl Calls</v>
      </c>
    </row>
    <row r="4232" spans="1:30" x14ac:dyDescent="0.25">
      <c r="A4232" t="s">
        <v>65</v>
      </c>
      <c r="B4232">
        <v>145</v>
      </c>
      <c r="C4232" t="s">
        <v>25</v>
      </c>
      <c r="D4232" t="s">
        <v>22</v>
      </c>
      <c r="E4232">
        <f>IF(train[[#This Row],[international_plan]]="yes",1,0)</f>
        <v>0</v>
      </c>
      <c r="F4232" t="s">
        <v>22</v>
      </c>
      <c r="G4232">
        <f>IF(train[[#This Row],[voice_mail_plan]]="yes",1,0)</f>
        <v>0</v>
      </c>
      <c r="H4232">
        <v>0</v>
      </c>
      <c r="I4232">
        <v>135</v>
      </c>
      <c r="J4232">
        <v>122</v>
      </c>
      <c r="K4232">
        <v>22.95</v>
      </c>
      <c r="L4232">
        <v>206.3</v>
      </c>
      <c r="M4232">
        <v>88</v>
      </c>
      <c r="N4232">
        <v>17.54</v>
      </c>
      <c r="O4232">
        <v>210.4</v>
      </c>
      <c r="P4232">
        <v>90</v>
      </c>
      <c r="Q4232">
        <v>9.4700000000000006</v>
      </c>
      <c r="R4232">
        <v>19.7</v>
      </c>
      <c r="S4232">
        <v>4</v>
      </c>
      <c r="T4232">
        <v>5.32</v>
      </c>
      <c r="U4232">
        <v>0</v>
      </c>
      <c r="V4232" t="s">
        <v>22</v>
      </c>
      <c r="W4232">
        <f t="shared" si="528"/>
        <v>0</v>
      </c>
      <c r="X4232" t="str">
        <f t="shared" si="529"/>
        <v>3 or fewer calls</v>
      </c>
      <c r="Y4232" t="str">
        <f t="shared" si="530"/>
        <v>High</v>
      </c>
      <c r="Z4232" t="str">
        <f t="shared" si="531"/>
        <v>Medium_user</v>
      </c>
      <c r="AA4232" t="str">
        <f t="shared" si="532"/>
        <v>Medium_user</v>
      </c>
      <c r="AB4232" t="str">
        <f t="shared" si="533"/>
        <v>Medium Usage</v>
      </c>
      <c r="AC4232" t="str">
        <f t="shared" si="534"/>
        <v>None</v>
      </c>
      <c r="AD4232" t="str">
        <f t="shared" si="535"/>
        <v>High Intl Calls</v>
      </c>
    </row>
    <row r="4233" spans="1:30" x14ac:dyDescent="0.25">
      <c r="A4233" t="s">
        <v>45</v>
      </c>
      <c r="B4233">
        <v>53</v>
      </c>
      <c r="C4233" t="s">
        <v>28</v>
      </c>
      <c r="D4233" t="s">
        <v>23</v>
      </c>
      <c r="E4233">
        <f>IF(train[[#This Row],[international_plan]]="yes",1,0)</f>
        <v>1</v>
      </c>
      <c r="F4233" t="s">
        <v>22</v>
      </c>
      <c r="G4233">
        <f>IF(train[[#This Row],[voice_mail_plan]]="yes",1,0)</f>
        <v>0</v>
      </c>
      <c r="H4233">
        <v>0</v>
      </c>
      <c r="I4233">
        <v>145</v>
      </c>
      <c r="J4233">
        <v>80</v>
      </c>
      <c r="K4233">
        <v>24.65</v>
      </c>
      <c r="L4233">
        <v>228.4</v>
      </c>
      <c r="M4233">
        <v>82</v>
      </c>
      <c r="N4233">
        <v>19.41</v>
      </c>
      <c r="O4233">
        <v>169.4</v>
      </c>
      <c r="P4233">
        <v>109</v>
      </c>
      <c r="Q4233">
        <v>7.62</v>
      </c>
      <c r="R4233">
        <v>8.9</v>
      </c>
      <c r="S4233">
        <v>5</v>
      </c>
      <c r="T4233">
        <v>2.4</v>
      </c>
      <c r="U4233">
        <v>0</v>
      </c>
      <c r="V4233" t="s">
        <v>22</v>
      </c>
      <c r="W4233">
        <f t="shared" si="528"/>
        <v>0</v>
      </c>
      <c r="X4233" t="str">
        <f t="shared" si="529"/>
        <v>3 or fewer calls</v>
      </c>
      <c r="Y4233" t="str">
        <f t="shared" si="530"/>
        <v>Medium</v>
      </c>
      <c r="Z4233" t="str">
        <f t="shared" si="531"/>
        <v>Medium_user</v>
      </c>
      <c r="AA4233" t="str">
        <f t="shared" si="532"/>
        <v>Medium_user</v>
      </c>
      <c r="AB4233" t="str">
        <f t="shared" si="533"/>
        <v>Medium Usage</v>
      </c>
      <c r="AC4233" t="str">
        <f t="shared" si="534"/>
        <v>None</v>
      </c>
      <c r="AD4233" t="str">
        <f t="shared" si="535"/>
        <v>Medium Intl Calls</v>
      </c>
    </row>
    <row r="4234" spans="1:30" x14ac:dyDescent="0.25">
      <c r="A4234" t="s">
        <v>70</v>
      </c>
      <c r="B4234">
        <v>108</v>
      </c>
      <c r="C4234" t="s">
        <v>25</v>
      </c>
      <c r="D4234" t="s">
        <v>22</v>
      </c>
      <c r="E4234">
        <f>IF(train[[#This Row],[international_plan]]="yes",1,0)</f>
        <v>0</v>
      </c>
      <c r="F4234" t="s">
        <v>22</v>
      </c>
      <c r="G4234">
        <f>IF(train[[#This Row],[voice_mail_plan]]="yes",1,0)</f>
        <v>0</v>
      </c>
      <c r="H4234">
        <v>0</v>
      </c>
      <c r="I4234">
        <v>170.3</v>
      </c>
      <c r="J4234">
        <v>48</v>
      </c>
      <c r="K4234">
        <v>28.95</v>
      </c>
      <c r="L4234">
        <v>187.7</v>
      </c>
      <c r="M4234">
        <v>146</v>
      </c>
      <c r="N4234">
        <v>15.95</v>
      </c>
      <c r="O4234">
        <v>204</v>
      </c>
      <c r="P4234">
        <v>84</v>
      </c>
      <c r="Q4234">
        <v>9.18</v>
      </c>
      <c r="R4234">
        <v>16.100000000000001</v>
      </c>
      <c r="S4234">
        <v>4</v>
      </c>
      <c r="T4234">
        <v>4.3499999999999996</v>
      </c>
      <c r="U4234">
        <v>3</v>
      </c>
      <c r="V4234" t="s">
        <v>22</v>
      </c>
      <c r="W4234">
        <f t="shared" si="528"/>
        <v>0</v>
      </c>
      <c r="X4234" t="str">
        <f t="shared" si="529"/>
        <v>3 or fewer calls</v>
      </c>
      <c r="Y4234" t="str">
        <f t="shared" si="530"/>
        <v>High</v>
      </c>
      <c r="Z4234" t="str">
        <f t="shared" si="531"/>
        <v>Heavy_user</v>
      </c>
      <c r="AA4234" t="str">
        <f t="shared" si="532"/>
        <v>Medium_user</v>
      </c>
      <c r="AB4234" t="str">
        <f t="shared" si="533"/>
        <v>Medium Usage</v>
      </c>
      <c r="AC4234" t="str">
        <f t="shared" si="534"/>
        <v>None</v>
      </c>
      <c r="AD4234" t="str">
        <f t="shared" si="535"/>
        <v>Medium Intl Calls</v>
      </c>
    </row>
    <row r="4235" spans="1:30" x14ac:dyDescent="0.25">
      <c r="A4235" t="s">
        <v>39</v>
      </c>
      <c r="B4235">
        <v>52</v>
      </c>
      <c r="C4235" t="s">
        <v>21</v>
      </c>
      <c r="D4235" t="s">
        <v>22</v>
      </c>
      <c r="E4235">
        <f>IF(train[[#This Row],[international_plan]]="yes",1,0)</f>
        <v>0</v>
      </c>
      <c r="F4235" t="s">
        <v>22</v>
      </c>
      <c r="G4235">
        <f>IF(train[[#This Row],[voice_mail_plan]]="yes",1,0)</f>
        <v>0</v>
      </c>
      <c r="H4235">
        <v>0</v>
      </c>
      <c r="I4235">
        <v>188.7</v>
      </c>
      <c r="J4235">
        <v>99</v>
      </c>
      <c r="K4235">
        <v>32.08</v>
      </c>
      <c r="L4235">
        <v>210.4</v>
      </c>
      <c r="M4235">
        <v>89</v>
      </c>
      <c r="N4235">
        <v>17.88</v>
      </c>
      <c r="O4235">
        <v>191.4</v>
      </c>
      <c r="P4235">
        <v>103</v>
      </c>
      <c r="Q4235">
        <v>8.61</v>
      </c>
      <c r="R4235">
        <v>10.8</v>
      </c>
      <c r="S4235">
        <v>2</v>
      </c>
      <c r="T4235">
        <v>2.92</v>
      </c>
      <c r="U4235">
        <v>1</v>
      </c>
      <c r="V4235" t="s">
        <v>22</v>
      </c>
      <c r="W4235">
        <f t="shared" si="528"/>
        <v>0</v>
      </c>
      <c r="X4235" t="str">
        <f t="shared" si="529"/>
        <v>3 or fewer calls</v>
      </c>
      <c r="Y4235" t="str">
        <f t="shared" si="530"/>
        <v>Medium</v>
      </c>
      <c r="Z4235" t="str">
        <f t="shared" si="531"/>
        <v>Medium_user</v>
      </c>
      <c r="AA4235" t="str">
        <f t="shared" si="532"/>
        <v>Medium_user</v>
      </c>
      <c r="AB4235" t="str">
        <f t="shared" si="533"/>
        <v>Medium Usage</v>
      </c>
      <c r="AC4235" t="str">
        <f t="shared" si="534"/>
        <v>None</v>
      </c>
      <c r="AD4235" t="str">
        <f t="shared" si="535"/>
        <v>Medium Intl Calls</v>
      </c>
    </row>
    <row r="4236" spans="1:30" x14ac:dyDescent="0.25">
      <c r="A4236" t="s">
        <v>58</v>
      </c>
      <c r="B4236">
        <v>61</v>
      </c>
      <c r="C4236" t="s">
        <v>28</v>
      </c>
      <c r="D4236" t="s">
        <v>22</v>
      </c>
      <c r="E4236">
        <f>IF(train[[#This Row],[international_plan]]="yes",1,0)</f>
        <v>0</v>
      </c>
      <c r="F4236" t="s">
        <v>22</v>
      </c>
      <c r="G4236">
        <f>IF(train[[#This Row],[voice_mail_plan]]="yes",1,0)</f>
        <v>0</v>
      </c>
      <c r="H4236">
        <v>0</v>
      </c>
      <c r="I4236">
        <v>7.2</v>
      </c>
      <c r="J4236">
        <v>97</v>
      </c>
      <c r="K4236">
        <v>1.22</v>
      </c>
      <c r="L4236">
        <v>221.8</v>
      </c>
      <c r="M4236">
        <v>78</v>
      </c>
      <c r="N4236">
        <v>18.850000000000001</v>
      </c>
      <c r="O4236">
        <v>174.5</v>
      </c>
      <c r="P4236">
        <v>94</v>
      </c>
      <c r="Q4236">
        <v>7.85</v>
      </c>
      <c r="R4236">
        <v>12</v>
      </c>
      <c r="S4236">
        <v>4</v>
      </c>
      <c r="T4236">
        <v>3.24</v>
      </c>
      <c r="U4236">
        <v>1</v>
      </c>
      <c r="V4236" t="s">
        <v>22</v>
      </c>
      <c r="W4236">
        <f t="shared" si="528"/>
        <v>0</v>
      </c>
      <c r="X4236" t="str">
        <f t="shared" si="529"/>
        <v>3 or fewer calls</v>
      </c>
      <c r="Y4236" t="str">
        <f t="shared" si="530"/>
        <v>Medium</v>
      </c>
      <c r="Z4236" t="str">
        <f t="shared" si="531"/>
        <v>Light_usage</v>
      </c>
      <c r="AA4236" t="str">
        <f t="shared" si="532"/>
        <v>Medium_user</v>
      </c>
      <c r="AB4236" t="str">
        <f t="shared" si="533"/>
        <v>Medium Usage</v>
      </c>
      <c r="AC4236" t="str">
        <f t="shared" si="534"/>
        <v>None</v>
      </c>
      <c r="AD4236" t="str">
        <f t="shared" si="535"/>
        <v>Medium Intl Calls</v>
      </c>
    </row>
    <row r="4237" spans="1:30" x14ac:dyDescent="0.25">
      <c r="A4237" t="s">
        <v>39</v>
      </c>
      <c r="B4237">
        <v>86</v>
      </c>
      <c r="C4237" t="s">
        <v>25</v>
      </c>
      <c r="D4237" t="s">
        <v>22</v>
      </c>
      <c r="E4237">
        <f>IF(train[[#This Row],[international_plan]]="yes",1,0)</f>
        <v>0</v>
      </c>
      <c r="F4237" t="s">
        <v>22</v>
      </c>
      <c r="G4237">
        <f>IF(train[[#This Row],[voice_mail_plan]]="yes",1,0)</f>
        <v>0</v>
      </c>
      <c r="H4237">
        <v>0</v>
      </c>
      <c r="I4237">
        <v>181.1</v>
      </c>
      <c r="J4237">
        <v>124</v>
      </c>
      <c r="K4237">
        <v>30.79</v>
      </c>
      <c r="L4237">
        <v>229.5</v>
      </c>
      <c r="M4237">
        <v>105</v>
      </c>
      <c r="N4237">
        <v>19.510000000000002</v>
      </c>
      <c r="O4237">
        <v>122.2</v>
      </c>
      <c r="P4237">
        <v>91</v>
      </c>
      <c r="Q4237">
        <v>5.5</v>
      </c>
      <c r="R4237">
        <v>5.6</v>
      </c>
      <c r="S4237">
        <v>6</v>
      </c>
      <c r="T4237">
        <v>1.51</v>
      </c>
      <c r="U4237">
        <v>5</v>
      </c>
      <c r="V4237" t="s">
        <v>22</v>
      </c>
      <c r="W4237">
        <f t="shared" si="528"/>
        <v>0</v>
      </c>
      <c r="X4237" t="str">
        <f t="shared" si="529"/>
        <v>More than 3 calls</v>
      </c>
      <c r="Y4237" t="str">
        <f t="shared" si="530"/>
        <v>Low</v>
      </c>
      <c r="Z4237" t="str">
        <f t="shared" si="531"/>
        <v>Medium_user</v>
      </c>
      <c r="AA4237" t="str">
        <f t="shared" si="532"/>
        <v>Medium_user</v>
      </c>
      <c r="AB4237" t="str">
        <f t="shared" si="533"/>
        <v>Medium Usage</v>
      </c>
      <c r="AC4237" t="str">
        <f t="shared" si="534"/>
        <v>None</v>
      </c>
      <c r="AD4237" t="str">
        <f t="shared" si="535"/>
        <v>Low Intl Calls</v>
      </c>
    </row>
    <row r="4238" spans="1:30" x14ac:dyDescent="0.25">
      <c r="A4238" t="s">
        <v>30</v>
      </c>
      <c r="B4238">
        <v>137</v>
      </c>
      <c r="C4238" t="s">
        <v>25</v>
      </c>
      <c r="D4238" t="s">
        <v>22</v>
      </c>
      <c r="E4238">
        <f>IF(train[[#This Row],[international_plan]]="yes",1,0)</f>
        <v>0</v>
      </c>
      <c r="F4238" t="s">
        <v>22</v>
      </c>
      <c r="G4238">
        <f>IF(train[[#This Row],[voice_mail_plan]]="yes",1,0)</f>
        <v>0</v>
      </c>
      <c r="H4238">
        <v>0</v>
      </c>
      <c r="I4238">
        <v>151.80000000000001</v>
      </c>
      <c r="J4238">
        <v>90</v>
      </c>
      <c r="K4238">
        <v>25.81</v>
      </c>
      <c r="L4238">
        <v>229.6</v>
      </c>
      <c r="M4238">
        <v>68</v>
      </c>
      <c r="N4238">
        <v>19.52</v>
      </c>
      <c r="O4238">
        <v>171.8</v>
      </c>
      <c r="P4238">
        <v>122</v>
      </c>
      <c r="Q4238">
        <v>7.73</v>
      </c>
      <c r="R4238">
        <v>10.8</v>
      </c>
      <c r="S4238">
        <v>5</v>
      </c>
      <c r="T4238">
        <v>2.92</v>
      </c>
      <c r="U4238">
        <v>2</v>
      </c>
      <c r="V4238" t="s">
        <v>22</v>
      </c>
      <c r="W4238">
        <f t="shared" si="528"/>
        <v>0</v>
      </c>
      <c r="X4238" t="str">
        <f t="shared" si="529"/>
        <v>3 or fewer calls</v>
      </c>
      <c r="Y4238" t="str">
        <f t="shared" si="530"/>
        <v>Medium</v>
      </c>
      <c r="Z4238" t="str">
        <f t="shared" si="531"/>
        <v>Light_usage</v>
      </c>
      <c r="AA4238" t="str">
        <f t="shared" si="532"/>
        <v>Medium_user</v>
      </c>
      <c r="AB4238" t="str">
        <f t="shared" si="533"/>
        <v>Medium Usage</v>
      </c>
      <c r="AC4238" t="str">
        <f t="shared" si="534"/>
        <v>None</v>
      </c>
      <c r="AD4238" t="str">
        <f t="shared" si="535"/>
        <v>Medium Intl Calls</v>
      </c>
    </row>
    <row r="4239" spans="1:30" x14ac:dyDescent="0.25">
      <c r="A4239" t="s">
        <v>71</v>
      </c>
      <c r="B4239">
        <v>74</v>
      </c>
      <c r="C4239" t="s">
        <v>28</v>
      </c>
      <c r="D4239" t="s">
        <v>22</v>
      </c>
      <c r="E4239">
        <f>IF(train[[#This Row],[international_plan]]="yes",1,0)</f>
        <v>0</v>
      </c>
      <c r="F4239" t="s">
        <v>22</v>
      </c>
      <c r="G4239">
        <f>IF(train[[#This Row],[voice_mail_plan]]="yes",1,0)</f>
        <v>0</v>
      </c>
      <c r="H4239">
        <v>0</v>
      </c>
      <c r="I4239">
        <v>159.4</v>
      </c>
      <c r="J4239">
        <v>86</v>
      </c>
      <c r="K4239">
        <v>27.1</v>
      </c>
      <c r="L4239">
        <v>210</v>
      </c>
      <c r="M4239">
        <v>122</v>
      </c>
      <c r="N4239">
        <v>17.850000000000001</v>
      </c>
      <c r="O4239">
        <v>172.4</v>
      </c>
      <c r="P4239">
        <v>99</v>
      </c>
      <c r="Q4239">
        <v>7.76</v>
      </c>
      <c r="R4239">
        <v>8.5</v>
      </c>
      <c r="S4239">
        <v>2</v>
      </c>
      <c r="T4239">
        <v>2.2999999999999998</v>
      </c>
      <c r="U4239">
        <v>1</v>
      </c>
      <c r="V4239" t="s">
        <v>22</v>
      </c>
      <c r="W4239">
        <f t="shared" si="528"/>
        <v>0</v>
      </c>
      <c r="X4239" t="str">
        <f t="shared" si="529"/>
        <v>3 or fewer calls</v>
      </c>
      <c r="Y4239" t="str">
        <f t="shared" si="530"/>
        <v>Medium</v>
      </c>
      <c r="Z4239" t="str">
        <f t="shared" si="531"/>
        <v>Heavy_user</v>
      </c>
      <c r="AA4239" t="str">
        <f t="shared" si="532"/>
        <v>Medium_user</v>
      </c>
      <c r="AB4239" t="str">
        <f t="shared" si="533"/>
        <v>Medium Usage</v>
      </c>
      <c r="AC4239" t="str">
        <f t="shared" si="534"/>
        <v>None</v>
      </c>
      <c r="AD4239" t="str">
        <f t="shared" si="535"/>
        <v>Medium Intl Calls</v>
      </c>
    </row>
    <row r="4240" spans="1:30" x14ac:dyDescent="0.25">
      <c r="A4240" t="s">
        <v>58</v>
      </c>
      <c r="B4240">
        <v>118</v>
      </c>
      <c r="C4240" t="s">
        <v>28</v>
      </c>
      <c r="D4240" t="s">
        <v>22</v>
      </c>
      <c r="E4240">
        <f>IF(train[[#This Row],[international_plan]]="yes",1,0)</f>
        <v>0</v>
      </c>
      <c r="F4240" t="s">
        <v>23</v>
      </c>
      <c r="G4240">
        <f>IF(train[[#This Row],[voice_mail_plan]]="yes",1,0)</f>
        <v>1</v>
      </c>
      <c r="H4240">
        <v>31</v>
      </c>
      <c r="I4240">
        <v>226.6</v>
      </c>
      <c r="J4240">
        <v>99</v>
      </c>
      <c r="K4240">
        <v>38.520000000000003</v>
      </c>
      <c r="L4240">
        <v>164.9</v>
      </c>
      <c r="M4240">
        <v>136</v>
      </c>
      <c r="N4240">
        <v>14.02</v>
      </c>
      <c r="O4240">
        <v>189.3</v>
      </c>
      <c r="P4240">
        <v>120</v>
      </c>
      <c r="Q4240">
        <v>8.52</v>
      </c>
      <c r="R4240">
        <v>10.199999999999999</v>
      </c>
      <c r="S4240">
        <v>5</v>
      </c>
      <c r="T4240">
        <v>2.75</v>
      </c>
      <c r="U4240">
        <v>3</v>
      </c>
      <c r="V4240" t="s">
        <v>22</v>
      </c>
      <c r="W4240">
        <f t="shared" si="528"/>
        <v>0</v>
      </c>
      <c r="X4240" t="str">
        <f t="shared" si="529"/>
        <v>3 or fewer calls</v>
      </c>
      <c r="Y4240" t="str">
        <f t="shared" si="530"/>
        <v>Medium</v>
      </c>
      <c r="Z4240" t="str">
        <f t="shared" si="531"/>
        <v>Heavy_user</v>
      </c>
      <c r="AA4240" t="str">
        <f t="shared" si="532"/>
        <v>Medium_user</v>
      </c>
      <c r="AB4240" t="str">
        <f t="shared" si="533"/>
        <v>Medium Usage</v>
      </c>
      <c r="AC4240" t="str">
        <f t="shared" si="534"/>
        <v>High</v>
      </c>
      <c r="AD4240" t="str">
        <f t="shared" si="535"/>
        <v>Medium Intl Calls</v>
      </c>
    </row>
    <row r="4241" spans="1:30" x14ac:dyDescent="0.25">
      <c r="A4241" t="s">
        <v>20</v>
      </c>
      <c r="B4241">
        <v>125</v>
      </c>
      <c r="C4241" t="s">
        <v>21</v>
      </c>
      <c r="D4241" t="s">
        <v>22</v>
      </c>
      <c r="E4241">
        <f>IF(train[[#This Row],[international_plan]]="yes",1,0)</f>
        <v>0</v>
      </c>
      <c r="F4241" t="s">
        <v>22</v>
      </c>
      <c r="G4241">
        <f>IF(train[[#This Row],[voice_mail_plan]]="yes",1,0)</f>
        <v>0</v>
      </c>
      <c r="H4241">
        <v>0</v>
      </c>
      <c r="I4241">
        <v>214.7</v>
      </c>
      <c r="J4241">
        <v>115</v>
      </c>
      <c r="K4241">
        <v>36.5</v>
      </c>
      <c r="L4241">
        <v>260.60000000000002</v>
      </c>
      <c r="M4241">
        <v>94</v>
      </c>
      <c r="N4241">
        <v>22.15</v>
      </c>
      <c r="O4241">
        <v>266.3</v>
      </c>
      <c r="P4241">
        <v>123</v>
      </c>
      <c r="Q4241">
        <v>11.98</v>
      </c>
      <c r="R4241">
        <v>7.4</v>
      </c>
      <c r="S4241">
        <v>6</v>
      </c>
      <c r="T4241">
        <v>2</v>
      </c>
      <c r="U4241">
        <v>3</v>
      </c>
      <c r="V4241" t="s">
        <v>22</v>
      </c>
      <c r="W4241">
        <f t="shared" si="528"/>
        <v>0</v>
      </c>
      <c r="X4241" t="str">
        <f t="shared" si="529"/>
        <v>3 or fewer calls</v>
      </c>
      <c r="Y4241" t="str">
        <f t="shared" si="530"/>
        <v>Medium</v>
      </c>
      <c r="Z4241" t="str">
        <f t="shared" si="531"/>
        <v>Medium_user</v>
      </c>
      <c r="AA4241" t="str">
        <f t="shared" si="532"/>
        <v>Heavy_user</v>
      </c>
      <c r="AB4241" t="str">
        <f t="shared" si="533"/>
        <v>Medium Usage</v>
      </c>
      <c r="AC4241" t="str">
        <f t="shared" si="534"/>
        <v>None</v>
      </c>
      <c r="AD4241" t="str">
        <f t="shared" si="535"/>
        <v>Low Intl Calls</v>
      </c>
    </row>
    <row r="4242" spans="1:30" x14ac:dyDescent="0.25">
      <c r="A4242" t="s">
        <v>50</v>
      </c>
      <c r="B4242">
        <v>127</v>
      </c>
      <c r="C4242" t="s">
        <v>21</v>
      </c>
      <c r="D4242" t="s">
        <v>22</v>
      </c>
      <c r="E4242">
        <f>IF(train[[#This Row],[international_plan]]="yes",1,0)</f>
        <v>0</v>
      </c>
      <c r="F4242" t="s">
        <v>23</v>
      </c>
      <c r="G4242">
        <f>IF(train[[#This Row],[voice_mail_plan]]="yes",1,0)</f>
        <v>1</v>
      </c>
      <c r="H4242">
        <v>27</v>
      </c>
      <c r="I4242">
        <v>157.6</v>
      </c>
      <c r="J4242">
        <v>107</v>
      </c>
      <c r="K4242">
        <v>26.79</v>
      </c>
      <c r="L4242">
        <v>280.60000000000002</v>
      </c>
      <c r="M4242">
        <v>49</v>
      </c>
      <c r="N4242">
        <v>23.85</v>
      </c>
      <c r="O4242">
        <v>75.099999999999994</v>
      </c>
      <c r="P4242">
        <v>77</v>
      </c>
      <c r="Q4242">
        <v>3.38</v>
      </c>
      <c r="R4242">
        <v>8</v>
      </c>
      <c r="S4242">
        <v>4</v>
      </c>
      <c r="T4242">
        <v>2.16</v>
      </c>
      <c r="U4242">
        <v>1</v>
      </c>
      <c r="V4242" t="s">
        <v>22</v>
      </c>
      <c r="W4242">
        <f t="shared" si="528"/>
        <v>0</v>
      </c>
      <c r="X4242" t="str">
        <f t="shared" si="529"/>
        <v>3 or fewer calls</v>
      </c>
      <c r="Y4242" t="str">
        <f t="shared" si="530"/>
        <v>Medium</v>
      </c>
      <c r="Z4242" t="str">
        <f t="shared" si="531"/>
        <v>Light_usage</v>
      </c>
      <c r="AA4242" t="str">
        <f t="shared" si="532"/>
        <v>Heavy_user</v>
      </c>
      <c r="AB4242" t="str">
        <f t="shared" si="533"/>
        <v>Medium Usage</v>
      </c>
      <c r="AC4242" t="str">
        <f t="shared" si="534"/>
        <v>Medium</v>
      </c>
      <c r="AD4242" t="str">
        <f t="shared" si="535"/>
        <v>Medium Intl Calls</v>
      </c>
    </row>
    <row r="4243" spans="1:30" x14ac:dyDescent="0.25">
      <c r="A4243" t="s">
        <v>59</v>
      </c>
      <c r="B4243">
        <v>80</v>
      </c>
      <c r="C4243" t="s">
        <v>28</v>
      </c>
      <c r="D4243" t="s">
        <v>22</v>
      </c>
      <c r="E4243">
        <f>IF(train[[#This Row],[international_plan]]="yes",1,0)</f>
        <v>0</v>
      </c>
      <c r="F4243" t="s">
        <v>22</v>
      </c>
      <c r="G4243">
        <f>IF(train[[#This Row],[voice_mail_plan]]="yes",1,0)</f>
        <v>0</v>
      </c>
      <c r="H4243">
        <v>0</v>
      </c>
      <c r="I4243">
        <v>157</v>
      </c>
      <c r="J4243">
        <v>101</v>
      </c>
      <c r="K4243">
        <v>26.69</v>
      </c>
      <c r="L4243">
        <v>208.8</v>
      </c>
      <c r="M4243">
        <v>127</v>
      </c>
      <c r="N4243">
        <v>17.75</v>
      </c>
      <c r="O4243">
        <v>113.3</v>
      </c>
      <c r="P4243">
        <v>109</v>
      </c>
      <c r="Q4243">
        <v>5.0999999999999996</v>
      </c>
      <c r="R4243">
        <v>16.2</v>
      </c>
      <c r="S4243">
        <v>2</v>
      </c>
      <c r="T4243">
        <v>4.37</v>
      </c>
      <c r="U4243">
        <v>2</v>
      </c>
      <c r="V4243" t="s">
        <v>22</v>
      </c>
      <c r="W4243">
        <f t="shared" si="528"/>
        <v>0</v>
      </c>
      <c r="X4243" t="str">
        <f t="shared" si="529"/>
        <v>3 or fewer calls</v>
      </c>
      <c r="Y4243" t="str">
        <f t="shared" si="530"/>
        <v>High</v>
      </c>
      <c r="Z4243" t="str">
        <f t="shared" si="531"/>
        <v>Heavy_user</v>
      </c>
      <c r="AA4243" t="str">
        <f t="shared" si="532"/>
        <v>Medium_user</v>
      </c>
      <c r="AB4243" t="str">
        <f t="shared" si="533"/>
        <v>Medium Usage</v>
      </c>
      <c r="AC4243" t="str">
        <f t="shared" si="534"/>
        <v>None</v>
      </c>
      <c r="AD4243" t="str">
        <f t="shared" si="535"/>
        <v>Medium Intl Calls</v>
      </c>
    </row>
    <row r="4244" spans="1:30" x14ac:dyDescent="0.25">
      <c r="A4244" t="s">
        <v>60</v>
      </c>
      <c r="B4244">
        <v>150</v>
      </c>
      <c r="C4244" t="s">
        <v>25</v>
      </c>
      <c r="D4244" t="s">
        <v>22</v>
      </c>
      <c r="E4244">
        <f>IF(train[[#This Row],[international_plan]]="yes",1,0)</f>
        <v>0</v>
      </c>
      <c r="F4244" t="s">
        <v>22</v>
      </c>
      <c r="G4244">
        <f>IF(train[[#This Row],[voice_mail_plan]]="yes",1,0)</f>
        <v>0</v>
      </c>
      <c r="H4244">
        <v>0</v>
      </c>
      <c r="I4244">
        <v>170</v>
      </c>
      <c r="J4244">
        <v>115</v>
      </c>
      <c r="K4244">
        <v>28.9</v>
      </c>
      <c r="L4244">
        <v>162.69999999999999</v>
      </c>
      <c r="M4244">
        <v>138</v>
      </c>
      <c r="N4244">
        <v>13.83</v>
      </c>
      <c r="O4244">
        <v>267.2</v>
      </c>
      <c r="P4244">
        <v>77</v>
      </c>
      <c r="Q4244">
        <v>12.02</v>
      </c>
      <c r="R4244">
        <v>8.3000000000000007</v>
      </c>
      <c r="S4244">
        <v>2</v>
      </c>
      <c r="T4244">
        <v>2.2400000000000002</v>
      </c>
      <c r="U4244">
        <v>0</v>
      </c>
      <c r="V4244" t="s">
        <v>22</v>
      </c>
      <c r="W4244">
        <f t="shared" si="528"/>
        <v>0</v>
      </c>
      <c r="X4244" t="str">
        <f t="shared" si="529"/>
        <v>3 or fewer calls</v>
      </c>
      <c r="Y4244" t="str">
        <f t="shared" si="530"/>
        <v>Medium</v>
      </c>
      <c r="Z4244" t="str">
        <f t="shared" si="531"/>
        <v>Heavy_user</v>
      </c>
      <c r="AA4244" t="str">
        <f t="shared" si="532"/>
        <v>Medium_user</v>
      </c>
      <c r="AB4244" t="str">
        <f t="shared" si="533"/>
        <v>Medium Usage</v>
      </c>
      <c r="AC4244" t="str">
        <f t="shared" si="534"/>
        <v>None</v>
      </c>
      <c r="AD4244" t="str">
        <f t="shared" si="535"/>
        <v>Medium Intl Calls</v>
      </c>
    </row>
    <row r="4245" spans="1:30" x14ac:dyDescent="0.25">
      <c r="A4245" t="s">
        <v>75</v>
      </c>
      <c r="B4245">
        <v>140</v>
      </c>
      <c r="C4245" t="s">
        <v>28</v>
      </c>
      <c r="D4245" t="s">
        <v>22</v>
      </c>
      <c r="E4245">
        <f>IF(train[[#This Row],[international_plan]]="yes",1,0)</f>
        <v>0</v>
      </c>
      <c r="F4245" t="s">
        <v>22</v>
      </c>
      <c r="G4245">
        <f>IF(train[[#This Row],[voice_mail_plan]]="yes",1,0)</f>
        <v>0</v>
      </c>
      <c r="H4245">
        <v>0</v>
      </c>
      <c r="I4245">
        <v>244.7</v>
      </c>
      <c r="J4245">
        <v>115</v>
      </c>
      <c r="K4245">
        <v>41.6</v>
      </c>
      <c r="L4245">
        <v>258.60000000000002</v>
      </c>
      <c r="M4245">
        <v>101</v>
      </c>
      <c r="N4245">
        <v>21.98</v>
      </c>
      <c r="O4245">
        <v>231.3</v>
      </c>
      <c r="P4245">
        <v>112</v>
      </c>
      <c r="Q4245">
        <v>10.41</v>
      </c>
      <c r="R4245">
        <v>7.5</v>
      </c>
      <c r="S4245">
        <v>6</v>
      </c>
      <c r="T4245">
        <v>2.0299999999999998</v>
      </c>
      <c r="U4245">
        <v>1</v>
      </c>
      <c r="V4245" t="s">
        <v>23</v>
      </c>
      <c r="W4245">
        <f t="shared" si="528"/>
        <v>1</v>
      </c>
      <c r="X4245" t="str">
        <f t="shared" si="529"/>
        <v>3 or fewer calls</v>
      </c>
      <c r="Y4245" t="str">
        <f t="shared" si="530"/>
        <v>Medium</v>
      </c>
      <c r="Z4245" t="str">
        <f t="shared" si="531"/>
        <v>Medium_user</v>
      </c>
      <c r="AA4245" t="str">
        <f t="shared" si="532"/>
        <v>Heavy_user</v>
      </c>
      <c r="AB4245" t="str">
        <f t="shared" si="533"/>
        <v>Medium Usage</v>
      </c>
      <c r="AC4245" t="str">
        <f t="shared" si="534"/>
        <v>None</v>
      </c>
      <c r="AD4245" t="str">
        <f t="shared" si="535"/>
        <v>Medium Intl Calls</v>
      </c>
    </row>
    <row r="4246" spans="1:30" x14ac:dyDescent="0.25">
      <c r="A4246" t="s">
        <v>42</v>
      </c>
      <c r="B4246">
        <v>97</v>
      </c>
      <c r="C4246" t="s">
        <v>28</v>
      </c>
      <c r="D4246" t="s">
        <v>22</v>
      </c>
      <c r="E4246">
        <f>IF(train[[#This Row],[international_plan]]="yes",1,0)</f>
        <v>0</v>
      </c>
      <c r="F4246" t="s">
        <v>22</v>
      </c>
      <c r="G4246">
        <f>IF(train[[#This Row],[voice_mail_plan]]="yes",1,0)</f>
        <v>0</v>
      </c>
      <c r="H4246">
        <v>0</v>
      </c>
      <c r="I4246">
        <v>252.6</v>
      </c>
      <c r="J4246">
        <v>89</v>
      </c>
      <c r="K4246">
        <v>42.94</v>
      </c>
      <c r="L4246">
        <v>340.3</v>
      </c>
      <c r="M4246">
        <v>91</v>
      </c>
      <c r="N4246">
        <v>28.93</v>
      </c>
      <c r="O4246">
        <v>256.5</v>
      </c>
      <c r="P4246">
        <v>67</v>
      </c>
      <c r="Q4246">
        <v>11.54</v>
      </c>
      <c r="R4246">
        <v>8.8000000000000007</v>
      </c>
      <c r="S4246">
        <v>5</v>
      </c>
      <c r="T4246">
        <v>2.38</v>
      </c>
      <c r="U4246">
        <v>1</v>
      </c>
      <c r="V4246" t="s">
        <v>23</v>
      </c>
      <c r="W4246">
        <f t="shared" si="528"/>
        <v>1</v>
      </c>
      <c r="X4246" t="str">
        <f t="shared" si="529"/>
        <v>3 or fewer calls</v>
      </c>
      <c r="Y4246" t="str">
        <f t="shared" si="530"/>
        <v>Medium</v>
      </c>
      <c r="Z4246" t="str">
        <f t="shared" si="531"/>
        <v>Medium_user</v>
      </c>
      <c r="AA4246" t="str">
        <f t="shared" si="532"/>
        <v>Heavy_user</v>
      </c>
      <c r="AB4246" t="str">
        <f t="shared" si="533"/>
        <v>Medium Usage</v>
      </c>
      <c r="AC4246" t="str">
        <f t="shared" si="534"/>
        <v>None</v>
      </c>
      <c r="AD4246" t="str">
        <f t="shared" si="535"/>
        <v>Medium Intl Calls</v>
      </c>
    </row>
    <row r="4247" spans="1:30" x14ac:dyDescent="0.25">
      <c r="A4247" t="s">
        <v>35</v>
      </c>
      <c r="B4247">
        <v>83</v>
      </c>
      <c r="C4247" t="s">
        <v>21</v>
      </c>
      <c r="D4247" t="s">
        <v>22</v>
      </c>
      <c r="E4247">
        <f>IF(train[[#This Row],[international_plan]]="yes",1,0)</f>
        <v>0</v>
      </c>
      <c r="F4247" t="s">
        <v>22</v>
      </c>
      <c r="G4247">
        <f>IF(train[[#This Row],[voice_mail_plan]]="yes",1,0)</f>
        <v>0</v>
      </c>
      <c r="H4247">
        <v>0</v>
      </c>
      <c r="I4247">
        <v>188.3</v>
      </c>
      <c r="J4247">
        <v>70</v>
      </c>
      <c r="K4247">
        <v>32.01</v>
      </c>
      <c r="L4247">
        <v>243.8</v>
      </c>
      <c r="M4247">
        <v>88</v>
      </c>
      <c r="N4247">
        <v>20.72</v>
      </c>
      <c r="O4247">
        <v>213.7</v>
      </c>
      <c r="P4247">
        <v>79</v>
      </c>
      <c r="Q4247">
        <v>9.6199999999999992</v>
      </c>
      <c r="R4247">
        <v>10.3</v>
      </c>
      <c r="S4247">
        <v>6</v>
      </c>
      <c r="T4247">
        <v>2.78</v>
      </c>
      <c r="U4247">
        <v>0</v>
      </c>
      <c r="V4247" t="s">
        <v>22</v>
      </c>
      <c r="W4247">
        <f t="shared" si="528"/>
        <v>0</v>
      </c>
      <c r="X4247" t="str">
        <f t="shared" si="529"/>
        <v>3 or fewer calls</v>
      </c>
      <c r="Y4247" t="str">
        <f t="shared" si="530"/>
        <v>Medium</v>
      </c>
      <c r="Z4247" t="str">
        <f t="shared" si="531"/>
        <v>Medium_user</v>
      </c>
      <c r="AA4247" t="str">
        <f t="shared" si="532"/>
        <v>Heavy_user</v>
      </c>
      <c r="AB4247" t="str">
        <f t="shared" si="533"/>
        <v>Medium Usage</v>
      </c>
      <c r="AC4247" t="str">
        <f t="shared" si="534"/>
        <v>None</v>
      </c>
      <c r="AD4247" t="str">
        <f t="shared" si="535"/>
        <v>Medium Intl Calls</v>
      </c>
    </row>
    <row r="4248" spans="1:30" x14ac:dyDescent="0.25">
      <c r="A4248" t="s">
        <v>31</v>
      </c>
      <c r="B4248">
        <v>73</v>
      </c>
      <c r="C4248" t="s">
        <v>25</v>
      </c>
      <c r="D4248" t="s">
        <v>22</v>
      </c>
      <c r="E4248">
        <f>IF(train[[#This Row],[international_plan]]="yes",1,0)</f>
        <v>0</v>
      </c>
      <c r="F4248" t="s">
        <v>22</v>
      </c>
      <c r="G4248">
        <f>IF(train[[#This Row],[voice_mail_plan]]="yes",1,0)</f>
        <v>0</v>
      </c>
      <c r="H4248">
        <v>0</v>
      </c>
      <c r="I4248">
        <v>177.9</v>
      </c>
      <c r="J4248">
        <v>89</v>
      </c>
      <c r="K4248">
        <v>30.24</v>
      </c>
      <c r="L4248">
        <v>131.19999999999999</v>
      </c>
      <c r="M4248">
        <v>82</v>
      </c>
      <c r="N4248">
        <v>11.15</v>
      </c>
      <c r="O4248">
        <v>186.2</v>
      </c>
      <c r="P4248">
        <v>89</v>
      </c>
      <c r="Q4248">
        <v>8.3800000000000008</v>
      </c>
      <c r="R4248">
        <v>11.5</v>
      </c>
      <c r="S4248">
        <v>6</v>
      </c>
      <c r="T4248">
        <v>3.11</v>
      </c>
      <c r="U4248">
        <v>3</v>
      </c>
      <c r="V4248" t="s">
        <v>22</v>
      </c>
      <c r="W4248">
        <f t="shared" si="528"/>
        <v>0</v>
      </c>
      <c r="X4248" t="str">
        <f t="shared" si="529"/>
        <v>3 or fewer calls</v>
      </c>
      <c r="Y4248" t="str">
        <f t="shared" si="530"/>
        <v>Medium</v>
      </c>
      <c r="Z4248" t="str">
        <f t="shared" si="531"/>
        <v>Medium_user</v>
      </c>
      <c r="AA4248" t="str">
        <f t="shared" si="532"/>
        <v>Medium_user</v>
      </c>
      <c r="AB4248" t="str">
        <f t="shared" si="533"/>
        <v>Medium Usage</v>
      </c>
      <c r="AC4248" t="str">
        <f t="shared" si="534"/>
        <v>None</v>
      </c>
      <c r="AD4248" t="str">
        <f t="shared" si="535"/>
        <v>Medium Intl Calls</v>
      </c>
    </row>
    <row r="4249" spans="1:30" x14ac:dyDescent="0.25">
      <c r="A4249" t="s">
        <v>58</v>
      </c>
      <c r="B4249">
        <v>75</v>
      </c>
      <c r="C4249" t="s">
        <v>25</v>
      </c>
      <c r="D4249" t="s">
        <v>22</v>
      </c>
      <c r="E4249">
        <f>IF(train[[#This Row],[international_plan]]="yes",1,0)</f>
        <v>0</v>
      </c>
      <c r="F4249" t="s">
        <v>22</v>
      </c>
      <c r="G4249">
        <f>IF(train[[#This Row],[voice_mail_plan]]="yes",1,0)</f>
        <v>0</v>
      </c>
      <c r="H4249">
        <v>0</v>
      </c>
      <c r="I4249">
        <v>170.7</v>
      </c>
      <c r="J4249">
        <v>101</v>
      </c>
      <c r="K4249">
        <v>29.02</v>
      </c>
      <c r="L4249">
        <v>193.1</v>
      </c>
      <c r="M4249">
        <v>126</v>
      </c>
      <c r="N4249">
        <v>16.41</v>
      </c>
      <c r="O4249">
        <v>129.1</v>
      </c>
      <c r="P4249">
        <v>104</v>
      </c>
      <c r="Q4249">
        <v>5.81</v>
      </c>
      <c r="R4249">
        <v>6.9</v>
      </c>
      <c r="S4249">
        <v>7</v>
      </c>
      <c r="T4249">
        <v>1.86</v>
      </c>
      <c r="U4249">
        <v>1</v>
      </c>
      <c r="V4249" t="s">
        <v>22</v>
      </c>
      <c r="W4249">
        <f t="shared" si="528"/>
        <v>0</v>
      </c>
      <c r="X4249" t="str">
        <f t="shared" si="529"/>
        <v>3 or fewer calls</v>
      </c>
      <c r="Y4249" t="str">
        <f t="shared" si="530"/>
        <v>Low</v>
      </c>
      <c r="Z4249" t="str">
        <f t="shared" si="531"/>
        <v>Heavy_user</v>
      </c>
      <c r="AA4249" t="str">
        <f t="shared" si="532"/>
        <v>Medium_user</v>
      </c>
      <c r="AB4249" t="str">
        <f t="shared" si="533"/>
        <v>Medium Usage</v>
      </c>
      <c r="AC4249" t="str">
        <f t="shared" si="534"/>
        <v>None</v>
      </c>
      <c r="AD4249" t="str">
        <f t="shared" si="535"/>
        <v>Low Intl Calls</v>
      </c>
    </row>
    <row r="4250" spans="1:30" x14ac:dyDescent="0.25">
      <c r="A4250" t="s">
        <v>45</v>
      </c>
      <c r="B4250">
        <v>50</v>
      </c>
      <c r="C4250" t="s">
        <v>25</v>
      </c>
      <c r="D4250" t="s">
        <v>22</v>
      </c>
      <c r="E4250">
        <f>IF(train[[#This Row],[international_plan]]="yes",1,0)</f>
        <v>0</v>
      </c>
      <c r="F4250" t="s">
        <v>23</v>
      </c>
      <c r="G4250">
        <f>IF(train[[#This Row],[voice_mail_plan]]="yes",1,0)</f>
        <v>1</v>
      </c>
      <c r="H4250">
        <v>40</v>
      </c>
      <c r="I4250">
        <v>235.7</v>
      </c>
      <c r="J4250">
        <v>127</v>
      </c>
      <c r="K4250">
        <v>40.07</v>
      </c>
      <c r="L4250">
        <v>223</v>
      </c>
      <c r="M4250">
        <v>126</v>
      </c>
      <c r="N4250">
        <v>18.96</v>
      </c>
      <c r="O4250">
        <v>297.5</v>
      </c>
      <c r="P4250">
        <v>116</v>
      </c>
      <c r="Q4250">
        <v>13.39</v>
      </c>
      <c r="R4250">
        <v>9.9</v>
      </c>
      <c r="S4250">
        <v>5</v>
      </c>
      <c r="T4250">
        <v>2.67</v>
      </c>
      <c r="U4250">
        <v>2</v>
      </c>
      <c r="V4250" t="s">
        <v>22</v>
      </c>
      <c r="W4250">
        <f t="shared" si="528"/>
        <v>0</v>
      </c>
      <c r="X4250" t="str">
        <f t="shared" si="529"/>
        <v>3 or fewer calls</v>
      </c>
      <c r="Y4250" t="str">
        <f t="shared" si="530"/>
        <v>Medium</v>
      </c>
      <c r="Z4250" t="str">
        <f t="shared" si="531"/>
        <v>Heavy_user</v>
      </c>
      <c r="AA4250" t="str">
        <f t="shared" si="532"/>
        <v>Medium_user</v>
      </c>
      <c r="AB4250" t="str">
        <f t="shared" si="533"/>
        <v>Medium Usage</v>
      </c>
      <c r="AC4250" t="str">
        <f t="shared" si="534"/>
        <v>High</v>
      </c>
      <c r="AD4250" t="str">
        <f t="shared" si="535"/>
        <v>Medium Intl Calls</v>
      </c>
    </row>
    <row r="4251" spans="1:30" x14ac:dyDescent="0.25">
      <c r="A4251" t="s">
        <v>64</v>
      </c>
      <c r="B4251">
        <v>86</v>
      </c>
      <c r="C4251" t="s">
        <v>21</v>
      </c>
      <c r="D4251" t="s">
        <v>22</v>
      </c>
      <c r="E4251">
        <f>IF(train[[#This Row],[international_plan]]="yes",1,0)</f>
        <v>0</v>
      </c>
      <c r="F4251" t="s">
        <v>23</v>
      </c>
      <c r="G4251">
        <f>IF(train[[#This Row],[voice_mail_plan]]="yes",1,0)</f>
        <v>1</v>
      </c>
      <c r="H4251">
        <v>34</v>
      </c>
      <c r="I4251">
        <v>129.4</v>
      </c>
      <c r="J4251">
        <v>102</v>
      </c>
      <c r="K4251">
        <v>22</v>
      </c>
      <c r="L4251">
        <v>267.10000000000002</v>
      </c>
      <c r="M4251">
        <v>104</v>
      </c>
      <c r="N4251">
        <v>22.7</v>
      </c>
      <c r="O4251">
        <v>154.80000000000001</v>
      </c>
      <c r="P4251">
        <v>100</v>
      </c>
      <c r="Q4251">
        <v>6.97</v>
      </c>
      <c r="R4251">
        <v>9.3000000000000007</v>
      </c>
      <c r="S4251">
        <v>16</v>
      </c>
      <c r="T4251">
        <v>2.5099999999999998</v>
      </c>
      <c r="U4251">
        <v>0</v>
      </c>
      <c r="V4251" t="s">
        <v>22</v>
      </c>
      <c r="W4251">
        <f t="shared" si="528"/>
        <v>0</v>
      </c>
      <c r="X4251" t="str">
        <f t="shared" si="529"/>
        <v>3 or fewer calls</v>
      </c>
      <c r="Y4251" t="str">
        <f t="shared" si="530"/>
        <v>Medium</v>
      </c>
      <c r="Z4251" t="str">
        <f t="shared" si="531"/>
        <v>Medium_user</v>
      </c>
      <c r="AA4251" t="str">
        <f t="shared" si="532"/>
        <v>Heavy_user</v>
      </c>
      <c r="AB4251" t="str">
        <f t="shared" si="533"/>
        <v>Medium Usage</v>
      </c>
      <c r="AC4251" t="str">
        <f t="shared" si="534"/>
        <v>High</v>
      </c>
      <c r="AD4251" t="str">
        <f t="shared" si="535"/>
        <v>Medium Intl Calls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ACAC1-110A-438E-A8F3-5F4E4D6A6CDA}">
  <dimension ref="A1:AE4251"/>
  <sheetViews>
    <sheetView topLeftCell="Q1" workbookViewId="0">
      <selection activeCell="Z23" sqref="Z23"/>
    </sheetView>
  </sheetViews>
  <sheetFormatPr defaultRowHeight="15" x14ac:dyDescent="0.25"/>
  <cols>
    <col min="1" max="1" width="11.28515625" bestFit="1" customWidth="1"/>
    <col min="2" max="2" width="14.140625" bestFit="1" customWidth="1"/>
    <col min="4" max="4" width="12.28515625" customWidth="1"/>
    <col min="5" max="5" width="12.7109375" customWidth="1"/>
    <col min="6" max="6" width="13.140625" bestFit="1" customWidth="1"/>
    <col min="7" max="7" width="40.42578125" bestFit="1" customWidth="1"/>
    <col min="10" max="10" width="13.140625" bestFit="1" customWidth="1"/>
    <col min="11" max="11" width="28.140625" bestFit="1" customWidth="1"/>
    <col min="12" max="12" width="25" bestFit="1" customWidth="1"/>
    <col min="13" max="13" width="28.140625" bestFit="1" customWidth="1"/>
    <col min="14" max="14" width="21.5703125" customWidth="1"/>
    <col min="15" max="15" width="14.140625" bestFit="1" customWidth="1"/>
    <col min="16" max="16" width="28" bestFit="1" customWidth="1"/>
    <col min="17" max="17" width="24.7109375" bestFit="1" customWidth="1"/>
    <col min="18" max="18" width="11.28515625" bestFit="1" customWidth="1"/>
    <col min="19" max="19" width="13.42578125" customWidth="1"/>
    <col min="21" max="21" width="14" bestFit="1" customWidth="1"/>
    <col min="22" max="22" width="13.42578125" bestFit="1" customWidth="1"/>
    <col min="23" max="23" width="16.7109375" bestFit="1" customWidth="1"/>
    <col min="25" max="25" width="13.140625" bestFit="1" customWidth="1"/>
    <col min="26" max="26" width="28.140625" bestFit="1" customWidth="1"/>
    <col min="29" max="29" width="10.28515625" customWidth="1"/>
    <col min="30" max="30" width="13.140625" bestFit="1" customWidth="1"/>
    <col min="31" max="31" width="26.85546875" bestFit="1" customWidth="1"/>
  </cols>
  <sheetData>
    <row r="1" spans="1:31" x14ac:dyDescent="0.25">
      <c r="A1" s="5" t="s">
        <v>79</v>
      </c>
      <c r="B1" t="s">
        <v>78</v>
      </c>
      <c r="F1" s="5" t="s">
        <v>76</v>
      </c>
      <c r="G1" t="s">
        <v>78</v>
      </c>
      <c r="J1" s="5" t="s">
        <v>76</v>
      </c>
      <c r="K1" t="s">
        <v>83</v>
      </c>
      <c r="L1" t="s">
        <v>84</v>
      </c>
      <c r="M1" t="s">
        <v>85</v>
      </c>
      <c r="O1" s="5" t="s">
        <v>78</v>
      </c>
      <c r="P1" s="5" t="s">
        <v>81</v>
      </c>
      <c r="T1" s="1" t="s">
        <v>19</v>
      </c>
      <c r="U1" s="4" t="s">
        <v>89</v>
      </c>
      <c r="V1" s="1" t="s">
        <v>7</v>
      </c>
      <c r="W1" s="1" t="s">
        <v>6</v>
      </c>
      <c r="Y1" s="5" t="s">
        <v>76</v>
      </c>
      <c r="Z1" t="s">
        <v>86</v>
      </c>
      <c r="AD1" s="5" t="s">
        <v>76</v>
      </c>
      <c r="AE1" t="s">
        <v>84</v>
      </c>
    </row>
    <row r="2" spans="1:31" x14ac:dyDescent="0.25">
      <c r="A2" s="6" t="s">
        <v>22</v>
      </c>
      <c r="B2" s="24">
        <v>3652</v>
      </c>
      <c r="F2" s="6" t="s">
        <v>22</v>
      </c>
      <c r="G2">
        <v>3854</v>
      </c>
      <c r="J2" s="6" t="s">
        <v>22</v>
      </c>
      <c r="K2" s="8">
        <v>29.844947973713168</v>
      </c>
      <c r="L2" s="8">
        <v>16.878743154435913</v>
      </c>
      <c r="M2" s="8">
        <v>8.9811308871851168</v>
      </c>
      <c r="O2" s="5" t="s">
        <v>76</v>
      </c>
      <c r="P2" t="s">
        <v>22</v>
      </c>
      <c r="Q2" t="s">
        <v>23</v>
      </c>
      <c r="R2" t="s">
        <v>77</v>
      </c>
      <c r="T2" s="2" t="s">
        <v>22</v>
      </c>
      <c r="U2" s="10">
        <f>IF(T2="yes",1,0)</f>
        <v>0</v>
      </c>
      <c r="V2" s="2">
        <v>123</v>
      </c>
      <c r="W2" s="2">
        <v>161.6</v>
      </c>
      <c r="X2">
        <f>CORREL(U2:U4251,V2:V4251)</f>
        <v>1.1640422238906746E-2</v>
      </c>
      <c r="Y2" s="6" t="s">
        <v>22</v>
      </c>
      <c r="Z2" s="9">
        <v>175.5550930996709</v>
      </c>
      <c r="AD2" s="6" t="s">
        <v>22</v>
      </c>
      <c r="AE2" s="8">
        <v>16.878743154435913</v>
      </c>
    </row>
    <row r="3" spans="1:31" x14ac:dyDescent="0.25">
      <c r="A3" s="6" t="s">
        <v>23</v>
      </c>
      <c r="B3" s="24">
        <v>598</v>
      </c>
      <c r="F3" s="6" t="s">
        <v>23</v>
      </c>
      <c r="G3">
        <v>396</v>
      </c>
      <c r="J3" s="6" t="s">
        <v>23</v>
      </c>
      <c r="K3" s="8">
        <v>35.528678929765867</v>
      </c>
      <c r="L3" s="8">
        <v>17.847207357859528</v>
      </c>
      <c r="M3" s="8">
        <v>9.2850334448160474</v>
      </c>
      <c r="O3" s="6" t="s">
        <v>22</v>
      </c>
      <c r="P3" s="7">
        <v>0.83556405353728491</v>
      </c>
      <c r="Q3" s="7">
        <v>0.16443594646271512</v>
      </c>
      <c r="R3" s="7">
        <v>1</v>
      </c>
      <c r="T3" s="3" t="s">
        <v>22</v>
      </c>
      <c r="U3" s="11">
        <f t="shared" ref="U3:U66" si="0">IF(T3="yes",1,0)</f>
        <v>0</v>
      </c>
      <c r="V3" s="3">
        <v>114</v>
      </c>
      <c r="W3" s="3">
        <v>243.4</v>
      </c>
      <c r="Y3" s="6" t="s">
        <v>23</v>
      </c>
      <c r="Z3" s="9">
        <v>208.99013377926423</v>
      </c>
      <c r="AD3" s="6" t="s">
        <v>23</v>
      </c>
      <c r="AE3" s="8">
        <v>17.847207357859528</v>
      </c>
    </row>
    <row r="4" spans="1:31" x14ac:dyDescent="0.25">
      <c r="A4" s="6" t="s">
        <v>77</v>
      </c>
      <c r="B4" s="24">
        <v>4250</v>
      </c>
      <c r="F4" s="6" t="s">
        <v>77</v>
      </c>
      <c r="G4">
        <v>4250</v>
      </c>
      <c r="J4" s="6" t="s">
        <v>77</v>
      </c>
      <c r="K4" s="8">
        <v>30.64468235294126</v>
      </c>
      <c r="L4" s="8">
        <v>17.015011764705886</v>
      </c>
      <c r="M4" s="8">
        <v>9.0238917647059136</v>
      </c>
      <c r="O4" s="6" t="s">
        <v>23</v>
      </c>
      <c r="P4" s="7">
        <v>0.92625899280575541</v>
      </c>
      <c r="Q4" s="7">
        <v>7.3741007194244604E-2</v>
      </c>
      <c r="R4" s="7">
        <v>1</v>
      </c>
      <c r="T4" s="2" t="s">
        <v>22</v>
      </c>
      <c r="U4" s="10">
        <f t="shared" si="0"/>
        <v>0</v>
      </c>
      <c r="V4" s="2">
        <v>71</v>
      </c>
      <c r="W4" s="2">
        <v>299.39999999999998</v>
      </c>
      <c r="Y4" s="6" t="s">
        <v>77</v>
      </c>
      <c r="Z4" s="9">
        <v>180.25959999999952</v>
      </c>
      <c r="AD4" s="6" t="s">
        <v>77</v>
      </c>
      <c r="AE4" s="8">
        <v>17.015011764705886</v>
      </c>
    </row>
    <row r="5" spans="1:31" x14ac:dyDescent="0.25">
      <c r="O5" s="6" t="s">
        <v>77</v>
      </c>
      <c r="P5" s="7">
        <v>0.85929411764705887</v>
      </c>
      <c r="Q5" s="7">
        <v>0.14070588235294118</v>
      </c>
      <c r="R5" s="7">
        <v>1</v>
      </c>
      <c r="T5" s="3" t="s">
        <v>22</v>
      </c>
      <c r="U5" s="11">
        <f t="shared" si="0"/>
        <v>0</v>
      </c>
      <c r="V5" s="3">
        <v>113</v>
      </c>
      <c r="W5" s="3">
        <v>166.7</v>
      </c>
    </row>
    <row r="6" spans="1:31" x14ac:dyDescent="0.25">
      <c r="T6" s="2" t="s">
        <v>22</v>
      </c>
      <c r="U6" s="10">
        <f t="shared" si="0"/>
        <v>0</v>
      </c>
      <c r="V6" s="2">
        <v>88</v>
      </c>
      <c r="W6" s="2">
        <v>218.2</v>
      </c>
    </row>
    <row r="7" spans="1:31" x14ac:dyDescent="0.25">
      <c r="T7" s="3" t="s">
        <v>22</v>
      </c>
      <c r="U7" s="11">
        <f t="shared" si="0"/>
        <v>0</v>
      </c>
      <c r="V7" s="3">
        <v>79</v>
      </c>
      <c r="W7" s="3">
        <v>157</v>
      </c>
    </row>
    <row r="8" spans="1:31" x14ac:dyDescent="0.25">
      <c r="T8" s="2" t="s">
        <v>22</v>
      </c>
      <c r="U8" s="10">
        <f t="shared" si="0"/>
        <v>0</v>
      </c>
      <c r="V8" s="2">
        <v>97</v>
      </c>
      <c r="W8" s="2">
        <v>184.5</v>
      </c>
    </row>
    <row r="9" spans="1:31" x14ac:dyDescent="0.25">
      <c r="T9" s="3" t="s">
        <v>22</v>
      </c>
      <c r="U9" s="11">
        <f t="shared" si="0"/>
        <v>0</v>
      </c>
      <c r="V9" s="3">
        <v>84</v>
      </c>
      <c r="W9" s="3">
        <v>258.60000000000002</v>
      </c>
    </row>
    <row r="10" spans="1:31" x14ac:dyDescent="0.25">
      <c r="T10" s="2" t="s">
        <v>23</v>
      </c>
      <c r="U10" s="10">
        <f t="shared" si="0"/>
        <v>1</v>
      </c>
      <c r="V10" s="2">
        <v>137</v>
      </c>
      <c r="W10" s="2">
        <v>129.1</v>
      </c>
    </row>
    <row r="11" spans="1:31" x14ac:dyDescent="0.25">
      <c r="T11" s="3" t="s">
        <v>22</v>
      </c>
      <c r="U11" s="11">
        <f t="shared" si="0"/>
        <v>0</v>
      </c>
      <c r="V11" s="3">
        <v>127</v>
      </c>
      <c r="W11" s="3">
        <v>187.7</v>
      </c>
    </row>
    <row r="12" spans="1:31" x14ac:dyDescent="0.25">
      <c r="T12" s="2" t="s">
        <v>22</v>
      </c>
      <c r="U12" s="10">
        <f t="shared" si="0"/>
        <v>0</v>
      </c>
      <c r="V12" s="2">
        <v>96</v>
      </c>
      <c r="W12" s="2">
        <v>128.80000000000001</v>
      </c>
    </row>
    <row r="13" spans="1:31" x14ac:dyDescent="0.25">
      <c r="T13" s="3" t="s">
        <v>22</v>
      </c>
      <c r="U13" s="11">
        <f t="shared" si="0"/>
        <v>0</v>
      </c>
      <c r="V13" s="3">
        <v>88</v>
      </c>
      <c r="W13" s="3">
        <v>156.6</v>
      </c>
    </row>
    <row r="14" spans="1:31" x14ac:dyDescent="0.25">
      <c r="T14" s="2" t="s">
        <v>23</v>
      </c>
      <c r="U14" s="10">
        <f t="shared" si="0"/>
        <v>1</v>
      </c>
      <c r="V14" s="2">
        <v>67</v>
      </c>
      <c r="W14" s="2">
        <v>332.9</v>
      </c>
    </row>
    <row r="15" spans="1:31" x14ac:dyDescent="0.25">
      <c r="T15" s="3" t="s">
        <v>22</v>
      </c>
      <c r="U15" s="11">
        <f t="shared" si="0"/>
        <v>0</v>
      </c>
      <c r="V15" s="3">
        <v>139</v>
      </c>
      <c r="W15" s="3">
        <v>196.4</v>
      </c>
    </row>
    <row r="16" spans="1:31" x14ac:dyDescent="0.25">
      <c r="T16" s="2" t="s">
        <v>22</v>
      </c>
      <c r="U16" s="10">
        <f t="shared" si="0"/>
        <v>0</v>
      </c>
      <c r="V16" s="2">
        <v>66</v>
      </c>
      <c r="W16" s="2">
        <v>189.7</v>
      </c>
    </row>
    <row r="17" spans="1:23" x14ac:dyDescent="0.25">
      <c r="T17" s="3" t="s">
        <v>22</v>
      </c>
      <c r="U17" s="11">
        <f t="shared" si="0"/>
        <v>0</v>
      </c>
      <c r="V17" s="3">
        <v>90</v>
      </c>
      <c r="W17" s="3">
        <v>224.4</v>
      </c>
    </row>
    <row r="18" spans="1:23" x14ac:dyDescent="0.25">
      <c r="A18" s="5" t="s">
        <v>76</v>
      </c>
      <c r="B18" t="s">
        <v>80</v>
      </c>
      <c r="F18" s="5" t="s">
        <v>76</v>
      </c>
      <c r="G18" t="s">
        <v>82</v>
      </c>
      <c r="J18" s="5" t="s">
        <v>76</v>
      </c>
      <c r="K18" t="s">
        <v>86</v>
      </c>
      <c r="O18" s="5" t="s">
        <v>76</v>
      </c>
      <c r="P18" t="s">
        <v>87</v>
      </c>
      <c r="Q18" t="s">
        <v>88</v>
      </c>
      <c r="T18" s="2" t="s">
        <v>22</v>
      </c>
      <c r="U18" s="10">
        <f t="shared" si="0"/>
        <v>0</v>
      </c>
      <c r="V18" s="2">
        <v>117</v>
      </c>
      <c r="W18" s="2">
        <v>155.1</v>
      </c>
    </row>
    <row r="19" spans="1:23" x14ac:dyDescent="0.25">
      <c r="A19" s="6" t="s">
        <v>22</v>
      </c>
      <c r="B19">
        <v>99.924972617743705</v>
      </c>
      <c r="F19" s="6" t="s">
        <v>22</v>
      </c>
      <c r="G19">
        <v>1.4416757940854326</v>
      </c>
      <c r="J19" s="6" t="s">
        <v>22</v>
      </c>
      <c r="K19" s="8">
        <v>175.5550930996709</v>
      </c>
      <c r="O19" s="6" t="s">
        <v>22</v>
      </c>
      <c r="P19" s="8">
        <v>10.194441401971536</v>
      </c>
      <c r="Q19" s="8">
        <v>2.7530175246440205</v>
      </c>
      <c r="T19" s="3" t="s">
        <v>23</v>
      </c>
      <c r="U19" s="11">
        <f t="shared" si="0"/>
        <v>1</v>
      </c>
      <c r="V19" s="3">
        <v>89</v>
      </c>
      <c r="W19" s="3">
        <v>62.4</v>
      </c>
    </row>
    <row r="20" spans="1:23" x14ac:dyDescent="0.25">
      <c r="A20" s="6" t="s">
        <v>23</v>
      </c>
      <c r="B20">
        <v>102.13712374581939</v>
      </c>
      <c r="F20" s="6" t="s">
        <v>23</v>
      </c>
      <c r="G20">
        <v>2.2759197324414715</v>
      </c>
      <c r="J20" s="6" t="s">
        <v>23</v>
      </c>
      <c r="K20" s="8">
        <v>208.99013377926423</v>
      </c>
      <c r="O20" s="6" t="s">
        <v>23</v>
      </c>
      <c r="P20" s="8">
        <v>10.632441471571916</v>
      </c>
      <c r="Q20" s="8">
        <v>2.8712541806020084</v>
      </c>
      <c r="T20" s="2" t="s">
        <v>22</v>
      </c>
      <c r="U20" s="10">
        <f t="shared" si="0"/>
        <v>0</v>
      </c>
      <c r="V20" s="2">
        <v>112</v>
      </c>
      <c r="W20" s="2">
        <v>183</v>
      </c>
    </row>
    <row r="21" spans="1:23" x14ac:dyDescent="0.25">
      <c r="A21" s="6" t="s">
        <v>77</v>
      </c>
      <c r="B21">
        <v>100.23623529411765</v>
      </c>
      <c r="F21" s="6" t="s">
        <v>77</v>
      </c>
      <c r="G21">
        <v>1.5590588235294118</v>
      </c>
      <c r="J21" s="6" t="s">
        <v>77</v>
      </c>
      <c r="K21" s="8">
        <v>180.25959999999952</v>
      </c>
      <c r="O21" s="6" t="s">
        <v>77</v>
      </c>
      <c r="P21" s="8">
        <v>10.256070588235332</v>
      </c>
      <c r="Q21" s="8">
        <v>2.7696541176470437</v>
      </c>
      <c r="T21" s="3" t="s">
        <v>22</v>
      </c>
      <c r="U21" s="11">
        <f t="shared" si="0"/>
        <v>0</v>
      </c>
      <c r="V21" s="3">
        <v>103</v>
      </c>
      <c r="W21" s="3">
        <v>110.4</v>
      </c>
    </row>
    <row r="22" spans="1:23" x14ac:dyDescent="0.25">
      <c r="T22" s="2" t="s">
        <v>22</v>
      </c>
      <c r="U22" s="10">
        <f t="shared" si="0"/>
        <v>0</v>
      </c>
      <c r="V22" s="2">
        <v>86</v>
      </c>
      <c r="W22" s="2">
        <v>81.099999999999994</v>
      </c>
    </row>
    <row r="23" spans="1:23" x14ac:dyDescent="0.25">
      <c r="T23" s="3" t="s">
        <v>22</v>
      </c>
      <c r="U23" s="11">
        <f t="shared" si="0"/>
        <v>0</v>
      </c>
      <c r="V23" s="3">
        <v>115</v>
      </c>
      <c r="W23" s="3">
        <v>213</v>
      </c>
    </row>
    <row r="24" spans="1:23" x14ac:dyDescent="0.25">
      <c r="T24" s="2" t="s">
        <v>22</v>
      </c>
      <c r="U24" s="10">
        <f t="shared" si="0"/>
        <v>0</v>
      </c>
      <c r="V24" s="2">
        <v>73</v>
      </c>
      <c r="W24" s="2">
        <v>134.30000000000001</v>
      </c>
    </row>
    <row r="25" spans="1:23" x14ac:dyDescent="0.25">
      <c r="T25" s="3" t="s">
        <v>22</v>
      </c>
      <c r="U25" s="11">
        <f t="shared" si="0"/>
        <v>0</v>
      </c>
      <c r="V25" s="3">
        <v>109</v>
      </c>
      <c r="W25" s="3">
        <v>190</v>
      </c>
    </row>
    <row r="26" spans="1:23" x14ac:dyDescent="0.25">
      <c r="T26" s="2" t="s">
        <v>22</v>
      </c>
      <c r="U26" s="10">
        <f t="shared" si="0"/>
        <v>0</v>
      </c>
      <c r="V26" s="2">
        <v>117</v>
      </c>
      <c r="W26" s="2">
        <v>119.3</v>
      </c>
    </row>
    <row r="27" spans="1:23" x14ac:dyDescent="0.25">
      <c r="T27" s="3" t="s">
        <v>22</v>
      </c>
      <c r="U27" s="11">
        <f t="shared" si="0"/>
        <v>0</v>
      </c>
      <c r="V27" s="3">
        <v>105</v>
      </c>
      <c r="W27" s="3">
        <v>226.1</v>
      </c>
    </row>
    <row r="28" spans="1:23" x14ac:dyDescent="0.25">
      <c r="T28" s="2" t="s">
        <v>23</v>
      </c>
      <c r="U28" s="10">
        <f t="shared" si="0"/>
        <v>1</v>
      </c>
      <c r="V28" s="2">
        <v>118</v>
      </c>
      <c r="W28" s="2">
        <v>249.6</v>
      </c>
    </row>
    <row r="29" spans="1:23" x14ac:dyDescent="0.25">
      <c r="T29" s="3" t="s">
        <v>22</v>
      </c>
      <c r="U29" s="11">
        <f t="shared" si="0"/>
        <v>0</v>
      </c>
      <c r="V29" s="3">
        <v>94</v>
      </c>
      <c r="W29" s="3">
        <v>176.8</v>
      </c>
    </row>
    <row r="30" spans="1:23" x14ac:dyDescent="0.25">
      <c r="T30" s="2" t="s">
        <v>22</v>
      </c>
      <c r="U30" s="10">
        <f t="shared" si="0"/>
        <v>0</v>
      </c>
      <c r="V30" s="2">
        <v>128</v>
      </c>
      <c r="W30" s="2">
        <v>146.30000000000001</v>
      </c>
    </row>
    <row r="31" spans="1:23" x14ac:dyDescent="0.25">
      <c r="T31" s="3" t="s">
        <v>22</v>
      </c>
      <c r="U31" s="11">
        <f t="shared" si="0"/>
        <v>0</v>
      </c>
      <c r="V31" s="3">
        <v>64</v>
      </c>
      <c r="W31" s="3">
        <v>130.80000000000001</v>
      </c>
    </row>
    <row r="32" spans="1:23" x14ac:dyDescent="0.25">
      <c r="T32" s="2" t="s">
        <v>22</v>
      </c>
      <c r="U32" s="10">
        <f t="shared" si="0"/>
        <v>0</v>
      </c>
      <c r="V32" s="2">
        <v>106</v>
      </c>
      <c r="W32" s="2">
        <v>203.9</v>
      </c>
    </row>
    <row r="33" spans="20:23" x14ac:dyDescent="0.25">
      <c r="T33" s="3" t="s">
        <v>22</v>
      </c>
      <c r="U33" s="11">
        <f t="shared" si="0"/>
        <v>0</v>
      </c>
      <c r="V33" s="3">
        <v>102</v>
      </c>
      <c r="W33" s="3">
        <v>126.3</v>
      </c>
    </row>
    <row r="34" spans="20:23" x14ac:dyDescent="0.25">
      <c r="T34" s="2" t="s">
        <v>23</v>
      </c>
      <c r="U34" s="10">
        <f t="shared" si="0"/>
        <v>1</v>
      </c>
      <c r="V34" s="2">
        <v>85</v>
      </c>
      <c r="W34" s="2">
        <v>173.1</v>
      </c>
    </row>
    <row r="35" spans="20:23" x14ac:dyDescent="0.25">
      <c r="T35" s="3" t="s">
        <v>22</v>
      </c>
      <c r="U35" s="11">
        <f t="shared" si="0"/>
        <v>0</v>
      </c>
      <c r="V35" s="3">
        <v>82</v>
      </c>
      <c r="W35" s="3">
        <v>124.8</v>
      </c>
    </row>
    <row r="36" spans="20:23" x14ac:dyDescent="0.25">
      <c r="T36" s="2" t="s">
        <v>22</v>
      </c>
      <c r="U36" s="10">
        <f t="shared" si="0"/>
        <v>0</v>
      </c>
      <c r="V36" s="2">
        <v>77</v>
      </c>
      <c r="W36" s="2">
        <v>85.8</v>
      </c>
    </row>
    <row r="37" spans="20:23" x14ac:dyDescent="0.25">
      <c r="T37" s="3" t="s">
        <v>22</v>
      </c>
      <c r="U37" s="11">
        <f t="shared" si="0"/>
        <v>0</v>
      </c>
      <c r="V37" s="3">
        <v>67</v>
      </c>
      <c r="W37" s="3">
        <v>154</v>
      </c>
    </row>
    <row r="38" spans="20:23" x14ac:dyDescent="0.25">
      <c r="T38" s="2" t="s">
        <v>22</v>
      </c>
      <c r="U38" s="10">
        <f t="shared" si="0"/>
        <v>0</v>
      </c>
      <c r="V38" s="2">
        <v>97</v>
      </c>
      <c r="W38" s="2">
        <v>120.9</v>
      </c>
    </row>
    <row r="39" spans="20:23" x14ac:dyDescent="0.25">
      <c r="T39" s="3" t="s">
        <v>22</v>
      </c>
      <c r="U39" s="11">
        <f t="shared" si="0"/>
        <v>0</v>
      </c>
      <c r="V39" s="3">
        <v>120</v>
      </c>
      <c r="W39" s="3">
        <v>211.3</v>
      </c>
    </row>
    <row r="40" spans="20:23" x14ac:dyDescent="0.25">
      <c r="T40" s="2" t="s">
        <v>22</v>
      </c>
      <c r="U40" s="10">
        <f t="shared" si="0"/>
        <v>0</v>
      </c>
      <c r="V40" s="2">
        <v>133</v>
      </c>
      <c r="W40" s="2">
        <v>187</v>
      </c>
    </row>
    <row r="41" spans="20:23" x14ac:dyDescent="0.25">
      <c r="T41" s="3" t="s">
        <v>22</v>
      </c>
      <c r="U41" s="11">
        <f t="shared" si="0"/>
        <v>0</v>
      </c>
      <c r="V41" s="3">
        <v>135</v>
      </c>
      <c r="W41" s="3">
        <v>133.19999999999999</v>
      </c>
    </row>
    <row r="42" spans="20:23" x14ac:dyDescent="0.25">
      <c r="T42" s="2" t="s">
        <v>22</v>
      </c>
      <c r="U42" s="10">
        <f t="shared" si="0"/>
        <v>0</v>
      </c>
      <c r="V42" s="2">
        <v>108</v>
      </c>
      <c r="W42" s="2">
        <v>191.9</v>
      </c>
    </row>
    <row r="43" spans="20:23" x14ac:dyDescent="0.25">
      <c r="T43" s="3" t="s">
        <v>22</v>
      </c>
      <c r="U43" s="11">
        <f t="shared" si="0"/>
        <v>0</v>
      </c>
      <c r="V43" s="3">
        <v>57</v>
      </c>
      <c r="W43" s="3">
        <v>220.6</v>
      </c>
    </row>
    <row r="44" spans="20:23" x14ac:dyDescent="0.25">
      <c r="T44" s="2" t="s">
        <v>22</v>
      </c>
      <c r="U44" s="10">
        <f t="shared" si="0"/>
        <v>0</v>
      </c>
      <c r="V44" s="2">
        <v>112</v>
      </c>
      <c r="W44" s="2">
        <v>186.1</v>
      </c>
    </row>
    <row r="45" spans="20:23" x14ac:dyDescent="0.25">
      <c r="T45" s="3" t="s">
        <v>22</v>
      </c>
      <c r="U45" s="11">
        <f t="shared" si="0"/>
        <v>0</v>
      </c>
      <c r="V45" s="3">
        <v>117</v>
      </c>
      <c r="W45" s="3">
        <v>160.19999999999999</v>
      </c>
    </row>
    <row r="46" spans="20:23" x14ac:dyDescent="0.25">
      <c r="T46" s="2" t="s">
        <v>22</v>
      </c>
      <c r="U46" s="10">
        <f t="shared" si="0"/>
        <v>0</v>
      </c>
      <c r="V46" s="2">
        <v>67</v>
      </c>
      <c r="W46" s="2">
        <v>175.5</v>
      </c>
    </row>
    <row r="47" spans="20:23" x14ac:dyDescent="0.25">
      <c r="T47" s="3" t="s">
        <v>22</v>
      </c>
      <c r="U47" s="11">
        <f t="shared" si="0"/>
        <v>0</v>
      </c>
      <c r="V47" s="3">
        <v>98</v>
      </c>
      <c r="W47" s="3">
        <v>126.9</v>
      </c>
    </row>
    <row r="48" spans="20:23" x14ac:dyDescent="0.25">
      <c r="T48" s="2" t="s">
        <v>23</v>
      </c>
      <c r="U48" s="10">
        <f t="shared" si="0"/>
        <v>1</v>
      </c>
      <c r="V48" s="2">
        <v>129</v>
      </c>
      <c r="W48" s="2">
        <v>198.4</v>
      </c>
    </row>
    <row r="49" spans="20:23" x14ac:dyDescent="0.25">
      <c r="T49" s="3" t="s">
        <v>22</v>
      </c>
      <c r="U49" s="11">
        <f t="shared" si="0"/>
        <v>0</v>
      </c>
      <c r="V49" s="3">
        <v>103</v>
      </c>
      <c r="W49" s="3">
        <v>229.3</v>
      </c>
    </row>
    <row r="50" spans="20:23" x14ac:dyDescent="0.25">
      <c r="T50" s="2" t="s">
        <v>22</v>
      </c>
      <c r="U50" s="10">
        <f t="shared" si="0"/>
        <v>0</v>
      </c>
      <c r="V50" s="2">
        <v>97</v>
      </c>
      <c r="W50" s="2">
        <v>192.1</v>
      </c>
    </row>
    <row r="51" spans="20:23" x14ac:dyDescent="0.25">
      <c r="T51" s="3" t="s">
        <v>22</v>
      </c>
      <c r="U51" s="11">
        <f t="shared" si="0"/>
        <v>0</v>
      </c>
      <c r="V51" s="3">
        <v>83</v>
      </c>
      <c r="W51" s="3">
        <v>268.60000000000002</v>
      </c>
    </row>
    <row r="52" spans="20:23" x14ac:dyDescent="0.25">
      <c r="T52" s="2" t="s">
        <v>22</v>
      </c>
      <c r="U52" s="10">
        <f t="shared" si="0"/>
        <v>0</v>
      </c>
      <c r="V52" s="2">
        <v>92</v>
      </c>
      <c r="W52" s="2">
        <v>180.7</v>
      </c>
    </row>
    <row r="53" spans="20:23" x14ac:dyDescent="0.25">
      <c r="T53" s="3" t="s">
        <v>22</v>
      </c>
      <c r="U53" s="11">
        <f t="shared" si="0"/>
        <v>0</v>
      </c>
      <c r="V53" s="3">
        <v>98</v>
      </c>
      <c r="W53" s="3">
        <v>131.19999999999999</v>
      </c>
    </row>
    <row r="54" spans="20:23" x14ac:dyDescent="0.25">
      <c r="T54" s="2" t="s">
        <v>22</v>
      </c>
      <c r="U54" s="10">
        <f t="shared" si="0"/>
        <v>0</v>
      </c>
      <c r="V54" s="2">
        <v>74</v>
      </c>
      <c r="W54" s="2">
        <v>148.1</v>
      </c>
    </row>
    <row r="55" spans="20:23" x14ac:dyDescent="0.25">
      <c r="T55" s="3" t="s">
        <v>22</v>
      </c>
      <c r="U55" s="11">
        <f t="shared" si="0"/>
        <v>0</v>
      </c>
      <c r="V55" s="3">
        <v>105</v>
      </c>
      <c r="W55" s="3">
        <v>251.5</v>
      </c>
    </row>
    <row r="56" spans="20:23" x14ac:dyDescent="0.25">
      <c r="T56" s="2" t="s">
        <v>22</v>
      </c>
      <c r="U56" s="10">
        <f t="shared" si="0"/>
        <v>0</v>
      </c>
      <c r="V56" s="2">
        <v>93</v>
      </c>
      <c r="W56" s="2">
        <v>125.2</v>
      </c>
    </row>
    <row r="57" spans="20:23" x14ac:dyDescent="0.25">
      <c r="T57" s="3" t="s">
        <v>22</v>
      </c>
      <c r="U57" s="11">
        <f t="shared" si="0"/>
        <v>0</v>
      </c>
      <c r="V57" s="3">
        <v>70</v>
      </c>
      <c r="W57" s="3">
        <v>211.6</v>
      </c>
    </row>
    <row r="58" spans="20:23" x14ac:dyDescent="0.25">
      <c r="T58" s="2" t="s">
        <v>23</v>
      </c>
      <c r="U58" s="10">
        <f t="shared" si="0"/>
        <v>1</v>
      </c>
      <c r="V58" s="2">
        <v>101</v>
      </c>
      <c r="W58" s="2">
        <v>178.9</v>
      </c>
    </row>
    <row r="59" spans="20:23" x14ac:dyDescent="0.25">
      <c r="T59" s="3" t="s">
        <v>22</v>
      </c>
      <c r="U59" s="11">
        <f t="shared" si="0"/>
        <v>0</v>
      </c>
      <c r="V59" s="3">
        <v>93</v>
      </c>
      <c r="W59" s="3">
        <v>241.8</v>
      </c>
    </row>
    <row r="60" spans="20:23" x14ac:dyDescent="0.25">
      <c r="T60" s="2" t="s">
        <v>22</v>
      </c>
      <c r="U60" s="10">
        <f t="shared" si="0"/>
        <v>0</v>
      </c>
      <c r="V60" s="2">
        <v>97</v>
      </c>
      <c r="W60" s="2">
        <v>224.9</v>
      </c>
    </row>
    <row r="61" spans="20:23" x14ac:dyDescent="0.25">
      <c r="T61" s="3" t="s">
        <v>22</v>
      </c>
      <c r="U61" s="11">
        <f t="shared" si="0"/>
        <v>0</v>
      </c>
      <c r="V61" s="3">
        <v>83</v>
      </c>
      <c r="W61" s="3">
        <v>248.6</v>
      </c>
    </row>
    <row r="62" spans="20:23" x14ac:dyDescent="0.25">
      <c r="T62" s="2" t="s">
        <v>22</v>
      </c>
      <c r="U62" s="10">
        <f t="shared" si="0"/>
        <v>0</v>
      </c>
      <c r="V62" s="2">
        <v>146</v>
      </c>
      <c r="W62" s="2">
        <v>203.4</v>
      </c>
    </row>
    <row r="63" spans="20:23" x14ac:dyDescent="0.25">
      <c r="T63" s="3" t="s">
        <v>22</v>
      </c>
      <c r="U63" s="11">
        <f t="shared" si="0"/>
        <v>0</v>
      </c>
      <c r="V63" s="3">
        <v>109</v>
      </c>
      <c r="W63" s="3">
        <v>235.8</v>
      </c>
    </row>
    <row r="64" spans="20:23" x14ac:dyDescent="0.25">
      <c r="T64" s="2" t="s">
        <v>22</v>
      </c>
      <c r="U64" s="10">
        <f t="shared" si="0"/>
        <v>0</v>
      </c>
      <c r="V64" s="2">
        <v>90</v>
      </c>
      <c r="W64" s="2">
        <v>157.1</v>
      </c>
    </row>
    <row r="65" spans="20:23" x14ac:dyDescent="0.25">
      <c r="T65" s="3" t="s">
        <v>23</v>
      </c>
      <c r="U65" s="11">
        <f t="shared" si="0"/>
        <v>1</v>
      </c>
      <c r="V65" s="3">
        <v>109</v>
      </c>
      <c r="W65" s="3">
        <v>300.3</v>
      </c>
    </row>
    <row r="66" spans="20:23" x14ac:dyDescent="0.25">
      <c r="T66" s="2" t="s">
        <v>23</v>
      </c>
      <c r="U66" s="10">
        <f t="shared" si="0"/>
        <v>1</v>
      </c>
      <c r="V66" s="2">
        <v>117</v>
      </c>
      <c r="W66" s="2">
        <v>61.6</v>
      </c>
    </row>
    <row r="67" spans="20:23" x14ac:dyDescent="0.25">
      <c r="T67" s="3" t="s">
        <v>22</v>
      </c>
      <c r="U67" s="11">
        <f t="shared" ref="U67:U130" si="1">IF(T67="yes",1,0)</f>
        <v>0</v>
      </c>
      <c r="V67" s="3">
        <v>72</v>
      </c>
      <c r="W67" s="3">
        <v>214.1</v>
      </c>
    </row>
    <row r="68" spans="20:23" x14ac:dyDescent="0.25">
      <c r="T68" s="2" t="s">
        <v>22</v>
      </c>
      <c r="U68" s="10">
        <f t="shared" si="1"/>
        <v>0</v>
      </c>
      <c r="V68" s="2">
        <v>98</v>
      </c>
      <c r="W68" s="2">
        <v>170.2</v>
      </c>
    </row>
    <row r="69" spans="20:23" x14ac:dyDescent="0.25">
      <c r="T69" s="3" t="s">
        <v>22</v>
      </c>
      <c r="U69" s="11">
        <f t="shared" si="1"/>
        <v>0</v>
      </c>
      <c r="V69" s="3">
        <v>99</v>
      </c>
      <c r="W69" s="3">
        <v>201.1</v>
      </c>
    </row>
    <row r="70" spans="20:23" x14ac:dyDescent="0.25">
      <c r="T70" s="2" t="s">
        <v>22</v>
      </c>
      <c r="U70" s="10">
        <f t="shared" si="1"/>
        <v>0</v>
      </c>
      <c r="V70" s="2">
        <v>104</v>
      </c>
      <c r="W70" s="2">
        <v>215.4</v>
      </c>
    </row>
    <row r="71" spans="20:23" x14ac:dyDescent="0.25">
      <c r="T71" s="3" t="s">
        <v>22</v>
      </c>
      <c r="U71" s="11">
        <f t="shared" si="1"/>
        <v>0</v>
      </c>
      <c r="V71" s="3">
        <v>101</v>
      </c>
      <c r="W71" s="3">
        <v>249.5</v>
      </c>
    </row>
    <row r="72" spans="20:23" x14ac:dyDescent="0.25">
      <c r="T72" s="2" t="s">
        <v>22</v>
      </c>
      <c r="U72" s="10">
        <f t="shared" si="1"/>
        <v>0</v>
      </c>
      <c r="V72" s="2">
        <v>104</v>
      </c>
      <c r="W72" s="2">
        <v>179.3</v>
      </c>
    </row>
    <row r="73" spans="20:23" x14ac:dyDescent="0.25">
      <c r="T73" s="3" t="s">
        <v>23</v>
      </c>
      <c r="U73" s="11">
        <f t="shared" si="1"/>
        <v>1</v>
      </c>
      <c r="V73" s="3">
        <v>105</v>
      </c>
      <c r="W73" s="3">
        <v>157.9</v>
      </c>
    </row>
    <row r="74" spans="20:23" x14ac:dyDescent="0.25">
      <c r="T74" s="2" t="s">
        <v>22</v>
      </c>
      <c r="U74" s="10">
        <f t="shared" si="1"/>
        <v>0</v>
      </c>
      <c r="V74" s="2">
        <v>118</v>
      </c>
      <c r="W74" s="2">
        <v>214.3</v>
      </c>
    </row>
    <row r="75" spans="20:23" x14ac:dyDescent="0.25">
      <c r="T75" s="3" t="s">
        <v>22</v>
      </c>
      <c r="U75" s="11">
        <f t="shared" si="1"/>
        <v>0</v>
      </c>
      <c r="V75" s="3">
        <v>104</v>
      </c>
      <c r="W75" s="3">
        <v>154.1</v>
      </c>
    </row>
    <row r="76" spans="20:23" x14ac:dyDescent="0.25">
      <c r="T76" s="2" t="s">
        <v>23</v>
      </c>
      <c r="U76" s="10">
        <f t="shared" si="1"/>
        <v>1</v>
      </c>
      <c r="V76" s="2">
        <v>125</v>
      </c>
      <c r="W76" s="2">
        <v>237.9</v>
      </c>
    </row>
    <row r="77" spans="20:23" x14ac:dyDescent="0.25">
      <c r="T77" s="3" t="s">
        <v>22</v>
      </c>
      <c r="U77" s="11">
        <f t="shared" si="1"/>
        <v>0</v>
      </c>
      <c r="V77" s="3">
        <v>61</v>
      </c>
      <c r="W77" s="3">
        <v>143.9</v>
      </c>
    </row>
    <row r="78" spans="20:23" x14ac:dyDescent="0.25">
      <c r="T78" s="2" t="s">
        <v>23</v>
      </c>
      <c r="U78" s="10">
        <f t="shared" si="1"/>
        <v>1</v>
      </c>
      <c r="V78" s="2">
        <v>100</v>
      </c>
      <c r="W78" s="2">
        <v>203.4</v>
      </c>
    </row>
    <row r="79" spans="20:23" x14ac:dyDescent="0.25">
      <c r="T79" s="3" t="s">
        <v>22</v>
      </c>
      <c r="U79" s="11">
        <f t="shared" si="1"/>
        <v>0</v>
      </c>
      <c r="V79" s="3">
        <v>100</v>
      </c>
      <c r="W79" s="3">
        <v>124.3</v>
      </c>
    </row>
    <row r="80" spans="20:23" x14ac:dyDescent="0.25">
      <c r="T80" s="2" t="s">
        <v>22</v>
      </c>
      <c r="U80" s="10">
        <f t="shared" si="1"/>
        <v>0</v>
      </c>
      <c r="V80" s="2">
        <v>93</v>
      </c>
      <c r="W80" s="2">
        <v>252.9</v>
      </c>
    </row>
    <row r="81" spans="20:23" x14ac:dyDescent="0.25">
      <c r="T81" s="3" t="s">
        <v>22</v>
      </c>
      <c r="U81" s="11">
        <f t="shared" si="1"/>
        <v>0</v>
      </c>
      <c r="V81" s="3">
        <v>71</v>
      </c>
      <c r="W81" s="3">
        <v>179.1</v>
      </c>
    </row>
    <row r="82" spans="20:23" x14ac:dyDescent="0.25">
      <c r="T82" s="2" t="s">
        <v>22</v>
      </c>
      <c r="U82" s="10">
        <f t="shared" si="1"/>
        <v>0</v>
      </c>
      <c r="V82" s="2">
        <v>110</v>
      </c>
      <c r="W82" s="2">
        <v>160.1</v>
      </c>
    </row>
    <row r="83" spans="20:23" x14ac:dyDescent="0.25">
      <c r="T83" s="3" t="s">
        <v>22</v>
      </c>
      <c r="U83" s="11">
        <f t="shared" si="1"/>
        <v>0</v>
      </c>
      <c r="V83" s="3">
        <v>87</v>
      </c>
      <c r="W83" s="3">
        <v>198.2</v>
      </c>
    </row>
    <row r="84" spans="20:23" x14ac:dyDescent="0.25">
      <c r="T84" s="2" t="s">
        <v>23</v>
      </c>
      <c r="U84" s="10">
        <f t="shared" si="1"/>
        <v>1</v>
      </c>
      <c r="V84" s="2">
        <v>131</v>
      </c>
      <c r="W84" s="2">
        <v>212.1</v>
      </c>
    </row>
    <row r="85" spans="20:23" x14ac:dyDescent="0.25">
      <c r="T85" s="3" t="s">
        <v>23</v>
      </c>
      <c r="U85" s="11">
        <f t="shared" si="1"/>
        <v>1</v>
      </c>
      <c r="V85" s="3">
        <v>72</v>
      </c>
      <c r="W85" s="3">
        <v>251.8</v>
      </c>
    </row>
    <row r="86" spans="20:23" x14ac:dyDescent="0.25">
      <c r="T86" s="2" t="s">
        <v>22</v>
      </c>
      <c r="U86" s="10">
        <f t="shared" si="1"/>
        <v>0</v>
      </c>
      <c r="V86" s="2">
        <v>114</v>
      </c>
      <c r="W86" s="2">
        <v>161.19999999999999</v>
      </c>
    </row>
    <row r="87" spans="20:23" x14ac:dyDescent="0.25">
      <c r="T87" s="3" t="s">
        <v>22</v>
      </c>
      <c r="U87" s="11">
        <f t="shared" si="1"/>
        <v>0</v>
      </c>
      <c r="V87" s="3">
        <v>137</v>
      </c>
      <c r="W87" s="3">
        <v>178.3</v>
      </c>
    </row>
    <row r="88" spans="20:23" x14ac:dyDescent="0.25">
      <c r="T88" s="2" t="s">
        <v>22</v>
      </c>
      <c r="U88" s="10">
        <f t="shared" si="1"/>
        <v>0</v>
      </c>
      <c r="V88" s="2">
        <v>99</v>
      </c>
      <c r="W88" s="2">
        <v>135</v>
      </c>
    </row>
    <row r="89" spans="20:23" x14ac:dyDescent="0.25">
      <c r="T89" s="3" t="s">
        <v>22</v>
      </c>
      <c r="U89" s="11">
        <f t="shared" si="1"/>
        <v>0</v>
      </c>
      <c r="V89" s="3">
        <v>94</v>
      </c>
      <c r="W89" s="3">
        <v>170.5</v>
      </c>
    </row>
    <row r="90" spans="20:23" x14ac:dyDescent="0.25">
      <c r="T90" s="2" t="s">
        <v>22</v>
      </c>
      <c r="U90" s="10">
        <f t="shared" si="1"/>
        <v>0</v>
      </c>
      <c r="V90" s="2">
        <v>65</v>
      </c>
      <c r="W90" s="2">
        <v>238.1</v>
      </c>
    </row>
    <row r="91" spans="20:23" x14ac:dyDescent="0.25">
      <c r="T91" s="3" t="s">
        <v>22</v>
      </c>
      <c r="U91" s="11">
        <f t="shared" si="1"/>
        <v>0</v>
      </c>
      <c r="V91" s="3">
        <v>102</v>
      </c>
      <c r="W91" s="3">
        <v>281.39999999999998</v>
      </c>
    </row>
    <row r="92" spans="20:23" x14ac:dyDescent="0.25">
      <c r="T92" s="2" t="s">
        <v>22</v>
      </c>
      <c r="U92" s="10">
        <f t="shared" si="1"/>
        <v>0</v>
      </c>
      <c r="V92" s="2">
        <v>131</v>
      </c>
      <c r="W92" s="2">
        <v>117.9</v>
      </c>
    </row>
    <row r="93" spans="20:23" x14ac:dyDescent="0.25">
      <c r="T93" s="3" t="s">
        <v>22</v>
      </c>
      <c r="U93" s="11">
        <f t="shared" si="1"/>
        <v>0</v>
      </c>
      <c r="V93" s="3">
        <v>90</v>
      </c>
      <c r="W93" s="3">
        <v>229.8</v>
      </c>
    </row>
    <row r="94" spans="20:23" x14ac:dyDescent="0.25">
      <c r="T94" s="2" t="s">
        <v>22</v>
      </c>
      <c r="U94" s="10">
        <f t="shared" si="1"/>
        <v>0</v>
      </c>
      <c r="V94" s="2">
        <v>100</v>
      </c>
      <c r="W94" s="2">
        <v>165</v>
      </c>
    </row>
    <row r="95" spans="20:23" x14ac:dyDescent="0.25">
      <c r="T95" s="3" t="s">
        <v>22</v>
      </c>
      <c r="U95" s="11">
        <f t="shared" si="1"/>
        <v>0</v>
      </c>
      <c r="V95" s="3">
        <v>117</v>
      </c>
      <c r="W95" s="3">
        <v>161</v>
      </c>
    </row>
    <row r="96" spans="20:23" x14ac:dyDescent="0.25">
      <c r="T96" s="2" t="s">
        <v>22</v>
      </c>
      <c r="U96" s="10">
        <f t="shared" si="1"/>
        <v>0</v>
      </c>
      <c r="V96" s="2">
        <v>108</v>
      </c>
      <c r="W96" s="2">
        <v>126.7</v>
      </c>
    </row>
    <row r="97" spans="20:23" x14ac:dyDescent="0.25">
      <c r="T97" s="3" t="s">
        <v>22</v>
      </c>
      <c r="U97" s="11">
        <f t="shared" si="1"/>
        <v>0</v>
      </c>
      <c r="V97" s="3">
        <v>125</v>
      </c>
      <c r="W97" s="3">
        <v>58.9</v>
      </c>
    </row>
    <row r="98" spans="20:23" x14ac:dyDescent="0.25">
      <c r="T98" s="2" t="s">
        <v>23</v>
      </c>
      <c r="U98" s="10">
        <f t="shared" si="1"/>
        <v>1</v>
      </c>
      <c r="V98" s="2">
        <v>89</v>
      </c>
      <c r="W98" s="2">
        <v>196.8</v>
      </c>
    </row>
    <row r="99" spans="20:23" x14ac:dyDescent="0.25">
      <c r="T99" s="3" t="s">
        <v>22</v>
      </c>
      <c r="U99" s="11">
        <f t="shared" si="1"/>
        <v>0</v>
      </c>
      <c r="V99" s="3">
        <v>83</v>
      </c>
      <c r="W99" s="3">
        <v>162.6</v>
      </c>
    </row>
    <row r="100" spans="20:23" x14ac:dyDescent="0.25">
      <c r="T100" s="2" t="s">
        <v>23</v>
      </c>
      <c r="U100" s="10">
        <f t="shared" si="1"/>
        <v>1</v>
      </c>
      <c r="V100" s="2">
        <v>114</v>
      </c>
      <c r="W100" s="2">
        <v>282.5</v>
      </c>
    </row>
    <row r="101" spans="20:23" x14ac:dyDescent="0.25">
      <c r="T101" s="3" t="s">
        <v>22</v>
      </c>
      <c r="U101" s="11">
        <f t="shared" si="1"/>
        <v>0</v>
      </c>
      <c r="V101" s="3">
        <v>92</v>
      </c>
      <c r="W101" s="3">
        <v>210.2</v>
      </c>
    </row>
    <row r="102" spans="20:23" x14ac:dyDescent="0.25">
      <c r="T102" s="2" t="s">
        <v>22</v>
      </c>
      <c r="U102" s="10">
        <f t="shared" si="1"/>
        <v>0</v>
      </c>
      <c r="V102" s="2">
        <v>102</v>
      </c>
      <c r="W102" s="2">
        <v>213.8</v>
      </c>
    </row>
    <row r="103" spans="20:23" x14ac:dyDescent="0.25">
      <c r="T103" s="3" t="s">
        <v>22</v>
      </c>
      <c r="U103" s="11">
        <f t="shared" si="1"/>
        <v>0</v>
      </c>
      <c r="V103" s="3">
        <v>103</v>
      </c>
      <c r="W103" s="3">
        <v>190.7</v>
      </c>
    </row>
    <row r="104" spans="20:23" x14ac:dyDescent="0.25">
      <c r="T104" s="2" t="s">
        <v>22</v>
      </c>
      <c r="U104" s="10">
        <f t="shared" si="1"/>
        <v>0</v>
      </c>
      <c r="V104" s="2">
        <v>124</v>
      </c>
      <c r="W104" s="2">
        <v>170.9</v>
      </c>
    </row>
    <row r="105" spans="20:23" x14ac:dyDescent="0.25">
      <c r="T105" s="3" t="s">
        <v>22</v>
      </c>
      <c r="U105" s="11">
        <f t="shared" si="1"/>
        <v>0</v>
      </c>
      <c r="V105" s="3">
        <v>119</v>
      </c>
      <c r="W105" s="3">
        <v>154.19999999999999</v>
      </c>
    </row>
    <row r="106" spans="20:23" x14ac:dyDescent="0.25">
      <c r="T106" s="2" t="s">
        <v>22</v>
      </c>
      <c r="U106" s="10">
        <f t="shared" si="1"/>
        <v>0</v>
      </c>
      <c r="V106" s="2">
        <v>52</v>
      </c>
      <c r="W106" s="2">
        <v>201.4</v>
      </c>
    </row>
    <row r="107" spans="20:23" x14ac:dyDescent="0.25">
      <c r="T107" s="3" t="s">
        <v>23</v>
      </c>
      <c r="U107" s="11">
        <f t="shared" si="1"/>
        <v>1</v>
      </c>
      <c r="V107" s="3">
        <v>108</v>
      </c>
      <c r="W107" s="3">
        <v>70.7</v>
      </c>
    </row>
    <row r="108" spans="20:23" x14ac:dyDescent="0.25">
      <c r="T108" s="2" t="s">
        <v>23</v>
      </c>
      <c r="U108" s="10">
        <f t="shared" si="1"/>
        <v>1</v>
      </c>
      <c r="V108" s="2">
        <v>124</v>
      </c>
      <c r="W108" s="2">
        <v>187.5</v>
      </c>
    </row>
    <row r="109" spans="20:23" x14ac:dyDescent="0.25">
      <c r="T109" s="3" t="s">
        <v>22</v>
      </c>
      <c r="U109" s="11">
        <f t="shared" si="1"/>
        <v>0</v>
      </c>
      <c r="V109" s="3">
        <v>90</v>
      </c>
      <c r="W109" s="3">
        <v>91.7</v>
      </c>
    </row>
    <row r="110" spans="20:23" x14ac:dyDescent="0.25">
      <c r="T110" s="2" t="s">
        <v>22</v>
      </c>
      <c r="U110" s="10">
        <f t="shared" si="1"/>
        <v>0</v>
      </c>
      <c r="V110" s="2">
        <v>92</v>
      </c>
      <c r="W110" s="2">
        <v>145.5</v>
      </c>
    </row>
    <row r="111" spans="20:23" x14ac:dyDescent="0.25">
      <c r="T111" s="3" t="s">
        <v>22</v>
      </c>
      <c r="U111" s="11">
        <f t="shared" si="1"/>
        <v>0</v>
      </c>
      <c r="V111" s="3">
        <v>125</v>
      </c>
      <c r="W111" s="3">
        <v>166.3</v>
      </c>
    </row>
    <row r="112" spans="20:23" x14ac:dyDescent="0.25">
      <c r="T112" s="2" t="s">
        <v>22</v>
      </c>
      <c r="U112" s="10">
        <f t="shared" si="1"/>
        <v>0</v>
      </c>
      <c r="V112" s="2">
        <v>115</v>
      </c>
      <c r="W112" s="2">
        <v>231</v>
      </c>
    </row>
    <row r="113" spans="20:23" x14ac:dyDescent="0.25">
      <c r="T113" s="3" t="s">
        <v>22</v>
      </c>
      <c r="U113" s="11">
        <f t="shared" si="1"/>
        <v>0</v>
      </c>
      <c r="V113" s="3">
        <v>96</v>
      </c>
      <c r="W113" s="3">
        <v>200.3</v>
      </c>
    </row>
    <row r="114" spans="20:23" x14ac:dyDescent="0.25">
      <c r="T114" s="2" t="s">
        <v>22</v>
      </c>
      <c r="U114" s="10">
        <f t="shared" si="1"/>
        <v>0</v>
      </c>
      <c r="V114" s="2">
        <v>109</v>
      </c>
      <c r="W114" s="2">
        <v>197</v>
      </c>
    </row>
    <row r="115" spans="20:23" x14ac:dyDescent="0.25">
      <c r="T115" s="3" t="s">
        <v>22</v>
      </c>
      <c r="U115" s="11">
        <f t="shared" si="1"/>
        <v>0</v>
      </c>
      <c r="V115" s="3">
        <v>112</v>
      </c>
      <c r="W115" s="3">
        <v>129.9</v>
      </c>
    </row>
    <row r="116" spans="20:23" x14ac:dyDescent="0.25">
      <c r="T116" s="2" t="s">
        <v>22</v>
      </c>
      <c r="U116" s="10">
        <f t="shared" si="1"/>
        <v>0</v>
      </c>
      <c r="V116" s="2">
        <v>117</v>
      </c>
      <c r="W116" s="2">
        <v>183.2</v>
      </c>
    </row>
    <row r="117" spans="20:23" x14ac:dyDescent="0.25">
      <c r="T117" s="3" t="s">
        <v>22</v>
      </c>
      <c r="U117" s="11">
        <f t="shared" si="1"/>
        <v>0</v>
      </c>
      <c r="V117" s="3">
        <v>101</v>
      </c>
      <c r="W117" s="3">
        <v>205</v>
      </c>
    </row>
    <row r="118" spans="20:23" x14ac:dyDescent="0.25">
      <c r="T118" s="2" t="s">
        <v>22</v>
      </c>
      <c r="U118" s="10">
        <f t="shared" si="1"/>
        <v>0</v>
      </c>
      <c r="V118" s="2">
        <v>115</v>
      </c>
      <c r="W118" s="2">
        <v>148.5</v>
      </c>
    </row>
    <row r="119" spans="20:23" x14ac:dyDescent="0.25">
      <c r="T119" s="3" t="s">
        <v>22</v>
      </c>
      <c r="U119" s="11">
        <f t="shared" si="1"/>
        <v>0</v>
      </c>
      <c r="V119" s="3">
        <v>68</v>
      </c>
      <c r="W119" s="3">
        <v>200.3</v>
      </c>
    </row>
    <row r="120" spans="20:23" x14ac:dyDescent="0.25">
      <c r="T120" s="2" t="s">
        <v>22</v>
      </c>
      <c r="U120" s="10">
        <f t="shared" si="1"/>
        <v>0</v>
      </c>
      <c r="V120" s="2">
        <v>107</v>
      </c>
      <c r="W120" s="2">
        <v>192.6</v>
      </c>
    </row>
    <row r="121" spans="20:23" x14ac:dyDescent="0.25">
      <c r="T121" s="3" t="s">
        <v>22</v>
      </c>
      <c r="U121" s="11">
        <f t="shared" si="1"/>
        <v>0</v>
      </c>
      <c r="V121" s="3">
        <v>47</v>
      </c>
      <c r="W121" s="3">
        <v>246.5</v>
      </c>
    </row>
    <row r="122" spans="20:23" x14ac:dyDescent="0.25">
      <c r="T122" s="2" t="s">
        <v>23</v>
      </c>
      <c r="U122" s="10">
        <f t="shared" si="1"/>
        <v>1</v>
      </c>
      <c r="V122" s="2">
        <v>86</v>
      </c>
      <c r="W122" s="2">
        <v>167.1</v>
      </c>
    </row>
    <row r="123" spans="20:23" x14ac:dyDescent="0.25">
      <c r="T123" s="3" t="s">
        <v>22</v>
      </c>
      <c r="U123" s="11">
        <f t="shared" si="1"/>
        <v>0</v>
      </c>
      <c r="V123" s="3">
        <v>121</v>
      </c>
      <c r="W123" s="3">
        <v>181.5</v>
      </c>
    </row>
    <row r="124" spans="20:23" x14ac:dyDescent="0.25">
      <c r="T124" s="2" t="s">
        <v>22</v>
      </c>
      <c r="U124" s="10">
        <f t="shared" si="1"/>
        <v>0</v>
      </c>
      <c r="V124" s="2">
        <v>97</v>
      </c>
      <c r="W124" s="2">
        <v>257.7</v>
      </c>
    </row>
    <row r="125" spans="20:23" x14ac:dyDescent="0.25">
      <c r="T125" s="3" t="s">
        <v>22</v>
      </c>
      <c r="U125" s="11">
        <f t="shared" si="1"/>
        <v>0</v>
      </c>
      <c r="V125" s="3">
        <v>99</v>
      </c>
      <c r="W125" s="3">
        <v>193.8</v>
      </c>
    </row>
    <row r="126" spans="20:23" x14ac:dyDescent="0.25">
      <c r="T126" s="2" t="s">
        <v>22</v>
      </c>
      <c r="U126" s="10">
        <f t="shared" si="1"/>
        <v>0</v>
      </c>
      <c r="V126" s="2">
        <v>119</v>
      </c>
      <c r="W126" s="2">
        <v>102.8</v>
      </c>
    </row>
    <row r="127" spans="20:23" x14ac:dyDescent="0.25">
      <c r="T127" s="3" t="s">
        <v>22</v>
      </c>
      <c r="U127" s="11">
        <f t="shared" si="1"/>
        <v>0</v>
      </c>
      <c r="V127" s="3">
        <v>116</v>
      </c>
      <c r="W127" s="3">
        <v>187.9</v>
      </c>
    </row>
    <row r="128" spans="20:23" x14ac:dyDescent="0.25">
      <c r="T128" s="2" t="s">
        <v>22</v>
      </c>
      <c r="U128" s="10">
        <f t="shared" si="1"/>
        <v>0</v>
      </c>
      <c r="V128" s="2">
        <v>112</v>
      </c>
      <c r="W128" s="2">
        <v>226</v>
      </c>
    </row>
    <row r="129" spans="20:23" x14ac:dyDescent="0.25">
      <c r="T129" s="3" t="s">
        <v>22</v>
      </c>
      <c r="U129" s="11">
        <f t="shared" si="1"/>
        <v>0</v>
      </c>
      <c r="V129" s="3">
        <v>115</v>
      </c>
      <c r="W129" s="3">
        <v>260.39999999999998</v>
      </c>
    </row>
    <row r="130" spans="20:23" x14ac:dyDescent="0.25">
      <c r="T130" s="2" t="s">
        <v>22</v>
      </c>
      <c r="U130" s="10">
        <f t="shared" si="1"/>
        <v>0</v>
      </c>
      <c r="V130" s="2">
        <v>116</v>
      </c>
      <c r="W130" s="2">
        <v>178.7</v>
      </c>
    </row>
    <row r="131" spans="20:23" x14ac:dyDescent="0.25">
      <c r="T131" s="3" t="s">
        <v>23</v>
      </c>
      <c r="U131" s="11">
        <f t="shared" ref="U131:U194" si="2">IF(T131="yes",1,0)</f>
        <v>1</v>
      </c>
      <c r="V131" s="3">
        <v>120</v>
      </c>
      <c r="W131" s="3">
        <v>337.4</v>
      </c>
    </row>
    <row r="132" spans="20:23" x14ac:dyDescent="0.25">
      <c r="T132" s="2" t="s">
        <v>22</v>
      </c>
      <c r="U132" s="10">
        <f t="shared" si="2"/>
        <v>0</v>
      </c>
      <c r="V132" s="2">
        <v>129</v>
      </c>
      <c r="W132" s="2">
        <v>157.6</v>
      </c>
    </row>
    <row r="133" spans="20:23" x14ac:dyDescent="0.25">
      <c r="T133" s="3" t="s">
        <v>22</v>
      </c>
      <c r="U133" s="11">
        <f t="shared" si="2"/>
        <v>0</v>
      </c>
      <c r="V133" s="3">
        <v>117</v>
      </c>
      <c r="W133" s="3">
        <v>183.6</v>
      </c>
    </row>
    <row r="134" spans="20:23" x14ac:dyDescent="0.25">
      <c r="T134" s="2" t="s">
        <v>22</v>
      </c>
      <c r="U134" s="10">
        <f t="shared" si="2"/>
        <v>0</v>
      </c>
      <c r="V134" s="2">
        <v>124</v>
      </c>
      <c r="W134" s="2">
        <v>142.1</v>
      </c>
    </row>
    <row r="135" spans="20:23" x14ac:dyDescent="0.25">
      <c r="T135" s="3" t="s">
        <v>22</v>
      </c>
      <c r="U135" s="11">
        <f t="shared" si="2"/>
        <v>0</v>
      </c>
      <c r="V135" s="3">
        <v>110</v>
      </c>
      <c r="W135" s="3">
        <v>217.1</v>
      </c>
    </row>
    <row r="136" spans="20:23" x14ac:dyDescent="0.25">
      <c r="T136" s="2" t="s">
        <v>22</v>
      </c>
      <c r="U136" s="10">
        <f t="shared" si="2"/>
        <v>0</v>
      </c>
      <c r="V136" s="2">
        <v>103</v>
      </c>
      <c r="W136" s="2">
        <v>98.9</v>
      </c>
    </row>
    <row r="137" spans="20:23" x14ac:dyDescent="0.25">
      <c r="T137" s="3" t="s">
        <v>22</v>
      </c>
      <c r="U137" s="11">
        <f t="shared" si="2"/>
        <v>0</v>
      </c>
      <c r="V137" s="3">
        <v>126</v>
      </c>
      <c r="W137" s="3">
        <v>189.8</v>
      </c>
    </row>
    <row r="138" spans="20:23" x14ac:dyDescent="0.25">
      <c r="T138" s="2" t="s">
        <v>22</v>
      </c>
      <c r="U138" s="10">
        <f t="shared" si="2"/>
        <v>0</v>
      </c>
      <c r="V138" s="2">
        <v>102</v>
      </c>
      <c r="W138" s="2">
        <v>202</v>
      </c>
    </row>
    <row r="139" spans="20:23" x14ac:dyDescent="0.25">
      <c r="T139" s="3" t="s">
        <v>22</v>
      </c>
      <c r="U139" s="11">
        <f t="shared" si="2"/>
        <v>0</v>
      </c>
      <c r="V139" s="3">
        <v>124</v>
      </c>
      <c r="W139" s="3">
        <v>170.1</v>
      </c>
    </row>
    <row r="140" spans="20:23" x14ac:dyDescent="0.25">
      <c r="T140" s="2" t="s">
        <v>22</v>
      </c>
      <c r="U140" s="10">
        <f t="shared" si="2"/>
        <v>0</v>
      </c>
      <c r="V140" s="2">
        <v>87</v>
      </c>
      <c r="W140" s="2">
        <v>230.9</v>
      </c>
    </row>
    <row r="141" spans="20:23" x14ac:dyDescent="0.25">
      <c r="T141" s="3" t="s">
        <v>22</v>
      </c>
      <c r="U141" s="11">
        <f t="shared" si="2"/>
        <v>0</v>
      </c>
      <c r="V141" s="3">
        <v>105</v>
      </c>
      <c r="W141" s="3">
        <v>237.1</v>
      </c>
    </row>
    <row r="142" spans="20:23" x14ac:dyDescent="0.25">
      <c r="T142" s="2" t="s">
        <v>22</v>
      </c>
      <c r="U142" s="10">
        <f t="shared" si="2"/>
        <v>0</v>
      </c>
      <c r="V142" s="2">
        <v>87</v>
      </c>
      <c r="W142" s="2">
        <v>119.3</v>
      </c>
    </row>
    <row r="143" spans="20:23" x14ac:dyDescent="0.25">
      <c r="T143" s="3" t="s">
        <v>22</v>
      </c>
      <c r="U143" s="11">
        <f t="shared" si="2"/>
        <v>0</v>
      </c>
      <c r="V143" s="3">
        <v>87</v>
      </c>
      <c r="W143" s="3">
        <v>116.8</v>
      </c>
    </row>
    <row r="144" spans="20:23" x14ac:dyDescent="0.25">
      <c r="T144" s="2" t="s">
        <v>22</v>
      </c>
      <c r="U144" s="10">
        <f t="shared" si="2"/>
        <v>0</v>
      </c>
      <c r="V144" s="2">
        <v>92</v>
      </c>
      <c r="W144" s="2">
        <v>219.2</v>
      </c>
    </row>
    <row r="145" spans="20:23" x14ac:dyDescent="0.25">
      <c r="T145" s="3" t="s">
        <v>22</v>
      </c>
      <c r="U145" s="11">
        <f t="shared" si="2"/>
        <v>0</v>
      </c>
      <c r="V145" s="3">
        <v>104</v>
      </c>
      <c r="W145" s="3">
        <v>252.6</v>
      </c>
    </row>
    <row r="146" spans="20:23" x14ac:dyDescent="0.25">
      <c r="T146" s="2" t="s">
        <v>22</v>
      </c>
      <c r="U146" s="10">
        <f t="shared" si="2"/>
        <v>0</v>
      </c>
      <c r="V146" s="2">
        <v>91</v>
      </c>
      <c r="W146" s="2">
        <v>147.1</v>
      </c>
    </row>
    <row r="147" spans="20:23" x14ac:dyDescent="0.25">
      <c r="T147" s="3" t="s">
        <v>22</v>
      </c>
      <c r="U147" s="11">
        <f t="shared" si="2"/>
        <v>0</v>
      </c>
      <c r="V147" s="3">
        <v>93</v>
      </c>
      <c r="W147" s="3">
        <v>173.5</v>
      </c>
    </row>
    <row r="148" spans="20:23" x14ac:dyDescent="0.25">
      <c r="T148" s="2" t="s">
        <v>22</v>
      </c>
      <c r="U148" s="10">
        <f t="shared" si="2"/>
        <v>0</v>
      </c>
      <c r="V148" s="2">
        <v>122</v>
      </c>
      <c r="W148" s="2">
        <v>232.1</v>
      </c>
    </row>
    <row r="149" spans="20:23" x14ac:dyDescent="0.25">
      <c r="T149" s="3" t="s">
        <v>22</v>
      </c>
      <c r="U149" s="11">
        <f t="shared" si="2"/>
        <v>0</v>
      </c>
      <c r="V149" s="3">
        <v>125</v>
      </c>
      <c r="W149" s="3">
        <v>197.1</v>
      </c>
    </row>
    <row r="150" spans="20:23" x14ac:dyDescent="0.25">
      <c r="T150" s="2" t="s">
        <v>23</v>
      </c>
      <c r="U150" s="10">
        <f t="shared" si="2"/>
        <v>1</v>
      </c>
      <c r="V150" s="2">
        <v>94</v>
      </c>
      <c r="W150" s="2">
        <v>58.2</v>
      </c>
    </row>
    <row r="151" spans="20:23" x14ac:dyDescent="0.25">
      <c r="T151" s="3" t="s">
        <v>22</v>
      </c>
      <c r="U151" s="11">
        <f t="shared" si="2"/>
        <v>0</v>
      </c>
      <c r="V151" s="3">
        <v>111</v>
      </c>
      <c r="W151" s="3">
        <v>115.6</v>
      </c>
    </row>
    <row r="152" spans="20:23" x14ac:dyDescent="0.25">
      <c r="T152" s="2" t="s">
        <v>22</v>
      </c>
      <c r="U152" s="10">
        <f t="shared" si="2"/>
        <v>0</v>
      </c>
      <c r="V152" s="2">
        <v>98</v>
      </c>
      <c r="W152" s="2">
        <v>186.1</v>
      </c>
    </row>
    <row r="153" spans="20:23" x14ac:dyDescent="0.25">
      <c r="T153" s="3" t="s">
        <v>22</v>
      </c>
      <c r="U153" s="11">
        <f t="shared" si="2"/>
        <v>0</v>
      </c>
      <c r="V153" s="3">
        <v>68</v>
      </c>
      <c r="W153" s="3">
        <v>259.89999999999998</v>
      </c>
    </row>
    <row r="154" spans="20:23" x14ac:dyDescent="0.25">
      <c r="T154" s="2" t="s">
        <v>22</v>
      </c>
      <c r="U154" s="10">
        <f t="shared" si="2"/>
        <v>0</v>
      </c>
      <c r="V154" s="2">
        <v>145</v>
      </c>
      <c r="W154" s="2">
        <v>214.3</v>
      </c>
    </row>
    <row r="155" spans="20:23" x14ac:dyDescent="0.25">
      <c r="T155" s="3" t="s">
        <v>22</v>
      </c>
      <c r="U155" s="11">
        <f t="shared" si="2"/>
        <v>0</v>
      </c>
      <c r="V155" s="3">
        <v>74</v>
      </c>
      <c r="W155" s="3">
        <v>158.69999999999999</v>
      </c>
    </row>
    <row r="156" spans="20:23" x14ac:dyDescent="0.25">
      <c r="T156" s="2" t="s">
        <v>22</v>
      </c>
      <c r="U156" s="10">
        <f t="shared" si="2"/>
        <v>0</v>
      </c>
      <c r="V156" s="2">
        <v>71</v>
      </c>
      <c r="W156" s="2">
        <v>271.60000000000002</v>
      </c>
    </row>
    <row r="157" spans="20:23" x14ac:dyDescent="0.25">
      <c r="T157" s="3" t="s">
        <v>22</v>
      </c>
      <c r="U157" s="11">
        <f t="shared" si="2"/>
        <v>0</v>
      </c>
      <c r="V157" s="3">
        <v>109</v>
      </c>
      <c r="W157" s="3">
        <v>232.4</v>
      </c>
    </row>
    <row r="158" spans="20:23" x14ac:dyDescent="0.25">
      <c r="T158" s="2" t="s">
        <v>22</v>
      </c>
      <c r="U158" s="10">
        <f t="shared" si="2"/>
        <v>0</v>
      </c>
      <c r="V158" s="2">
        <v>109</v>
      </c>
      <c r="W158" s="2">
        <v>176.9</v>
      </c>
    </row>
    <row r="159" spans="20:23" x14ac:dyDescent="0.25">
      <c r="T159" s="3" t="s">
        <v>22</v>
      </c>
      <c r="U159" s="11">
        <f t="shared" si="2"/>
        <v>0</v>
      </c>
      <c r="V159" s="3">
        <v>74</v>
      </c>
      <c r="W159" s="3">
        <v>209.9</v>
      </c>
    </row>
    <row r="160" spans="20:23" x14ac:dyDescent="0.25">
      <c r="T160" s="2" t="s">
        <v>22</v>
      </c>
      <c r="U160" s="10">
        <f t="shared" si="2"/>
        <v>0</v>
      </c>
      <c r="V160" s="2">
        <v>118</v>
      </c>
      <c r="W160" s="2">
        <v>137.5</v>
      </c>
    </row>
    <row r="161" spans="20:23" x14ac:dyDescent="0.25">
      <c r="T161" s="3" t="s">
        <v>22</v>
      </c>
      <c r="U161" s="11">
        <f t="shared" si="2"/>
        <v>0</v>
      </c>
      <c r="V161" s="3">
        <v>52</v>
      </c>
      <c r="W161" s="3">
        <v>289.5</v>
      </c>
    </row>
    <row r="162" spans="20:23" x14ac:dyDescent="0.25">
      <c r="T162" s="2" t="s">
        <v>22</v>
      </c>
      <c r="U162" s="10">
        <f t="shared" si="2"/>
        <v>0</v>
      </c>
      <c r="V162" s="2">
        <v>86</v>
      </c>
      <c r="W162" s="2">
        <v>198.1</v>
      </c>
    </row>
    <row r="163" spans="20:23" x14ac:dyDescent="0.25">
      <c r="T163" s="3" t="s">
        <v>22</v>
      </c>
      <c r="U163" s="11">
        <f t="shared" si="2"/>
        <v>0</v>
      </c>
      <c r="V163" s="3">
        <v>119</v>
      </c>
      <c r="W163" s="3">
        <v>149.69999999999999</v>
      </c>
    </row>
    <row r="164" spans="20:23" x14ac:dyDescent="0.25">
      <c r="T164" s="2" t="s">
        <v>23</v>
      </c>
      <c r="U164" s="10">
        <f t="shared" si="2"/>
        <v>1</v>
      </c>
      <c r="V164" s="2">
        <v>67</v>
      </c>
      <c r="W164" s="2">
        <v>326.5</v>
      </c>
    </row>
    <row r="165" spans="20:23" x14ac:dyDescent="0.25">
      <c r="T165" s="3" t="s">
        <v>23</v>
      </c>
      <c r="U165" s="11">
        <f t="shared" si="2"/>
        <v>1</v>
      </c>
      <c r="V165" s="3">
        <v>101</v>
      </c>
      <c r="W165" s="3">
        <v>292.89999999999998</v>
      </c>
    </row>
    <row r="166" spans="20:23" x14ac:dyDescent="0.25">
      <c r="T166" s="2" t="s">
        <v>22</v>
      </c>
      <c r="U166" s="10">
        <f t="shared" si="2"/>
        <v>0</v>
      </c>
      <c r="V166" s="2">
        <v>64</v>
      </c>
      <c r="W166" s="2">
        <v>83</v>
      </c>
    </row>
    <row r="167" spans="20:23" x14ac:dyDescent="0.25">
      <c r="T167" s="3" t="s">
        <v>22</v>
      </c>
      <c r="U167" s="11">
        <f t="shared" si="2"/>
        <v>0</v>
      </c>
      <c r="V167" s="3">
        <v>146</v>
      </c>
      <c r="W167" s="3">
        <v>145.69999999999999</v>
      </c>
    </row>
    <row r="168" spans="20:23" x14ac:dyDescent="0.25">
      <c r="T168" s="2" t="s">
        <v>22</v>
      </c>
      <c r="U168" s="10">
        <f t="shared" si="2"/>
        <v>0</v>
      </c>
      <c r="V168" s="2">
        <v>101</v>
      </c>
      <c r="W168" s="2">
        <v>182.3</v>
      </c>
    </row>
    <row r="169" spans="20:23" x14ac:dyDescent="0.25">
      <c r="T169" s="3" t="s">
        <v>22</v>
      </c>
      <c r="U169" s="11">
        <f t="shared" si="2"/>
        <v>0</v>
      </c>
      <c r="V169" s="3">
        <v>86</v>
      </c>
      <c r="W169" s="3">
        <v>218</v>
      </c>
    </row>
    <row r="170" spans="20:23" x14ac:dyDescent="0.25">
      <c r="T170" s="2" t="s">
        <v>22</v>
      </c>
      <c r="U170" s="10">
        <f t="shared" si="2"/>
        <v>0</v>
      </c>
      <c r="V170" s="2">
        <v>109</v>
      </c>
      <c r="W170" s="2">
        <v>140.6</v>
      </c>
    </row>
    <row r="171" spans="20:23" x14ac:dyDescent="0.25">
      <c r="T171" s="3" t="s">
        <v>22</v>
      </c>
      <c r="U171" s="11">
        <f t="shared" si="2"/>
        <v>0</v>
      </c>
      <c r="V171" s="3">
        <v>105</v>
      </c>
      <c r="W171" s="3">
        <v>152.69999999999999</v>
      </c>
    </row>
    <row r="172" spans="20:23" x14ac:dyDescent="0.25">
      <c r="T172" s="2" t="s">
        <v>22</v>
      </c>
      <c r="U172" s="10">
        <f t="shared" si="2"/>
        <v>0</v>
      </c>
      <c r="V172" s="2">
        <v>76</v>
      </c>
      <c r="W172" s="2">
        <v>106.7</v>
      </c>
    </row>
    <row r="173" spans="20:23" x14ac:dyDescent="0.25">
      <c r="T173" s="3" t="s">
        <v>22</v>
      </c>
      <c r="U173" s="11">
        <f t="shared" si="2"/>
        <v>0</v>
      </c>
      <c r="V173" s="3">
        <v>98</v>
      </c>
      <c r="W173" s="3">
        <v>243.8</v>
      </c>
    </row>
    <row r="174" spans="20:23" x14ac:dyDescent="0.25">
      <c r="T174" s="2" t="s">
        <v>22</v>
      </c>
      <c r="U174" s="10">
        <f t="shared" si="2"/>
        <v>0</v>
      </c>
      <c r="V174" s="2">
        <v>94</v>
      </c>
      <c r="W174" s="2">
        <v>194.4</v>
      </c>
    </row>
    <row r="175" spans="20:23" x14ac:dyDescent="0.25">
      <c r="T175" s="3" t="s">
        <v>22</v>
      </c>
      <c r="U175" s="11">
        <f t="shared" si="2"/>
        <v>0</v>
      </c>
      <c r="V175" s="3">
        <v>95</v>
      </c>
      <c r="W175" s="3">
        <v>213.9</v>
      </c>
    </row>
    <row r="176" spans="20:23" x14ac:dyDescent="0.25">
      <c r="T176" s="2" t="s">
        <v>22</v>
      </c>
      <c r="U176" s="10">
        <f t="shared" si="2"/>
        <v>0</v>
      </c>
      <c r="V176" s="2">
        <v>112</v>
      </c>
      <c r="W176" s="2">
        <v>217.2</v>
      </c>
    </row>
    <row r="177" spans="20:23" x14ac:dyDescent="0.25">
      <c r="T177" s="3" t="s">
        <v>22</v>
      </c>
      <c r="U177" s="11">
        <f t="shared" si="2"/>
        <v>0</v>
      </c>
      <c r="V177" s="3">
        <v>72</v>
      </c>
      <c r="W177" s="3">
        <v>241.1</v>
      </c>
    </row>
    <row r="178" spans="20:23" x14ac:dyDescent="0.25">
      <c r="T178" s="2" t="s">
        <v>22</v>
      </c>
      <c r="U178" s="10">
        <f t="shared" si="2"/>
        <v>0</v>
      </c>
      <c r="V178" s="2">
        <v>100</v>
      </c>
      <c r="W178" s="2">
        <v>203.5</v>
      </c>
    </row>
    <row r="179" spans="20:23" x14ac:dyDescent="0.25">
      <c r="T179" s="3" t="s">
        <v>22</v>
      </c>
      <c r="U179" s="11">
        <f t="shared" si="2"/>
        <v>0</v>
      </c>
      <c r="V179" s="3">
        <v>93</v>
      </c>
      <c r="W179" s="3">
        <v>179.3</v>
      </c>
    </row>
    <row r="180" spans="20:23" x14ac:dyDescent="0.25">
      <c r="T180" s="2" t="s">
        <v>22</v>
      </c>
      <c r="U180" s="10">
        <f t="shared" si="2"/>
        <v>0</v>
      </c>
      <c r="V180" s="2">
        <v>80</v>
      </c>
      <c r="W180" s="2">
        <v>180</v>
      </c>
    </row>
    <row r="181" spans="20:23" x14ac:dyDescent="0.25">
      <c r="T181" s="3" t="s">
        <v>22</v>
      </c>
      <c r="U181" s="11">
        <f t="shared" si="2"/>
        <v>0</v>
      </c>
      <c r="V181" s="3">
        <v>121</v>
      </c>
      <c r="W181" s="3">
        <v>223</v>
      </c>
    </row>
    <row r="182" spans="20:23" x14ac:dyDescent="0.25">
      <c r="T182" s="2" t="s">
        <v>22</v>
      </c>
      <c r="U182" s="10">
        <f t="shared" si="2"/>
        <v>0</v>
      </c>
      <c r="V182" s="2">
        <v>116</v>
      </c>
      <c r="W182" s="2">
        <v>183.6</v>
      </c>
    </row>
    <row r="183" spans="20:23" x14ac:dyDescent="0.25">
      <c r="T183" s="3" t="s">
        <v>22</v>
      </c>
      <c r="U183" s="11">
        <f t="shared" si="2"/>
        <v>0</v>
      </c>
      <c r="V183" s="3">
        <v>114</v>
      </c>
      <c r="W183" s="3">
        <v>166</v>
      </c>
    </row>
    <row r="184" spans="20:23" x14ac:dyDescent="0.25">
      <c r="T184" s="2" t="s">
        <v>22</v>
      </c>
      <c r="U184" s="10">
        <f t="shared" si="2"/>
        <v>0</v>
      </c>
      <c r="V184" s="2">
        <v>112</v>
      </c>
      <c r="W184" s="2">
        <v>136.1</v>
      </c>
    </row>
    <row r="185" spans="20:23" x14ac:dyDescent="0.25">
      <c r="T185" s="3" t="s">
        <v>22</v>
      </c>
      <c r="U185" s="11">
        <f t="shared" si="2"/>
        <v>0</v>
      </c>
      <c r="V185" s="3">
        <v>113</v>
      </c>
      <c r="W185" s="3">
        <v>149.30000000000001</v>
      </c>
    </row>
    <row r="186" spans="20:23" x14ac:dyDescent="0.25">
      <c r="T186" s="2" t="s">
        <v>22</v>
      </c>
      <c r="U186" s="10">
        <f t="shared" si="2"/>
        <v>0</v>
      </c>
      <c r="V186" s="2">
        <v>97</v>
      </c>
      <c r="W186" s="2">
        <v>65.400000000000006</v>
      </c>
    </row>
    <row r="187" spans="20:23" x14ac:dyDescent="0.25">
      <c r="T187" s="3" t="s">
        <v>22</v>
      </c>
      <c r="U187" s="11">
        <f t="shared" si="2"/>
        <v>0</v>
      </c>
      <c r="V187" s="3">
        <v>111</v>
      </c>
      <c r="W187" s="3">
        <v>213.4</v>
      </c>
    </row>
    <row r="188" spans="20:23" x14ac:dyDescent="0.25">
      <c r="T188" s="2" t="s">
        <v>22</v>
      </c>
      <c r="U188" s="10">
        <f t="shared" si="2"/>
        <v>0</v>
      </c>
      <c r="V188" s="2">
        <v>85</v>
      </c>
      <c r="W188" s="2">
        <v>206.9</v>
      </c>
    </row>
    <row r="189" spans="20:23" x14ac:dyDescent="0.25">
      <c r="T189" s="3" t="s">
        <v>22</v>
      </c>
      <c r="U189" s="11">
        <f t="shared" si="2"/>
        <v>0</v>
      </c>
      <c r="V189" s="3">
        <v>78</v>
      </c>
      <c r="W189" s="3">
        <v>186.2</v>
      </c>
    </row>
    <row r="190" spans="20:23" x14ac:dyDescent="0.25">
      <c r="T190" s="2" t="s">
        <v>22</v>
      </c>
      <c r="U190" s="10">
        <f t="shared" si="2"/>
        <v>0</v>
      </c>
      <c r="V190" s="2">
        <v>84</v>
      </c>
      <c r="W190" s="2">
        <v>196.6</v>
      </c>
    </row>
    <row r="191" spans="20:23" x14ac:dyDescent="0.25">
      <c r="T191" s="3" t="s">
        <v>23</v>
      </c>
      <c r="U191" s="11">
        <f t="shared" si="2"/>
        <v>1</v>
      </c>
      <c r="V191" s="3">
        <v>109</v>
      </c>
      <c r="W191" s="3">
        <v>312</v>
      </c>
    </row>
    <row r="192" spans="20:23" x14ac:dyDescent="0.25">
      <c r="T192" s="2" t="s">
        <v>22</v>
      </c>
      <c r="U192" s="10">
        <f t="shared" si="2"/>
        <v>0</v>
      </c>
      <c r="V192" s="2">
        <v>110</v>
      </c>
      <c r="W192" s="2">
        <v>199</v>
      </c>
    </row>
    <row r="193" spans="20:23" x14ac:dyDescent="0.25">
      <c r="T193" s="3" t="s">
        <v>22</v>
      </c>
      <c r="U193" s="11">
        <f t="shared" si="2"/>
        <v>0</v>
      </c>
      <c r="V193" s="3">
        <v>96</v>
      </c>
      <c r="W193" s="3">
        <v>203.1</v>
      </c>
    </row>
    <row r="194" spans="20:23" x14ac:dyDescent="0.25">
      <c r="T194" s="2" t="s">
        <v>22</v>
      </c>
      <c r="U194" s="10">
        <f t="shared" si="2"/>
        <v>0</v>
      </c>
      <c r="V194" s="2">
        <v>97</v>
      </c>
      <c r="W194" s="2">
        <v>168.8</v>
      </c>
    </row>
    <row r="195" spans="20:23" x14ac:dyDescent="0.25">
      <c r="T195" s="3" t="s">
        <v>22</v>
      </c>
      <c r="U195" s="11">
        <f t="shared" ref="U195:U258" si="3">IF(T195="yes",1,0)</f>
        <v>0</v>
      </c>
      <c r="V195" s="3">
        <v>140</v>
      </c>
      <c r="W195" s="3">
        <v>173.1</v>
      </c>
    </row>
    <row r="196" spans="20:23" x14ac:dyDescent="0.25">
      <c r="T196" s="2" t="s">
        <v>23</v>
      </c>
      <c r="U196" s="10">
        <f t="shared" si="3"/>
        <v>1</v>
      </c>
      <c r="V196" s="2">
        <v>106</v>
      </c>
      <c r="W196" s="2">
        <v>134.4</v>
      </c>
    </row>
    <row r="197" spans="20:23" x14ac:dyDescent="0.25">
      <c r="T197" s="3" t="s">
        <v>22</v>
      </c>
      <c r="U197" s="11">
        <f t="shared" si="3"/>
        <v>0</v>
      </c>
      <c r="V197" s="3">
        <v>103</v>
      </c>
      <c r="W197" s="3">
        <v>202.6</v>
      </c>
    </row>
    <row r="198" spans="20:23" x14ac:dyDescent="0.25">
      <c r="T198" s="2" t="s">
        <v>22</v>
      </c>
      <c r="U198" s="10">
        <f t="shared" si="3"/>
        <v>0</v>
      </c>
      <c r="V198" s="2">
        <v>117</v>
      </c>
      <c r="W198" s="2">
        <v>74.5</v>
      </c>
    </row>
    <row r="199" spans="20:23" x14ac:dyDescent="0.25">
      <c r="T199" s="3" t="s">
        <v>22</v>
      </c>
      <c r="U199" s="11">
        <f t="shared" si="3"/>
        <v>0</v>
      </c>
      <c r="V199" s="3">
        <v>148</v>
      </c>
      <c r="W199" s="3">
        <v>83.6</v>
      </c>
    </row>
    <row r="200" spans="20:23" x14ac:dyDescent="0.25">
      <c r="T200" s="2" t="s">
        <v>22</v>
      </c>
      <c r="U200" s="10">
        <f t="shared" si="3"/>
        <v>0</v>
      </c>
      <c r="V200" s="2">
        <v>89</v>
      </c>
      <c r="W200" s="2">
        <v>220.2</v>
      </c>
    </row>
    <row r="201" spans="20:23" x14ac:dyDescent="0.25">
      <c r="T201" s="3" t="s">
        <v>23</v>
      </c>
      <c r="U201" s="11">
        <f t="shared" si="3"/>
        <v>1</v>
      </c>
      <c r="V201" s="3">
        <v>95</v>
      </c>
      <c r="W201" s="3">
        <v>135.1</v>
      </c>
    </row>
    <row r="202" spans="20:23" x14ac:dyDescent="0.25">
      <c r="T202" s="2" t="s">
        <v>22</v>
      </c>
      <c r="U202" s="10">
        <f t="shared" si="3"/>
        <v>0</v>
      </c>
      <c r="V202" s="2">
        <v>81</v>
      </c>
      <c r="W202" s="2">
        <v>225</v>
      </c>
    </row>
    <row r="203" spans="20:23" x14ac:dyDescent="0.25">
      <c r="T203" s="3" t="s">
        <v>22</v>
      </c>
      <c r="U203" s="11">
        <f t="shared" si="3"/>
        <v>0</v>
      </c>
      <c r="V203" s="3">
        <v>107</v>
      </c>
      <c r="W203" s="3">
        <v>110.3</v>
      </c>
    </row>
    <row r="204" spans="20:23" x14ac:dyDescent="0.25">
      <c r="T204" s="2" t="s">
        <v>22</v>
      </c>
      <c r="U204" s="10">
        <f t="shared" si="3"/>
        <v>0</v>
      </c>
      <c r="V204" s="2">
        <v>102</v>
      </c>
      <c r="W204" s="2">
        <v>60</v>
      </c>
    </row>
    <row r="205" spans="20:23" x14ac:dyDescent="0.25">
      <c r="T205" s="3" t="s">
        <v>22</v>
      </c>
      <c r="U205" s="11">
        <f t="shared" si="3"/>
        <v>0</v>
      </c>
      <c r="V205" s="3">
        <v>94</v>
      </c>
      <c r="W205" s="3">
        <v>214.8</v>
      </c>
    </row>
    <row r="206" spans="20:23" x14ac:dyDescent="0.25">
      <c r="T206" s="2" t="s">
        <v>22</v>
      </c>
      <c r="U206" s="10">
        <f t="shared" si="3"/>
        <v>0</v>
      </c>
      <c r="V206" s="2">
        <v>85</v>
      </c>
      <c r="W206" s="2">
        <v>181.8</v>
      </c>
    </row>
    <row r="207" spans="20:23" x14ac:dyDescent="0.25">
      <c r="T207" s="3" t="s">
        <v>23</v>
      </c>
      <c r="U207" s="11">
        <f t="shared" si="3"/>
        <v>1</v>
      </c>
      <c r="V207" s="3">
        <v>99</v>
      </c>
      <c r="W207" s="3">
        <v>157.4</v>
      </c>
    </row>
    <row r="208" spans="20:23" x14ac:dyDescent="0.25">
      <c r="T208" s="2" t="s">
        <v>22</v>
      </c>
      <c r="U208" s="10">
        <f t="shared" si="3"/>
        <v>0</v>
      </c>
      <c r="V208" s="2">
        <v>91</v>
      </c>
      <c r="W208" s="2">
        <v>207.9</v>
      </c>
    </row>
    <row r="209" spans="20:23" x14ac:dyDescent="0.25">
      <c r="T209" s="3" t="s">
        <v>22</v>
      </c>
      <c r="U209" s="11">
        <f t="shared" si="3"/>
        <v>0</v>
      </c>
      <c r="V209" s="3">
        <v>101</v>
      </c>
      <c r="W209" s="3">
        <v>119</v>
      </c>
    </row>
    <row r="210" spans="20:23" x14ac:dyDescent="0.25">
      <c r="T210" s="2" t="s">
        <v>22</v>
      </c>
      <c r="U210" s="10">
        <f t="shared" si="3"/>
        <v>0</v>
      </c>
      <c r="V210" s="2">
        <v>117</v>
      </c>
      <c r="W210" s="2">
        <v>143.69999999999999</v>
      </c>
    </row>
    <row r="211" spans="20:23" x14ac:dyDescent="0.25">
      <c r="T211" s="3" t="s">
        <v>22</v>
      </c>
      <c r="U211" s="11">
        <f t="shared" si="3"/>
        <v>0</v>
      </c>
      <c r="V211" s="3">
        <v>126</v>
      </c>
      <c r="W211" s="3">
        <v>165.9</v>
      </c>
    </row>
    <row r="212" spans="20:23" x14ac:dyDescent="0.25">
      <c r="T212" s="2" t="s">
        <v>22</v>
      </c>
      <c r="U212" s="10">
        <f t="shared" si="3"/>
        <v>0</v>
      </c>
      <c r="V212" s="2">
        <v>122</v>
      </c>
      <c r="W212" s="2">
        <v>138.6</v>
      </c>
    </row>
    <row r="213" spans="20:23" x14ac:dyDescent="0.25">
      <c r="T213" s="3" t="s">
        <v>22</v>
      </c>
      <c r="U213" s="11">
        <f t="shared" si="3"/>
        <v>0</v>
      </c>
      <c r="V213" s="3">
        <v>118</v>
      </c>
      <c r="W213" s="3">
        <v>84.7</v>
      </c>
    </row>
    <row r="214" spans="20:23" x14ac:dyDescent="0.25">
      <c r="T214" s="2" t="s">
        <v>23</v>
      </c>
      <c r="U214" s="10">
        <f t="shared" si="3"/>
        <v>1</v>
      </c>
      <c r="V214" s="2">
        <v>111</v>
      </c>
      <c r="W214" s="2">
        <v>62.6</v>
      </c>
    </row>
    <row r="215" spans="20:23" x14ac:dyDescent="0.25">
      <c r="T215" s="3" t="s">
        <v>22</v>
      </c>
      <c r="U215" s="11">
        <f t="shared" si="3"/>
        <v>0</v>
      </c>
      <c r="V215" s="3">
        <v>79</v>
      </c>
      <c r="W215" s="3">
        <v>155.19999999999999</v>
      </c>
    </row>
    <row r="216" spans="20:23" x14ac:dyDescent="0.25">
      <c r="T216" s="2" t="s">
        <v>22</v>
      </c>
      <c r="U216" s="10">
        <f t="shared" si="3"/>
        <v>0</v>
      </c>
      <c r="V216" s="2">
        <v>110</v>
      </c>
      <c r="W216" s="2">
        <v>164.9</v>
      </c>
    </row>
    <row r="217" spans="20:23" x14ac:dyDescent="0.25">
      <c r="T217" s="3" t="s">
        <v>22</v>
      </c>
      <c r="U217" s="11">
        <f t="shared" si="3"/>
        <v>0</v>
      </c>
      <c r="V217" s="3">
        <v>88</v>
      </c>
      <c r="W217" s="3">
        <v>134.5</v>
      </c>
    </row>
    <row r="218" spans="20:23" x14ac:dyDescent="0.25">
      <c r="T218" s="2" t="s">
        <v>22</v>
      </c>
      <c r="U218" s="10">
        <f t="shared" si="3"/>
        <v>0</v>
      </c>
      <c r="V218" s="2">
        <v>103</v>
      </c>
      <c r="W218" s="2">
        <v>143.30000000000001</v>
      </c>
    </row>
    <row r="219" spans="20:23" x14ac:dyDescent="0.25">
      <c r="T219" s="3" t="s">
        <v>22</v>
      </c>
      <c r="U219" s="11">
        <f t="shared" si="3"/>
        <v>0</v>
      </c>
      <c r="V219" s="3">
        <v>110</v>
      </c>
      <c r="W219" s="3">
        <v>168.3</v>
      </c>
    </row>
    <row r="220" spans="20:23" x14ac:dyDescent="0.25">
      <c r="T220" s="2" t="s">
        <v>22</v>
      </c>
      <c r="U220" s="10">
        <f t="shared" si="3"/>
        <v>0</v>
      </c>
      <c r="V220" s="2">
        <v>55</v>
      </c>
      <c r="W220" s="2">
        <v>262.39999999999998</v>
      </c>
    </row>
    <row r="221" spans="20:23" x14ac:dyDescent="0.25">
      <c r="T221" s="3" t="s">
        <v>22</v>
      </c>
      <c r="U221" s="11">
        <f t="shared" si="3"/>
        <v>0</v>
      </c>
      <c r="V221" s="3">
        <v>79</v>
      </c>
      <c r="W221" s="3">
        <v>206.2</v>
      </c>
    </row>
    <row r="222" spans="20:23" x14ac:dyDescent="0.25">
      <c r="T222" s="2" t="s">
        <v>22</v>
      </c>
      <c r="U222" s="10">
        <f t="shared" si="3"/>
        <v>0</v>
      </c>
      <c r="V222" s="2">
        <v>94</v>
      </c>
      <c r="W222" s="2">
        <v>225.8</v>
      </c>
    </row>
    <row r="223" spans="20:23" x14ac:dyDescent="0.25">
      <c r="T223" s="3" t="s">
        <v>22</v>
      </c>
      <c r="U223" s="11">
        <f t="shared" si="3"/>
        <v>0</v>
      </c>
      <c r="V223" s="3">
        <v>89</v>
      </c>
      <c r="W223" s="3">
        <v>138.30000000000001</v>
      </c>
    </row>
    <row r="224" spans="20:23" x14ac:dyDescent="0.25">
      <c r="T224" s="2" t="s">
        <v>22</v>
      </c>
      <c r="U224" s="10">
        <f t="shared" si="3"/>
        <v>0</v>
      </c>
      <c r="V224" s="2">
        <v>123</v>
      </c>
      <c r="W224" s="2">
        <v>160</v>
      </c>
    </row>
    <row r="225" spans="20:23" x14ac:dyDescent="0.25">
      <c r="T225" s="3" t="s">
        <v>22</v>
      </c>
      <c r="U225" s="11">
        <f t="shared" si="3"/>
        <v>0</v>
      </c>
      <c r="V225" s="3">
        <v>105</v>
      </c>
      <c r="W225" s="3">
        <v>206.6</v>
      </c>
    </row>
    <row r="226" spans="20:23" x14ac:dyDescent="0.25">
      <c r="T226" s="2" t="s">
        <v>22</v>
      </c>
      <c r="U226" s="10">
        <f t="shared" si="3"/>
        <v>0</v>
      </c>
      <c r="V226" s="2">
        <v>121</v>
      </c>
      <c r="W226" s="2">
        <v>134.69999999999999</v>
      </c>
    </row>
    <row r="227" spans="20:23" x14ac:dyDescent="0.25">
      <c r="T227" s="3" t="s">
        <v>22</v>
      </c>
      <c r="U227" s="11">
        <f t="shared" si="3"/>
        <v>0</v>
      </c>
      <c r="V227" s="3">
        <v>78</v>
      </c>
      <c r="W227" s="3">
        <v>214.4</v>
      </c>
    </row>
    <row r="228" spans="20:23" x14ac:dyDescent="0.25">
      <c r="T228" s="2" t="s">
        <v>22</v>
      </c>
      <c r="U228" s="10">
        <f t="shared" si="3"/>
        <v>0</v>
      </c>
      <c r="V228" s="2">
        <v>104</v>
      </c>
      <c r="W228" s="2">
        <v>192.8</v>
      </c>
    </row>
    <row r="229" spans="20:23" x14ac:dyDescent="0.25">
      <c r="T229" s="3" t="s">
        <v>22</v>
      </c>
      <c r="U229" s="11">
        <f t="shared" si="3"/>
        <v>0</v>
      </c>
      <c r="V229" s="3">
        <v>90</v>
      </c>
      <c r="W229" s="3">
        <v>151.1</v>
      </c>
    </row>
    <row r="230" spans="20:23" x14ac:dyDescent="0.25">
      <c r="T230" s="2" t="s">
        <v>22</v>
      </c>
      <c r="U230" s="10">
        <f t="shared" si="3"/>
        <v>0</v>
      </c>
      <c r="V230" s="2">
        <v>88</v>
      </c>
      <c r="W230" s="2">
        <v>218.9</v>
      </c>
    </row>
    <row r="231" spans="20:23" x14ac:dyDescent="0.25">
      <c r="T231" s="3" t="s">
        <v>23</v>
      </c>
      <c r="U231" s="11">
        <f t="shared" si="3"/>
        <v>1</v>
      </c>
      <c r="V231" s="3">
        <v>96</v>
      </c>
      <c r="W231" s="3">
        <v>189.8</v>
      </c>
    </row>
    <row r="232" spans="20:23" x14ac:dyDescent="0.25">
      <c r="T232" s="2" t="s">
        <v>22</v>
      </c>
      <c r="U232" s="10">
        <f t="shared" si="3"/>
        <v>0</v>
      </c>
      <c r="V232" s="2">
        <v>85</v>
      </c>
      <c r="W232" s="2">
        <v>192.7</v>
      </c>
    </row>
    <row r="233" spans="20:23" x14ac:dyDescent="0.25">
      <c r="T233" s="3" t="s">
        <v>22</v>
      </c>
      <c r="U233" s="11">
        <f t="shared" si="3"/>
        <v>0</v>
      </c>
      <c r="V233" s="3">
        <v>135</v>
      </c>
      <c r="W233" s="3">
        <v>204.4</v>
      </c>
    </row>
    <row r="234" spans="20:23" x14ac:dyDescent="0.25">
      <c r="T234" s="2" t="s">
        <v>22</v>
      </c>
      <c r="U234" s="10">
        <f t="shared" si="3"/>
        <v>0</v>
      </c>
      <c r="V234" s="2">
        <v>97</v>
      </c>
      <c r="W234" s="2">
        <v>172.3</v>
      </c>
    </row>
    <row r="235" spans="20:23" x14ac:dyDescent="0.25">
      <c r="T235" s="3" t="s">
        <v>22</v>
      </c>
      <c r="U235" s="11">
        <f t="shared" si="3"/>
        <v>0</v>
      </c>
      <c r="V235" s="3">
        <v>93</v>
      </c>
      <c r="W235" s="3">
        <v>198.4</v>
      </c>
    </row>
    <row r="236" spans="20:23" x14ac:dyDescent="0.25">
      <c r="T236" s="2" t="s">
        <v>22</v>
      </c>
      <c r="U236" s="10">
        <f t="shared" si="3"/>
        <v>0</v>
      </c>
      <c r="V236" s="2">
        <v>115</v>
      </c>
      <c r="W236" s="2">
        <v>211.7</v>
      </c>
    </row>
    <row r="237" spans="20:23" x14ac:dyDescent="0.25">
      <c r="T237" s="3" t="s">
        <v>22</v>
      </c>
      <c r="U237" s="11">
        <f t="shared" si="3"/>
        <v>0</v>
      </c>
      <c r="V237" s="3">
        <v>90</v>
      </c>
      <c r="W237" s="3">
        <v>147.5</v>
      </c>
    </row>
    <row r="238" spans="20:23" x14ac:dyDescent="0.25">
      <c r="T238" s="2" t="s">
        <v>22</v>
      </c>
      <c r="U238" s="10">
        <f t="shared" si="3"/>
        <v>0</v>
      </c>
      <c r="V238" s="2">
        <v>122</v>
      </c>
      <c r="W238" s="2">
        <v>206.4</v>
      </c>
    </row>
    <row r="239" spans="20:23" x14ac:dyDescent="0.25">
      <c r="T239" s="3" t="s">
        <v>22</v>
      </c>
      <c r="U239" s="11">
        <f t="shared" si="3"/>
        <v>0</v>
      </c>
      <c r="V239" s="3">
        <v>88</v>
      </c>
      <c r="W239" s="3">
        <v>205.9</v>
      </c>
    </row>
    <row r="240" spans="20:23" x14ac:dyDescent="0.25">
      <c r="T240" s="2" t="s">
        <v>22</v>
      </c>
      <c r="U240" s="10">
        <f t="shared" si="3"/>
        <v>0</v>
      </c>
      <c r="V240" s="2">
        <v>88</v>
      </c>
      <c r="W240" s="2">
        <v>207.6</v>
      </c>
    </row>
    <row r="241" spans="20:23" x14ac:dyDescent="0.25">
      <c r="T241" s="3" t="s">
        <v>23</v>
      </c>
      <c r="U241" s="11">
        <f t="shared" si="3"/>
        <v>1</v>
      </c>
      <c r="V241" s="3">
        <v>95</v>
      </c>
      <c r="W241" s="3">
        <v>303.89999999999998</v>
      </c>
    </row>
    <row r="242" spans="20:23" x14ac:dyDescent="0.25">
      <c r="T242" s="2" t="s">
        <v>22</v>
      </c>
      <c r="U242" s="10">
        <f t="shared" si="3"/>
        <v>0</v>
      </c>
      <c r="V242" s="2">
        <v>121</v>
      </c>
      <c r="W242" s="2">
        <v>230.6</v>
      </c>
    </row>
    <row r="243" spans="20:23" x14ac:dyDescent="0.25">
      <c r="T243" s="3" t="s">
        <v>22</v>
      </c>
      <c r="U243" s="11">
        <f t="shared" si="3"/>
        <v>0</v>
      </c>
      <c r="V243" s="3">
        <v>110</v>
      </c>
      <c r="W243" s="3">
        <v>99.5</v>
      </c>
    </row>
    <row r="244" spans="20:23" x14ac:dyDescent="0.25">
      <c r="T244" s="2" t="s">
        <v>22</v>
      </c>
      <c r="U244" s="10">
        <f t="shared" si="3"/>
        <v>0</v>
      </c>
      <c r="V244" s="2">
        <v>112</v>
      </c>
      <c r="W244" s="2">
        <v>177.1</v>
      </c>
    </row>
    <row r="245" spans="20:23" x14ac:dyDescent="0.25">
      <c r="T245" s="3" t="s">
        <v>22</v>
      </c>
      <c r="U245" s="11">
        <f t="shared" si="3"/>
        <v>0</v>
      </c>
      <c r="V245" s="3">
        <v>86</v>
      </c>
      <c r="W245" s="3">
        <v>172.7</v>
      </c>
    </row>
    <row r="246" spans="20:23" x14ac:dyDescent="0.25">
      <c r="T246" s="2" t="s">
        <v>22</v>
      </c>
      <c r="U246" s="10">
        <f t="shared" si="3"/>
        <v>0</v>
      </c>
      <c r="V246" s="2">
        <v>115</v>
      </c>
      <c r="W246" s="2">
        <v>204.2</v>
      </c>
    </row>
    <row r="247" spans="20:23" x14ac:dyDescent="0.25">
      <c r="T247" s="3" t="s">
        <v>22</v>
      </c>
      <c r="U247" s="11">
        <f t="shared" si="3"/>
        <v>0</v>
      </c>
      <c r="V247" s="3">
        <v>83</v>
      </c>
      <c r="W247" s="3">
        <v>85.7</v>
      </c>
    </row>
    <row r="248" spans="20:23" x14ac:dyDescent="0.25">
      <c r="T248" s="2" t="s">
        <v>22</v>
      </c>
      <c r="U248" s="10">
        <f t="shared" si="3"/>
        <v>0</v>
      </c>
      <c r="V248" s="2">
        <v>117</v>
      </c>
      <c r="W248" s="2">
        <v>157.6</v>
      </c>
    </row>
    <row r="249" spans="20:23" x14ac:dyDescent="0.25">
      <c r="T249" s="3" t="s">
        <v>22</v>
      </c>
      <c r="U249" s="11">
        <f t="shared" si="3"/>
        <v>0</v>
      </c>
      <c r="V249" s="3">
        <v>129</v>
      </c>
      <c r="W249" s="3">
        <v>215.5</v>
      </c>
    </row>
    <row r="250" spans="20:23" x14ac:dyDescent="0.25">
      <c r="T250" s="2" t="s">
        <v>22</v>
      </c>
      <c r="U250" s="10">
        <f t="shared" si="3"/>
        <v>0</v>
      </c>
      <c r="V250" s="2">
        <v>80</v>
      </c>
      <c r="W250" s="2">
        <v>171.7</v>
      </c>
    </row>
    <row r="251" spans="20:23" x14ac:dyDescent="0.25">
      <c r="T251" s="3" t="s">
        <v>23</v>
      </c>
      <c r="U251" s="11">
        <f t="shared" si="3"/>
        <v>1</v>
      </c>
      <c r="V251" s="3">
        <v>106</v>
      </c>
      <c r="W251" s="3">
        <v>266.60000000000002</v>
      </c>
    </row>
    <row r="252" spans="20:23" x14ac:dyDescent="0.25">
      <c r="T252" s="2" t="s">
        <v>22</v>
      </c>
      <c r="U252" s="10">
        <f t="shared" si="3"/>
        <v>0</v>
      </c>
      <c r="V252" s="2">
        <v>106</v>
      </c>
      <c r="W252" s="2">
        <v>158</v>
      </c>
    </row>
    <row r="253" spans="20:23" x14ac:dyDescent="0.25">
      <c r="T253" s="3" t="s">
        <v>22</v>
      </c>
      <c r="U253" s="11">
        <f t="shared" si="3"/>
        <v>0</v>
      </c>
      <c r="V253" s="3">
        <v>117</v>
      </c>
      <c r="W253" s="3">
        <v>92</v>
      </c>
    </row>
    <row r="254" spans="20:23" x14ac:dyDescent="0.25">
      <c r="T254" s="2" t="s">
        <v>22</v>
      </c>
      <c r="U254" s="10">
        <f t="shared" si="3"/>
        <v>0</v>
      </c>
      <c r="V254" s="2">
        <v>109</v>
      </c>
      <c r="W254" s="2">
        <v>234</v>
      </c>
    </row>
    <row r="255" spans="20:23" x14ac:dyDescent="0.25">
      <c r="T255" s="3" t="s">
        <v>23</v>
      </c>
      <c r="U255" s="11">
        <f t="shared" si="3"/>
        <v>1</v>
      </c>
      <c r="V255" s="3">
        <v>111</v>
      </c>
      <c r="W255" s="3">
        <v>272.10000000000002</v>
      </c>
    </row>
    <row r="256" spans="20:23" x14ac:dyDescent="0.25">
      <c r="T256" s="2" t="s">
        <v>23</v>
      </c>
      <c r="U256" s="10">
        <f t="shared" si="3"/>
        <v>1</v>
      </c>
      <c r="V256" s="2">
        <v>99</v>
      </c>
      <c r="W256" s="2">
        <v>296.39999999999998</v>
      </c>
    </row>
    <row r="257" spans="20:23" x14ac:dyDescent="0.25">
      <c r="T257" s="3" t="s">
        <v>22</v>
      </c>
      <c r="U257" s="11">
        <f t="shared" si="3"/>
        <v>0</v>
      </c>
      <c r="V257" s="3">
        <v>101</v>
      </c>
      <c r="W257" s="3">
        <v>194.4</v>
      </c>
    </row>
    <row r="258" spans="20:23" x14ac:dyDescent="0.25">
      <c r="T258" s="2" t="s">
        <v>22</v>
      </c>
      <c r="U258" s="10">
        <f t="shared" si="3"/>
        <v>0</v>
      </c>
      <c r="V258" s="2">
        <v>128</v>
      </c>
      <c r="W258" s="2">
        <v>227.2</v>
      </c>
    </row>
    <row r="259" spans="20:23" x14ac:dyDescent="0.25">
      <c r="T259" s="3" t="s">
        <v>23</v>
      </c>
      <c r="U259" s="11">
        <f t="shared" ref="U259:U322" si="4">IF(T259="yes",1,0)</f>
        <v>1</v>
      </c>
      <c r="V259" s="3">
        <v>109</v>
      </c>
      <c r="W259" s="3">
        <v>248.7</v>
      </c>
    </row>
    <row r="260" spans="20:23" x14ac:dyDescent="0.25">
      <c r="T260" s="2" t="s">
        <v>22</v>
      </c>
      <c r="U260" s="10">
        <f t="shared" si="4"/>
        <v>0</v>
      </c>
      <c r="V260" s="2">
        <v>102</v>
      </c>
      <c r="W260" s="2">
        <v>236.3</v>
      </c>
    </row>
    <row r="261" spans="20:23" x14ac:dyDescent="0.25">
      <c r="T261" s="3" t="s">
        <v>22</v>
      </c>
      <c r="U261" s="11">
        <f t="shared" si="4"/>
        <v>0</v>
      </c>
      <c r="V261" s="3">
        <v>69</v>
      </c>
      <c r="W261" s="3">
        <v>205.6</v>
      </c>
    </row>
    <row r="262" spans="20:23" x14ac:dyDescent="0.25">
      <c r="T262" s="2" t="s">
        <v>22</v>
      </c>
      <c r="U262" s="10">
        <f t="shared" si="4"/>
        <v>0</v>
      </c>
      <c r="V262" s="2">
        <v>136</v>
      </c>
      <c r="W262" s="2">
        <v>94.1</v>
      </c>
    </row>
    <row r="263" spans="20:23" x14ac:dyDescent="0.25">
      <c r="T263" s="3" t="s">
        <v>22</v>
      </c>
      <c r="U263" s="11">
        <f t="shared" si="4"/>
        <v>0</v>
      </c>
      <c r="V263" s="3">
        <v>99</v>
      </c>
      <c r="W263" s="3">
        <v>125.2</v>
      </c>
    </row>
    <row r="264" spans="20:23" x14ac:dyDescent="0.25">
      <c r="T264" s="2" t="s">
        <v>22</v>
      </c>
      <c r="U264" s="10">
        <f t="shared" si="4"/>
        <v>0</v>
      </c>
      <c r="V264" s="2">
        <v>158</v>
      </c>
      <c r="W264" s="2">
        <v>60.4</v>
      </c>
    </row>
    <row r="265" spans="20:23" x14ac:dyDescent="0.25">
      <c r="T265" s="3" t="s">
        <v>22</v>
      </c>
      <c r="U265" s="11">
        <f t="shared" si="4"/>
        <v>0</v>
      </c>
      <c r="V265" s="3">
        <v>105</v>
      </c>
      <c r="W265" s="3">
        <v>121</v>
      </c>
    </row>
    <row r="266" spans="20:23" x14ac:dyDescent="0.25">
      <c r="T266" s="2" t="s">
        <v>22</v>
      </c>
      <c r="U266" s="10">
        <f t="shared" si="4"/>
        <v>0</v>
      </c>
      <c r="V266" s="2">
        <v>66</v>
      </c>
      <c r="W266" s="2">
        <v>117.8</v>
      </c>
    </row>
    <row r="267" spans="20:23" x14ac:dyDescent="0.25">
      <c r="T267" s="3" t="s">
        <v>22</v>
      </c>
      <c r="U267" s="11">
        <f t="shared" si="4"/>
        <v>0</v>
      </c>
      <c r="V267" s="3">
        <v>79</v>
      </c>
      <c r="W267" s="3">
        <v>176.3</v>
      </c>
    </row>
    <row r="268" spans="20:23" x14ac:dyDescent="0.25">
      <c r="T268" s="2" t="s">
        <v>22</v>
      </c>
      <c r="U268" s="10">
        <f t="shared" si="4"/>
        <v>0</v>
      </c>
      <c r="V268" s="2">
        <v>79</v>
      </c>
      <c r="W268" s="2">
        <v>125.2</v>
      </c>
    </row>
    <row r="269" spans="20:23" x14ac:dyDescent="0.25">
      <c r="T269" s="3" t="s">
        <v>22</v>
      </c>
      <c r="U269" s="11">
        <f t="shared" si="4"/>
        <v>0</v>
      </c>
      <c r="V269" s="3">
        <v>107</v>
      </c>
      <c r="W269" s="3">
        <v>138.69999999999999</v>
      </c>
    </row>
    <row r="270" spans="20:23" x14ac:dyDescent="0.25">
      <c r="T270" s="2" t="s">
        <v>22</v>
      </c>
      <c r="U270" s="10">
        <f t="shared" si="4"/>
        <v>0</v>
      </c>
      <c r="V270" s="2">
        <v>134</v>
      </c>
      <c r="W270" s="2">
        <v>86.3</v>
      </c>
    </row>
    <row r="271" spans="20:23" x14ac:dyDescent="0.25">
      <c r="T271" s="3" t="s">
        <v>22</v>
      </c>
      <c r="U271" s="11">
        <f t="shared" si="4"/>
        <v>0</v>
      </c>
      <c r="V271" s="3">
        <v>91</v>
      </c>
      <c r="W271" s="3">
        <v>207</v>
      </c>
    </row>
    <row r="272" spans="20:23" x14ac:dyDescent="0.25">
      <c r="T272" s="2" t="s">
        <v>22</v>
      </c>
      <c r="U272" s="10">
        <f t="shared" si="4"/>
        <v>0</v>
      </c>
      <c r="V272" s="2">
        <v>104</v>
      </c>
      <c r="W272" s="2">
        <v>58.8</v>
      </c>
    </row>
    <row r="273" spans="20:23" x14ac:dyDescent="0.25">
      <c r="T273" s="3" t="s">
        <v>22</v>
      </c>
      <c r="U273" s="11">
        <f t="shared" si="4"/>
        <v>0</v>
      </c>
      <c r="V273" s="3">
        <v>95</v>
      </c>
      <c r="W273" s="3">
        <v>68.7</v>
      </c>
    </row>
    <row r="274" spans="20:23" x14ac:dyDescent="0.25">
      <c r="T274" s="2" t="s">
        <v>22</v>
      </c>
      <c r="U274" s="10">
        <f t="shared" si="4"/>
        <v>0</v>
      </c>
      <c r="V274" s="2">
        <v>109</v>
      </c>
      <c r="W274" s="2">
        <v>239.2</v>
      </c>
    </row>
    <row r="275" spans="20:23" x14ac:dyDescent="0.25">
      <c r="T275" s="3" t="s">
        <v>22</v>
      </c>
      <c r="U275" s="11">
        <f t="shared" si="4"/>
        <v>0</v>
      </c>
      <c r="V275" s="3">
        <v>130</v>
      </c>
      <c r="W275" s="3">
        <v>198.3</v>
      </c>
    </row>
    <row r="276" spans="20:23" x14ac:dyDescent="0.25">
      <c r="T276" s="2" t="s">
        <v>22</v>
      </c>
      <c r="U276" s="10">
        <f t="shared" si="4"/>
        <v>0</v>
      </c>
      <c r="V276" s="2">
        <v>97</v>
      </c>
      <c r="W276" s="2">
        <v>205.2</v>
      </c>
    </row>
    <row r="277" spans="20:23" x14ac:dyDescent="0.25">
      <c r="T277" s="3" t="s">
        <v>22</v>
      </c>
      <c r="U277" s="11">
        <f t="shared" si="4"/>
        <v>0</v>
      </c>
      <c r="V277" s="3">
        <v>98</v>
      </c>
      <c r="W277" s="3">
        <v>192.1</v>
      </c>
    </row>
    <row r="278" spans="20:23" x14ac:dyDescent="0.25">
      <c r="T278" s="2" t="s">
        <v>23</v>
      </c>
      <c r="U278" s="10">
        <f t="shared" si="4"/>
        <v>1</v>
      </c>
      <c r="V278" s="2">
        <v>83</v>
      </c>
      <c r="W278" s="2">
        <v>272.60000000000002</v>
      </c>
    </row>
    <row r="279" spans="20:23" x14ac:dyDescent="0.25">
      <c r="T279" s="3" t="s">
        <v>23</v>
      </c>
      <c r="U279" s="11">
        <f t="shared" si="4"/>
        <v>1</v>
      </c>
      <c r="V279" s="3">
        <v>121</v>
      </c>
      <c r="W279" s="3">
        <v>128.30000000000001</v>
      </c>
    </row>
    <row r="280" spans="20:23" x14ac:dyDescent="0.25">
      <c r="T280" s="2" t="s">
        <v>22</v>
      </c>
      <c r="U280" s="10">
        <f t="shared" si="4"/>
        <v>0</v>
      </c>
      <c r="V280" s="2">
        <v>99</v>
      </c>
      <c r="W280" s="2">
        <v>169.6</v>
      </c>
    </row>
    <row r="281" spans="20:23" x14ac:dyDescent="0.25">
      <c r="T281" s="3" t="s">
        <v>22</v>
      </c>
      <c r="U281" s="11">
        <f t="shared" si="4"/>
        <v>0</v>
      </c>
      <c r="V281" s="3">
        <v>97</v>
      </c>
      <c r="W281" s="3">
        <v>214.7</v>
      </c>
    </row>
    <row r="282" spans="20:23" x14ac:dyDescent="0.25">
      <c r="T282" s="2" t="s">
        <v>22</v>
      </c>
      <c r="U282" s="10">
        <f t="shared" si="4"/>
        <v>0</v>
      </c>
      <c r="V282" s="2">
        <v>70</v>
      </c>
      <c r="W282" s="2">
        <v>169.2</v>
      </c>
    </row>
    <row r="283" spans="20:23" x14ac:dyDescent="0.25">
      <c r="T283" s="3" t="s">
        <v>22</v>
      </c>
      <c r="U283" s="11">
        <f t="shared" si="4"/>
        <v>0</v>
      </c>
      <c r="V283" s="3">
        <v>121</v>
      </c>
      <c r="W283" s="3">
        <v>194.1</v>
      </c>
    </row>
    <row r="284" spans="20:23" x14ac:dyDescent="0.25">
      <c r="T284" s="2" t="s">
        <v>22</v>
      </c>
      <c r="U284" s="10">
        <f t="shared" si="4"/>
        <v>0</v>
      </c>
      <c r="V284" s="2">
        <v>67</v>
      </c>
      <c r="W284" s="2">
        <v>225.1</v>
      </c>
    </row>
    <row r="285" spans="20:23" x14ac:dyDescent="0.25">
      <c r="T285" s="3" t="s">
        <v>23</v>
      </c>
      <c r="U285" s="11">
        <f t="shared" si="4"/>
        <v>1</v>
      </c>
      <c r="V285" s="3">
        <v>63</v>
      </c>
      <c r="W285" s="3">
        <v>213</v>
      </c>
    </row>
    <row r="286" spans="20:23" x14ac:dyDescent="0.25">
      <c r="T286" s="2" t="s">
        <v>22</v>
      </c>
      <c r="U286" s="10">
        <f t="shared" si="4"/>
        <v>0</v>
      </c>
      <c r="V286" s="2">
        <v>105</v>
      </c>
      <c r="W286" s="2">
        <v>221.8</v>
      </c>
    </row>
    <row r="287" spans="20:23" x14ac:dyDescent="0.25">
      <c r="T287" s="3" t="s">
        <v>22</v>
      </c>
      <c r="U287" s="11">
        <f t="shared" si="4"/>
        <v>0</v>
      </c>
      <c r="V287" s="3">
        <v>98</v>
      </c>
      <c r="W287" s="3">
        <v>64.599999999999994</v>
      </c>
    </row>
    <row r="288" spans="20:23" x14ac:dyDescent="0.25">
      <c r="T288" s="2" t="s">
        <v>22</v>
      </c>
      <c r="U288" s="10">
        <f t="shared" si="4"/>
        <v>0</v>
      </c>
      <c r="V288" s="2">
        <v>92</v>
      </c>
      <c r="W288" s="2">
        <v>154.6</v>
      </c>
    </row>
    <row r="289" spans="20:23" x14ac:dyDescent="0.25">
      <c r="T289" s="3" t="s">
        <v>22</v>
      </c>
      <c r="U289" s="11">
        <f t="shared" si="4"/>
        <v>0</v>
      </c>
      <c r="V289" s="3">
        <v>131</v>
      </c>
      <c r="W289" s="3">
        <v>260.2</v>
      </c>
    </row>
    <row r="290" spans="20:23" x14ac:dyDescent="0.25">
      <c r="T290" s="2" t="s">
        <v>22</v>
      </c>
      <c r="U290" s="10">
        <f t="shared" si="4"/>
        <v>0</v>
      </c>
      <c r="V290" s="2">
        <v>117</v>
      </c>
      <c r="W290" s="2">
        <v>161.6</v>
      </c>
    </row>
    <row r="291" spans="20:23" x14ac:dyDescent="0.25">
      <c r="T291" s="3" t="s">
        <v>22</v>
      </c>
      <c r="U291" s="11">
        <f t="shared" si="4"/>
        <v>0</v>
      </c>
      <c r="V291" s="3">
        <v>117</v>
      </c>
      <c r="W291" s="3">
        <v>220.6</v>
      </c>
    </row>
    <row r="292" spans="20:23" x14ac:dyDescent="0.25">
      <c r="T292" s="2" t="s">
        <v>22</v>
      </c>
      <c r="U292" s="10">
        <f t="shared" si="4"/>
        <v>0</v>
      </c>
      <c r="V292" s="2">
        <v>122</v>
      </c>
      <c r="W292" s="2">
        <v>155.9</v>
      </c>
    </row>
    <row r="293" spans="20:23" x14ac:dyDescent="0.25">
      <c r="T293" s="3" t="s">
        <v>22</v>
      </c>
      <c r="U293" s="11">
        <f t="shared" si="4"/>
        <v>0</v>
      </c>
      <c r="V293" s="3">
        <v>104</v>
      </c>
      <c r="W293" s="3">
        <v>182.5</v>
      </c>
    </row>
    <row r="294" spans="20:23" x14ac:dyDescent="0.25">
      <c r="T294" s="2" t="s">
        <v>22</v>
      </c>
      <c r="U294" s="10">
        <f t="shared" si="4"/>
        <v>0</v>
      </c>
      <c r="V294" s="2">
        <v>78</v>
      </c>
      <c r="W294" s="2">
        <v>220.1</v>
      </c>
    </row>
    <row r="295" spans="20:23" x14ac:dyDescent="0.25">
      <c r="T295" s="3" t="s">
        <v>22</v>
      </c>
      <c r="U295" s="11">
        <f t="shared" si="4"/>
        <v>0</v>
      </c>
      <c r="V295" s="3">
        <v>112</v>
      </c>
      <c r="W295" s="3">
        <v>152.19999999999999</v>
      </c>
    </row>
    <row r="296" spans="20:23" x14ac:dyDescent="0.25">
      <c r="T296" s="2" t="s">
        <v>22</v>
      </c>
      <c r="U296" s="10">
        <f t="shared" si="4"/>
        <v>0</v>
      </c>
      <c r="V296" s="2">
        <v>95</v>
      </c>
      <c r="W296" s="2">
        <v>181.5</v>
      </c>
    </row>
    <row r="297" spans="20:23" x14ac:dyDescent="0.25">
      <c r="T297" s="3" t="s">
        <v>23</v>
      </c>
      <c r="U297" s="11">
        <f t="shared" si="4"/>
        <v>1</v>
      </c>
      <c r="V297" s="3">
        <v>77</v>
      </c>
      <c r="W297" s="3">
        <v>236.2</v>
      </c>
    </row>
    <row r="298" spans="20:23" x14ac:dyDescent="0.25">
      <c r="T298" s="2" t="s">
        <v>22</v>
      </c>
      <c r="U298" s="10">
        <f t="shared" si="4"/>
        <v>0</v>
      </c>
      <c r="V298" s="2">
        <v>85</v>
      </c>
      <c r="W298" s="2">
        <v>134.19999999999999</v>
      </c>
    </row>
    <row r="299" spans="20:23" x14ac:dyDescent="0.25">
      <c r="T299" s="3" t="s">
        <v>22</v>
      </c>
      <c r="U299" s="11">
        <f t="shared" si="4"/>
        <v>0</v>
      </c>
      <c r="V299" s="3">
        <v>109</v>
      </c>
      <c r="W299" s="3">
        <v>150.1</v>
      </c>
    </row>
    <row r="300" spans="20:23" x14ac:dyDescent="0.25">
      <c r="T300" s="2" t="s">
        <v>23</v>
      </c>
      <c r="U300" s="10">
        <f t="shared" si="4"/>
        <v>1</v>
      </c>
      <c r="V300" s="2">
        <v>53</v>
      </c>
      <c r="W300" s="2">
        <v>257.10000000000002</v>
      </c>
    </row>
    <row r="301" spans="20:23" x14ac:dyDescent="0.25">
      <c r="T301" s="3" t="s">
        <v>22</v>
      </c>
      <c r="U301" s="11">
        <f t="shared" si="4"/>
        <v>0</v>
      </c>
      <c r="V301" s="3">
        <v>83</v>
      </c>
      <c r="W301" s="3">
        <v>124.4</v>
      </c>
    </row>
    <row r="302" spans="20:23" x14ac:dyDescent="0.25">
      <c r="T302" s="2" t="s">
        <v>22</v>
      </c>
      <c r="U302" s="10">
        <f t="shared" si="4"/>
        <v>0</v>
      </c>
      <c r="V302" s="2">
        <v>121</v>
      </c>
      <c r="W302" s="2">
        <v>141.69999999999999</v>
      </c>
    </row>
    <row r="303" spans="20:23" x14ac:dyDescent="0.25">
      <c r="T303" s="3" t="s">
        <v>22</v>
      </c>
      <c r="U303" s="11">
        <f t="shared" si="4"/>
        <v>0</v>
      </c>
      <c r="V303" s="3">
        <v>87</v>
      </c>
      <c r="W303" s="3">
        <v>230</v>
      </c>
    </row>
    <row r="304" spans="20:23" x14ac:dyDescent="0.25">
      <c r="T304" s="2" t="s">
        <v>22</v>
      </c>
      <c r="U304" s="10">
        <f t="shared" si="4"/>
        <v>0</v>
      </c>
      <c r="V304" s="2">
        <v>88</v>
      </c>
      <c r="W304" s="2">
        <v>162.30000000000001</v>
      </c>
    </row>
    <row r="305" spans="20:23" x14ac:dyDescent="0.25">
      <c r="T305" s="3" t="s">
        <v>22</v>
      </c>
      <c r="U305" s="11">
        <f t="shared" si="4"/>
        <v>0</v>
      </c>
      <c r="V305" s="3">
        <v>96</v>
      </c>
      <c r="W305" s="3">
        <v>193.3</v>
      </c>
    </row>
    <row r="306" spans="20:23" x14ac:dyDescent="0.25">
      <c r="T306" s="2" t="s">
        <v>22</v>
      </c>
      <c r="U306" s="10">
        <f t="shared" si="4"/>
        <v>0</v>
      </c>
      <c r="V306" s="2">
        <v>127</v>
      </c>
      <c r="W306" s="2">
        <v>78.2</v>
      </c>
    </row>
    <row r="307" spans="20:23" x14ac:dyDescent="0.25">
      <c r="T307" s="3" t="s">
        <v>22</v>
      </c>
      <c r="U307" s="11">
        <f t="shared" si="4"/>
        <v>0</v>
      </c>
      <c r="V307" s="3">
        <v>110</v>
      </c>
      <c r="W307" s="3">
        <v>83.4</v>
      </c>
    </row>
    <row r="308" spans="20:23" x14ac:dyDescent="0.25">
      <c r="T308" s="2" t="s">
        <v>22</v>
      </c>
      <c r="U308" s="10">
        <f t="shared" si="4"/>
        <v>0</v>
      </c>
      <c r="V308" s="2">
        <v>81</v>
      </c>
      <c r="W308" s="2">
        <v>201.8</v>
      </c>
    </row>
    <row r="309" spans="20:23" x14ac:dyDescent="0.25">
      <c r="T309" s="3" t="s">
        <v>22</v>
      </c>
      <c r="U309" s="11">
        <f t="shared" si="4"/>
        <v>0</v>
      </c>
      <c r="V309" s="3">
        <v>110</v>
      </c>
      <c r="W309" s="3">
        <v>197</v>
      </c>
    </row>
    <row r="310" spans="20:23" x14ac:dyDescent="0.25">
      <c r="T310" s="2" t="s">
        <v>23</v>
      </c>
      <c r="U310" s="10">
        <f t="shared" si="4"/>
        <v>1</v>
      </c>
      <c r="V310" s="2">
        <v>57</v>
      </c>
      <c r="W310" s="2">
        <v>218</v>
      </c>
    </row>
    <row r="311" spans="20:23" x14ac:dyDescent="0.25">
      <c r="T311" s="3" t="s">
        <v>22</v>
      </c>
      <c r="U311" s="11">
        <f t="shared" si="4"/>
        <v>0</v>
      </c>
      <c r="V311" s="3">
        <v>98</v>
      </c>
      <c r="W311" s="3">
        <v>164.8</v>
      </c>
    </row>
    <row r="312" spans="20:23" x14ac:dyDescent="0.25">
      <c r="T312" s="2" t="s">
        <v>22</v>
      </c>
      <c r="U312" s="10">
        <f t="shared" si="4"/>
        <v>0</v>
      </c>
      <c r="V312" s="2">
        <v>113</v>
      </c>
      <c r="W312" s="2">
        <v>214</v>
      </c>
    </row>
    <row r="313" spans="20:23" x14ac:dyDescent="0.25">
      <c r="T313" s="3" t="s">
        <v>22</v>
      </c>
      <c r="U313" s="11">
        <f t="shared" si="4"/>
        <v>0</v>
      </c>
      <c r="V313" s="3">
        <v>87</v>
      </c>
      <c r="W313" s="3">
        <v>170.5</v>
      </c>
    </row>
    <row r="314" spans="20:23" x14ac:dyDescent="0.25">
      <c r="T314" s="2" t="s">
        <v>22</v>
      </c>
      <c r="U314" s="10">
        <f t="shared" si="4"/>
        <v>0</v>
      </c>
      <c r="V314" s="2">
        <v>123</v>
      </c>
      <c r="W314" s="2">
        <v>205.7</v>
      </c>
    </row>
    <row r="315" spans="20:23" x14ac:dyDescent="0.25">
      <c r="T315" s="3" t="s">
        <v>23</v>
      </c>
      <c r="U315" s="11">
        <f t="shared" si="4"/>
        <v>1</v>
      </c>
      <c r="V315" s="3">
        <v>84</v>
      </c>
      <c r="W315" s="3">
        <v>165.5</v>
      </c>
    </row>
    <row r="316" spans="20:23" x14ac:dyDescent="0.25">
      <c r="T316" s="2" t="s">
        <v>22</v>
      </c>
      <c r="U316" s="10">
        <f t="shared" si="4"/>
        <v>0</v>
      </c>
      <c r="V316" s="2">
        <v>100</v>
      </c>
      <c r="W316" s="2">
        <v>221</v>
      </c>
    </row>
    <row r="317" spans="20:23" x14ac:dyDescent="0.25">
      <c r="T317" s="3" t="s">
        <v>22</v>
      </c>
      <c r="U317" s="11">
        <f t="shared" si="4"/>
        <v>0</v>
      </c>
      <c r="V317" s="3">
        <v>118</v>
      </c>
      <c r="W317" s="3">
        <v>242.1</v>
      </c>
    </row>
    <row r="318" spans="20:23" x14ac:dyDescent="0.25">
      <c r="T318" s="2" t="s">
        <v>22</v>
      </c>
      <c r="U318" s="10">
        <f t="shared" si="4"/>
        <v>0</v>
      </c>
      <c r="V318" s="2">
        <v>107</v>
      </c>
      <c r="W318" s="2">
        <v>151.6</v>
      </c>
    </row>
    <row r="319" spans="20:23" x14ac:dyDescent="0.25">
      <c r="T319" s="3" t="s">
        <v>22</v>
      </c>
      <c r="U319" s="11">
        <f t="shared" si="4"/>
        <v>0</v>
      </c>
      <c r="V319" s="3">
        <v>87</v>
      </c>
      <c r="W319" s="3">
        <v>176.2</v>
      </c>
    </row>
    <row r="320" spans="20:23" x14ac:dyDescent="0.25">
      <c r="T320" s="2" t="s">
        <v>22</v>
      </c>
      <c r="U320" s="10">
        <f t="shared" si="4"/>
        <v>0</v>
      </c>
      <c r="V320" s="2">
        <v>82</v>
      </c>
      <c r="W320" s="2">
        <v>196</v>
      </c>
    </row>
    <row r="321" spans="20:23" x14ac:dyDescent="0.25">
      <c r="T321" s="3" t="s">
        <v>22</v>
      </c>
      <c r="U321" s="11">
        <f t="shared" si="4"/>
        <v>0</v>
      </c>
      <c r="V321" s="3">
        <v>125</v>
      </c>
      <c r="W321" s="3">
        <v>159.5</v>
      </c>
    </row>
    <row r="322" spans="20:23" x14ac:dyDescent="0.25">
      <c r="T322" s="2" t="s">
        <v>22</v>
      </c>
      <c r="U322" s="10">
        <f t="shared" si="4"/>
        <v>0</v>
      </c>
      <c r="V322" s="2">
        <v>113</v>
      </c>
      <c r="W322" s="2">
        <v>230.2</v>
      </c>
    </row>
    <row r="323" spans="20:23" x14ac:dyDescent="0.25">
      <c r="T323" s="3" t="s">
        <v>22</v>
      </c>
      <c r="U323" s="11">
        <f t="shared" ref="U323:U386" si="5">IF(T323="yes",1,0)</f>
        <v>0</v>
      </c>
      <c r="V323" s="3">
        <v>102</v>
      </c>
      <c r="W323" s="3">
        <v>210.5</v>
      </c>
    </row>
    <row r="324" spans="20:23" x14ac:dyDescent="0.25">
      <c r="T324" s="2" t="s">
        <v>22</v>
      </c>
      <c r="U324" s="10">
        <f t="shared" si="5"/>
        <v>0</v>
      </c>
      <c r="V324" s="2">
        <v>95</v>
      </c>
      <c r="W324" s="2">
        <v>102</v>
      </c>
    </row>
    <row r="325" spans="20:23" x14ac:dyDescent="0.25">
      <c r="T325" s="3" t="s">
        <v>22</v>
      </c>
      <c r="U325" s="11">
        <f t="shared" si="5"/>
        <v>0</v>
      </c>
      <c r="V325" s="3">
        <v>125</v>
      </c>
      <c r="W325" s="3">
        <v>168.4</v>
      </c>
    </row>
    <row r="326" spans="20:23" x14ac:dyDescent="0.25">
      <c r="T326" s="2" t="s">
        <v>22</v>
      </c>
      <c r="U326" s="10">
        <f t="shared" si="5"/>
        <v>0</v>
      </c>
      <c r="V326" s="2">
        <v>129</v>
      </c>
      <c r="W326" s="2">
        <v>105.6</v>
      </c>
    </row>
    <row r="327" spans="20:23" x14ac:dyDescent="0.25">
      <c r="T327" s="3" t="s">
        <v>22</v>
      </c>
      <c r="U327" s="11">
        <f t="shared" si="5"/>
        <v>0</v>
      </c>
      <c r="V327" s="3">
        <v>92</v>
      </c>
      <c r="W327" s="3">
        <v>206.5</v>
      </c>
    </row>
    <row r="328" spans="20:23" x14ac:dyDescent="0.25">
      <c r="T328" s="2" t="s">
        <v>22</v>
      </c>
      <c r="U328" s="10">
        <f t="shared" si="5"/>
        <v>0</v>
      </c>
      <c r="V328" s="2">
        <v>76</v>
      </c>
      <c r="W328" s="2">
        <v>217.1</v>
      </c>
    </row>
    <row r="329" spans="20:23" x14ac:dyDescent="0.25">
      <c r="T329" s="3" t="s">
        <v>23</v>
      </c>
      <c r="U329" s="11">
        <f t="shared" si="5"/>
        <v>1</v>
      </c>
      <c r="V329" s="3">
        <v>78</v>
      </c>
      <c r="W329" s="3">
        <v>229.6</v>
      </c>
    </row>
    <row r="330" spans="20:23" x14ac:dyDescent="0.25">
      <c r="T330" s="2" t="s">
        <v>22</v>
      </c>
      <c r="U330" s="10">
        <f t="shared" si="5"/>
        <v>0</v>
      </c>
      <c r="V330" s="2">
        <v>89</v>
      </c>
      <c r="W330" s="2">
        <v>278.3</v>
      </c>
    </row>
    <row r="331" spans="20:23" x14ac:dyDescent="0.25">
      <c r="T331" s="3" t="s">
        <v>22</v>
      </c>
      <c r="U331" s="11">
        <f t="shared" si="5"/>
        <v>0</v>
      </c>
      <c r="V331" s="3">
        <v>129</v>
      </c>
      <c r="W331" s="3">
        <v>181.5</v>
      </c>
    </row>
    <row r="332" spans="20:23" x14ac:dyDescent="0.25">
      <c r="T332" s="2" t="s">
        <v>23</v>
      </c>
      <c r="U332" s="10">
        <f t="shared" si="5"/>
        <v>1</v>
      </c>
      <c r="V332" s="2">
        <v>91</v>
      </c>
      <c r="W332" s="2">
        <v>167.3</v>
      </c>
    </row>
    <row r="333" spans="20:23" x14ac:dyDescent="0.25">
      <c r="T333" s="3" t="s">
        <v>22</v>
      </c>
      <c r="U333" s="11">
        <f t="shared" si="5"/>
        <v>0</v>
      </c>
      <c r="V333" s="3">
        <v>124</v>
      </c>
      <c r="W333" s="3">
        <v>221.1</v>
      </c>
    </row>
    <row r="334" spans="20:23" x14ac:dyDescent="0.25">
      <c r="T334" s="2" t="s">
        <v>22</v>
      </c>
      <c r="U334" s="10">
        <f t="shared" si="5"/>
        <v>0</v>
      </c>
      <c r="V334" s="2">
        <v>108</v>
      </c>
      <c r="W334" s="2">
        <v>145.80000000000001</v>
      </c>
    </row>
    <row r="335" spans="20:23" x14ac:dyDescent="0.25">
      <c r="T335" s="3" t="s">
        <v>22</v>
      </c>
      <c r="U335" s="11">
        <f t="shared" si="5"/>
        <v>0</v>
      </c>
      <c r="V335" s="3">
        <v>122</v>
      </c>
      <c r="W335" s="3">
        <v>222.8</v>
      </c>
    </row>
    <row r="336" spans="20:23" x14ac:dyDescent="0.25">
      <c r="T336" s="2" t="s">
        <v>22</v>
      </c>
      <c r="U336" s="10">
        <f t="shared" si="5"/>
        <v>0</v>
      </c>
      <c r="V336" s="2">
        <v>91</v>
      </c>
      <c r="W336" s="2">
        <v>264.3</v>
      </c>
    </row>
    <row r="337" spans="20:23" x14ac:dyDescent="0.25">
      <c r="T337" s="3" t="s">
        <v>22</v>
      </c>
      <c r="U337" s="11">
        <f t="shared" si="5"/>
        <v>0</v>
      </c>
      <c r="V337" s="3">
        <v>78</v>
      </c>
      <c r="W337" s="3">
        <v>146</v>
      </c>
    </row>
    <row r="338" spans="20:23" x14ac:dyDescent="0.25">
      <c r="T338" s="2" t="s">
        <v>23</v>
      </c>
      <c r="U338" s="10">
        <f t="shared" si="5"/>
        <v>1</v>
      </c>
      <c r="V338" s="2">
        <v>134</v>
      </c>
      <c r="W338" s="2">
        <v>157.1</v>
      </c>
    </row>
    <row r="339" spans="20:23" x14ac:dyDescent="0.25">
      <c r="T339" s="3" t="s">
        <v>22</v>
      </c>
      <c r="U339" s="11">
        <f t="shared" si="5"/>
        <v>0</v>
      </c>
      <c r="V339" s="3">
        <v>108</v>
      </c>
      <c r="W339" s="3">
        <v>127.3</v>
      </c>
    </row>
    <row r="340" spans="20:23" x14ac:dyDescent="0.25">
      <c r="T340" s="2" t="s">
        <v>22</v>
      </c>
      <c r="U340" s="10">
        <f t="shared" si="5"/>
        <v>0</v>
      </c>
      <c r="V340" s="2">
        <v>110</v>
      </c>
      <c r="W340" s="2">
        <v>187.9</v>
      </c>
    </row>
    <row r="341" spans="20:23" x14ac:dyDescent="0.25">
      <c r="T341" s="3" t="s">
        <v>22</v>
      </c>
      <c r="U341" s="11">
        <f t="shared" si="5"/>
        <v>0</v>
      </c>
      <c r="V341" s="3">
        <v>90</v>
      </c>
      <c r="W341" s="3">
        <v>178.8</v>
      </c>
    </row>
    <row r="342" spans="20:23" x14ac:dyDescent="0.25">
      <c r="T342" s="2" t="s">
        <v>22</v>
      </c>
      <c r="U342" s="10">
        <f t="shared" si="5"/>
        <v>0</v>
      </c>
      <c r="V342" s="2">
        <v>80</v>
      </c>
      <c r="W342" s="2">
        <v>97.2</v>
      </c>
    </row>
    <row r="343" spans="20:23" x14ac:dyDescent="0.25">
      <c r="T343" s="3" t="s">
        <v>22</v>
      </c>
      <c r="U343" s="11">
        <f t="shared" si="5"/>
        <v>0</v>
      </c>
      <c r="V343" s="3">
        <v>85</v>
      </c>
      <c r="W343" s="3">
        <v>259.8</v>
      </c>
    </row>
    <row r="344" spans="20:23" x14ac:dyDescent="0.25">
      <c r="T344" s="2" t="s">
        <v>22</v>
      </c>
      <c r="U344" s="10">
        <f t="shared" si="5"/>
        <v>0</v>
      </c>
      <c r="V344" s="2">
        <v>77</v>
      </c>
      <c r="W344" s="2">
        <v>169.5</v>
      </c>
    </row>
    <row r="345" spans="20:23" x14ac:dyDescent="0.25">
      <c r="T345" s="3" t="s">
        <v>23</v>
      </c>
      <c r="U345" s="11">
        <f t="shared" si="5"/>
        <v>1</v>
      </c>
      <c r="V345" s="3">
        <v>99</v>
      </c>
      <c r="W345" s="3">
        <v>171.5</v>
      </c>
    </row>
    <row r="346" spans="20:23" x14ac:dyDescent="0.25">
      <c r="T346" s="2" t="s">
        <v>22</v>
      </c>
      <c r="U346" s="10">
        <f t="shared" si="5"/>
        <v>0</v>
      </c>
      <c r="V346" s="2">
        <v>84</v>
      </c>
      <c r="W346" s="2">
        <v>239.9</v>
      </c>
    </row>
    <row r="347" spans="20:23" x14ac:dyDescent="0.25">
      <c r="T347" s="3" t="s">
        <v>22</v>
      </c>
      <c r="U347" s="11">
        <f t="shared" si="5"/>
        <v>0</v>
      </c>
      <c r="V347" s="3">
        <v>73</v>
      </c>
      <c r="W347" s="3">
        <v>142.30000000000001</v>
      </c>
    </row>
    <row r="348" spans="20:23" x14ac:dyDescent="0.25">
      <c r="T348" s="2" t="s">
        <v>22</v>
      </c>
      <c r="U348" s="10">
        <f t="shared" si="5"/>
        <v>0</v>
      </c>
      <c r="V348" s="2">
        <v>98</v>
      </c>
      <c r="W348" s="2">
        <v>184.1</v>
      </c>
    </row>
    <row r="349" spans="20:23" x14ac:dyDescent="0.25">
      <c r="T349" s="3" t="s">
        <v>22</v>
      </c>
      <c r="U349" s="11">
        <f t="shared" si="5"/>
        <v>0</v>
      </c>
      <c r="V349" s="3">
        <v>126</v>
      </c>
      <c r="W349" s="3">
        <v>206.9</v>
      </c>
    </row>
    <row r="350" spans="20:23" x14ac:dyDescent="0.25">
      <c r="T350" s="2" t="s">
        <v>22</v>
      </c>
      <c r="U350" s="10">
        <f t="shared" si="5"/>
        <v>0</v>
      </c>
      <c r="V350" s="2">
        <v>114</v>
      </c>
      <c r="W350" s="2">
        <v>259.89999999999998</v>
      </c>
    </row>
    <row r="351" spans="20:23" x14ac:dyDescent="0.25">
      <c r="T351" s="3" t="s">
        <v>22</v>
      </c>
      <c r="U351" s="11">
        <f t="shared" si="5"/>
        <v>0</v>
      </c>
      <c r="V351" s="3">
        <v>122</v>
      </c>
      <c r="W351" s="3">
        <v>203.8</v>
      </c>
    </row>
    <row r="352" spans="20:23" x14ac:dyDescent="0.25">
      <c r="T352" s="2" t="s">
        <v>22</v>
      </c>
      <c r="U352" s="10">
        <f t="shared" si="5"/>
        <v>0</v>
      </c>
      <c r="V352" s="2">
        <v>124</v>
      </c>
      <c r="W352" s="2">
        <v>248.8</v>
      </c>
    </row>
    <row r="353" spans="20:23" x14ac:dyDescent="0.25">
      <c r="T353" s="3" t="s">
        <v>22</v>
      </c>
      <c r="U353" s="11">
        <f t="shared" si="5"/>
        <v>0</v>
      </c>
      <c r="V353" s="3">
        <v>110</v>
      </c>
      <c r="W353" s="3">
        <v>221.6</v>
      </c>
    </row>
    <row r="354" spans="20:23" x14ac:dyDescent="0.25">
      <c r="T354" s="2" t="s">
        <v>22</v>
      </c>
      <c r="U354" s="10">
        <f t="shared" si="5"/>
        <v>0</v>
      </c>
      <c r="V354" s="2">
        <v>131</v>
      </c>
      <c r="W354" s="2">
        <v>192.9</v>
      </c>
    </row>
    <row r="355" spans="20:23" x14ac:dyDescent="0.25">
      <c r="T355" s="3" t="s">
        <v>22</v>
      </c>
      <c r="U355" s="11">
        <f t="shared" si="5"/>
        <v>0</v>
      </c>
      <c r="V355" s="3">
        <v>129</v>
      </c>
      <c r="W355" s="3">
        <v>122.4</v>
      </c>
    </row>
    <row r="356" spans="20:23" x14ac:dyDescent="0.25">
      <c r="T356" s="2" t="s">
        <v>22</v>
      </c>
      <c r="U356" s="10">
        <f t="shared" si="5"/>
        <v>0</v>
      </c>
      <c r="V356" s="2">
        <v>65</v>
      </c>
      <c r="W356" s="2">
        <v>104.9</v>
      </c>
    </row>
    <row r="357" spans="20:23" x14ac:dyDescent="0.25">
      <c r="T357" s="3" t="s">
        <v>22</v>
      </c>
      <c r="U357" s="11">
        <f t="shared" si="5"/>
        <v>0</v>
      </c>
      <c r="V357" s="3">
        <v>91</v>
      </c>
      <c r="W357" s="3">
        <v>173.2</v>
      </c>
    </row>
    <row r="358" spans="20:23" x14ac:dyDescent="0.25">
      <c r="T358" s="2" t="s">
        <v>22</v>
      </c>
      <c r="U358" s="10">
        <f t="shared" si="5"/>
        <v>0</v>
      </c>
      <c r="V358" s="2">
        <v>69</v>
      </c>
      <c r="W358" s="2">
        <v>119.4</v>
      </c>
    </row>
    <row r="359" spans="20:23" x14ac:dyDescent="0.25">
      <c r="T359" s="3" t="s">
        <v>23</v>
      </c>
      <c r="U359" s="11">
        <f t="shared" si="5"/>
        <v>1</v>
      </c>
      <c r="V359" s="3">
        <v>100</v>
      </c>
      <c r="W359" s="3">
        <v>250.3</v>
      </c>
    </row>
    <row r="360" spans="20:23" x14ac:dyDescent="0.25">
      <c r="T360" s="2" t="s">
        <v>22</v>
      </c>
      <c r="U360" s="10">
        <f t="shared" si="5"/>
        <v>0</v>
      </c>
      <c r="V360" s="2">
        <v>98</v>
      </c>
      <c r="W360" s="2">
        <v>178.3</v>
      </c>
    </row>
    <row r="361" spans="20:23" x14ac:dyDescent="0.25">
      <c r="T361" s="3" t="s">
        <v>22</v>
      </c>
      <c r="U361" s="11">
        <f t="shared" si="5"/>
        <v>0</v>
      </c>
      <c r="V361" s="3">
        <v>77</v>
      </c>
      <c r="W361" s="3">
        <v>243.4</v>
      </c>
    </row>
    <row r="362" spans="20:23" x14ac:dyDescent="0.25">
      <c r="T362" s="2" t="s">
        <v>22</v>
      </c>
      <c r="U362" s="10">
        <f t="shared" si="5"/>
        <v>0</v>
      </c>
      <c r="V362" s="2">
        <v>106</v>
      </c>
      <c r="W362" s="2">
        <v>155</v>
      </c>
    </row>
    <row r="363" spans="20:23" x14ac:dyDescent="0.25">
      <c r="T363" s="3" t="s">
        <v>22</v>
      </c>
      <c r="U363" s="11">
        <f t="shared" si="5"/>
        <v>0</v>
      </c>
      <c r="V363" s="3">
        <v>101</v>
      </c>
      <c r="W363" s="3">
        <v>288.7</v>
      </c>
    </row>
    <row r="364" spans="20:23" x14ac:dyDescent="0.25">
      <c r="T364" s="2" t="s">
        <v>22</v>
      </c>
      <c r="U364" s="10">
        <f t="shared" si="5"/>
        <v>0</v>
      </c>
      <c r="V364" s="2">
        <v>80</v>
      </c>
      <c r="W364" s="2">
        <v>240.4</v>
      </c>
    </row>
    <row r="365" spans="20:23" x14ac:dyDescent="0.25">
      <c r="T365" s="3" t="s">
        <v>23</v>
      </c>
      <c r="U365" s="11">
        <f t="shared" si="5"/>
        <v>1</v>
      </c>
      <c r="V365" s="3">
        <v>76</v>
      </c>
      <c r="W365" s="3">
        <v>278</v>
      </c>
    </row>
    <row r="366" spans="20:23" x14ac:dyDescent="0.25">
      <c r="T366" s="2" t="s">
        <v>22</v>
      </c>
      <c r="U366" s="10">
        <f t="shared" si="5"/>
        <v>0</v>
      </c>
      <c r="V366" s="2">
        <v>93</v>
      </c>
      <c r="W366" s="2">
        <v>155</v>
      </c>
    </row>
    <row r="367" spans="20:23" x14ac:dyDescent="0.25">
      <c r="T367" s="3" t="s">
        <v>22</v>
      </c>
      <c r="U367" s="11">
        <f t="shared" si="5"/>
        <v>0</v>
      </c>
      <c r="V367" s="3">
        <v>99</v>
      </c>
      <c r="W367" s="3">
        <v>153.5</v>
      </c>
    </row>
    <row r="368" spans="20:23" x14ac:dyDescent="0.25">
      <c r="T368" s="2" t="s">
        <v>22</v>
      </c>
      <c r="U368" s="10">
        <f t="shared" si="5"/>
        <v>0</v>
      </c>
      <c r="V368" s="2">
        <v>141</v>
      </c>
      <c r="W368" s="2">
        <v>273.39999999999998</v>
      </c>
    </row>
    <row r="369" spans="20:23" x14ac:dyDescent="0.25">
      <c r="T369" s="3" t="s">
        <v>22</v>
      </c>
      <c r="U369" s="11">
        <f t="shared" si="5"/>
        <v>0</v>
      </c>
      <c r="V369" s="3">
        <v>93</v>
      </c>
      <c r="W369" s="3">
        <v>155.30000000000001</v>
      </c>
    </row>
    <row r="370" spans="20:23" x14ac:dyDescent="0.25">
      <c r="T370" s="2" t="s">
        <v>22</v>
      </c>
      <c r="U370" s="10">
        <f t="shared" si="5"/>
        <v>0</v>
      </c>
      <c r="V370" s="2">
        <v>129</v>
      </c>
      <c r="W370" s="2">
        <v>246.8</v>
      </c>
    </row>
    <row r="371" spans="20:23" x14ac:dyDescent="0.25">
      <c r="T371" s="3" t="s">
        <v>22</v>
      </c>
      <c r="U371" s="11">
        <f t="shared" si="5"/>
        <v>0</v>
      </c>
      <c r="V371" s="3">
        <v>107</v>
      </c>
      <c r="W371" s="3">
        <v>165.4</v>
      </c>
    </row>
    <row r="372" spans="20:23" x14ac:dyDescent="0.25">
      <c r="T372" s="2" t="s">
        <v>22</v>
      </c>
      <c r="U372" s="10">
        <f t="shared" si="5"/>
        <v>0</v>
      </c>
      <c r="V372" s="2">
        <v>116</v>
      </c>
      <c r="W372" s="2">
        <v>138.30000000000001</v>
      </c>
    </row>
    <row r="373" spans="20:23" x14ac:dyDescent="0.25">
      <c r="T373" s="3" t="s">
        <v>22</v>
      </c>
      <c r="U373" s="11">
        <f t="shared" si="5"/>
        <v>0</v>
      </c>
      <c r="V373" s="3">
        <v>100</v>
      </c>
      <c r="W373" s="3">
        <v>286.7</v>
      </c>
    </row>
    <row r="374" spans="20:23" x14ac:dyDescent="0.25">
      <c r="T374" s="2" t="s">
        <v>22</v>
      </c>
      <c r="U374" s="10">
        <f t="shared" si="5"/>
        <v>0</v>
      </c>
      <c r="V374" s="2">
        <v>79</v>
      </c>
      <c r="W374" s="2">
        <v>264.3</v>
      </c>
    </row>
    <row r="375" spans="20:23" x14ac:dyDescent="0.25">
      <c r="T375" s="3" t="s">
        <v>22</v>
      </c>
      <c r="U375" s="11">
        <f t="shared" si="5"/>
        <v>0</v>
      </c>
      <c r="V375" s="3">
        <v>107</v>
      </c>
      <c r="W375" s="3">
        <v>127.9</v>
      </c>
    </row>
    <row r="376" spans="20:23" x14ac:dyDescent="0.25">
      <c r="T376" s="2" t="s">
        <v>22</v>
      </c>
      <c r="U376" s="10">
        <f t="shared" si="5"/>
        <v>0</v>
      </c>
      <c r="V376" s="2">
        <v>107</v>
      </c>
      <c r="W376" s="2">
        <v>225.5</v>
      </c>
    </row>
    <row r="377" spans="20:23" x14ac:dyDescent="0.25">
      <c r="T377" s="3" t="s">
        <v>22</v>
      </c>
      <c r="U377" s="11">
        <f t="shared" si="5"/>
        <v>0</v>
      </c>
      <c r="V377" s="3">
        <v>115</v>
      </c>
      <c r="W377" s="3">
        <v>149</v>
      </c>
    </row>
    <row r="378" spans="20:23" x14ac:dyDescent="0.25">
      <c r="T378" s="2" t="s">
        <v>22</v>
      </c>
      <c r="U378" s="10">
        <f t="shared" si="5"/>
        <v>0</v>
      </c>
      <c r="V378" s="2">
        <v>77</v>
      </c>
      <c r="W378" s="2">
        <v>198.9</v>
      </c>
    </row>
    <row r="379" spans="20:23" x14ac:dyDescent="0.25">
      <c r="T379" s="3" t="s">
        <v>23</v>
      </c>
      <c r="U379" s="11">
        <f t="shared" si="5"/>
        <v>1</v>
      </c>
      <c r="V379" s="3">
        <v>125</v>
      </c>
      <c r="W379" s="3">
        <v>256.39999999999998</v>
      </c>
    </row>
    <row r="380" spans="20:23" x14ac:dyDescent="0.25">
      <c r="T380" s="2" t="s">
        <v>23</v>
      </c>
      <c r="U380" s="10">
        <f t="shared" si="5"/>
        <v>1</v>
      </c>
      <c r="V380" s="2">
        <v>124</v>
      </c>
      <c r="W380" s="2">
        <v>264.8</v>
      </c>
    </row>
    <row r="381" spans="20:23" x14ac:dyDescent="0.25">
      <c r="T381" s="3" t="s">
        <v>22</v>
      </c>
      <c r="U381" s="11">
        <f t="shared" si="5"/>
        <v>0</v>
      </c>
      <c r="V381" s="3">
        <v>88</v>
      </c>
      <c r="W381" s="3">
        <v>98.2</v>
      </c>
    </row>
    <row r="382" spans="20:23" x14ac:dyDescent="0.25">
      <c r="T382" s="2" t="s">
        <v>22</v>
      </c>
      <c r="U382" s="10">
        <f t="shared" si="5"/>
        <v>0</v>
      </c>
      <c r="V382" s="2">
        <v>99</v>
      </c>
      <c r="W382" s="2">
        <v>159.80000000000001</v>
      </c>
    </row>
    <row r="383" spans="20:23" x14ac:dyDescent="0.25">
      <c r="T383" s="3" t="s">
        <v>22</v>
      </c>
      <c r="U383" s="11">
        <f t="shared" si="5"/>
        <v>0</v>
      </c>
      <c r="V383" s="3">
        <v>120</v>
      </c>
      <c r="W383" s="3">
        <v>184</v>
      </c>
    </row>
    <row r="384" spans="20:23" x14ac:dyDescent="0.25">
      <c r="T384" s="2" t="s">
        <v>22</v>
      </c>
      <c r="U384" s="10">
        <f t="shared" si="5"/>
        <v>0</v>
      </c>
      <c r="V384" s="2">
        <v>128</v>
      </c>
      <c r="W384" s="2">
        <v>261.8</v>
      </c>
    </row>
    <row r="385" spans="20:23" x14ac:dyDescent="0.25">
      <c r="T385" s="3" t="s">
        <v>22</v>
      </c>
      <c r="U385" s="11">
        <f t="shared" si="5"/>
        <v>0</v>
      </c>
      <c r="V385" s="3">
        <v>109</v>
      </c>
      <c r="W385" s="3">
        <v>147.9</v>
      </c>
    </row>
    <row r="386" spans="20:23" x14ac:dyDescent="0.25">
      <c r="T386" s="2" t="s">
        <v>22</v>
      </c>
      <c r="U386" s="10">
        <f t="shared" si="5"/>
        <v>0</v>
      </c>
      <c r="V386" s="2">
        <v>109</v>
      </c>
      <c r="W386" s="2">
        <v>106.4</v>
      </c>
    </row>
    <row r="387" spans="20:23" x14ac:dyDescent="0.25">
      <c r="T387" s="3" t="s">
        <v>22</v>
      </c>
      <c r="U387" s="11">
        <f t="shared" ref="U387:U450" si="6">IF(T387="yes",1,0)</f>
        <v>0</v>
      </c>
      <c r="V387" s="3">
        <v>75</v>
      </c>
      <c r="W387" s="3">
        <v>133.69999999999999</v>
      </c>
    </row>
    <row r="388" spans="20:23" x14ac:dyDescent="0.25">
      <c r="T388" s="2" t="s">
        <v>23</v>
      </c>
      <c r="U388" s="10">
        <f t="shared" si="6"/>
        <v>1</v>
      </c>
      <c r="V388" s="2">
        <v>113</v>
      </c>
      <c r="W388" s="2">
        <v>178.2</v>
      </c>
    </row>
    <row r="389" spans="20:23" x14ac:dyDescent="0.25">
      <c r="T389" s="3" t="s">
        <v>23</v>
      </c>
      <c r="U389" s="11">
        <f t="shared" si="6"/>
        <v>1</v>
      </c>
      <c r="V389" s="3">
        <v>103</v>
      </c>
      <c r="W389" s="3">
        <v>226.2</v>
      </c>
    </row>
    <row r="390" spans="20:23" x14ac:dyDescent="0.25">
      <c r="T390" s="2" t="s">
        <v>22</v>
      </c>
      <c r="U390" s="10">
        <f t="shared" si="6"/>
        <v>0</v>
      </c>
      <c r="V390" s="2">
        <v>63</v>
      </c>
      <c r="W390" s="2">
        <v>194.4</v>
      </c>
    </row>
    <row r="391" spans="20:23" x14ac:dyDescent="0.25">
      <c r="T391" s="3" t="s">
        <v>22</v>
      </c>
      <c r="U391" s="11">
        <f t="shared" si="6"/>
        <v>0</v>
      </c>
      <c r="V391" s="3">
        <v>146</v>
      </c>
      <c r="W391" s="3">
        <v>240.3</v>
      </c>
    </row>
    <row r="392" spans="20:23" x14ac:dyDescent="0.25">
      <c r="T392" s="2" t="s">
        <v>22</v>
      </c>
      <c r="U392" s="10">
        <f t="shared" si="6"/>
        <v>0</v>
      </c>
      <c r="V392" s="2">
        <v>116</v>
      </c>
      <c r="W392" s="2">
        <v>75</v>
      </c>
    </row>
    <row r="393" spans="20:23" x14ac:dyDescent="0.25">
      <c r="T393" s="3" t="s">
        <v>22</v>
      </c>
      <c r="U393" s="11">
        <f t="shared" si="6"/>
        <v>0</v>
      </c>
      <c r="V393" s="3">
        <v>117</v>
      </c>
      <c r="W393" s="3">
        <v>69.099999999999994</v>
      </c>
    </row>
    <row r="394" spans="20:23" x14ac:dyDescent="0.25">
      <c r="T394" s="2" t="s">
        <v>23</v>
      </c>
      <c r="U394" s="10">
        <f t="shared" si="6"/>
        <v>1</v>
      </c>
      <c r="V394" s="2">
        <v>59</v>
      </c>
      <c r="W394" s="2">
        <v>96.6</v>
      </c>
    </row>
    <row r="395" spans="20:23" x14ac:dyDescent="0.25">
      <c r="T395" s="3" t="s">
        <v>22</v>
      </c>
      <c r="U395" s="11">
        <f t="shared" si="6"/>
        <v>0</v>
      </c>
      <c r="V395" s="3">
        <v>101</v>
      </c>
      <c r="W395" s="3">
        <v>214.6</v>
      </c>
    </row>
    <row r="396" spans="20:23" x14ac:dyDescent="0.25">
      <c r="T396" s="2" t="s">
        <v>22</v>
      </c>
      <c r="U396" s="10">
        <f t="shared" si="6"/>
        <v>0</v>
      </c>
      <c r="V396" s="2">
        <v>112</v>
      </c>
      <c r="W396" s="2">
        <v>149.69999999999999</v>
      </c>
    </row>
    <row r="397" spans="20:23" x14ac:dyDescent="0.25">
      <c r="T397" s="3" t="s">
        <v>22</v>
      </c>
      <c r="U397" s="11">
        <f t="shared" si="6"/>
        <v>0</v>
      </c>
      <c r="V397" s="3">
        <v>134</v>
      </c>
      <c r="W397" s="3">
        <v>149.80000000000001</v>
      </c>
    </row>
    <row r="398" spans="20:23" x14ac:dyDescent="0.25">
      <c r="T398" s="2" t="s">
        <v>22</v>
      </c>
      <c r="U398" s="10">
        <f t="shared" si="6"/>
        <v>0</v>
      </c>
      <c r="V398" s="2">
        <v>102</v>
      </c>
      <c r="W398" s="2">
        <v>190.4</v>
      </c>
    </row>
    <row r="399" spans="20:23" x14ac:dyDescent="0.25">
      <c r="T399" s="3" t="s">
        <v>22</v>
      </c>
      <c r="U399" s="11">
        <f t="shared" si="6"/>
        <v>0</v>
      </c>
      <c r="V399" s="3">
        <v>108</v>
      </c>
      <c r="W399" s="3">
        <v>181.4</v>
      </c>
    </row>
    <row r="400" spans="20:23" x14ac:dyDescent="0.25">
      <c r="T400" s="2" t="s">
        <v>22</v>
      </c>
      <c r="U400" s="10">
        <f t="shared" si="6"/>
        <v>0</v>
      </c>
      <c r="V400" s="2">
        <v>123</v>
      </c>
      <c r="W400" s="2">
        <v>151.1</v>
      </c>
    </row>
    <row r="401" spans="20:23" x14ac:dyDescent="0.25">
      <c r="T401" s="3" t="s">
        <v>22</v>
      </c>
      <c r="U401" s="11">
        <f t="shared" si="6"/>
        <v>0</v>
      </c>
      <c r="V401" s="3">
        <v>116</v>
      </c>
      <c r="W401" s="3">
        <v>155.69999999999999</v>
      </c>
    </row>
    <row r="402" spans="20:23" x14ac:dyDescent="0.25">
      <c r="T402" s="2" t="s">
        <v>22</v>
      </c>
      <c r="U402" s="10">
        <f t="shared" si="6"/>
        <v>0</v>
      </c>
      <c r="V402" s="2">
        <v>95</v>
      </c>
      <c r="W402" s="2">
        <v>149.9</v>
      </c>
    </row>
    <row r="403" spans="20:23" x14ac:dyDescent="0.25">
      <c r="T403" s="3" t="s">
        <v>22</v>
      </c>
      <c r="U403" s="11">
        <f t="shared" si="6"/>
        <v>0</v>
      </c>
      <c r="V403" s="3">
        <v>132</v>
      </c>
      <c r="W403" s="3">
        <v>222.3</v>
      </c>
    </row>
    <row r="404" spans="20:23" x14ac:dyDescent="0.25">
      <c r="T404" s="2" t="s">
        <v>22</v>
      </c>
      <c r="U404" s="10">
        <f t="shared" si="6"/>
        <v>0</v>
      </c>
      <c r="V404" s="2">
        <v>111</v>
      </c>
      <c r="W404" s="2">
        <v>149.4</v>
      </c>
    </row>
    <row r="405" spans="20:23" x14ac:dyDescent="0.25">
      <c r="T405" s="3" t="s">
        <v>22</v>
      </c>
      <c r="U405" s="11">
        <f t="shared" si="6"/>
        <v>0</v>
      </c>
      <c r="V405" s="3">
        <v>103</v>
      </c>
      <c r="W405" s="3">
        <v>233.8</v>
      </c>
    </row>
    <row r="406" spans="20:23" x14ac:dyDescent="0.25">
      <c r="T406" s="2" t="s">
        <v>22</v>
      </c>
      <c r="U406" s="10">
        <f t="shared" si="6"/>
        <v>0</v>
      </c>
      <c r="V406" s="2">
        <v>100</v>
      </c>
      <c r="W406" s="2">
        <v>204.2</v>
      </c>
    </row>
    <row r="407" spans="20:23" x14ac:dyDescent="0.25">
      <c r="T407" s="3" t="s">
        <v>22</v>
      </c>
      <c r="U407" s="11">
        <f t="shared" si="6"/>
        <v>0</v>
      </c>
      <c r="V407" s="3">
        <v>126</v>
      </c>
      <c r="W407" s="3">
        <v>242.9</v>
      </c>
    </row>
    <row r="408" spans="20:23" x14ac:dyDescent="0.25">
      <c r="T408" s="2" t="s">
        <v>22</v>
      </c>
      <c r="U408" s="10">
        <f t="shared" si="6"/>
        <v>0</v>
      </c>
      <c r="V408" s="2">
        <v>119</v>
      </c>
      <c r="W408" s="2">
        <v>150.4</v>
      </c>
    </row>
    <row r="409" spans="20:23" x14ac:dyDescent="0.25">
      <c r="T409" s="3" t="s">
        <v>23</v>
      </c>
      <c r="U409" s="11">
        <f t="shared" si="6"/>
        <v>1</v>
      </c>
      <c r="V409" s="3">
        <v>91</v>
      </c>
      <c r="W409" s="3">
        <v>191.9</v>
      </c>
    </row>
    <row r="410" spans="20:23" x14ac:dyDescent="0.25">
      <c r="T410" s="2" t="s">
        <v>23</v>
      </c>
      <c r="U410" s="10">
        <f t="shared" si="6"/>
        <v>1</v>
      </c>
      <c r="V410" s="2">
        <v>113</v>
      </c>
      <c r="W410" s="2">
        <v>130.69999999999999</v>
      </c>
    </row>
    <row r="411" spans="20:23" x14ac:dyDescent="0.25">
      <c r="T411" s="3" t="s">
        <v>22</v>
      </c>
      <c r="U411" s="11">
        <f t="shared" si="6"/>
        <v>0</v>
      </c>
      <c r="V411" s="3">
        <v>104</v>
      </c>
      <c r="W411" s="3">
        <v>119.6</v>
      </c>
    </row>
    <row r="412" spans="20:23" x14ac:dyDescent="0.25">
      <c r="T412" s="2" t="s">
        <v>22</v>
      </c>
      <c r="U412" s="10">
        <f t="shared" si="6"/>
        <v>0</v>
      </c>
      <c r="V412" s="2">
        <v>93</v>
      </c>
      <c r="W412" s="2">
        <v>273.60000000000002</v>
      </c>
    </row>
    <row r="413" spans="20:23" x14ac:dyDescent="0.25">
      <c r="T413" s="3" t="s">
        <v>22</v>
      </c>
      <c r="U413" s="11">
        <f t="shared" si="6"/>
        <v>0</v>
      </c>
      <c r="V413" s="3">
        <v>114</v>
      </c>
      <c r="W413" s="3">
        <v>156.1</v>
      </c>
    </row>
    <row r="414" spans="20:23" x14ac:dyDescent="0.25">
      <c r="T414" s="2" t="s">
        <v>23</v>
      </c>
      <c r="U414" s="10">
        <f t="shared" si="6"/>
        <v>1</v>
      </c>
      <c r="V414" s="2">
        <v>61</v>
      </c>
      <c r="W414" s="2">
        <v>211.3</v>
      </c>
    </row>
    <row r="415" spans="20:23" x14ac:dyDescent="0.25">
      <c r="T415" s="3" t="s">
        <v>22</v>
      </c>
      <c r="U415" s="11">
        <f t="shared" si="6"/>
        <v>0</v>
      </c>
      <c r="V415" s="3">
        <v>102</v>
      </c>
      <c r="W415" s="3">
        <v>114.3</v>
      </c>
    </row>
    <row r="416" spans="20:23" x14ac:dyDescent="0.25">
      <c r="T416" s="2" t="s">
        <v>23</v>
      </c>
      <c r="U416" s="10">
        <f t="shared" si="6"/>
        <v>1</v>
      </c>
      <c r="V416" s="2">
        <v>61</v>
      </c>
      <c r="W416" s="2">
        <v>216.9</v>
      </c>
    </row>
    <row r="417" spans="20:23" x14ac:dyDescent="0.25">
      <c r="T417" s="3" t="s">
        <v>22</v>
      </c>
      <c r="U417" s="11">
        <f t="shared" si="6"/>
        <v>0</v>
      </c>
      <c r="V417" s="3">
        <v>138</v>
      </c>
      <c r="W417" s="3">
        <v>217.2</v>
      </c>
    </row>
    <row r="418" spans="20:23" x14ac:dyDescent="0.25">
      <c r="T418" s="2" t="s">
        <v>22</v>
      </c>
      <c r="U418" s="10">
        <f t="shared" si="6"/>
        <v>0</v>
      </c>
      <c r="V418" s="2">
        <v>97</v>
      </c>
      <c r="W418" s="2">
        <v>206.3</v>
      </c>
    </row>
    <row r="419" spans="20:23" x14ac:dyDescent="0.25">
      <c r="T419" s="3" t="s">
        <v>22</v>
      </c>
      <c r="U419" s="11">
        <f t="shared" si="6"/>
        <v>0</v>
      </c>
      <c r="V419" s="3">
        <v>66</v>
      </c>
      <c r="W419" s="3">
        <v>159.30000000000001</v>
      </c>
    </row>
    <row r="420" spans="20:23" x14ac:dyDescent="0.25">
      <c r="T420" s="2" t="s">
        <v>22</v>
      </c>
      <c r="U420" s="10">
        <f t="shared" si="6"/>
        <v>0</v>
      </c>
      <c r="V420" s="2">
        <v>88</v>
      </c>
      <c r="W420" s="2">
        <v>143.1</v>
      </c>
    </row>
    <row r="421" spans="20:23" x14ac:dyDescent="0.25">
      <c r="T421" s="3" t="s">
        <v>23</v>
      </c>
      <c r="U421" s="11">
        <f t="shared" si="6"/>
        <v>1</v>
      </c>
      <c r="V421" s="3">
        <v>122</v>
      </c>
      <c r="W421" s="3">
        <v>154</v>
      </c>
    </row>
    <row r="422" spans="20:23" x14ac:dyDescent="0.25">
      <c r="T422" s="2" t="s">
        <v>22</v>
      </c>
      <c r="U422" s="10">
        <f t="shared" si="6"/>
        <v>0</v>
      </c>
      <c r="V422" s="2">
        <v>69</v>
      </c>
      <c r="W422" s="2">
        <v>186.6</v>
      </c>
    </row>
    <row r="423" spans="20:23" x14ac:dyDescent="0.25">
      <c r="T423" s="3" t="s">
        <v>23</v>
      </c>
      <c r="U423" s="11">
        <f t="shared" si="6"/>
        <v>1</v>
      </c>
      <c r="V423" s="3">
        <v>114</v>
      </c>
      <c r="W423" s="3">
        <v>170.8</v>
      </c>
    </row>
    <row r="424" spans="20:23" x14ac:dyDescent="0.25">
      <c r="T424" s="2" t="s">
        <v>22</v>
      </c>
      <c r="U424" s="10">
        <f t="shared" si="6"/>
        <v>0</v>
      </c>
      <c r="V424" s="2">
        <v>102</v>
      </c>
      <c r="W424" s="2">
        <v>124</v>
      </c>
    </row>
    <row r="425" spans="20:23" x14ac:dyDescent="0.25">
      <c r="T425" s="3" t="s">
        <v>22</v>
      </c>
      <c r="U425" s="11">
        <f t="shared" si="6"/>
        <v>0</v>
      </c>
      <c r="V425" s="3">
        <v>94</v>
      </c>
      <c r="W425" s="3">
        <v>198.3</v>
      </c>
    </row>
    <row r="426" spans="20:23" x14ac:dyDescent="0.25">
      <c r="T426" s="2" t="s">
        <v>22</v>
      </c>
      <c r="U426" s="10">
        <f t="shared" si="6"/>
        <v>0</v>
      </c>
      <c r="V426" s="2">
        <v>101</v>
      </c>
      <c r="W426" s="2">
        <v>172.8</v>
      </c>
    </row>
    <row r="427" spans="20:23" x14ac:dyDescent="0.25">
      <c r="T427" s="3" t="s">
        <v>22</v>
      </c>
      <c r="U427" s="11">
        <f t="shared" si="6"/>
        <v>0</v>
      </c>
      <c r="V427" s="3">
        <v>74</v>
      </c>
      <c r="W427" s="3">
        <v>217.4</v>
      </c>
    </row>
    <row r="428" spans="20:23" x14ac:dyDescent="0.25">
      <c r="T428" s="2" t="s">
        <v>23</v>
      </c>
      <c r="U428" s="10">
        <f t="shared" si="6"/>
        <v>1</v>
      </c>
      <c r="V428" s="2">
        <v>113</v>
      </c>
      <c r="W428" s="2">
        <v>265.89999999999998</v>
      </c>
    </row>
    <row r="429" spans="20:23" x14ac:dyDescent="0.25">
      <c r="T429" s="3" t="s">
        <v>22</v>
      </c>
      <c r="U429" s="11">
        <f t="shared" si="6"/>
        <v>0</v>
      </c>
      <c r="V429" s="3">
        <v>100</v>
      </c>
      <c r="W429" s="3">
        <v>98.2</v>
      </c>
    </row>
    <row r="430" spans="20:23" x14ac:dyDescent="0.25">
      <c r="T430" s="2" t="s">
        <v>22</v>
      </c>
      <c r="U430" s="10">
        <f t="shared" si="6"/>
        <v>0</v>
      </c>
      <c r="V430" s="2">
        <v>68</v>
      </c>
      <c r="W430" s="2">
        <v>214.7</v>
      </c>
    </row>
    <row r="431" spans="20:23" x14ac:dyDescent="0.25">
      <c r="T431" s="3" t="s">
        <v>22</v>
      </c>
      <c r="U431" s="11">
        <f t="shared" si="6"/>
        <v>0</v>
      </c>
      <c r="V431" s="3">
        <v>92</v>
      </c>
      <c r="W431" s="3">
        <v>168.2</v>
      </c>
    </row>
    <row r="432" spans="20:23" x14ac:dyDescent="0.25">
      <c r="T432" s="2" t="s">
        <v>22</v>
      </c>
      <c r="U432" s="10">
        <f t="shared" si="6"/>
        <v>0</v>
      </c>
      <c r="V432" s="2">
        <v>97</v>
      </c>
      <c r="W432" s="2">
        <v>202.9</v>
      </c>
    </row>
    <row r="433" spans="20:23" x14ac:dyDescent="0.25">
      <c r="T433" s="3" t="s">
        <v>22</v>
      </c>
      <c r="U433" s="11">
        <f t="shared" si="6"/>
        <v>0</v>
      </c>
      <c r="V433" s="3">
        <v>108</v>
      </c>
      <c r="W433" s="3">
        <v>261.39999999999998</v>
      </c>
    </row>
    <row r="434" spans="20:23" x14ac:dyDescent="0.25">
      <c r="T434" s="2" t="s">
        <v>23</v>
      </c>
      <c r="U434" s="10">
        <f t="shared" si="6"/>
        <v>1</v>
      </c>
      <c r="V434" s="2">
        <v>86</v>
      </c>
      <c r="W434" s="2">
        <v>73.3</v>
      </c>
    </row>
    <row r="435" spans="20:23" x14ac:dyDescent="0.25">
      <c r="T435" s="3" t="s">
        <v>22</v>
      </c>
      <c r="U435" s="11">
        <f t="shared" si="6"/>
        <v>0</v>
      </c>
      <c r="V435" s="3">
        <v>84</v>
      </c>
      <c r="W435" s="3">
        <v>253.7</v>
      </c>
    </row>
    <row r="436" spans="20:23" x14ac:dyDescent="0.25">
      <c r="T436" s="2" t="s">
        <v>22</v>
      </c>
      <c r="U436" s="10">
        <f t="shared" si="6"/>
        <v>0</v>
      </c>
      <c r="V436" s="2">
        <v>108</v>
      </c>
      <c r="W436" s="2">
        <v>45</v>
      </c>
    </row>
    <row r="437" spans="20:23" x14ac:dyDescent="0.25">
      <c r="T437" s="3" t="s">
        <v>22</v>
      </c>
      <c r="U437" s="11">
        <f t="shared" si="6"/>
        <v>0</v>
      </c>
      <c r="V437" s="3">
        <v>105</v>
      </c>
      <c r="W437" s="3">
        <v>231.3</v>
      </c>
    </row>
    <row r="438" spans="20:23" x14ac:dyDescent="0.25">
      <c r="T438" s="2" t="s">
        <v>22</v>
      </c>
      <c r="U438" s="10">
        <f t="shared" si="6"/>
        <v>0</v>
      </c>
      <c r="V438" s="2">
        <v>88</v>
      </c>
      <c r="W438" s="2">
        <v>227.4</v>
      </c>
    </row>
    <row r="439" spans="20:23" x14ac:dyDescent="0.25">
      <c r="T439" s="3" t="s">
        <v>22</v>
      </c>
      <c r="U439" s="11">
        <f t="shared" si="6"/>
        <v>0</v>
      </c>
      <c r="V439" s="3">
        <v>126</v>
      </c>
      <c r="W439" s="3">
        <v>40.9</v>
      </c>
    </row>
    <row r="440" spans="20:23" x14ac:dyDescent="0.25">
      <c r="T440" s="2" t="s">
        <v>22</v>
      </c>
      <c r="U440" s="10">
        <f t="shared" si="6"/>
        <v>0</v>
      </c>
      <c r="V440" s="2">
        <v>133</v>
      </c>
      <c r="W440" s="2">
        <v>124.8</v>
      </c>
    </row>
    <row r="441" spans="20:23" x14ac:dyDescent="0.25">
      <c r="T441" s="3" t="s">
        <v>22</v>
      </c>
      <c r="U441" s="11">
        <f t="shared" si="6"/>
        <v>0</v>
      </c>
      <c r="V441" s="3">
        <v>110</v>
      </c>
      <c r="W441" s="3">
        <v>68.5</v>
      </c>
    </row>
    <row r="442" spans="20:23" x14ac:dyDescent="0.25">
      <c r="T442" s="2" t="s">
        <v>22</v>
      </c>
      <c r="U442" s="10">
        <f t="shared" si="6"/>
        <v>0</v>
      </c>
      <c r="V442" s="2">
        <v>112</v>
      </c>
      <c r="W442" s="2">
        <v>163</v>
      </c>
    </row>
    <row r="443" spans="20:23" x14ac:dyDescent="0.25">
      <c r="T443" s="3" t="s">
        <v>22</v>
      </c>
      <c r="U443" s="11">
        <f t="shared" si="6"/>
        <v>0</v>
      </c>
      <c r="V443" s="3">
        <v>61</v>
      </c>
      <c r="W443" s="3">
        <v>213.7</v>
      </c>
    </row>
    <row r="444" spans="20:23" x14ac:dyDescent="0.25">
      <c r="T444" s="2" t="s">
        <v>22</v>
      </c>
      <c r="U444" s="10">
        <f t="shared" si="6"/>
        <v>0</v>
      </c>
      <c r="V444" s="2">
        <v>117</v>
      </c>
      <c r="W444" s="2">
        <v>201.3</v>
      </c>
    </row>
    <row r="445" spans="20:23" x14ac:dyDescent="0.25">
      <c r="T445" s="3" t="s">
        <v>22</v>
      </c>
      <c r="U445" s="11">
        <f t="shared" si="6"/>
        <v>0</v>
      </c>
      <c r="V445" s="3">
        <v>101</v>
      </c>
      <c r="W445" s="3">
        <v>48.4</v>
      </c>
    </row>
    <row r="446" spans="20:23" x14ac:dyDescent="0.25">
      <c r="T446" s="2" t="s">
        <v>22</v>
      </c>
      <c r="U446" s="10">
        <f t="shared" si="6"/>
        <v>0</v>
      </c>
      <c r="V446" s="2">
        <v>93</v>
      </c>
      <c r="W446" s="2">
        <v>166.5</v>
      </c>
    </row>
    <row r="447" spans="20:23" x14ac:dyDescent="0.25">
      <c r="T447" s="3" t="s">
        <v>22</v>
      </c>
      <c r="U447" s="11">
        <f t="shared" si="6"/>
        <v>0</v>
      </c>
      <c r="V447" s="3">
        <v>126</v>
      </c>
      <c r="W447" s="3">
        <v>216.6</v>
      </c>
    </row>
    <row r="448" spans="20:23" x14ac:dyDescent="0.25">
      <c r="T448" s="2" t="s">
        <v>22</v>
      </c>
      <c r="U448" s="10">
        <f t="shared" si="6"/>
        <v>0</v>
      </c>
      <c r="V448" s="2">
        <v>113</v>
      </c>
      <c r="W448" s="2">
        <v>107.8</v>
      </c>
    </row>
    <row r="449" spans="20:23" x14ac:dyDescent="0.25">
      <c r="T449" s="3" t="s">
        <v>22</v>
      </c>
      <c r="U449" s="11">
        <f t="shared" si="6"/>
        <v>0</v>
      </c>
      <c r="V449" s="3">
        <v>94</v>
      </c>
      <c r="W449" s="3">
        <v>141.30000000000001</v>
      </c>
    </row>
    <row r="450" spans="20:23" x14ac:dyDescent="0.25">
      <c r="T450" s="2" t="s">
        <v>22</v>
      </c>
      <c r="U450" s="10">
        <f t="shared" si="6"/>
        <v>0</v>
      </c>
      <c r="V450" s="2">
        <v>77</v>
      </c>
      <c r="W450" s="2">
        <v>209.9</v>
      </c>
    </row>
    <row r="451" spans="20:23" x14ac:dyDescent="0.25">
      <c r="T451" s="3" t="s">
        <v>23</v>
      </c>
      <c r="U451" s="11">
        <f t="shared" ref="U451:U514" si="7">IF(T451="yes",1,0)</f>
        <v>1</v>
      </c>
      <c r="V451" s="3">
        <v>120</v>
      </c>
      <c r="W451" s="3">
        <v>237.5</v>
      </c>
    </row>
    <row r="452" spans="20:23" x14ac:dyDescent="0.25">
      <c r="T452" s="2" t="s">
        <v>22</v>
      </c>
      <c r="U452" s="10">
        <f t="shared" si="7"/>
        <v>0</v>
      </c>
      <c r="V452" s="2">
        <v>109</v>
      </c>
      <c r="W452" s="2">
        <v>234.5</v>
      </c>
    </row>
    <row r="453" spans="20:23" x14ac:dyDescent="0.25">
      <c r="T453" s="3" t="s">
        <v>22</v>
      </c>
      <c r="U453" s="11">
        <f t="shared" si="7"/>
        <v>0</v>
      </c>
      <c r="V453" s="3">
        <v>90</v>
      </c>
      <c r="W453" s="3">
        <v>103.1</v>
      </c>
    </row>
    <row r="454" spans="20:23" x14ac:dyDescent="0.25">
      <c r="T454" s="2" t="s">
        <v>22</v>
      </c>
      <c r="U454" s="10">
        <f t="shared" si="7"/>
        <v>0</v>
      </c>
      <c r="V454" s="2">
        <v>106</v>
      </c>
      <c r="W454" s="2">
        <v>129.5</v>
      </c>
    </row>
    <row r="455" spans="20:23" x14ac:dyDescent="0.25">
      <c r="T455" s="3" t="s">
        <v>23</v>
      </c>
      <c r="U455" s="11">
        <f t="shared" si="7"/>
        <v>1</v>
      </c>
      <c r="V455" s="3">
        <v>90</v>
      </c>
      <c r="W455" s="3">
        <v>279.8</v>
      </c>
    </row>
    <row r="456" spans="20:23" x14ac:dyDescent="0.25">
      <c r="T456" s="2" t="s">
        <v>23</v>
      </c>
      <c r="U456" s="10">
        <f t="shared" si="7"/>
        <v>1</v>
      </c>
      <c r="V456" s="2">
        <v>91</v>
      </c>
      <c r="W456" s="2">
        <v>136.80000000000001</v>
      </c>
    </row>
    <row r="457" spans="20:23" x14ac:dyDescent="0.25">
      <c r="T457" s="3" t="s">
        <v>22</v>
      </c>
      <c r="U457" s="11">
        <f t="shared" si="7"/>
        <v>0</v>
      </c>
      <c r="V457" s="3">
        <v>54</v>
      </c>
      <c r="W457" s="3">
        <v>100.1</v>
      </c>
    </row>
    <row r="458" spans="20:23" x14ac:dyDescent="0.25">
      <c r="T458" s="2" t="s">
        <v>22</v>
      </c>
      <c r="U458" s="10">
        <f t="shared" si="7"/>
        <v>0</v>
      </c>
      <c r="V458" s="2">
        <v>63</v>
      </c>
      <c r="W458" s="2">
        <v>237.1</v>
      </c>
    </row>
    <row r="459" spans="20:23" x14ac:dyDescent="0.25">
      <c r="T459" s="3" t="s">
        <v>23</v>
      </c>
      <c r="U459" s="11">
        <f t="shared" si="7"/>
        <v>1</v>
      </c>
      <c r="V459" s="3">
        <v>112</v>
      </c>
      <c r="W459" s="3">
        <v>288.10000000000002</v>
      </c>
    </row>
    <row r="460" spans="20:23" x14ac:dyDescent="0.25">
      <c r="T460" s="2" t="s">
        <v>22</v>
      </c>
      <c r="U460" s="10">
        <f t="shared" si="7"/>
        <v>0</v>
      </c>
      <c r="V460" s="2">
        <v>84</v>
      </c>
      <c r="W460" s="2">
        <v>194.6</v>
      </c>
    </row>
    <row r="461" spans="20:23" x14ac:dyDescent="0.25">
      <c r="T461" s="3" t="s">
        <v>22</v>
      </c>
      <c r="U461" s="11">
        <f t="shared" si="7"/>
        <v>0</v>
      </c>
      <c r="V461" s="3">
        <v>110</v>
      </c>
      <c r="W461" s="3">
        <v>194.5</v>
      </c>
    </row>
    <row r="462" spans="20:23" x14ac:dyDescent="0.25">
      <c r="T462" s="2" t="s">
        <v>23</v>
      </c>
      <c r="U462" s="10">
        <f t="shared" si="7"/>
        <v>1</v>
      </c>
      <c r="V462" s="2">
        <v>96</v>
      </c>
      <c r="W462" s="2">
        <v>174.1</v>
      </c>
    </row>
    <row r="463" spans="20:23" x14ac:dyDescent="0.25">
      <c r="T463" s="3" t="s">
        <v>22</v>
      </c>
      <c r="U463" s="11">
        <f t="shared" si="7"/>
        <v>0</v>
      </c>
      <c r="V463" s="3">
        <v>97</v>
      </c>
      <c r="W463" s="3">
        <v>131.80000000000001</v>
      </c>
    </row>
    <row r="464" spans="20:23" x14ac:dyDescent="0.25">
      <c r="T464" s="2" t="s">
        <v>22</v>
      </c>
      <c r="U464" s="10">
        <f t="shared" si="7"/>
        <v>0</v>
      </c>
      <c r="V464" s="2">
        <v>103</v>
      </c>
      <c r="W464" s="2">
        <v>160.6</v>
      </c>
    </row>
    <row r="465" spans="20:23" x14ac:dyDescent="0.25">
      <c r="T465" s="3" t="s">
        <v>22</v>
      </c>
      <c r="U465" s="11">
        <f t="shared" si="7"/>
        <v>0</v>
      </c>
      <c r="V465" s="3">
        <v>88</v>
      </c>
      <c r="W465" s="3">
        <v>200.7</v>
      </c>
    </row>
    <row r="466" spans="20:23" x14ac:dyDescent="0.25">
      <c r="T466" s="2" t="s">
        <v>22</v>
      </c>
      <c r="U466" s="10">
        <f t="shared" si="7"/>
        <v>0</v>
      </c>
      <c r="V466" s="2">
        <v>106</v>
      </c>
      <c r="W466" s="2">
        <v>145.6</v>
      </c>
    </row>
    <row r="467" spans="20:23" x14ac:dyDescent="0.25">
      <c r="T467" s="3" t="s">
        <v>22</v>
      </c>
      <c r="U467" s="11">
        <f t="shared" si="7"/>
        <v>0</v>
      </c>
      <c r="V467" s="3">
        <v>104</v>
      </c>
      <c r="W467" s="3">
        <v>229.4</v>
      </c>
    </row>
    <row r="468" spans="20:23" x14ac:dyDescent="0.25">
      <c r="T468" s="2" t="s">
        <v>22</v>
      </c>
      <c r="U468" s="10">
        <f t="shared" si="7"/>
        <v>0</v>
      </c>
      <c r="V468" s="2">
        <v>76</v>
      </c>
      <c r="W468" s="2">
        <v>211</v>
      </c>
    </row>
    <row r="469" spans="20:23" x14ac:dyDescent="0.25">
      <c r="T469" s="3" t="s">
        <v>22</v>
      </c>
      <c r="U469" s="11">
        <f t="shared" si="7"/>
        <v>0</v>
      </c>
      <c r="V469" s="3">
        <v>97</v>
      </c>
      <c r="W469" s="3">
        <v>121.5</v>
      </c>
    </row>
    <row r="470" spans="20:23" x14ac:dyDescent="0.25">
      <c r="T470" s="2" t="s">
        <v>22</v>
      </c>
      <c r="U470" s="10">
        <f t="shared" si="7"/>
        <v>0</v>
      </c>
      <c r="V470" s="2">
        <v>73</v>
      </c>
      <c r="W470" s="2">
        <v>216</v>
      </c>
    </row>
    <row r="471" spans="20:23" x14ac:dyDescent="0.25">
      <c r="T471" s="3" t="s">
        <v>22</v>
      </c>
      <c r="U471" s="11">
        <f t="shared" si="7"/>
        <v>0</v>
      </c>
      <c r="V471" s="3">
        <v>88</v>
      </c>
      <c r="W471" s="3">
        <v>293</v>
      </c>
    </row>
    <row r="472" spans="20:23" x14ac:dyDescent="0.25">
      <c r="T472" s="2" t="s">
        <v>22</v>
      </c>
      <c r="U472" s="10">
        <f t="shared" si="7"/>
        <v>0</v>
      </c>
      <c r="V472" s="2">
        <v>108</v>
      </c>
      <c r="W472" s="2">
        <v>181.5</v>
      </c>
    </row>
    <row r="473" spans="20:23" x14ac:dyDescent="0.25">
      <c r="T473" s="3" t="s">
        <v>22</v>
      </c>
      <c r="U473" s="11">
        <f t="shared" si="7"/>
        <v>0</v>
      </c>
      <c r="V473" s="3">
        <v>107</v>
      </c>
      <c r="W473" s="3">
        <v>74.3</v>
      </c>
    </row>
    <row r="474" spans="20:23" x14ac:dyDescent="0.25">
      <c r="T474" s="2" t="s">
        <v>22</v>
      </c>
      <c r="U474" s="10">
        <f t="shared" si="7"/>
        <v>0</v>
      </c>
      <c r="V474" s="2">
        <v>92</v>
      </c>
      <c r="W474" s="2">
        <v>62.3</v>
      </c>
    </row>
    <row r="475" spans="20:23" x14ac:dyDescent="0.25">
      <c r="T475" s="3" t="s">
        <v>22</v>
      </c>
      <c r="U475" s="11">
        <f t="shared" si="7"/>
        <v>0</v>
      </c>
      <c r="V475" s="3">
        <v>88</v>
      </c>
      <c r="W475" s="3">
        <v>228.6</v>
      </c>
    </row>
    <row r="476" spans="20:23" x14ac:dyDescent="0.25">
      <c r="T476" s="2" t="s">
        <v>23</v>
      </c>
      <c r="U476" s="10">
        <f t="shared" si="7"/>
        <v>1</v>
      </c>
      <c r="V476" s="2">
        <v>121</v>
      </c>
      <c r="W476" s="2">
        <v>228.1</v>
      </c>
    </row>
    <row r="477" spans="20:23" x14ac:dyDescent="0.25">
      <c r="T477" s="3" t="s">
        <v>22</v>
      </c>
      <c r="U477" s="11">
        <f t="shared" si="7"/>
        <v>0</v>
      </c>
      <c r="V477" s="3">
        <v>90</v>
      </c>
      <c r="W477" s="3">
        <v>309.89999999999998</v>
      </c>
    </row>
    <row r="478" spans="20:23" x14ac:dyDescent="0.25">
      <c r="T478" s="2" t="s">
        <v>22</v>
      </c>
      <c r="U478" s="10">
        <f t="shared" si="7"/>
        <v>0</v>
      </c>
      <c r="V478" s="2">
        <v>112</v>
      </c>
      <c r="W478" s="2">
        <v>149.80000000000001</v>
      </c>
    </row>
    <row r="479" spans="20:23" x14ac:dyDescent="0.25">
      <c r="T479" s="3" t="s">
        <v>22</v>
      </c>
      <c r="U479" s="11">
        <f t="shared" si="7"/>
        <v>0</v>
      </c>
      <c r="V479" s="3">
        <v>76</v>
      </c>
      <c r="W479" s="3">
        <v>183.8</v>
      </c>
    </row>
    <row r="480" spans="20:23" x14ac:dyDescent="0.25">
      <c r="T480" s="2" t="s">
        <v>22</v>
      </c>
      <c r="U480" s="10">
        <f t="shared" si="7"/>
        <v>0</v>
      </c>
      <c r="V480" s="2">
        <v>108</v>
      </c>
      <c r="W480" s="2">
        <v>186.7</v>
      </c>
    </row>
    <row r="481" spans="20:23" x14ac:dyDescent="0.25">
      <c r="T481" s="3" t="s">
        <v>23</v>
      </c>
      <c r="U481" s="11">
        <f t="shared" si="7"/>
        <v>1</v>
      </c>
      <c r="V481" s="3">
        <v>151</v>
      </c>
      <c r="W481" s="3">
        <v>209.4</v>
      </c>
    </row>
    <row r="482" spans="20:23" x14ac:dyDescent="0.25">
      <c r="T482" s="2" t="s">
        <v>22</v>
      </c>
      <c r="U482" s="10">
        <f t="shared" si="7"/>
        <v>0</v>
      </c>
      <c r="V482" s="2">
        <v>77</v>
      </c>
      <c r="W482" s="2">
        <v>223.2</v>
      </c>
    </row>
    <row r="483" spans="20:23" x14ac:dyDescent="0.25">
      <c r="T483" s="3" t="s">
        <v>22</v>
      </c>
      <c r="U483" s="11">
        <f t="shared" si="7"/>
        <v>0</v>
      </c>
      <c r="V483" s="3">
        <v>109</v>
      </c>
      <c r="W483" s="3">
        <v>164.2</v>
      </c>
    </row>
    <row r="484" spans="20:23" x14ac:dyDescent="0.25">
      <c r="T484" s="2" t="s">
        <v>22</v>
      </c>
      <c r="U484" s="10">
        <f t="shared" si="7"/>
        <v>0</v>
      </c>
      <c r="V484" s="2">
        <v>75</v>
      </c>
      <c r="W484" s="2">
        <v>150.5</v>
      </c>
    </row>
    <row r="485" spans="20:23" x14ac:dyDescent="0.25">
      <c r="T485" s="3" t="s">
        <v>23</v>
      </c>
      <c r="U485" s="11">
        <f t="shared" si="7"/>
        <v>1</v>
      </c>
      <c r="V485" s="3">
        <v>128</v>
      </c>
      <c r="W485" s="3">
        <v>234.2</v>
      </c>
    </row>
    <row r="486" spans="20:23" x14ac:dyDescent="0.25">
      <c r="T486" s="2" t="s">
        <v>22</v>
      </c>
      <c r="U486" s="10">
        <f t="shared" si="7"/>
        <v>0</v>
      </c>
      <c r="V486" s="2">
        <v>102</v>
      </c>
      <c r="W486" s="2">
        <v>55.3</v>
      </c>
    </row>
    <row r="487" spans="20:23" x14ac:dyDescent="0.25">
      <c r="T487" s="3" t="s">
        <v>22</v>
      </c>
      <c r="U487" s="11">
        <f t="shared" si="7"/>
        <v>0</v>
      </c>
      <c r="V487" s="3">
        <v>97</v>
      </c>
      <c r="W487" s="3">
        <v>221.8</v>
      </c>
    </row>
    <row r="488" spans="20:23" x14ac:dyDescent="0.25">
      <c r="T488" s="2" t="s">
        <v>22</v>
      </c>
      <c r="U488" s="10">
        <f t="shared" si="7"/>
        <v>0</v>
      </c>
      <c r="V488" s="2">
        <v>85</v>
      </c>
      <c r="W488" s="2">
        <v>169.6</v>
      </c>
    </row>
    <row r="489" spans="20:23" x14ac:dyDescent="0.25">
      <c r="T489" s="3" t="s">
        <v>23</v>
      </c>
      <c r="U489" s="11">
        <f t="shared" si="7"/>
        <v>1</v>
      </c>
      <c r="V489" s="3">
        <v>118</v>
      </c>
      <c r="W489" s="3">
        <v>89.7</v>
      </c>
    </row>
    <row r="490" spans="20:23" x14ac:dyDescent="0.25">
      <c r="T490" s="2" t="s">
        <v>22</v>
      </c>
      <c r="U490" s="10">
        <f t="shared" si="7"/>
        <v>0</v>
      </c>
      <c r="V490" s="2">
        <v>81</v>
      </c>
      <c r="W490" s="2">
        <v>80.2</v>
      </c>
    </row>
    <row r="491" spans="20:23" x14ac:dyDescent="0.25">
      <c r="T491" s="3" t="s">
        <v>22</v>
      </c>
      <c r="U491" s="11">
        <f t="shared" si="7"/>
        <v>0</v>
      </c>
      <c r="V491" s="3">
        <v>96</v>
      </c>
      <c r="W491" s="3">
        <v>125.7</v>
      </c>
    </row>
    <row r="492" spans="20:23" x14ac:dyDescent="0.25">
      <c r="T492" s="2" t="s">
        <v>22</v>
      </c>
      <c r="U492" s="10">
        <f t="shared" si="7"/>
        <v>0</v>
      </c>
      <c r="V492" s="2">
        <v>85</v>
      </c>
      <c r="W492" s="2">
        <v>176.3</v>
      </c>
    </row>
    <row r="493" spans="20:23" x14ac:dyDescent="0.25">
      <c r="T493" s="3" t="s">
        <v>22</v>
      </c>
      <c r="U493" s="11">
        <f t="shared" si="7"/>
        <v>0</v>
      </c>
      <c r="V493" s="3">
        <v>111</v>
      </c>
      <c r="W493" s="3">
        <v>207.2</v>
      </c>
    </row>
    <row r="494" spans="20:23" x14ac:dyDescent="0.25">
      <c r="T494" s="2" t="s">
        <v>22</v>
      </c>
      <c r="U494" s="10">
        <f t="shared" si="7"/>
        <v>0</v>
      </c>
      <c r="V494" s="2">
        <v>138</v>
      </c>
      <c r="W494" s="2">
        <v>205.7</v>
      </c>
    </row>
    <row r="495" spans="20:23" x14ac:dyDescent="0.25">
      <c r="T495" s="3" t="s">
        <v>22</v>
      </c>
      <c r="U495" s="11">
        <f t="shared" si="7"/>
        <v>0</v>
      </c>
      <c r="V495" s="3">
        <v>70</v>
      </c>
      <c r="W495" s="3">
        <v>157.5</v>
      </c>
    </row>
    <row r="496" spans="20:23" x14ac:dyDescent="0.25">
      <c r="T496" s="2" t="s">
        <v>22</v>
      </c>
      <c r="U496" s="10">
        <f t="shared" si="7"/>
        <v>0</v>
      </c>
      <c r="V496" s="2">
        <v>68</v>
      </c>
      <c r="W496" s="2">
        <v>160.4</v>
      </c>
    </row>
    <row r="497" spans="20:23" x14ac:dyDescent="0.25">
      <c r="T497" s="3" t="s">
        <v>22</v>
      </c>
      <c r="U497" s="11">
        <f t="shared" si="7"/>
        <v>0</v>
      </c>
      <c r="V497" s="3">
        <v>62</v>
      </c>
      <c r="W497" s="3">
        <v>214.1</v>
      </c>
    </row>
    <row r="498" spans="20:23" x14ac:dyDescent="0.25">
      <c r="T498" s="2" t="s">
        <v>22</v>
      </c>
      <c r="U498" s="10">
        <f t="shared" si="7"/>
        <v>0</v>
      </c>
      <c r="V498" s="2">
        <v>89</v>
      </c>
      <c r="W498" s="2">
        <v>102.6</v>
      </c>
    </row>
    <row r="499" spans="20:23" x14ac:dyDescent="0.25">
      <c r="T499" s="3" t="s">
        <v>22</v>
      </c>
      <c r="U499" s="11">
        <f t="shared" si="7"/>
        <v>0</v>
      </c>
      <c r="V499" s="3">
        <v>109</v>
      </c>
      <c r="W499" s="3">
        <v>202.8</v>
      </c>
    </row>
    <row r="500" spans="20:23" x14ac:dyDescent="0.25">
      <c r="T500" s="2" t="s">
        <v>22</v>
      </c>
      <c r="U500" s="10">
        <f t="shared" si="7"/>
        <v>0</v>
      </c>
      <c r="V500" s="2">
        <v>95</v>
      </c>
      <c r="W500" s="2">
        <v>57.5</v>
      </c>
    </row>
    <row r="501" spans="20:23" x14ac:dyDescent="0.25">
      <c r="T501" s="3" t="s">
        <v>22</v>
      </c>
      <c r="U501" s="11">
        <f t="shared" si="7"/>
        <v>0</v>
      </c>
      <c r="V501" s="3">
        <v>144</v>
      </c>
      <c r="W501" s="3">
        <v>169.9</v>
      </c>
    </row>
    <row r="502" spans="20:23" x14ac:dyDescent="0.25">
      <c r="T502" s="2" t="s">
        <v>23</v>
      </c>
      <c r="U502" s="10">
        <f t="shared" si="7"/>
        <v>1</v>
      </c>
      <c r="V502" s="2">
        <v>77</v>
      </c>
      <c r="W502" s="2">
        <v>335.5</v>
      </c>
    </row>
    <row r="503" spans="20:23" x14ac:dyDescent="0.25">
      <c r="T503" s="3" t="s">
        <v>22</v>
      </c>
      <c r="U503" s="11">
        <f t="shared" si="7"/>
        <v>0</v>
      </c>
      <c r="V503" s="3">
        <v>119</v>
      </c>
      <c r="W503" s="3">
        <v>139.5</v>
      </c>
    </row>
    <row r="504" spans="20:23" x14ac:dyDescent="0.25">
      <c r="T504" s="2" t="s">
        <v>22</v>
      </c>
      <c r="U504" s="10">
        <f t="shared" si="7"/>
        <v>0</v>
      </c>
      <c r="V504" s="2">
        <v>107</v>
      </c>
      <c r="W504" s="2">
        <v>142.30000000000001</v>
      </c>
    </row>
    <row r="505" spans="20:23" x14ac:dyDescent="0.25">
      <c r="T505" s="3" t="s">
        <v>22</v>
      </c>
      <c r="U505" s="11">
        <f t="shared" si="7"/>
        <v>0</v>
      </c>
      <c r="V505" s="3">
        <v>94</v>
      </c>
      <c r="W505" s="3">
        <v>187.8</v>
      </c>
    </row>
    <row r="506" spans="20:23" x14ac:dyDescent="0.25">
      <c r="T506" s="2" t="s">
        <v>22</v>
      </c>
      <c r="U506" s="10">
        <f t="shared" si="7"/>
        <v>0</v>
      </c>
      <c r="V506" s="2">
        <v>83</v>
      </c>
      <c r="W506" s="2">
        <v>193.7</v>
      </c>
    </row>
    <row r="507" spans="20:23" x14ac:dyDescent="0.25">
      <c r="T507" s="3" t="s">
        <v>22</v>
      </c>
      <c r="U507" s="11">
        <f t="shared" si="7"/>
        <v>0</v>
      </c>
      <c r="V507" s="3">
        <v>108</v>
      </c>
      <c r="W507" s="3">
        <v>156.4</v>
      </c>
    </row>
    <row r="508" spans="20:23" x14ac:dyDescent="0.25">
      <c r="T508" s="2" t="s">
        <v>23</v>
      </c>
      <c r="U508" s="10">
        <f t="shared" si="7"/>
        <v>1</v>
      </c>
      <c r="V508" s="2">
        <v>82</v>
      </c>
      <c r="W508" s="2">
        <v>220.7</v>
      </c>
    </row>
    <row r="509" spans="20:23" x14ac:dyDescent="0.25">
      <c r="T509" s="3" t="s">
        <v>22</v>
      </c>
      <c r="U509" s="11">
        <f t="shared" si="7"/>
        <v>0</v>
      </c>
      <c r="V509" s="3">
        <v>110</v>
      </c>
      <c r="W509" s="3">
        <v>239.8</v>
      </c>
    </row>
    <row r="510" spans="20:23" x14ac:dyDescent="0.25">
      <c r="T510" s="2" t="s">
        <v>22</v>
      </c>
      <c r="U510" s="10">
        <f t="shared" si="7"/>
        <v>0</v>
      </c>
      <c r="V510" s="2">
        <v>111</v>
      </c>
      <c r="W510" s="2">
        <v>172</v>
      </c>
    </row>
    <row r="511" spans="20:23" x14ac:dyDescent="0.25">
      <c r="T511" s="3" t="s">
        <v>22</v>
      </c>
      <c r="U511" s="11">
        <f t="shared" si="7"/>
        <v>0</v>
      </c>
      <c r="V511" s="3">
        <v>138</v>
      </c>
      <c r="W511" s="3">
        <v>128.19999999999999</v>
      </c>
    </row>
    <row r="512" spans="20:23" x14ac:dyDescent="0.25">
      <c r="T512" s="2" t="s">
        <v>22</v>
      </c>
      <c r="U512" s="10">
        <f t="shared" si="7"/>
        <v>0</v>
      </c>
      <c r="V512" s="2">
        <v>119</v>
      </c>
      <c r="W512" s="2">
        <v>130.19999999999999</v>
      </c>
    </row>
    <row r="513" spans="20:23" x14ac:dyDescent="0.25">
      <c r="T513" s="3" t="s">
        <v>22</v>
      </c>
      <c r="U513" s="11">
        <f t="shared" si="7"/>
        <v>0</v>
      </c>
      <c r="V513" s="3">
        <v>107</v>
      </c>
      <c r="W513" s="3">
        <v>195.4</v>
      </c>
    </row>
    <row r="514" spans="20:23" x14ac:dyDescent="0.25">
      <c r="T514" s="2" t="s">
        <v>23</v>
      </c>
      <c r="U514" s="10">
        <f t="shared" si="7"/>
        <v>1</v>
      </c>
      <c r="V514" s="2">
        <v>79</v>
      </c>
      <c r="W514" s="2">
        <v>293.3</v>
      </c>
    </row>
    <row r="515" spans="20:23" x14ac:dyDescent="0.25">
      <c r="T515" s="3" t="s">
        <v>22</v>
      </c>
      <c r="U515" s="11">
        <f t="shared" ref="U515:U578" si="8">IF(T515="yes",1,0)</f>
        <v>0</v>
      </c>
      <c r="V515" s="3">
        <v>89</v>
      </c>
      <c r="W515" s="3">
        <v>191.3</v>
      </c>
    </row>
    <row r="516" spans="20:23" x14ac:dyDescent="0.25">
      <c r="T516" s="2" t="s">
        <v>22</v>
      </c>
      <c r="U516" s="10">
        <f t="shared" si="8"/>
        <v>0</v>
      </c>
      <c r="V516" s="2">
        <v>68</v>
      </c>
      <c r="W516" s="2">
        <v>209.6</v>
      </c>
    </row>
    <row r="517" spans="20:23" x14ac:dyDescent="0.25">
      <c r="T517" s="3" t="s">
        <v>22</v>
      </c>
      <c r="U517" s="11">
        <f t="shared" si="8"/>
        <v>0</v>
      </c>
      <c r="V517" s="3">
        <v>140</v>
      </c>
      <c r="W517" s="3">
        <v>215.7</v>
      </c>
    </row>
    <row r="518" spans="20:23" x14ac:dyDescent="0.25">
      <c r="T518" s="2" t="s">
        <v>22</v>
      </c>
      <c r="U518" s="10">
        <f t="shared" si="8"/>
        <v>0</v>
      </c>
      <c r="V518" s="2">
        <v>110</v>
      </c>
      <c r="W518" s="2">
        <v>161.4</v>
      </c>
    </row>
    <row r="519" spans="20:23" x14ac:dyDescent="0.25">
      <c r="T519" s="3" t="s">
        <v>22</v>
      </c>
      <c r="U519" s="11">
        <f t="shared" si="8"/>
        <v>0</v>
      </c>
      <c r="V519" s="3">
        <v>91</v>
      </c>
      <c r="W519" s="3">
        <v>144.19999999999999</v>
      </c>
    </row>
    <row r="520" spans="20:23" x14ac:dyDescent="0.25">
      <c r="T520" s="2" t="s">
        <v>23</v>
      </c>
      <c r="U520" s="10">
        <f t="shared" si="8"/>
        <v>1</v>
      </c>
      <c r="V520" s="2">
        <v>109</v>
      </c>
      <c r="W520" s="2">
        <v>220.2</v>
      </c>
    </row>
    <row r="521" spans="20:23" x14ac:dyDescent="0.25">
      <c r="T521" s="3" t="s">
        <v>22</v>
      </c>
      <c r="U521" s="11">
        <f t="shared" si="8"/>
        <v>0</v>
      </c>
      <c r="V521" s="3">
        <v>105</v>
      </c>
      <c r="W521" s="3">
        <v>256.2</v>
      </c>
    </row>
    <row r="522" spans="20:23" x14ac:dyDescent="0.25">
      <c r="T522" s="2" t="s">
        <v>22</v>
      </c>
      <c r="U522" s="10">
        <f t="shared" si="8"/>
        <v>0</v>
      </c>
      <c r="V522" s="2">
        <v>119</v>
      </c>
      <c r="W522" s="2">
        <v>112.7</v>
      </c>
    </row>
    <row r="523" spans="20:23" x14ac:dyDescent="0.25">
      <c r="T523" s="3" t="s">
        <v>22</v>
      </c>
      <c r="U523" s="11">
        <f t="shared" si="8"/>
        <v>0</v>
      </c>
      <c r="V523" s="3">
        <v>107</v>
      </c>
      <c r="W523" s="3">
        <v>194.8</v>
      </c>
    </row>
    <row r="524" spans="20:23" x14ac:dyDescent="0.25">
      <c r="T524" s="2" t="s">
        <v>22</v>
      </c>
      <c r="U524" s="10">
        <f t="shared" si="8"/>
        <v>0</v>
      </c>
      <c r="V524" s="2">
        <v>112</v>
      </c>
      <c r="W524" s="2">
        <v>100.8</v>
      </c>
    </row>
    <row r="525" spans="20:23" x14ac:dyDescent="0.25">
      <c r="T525" s="3" t="s">
        <v>22</v>
      </c>
      <c r="U525" s="11">
        <f t="shared" si="8"/>
        <v>0</v>
      </c>
      <c r="V525" s="3">
        <v>97</v>
      </c>
      <c r="W525" s="3">
        <v>82.5</v>
      </c>
    </row>
    <row r="526" spans="20:23" x14ac:dyDescent="0.25">
      <c r="T526" s="2" t="s">
        <v>22</v>
      </c>
      <c r="U526" s="10">
        <f t="shared" si="8"/>
        <v>0</v>
      </c>
      <c r="V526" s="2">
        <v>104</v>
      </c>
      <c r="W526" s="2">
        <v>146.4</v>
      </c>
    </row>
    <row r="527" spans="20:23" x14ac:dyDescent="0.25">
      <c r="T527" s="3" t="s">
        <v>22</v>
      </c>
      <c r="U527" s="11">
        <f t="shared" si="8"/>
        <v>0</v>
      </c>
      <c r="V527" s="3">
        <v>129</v>
      </c>
      <c r="W527" s="3">
        <v>177.9</v>
      </c>
    </row>
    <row r="528" spans="20:23" x14ac:dyDescent="0.25">
      <c r="T528" s="2" t="s">
        <v>22</v>
      </c>
      <c r="U528" s="10">
        <f t="shared" si="8"/>
        <v>0</v>
      </c>
      <c r="V528" s="2">
        <v>84</v>
      </c>
      <c r="W528" s="2">
        <v>153.5</v>
      </c>
    </row>
    <row r="529" spans="20:23" x14ac:dyDescent="0.25">
      <c r="T529" s="3" t="s">
        <v>22</v>
      </c>
      <c r="U529" s="11">
        <f t="shared" si="8"/>
        <v>0</v>
      </c>
      <c r="V529" s="3">
        <v>105</v>
      </c>
      <c r="W529" s="3">
        <v>150.69999999999999</v>
      </c>
    </row>
    <row r="530" spans="20:23" x14ac:dyDescent="0.25">
      <c r="T530" s="2" t="s">
        <v>22</v>
      </c>
      <c r="U530" s="10">
        <f t="shared" si="8"/>
        <v>0</v>
      </c>
      <c r="V530" s="2">
        <v>106</v>
      </c>
      <c r="W530" s="2">
        <v>180.1</v>
      </c>
    </row>
    <row r="531" spans="20:23" x14ac:dyDescent="0.25">
      <c r="T531" s="3" t="s">
        <v>22</v>
      </c>
      <c r="U531" s="11">
        <f t="shared" si="8"/>
        <v>0</v>
      </c>
      <c r="V531" s="3">
        <v>94</v>
      </c>
      <c r="W531" s="3">
        <v>265.3</v>
      </c>
    </row>
    <row r="532" spans="20:23" x14ac:dyDescent="0.25">
      <c r="T532" s="2" t="s">
        <v>22</v>
      </c>
      <c r="U532" s="10">
        <f t="shared" si="8"/>
        <v>0</v>
      </c>
      <c r="V532" s="2">
        <v>83</v>
      </c>
      <c r="W532" s="2">
        <v>128.6</v>
      </c>
    </row>
    <row r="533" spans="20:23" x14ac:dyDescent="0.25">
      <c r="T533" s="3" t="s">
        <v>22</v>
      </c>
      <c r="U533" s="11">
        <f t="shared" si="8"/>
        <v>0</v>
      </c>
      <c r="V533" s="3">
        <v>92</v>
      </c>
      <c r="W533" s="3">
        <v>161.5</v>
      </c>
    </row>
    <row r="534" spans="20:23" x14ac:dyDescent="0.25">
      <c r="T534" s="2" t="s">
        <v>22</v>
      </c>
      <c r="U534" s="10">
        <f t="shared" si="8"/>
        <v>0</v>
      </c>
      <c r="V534" s="2">
        <v>120</v>
      </c>
      <c r="W534" s="2">
        <v>165.3</v>
      </c>
    </row>
    <row r="535" spans="20:23" x14ac:dyDescent="0.25">
      <c r="T535" s="3" t="s">
        <v>22</v>
      </c>
      <c r="U535" s="11">
        <f t="shared" si="8"/>
        <v>0</v>
      </c>
      <c r="V535" s="3">
        <v>92</v>
      </c>
      <c r="W535" s="3">
        <v>195</v>
      </c>
    </row>
    <row r="536" spans="20:23" x14ac:dyDescent="0.25">
      <c r="T536" s="2" t="s">
        <v>22</v>
      </c>
      <c r="U536" s="10">
        <f t="shared" si="8"/>
        <v>0</v>
      </c>
      <c r="V536" s="2">
        <v>79</v>
      </c>
      <c r="W536" s="2">
        <v>213.8</v>
      </c>
    </row>
    <row r="537" spans="20:23" x14ac:dyDescent="0.25">
      <c r="T537" s="3" t="s">
        <v>22</v>
      </c>
      <c r="U537" s="11">
        <f t="shared" si="8"/>
        <v>0</v>
      </c>
      <c r="V537" s="3">
        <v>114</v>
      </c>
      <c r="W537" s="3">
        <v>205.5</v>
      </c>
    </row>
    <row r="538" spans="20:23" x14ac:dyDescent="0.25">
      <c r="T538" s="2" t="s">
        <v>22</v>
      </c>
      <c r="U538" s="10">
        <f t="shared" si="8"/>
        <v>0</v>
      </c>
      <c r="V538" s="2">
        <v>112</v>
      </c>
      <c r="W538" s="2">
        <v>252.9</v>
      </c>
    </row>
    <row r="539" spans="20:23" x14ac:dyDescent="0.25">
      <c r="T539" s="3" t="s">
        <v>22</v>
      </c>
      <c r="U539" s="11">
        <f t="shared" si="8"/>
        <v>0</v>
      </c>
      <c r="V539" s="3">
        <v>91</v>
      </c>
      <c r="W539" s="3">
        <v>192</v>
      </c>
    </row>
    <row r="540" spans="20:23" x14ac:dyDescent="0.25">
      <c r="T540" s="2" t="s">
        <v>22</v>
      </c>
      <c r="U540" s="10">
        <f t="shared" si="8"/>
        <v>0</v>
      </c>
      <c r="V540" s="2">
        <v>122</v>
      </c>
      <c r="W540" s="2">
        <v>69.099999999999994</v>
      </c>
    </row>
    <row r="541" spans="20:23" x14ac:dyDescent="0.25">
      <c r="T541" s="3" t="s">
        <v>23</v>
      </c>
      <c r="U541" s="11">
        <f t="shared" si="8"/>
        <v>1</v>
      </c>
      <c r="V541" s="3">
        <v>97</v>
      </c>
      <c r="W541" s="3">
        <v>261.7</v>
      </c>
    </row>
    <row r="542" spans="20:23" x14ac:dyDescent="0.25">
      <c r="T542" s="2" t="s">
        <v>22</v>
      </c>
      <c r="U542" s="10">
        <f t="shared" si="8"/>
        <v>0</v>
      </c>
      <c r="V542" s="2">
        <v>81</v>
      </c>
      <c r="W542" s="2">
        <v>235.5</v>
      </c>
    </row>
    <row r="543" spans="20:23" x14ac:dyDescent="0.25">
      <c r="T543" s="3" t="s">
        <v>22</v>
      </c>
      <c r="U543" s="11">
        <f t="shared" si="8"/>
        <v>0</v>
      </c>
      <c r="V543" s="3">
        <v>100</v>
      </c>
      <c r="W543" s="3">
        <v>213.4</v>
      </c>
    </row>
    <row r="544" spans="20:23" x14ac:dyDescent="0.25">
      <c r="T544" s="2" t="s">
        <v>22</v>
      </c>
      <c r="U544" s="10">
        <f t="shared" si="8"/>
        <v>0</v>
      </c>
      <c r="V544" s="2">
        <v>65</v>
      </c>
      <c r="W544" s="2">
        <v>263.8</v>
      </c>
    </row>
    <row r="545" spans="20:23" x14ac:dyDescent="0.25">
      <c r="T545" s="3" t="s">
        <v>22</v>
      </c>
      <c r="U545" s="11">
        <f t="shared" si="8"/>
        <v>0</v>
      </c>
      <c r="V545" s="3">
        <v>126</v>
      </c>
      <c r="W545" s="3">
        <v>183.4</v>
      </c>
    </row>
    <row r="546" spans="20:23" x14ac:dyDescent="0.25">
      <c r="T546" s="2" t="s">
        <v>23</v>
      </c>
      <c r="U546" s="10">
        <f t="shared" si="8"/>
        <v>1</v>
      </c>
      <c r="V546" s="2">
        <v>85</v>
      </c>
      <c r="W546" s="2">
        <v>157.6</v>
      </c>
    </row>
    <row r="547" spans="20:23" x14ac:dyDescent="0.25">
      <c r="T547" s="3" t="s">
        <v>22</v>
      </c>
      <c r="U547" s="11">
        <f t="shared" si="8"/>
        <v>0</v>
      </c>
      <c r="V547" s="3">
        <v>147</v>
      </c>
      <c r="W547" s="3">
        <v>175.6</v>
      </c>
    </row>
    <row r="548" spans="20:23" x14ac:dyDescent="0.25">
      <c r="T548" s="2" t="s">
        <v>22</v>
      </c>
      <c r="U548" s="10">
        <f t="shared" si="8"/>
        <v>0</v>
      </c>
      <c r="V548" s="2">
        <v>101</v>
      </c>
      <c r="W548" s="2">
        <v>242.5</v>
      </c>
    </row>
    <row r="549" spans="20:23" x14ac:dyDescent="0.25">
      <c r="T549" s="3" t="s">
        <v>22</v>
      </c>
      <c r="U549" s="11">
        <f t="shared" si="8"/>
        <v>0</v>
      </c>
      <c r="V549" s="3">
        <v>102</v>
      </c>
      <c r="W549" s="3">
        <v>151</v>
      </c>
    </row>
    <row r="550" spans="20:23" x14ac:dyDescent="0.25">
      <c r="T550" s="2" t="s">
        <v>22</v>
      </c>
      <c r="U550" s="10">
        <f t="shared" si="8"/>
        <v>0</v>
      </c>
      <c r="V550" s="2">
        <v>103</v>
      </c>
      <c r="W550" s="2">
        <v>138.1</v>
      </c>
    </row>
    <row r="551" spans="20:23" x14ac:dyDescent="0.25">
      <c r="T551" s="3" t="s">
        <v>23</v>
      </c>
      <c r="U551" s="11">
        <f t="shared" si="8"/>
        <v>1</v>
      </c>
      <c r="V551" s="3">
        <v>69</v>
      </c>
      <c r="W551" s="3">
        <v>264.7</v>
      </c>
    </row>
    <row r="552" spans="20:23" x14ac:dyDescent="0.25">
      <c r="T552" s="2" t="s">
        <v>22</v>
      </c>
      <c r="U552" s="10">
        <f t="shared" si="8"/>
        <v>0</v>
      </c>
      <c r="V552" s="2">
        <v>70</v>
      </c>
      <c r="W552" s="2">
        <v>282.3</v>
      </c>
    </row>
    <row r="553" spans="20:23" x14ac:dyDescent="0.25">
      <c r="T553" s="3" t="s">
        <v>22</v>
      </c>
      <c r="U553" s="11">
        <f t="shared" si="8"/>
        <v>0</v>
      </c>
      <c r="V553" s="3">
        <v>126</v>
      </c>
      <c r="W553" s="3">
        <v>197.1</v>
      </c>
    </row>
    <row r="554" spans="20:23" x14ac:dyDescent="0.25">
      <c r="T554" s="2" t="s">
        <v>22</v>
      </c>
      <c r="U554" s="10">
        <f t="shared" si="8"/>
        <v>0</v>
      </c>
      <c r="V554" s="2">
        <v>95</v>
      </c>
      <c r="W554" s="2">
        <v>205.3</v>
      </c>
    </row>
    <row r="555" spans="20:23" x14ac:dyDescent="0.25">
      <c r="T555" s="3" t="s">
        <v>22</v>
      </c>
      <c r="U555" s="11">
        <f t="shared" si="8"/>
        <v>0</v>
      </c>
      <c r="V555" s="3">
        <v>110</v>
      </c>
      <c r="W555" s="3">
        <v>181.8</v>
      </c>
    </row>
    <row r="556" spans="20:23" x14ac:dyDescent="0.25">
      <c r="T556" s="2" t="s">
        <v>22</v>
      </c>
      <c r="U556" s="10">
        <f t="shared" si="8"/>
        <v>0</v>
      </c>
      <c r="V556" s="2">
        <v>120</v>
      </c>
      <c r="W556" s="2">
        <v>252</v>
      </c>
    </row>
    <row r="557" spans="20:23" x14ac:dyDescent="0.25">
      <c r="T557" s="3" t="s">
        <v>22</v>
      </c>
      <c r="U557" s="11">
        <f t="shared" si="8"/>
        <v>0</v>
      </c>
      <c r="V557" s="3">
        <v>135</v>
      </c>
      <c r="W557" s="3">
        <v>231.2</v>
      </c>
    </row>
    <row r="558" spans="20:23" x14ac:dyDescent="0.25">
      <c r="T558" s="2" t="s">
        <v>22</v>
      </c>
      <c r="U558" s="10">
        <f t="shared" si="8"/>
        <v>0</v>
      </c>
      <c r="V558" s="2">
        <v>108</v>
      </c>
      <c r="W558" s="2">
        <v>200.1</v>
      </c>
    </row>
    <row r="559" spans="20:23" x14ac:dyDescent="0.25">
      <c r="T559" s="3" t="s">
        <v>22</v>
      </c>
      <c r="U559" s="11">
        <f t="shared" si="8"/>
        <v>0</v>
      </c>
      <c r="V559" s="3">
        <v>109</v>
      </c>
      <c r="W559" s="3">
        <v>266.7</v>
      </c>
    </row>
    <row r="560" spans="20:23" x14ac:dyDescent="0.25">
      <c r="T560" s="2" t="s">
        <v>22</v>
      </c>
      <c r="U560" s="10">
        <f t="shared" si="8"/>
        <v>0</v>
      </c>
      <c r="V560" s="2">
        <v>106</v>
      </c>
      <c r="W560" s="2">
        <v>175.3</v>
      </c>
    </row>
    <row r="561" spans="20:23" x14ac:dyDescent="0.25">
      <c r="T561" s="3" t="s">
        <v>22</v>
      </c>
      <c r="U561" s="11">
        <f t="shared" si="8"/>
        <v>0</v>
      </c>
      <c r="V561" s="3">
        <v>99</v>
      </c>
      <c r="W561" s="3">
        <v>125.1</v>
      </c>
    </row>
    <row r="562" spans="20:23" x14ac:dyDescent="0.25">
      <c r="T562" s="2" t="s">
        <v>22</v>
      </c>
      <c r="U562" s="10">
        <f t="shared" si="8"/>
        <v>0</v>
      </c>
      <c r="V562" s="2">
        <v>90</v>
      </c>
      <c r="W562" s="2">
        <v>176.8</v>
      </c>
    </row>
    <row r="563" spans="20:23" x14ac:dyDescent="0.25">
      <c r="T563" s="3" t="s">
        <v>22</v>
      </c>
      <c r="U563" s="11">
        <f t="shared" si="8"/>
        <v>0</v>
      </c>
      <c r="V563" s="3">
        <v>101</v>
      </c>
      <c r="W563" s="3">
        <v>241.9</v>
      </c>
    </row>
    <row r="564" spans="20:23" x14ac:dyDescent="0.25">
      <c r="T564" s="2" t="s">
        <v>22</v>
      </c>
      <c r="U564" s="10">
        <f t="shared" si="8"/>
        <v>0</v>
      </c>
      <c r="V564" s="2">
        <v>99</v>
      </c>
      <c r="W564" s="2">
        <v>217.1</v>
      </c>
    </row>
    <row r="565" spans="20:23" x14ac:dyDescent="0.25">
      <c r="T565" s="3" t="s">
        <v>22</v>
      </c>
      <c r="U565" s="11">
        <f t="shared" si="8"/>
        <v>0</v>
      </c>
      <c r="V565" s="3">
        <v>110</v>
      </c>
      <c r="W565" s="3">
        <v>195.4</v>
      </c>
    </row>
    <row r="566" spans="20:23" x14ac:dyDescent="0.25">
      <c r="T566" s="2" t="s">
        <v>23</v>
      </c>
      <c r="U566" s="10">
        <f t="shared" si="8"/>
        <v>1</v>
      </c>
      <c r="V566" s="2">
        <v>78</v>
      </c>
      <c r="W566" s="2">
        <v>222.4</v>
      </c>
    </row>
    <row r="567" spans="20:23" x14ac:dyDescent="0.25">
      <c r="T567" s="3" t="s">
        <v>22</v>
      </c>
      <c r="U567" s="11">
        <f t="shared" si="8"/>
        <v>0</v>
      </c>
      <c r="V567" s="3">
        <v>90</v>
      </c>
      <c r="W567" s="3">
        <v>189.5</v>
      </c>
    </row>
    <row r="568" spans="20:23" x14ac:dyDescent="0.25">
      <c r="T568" s="2" t="s">
        <v>22</v>
      </c>
      <c r="U568" s="10">
        <f t="shared" si="8"/>
        <v>0</v>
      </c>
      <c r="V568" s="2">
        <v>100</v>
      </c>
      <c r="W568" s="2">
        <v>123.1</v>
      </c>
    </row>
    <row r="569" spans="20:23" x14ac:dyDescent="0.25">
      <c r="T569" s="3" t="s">
        <v>22</v>
      </c>
      <c r="U569" s="11">
        <f t="shared" si="8"/>
        <v>0</v>
      </c>
      <c r="V569" s="3">
        <v>98</v>
      </c>
      <c r="W569" s="3">
        <v>256.7</v>
      </c>
    </row>
    <row r="570" spans="20:23" x14ac:dyDescent="0.25">
      <c r="T570" s="2" t="s">
        <v>22</v>
      </c>
      <c r="U570" s="10">
        <f t="shared" si="8"/>
        <v>0</v>
      </c>
      <c r="V570" s="2">
        <v>94</v>
      </c>
      <c r="W570" s="2">
        <v>159.1</v>
      </c>
    </row>
    <row r="571" spans="20:23" x14ac:dyDescent="0.25">
      <c r="T571" s="3" t="s">
        <v>22</v>
      </c>
      <c r="U571" s="11">
        <f t="shared" si="8"/>
        <v>0</v>
      </c>
      <c r="V571" s="3">
        <v>90</v>
      </c>
      <c r="W571" s="3">
        <v>100.1</v>
      </c>
    </row>
    <row r="572" spans="20:23" x14ac:dyDescent="0.25">
      <c r="T572" s="2" t="s">
        <v>22</v>
      </c>
      <c r="U572" s="10">
        <f t="shared" si="8"/>
        <v>0</v>
      </c>
      <c r="V572" s="2">
        <v>113</v>
      </c>
      <c r="W572" s="2">
        <v>30.9</v>
      </c>
    </row>
    <row r="573" spans="20:23" x14ac:dyDescent="0.25">
      <c r="T573" s="3" t="s">
        <v>22</v>
      </c>
      <c r="U573" s="11">
        <f t="shared" si="8"/>
        <v>0</v>
      </c>
      <c r="V573" s="3">
        <v>76</v>
      </c>
      <c r="W573" s="3">
        <v>223.2</v>
      </c>
    </row>
    <row r="574" spans="20:23" x14ac:dyDescent="0.25">
      <c r="T574" s="2" t="s">
        <v>22</v>
      </c>
      <c r="U574" s="10">
        <f t="shared" si="8"/>
        <v>0</v>
      </c>
      <c r="V574" s="2">
        <v>101</v>
      </c>
      <c r="W574" s="2">
        <v>187.4</v>
      </c>
    </row>
    <row r="575" spans="20:23" x14ac:dyDescent="0.25">
      <c r="T575" s="3" t="s">
        <v>22</v>
      </c>
      <c r="U575" s="11">
        <f t="shared" si="8"/>
        <v>0</v>
      </c>
      <c r="V575" s="3">
        <v>104</v>
      </c>
      <c r="W575" s="3">
        <v>277.5</v>
      </c>
    </row>
    <row r="576" spans="20:23" x14ac:dyDescent="0.25">
      <c r="T576" s="2" t="s">
        <v>22</v>
      </c>
      <c r="U576" s="10">
        <f t="shared" si="8"/>
        <v>0</v>
      </c>
      <c r="V576" s="2">
        <v>119</v>
      </c>
      <c r="W576" s="2">
        <v>147.19999999999999</v>
      </c>
    </row>
    <row r="577" spans="20:23" x14ac:dyDescent="0.25">
      <c r="T577" s="3" t="s">
        <v>22</v>
      </c>
      <c r="U577" s="11">
        <f t="shared" si="8"/>
        <v>0</v>
      </c>
      <c r="V577" s="3">
        <v>36</v>
      </c>
      <c r="W577" s="3">
        <v>185.8</v>
      </c>
    </row>
    <row r="578" spans="20:23" x14ac:dyDescent="0.25">
      <c r="T578" s="2" t="s">
        <v>22</v>
      </c>
      <c r="U578" s="10">
        <f t="shared" si="8"/>
        <v>0</v>
      </c>
      <c r="V578" s="2">
        <v>110</v>
      </c>
      <c r="W578" s="2">
        <v>155.4</v>
      </c>
    </row>
    <row r="579" spans="20:23" x14ac:dyDescent="0.25">
      <c r="T579" s="3" t="s">
        <v>22</v>
      </c>
      <c r="U579" s="11">
        <f t="shared" ref="U579:U642" si="9">IF(T579="yes",1,0)</f>
        <v>0</v>
      </c>
      <c r="V579" s="3">
        <v>91</v>
      </c>
      <c r="W579" s="3">
        <v>154.19999999999999</v>
      </c>
    </row>
    <row r="580" spans="20:23" x14ac:dyDescent="0.25">
      <c r="T580" s="2" t="s">
        <v>22</v>
      </c>
      <c r="U580" s="10">
        <f t="shared" si="9"/>
        <v>0</v>
      </c>
      <c r="V580" s="2">
        <v>98</v>
      </c>
      <c r="W580" s="2">
        <v>97.6</v>
      </c>
    </row>
    <row r="581" spans="20:23" x14ac:dyDescent="0.25">
      <c r="T581" s="3" t="s">
        <v>22</v>
      </c>
      <c r="U581" s="11">
        <f t="shared" si="9"/>
        <v>0</v>
      </c>
      <c r="V581" s="3">
        <v>94</v>
      </c>
      <c r="W581" s="3">
        <v>178.8</v>
      </c>
    </row>
    <row r="582" spans="20:23" x14ac:dyDescent="0.25">
      <c r="T582" s="2" t="s">
        <v>22</v>
      </c>
      <c r="U582" s="10">
        <f t="shared" si="9"/>
        <v>0</v>
      </c>
      <c r="V582" s="2">
        <v>104</v>
      </c>
      <c r="W582" s="2">
        <v>149.30000000000001</v>
      </c>
    </row>
    <row r="583" spans="20:23" x14ac:dyDescent="0.25">
      <c r="T583" s="3" t="s">
        <v>22</v>
      </c>
      <c r="U583" s="11">
        <f t="shared" si="9"/>
        <v>0</v>
      </c>
      <c r="V583" s="3">
        <v>89</v>
      </c>
      <c r="W583" s="3">
        <v>206</v>
      </c>
    </row>
    <row r="584" spans="20:23" x14ac:dyDescent="0.25">
      <c r="T584" s="2" t="s">
        <v>22</v>
      </c>
      <c r="U584" s="10">
        <f t="shared" si="9"/>
        <v>0</v>
      </c>
      <c r="V584" s="2">
        <v>86</v>
      </c>
      <c r="W584" s="2">
        <v>216.8</v>
      </c>
    </row>
    <row r="585" spans="20:23" x14ac:dyDescent="0.25">
      <c r="T585" s="3" t="s">
        <v>22</v>
      </c>
      <c r="U585" s="11">
        <f t="shared" si="9"/>
        <v>0</v>
      </c>
      <c r="V585" s="3">
        <v>110</v>
      </c>
      <c r="W585" s="3">
        <v>103.3</v>
      </c>
    </row>
    <row r="586" spans="20:23" x14ac:dyDescent="0.25">
      <c r="T586" s="2" t="s">
        <v>22</v>
      </c>
      <c r="U586" s="10">
        <f t="shared" si="9"/>
        <v>0</v>
      </c>
      <c r="V586" s="2">
        <v>95</v>
      </c>
      <c r="W586" s="2">
        <v>139.4</v>
      </c>
    </row>
    <row r="587" spans="20:23" x14ac:dyDescent="0.25">
      <c r="T587" s="3" t="s">
        <v>22</v>
      </c>
      <c r="U587" s="11">
        <f t="shared" si="9"/>
        <v>0</v>
      </c>
      <c r="V587" s="3">
        <v>110</v>
      </c>
      <c r="W587" s="3">
        <v>191.2</v>
      </c>
    </row>
    <row r="588" spans="20:23" x14ac:dyDescent="0.25">
      <c r="T588" s="2" t="s">
        <v>22</v>
      </c>
      <c r="U588" s="10">
        <f t="shared" si="9"/>
        <v>0</v>
      </c>
      <c r="V588" s="2">
        <v>104</v>
      </c>
      <c r="W588" s="2">
        <v>160</v>
      </c>
    </row>
    <row r="589" spans="20:23" x14ac:dyDescent="0.25">
      <c r="T589" s="3" t="s">
        <v>22</v>
      </c>
      <c r="U589" s="11">
        <f t="shared" si="9"/>
        <v>0</v>
      </c>
      <c r="V589" s="3">
        <v>95</v>
      </c>
      <c r="W589" s="3">
        <v>221.7</v>
      </c>
    </row>
    <row r="590" spans="20:23" x14ac:dyDescent="0.25">
      <c r="T590" s="2" t="s">
        <v>22</v>
      </c>
      <c r="U590" s="10">
        <f t="shared" si="9"/>
        <v>0</v>
      </c>
      <c r="V590" s="2">
        <v>78</v>
      </c>
      <c r="W590" s="2">
        <v>215.6</v>
      </c>
    </row>
    <row r="591" spans="20:23" x14ac:dyDescent="0.25">
      <c r="T591" s="3" t="s">
        <v>22</v>
      </c>
      <c r="U591" s="11">
        <f t="shared" si="9"/>
        <v>0</v>
      </c>
      <c r="V591" s="3">
        <v>97</v>
      </c>
      <c r="W591" s="3">
        <v>165.3</v>
      </c>
    </row>
    <row r="592" spans="20:23" x14ac:dyDescent="0.25">
      <c r="T592" s="2" t="s">
        <v>22</v>
      </c>
      <c r="U592" s="10">
        <f t="shared" si="9"/>
        <v>0</v>
      </c>
      <c r="V592" s="2">
        <v>111</v>
      </c>
      <c r="W592" s="2">
        <v>94.7</v>
      </c>
    </row>
    <row r="593" spans="20:23" x14ac:dyDescent="0.25">
      <c r="T593" s="3" t="s">
        <v>22</v>
      </c>
      <c r="U593" s="11">
        <f t="shared" si="9"/>
        <v>0</v>
      </c>
      <c r="V593" s="3">
        <v>81</v>
      </c>
      <c r="W593" s="3">
        <v>203.2</v>
      </c>
    </row>
    <row r="594" spans="20:23" x14ac:dyDescent="0.25">
      <c r="T594" s="2" t="s">
        <v>22</v>
      </c>
      <c r="U594" s="10">
        <f t="shared" si="9"/>
        <v>0</v>
      </c>
      <c r="V594" s="2">
        <v>70</v>
      </c>
      <c r="W594" s="2">
        <v>195.3</v>
      </c>
    </row>
    <row r="595" spans="20:23" x14ac:dyDescent="0.25">
      <c r="T595" s="3" t="s">
        <v>22</v>
      </c>
      <c r="U595" s="11">
        <f t="shared" si="9"/>
        <v>0</v>
      </c>
      <c r="V595" s="3">
        <v>104</v>
      </c>
      <c r="W595" s="3">
        <v>114.4</v>
      </c>
    </row>
    <row r="596" spans="20:23" x14ac:dyDescent="0.25">
      <c r="T596" s="2" t="s">
        <v>22</v>
      </c>
      <c r="U596" s="10">
        <f t="shared" si="9"/>
        <v>0</v>
      </c>
      <c r="V596" s="2">
        <v>101</v>
      </c>
      <c r="W596" s="2">
        <v>222.8</v>
      </c>
    </row>
    <row r="597" spans="20:23" x14ac:dyDescent="0.25">
      <c r="T597" s="3" t="s">
        <v>22</v>
      </c>
      <c r="U597" s="11">
        <f t="shared" si="9"/>
        <v>0</v>
      </c>
      <c r="V597" s="3">
        <v>70</v>
      </c>
      <c r="W597" s="3">
        <v>175.9</v>
      </c>
    </row>
    <row r="598" spans="20:23" x14ac:dyDescent="0.25">
      <c r="T598" s="2" t="s">
        <v>23</v>
      </c>
      <c r="U598" s="10">
        <f t="shared" si="9"/>
        <v>1</v>
      </c>
      <c r="V598" s="2">
        <v>95</v>
      </c>
      <c r="W598" s="2">
        <v>249.9</v>
      </c>
    </row>
    <row r="599" spans="20:23" x14ac:dyDescent="0.25">
      <c r="T599" s="3" t="s">
        <v>22</v>
      </c>
      <c r="U599" s="11">
        <f t="shared" si="9"/>
        <v>0</v>
      </c>
      <c r="V599" s="3">
        <v>130</v>
      </c>
      <c r="W599" s="3">
        <v>234.5</v>
      </c>
    </row>
    <row r="600" spans="20:23" x14ac:dyDescent="0.25">
      <c r="T600" s="2" t="s">
        <v>22</v>
      </c>
      <c r="U600" s="10">
        <f t="shared" si="9"/>
        <v>0</v>
      </c>
      <c r="V600" s="2">
        <v>116</v>
      </c>
      <c r="W600" s="2">
        <v>210.7</v>
      </c>
    </row>
    <row r="601" spans="20:23" x14ac:dyDescent="0.25">
      <c r="T601" s="3" t="s">
        <v>22</v>
      </c>
      <c r="U601" s="11">
        <f t="shared" si="9"/>
        <v>0</v>
      </c>
      <c r="V601" s="3">
        <v>124</v>
      </c>
      <c r="W601" s="3">
        <v>182.3</v>
      </c>
    </row>
    <row r="602" spans="20:23" x14ac:dyDescent="0.25">
      <c r="T602" s="2" t="s">
        <v>22</v>
      </c>
      <c r="U602" s="10">
        <f t="shared" si="9"/>
        <v>0</v>
      </c>
      <c r="V602" s="2">
        <v>88</v>
      </c>
      <c r="W602" s="2">
        <v>190.3</v>
      </c>
    </row>
    <row r="603" spans="20:23" x14ac:dyDescent="0.25">
      <c r="T603" s="3" t="s">
        <v>22</v>
      </c>
      <c r="U603" s="11">
        <f t="shared" si="9"/>
        <v>0</v>
      </c>
      <c r="V603" s="3">
        <v>88</v>
      </c>
      <c r="W603" s="3">
        <v>177.1</v>
      </c>
    </row>
    <row r="604" spans="20:23" x14ac:dyDescent="0.25">
      <c r="T604" s="2" t="s">
        <v>23</v>
      </c>
      <c r="U604" s="10">
        <f t="shared" si="9"/>
        <v>1</v>
      </c>
      <c r="V604" s="2">
        <v>92</v>
      </c>
      <c r="W604" s="2">
        <v>87.2</v>
      </c>
    </row>
    <row r="605" spans="20:23" x14ac:dyDescent="0.25">
      <c r="T605" s="3" t="s">
        <v>22</v>
      </c>
      <c r="U605" s="11">
        <f t="shared" si="9"/>
        <v>0</v>
      </c>
      <c r="V605" s="3">
        <v>96</v>
      </c>
      <c r="W605" s="3">
        <v>215.6</v>
      </c>
    </row>
    <row r="606" spans="20:23" x14ac:dyDescent="0.25">
      <c r="T606" s="2" t="s">
        <v>22</v>
      </c>
      <c r="U606" s="10">
        <f t="shared" si="9"/>
        <v>0</v>
      </c>
      <c r="V606" s="2">
        <v>103</v>
      </c>
      <c r="W606" s="2">
        <v>192.8</v>
      </c>
    </row>
    <row r="607" spans="20:23" x14ac:dyDescent="0.25">
      <c r="T607" s="3" t="s">
        <v>22</v>
      </c>
      <c r="U607" s="11">
        <f t="shared" si="9"/>
        <v>0</v>
      </c>
      <c r="V607" s="3">
        <v>100</v>
      </c>
      <c r="W607" s="3">
        <v>149.30000000000001</v>
      </c>
    </row>
    <row r="608" spans="20:23" x14ac:dyDescent="0.25">
      <c r="T608" s="2" t="s">
        <v>22</v>
      </c>
      <c r="U608" s="10">
        <f t="shared" si="9"/>
        <v>0</v>
      </c>
      <c r="V608" s="2">
        <v>116</v>
      </c>
      <c r="W608" s="2">
        <v>143.69999999999999</v>
      </c>
    </row>
    <row r="609" spans="20:23" x14ac:dyDescent="0.25">
      <c r="T609" s="3" t="s">
        <v>22</v>
      </c>
      <c r="U609" s="11">
        <f t="shared" si="9"/>
        <v>0</v>
      </c>
      <c r="V609" s="3">
        <v>111</v>
      </c>
      <c r="W609" s="3">
        <v>224.8</v>
      </c>
    </row>
    <row r="610" spans="20:23" x14ac:dyDescent="0.25">
      <c r="T610" s="2" t="s">
        <v>22</v>
      </c>
      <c r="U610" s="10">
        <f t="shared" si="9"/>
        <v>0</v>
      </c>
      <c r="V610" s="2">
        <v>122</v>
      </c>
      <c r="W610" s="2">
        <v>261.2</v>
      </c>
    </row>
    <row r="611" spans="20:23" x14ac:dyDescent="0.25">
      <c r="T611" s="3" t="s">
        <v>22</v>
      </c>
      <c r="U611" s="11">
        <f t="shared" si="9"/>
        <v>0</v>
      </c>
      <c r="V611" s="3">
        <v>98</v>
      </c>
      <c r="W611" s="3">
        <v>196.5</v>
      </c>
    </row>
    <row r="612" spans="20:23" x14ac:dyDescent="0.25">
      <c r="T612" s="2" t="s">
        <v>23</v>
      </c>
      <c r="U612" s="10">
        <f t="shared" si="9"/>
        <v>1</v>
      </c>
      <c r="V612" s="2">
        <v>105</v>
      </c>
      <c r="W612" s="2">
        <v>271.2</v>
      </c>
    </row>
    <row r="613" spans="20:23" x14ac:dyDescent="0.25">
      <c r="T613" s="3" t="s">
        <v>22</v>
      </c>
      <c r="U613" s="11">
        <f t="shared" si="9"/>
        <v>0</v>
      </c>
      <c r="V613" s="3">
        <v>121</v>
      </c>
      <c r="W613" s="3">
        <v>207.2</v>
      </c>
    </row>
    <row r="614" spans="20:23" x14ac:dyDescent="0.25">
      <c r="T614" s="2" t="s">
        <v>22</v>
      </c>
      <c r="U614" s="10">
        <f t="shared" si="9"/>
        <v>0</v>
      </c>
      <c r="V614" s="2">
        <v>94</v>
      </c>
      <c r="W614" s="2">
        <v>300.39999999999998</v>
      </c>
    </row>
    <row r="615" spans="20:23" x14ac:dyDescent="0.25">
      <c r="T615" s="3" t="s">
        <v>22</v>
      </c>
      <c r="U615" s="11">
        <f t="shared" si="9"/>
        <v>0</v>
      </c>
      <c r="V615" s="3">
        <v>110</v>
      </c>
      <c r="W615" s="3">
        <v>187.5</v>
      </c>
    </row>
    <row r="616" spans="20:23" x14ac:dyDescent="0.25">
      <c r="T616" s="2" t="s">
        <v>22</v>
      </c>
      <c r="U616" s="10">
        <f t="shared" si="9"/>
        <v>0</v>
      </c>
      <c r="V616" s="2">
        <v>98</v>
      </c>
      <c r="W616" s="2">
        <v>57.1</v>
      </c>
    </row>
    <row r="617" spans="20:23" x14ac:dyDescent="0.25">
      <c r="T617" s="3" t="s">
        <v>23</v>
      </c>
      <c r="U617" s="11">
        <f t="shared" si="9"/>
        <v>1</v>
      </c>
      <c r="V617" s="3">
        <v>89</v>
      </c>
      <c r="W617" s="3">
        <v>145</v>
      </c>
    </row>
    <row r="618" spans="20:23" x14ac:dyDescent="0.25">
      <c r="T618" s="2" t="s">
        <v>22</v>
      </c>
      <c r="U618" s="10">
        <f t="shared" si="9"/>
        <v>0</v>
      </c>
      <c r="V618" s="2">
        <v>72</v>
      </c>
      <c r="W618" s="2">
        <v>190.7</v>
      </c>
    </row>
    <row r="619" spans="20:23" x14ac:dyDescent="0.25">
      <c r="T619" s="3" t="s">
        <v>22</v>
      </c>
      <c r="U619" s="11">
        <f t="shared" si="9"/>
        <v>0</v>
      </c>
      <c r="V619" s="3">
        <v>40</v>
      </c>
      <c r="W619" s="3">
        <v>230.6</v>
      </c>
    </row>
    <row r="620" spans="20:23" x14ac:dyDescent="0.25">
      <c r="T620" s="2" t="s">
        <v>22</v>
      </c>
      <c r="U620" s="10">
        <f t="shared" si="9"/>
        <v>0</v>
      </c>
      <c r="V620" s="2">
        <v>133</v>
      </c>
      <c r="W620" s="2">
        <v>34</v>
      </c>
    </row>
    <row r="621" spans="20:23" x14ac:dyDescent="0.25">
      <c r="T621" s="3" t="s">
        <v>22</v>
      </c>
      <c r="U621" s="11">
        <f t="shared" si="9"/>
        <v>0</v>
      </c>
      <c r="V621" s="3">
        <v>112</v>
      </c>
      <c r="W621" s="3">
        <v>193.4</v>
      </c>
    </row>
    <row r="622" spans="20:23" x14ac:dyDescent="0.25">
      <c r="T622" s="2" t="s">
        <v>22</v>
      </c>
      <c r="U622" s="10">
        <f t="shared" si="9"/>
        <v>0</v>
      </c>
      <c r="V622" s="2">
        <v>126</v>
      </c>
      <c r="W622" s="2">
        <v>202</v>
      </c>
    </row>
    <row r="623" spans="20:23" x14ac:dyDescent="0.25">
      <c r="T623" s="3" t="s">
        <v>22</v>
      </c>
      <c r="U623" s="11">
        <f t="shared" si="9"/>
        <v>0</v>
      </c>
      <c r="V623" s="3">
        <v>97</v>
      </c>
      <c r="W623" s="3">
        <v>161.30000000000001</v>
      </c>
    </row>
    <row r="624" spans="20:23" x14ac:dyDescent="0.25">
      <c r="T624" s="2" t="s">
        <v>22</v>
      </c>
      <c r="U624" s="10">
        <f t="shared" si="9"/>
        <v>0</v>
      </c>
      <c r="V624" s="2">
        <v>85</v>
      </c>
      <c r="W624" s="2">
        <v>150.6</v>
      </c>
    </row>
    <row r="625" spans="20:23" x14ac:dyDescent="0.25">
      <c r="T625" s="3" t="s">
        <v>22</v>
      </c>
      <c r="U625" s="11">
        <f t="shared" si="9"/>
        <v>0</v>
      </c>
      <c r="V625" s="3">
        <v>102</v>
      </c>
      <c r="W625" s="3">
        <v>184.6</v>
      </c>
    </row>
    <row r="626" spans="20:23" x14ac:dyDescent="0.25">
      <c r="T626" s="2" t="s">
        <v>22</v>
      </c>
      <c r="U626" s="10">
        <f t="shared" si="9"/>
        <v>0</v>
      </c>
      <c r="V626" s="2">
        <v>120</v>
      </c>
      <c r="W626" s="2">
        <v>220.7</v>
      </c>
    </row>
    <row r="627" spans="20:23" x14ac:dyDescent="0.25">
      <c r="T627" s="3" t="s">
        <v>22</v>
      </c>
      <c r="U627" s="11">
        <f t="shared" si="9"/>
        <v>0</v>
      </c>
      <c r="V627" s="3">
        <v>80</v>
      </c>
      <c r="W627" s="3">
        <v>154</v>
      </c>
    </row>
    <row r="628" spans="20:23" x14ac:dyDescent="0.25">
      <c r="T628" s="2" t="s">
        <v>22</v>
      </c>
      <c r="U628" s="10">
        <f t="shared" si="9"/>
        <v>0</v>
      </c>
      <c r="V628" s="2">
        <v>116</v>
      </c>
      <c r="W628" s="2">
        <v>121.1</v>
      </c>
    </row>
    <row r="629" spans="20:23" x14ac:dyDescent="0.25">
      <c r="T629" s="3" t="s">
        <v>22</v>
      </c>
      <c r="U629" s="11">
        <f t="shared" si="9"/>
        <v>0</v>
      </c>
      <c r="V629" s="3">
        <v>94</v>
      </c>
      <c r="W629" s="3">
        <v>182.1</v>
      </c>
    </row>
    <row r="630" spans="20:23" x14ac:dyDescent="0.25">
      <c r="T630" s="2" t="s">
        <v>22</v>
      </c>
      <c r="U630" s="10">
        <f t="shared" si="9"/>
        <v>0</v>
      </c>
      <c r="V630" s="2">
        <v>88</v>
      </c>
      <c r="W630" s="2">
        <v>109.6</v>
      </c>
    </row>
    <row r="631" spans="20:23" x14ac:dyDescent="0.25">
      <c r="T631" s="3" t="s">
        <v>22</v>
      </c>
      <c r="U631" s="11">
        <f t="shared" si="9"/>
        <v>0</v>
      </c>
      <c r="V631" s="3">
        <v>105</v>
      </c>
      <c r="W631" s="3">
        <v>209.9</v>
      </c>
    </row>
    <row r="632" spans="20:23" x14ac:dyDescent="0.25">
      <c r="T632" s="2" t="s">
        <v>22</v>
      </c>
      <c r="U632" s="10">
        <f t="shared" si="9"/>
        <v>0</v>
      </c>
      <c r="V632" s="2">
        <v>88</v>
      </c>
      <c r="W632" s="2">
        <v>213.9</v>
      </c>
    </row>
    <row r="633" spans="20:23" x14ac:dyDescent="0.25">
      <c r="T633" s="3" t="s">
        <v>22</v>
      </c>
      <c r="U633" s="11">
        <f t="shared" si="9"/>
        <v>0</v>
      </c>
      <c r="V633" s="3">
        <v>108</v>
      </c>
      <c r="W633" s="3">
        <v>115.8</v>
      </c>
    </row>
    <row r="634" spans="20:23" x14ac:dyDescent="0.25">
      <c r="T634" s="2" t="s">
        <v>22</v>
      </c>
      <c r="U634" s="10">
        <f t="shared" si="9"/>
        <v>0</v>
      </c>
      <c r="V634" s="2">
        <v>99</v>
      </c>
      <c r="W634" s="2">
        <v>276.60000000000002</v>
      </c>
    </row>
    <row r="635" spans="20:23" x14ac:dyDescent="0.25">
      <c r="T635" s="3" t="s">
        <v>22</v>
      </c>
      <c r="U635" s="11">
        <f t="shared" si="9"/>
        <v>0</v>
      </c>
      <c r="V635" s="3">
        <v>88</v>
      </c>
      <c r="W635" s="3">
        <v>179.4</v>
      </c>
    </row>
    <row r="636" spans="20:23" x14ac:dyDescent="0.25">
      <c r="T636" s="2" t="s">
        <v>22</v>
      </c>
      <c r="U636" s="10">
        <f t="shared" si="9"/>
        <v>0</v>
      </c>
      <c r="V636" s="2">
        <v>84</v>
      </c>
      <c r="W636" s="2">
        <v>187.3</v>
      </c>
    </row>
    <row r="637" spans="20:23" x14ac:dyDescent="0.25">
      <c r="T637" s="3" t="s">
        <v>22</v>
      </c>
      <c r="U637" s="11">
        <f t="shared" si="9"/>
        <v>0</v>
      </c>
      <c r="V637" s="3">
        <v>128</v>
      </c>
      <c r="W637" s="3">
        <v>201.2</v>
      </c>
    </row>
    <row r="638" spans="20:23" x14ac:dyDescent="0.25">
      <c r="T638" s="2" t="s">
        <v>22</v>
      </c>
      <c r="U638" s="10">
        <f t="shared" si="9"/>
        <v>0</v>
      </c>
      <c r="V638" s="2">
        <v>78</v>
      </c>
      <c r="W638" s="2">
        <v>189.6</v>
      </c>
    </row>
    <row r="639" spans="20:23" x14ac:dyDescent="0.25">
      <c r="T639" s="3" t="s">
        <v>22</v>
      </c>
      <c r="U639" s="11">
        <f t="shared" si="9"/>
        <v>0</v>
      </c>
      <c r="V639" s="3">
        <v>124</v>
      </c>
      <c r="W639" s="3">
        <v>186.8</v>
      </c>
    </row>
    <row r="640" spans="20:23" x14ac:dyDescent="0.25">
      <c r="T640" s="2" t="s">
        <v>22</v>
      </c>
      <c r="U640" s="10">
        <f t="shared" si="9"/>
        <v>0</v>
      </c>
      <c r="V640" s="2">
        <v>83</v>
      </c>
      <c r="W640" s="2">
        <v>153.5</v>
      </c>
    </row>
    <row r="641" spans="20:23" x14ac:dyDescent="0.25">
      <c r="T641" s="3" t="s">
        <v>23</v>
      </c>
      <c r="U641" s="11">
        <f t="shared" si="9"/>
        <v>1</v>
      </c>
      <c r="V641" s="3">
        <v>132</v>
      </c>
      <c r="W641" s="3">
        <v>230.9</v>
      </c>
    </row>
    <row r="642" spans="20:23" x14ac:dyDescent="0.25">
      <c r="T642" s="2" t="s">
        <v>22</v>
      </c>
      <c r="U642" s="10">
        <f t="shared" si="9"/>
        <v>0</v>
      </c>
      <c r="V642" s="2">
        <v>150</v>
      </c>
      <c r="W642" s="2">
        <v>244.9</v>
      </c>
    </row>
    <row r="643" spans="20:23" x14ac:dyDescent="0.25">
      <c r="T643" s="3" t="s">
        <v>22</v>
      </c>
      <c r="U643" s="11">
        <f t="shared" ref="U643:U706" si="10">IF(T643="yes",1,0)</f>
        <v>0</v>
      </c>
      <c r="V643" s="3">
        <v>93</v>
      </c>
      <c r="W643" s="3">
        <v>230.9</v>
      </c>
    </row>
    <row r="644" spans="20:23" x14ac:dyDescent="0.25">
      <c r="T644" s="2" t="s">
        <v>22</v>
      </c>
      <c r="U644" s="10">
        <f t="shared" si="10"/>
        <v>0</v>
      </c>
      <c r="V644" s="2">
        <v>104</v>
      </c>
      <c r="W644" s="2">
        <v>187.1</v>
      </c>
    </row>
    <row r="645" spans="20:23" x14ac:dyDescent="0.25">
      <c r="T645" s="3" t="s">
        <v>22</v>
      </c>
      <c r="U645" s="11">
        <f t="shared" si="10"/>
        <v>0</v>
      </c>
      <c r="V645" s="3">
        <v>54</v>
      </c>
      <c r="W645" s="3">
        <v>170.7</v>
      </c>
    </row>
    <row r="646" spans="20:23" x14ac:dyDescent="0.25">
      <c r="T646" s="2" t="s">
        <v>23</v>
      </c>
      <c r="U646" s="10">
        <f t="shared" si="10"/>
        <v>1</v>
      </c>
      <c r="V646" s="2">
        <v>97</v>
      </c>
      <c r="W646" s="2">
        <v>126.9</v>
      </c>
    </row>
    <row r="647" spans="20:23" x14ac:dyDescent="0.25">
      <c r="T647" s="3" t="s">
        <v>22</v>
      </c>
      <c r="U647" s="11">
        <f t="shared" si="10"/>
        <v>0</v>
      </c>
      <c r="V647" s="3">
        <v>112</v>
      </c>
      <c r="W647" s="3">
        <v>189.5</v>
      </c>
    </row>
    <row r="648" spans="20:23" x14ac:dyDescent="0.25">
      <c r="T648" s="2" t="s">
        <v>23</v>
      </c>
      <c r="U648" s="10">
        <f t="shared" si="10"/>
        <v>1</v>
      </c>
      <c r="V648" s="2">
        <v>110</v>
      </c>
      <c r="W648" s="2">
        <v>176.9</v>
      </c>
    </row>
    <row r="649" spans="20:23" x14ac:dyDescent="0.25">
      <c r="T649" s="3" t="s">
        <v>22</v>
      </c>
      <c r="U649" s="11">
        <f t="shared" si="10"/>
        <v>0</v>
      </c>
      <c r="V649" s="3">
        <v>107</v>
      </c>
      <c r="W649" s="3">
        <v>169.4</v>
      </c>
    </row>
    <row r="650" spans="20:23" x14ac:dyDescent="0.25">
      <c r="T650" s="2" t="s">
        <v>22</v>
      </c>
      <c r="U650" s="10">
        <f t="shared" si="10"/>
        <v>0</v>
      </c>
      <c r="V650" s="2">
        <v>133</v>
      </c>
      <c r="W650" s="2">
        <v>254.4</v>
      </c>
    </row>
    <row r="651" spans="20:23" x14ac:dyDescent="0.25">
      <c r="T651" s="3" t="s">
        <v>22</v>
      </c>
      <c r="U651" s="11">
        <f t="shared" si="10"/>
        <v>0</v>
      </c>
      <c r="V651" s="3">
        <v>54</v>
      </c>
      <c r="W651" s="3">
        <v>127.7</v>
      </c>
    </row>
    <row r="652" spans="20:23" x14ac:dyDescent="0.25">
      <c r="T652" s="2" t="s">
        <v>22</v>
      </c>
      <c r="U652" s="10">
        <f t="shared" si="10"/>
        <v>0</v>
      </c>
      <c r="V652" s="2">
        <v>107</v>
      </c>
      <c r="W652" s="2">
        <v>170.5</v>
      </c>
    </row>
    <row r="653" spans="20:23" x14ac:dyDescent="0.25">
      <c r="T653" s="3" t="s">
        <v>22</v>
      </c>
      <c r="U653" s="11">
        <f t="shared" si="10"/>
        <v>0</v>
      </c>
      <c r="V653" s="3">
        <v>100</v>
      </c>
      <c r="W653" s="3">
        <v>219.1</v>
      </c>
    </row>
    <row r="654" spans="20:23" x14ac:dyDescent="0.25">
      <c r="T654" s="2" t="s">
        <v>22</v>
      </c>
      <c r="U654" s="10">
        <f t="shared" si="10"/>
        <v>0</v>
      </c>
      <c r="V654" s="2">
        <v>138</v>
      </c>
      <c r="W654" s="2">
        <v>161.9</v>
      </c>
    </row>
    <row r="655" spans="20:23" x14ac:dyDescent="0.25">
      <c r="T655" s="3" t="s">
        <v>22</v>
      </c>
      <c r="U655" s="11">
        <f t="shared" si="10"/>
        <v>0</v>
      </c>
      <c r="V655" s="3">
        <v>87</v>
      </c>
      <c r="W655" s="3">
        <v>241.7</v>
      </c>
    </row>
    <row r="656" spans="20:23" x14ac:dyDescent="0.25">
      <c r="T656" s="2" t="s">
        <v>22</v>
      </c>
      <c r="U656" s="10">
        <f t="shared" si="10"/>
        <v>0</v>
      </c>
      <c r="V656" s="2">
        <v>124</v>
      </c>
      <c r="W656" s="2">
        <v>62.8</v>
      </c>
    </row>
    <row r="657" spans="20:23" x14ac:dyDescent="0.25">
      <c r="T657" s="3" t="s">
        <v>22</v>
      </c>
      <c r="U657" s="11">
        <f t="shared" si="10"/>
        <v>0</v>
      </c>
      <c r="V657" s="3">
        <v>83</v>
      </c>
      <c r="W657" s="3">
        <v>281.10000000000002</v>
      </c>
    </row>
    <row r="658" spans="20:23" x14ac:dyDescent="0.25">
      <c r="T658" s="2" t="s">
        <v>22</v>
      </c>
      <c r="U658" s="10">
        <f t="shared" si="10"/>
        <v>0</v>
      </c>
      <c r="V658" s="2">
        <v>70</v>
      </c>
      <c r="W658" s="2">
        <v>228.2</v>
      </c>
    </row>
    <row r="659" spans="20:23" x14ac:dyDescent="0.25">
      <c r="T659" s="3" t="s">
        <v>23</v>
      </c>
      <c r="U659" s="11">
        <f t="shared" si="10"/>
        <v>1</v>
      </c>
      <c r="V659" s="3">
        <v>86</v>
      </c>
      <c r="W659" s="3">
        <v>265.60000000000002</v>
      </c>
    </row>
    <row r="660" spans="20:23" x14ac:dyDescent="0.25">
      <c r="T660" s="2" t="s">
        <v>22</v>
      </c>
      <c r="U660" s="10">
        <f t="shared" si="10"/>
        <v>0</v>
      </c>
      <c r="V660" s="2">
        <v>97</v>
      </c>
      <c r="W660" s="2">
        <v>214.9</v>
      </c>
    </row>
    <row r="661" spans="20:23" x14ac:dyDescent="0.25">
      <c r="T661" s="3" t="s">
        <v>22</v>
      </c>
      <c r="U661" s="11">
        <f t="shared" si="10"/>
        <v>0</v>
      </c>
      <c r="V661" s="3">
        <v>79</v>
      </c>
      <c r="W661" s="3">
        <v>110.5</v>
      </c>
    </row>
    <row r="662" spans="20:23" x14ac:dyDescent="0.25">
      <c r="T662" s="2" t="s">
        <v>22</v>
      </c>
      <c r="U662" s="10">
        <f t="shared" si="10"/>
        <v>0</v>
      </c>
      <c r="V662" s="2">
        <v>88</v>
      </c>
      <c r="W662" s="2">
        <v>281.10000000000002</v>
      </c>
    </row>
    <row r="663" spans="20:23" x14ac:dyDescent="0.25">
      <c r="T663" s="3" t="s">
        <v>22</v>
      </c>
      <c r="U663" s="11">
        <f t="shared" si="10"/>
        <v>0</v>
      </c>
      <c r="V663" s="3">
        <v>86</v>
      </c>
      <c r="W663" s="3">
        <v>137.80000000000001</v>
      </c>
    </row>
    <row r="664" spans="20:23" x14ac:dyDescent="0.25">
      <c r="T664" s="2" t="s">
        <v>23</v>
      </c>
      <c r="U664" s="10">
        <f t="shared" si="10"/>
        <v>1</v>
      </c>
      <c r="V664" s="2">
        <v>98</v>
      </c>
      <c r="W664" s="2">
        <v>271.5</v>
      </c>
    </row>
    <row r="665" spans="20:23" x14ac:dyDescent="0.25">
      <c r="T665" s="3" t="s">
        <v>22</v>
      </c>
      <c r="U665" s="11">
        <f t="shared" si="10"/>
        <v>0</v>
      </c>
      <c r="V665" s="3">
        <v>118</v>
      </c>
      <c r="W665" s="3">
        <v>187.3</v>
      </c>
    </row>
    <row r="666" spans="20:23" x14ac:dyDescent="0.25">
      <c r="T666" s="2" t="s">
        <v>22</v>
      </c>
      <c r="U666" s="10">
        <f t="shared" si="10"/>
        <v>0</v>
      </c>
      <c r="V666" s="2">
        <v>84</v>
      </c>
      <c r="W666" s="2">
        <v>197</v>
      </c>
    </row>
    <row r="667" spans="20:23" x14ac:dyDescent="0.25">
      <c r="T667" s="3" t="s">
        <v>22</v>
      </c>
      <c r="U667" s="11">
        <f t="shared" si="10"/>
        <v>0</v>
      </c>
      <c r="V667" s="3">
        <v>89</v>
      </c>
      <c r="W667" s="3">
        <v>180.4</v>
      </c>
    </row>
    <row r="668" spans="20:23" x14ac:dyDescent="0.25">
      <c r="T668" s="2" t="s">
        <v>23</v>
      </c>
      <c r="U668" s="10">
        <f t="shared" si="10"/>
        <v>1</v>
      </c>
      <c r="V668" s="2">
        <v>126</v>
      </c>
      <c r="W668" s="2">
        <v>148.5</v>
      </c>
    </row>
    <row r="669" spans="20:23" x14ac:dyDescent="0.25">
      <c r="T669" s="3" t="s">
        <v>22</v>
      </c>
      <c r="U669" s="11">
        <f t="shared" si="10"/>
        <v>0</v>
      </c>
      <c r="V669" s="3">
        <v>113</v>
      </c>
      <c r="W669" s="3">
        <v>197.1</v>
      </c>
    </row>
    <row r="670" spans="20:23" x14ac:dyDescent="0.25">
      <c r="T670" s="2" t="s">
        <v>22</v>
      </c>
      <c r="U670" s="10">
        <f t="shared" si="10"/>
        <v>0</v>
      </c>
      <c r="V670" s="2">
        <v>115</v>
      </c>
      <c r="W670" s="2">
        <v>153.69999999999999</v>
      </c>
    </row>
    <row r="671" spans="20:23" x14ac:dyDescent="0.25">
      <c r="T671" s="3" t="s">
        <v>22</v>
      </c>
      <c r="U671" s="11">
        <f t="shared" si="10"/>
        <v>0</v>
      </c>
      <c r="V671" s="3">
        <v>96</v>
      </c>
      <c r="W671" s="3">
        <v>261.3</v>
      </c>
    </row>
    <row r="672" spans="20:23" x14ac:dyDescent="0.25">
      <c r="T672" s="2" t="s">
        <v>22</v>
      </c>
      <c r="U672" s="10">
        <f t="shared" si="10"/>
        <v>0</v>
      </c>
      <c r="V672" s="2">
        <v>102</v>
      </c>
      <c r="W672" s="2">
        <v>246.2</v>
      </c>
    </row>
    <row r="673" spans="20:23" x14ac:dyDescent="0.25">
      <c r="T673" s="3" t="s">
        <v>22</v>
      </c>
      <c r="U673" s="11">
        <f t="shared" si="10"/>
        <v>0</v>
      </c>
      <c r="V673" s="3">
        <v>88</v>
      </c>
      <c r="W673" s="3">
        <v>191</v>
      </c>
    </row>
    <row r="674" spans="20:23" x14ac:dyDescent="0.25">
      <c r="T674" s="2" t="s">
        <v>22</v>
      </c>
      <c r="U674" s="10">
        <f t="shared" si="10"/>
        <v>0</v>
      </c>
      <c r="V674" s="2">
        <v>86</v>
      </c>
      <c r="W674" s="2">
        <v>208.3</v>
      </c>
    </row>
    <row r="675" spans="20:23" x14ac:dyDescent="0.25">
      <c r="T675" s="3" t="s">
        <v>22</v>
      </c>
      <c r="U675" s="11">
        <f t="shared" si="10"/>
        <v>0</v>
      </c>
      <c r="V675" s="3">
        <v>73</v>
      </c>
      <c r="W675" s="3">
        <v>253</v>
      </c>
    </row>
    <row r="676" spans="20:23" x14ac:dyDescent="0.25">
      <c r="T676" s="2" t="s">
        <v>22</v>
      </c>
      <c r="U676" s="10">
        <f t="shared" si="10"/>
        <v>0</v>
      </c>
      <c r="V676" s="2">
        <v>87</v>
      </c>
      <c r="W676" s="2">
        <v>202.3</v>
      </c>
    </row>
    <row r="677" spans="20:23" x14ac:dyDescent="0.25">
      <c r="T677" s="3" t="s">
        <v>22</v>
      </c>
      <c r="U677" s="11">
        <f t="shared" si="10"/>
        <v>0</v>
      </c>
      <c r="V677" s="3">
        <v>89</v>
      </c>
      <c r="W677" s="3">
        <v>127.1</v>
      </c>
    </row>
    <row r="678" spans="20:23" x14ac:dyDescent="0.25">
      <c r="T678" s="2" t="s">
        <v>22</v>
      </c>
      <c r="U678" s="10">
        <f t="shared" si="10"/>
        <v>0</v>
      </c>
      <c r="V678" s="2">
        <v>94</v>
      </c>
      <c r="W678" s="2">
        <v>186.9</v>
      </c>
    </row>
    <row r="679" spans="20:23" x14ac:dyDescent="0.25">
      <c r="T679" s="3" t="s">
        <v>22</v>
      </c>
      <c r="U679" s="11">
        <f t="shared" si="10"/>
        <v>0</v>
      </c>
      <c r="V679" s="3">
        <v>118</v>
      </c>
      <c r="W679" s="3">
        <v>194</v>
      </c>
    </row>
    <row r="680" spans="20:23" x14ac:dyDescent="0.25">
      <c r="T680" s="2" t="s">
        <v>22</v>
      </c>
      <c r="U680" s="10">
        <f t="shared" si="10"/>
        <v>0</v>
      </c>
      <c r="V680" s="2">
        <v>89</v>
      </c>
      <c r="W680" s="2">
        <v>234.8</v>
      </c>
    </row>
    <row r="681" spans="20:23" x14ac:dyDescent="0.25">
      <c r="T681" s="3" t="s">
        <v>22</v>
      </c>
      <c r="U681" s="11">
        <f t="shared" si="10"/>
        <v>0</v>
      </c>
      <c r="V681" s="3">
        <v>96</v>
      </c>
      <c r="W681" s="3">
        <v>123.7</v>
      </c>
    </row>
    <row r="682" spans="20:23" x14ac:dyDescent="0.25">
      <c r="T682" s="2" t="s">
        <v>22</v>
      </c>
      <c r="U682" s="10">
        <f t="shared" si="10"/>
        <v>0</v>
      </c>
      <c r="V682" s="2">
        <v>103</v>
      </c>
      <c r="W682" s="2">
        <v>173.9</v>
      </c>
    </row>
    <row r="683" spans="20:23" x14ac:dyDescent="0.25">
      <c r="T683" s="3" t="s">
        <v>22</v>
      </c>
      <c r="U683" s="11">
        <f t="shared" si="10"/>
        <v>0</v>
      </c>
      <c r="V683" s="3">
        <v>115</v>
      </c>
      <c r="W683" s="3">
        <v>130.9</v>
      </c>
    </row>
    <row r="684" spans="20:23" x14ac:dyDescent="0.25">
      <c r="T684" s="2" t="s">
        <v>23</v>
      </c>
      <c r="U684" s="10">
        <f t="shared" si="10"/>
        <v>1</v>
      </c>
      <c r="V684" s="2">
        <v>102</v>
      </c>
      <c r="W684" s="2">
        <v>314.60000000000002</v>
      </c>
    </row>
    <row r="685" spans="20:23" x14ac:dyDescent="0.25">
      <c r="T685" s="3" t="s">
        <v>22</v>
      </c>
      <c r="U685" s="11">
        <f t="shared" si="10"/>
        <v>0</v>
      </c>
      <c r="V685" s="3">
        <v>78</v>
      </c>
      <c r="W685" s="3">
        <v>227.9</v>
      </c>
    </row>
    <row r="686" spans="20:23" x14ac:dyDescent="0.25">
      <c r="T686" s="2" t="s">
        <v>22</v>
      </c>
      <c r="U686" s="10">
        <f t="shared" si="10"/>
        <v>0</v>
      </c>
      <c r="V686" s="2">
        <v>92</v>
      </c>
      <c r="W686" s="2">
        <v>95.5</v>
      </c>
    </row>
    <row r="687" spans="20:23" x14ac:dyDescent="0.25">
      <c r="T687" s="3" t="s">
        <v>22</v>
      </c>
      <c r="U687" s="11">
        <f t="shared" si="10"/>
        <v>0</v>
      </c>
      <c r="V687" s="3">
        <v>127</v>
      </c>
      <c r="W687" s="3">
        <v>185.3</v>
      </c>
    </row>
    <row r="688" spans="20:23" x14ac:dyDescent="0.25">
      <c r="T688" s="2" t="s">
        <v>22</v>
      </c>
      <c r="U688" s="10">
        <f t="shared" si="10"/>
        <v>0</v>
      </c>
      <c r="V688" s="2">
        <v>133</v>
      </c>
      <c r="W688" s="2">
        <v>146.30000000000001</v>
      </c>
    </row>
    <row r="689" spans="20:23" x14ac:dyDescent="0.25">
      <c r="T689" s="3" t="s">
        <v>22</v>
      </c>
      <c r="U689" s="11">
        <f t="shared" si="10"/>
        <v>0</v>
      </c>
      <c r="V689" s="3">
        <v>99</v>
      </c>
      <c r="W689" s="3">
        <v>184</v>
      </c>
    </row>
    <row r="690" spans="20:23" x14ac:dyDescent="0.25">
      <c r="T690" s="2" t="s">
        <v>22</v>
      </c>
      <c r="U690" s="10">
        <f t="shared" si="10"/>
        <v>0</v>
      </c>
      <c r="V690" s="2">
        <v>110</v>
      </c>
      <c r="W690" s="2">
        <v>105.8</v>
      </c>
    </row>
    <row r="691" spans="20:23" x14ac:dyDescent="0.25">
      <c r="T691" s="3" t="s">
        <v>22</v>
      </c>
      <c r="U691" s="11">
        <f t="shared" si="10"/>
        <v>0</v>
      </c>
      <c r="V691" s="3">
        <v>74</v>
      </c>
      <c r="W691" s="3">
        <v>149.4</v>
      </c>
    </row>
    <row r="692" spans="20:23" x14ac:dyDescent="0.25">
      <c r="T692" s="2" t="s">
        <v>22</v>
      </c>
      <c r="U692" s="10">
        <f t="shared" si="10"/>
        <v>0</v>
      </c>
      <c r="V692" s="2">
        <v>105</v>
      </c>
      <c r="W692" s="2">
        <v>172.1</v>
      </c>
    </row>
    <row r="693" spans="20:23" x14ac:dyDescent="0.25">
      <c r="T693" s="3" t="s">
        <v>22</v>
      </c>
      <c r="U693" s="11">
        <f t="shared" si="10"/>
        <v>0</v>
      </c>
      <c r="V693" s="3">
        <v>117</v>
      </c>
      <c r="W693" s="3">
        <v>119.1</v>
      </c>
    </row>
    <row r="694" spans="20:23" x14ac:dyDescent="0.25">
      <c r="T694" s="2" t="s">
        <v>22</v>
      </c>
      <c r="U694" s="10">
        <f t="shared" si="10"/>
        <v>0</v>
      </c>
      <c r="V694" s="2">
        <v>147</v>
      </c>
      <c r="W694" s="2">
        <v>194.2</v>
      </c>
    </row>
    <row r="695" spans="20:23" x14ac:dyDescent="0.25">
      <c r="T695" s="3" t="s">
        <v>22</v>
      </c>
      <c r="U695" s="11">
        <f t="shared" si="10"/>
        <v>0</v>
      </c>
      <c r="V695" s="3">
        <v>56</v>
      </c>
      <c r="W695" s="3">
        <v>198.8</v>
      </c>
    </row>
    <row r="696" spans="20:23" x14ac:dyDescent="0.25">
      <c r="T696" s="2" t="s">
        <v>23</v>
      </c>
      <c r="U696" s="10">
        <f t="shared" si="10"/>
        <v>1</v>
      </c>
      <c r="V696" s="2">
        <v>94</v>
      </c>
      <c r="W696" s="2">
        <v>167.7</v>
      </c>
    </row>
    <row r="697" spans="20:23" x14ac:dyDescent="0.25">
      <c r="T697" s="3" t="s">
        <v>22</v>
      </c>
      <c r="U697" s="11">
        <f t="shared" si="10"/>
        <v>0</v>
      </c>
      <c r="V697" s="3">
        <v>86</v>
      </c>
      <c r="W697" s="3">
        <v>202.2</v>
      </c>
    </row>
    <row r="698" spans="20:23" x14ac:dyDescent="0.25">
      <c r="T698" s="2" t="s">
        <v>23</v>
      </c>
      <c r="U698" s="10">
        <f t="shared" si="10"/>
        <v>1</v>
      </c>
      <c r="V698" s="2">
        <v>106</v>
      </c>
      <c r="W698" s="2">
        <v>322.5</v>
      </c>
    </row>
    <row r="699" spans="20:23" x14ac:dyDescent="0.25">
      <c r="T699" s="3" t="s">
        <v>22</v>
      </c>
      <c r="U699" s="11">
        <f t="shared" si="10"/>
        <v>0</v>
      </c>
      <c r="V699" s="3">
        <v>107</v>
      </c>
      <c r="W699" s="3">
        <v>216.2</v>
      </c>
    </row>
    <row r="700" spans="20:23" x14ac:dyDescent="0.25">
      <c r="T700" s="2" t="s">
        <v>22</v>
      </c>
      <c r="U700" s="10">
        <f t="shared" si="10"/>
        <v>0</v>
      </c>
      <c r="V700" s="2">
        <v>116</v>
      </c>
      <c r="W700" s="2">
        <v>76.400000000000006</v>
      </c>
    </row>
    <row r="701" spans="20:23" x14ac:dyDescent="0.25">
      <c r="T701" s="3" t="s">
        <v>22</v>
      </c>
      <c r="U701" s="11">
        <f t="shared" si="10"/>
        <v>0</v>
      </c>
      <c r="V701" s="3">
        <v>75</v>
      </c>
      <c r="W701" s="3">
        <v>72.7</v>
      </c>
    </row>
    <row r="702" spans="20:23" x14ac:dyDescent="0.25">
      <c r="T702" s="2" t="s">
        <v>22</v>
      </c>
      <c r="U702" s="10">
        <f t="shared" si="10"/>
        <v>0</v>
      </c>
      <c r="V702" s="2">
        <v>100</v>
      </c>
      <c r="W702" s="2">
        <v>210.4</v>
      </c>
    </row>
    <row r="703" spans="20:23" x14ac:dyDescent="0.25">
      <c r="T703" s="3" t="s">
        <v>22</v>
      </c>
      <c r="U703" s="11">
        <f t="shared" si="10"/>
        <v>0</v>
      </c>
      <c r="V703" s="3">
        <v>93</v>
      </c>
      <c r="W703" s="3">
        <v>127.2</v>
      </c>
    </row>
    <row r="704" spans="20:23" x14ac:dyDescent="0.25">
      <c r="T704" s="2" t="s">
        <v>22</v>
      </c>
      <c r="U704" s="10">
        <f t="shared" si="10"/>
        <v>0</v>
      </c>
      <c r="V704" s="2">
        <v>79</v>
      </c>
      <c r="W704" s="2">
        <v>201.8</v>
      </c>
    </row>
    <row r="705" spans="20:23" x14ac:dyDescent="0.25">
      <c r="T705" s="3" t="s">
        <v>22</v>
      </c>
      <c r="U705" s="11">
        <f t="shared" si="10"/>
        <v>0</v>
      </c>
      <c r="V705" s="3">
        <v>112</v>
      </c>
      <c r="W705" s="3">
        <v>99.3</v>
      </c>
    </row>
    <row r="706" spans="20:23" x14ac:dyDescent="0.25">
      <c r="T706" s="2" t="s">
        <v>22</v>
      </c>
      <c r="U706" s="10">
        <f t="shared" si="10"/>
        <v>0</v>
      </c>
      <c r="V706" s="2">
        <v>114</v>
      </c>
      <c r="W706" s="2">
        <v>239.2</v>
      </c>
    </row>
    <row r="707" spans="20:23" x14ac:dyDescent="0.25">
      <c r="T707" s="3" t="s">
        <v>22</v>
      </c>
      <c r="U707" s="11">
        <f t="shared" ref="U707:U770" si="11">IF(T707="yes",1,0)</f>
        <v>0</v>
      </c>
      <c r="V707" s="3">
        <v>58</v>
      </c>
      <c r="W707" s="3">
        <v>120.9</v>
      </c>
    </row>
    <row r="708" spans="20:23" x14ac:dyDescent="0.25">
      <c r="T708" s="2" t="s">
        <v>22</v>
      </c>
      <c r="U708" s="10">
        <f t="shared" si="11"/>
        <v>0</v>
      </c>
      <c r="V708" s="2">
        <v>81</v>
      </c>
      <c r="W708" s="2">
        <v>224.7</v>
      </c>
    </row>
    <row r="709" spans="20:23" x14ac:dyDescent="0.25">
      <c r="T709" s="3" t="s">
        <v>22</v>
      </c>
      <c r="U709" s="11">
        <f t="shared" si="11"/>
        <v>0</v>
      </c>
      <c r="V709" s="3">
        <v>88</v>
      </c>
      <c r="W709" s="3">
        <v>176.6</v>
      </c>
    </row>
    <row r="710" spans="20:23" x14ac:dyDescent="0.25">
      <c r="T710" s="2" t="s">
        <v>23</v>
      </c>
      <c r="U710" s="10">
        <f t="shared" si="11"/>
        <v>1</v>
      </c>
      <c r="V710" s="2">
        <v>92</v>
      </c>
      <c r="W710" s="2">
        <v>180.6</v>
      </c>
    </row>
    <row r="711" spans="20:23" x14ac:dyDescent="0.25">
      <c r="T711" s="3" t="s">
        <v>22</v>
      </c>
      <c r="U711" s="11">
        <f t="shared" si="11"/>
        <v>0</v>
      </c>
      <c r="V711" s="3">
        <v>101</v>
      </c>
      <c r="W711" s="3">
        <v>125.9</v>
      </c>
    </row>
    <row r="712" spans="20:23" x14ac:dyDescent="0.25">
      <c r="T712" s="2" t="s">
        <v>22</v>
      </c>
      <c r="U712" s="10">
        <f t="shared" si="11"/>
        <v>0</v>
      </c>
      <c r="V712" s="2">
        <v>79</v>
      </c>
      <c r="W712" s="2">
        <v>237.6</v>
      </c>
    </row>
    <row r="713" spans="20:23" x14ac:dyDescent="0.25">
      <c r="T713" s="3" t="s">
        <v>22</v>
      </c>
      <c r="U713" s="11">
        <f t="shared" si="11"/>
        <v>0</v>
      </c>
      <c r="V713" s="3">
        <v>91</v>
      </c>
      <c r="W713" s="3">
        <v>198.4</v>
      </c>
    </row>
    <row r="714" spans="20:23" x14ac:dyDescent="0.25">
      <c r="T714" s="2" t="s">
        <v>22</v>
      </c>
      <c r="U714" s="10">
        <f t="shared" si="11"/>
        <v>0</v>
      </c>
      <c r="V714" s="2">
        <v>110</v>
      </c>
      <c r="W714" s="2">
        <v>274.3</v>
      </c>
    </row>
    <row r="715" spans="20:23" x14ac:dyDescent="0.25">
      <c r="T715" s="3" t="s">
        <v>23</v>
      </c>
      <c r="U715" s="11">
        <f t="shared" si="11"/>
        <v>1</v>
      </c>
      <c r="V715" s="3">
        <v>89</v>
      </c>
      <c r="W715" s="3">
        <v>199.6</v>
      </c>
    </row>
    <row r="716" spans="20:23" x14ac:dyDescent="0.25">
      <c r="T716" s="2" t="s">
        <v>22</v>
      </c>
      <c r="U716" s="10">
        <f t="shared" si="11"/>
        <v>0</v>
      </c>
      <c r="V716" s="2">
        <v>91</v>
      </c>
      <c r="W716" s="2">
        <v>217.7</v>
      </c>
    </row>
    <row r="717" spans="20:23" x14ac:dyDescent="0.25">
      <c r="T717" s="3" t="s">
        <v>22</v>
      </c>
      <c r="U717" s="11">
        <f t="shared" si="11"/>
        <v>0</v>
      </c>
      <c r="V717" s="3">
        <v>96</v>
      </c>
      <c r="W717" s="3">
        <v>134.69999999999999</v>
      </c>
    </row>
    <row r="718" spans="20:23" x14ac:dyDescent="0.25">
      <c r="T718" s="2" t="s">
        <v>22</v>
      </c>
      <c r="U718" s="10">
        <f t="shared" si="11"/>
        <v>0</v>
      </c>
      <c r="V718" s="2">
        <v>135</v>
      </c>
      <c r="W718" s="2">
        <v>256.3</v>
      </c>
    </row>
    <row r="719" spans="20:23" x14ac:dyDescent="0.25">
      <c r="T719" s="3" t="s">
        <v>22</v>
      </c>
      <c r="U719" s="11">
        <f t="shared" si="11"/>
        <v>0</v>
      </c>
      <c r="V719" s="3">
        <v>133</v>
      </c>
      <c r="W719" s="3">
        <v>183.6</v>
      </c>
    </row>
    <row r="720" spans="20:23" x14ac:dyDescent="0.25">
      <c r="T720" s="2" t="s">
        <v>22</v>
      </c>
      <c r="U720" s="10">
        <f t="shared" si="11"/>
        <v>0</v>
      </c>
      <c r="V720" s="2">
        <v>90</v>
      </c>
      <c r="W720" s="2">
        <v>176.2</v>
      </c>
    </row>
    <row r="721" spans="20:23" x14ac:dyDescent="0.25">
      <c r="T721" s="3" t="s">
        <v>22</v>
      </c>
      <c r="U721" s="11">
        <f t="shared" si="11"/>
        <v>0</v>
      </c>
      <c r="V721" s="3">
        <v>94</v>
      </c>
      <c r="W721" s="3">
        <v>205</v>
      </c>
    </row>
    <row r="722" spans="20:23" x14ac:dyDescent="0.25">
      <c r="T722" s="2" t="s">
        <v>23</v>
      </c>
      <c r="U722" s="10">
        <f t="shared" si="11"/>
        <v>1</v>
      </c>
      <c r="V722" s="2">
        <v>114</v>
      </c>
      <c r="W722" s="2">
        <v>267.89999999999998</v>
      </c>
    </row>
    <row r="723" spans="20:23" x14ac:dyDescent="0.25">
      <c r="T723" s="3" t="s">
        <v>22</v>
      </c>
      <c r="U723" s="11">
        <f t="shared" si="11"/>
        <v>0</v>
      </c>
      <c r="V723" s="3">
        <v>111</v>
      </c>
      <c r="W723" s="3">
        <v>179.2</v>
      </c>
    </row>
    <row r="724" spans="20:23" x14ac:dyDescent="0.25">
      <c r="T724" s="2" t="s">
        <v>22</v>
      </c>
      <c r="U724" s="10">
        <f t="shared" si="11"/>
        <v>0</v>
      </c>
      <c r="V724" s="2">
        <v>145</v>
      </c>
      <c r="W724" s="2">
        <v>149.4</v>
      </c>
    </row>
    <row r="725" spans="20:23" x14ac:dyDescent="0.25">
      <c r="T725" s="3" t="s">
        <v>22</v>
      </c>
      <c r="U725" s="11">
        <f t="shared" si="11"/>
        <v>0</v>
      </c>
      <c r="V725" s="3">
        <v>132</v>
      </c>
      <c r="W725" s="3">
        <v>163.6</v>
      </c>
    </row>
    <row r="726" spans="20:23" x14ac:dyDescent="0.25">
      <c r="T726" s="2" t="s">
        <v>22</v>
      </c>
      <c r="U726" s="10">
        <f t="shared" si="11"/>
        <v>0</v>
      </c>
      <c r="V726" s="2">
        <v>71</v>
      </c>
      <c r="W726" s="2">
        <v>207.6</v>
      </c>
    </row>
    <row r="727" spans="20:23" x14ac:dyDescent="0.25">
      <c r="T727" s="3" t="s">
        <v>22</v>
      </c>
      <c r="U727" s="11">
        <f t="shared" si="11"/>
        <v>0</v>
      </c>
      <c r="V727" s="3">
        <v>108</v>
      </c>
      <c r="W727" s="3">
        <v>165.4</v>
      </c>
    </row>
    <row r="728" spans="20:23" x14ac:dyDescent="0.25">
      <c r="T728" s="2" t="s">
        <v>22</v>
      </c>
      <c r="U728" s="10">
        <f t="shared" si="11"/>
        <v>0</v>
      </c>
      <c r="V728" s="2">
        <v>114</v>
      </c>
      <c r="W728" s="2">
        <v>209.8</v>
      </c>
    </row>
    <row r="729" spans="20:23" x14ac:dyDescent="0.25">
      <c r="T729" s="3" t="s">
        <v>22</v>
      </c>
      <c r="U729" s="11">
        <f t="shared" si="11"/>
        <v>0</v>
      </c>
      <c r="V729" s="3">
        <v>128</v>
      </c>
      <c r="W729" s="3">
        <v>220.1</v>
      </c>
    </row>
    <row r="730" spans="20:23" x14ac:dyDescent="0.25">
      <c r="T730" s="2" t="s">
        <v>22</v>
      </c>
      <c r="U730" s="10">
        <f t="shared" si="11"/>
        <v>0</v>
      </c>
      <c r="V730" s="2">
        <v>72</v>
      </c>
      <c r="W730" s="2">
        <v>141.30000000000001</v>
      </c>
    </row>
    <row r="731" spans="20:23" x14ac:dyDescent="0.25">
      <c r="T731" s="3" t="s">
        <v>22</v>
      </c>
      <c r="U731" s="11">
        <f t="shared" si="11"/>
        <v>0</v>
      </c>
      <c r="V731" s="3">
        <v>89</v>
      </c>
      <c r="W731" s="3">
        <v>196.5</v>
      </c>
    </row>
    <row r="732" spans="20:23" x14ac:dyDescent="0.25">
      <c r="T732" s="2" t="s">
        <v>22</v>
      </c>
      <c r="U732" s="10">
        <f t="shared" si="11"/>
        <v>0</v>
      </c>
      <c r="V732" s="2">
        <v>114</v>
      </c>
      <c r="W732" s="2">
        <v>180.9</v>
      </c>
    </row>
    <row r="733" spans="20:23" x14ac:dyDescent="0.25">
      <c r="T733" s="3" t="s">
        <v>22</v>
      </c>
      <c r="U733" s="11">
        <f t="shared" si="11"/>
        <v>0</v>
      </c>
      <c r="V733" s="3">
        <v>79</v>
      </c>
      <c r="W733" s="3">
        <v>206.7</v>
      </c>
    </row>
    <row r="734" spans="20:23" x14ac:dyDescent="0.25">
      <c r="T734" s="2" t="s">
        <v>22</v>
      </c>
      <c r="U734" s="10">
        <f t="shared" si="11"/>
        <v>0</v>
      </c>
      <c r="V734" s="2">
        <v>109</v>
      </c>
      <c r="W734" s="2">
        <v>166.8</v>
      </c>
    </row>
    <row r="735" spans="20:23" x14ac:dyDescent="0.25">
      <c r="T735" s="3" t="s">
        <v>22</v>
      </c>
      <c r="U735" s="11">
        <f t="shared" si="11"/>
        <v>0</v>
      </c>
      <c r="V735" s="3">
        <v>107</v>
      </c>
      <c r="W735" s="3">
        <v>127</v>
      </c>
    </row>
    <row r="736" spans="20:23" x14ac:dyDescent="0.25">
      <c r="T736" s="2" t="s">
        <v>22</v>
      </c>
      <c r="U736" s="10">
        <f t="shared" si="11"/>
        <v>0</v>
      </c>
      <c r="V736" s="2">
        <v>78</v>
      </c>
      <c r="W736" s="2">
        <v>267.39999999999998</v>
      </c>
    </row>
    <row r="737" spans="20:23" x14ac:dyDescent="0.25">
      <c r="T737" s="3" t="s">
        <v>22</v>
      </c>
      <c r="U737" s="11">
        <f t="shared" si="11"/>
        <v>0</v>
      </c>
      <c r="V737" s="3">
        <v>66</v>
      </c>
      <c r="W737" s="3">
        <v>281</v>
      </c>
    </row>
    <row r="738" spans="20:23" x14ac:dyDescent="0.25">
      <c r="T738" s="2" t="s">
        <v>22</v>
      </c>
      <c r="U738" s="10">
        <f t="shared" si="11"/>
        <v>0</v>
      </c>
      <c r="V738" s="2">
        <v>96</v>
      </c>
      <c r="W738" s="2">
        <v>270.8</v>
      </c>
    </row>
    <row r="739" spans="20:23" x14ac:dyDescent="0.25">
      <c r="T739" s="3" t="s">
        <v>22</v>
      </c>
      <c r="U739" s="11">
        <f t="shared" si="11"/>
        <v>0</v>
      </c>
      <c r="V739" s="3">
        <v>82</v>
      </c>
      <c r="W739" s="3">
        <v>171.2</v>
      </c>
    </row>
    <row r="740" spans="20:23" x14ac:dyDescent="0.25">
      <c r="T740" s="2" t="s">
        <v>22</v>
      </c>
      <c r="U740" s="10">
        <f t="shared" si="11"/>
        <v>0</v>
      </c>
      <c r="V740" s="2">
        <v>113</v>
      </c>
      <c r="W740" s="2">
        <v>162.80000000000001</v>
      </c>
    </row>
    <row r="741" spans="20:23" x14ac:dyDescent="0.25">
      <c r="T741" s="3" t="s">
        <v>22</v>
      </c>
      <c r="U741" s="11">
        <f t="shared" si="11"/>
        <v>0</v>
      </c>
      <c r="V741" s="3">
        <v>84</v>
      </c>
      <c r="W741" s="3">
        <v>146.30000000000001</v>
      </c>
    </row>
    <row r="742" spans="20:23" x14ac:dyDescent="0.25">
      <c r="T742" s="2" t="s">
        <v>22</v>
      </c>
      <c r="U742" s="10">
        <f t="shared" si="11"/>
        <v>0</v>
      </c>
      <c r="V742" s="2">
        <v>85</v>
      </c>
      <c r="W742" s="2">
        <v>254.8</v>
      </c>
    </row>
    <row r="743" spans="20:23" x14ac:dyDescent="0.25">
      <c r="T743" s="3" t="s">
        <v>22</v>
      </c>
      <c r="U743" s="11">
        <f t="shared" si="11"/>
        <v>0</v>
      </c>
      <c r="V743" s="3">
        <v>108</v>
      </c>
      <c r="W743" s="3">
        <v>254.9</v>
      </c>
    </row>
    <row r="744" spans="20:23" x14ac:dyDescent="0.25">
      <c r="T744" s="2" t="s">
        <v>22</v>
      </c>
      <c r="U744" s="10">
        <f t="shared" si="11"/>
        <v>0</v>
      </c>
      <c r="V744" s="2">
        <v>124</v>
      </c>
      <c r="W744" s="2">
        <v>107.7</v>
      </c>
    </row>
    <row r="745" spans="20:23" x14ac:dyDescent="0.25">
      <c r="T745" s="3" t="s">
        <v>22</v>
      </c>
      <c r="U745" s="11">
        <f t="shared" si="11"/>
        <v>0</v>
      </c>
      <c r="V745" s="3">
        <v>75</v>
      </c>
      <c r="W745" s="3">
        <v>158.80000000000001</v>
      </c>
    </row>
    <row r="746" spans="20:23" x14ac:dyDescent="0.25">
      <c r="T746" s="2" t="s">
        <v>22</v>
      </c>
      <c r="U746" s="10">
        <f t="shared" si="11"/>
        <v>0</v>
      </c>
      <c r="V746" s="2">
        <v>112</v>
      </c>
      <c r="W746" s="2">
        <v>198.5</v>
      </c>
    </row>
    <row r="747" spans="20:23" x14ac:dyDescent="0.25">
      <c r="T747" s="3" t="s">
        <v>22</v>
      </c>
      <c r="U747" s="11">
        <f t="shared" si="11"/>
        <v>0</v>
      </c>
      <c r="V747" s="3">
        <v>72</v>
      </c>
      <c r="W747" s="3">
        <v>178.4</v>
      </c>
    </row>
    <row r="748" spans="20:23" x14ac:dyDescent="0.25">
      <c r="T748" s="2" t="s">
        <v>22</v>
      </c>
      <c r="U748" s="10">
        <f t="shared" si="11"/>
        <v>0</v>
      </c>
      <c r="V748" s="2">
        <v>91</v>
      </c>
      <c r="W748" s="2">
        <v>110.9</v>
      </c>
    </row>
    <row r="749" spans="20:23" x14ac:dyDescent="0.25">
      <c r="T749" s="3" t="s">
        <v>23</v>
      </c>
      <c r="U749" s="11">
        <f t="shared" si="11"/>
        <v>1</v>
      </c>
      <c r="V749" s="3">
        <v>85</v>
      </c>
      <c r="W749" s="3">
        <v>166.9</v>
      </c>
    </row>
    <row r="750" spans="20:23" x14ac:dyDescent="0.25">
      <c r="T750" s="2" t="s">
        <v>22</v>
      </c>
      <c r="U750" s="10">
        <f t="shared" si="11"/>
        <v>0</v>
      </c>
      <c r="V750" s="2">
        <v>91</v>
      </c>
      <c r="W750" s="2">
        <v>244.8</v>
      </c>
    </row>
    <row r="751" spans="20:23" x14ac:dyDescent="0.25">
      <c r="T751" s="3" t="s">
        <v>23</v>
      </c>
      <c r="U751" s="11">
        <f t="shared" si="11"/>
        <v>1</v>
      </c>
      <c r="V751" s="3">
        <v>96</v>
      </c>
      <c r="W751" s="3">
        <v>120.8</v>
      </c>
    </row>
    <row r="752" spans="20:23" x14ac:dyDescent="0.25">
      <c r="T752" s="2" t="s">
        <v>22</v>
      </c>
      <c r="U752" s="10">
        <f t="shared" si="11"/>
        <v>0</v>
      </c>
      <c r="V752" s="2">
        <v>113</v>
      </c>
      <c r="W752" s="2">
        <v>126.7</v>
      </c>
    </row>
    <row r="753" spans="20:23" x14ac:dyDescent="0.25">
      <c r="T753" s="3" t="s">
        <v>22</v>
      </c>
      <c r="U753" s="11">
        <f t="shared" si="11"/>
        <v>0</v>
      </c>
      <c r="V753" s="3">
        <v>106</v>
      </c>
      <c r="W753" s="3">
        <v>215.9</v>
      </c>
    </row>
    <row r="754" spans="20:23" x14ac:dyDescent="0.25">
      <c r="T754" s="2" t="s">
        <v>22</v>
      </c>
      <c r="U754" s="10">
        <f t="shared" si="11"/>
        <v>0</v>
      </c>
      <c r="V754" s="2">
        <v>113</v>
      </c>
      <c r="W754" s="2">
        <v>209.9</v>
      </c>
    </row>
    <row r="755" spans="20:23" x14ac:dyDescent="0.25">
      <c r="T755" s="3" t="s">
        <v>23</v>
      </c>
      <c r="U755" s="11">
        <f t="shared" si="11"/>
        <v>1</v>
      </c>
      <c r="V755" s="3">
        <v>107</v>
      </c>
      <c r="W755" s="3">
        <v>321.60000000000002</v>
      </c>
    </row>
    <row r="756" spans="20:23" x14ac:dyDescent="0.25">
      <c r="T756" s="2" t="s">
        <v>22</v>
      </c>
      <c r="U756" s="10">
        <f t="shared" si="11"/>
        <v>0</v>
      </c>
      <c r="V756" s="2">
        <v>61</v>
      </c>
      <c r="W756" s="2">
        <v>166.6</v>
      </c>
    </row>
    <row r="757" spans="20:23" x14ac:dyDescent="0.25">
      <c r="T757" s="3" t="s">
        <v>22</v>
      </c>
      <c r="U757" s="11">
        <f t="shared" si="11"/>
        <v>0</v>
      </c>
      <c r="V757" s="3">
        <v>90</v>
      </c>
      <c r="W757" s="3">
        <v>214.2</v>
      </c>
    </row>
    <row r="758" spans="20:23" x14ac:dyDescent="0.25">
      <c r="T758" s="2" t="s">
        <v>23</v>
      </c>
      <c r="U758" s="10">
        <f t="shared" si="11"/>
        <v>1</v>
      </c>
      <c r="V758" s="2">
        <v>123</v>
      </c>
      <c r="W758" s="2">
        <v>260</v>
      </c>
    </row>
    <row r="759" spans="20:23" x14ac:dyDescent="0.25">
      <c r="T759" s="3" t="s">
        <v>23</v>
      </c>
      <c r="U759" s="11">
        <f t="shared" si="11"/>
        <v>1</v>
      </c>
      <c r="V759" s="3">
        <v>113</v>
      </c>
      <c r="W759" s="3">
        <v>191.9</v>
      </c>
    </row>
    <row r="760" spans="20:23" x14ac:dyDescent="0.25">
      <c r="T760" s="2" t="s">
        <v>22</v>
      </c>
      <c r="U760" s="10">
        <f t="shared" si="11"/>
        <v>0</v>
      </c>
      <c r="V760" s="2">
        <v>83</v>
      </c>
      <c r="W760" s="2">
        <v>118.1</v>
      </c>
    </row>
    <row r="761" spans="20:23" x14ac:dyDescent="0.25">
      <c r="T761" s="3" t="s">
        <v>22</v>
      </c>
      <c r="U761" s="11">
        <f t="shared" si="11"/>
        <v>0</v>
      </c>
      <c r="V761" s="3">
        <v>89</v>
      </c>
      <c r="W761" s="3">
        <v>190.2</v>
      </c>
    </row>
    <row r="762" spans="20:23" x14ac:dyDescent="0.25">
      <c r="T762" s="2" t="s">
        <v>22</v>
      </c>
      <c r="U762" s="10">
        <f t="shared" si="11"/>
        <v>0</v>
      </c>
      <c r="V762" s="2">
        <v>95</v>
      </c>
      <c r="W762" s="2">
        <v>82.2</v>
      </c>
    </row>
    <row r="763" spans="20:23" x14ac:dyDescent="0.25">
      <c r="T763" s="3" t="s">
        <v>22</v>
      </c>
      <c r="U763" s="11">
        <f t="shared" si="11"/>
        <v>0</v>
      </c>
      <c r="V763" s="3">
        <v>80</v>
      </c>
      <c r="W763" s="3">
        <v>163.80000000000001</v>
      </c>
    </row>
    <row r="764" spans="20:23" x14ac:dyDescent="0.25">
      <c r="T764" s="2" t="s">
        <v>22</v>
      </c>
      <c r="U764" s="10">
        <f t="shared" si="11"/>
        <v>0</v>
      </c>
      <c r="V764" s="2">
        <v>91</v>
      </c>
      <c r="W764" s="2">
        <v>159.80000000000001</v>
      </c>
    </row>
    <row r="765" spans="20:23" x14ac:dyDescent="0.25">
      <c r="T765" s="3" t="s">
        <v>22</v>
      </c>
      <c r="U765" s="11">
        <f t="shared" si="11"/>
        <v>0</v>
      </c>
      <c r="V765" s="3">
        <v>129</v>
      </c>
      <c r="W765" s="3">
        <v>214.3</v>
      </c>
    </row>
    <row r="766" spans="20:23" x14ac:dyDescent="0.25">
      <c r="T766" s="2" t="s">
        <v>23</v>
      </c>
      <c r="U766" s="10">
        <f t="shared" si="11"/>
        <v>1</v>
      </c>
      <c r="V766" s="2">
        <v>123</v>
      </c>
      <c r="W766" s="2">
        <v>287.3</v>
      </c>
    </row>
    <row r="767" spans="20:23" x14ac:dyDescent="0.25">
      <c r="T767" s="3" t="s">
        <v>22</v>
      </c>
      <c r="U767" s="11">
        <f t="shared" si="11"/>
        <v>0</v>
      </c>
      <c r="V767" s="3">
        <v>122</v>
      </c>
      <c r="W767" s="3">
        <v>101.2</v>
      </c>
    </row>
    <row r="768" spans="20:23" x14ac:dyDescent="0.25">
      <c r="T768" s="2" t="s">
        <v>22</v>
      </c>
      <c r="U768" s="10">
        <f t="shared" si="11"/>
        <v>0</v>
      </c>
      <c r="V768" s="2">
        <v>97</v>
      </c>
      <c r="W768" s="2">
        <v>109.1</v>
      </c>
    </row>
    <row r="769" spans="20:23" x14ac:dyDescent="0.25">
      <c r="T769" s="3" t="s">
        <v>22</v>
      </c>
      <c r="U769" s="11">
        <f t="shared" si="11"/>
        <v>0</v>
      </c>
      <c r="V769" s="3">
        <v>67</v>
      </c>
      <c r="W769" s="3">
        <v>215.9</v>
      </c>
    </row>
    <row r="770" spans="20:23" x14ac:dyDescent="0.25">
      <c r="T770" s="2" t="s">
        <v>22</v>
      </c>
      <c r="U770" s="10">
        <f t="shared" si="11"/>
        <v>0</v>
      </c>
      <c r="V770" s="2">
        <v>110</v>
      </c>
      <c r="W770" s="2">
        <v>203.4</v>
      </c>
    </row>
    <row r="771" spans="20:23" x14ac:dyDescent="0.25">
      <c r="T771" s="3" t="s">
        <v>22</v>
      </c>
      <c r="U771" s="11">
        <f t="shared" ref="U771:U834" si="12">IF(T771="yes",1,0)</f>
        <v>0</v>
      </c>
      <c r="V771" s="3">
        <v>113</v>
      </c>
      <c r="W771" s="3">
        <v>110.1</v>
      </c>
    </row>
    <row r="772" spans="20:23" x14ac:dyDescent="0.25">
      <c r="T772" s="2" t="s">
        <v>22</v>
      </c>
      <c r="U772" s="10">
        <f t="shared" si="12"/>
        <v>0</v>
      </c>
      <c r="V772" s="2">
        <v>51</v>
      </c>
      <c r="W772" s="2">
        <v>111</v>
      </c>
    </row>
    <row r="773" spans="20:23" x14ac:dyDescent="0.25">
      <c r="T773" s="3" t="s">
        <v>22</v>
      </c>
      <c r="U773" s="11">
        <f t="shared" si="12"/>
        <v>0</v>
      </c>
      <c r="V773" s="3">
        <v>107</v>
      </c>
      <c r="W773" s="3">
        <v>144.80000000000001</v>
      </c>
    </row>
    <row r="774" spans="20:23" x14ac:dyDescent="0.25">
      <c r="T774" s="2" t="s">
        <v>22</v>
      </c>
      <c r="U774" s="10">
        <f t="shared" si="12"/>
        <v>0</v>
      </c>
      <c r="V774" s="2">
        <v>134</v>
      </c>
      <c r="W774" s="2">
        <v>135.4</v>
      </c>
    </row>
    <row r="775" spans="20:23" x14ac:dyDescent="0.25">
      <c r="T775" s="3" t="s">
        <v>22</v>
      </c>
      <c r="U775" s="11">
        <f t="shared" si="12"/>
        <v>0</v>
      </c>
      <c r="V775" s="3">
        <v>134</v>
      </c>
      <c r="W775" s="3">
        <v>84.2</v>
      </c>
    </row>
    <row r="776" spans="20:23" x14ac:dyDescent="0.25">
      <c r="T776" s="2" t="s">
        <v>22</v>
      </c>
      <c r="U776" s="10">
        <f t="shared" si="12"/>
        <v>0</v>
      </c>
      <c r="V776" s="2">
        <v>127</v>
      </c>
      <c r="W776" s="2">
        <v>209.1</v>
      </c>
    </row>
    <row r="777" spans="20:23" x14ac:dyDescent="0.25">
      <c r="T777" s="3" t="s">
        <v>22</v>
      </c>
      <c r="U777" s="11">
        <f t="shared" si="12"/>
        <v>0</v>
      </c>
      <c r="V777" s="3">
        <v>117</v>
      </c>
      <c r="W777" s="3">
        <v>130.1</v>
      </c>
    </row>
    <row r="778" spans="20:23" x14ac:dyDescent="0.25">
      <c r="T778" s="2" t="s">
        <v>22</v>
      </c>
      <c r="U778" s="10">
        <f t="shared" si="12"/>
        <v>0</v>
      </c>
      <c r="V778" s="2">
        <v>104</v>
      </c>
      <c r="W778" s="2">
        <v>241.9</v>
      </c>
    </row>
    <row r="779" spans="20:23" x14ac:dyDescent="0.25">
      <c r="T779" s="3" t="s">
        <v>22</v>
      </c>
      <c r="U779" s="11">
        <f t="shared" si="12"/>
        <v>0</v>
      </c>
      <c r="V779" s="3">
        <v>68</v>
      </c>
      <c r="W779" s="3">
        <v>67.7</v>
      </c>
    </row>
    <row r="780" spans="20:23" x14ac:dyDescent="0.25">
      <c r="T780" s="2" t="s">
        <v>22</v>
      </c>
      <c r="U780" s="10">
        <f t="shared" si="12"/>
        <v>0</v>
      </c>
      <c r="V780" s="2">
        <v>87</v>
      </c>
      <c r="W780" s="2">
        <v>200.4</v>
      </c>
    </row>
    <row r="781" spans="20:23" x14ac:dyDescent="0.25">
      <c r="T781" s="3" t="s">
        <v>23</v>
      </c>
      <c r="U781" s="11">
        <f t="shared" si="12"/>
        <v>1</v>
      </c>
      <c r="V781" s="3">
        <v>103</v>
      </c>
      <c r="W781" s="3">
        <v>125.8</v>
      </c>
    </row>
    <row r="782" spans="20:23" x14ac:dyDescent="0.25">
      <c r="T782" s="2" t="s">
        <v>22</v>
      </c>
      <c r="U782" s="10">
        <f t="shared" si="12"/>
        <v>0</v>
      </c>
      <c r="V782" s="2">
        <v>87</v>
      </c>
      <c r="W782" s="2">
        <v>128.19999999999999</v>
      </c>
    </row>
    <row r="783" spans="20:23" x14ac:dyDescent="0.25">
      <c r="T783" s="3" t="s">
        <v>22</v>
      </c>
      <c r="U783" s="11">
        <f t="shared" si="12"/>
        <v>0</v>
      </c>
      <c r="V783" s="3">
        <v>88</v>
      </c>
      <c r="W783" s="3">
        <v>226.3</v>
      </c>
    </row>
    <row r="784" spans="20:23" x14ac:dyDescent="0.25">
      <c r="T784" s="2" t="s">
        <v>22</v>
      </c>
      <c r="U784" s="10">
        <f t="shared" si="12"/>
        <v>0</v>
      </c>
      <c r="V784" s="2">
        <v>107</v>
      </c>
      <c r="W784" s="2">
        <v>162.30000000000001</v>
      </c>
    </row>
    <row r="785" spans="20:23" x14ac:dyDescent="0.25">
      <c r="T785" s="3" t="s">
        <v>22</v>
      </c>
      <c r="U785" s="11">
        <f t="shared" si="12"/>
        <v>0</v>
      </c>
      <c r="V785" s="3">
        <v>127</v>
      </c>
      <c r="W785" s="3">
        <v>120.5</v>
      </c>
    </row>
    <row r="786" spans="20:23" x14ac:dyDescent="0.25">
      <c r="T786" s="2" t="s">
        <v>22</v>
      </c>
      <c r="U786" s="10">
        <f t="shared" si="12"/>
        <v>0</v>
      </c>
      <c r="V786" s="2">
        <v>90</v>
      </c>
      <c r="W786" s="2">
        <v>91.1</v>
      </c>
    </row>
    <row r="787" spans="20:23" x14ac:dyDescent="0.25">
      <c r="T787" s="3" t="s">
        <v>22</v>
      </c>
      <c r="U787" s="11">
        <f t="shared" si="12"/>
        <v>0</v>
      </c>
      <c r="V787" s="3">
        <v>137</v>
      </c>
      <c r="W787" s="3">
        <v>168.8</v>
      </c>
    </row>
    <row r="788" spans="20:23" x14ac:dyDescent="0.25">
      <c r="T788" s="2" t="s">
        <v>22</v>
      </c>
      <c r="U788" s="10">
        <f t="shared" si="12"/>
        <v>0</v>
      </c>
      <c r="V788" s="2">
        <v>81</v>
      </c>
      <c r="W788" s="2">
        <v>153.5</v>
      </c>
    </row>
    <row r="789" spans="20:23" x14ac:dyDescent="0.25">
      <c r="T789" s="3" t="s">
        <v>22</v>
      </c>
      <c r="U789" s="11">
        <f t="shared" si="12"/>
        <v>0</v>
      </c>
      <c r="V789" s="3">
        <v>88</v>
      </c>
      <c r="W789" s="3">
        <v>226.2</v>
      </c>
    </row>
    <row r="790" spans="20:23" x14ac:dyDescent="0.25">
      <c r="T790" s="2" t="s">
        <v>22</v>
      </c>
      <c r="U790" s="10">
        <f t="shared" si="12"/>
        <v>0</v>
      </c>
      <c r="V790" s="2">
        <v>107</v>
      </c>
      <c r="W790" s="2">
        <v>191.9</v>
      </c>
    </row>
    <row r="791" spans="20:23" x14ac:dyDescent="0.25">
      <c r="T791" s="3" t="s">
        <v>23</v>
      </c>
      <c r="U791" s="11">
        <f t="shared" si="12"/>
        <v>1</v>
      </c>
      <c r="V791" s="3">
        <v>147</v>
      </c>
      <c r="W791" s="3">
        <v>167.9</v>
      </c>
    </row>
    <row r="792" spans="20:23" x14ac:dyDescent="0.25">
      <c r="T792" s="2" t="s">
        <v>22</v>
      </c>
      <c r="U792" s="10">
        <f t="shared" si="12"/>
        <v>0</v>
      </c>
      <c r="V792" s="2">
        <v>88</v>
      </c>
      <c r="W792" s="2">
        <v>180</v>
      </c>
    </row>
    <row r="793" spans="20:23" x14ac:dyDescent="0.25">
      <c r="T793" s="3" t="s">
        <v>23</v>
      </c>
      <c r="U793" s="11">
        <f t="shared" si="12"/>
        <v>1</v>
      </c>
      <c r="V793" s="3">
        <v>67</v>
      </c>
      <c r="W793" s="3">
        <v>257.39999999999998</v>
      </c>
    </row>
    <row r="794" spans="20:23" x14ac:dyDescent="0.25">
      <c r="T794" s="2" t="s">
        <v>22</v>
      </c>
      <c r="U794" s="10">
        <f t="shared" si="12"/>
        <v>0</v>
      </c>
      <c r="V794" s="2">
        <v>75</v>
      </c>
      <c r="W794" s="2">
        <v>174.4</v>
      </c>
    </row>
    <row r="795" spans="20:23" x14ac:dyDescent="0.25">
      <c r="T795" s="3" t="s">
        <v>22</v>
      </c>
      <c r="U795" s="11">
        <f t="shared" si="12"/>
        <v>0</v>
      </c>
      <c r="V795" s="3">
        <v>83</v>
      </c>
      <c r="W795" s="3">
        <v>159.69999999999999</v>
      </c>
    </row>
    <row r="796" spans="20:23" x14ac:dyDescent="0.25">
      <c r="T796" s="2" t="s">
        <v>22</v>
      </c>
      <c r="U796" s="10">
        <f t="shared" si="12"/>
        <v>0</v>
      </c>
      <c r="V796" s="2">
        <v>124</v>
      </c>
      <c r="W796" s="2">
        <v>237.2</v>
      </c>
    </row>
    <row r="797" spans="20:23" x14ac:dyDescent="0.25">
      <c r="T797" s="3" t="s">
        <v>22</v>
      </c>
      <c r="U797" s="11">
        <f t="shared" si="12"/>
        <v>0</v>
      </c>
      <c r="V797" s="3">
        <v>89</v>
      </c>
      <c r="W797" s="3">
        <v>153.80000000000001</v>
      </c>
    </row>
    <row r="798" spans="20:23" x14ac:dyDescent="0.25">
      <c r="T798" s="2" t="s">
        <v>22</v>
      </c>
      <c r="U798" s="10">
        <f t="shared" si="12"/>
        <v>0</v>
      </c>
      <c r="V798" s="2">
        <v>86</v>
      </c>
      <c r="W798" s="2">
        <v>205.1</v>
      </c>
    </row>
    <row r="799" spans="20:23" x14ac:dyDescent="0.25">
      <c r="T799" s="3" t="s">
        <v>22</v>
      </c>
      <c r="U799" s="11">
        <f t="shared" si="12"/>
        <v>0</v>
      </c>
      <c r="V799" s="3">
        <v>93</v>
      </c>
      <c r="W799" s="3">
        <v>175.7</v>
      </c>
    </row>
    <row r="800" spans="20:23" x14ac:dyDescent="0.25">
      <c r="T800" s="2" t="s">
        <v>22</v>
      </c>
      <c r="U800" s="10">
        <f t="shared" si="12"/>
        <v>0</v>
      </c>
      <c r="V800" s="2">
        <v>123</v>
      </c>
      <c r="W800" s="2">
        <v>155.9</v>
      </c>
    </row>
    <row r="801" spans="20:23" x14ac:dyDescent="0.25">
      <c r="T801" s="3" t="s">
        <v>22</v>
      </c>
      <c r="U801" s="11">
        <f t="shared" si="12"/>
        <v>0</v>
      </c>
      <c r="V801" s="3">
        <v>109</v>
      </c>
      <c r="W801" s="3">
        <v>154.4</v>
      </c>
    </row>
    <row r="802" spans="20:23" x14ac:dyDescent="0.25">
      <c r="T802" s="2" t="s">
        <v>22</v>
      </c>
      <c r="U802" s="10">
        <f t="shared" si="12"/>
        <v>0</v>
      </c>
      <c r="V802" s="2">
        <v>69</v>
      </c>
      <c r="W802" s="2">
        <v>150</v>
      </c>
    </row>
    <row r="803" spans="20:23" x14ac:dyDescent="0.25">
      <c r="T803" s="3" t="s">
        <v>22</v>
      </c>
      <c r="U803" s="11">
        <f t="shared" si="12"/>
        <v>0</v>
      </c>
      <c r="V803" s="3">
        <v>97</v>
      </c>
      <c r="W803" s="3">
        <v>232.4</v>
      </c>
    </row>
    <row r="804" spans="20:23" x14ac:dyDescent="0.25">
      <c r="T804" s="2" t="s">
        <v>22</v>
      </c>
      <c r="U804" s="10">
        <f t="shared" si="12"/>
        <v>0</v>
      </c>
      <c r="V804" s="2">
        <v>100</v>
      </c>
      <c r="W804" s="2">
        <v>165.4</v>
      </c>
    </row>
    <row r="805" spans="20:23" x14ac:dyDescent="0.25">
      <c r="T805" s="3" t="s">
        <v>22</v>
      </c>
      <c r="U805" s="11">
        <f t="shared" si="12"/>
        <v>0</v>
      </c>
      <c r="V805" s="3">
        <v>106</v>
      </c>
      <c r="W805" s="3">
        <v>199.2</v>
      </c>
    </row>
    <row r="806" spans="20:23" x14ac:dyDescent="0.25">
      <c r="T806" s="2" t="s">
        <v>22</v>
      </c>
      <c r="U806" s="10">
        <f t="shared" si="12"/>
        <v>0</v>
      </c>
      <c r="V806" s="2">
        <v>81</v>
      </c>
      <c r="W806" s="2">
        <v>217.6</v>
      </c>
    </row>
    <row r="807" spans="20:23" x14ac:dyDescent="0.25">
      <c r="T807" s="3" t="s">
        <v>22</v>
      </c>
      <c r="U807" s="11">
        <f t="shared" si="12"/>
        <v>0</v>
      </c>
      <c r="V807" s="3">
        <v>95</v>
      </c>
      <c r="W807" s="3">
        <v>212.1</v>
      </c>
    </row>
    <row r="808" spans="20:23" x14ac:dyDescent="0.25">
      <c r="T808" s="2" t="s">
        <v>22</v>
      </c>
      <c r="U808" s="10">
        <f t="shared" si="12"/>
        <v>0</v>
      </c>
      <c r="V808" s="2">
        <v>75</v>
      </c>
      <c r="W808" s="2">
        <v>154</v>
      </c>
    </row>
    <row r="809" spans="20:23" x14ac:dyDescent="0.25">
      <c r="T809" s="3" t="s">
        <v>22</v>
      </c>
      <c r="U809" s="11">
        <f t="shared" si="12"/>
        <v>0</v>
      </c>
      <c r="V809" s="3">
        <v>130</v>
      </c>
      <c r="W809" s="3">
        <v>175.4</v>
      </c>
    </row>
    <row r="810" spans="20:23" x14ac:dyDescent="0.25">
      <c r="T810" s="2" t="s">
        <v>23</v>
      </c>
      <c r="U810" s="10">
        <f t="shared" si="12"/>
        <v>1</v>
      </c>
      <c r="V810" s="2">
        <v>63</v>
      </c>
      <c r="W810" s="2">
        <v>152</v>
      </c>
    </row>
    <row r="811" spans="20:23" x14ac:dyDescent="0.25">
      <c r="T811" s="3" t="s">
        <v>22</v>
      </c>
      <c r="U811" s="11">
        <f t="shared" si="12"/>
        <v>0</v>
      </c>
      <c r="V811" s="3">
        <v>147</v>
      </c>
      <c r="W811" s="3">
        <v>230.2</v>
      </c>
    </row>
    <row r="812" spans="20:23" x14ac:dyDescent="0.25">
      <c r="T812" s="2" t="s">
        <v>23</v>
      </c>
      <c r="U812" s="10">
        <f t="shared" si="12"/>
        <v>1</v>
      </c>
      <c r="V812" s="2">
        <v>103</v>
      </c>
      <c r="W812" s="2">
        <v>174.9</v>
      </c>
    </row>
    <row r="813" spans="20:23" x14ac:dyDescent="0.25">
      <c r="T813" s="3" t="s">
        <v>22</v>
      </c>
      <c r="U813" s="11">
        <f t="shared" si="12"/>
        <v>0</v>
      </c>
      <c r="V813" s="3">
        <v>68</v>
      </c>
      <c r="W813" s="3">
        <v>190.2</v>
      </c>
    </row>
    <row r="814" spans="20:23" x14ac:dyDescent="0.25">
      <c r="T814" s="2" t="s">
        <v>22</v>
      </c>
      <c r="U814" s="10">
        <f t="shared" si="12"/>
        <v>0</v>
      </c>
      <c r="V814" s="2">
        <v>122</v>
      </c>
      <c r="W814" s="2">
        <v>176.4</v>
      </c>
    </row>
    <row r="815" spans="20:23" x14ac:dyDescent="0.25">
      <c r="T815" s="3" t="s">
        <v>22</v>
      </c>
      <c r="U815" s="11">
        <f t="shared" si="12"/>
        <v>0</v>
      </c>
      <c r="V815" s="3">
        <v>95</v>
      </c>
      <c r="W815" s="3">
        <v>160.9</v>
      </c>
    </row>
    <row r="816" spans="20:23" x14ac:dyDescent="0.25">
      <c r="T816" s="2" t="s">
        <v>22</v>
      </c>
      <c r="U816" s="10">
        <f t="shared" si="12"/>
        <v>0</v>
      </c>
      <c r="V816" s="2">
        <v>90</v>
      </c>
      <c r="W816" s="2">
        <v>228.7</v>
      </c>
    </row>
    <row r="817" spans="20:23" x14ac:dyDescent="0.25">
      <c r="T817" s="3" t="s">
        <v>22</v>
      </c>
      <c r="U817" s="11">
        <f t="shared" si="12"/>
        <v>0</v>
      </c>
      <c r="V817" s="3">
        <v>90</v>
      </c>
      <c r="W817" s="3">
        <v>144</v>
      </c>
    </row>
    <row r="818" spans="20:23" x14ac:dyDescent="0.25">
      <c r="T818" s="2" t="s">
        <v>22</v>
      </c>
      <c r="U818" s="10">
        <f t="shared" si="12"/>
        <v>0</v>
      </c>
      <c r="V818" s="2">
        <v>90</v>
      </c>
      <c r="W818" s="2">
        <v>135.9</v>
      </c>
    </row>
    <row r="819" spans="20:23" x14ac:dyDescent="0.25">
      <c r="T819" s="3" t="s">
        <v>23</v>
      </c>
      <c r="U819" s="11">
        <f t="shared" si="12"/>
        <v>1</v>
      </c>
      <c r="V819" s="3">
        <v>118</v>
      </c>
      <c r="W819" s="3">
        <v>334.3</v>
      </c>
    </row>
    <row r="820" spans="20:23" x14ac:dyDescent="0.25">
      <c r="T820" s="2" t="s">
        <v>22</v>
      </c>
      <c r="U820" s="10">
        <f t="shared" si="12"/>
        <v>0</v>
      </c>
      <c r="V820" s="2">
        <v>77</v>
      </c>
      <c r="W820" s="2">
        <v>130.5</v>
      </c>
    </row>
    <row r="821" spans="20:23" x14ac:dyDescent="0.25">
      <c r="T821" s="3" t="s">
        <v>23</v>
      </c>
      <c r="U821" s="11">
        <f t="shared" si="12"/>
        <v>1</v>
      </c>
      <c r="V821" s="3">
        <v>105</v>
      </c>
      <c r="W821" s="3">
        <v>134.19999999999999</v>
      </c>
    </row>
    <row r="822" spans="20:23" x14ac:dyDescent="0.25">
      <c r="T822" s="2" t="s">
        <v>23</v>
      </c>
      <c r="U822" s="10">
        <f t="shared" si="12"/>
        <v>1</v>
      </c>
      <c r="V822" s="2">
        <v>102</v>
      </c>
      <c r="W822" s="2">
        <v>278</v>
      </c>
    </row>
    <row r="823" spans="20:23" x14ac:dyDescent="0.25">
      <c r="T823" s="3" t="s">
        <v>22</v>
      </c>
      <c r="U823" s="11">
        <f t="shared" si="12"/>
        <v>0</v>
      </c>
      <c r="V823" s="3">
        <v>70</v>
      </c>
      <c r="W823" s="3">
        <v>105.4</v>
      </c>
    </row>
    <row r="824" spans="20:23" x14ac:dyDescent="0.25">
      <c r="T824" s="2" t="s">
        <v>22</v>
      </c>
      <c r="U824" s="10">
        <f t="shared" si="12"/>
        <v>0</v>
      </c>
      <c r="V824" s="2">
        <v>94</v>
      </c>
      <c r="W824" s="2">
        <v>188.9</v>
      </c>
    </row>
    <row r="825" spans="20:23" x14ac:dyDescent="0.25">
      <c r="T825" s="3" t="s">
        <v>22</v>
      </c>
      <c r="U825" s="11">
        <f t="shared" si="12"/>
        <v>0</v>
      </c>
      <c r="V825" s="3">
        <v>85</v>
      </c>
      <c r="W825" s="3">
        <v>111.8</v>
      </c>
    </row>
    <row r="826" spans="20:23" x14ac:dyDescent="0.25">
      <c r="T826" s="2" t="s">
        <v>22</v>
      </c>
      <c r="U826" s="10">
        <f t="shared" si="12"/>
        <v>0</v>
      </c>
      <c r="V826" s="2">
        <v>106</v>
      </c>
      <c r="W826" s="2">
        <v>159.1</v>
      </c>
    </row>
    <row r="827" spans="20:23" x14ac:dyDescent="0.25">
      <c r="T827" s="3" t="s">
        <v>22</v>
      </c>
      <c r="U827" s="11">
        <f t="shared" si="12"/>
        <v>0</v>
      </c>
      <c r="V827" s="3">
        <v>105</v>
      </c>
      <c r="W827" s="3">
        <v>212.4</v>
      </c>
    </row>
    <row r="828" spans="20:23" x14ac:dyDescent="0.25">
      <c r="T828" s="2" t="s">
        <v>22</v>
      </c>
      <c r="U828" s="10">
        <f t="shared" si="12"/>
        <v>0</v>
      </c>
      <c r="V828" s="2">
        <v>112</v>
      </c>
      <c r="W828" s="2">
        <v>142.30000000000001</v>
      </c>
    </row>
    <row r="829" spans="20:23" x14ac:dyDescent="0.25">
      <c r="T829" s="3" t="s">
        <v>23</v>
      </c>
      <c r="U829" s="11">
        <f t="shared" si="12"/>
        <v>1</v>
      </c>
      <c r="V829" s="3">
        <v>55</v>
      </c>
      <c r="W829" s="3">
        <v>346.8</v>
      </c>
    </row>
    <row r="830" spans="20:23" x14ac:dyDescent="0.25">
      <c r="T830" s="2" t="s">
        <v>22</v>
      </c>
      <c r="U830" s="10">
        <f t="shared" si="12"/>
        <v>0</v>
      </c>
      <c r="V830" s="2">
        <v>102</v>
      </c>
      <c r="W830" s="2">
        <v>113.9</v>
      </c>
    </row>
    <row r="831" spans="20:23" x14ac:dyDescent="0.25">
      <c r="T831" s="3" t="s">
        <v>23</v>
      </c>
      <c r="U831" s="11">
        <f t="shared" si="12"/>
        <v>1</v>
      </c>
      <c r="V831" s="3">
        <v>103</v>
      </c>
      <c r="W831" s="3">
        <v>267.89999999999998</v>
      </c>
    </row>
    <row r="832" spans="20:23" x14ac:dyDescent="0.25">
      <c r="T832" s="2" t="s">
        <v>22</v>
      </c>
      <c r="U832" s="10">
        <f t="shared" si="12"/>
        <v>0</v>
      </c>
      <c r="V832" s="2">
        <v>150</v>
      </c>
      <c r="W832" s="2">
        <v>275.39999999999998</v>
      </c>
    </row>
    <row r="833" spans="20:23" x14ac:dyDescent="0.25">
      <c r="T833" s="3" t="s">
        <v>22</v>
      </c>
      <c r="U833" s="11">
        <f t="shared" si="12"/>
        <v>0</v>
      </c>
      <c r="V833" s="3">
        <v>97</v>
      </c>
      <c r="W833" s="3">
        <v>192.6</v>
      </c>
    </row>
    <row r="834" spans="20:23" x14ac:dyDescent="0.25">
      <c r="T834" s="2" t="s">
        <v>22</v>
      </c>
      <c r="U834" s="10">
        <f t="shared" si="12"/>
        <v>0</v>
      </c>
      <c r="V834" s="2">
        <v>104</v>
      </c>
      <c r="W834" s="2">
        <v>91.7</v>
      </c>
    </row>
    <row r="835" spans="20:23" x14ac:dyDescent="0.25">
      <c r="T835" s="3" t="s">
        <v>22</v>
      </c>
      <c r="U835" s="11">
        <f t="shared" ref="U835:U898" si="13">IF(T835="yes",1,0)</f>
        <v>0</v>
      </c>
      <c r="V835" s="3">
        <v>99</v>
      </c>
      <c r="W835" s="3">
        <v>126.3</v>
      </c>
    </row>
    <row r="836" spans="20:23" x14ac:dyDescent="0.25">
      <c r="T836" s="2" t="s">
        <v>22</v>
      </c>
      <c r="U836" s="10">
        <f t="shared" si="13"/>
        <v>0</v>
      </c>
      <c r="V836" s="2">
        <v>108</v>
      </c>
      <c r="W836" s="2">
        <v>190.6</v>
      </c>
    </row>
    <row r="837" spans="20:23" x14ac:dyDescent="0.25">
      <c r="T837" s="3" t="s">
        <v>22</v>
      </c>
      <c r="U837" s="11">
        <f t="shared" si="13"/>
        <v>0</v>
      </c>
      <c r="V837" s="3">
        <v>101</v>
      </c>
      <c r="W837" s="3">
        <v>116.1</v>
      </c>
    </row>
    <row r="838" spans="20:23" x14ac:dyDescent="0.25">
      <c r="T838" s="2" t="s">
        <v>22</v>
      </c>
      <c r="U838" s="10">
        <f t="shared" si="13"/>
        <v>0</v>
      </c>
      <c r="V838" s="2">
        <v>91</v>
      </c>
      <c r="W838" s="2">
        <v>217.3</v>
      </c>
    </row>
    <row r="839" spans="20:23" x14ac:dyDescent="0.25">
      <c r="T839" s="3" t="s">
        <v>22</v>
      </c>
      <c r="U839" s="11">
        <f t="shared" si="13"/>
        <v>0</v>
      </c>
      <c r="V839" s="3">
        <v>80</v>
      </c>
      <c r="W839" s="3">
        <v>179.4</v>
      </c>
    </row>
    <row r="840" spans="20:23" x14ac:dyDescent="0.25">
      <c r="T840" s="2" t="s">
        <v>22</v>
      </c>
      <c r="U840" s="10">
        <f t="shared" si="13"/>
        <v>0</v>
      </c>
      <c r="V840" s="2">
        <v>109</v>
      </c>
      <c r="W840" s="2">
        <v>207.7</v>
      </c>
    </row>
    <row r="841" spans="20:23" x14ac:dyDescent="0.25">
      <c r="T841" s="3" t="s">
        <v>22</v>
      </c>
      <c r="U841" s="11">
        <f t="shared" si="13"/>
        <v>0</v>
      </c>
      <c r="V841" s="3">
        <v>84</v>
      </c>
      <c r="W841" s="3">
        <v>125.3</v>
      </c>
    </row>
    <row r="842" spans="20:23" x14ac:dyDescent="0.25">
      <c r="T842" s="2" t="s">
        <v>22</v>
      </c>
      <c r="U842" s="10">
        <f t="shared" si="13"/>
        <v>0</v>
      </c>
      <c r="V842" s="2">
        <v>91</v>
      </c>
      <c r="W842" s="2">
        <v>138.1</v>
      </c>
    </row>
    <row r="843" spans="20:23" x14ac:dyDescent="0.25">
      <c r="T843" s="3" t="s">
        <v>22</v>
      </c>
      <c r="U843" s="11">
        <f t="shared" si="13"/>
        <v>0</v>
      </c>
      <c r="V843" s="3">
        <v>88</v>
      </c>
      <c r="W843" s="3">
        <v>169.3</v>
      </c>
    </row>
    <row r="844" spans="20:23" x14ac:dyDescent="0.25">
      <c r="T844" s="2" t="s">
        <v>22</v>
      </c>
      <c r="U844" s="10">
        <f t="shared" si="13"/>
        <v>0</v>
      </c>
      <c r="V844" s="2">
        <v>101</v>
      </c>
      <c r="W844" s="2">
        <v>201.3</v>
      </c>
    </row>
    <row r="845" spans="20:23" x14ac:dyDescent="0.25">
      <c r="T845" s="3" t="s">
        <v>22</v>
      </c>
      <c r="U845" s="11">
        <f t="shared" si="13"/>
        <v>0</v>
      </c>
      <c r="V845" s="3">
        <v>92</v>
      </c>
      <c r="W845" s="3">
        <v>190.4</v>
      </c>
    </row>
    <row r="846" spans="20:23" x14ac:dyDescent="0.25">
      <c r="T846" s="2" t="s">
        <v>22</v>
      </c>
      <c r="U846" s="10">
        <f t="shared" si="13"/>
        <v>0</v>
      </c>
      <c r="V846" s="2">
        <v>91</v>
      </c>
      <c r="W846" s="2">
        <v>143.30000000000001</v>
      </c>
    </row>
    <row r="847" spans="20:23" x14ac:dyDescent="0.25">
      <c r="T847" s="3" t="s">
        <v>22</v>
      </c>
      <c r="U847" s="11">
        <f t="shared" si="13"/>
        <v>0</v>
      </c>
      <c r="V847" s="3">
        <v>57</v>
      </c>
      <c r="W847" s="3">
        <v>97.4</v>
      </c>
    </row>
    <row r="848" spans="20:23" x14ac:dyDescent="0.25">
      <c r="T848" s="2" t="s">
        <v>22</v>
      </c>
      <c r="U848" s="10">
        <f t="shared" si="13"/>
        <v>0</v>
      </c>
      <c r="V848" s="2">
        <v>111</v>
      </c>
      <c r="W848" s="2">
        <v>181.4</v>
      </c>
    </row>
    <row r="849" spans="20:23" x14ac:dyDescent="0.25">
      <c r="T849" s="3" t="s">
        <v>22</v>
      </c>
      <c r="U849" s="11">
        <f t="shared" si="13"/>
        <v>0</v>
      </c>
      <c r="V849" s="3">
        <v>83</v>
      </c>
      <c r="W849" s="3">
        <v>246.4</v>
      </c>
    </row>
    <row r="850" spans="20:23" x14ac:dyDescent="0.25">
      <c r="T850" s="2" t="s">
        <v>22</v>
      </c>
      <c r="U850" s="10">
        <f t="shared" si="13"/>
        <v>0</v>
      </c>
      <c r="V850" s="2">
        <v>111</v>
      </c>
      <c r="W850" s="2">
        <v>104.9</v>
      </c>
    </row>
    <row r="851" spans="20:23" x14ac:dyDescent="0.25">
      <c r="T851" s="3" t="s">
        <v>22</v>
      </c>
      <c r="U851" s="11">
        <f t="shared" si="13"/>
        <v>0</v>
      </c>
      <c r="V851" s="3">
        <v>93</v>
      </c>
      <c r="W851" s="3">
        <v>156.19999999999999</v>
      </c>
    </row>
    <row r="852" spans="20:23" x14ac:dyDescent="0.25">
      <c r="T852" s="2" t="s">
        <v>22</v>
      </c>
      <c r="U852" s="10">
        <f t="shared" si="13"/>
        <v>0</v>
      </c>
      <c r="V852" s="2">
        <v>125</v>
      </c>
      <c r="W852" s="2">
        <v>114.8</v>
      </c>
    </row>
    <row r="853" spans="20:23" x14ac:dyDescent="0.25">
      <c r="T853" s="3" t="s">
        <v>22</v>
      </c>
      <c r="U853" s="11">
        <f t="shared" si="13"/>
        <v>0</v>
      </c>
      <c r="V853" s="3">
        <v>96</v>
      </c>
      <c r="W853" s="3">
        <v>232.5</v>
      </c>
    </row>
    <row r="854" spans="20:23" x14ac:dyDescent="0.25">
      <c r="T854" s="2" t="s">
        <v>22</v>
      </c>
      <c r="U854" s="10">
        <f t="shared" si="13"/>
        <v>0</v>
      </c>
      <c r="V854" s="2">
        <v>117</v>
      </c>
      <c r="W854" s="2">
        <v>143.6</v>
      </c>
    </row>
    <row r="855" spans="20:23" x14ac:dyDescent="0.25">
      <c r="T855" s="3" t="s">
        <v>22</v>
      </c>
      <c r="U855" s="11">
        <f t="shared" si="13"/>
        <v>0</v>
      </c>
      <c r="V855" s="3">
        <v>132</v>
      </c>
      <c r="W855" s="3">
        <v>176.7</v>
      </c>
    </row>
    <row r="856" spans="20:23" x14ac:dyDescent="0.25">
      <c r="T856" s="2" t="s">
        <v>23</v>
      </c>
      <c r="U856" s="10">
        <f t="shared" si="13"/>
        <v>1</v>
      </c>
      <c r="V856" s="2">
        <v>148</v>
      </c>
      <c r="W856" s="2">
        <v>263.39999999999998</v>
      </c>
    </row>
    <row r="857" spans="20:23" x14ac:dyDescent="0.25">
      <c r="T857" s="3" t="s">
        <v>22</v>
      </c>
      <c r="U857" s="11">
        <f t="shared" si="13"/>
        <v>0</v>
      </c>
      <c r="V857" s="3">
        <v>74</v>
      </c>
      <c r="W857" s="3">
        <v>146.4</v>
      </c>
    </row>
    <row r="858" spans="20:23" x14ac:dyDescent="0.25">
      <c r="T858" s="2" t="s">
        <v>22</v>
      </c>
      <c r="U858" s="10">
        <f t="shared" si="13"/>
        <v>0</v>
      </c>
      <c r="V858" s="2">
        <v>72</v>
      </c>
      <c r="W858" s="2">
        <v>145</v>
      </c>
    </row>
    <row r="859" spans="20:23" x14ac:dyDescent="0.25">
      <c r="T859" s="3" t="s">
        <v>22</v>
      </c>
      <c r="U859" s="11">
        <f t="shared" si="13"/>
        <v>0</v>
      </c>
      <c r="V859" s="3">
        <v>91</v>
      </c>
      <c r="W859" s="3">
        <v>167.8</v>
      </c>
    </row>
    <row r="860" spans="20:23" x14ac:dyDescent="0.25">
      <c r="T860" s="2" t="s">
        <v>22</v>
      </c>
      <c r="U860" s="10">
        <f t="shared" si="13"/>
        <v>0</v>
      </c>
      <c r="V860" s="2">
        <v>87</v>
      </c>
      <c r="W860" s="2">
        <v>142.5</v>
      </c>
    </row>
    <row r="861" spans="20:23" x14ac:dyDescent="0.25">
      <c r="T861" s="3" t="s">
        <v>22</v>
      </c>
      <c r="U861" s="11">
        <f t="shared" si="13"/>
        <v>0</v>
      </c>
      <c r="V861" s="3">
        <v>65</v>
      </c>
      <c r="W861" s="3">
        <v>133</v>
      </c>
    </row>
    <row r="862" spans="20:23" x14ac:dyDescent="0.25">
      <c r="T862" s="2" t="s">
        <v>22</v>
      </c>
      <c r="U862" s="10">
        <f t="shared" si="13"/>
        <v>0</v>
      </c>
      <c r="V862" s="2">
        <v>129</v>
      </c>
      <c r="W862" s="2">
        <v>252.9</v>
      </c>
    </row>
    <row r="863" spans="20:23" x14ac:dyDescent="0.25">
      <c r="T863" s="3" t="s">
        <v>22</v>
      </c>
      <c r="U863" s="11">
        <f t="shared" si="13"/>
        <v>0</v>
      </c>
      <c r="V863" s="3">
        <v>94</v>
      </c>
      <c r="W863" s="3">
        <v>95</v>
      </c>
    </row>
    <row r="864" spans="20:23" x14ac:dyDescent="0.25">
      <c r="T864" s="2" t="s">
        <v>23</v>
      </c>
      <c r="U864" s="10">
        <f t="shared" si="13"/>
        <v>1</v>
      </c>
      <c r="V864" s="2">
        <v>106</v>
      </c>
      <c r="W864" s="2">
        <v>194.2</v>
      </c>
    </row>
    <row r="865" spans="20:23" x14ac:dyDescent="0.25">
      <c r="T865" s="3" t="s">
        <v>22</v>
      </c>
      <c r="U865" s="11">
        <f t="shared" si="13"/>
        <v>0</v>
      </c>
      <c r="V865" s="3">
        <v>114</v>
      </c>
      <c r="W865" s="3">
        <v>222.8</v>
      </c>
    </row>
    <row r="866" spans="20:23" x14ac:dyDescent="0.25">
      <c r="T866" s="2" t="s">
        <v>23</v>
      </c>
      <c r="U866" s="10">
        <f t="shared" si="13"/>
        <v>1</v>
      </c>
      <c r="V866" s="2">
        <v>125</v>
      </c>
      <c r="W866" s="2">
        <v>216</v>
      </c>
    </row>
    <row r="867" spans="20:23" x14ac:dyDescent="0.25">
      <c r="T867" s="3" t="s">
        <v>22</v>
      </c>
      <c r="U867" s="11">
        <f t="shared" si="13"/>
        <v>0</v>
      </c>
      <c r="V867" s="3">
        <v>108</v>
      </c>
      <c r="W867" s="3">
        <v>146.30000000000001</v>
      </c>
    </row>
    <row r="868" spans="20:23" x14ac:dyDescent="0.25">
      <c r="T868" s="2" t="s">
        <v>22</v>
      </c>
      <c r="U868" s="10">
        <f t="shared" si="13"/>
        <v>0</v>
      </c>
      <c r="V868" s="2">
        <v>80</v>
      </c>
      <c r="W868" s="2">
        <v>94.4</v>
      </c>
    </row>
    <row r="869" spans="20:23" x14ac:dyDescent="0.25">
      <c r="T869" s="3" t="s">
        <v>22</v>
      </c>
      <c r="U869" s="11">
        <f t="shared" si="13"/>
        <v>0</v>
      </c>
      <c r="V869" s="3">
        <v>74</v>
      </c>
      <c r="W869" s="3">
        <v>190.4</v>
      </c>
    </row>
    <row r="870" spans="20:23" x14ac:dyDescent="0.25">
      <c r="T870" s="2" t="s">
        <v>22</v>
      </c>
      <c r="U870" s="10">
        <f t="shared" si="13"/>
        <v>0</v>
      </c>
      <c r="V870" s="2">
        <v>77</v>
      </c>
      <c r="W870" s="2">
        <v>142.6</v>
      </c>
    </row>
    <row r="871" spans="20:23" x14ac:dyDescent="0.25">
      <c r="T871" s="3" t="s">
        <v>22</v>
      </c>
      <c r="U871" s="11">
        <f t="shared" si="13"/>
        <v>0</v>
      </c>
      <c r="V871" s="3">
        <v>80</v>
      </c>
      <c r="W871" s="3">
        <v>134.19999999999999</v>
      </c>
    </row>
    <row r="872" spans="20:23" x14ac:dyDescent="0.25">
      <c r="T872" s="2" t="s">
        <v>23</v>
      </c>
      <c r="U872" s="10">
        <f t="shared" si="13"/>
        <v>1</v>
      </c>
      <c r="V872" s="2">
        <v>92</v>
      </c>
      <c r="W872" s="2">
        <v>111.9</v>
      </c>
    </row>
    <row r="873" spans="20:23" x14ac:dyDescent="0.25">
      <c r="T873" s="3" t="s">
        <v>22</v>
      </c>
      <c r="U873" s="11">
        <f t="shared" si="13"/>
        <v>0</v>
      </c>
      <c r="V873" s="3">
        <v>89</v>
      </c>
      <c r="W873" s="3">
        <v>122.8</v>
      </c>
    </row>
    <row r="874" spans="20:23" x14ac:dyDescent="0.25">
      <c r="T874" s="2" t="s">
        <v>22</v>
      </c>
      <c r="U874" s="10">
        <f t="shared" si="13"/>
        <v>0</v>
      </c>
      <c r="V874" s="2">
        <v>77</v>
      </c>
      <c r="W874" s="2">
        <v>189.3</v>
      </c>
    </row>
    <row r="875" spans="20:23" x14ac:dyDescent="0.25">
      <c r="T875" s="3" t="s">
        <v>22</v>
      </c>
      <c r="U875" s="11">
        <f t="shared" si="13"/>
        <v>0</v>
      </c>
      <c r="V875" s="3">
        <v>112</v>
      </c>
      <c r="W875" s="3">
        <v>240.4</v>
      </c>
    </row>
    <row r="876" spans="20:23" x14ac:dyDescent="0.25">
      <c r="T876" s="2" t="s">
        <v>22</v>
      </c>
      <c r="U876" s="10">
        <f t="shared" si="13"/>
        <v>0</v>
      </c>
      <c r="V876" s="2">
        <v>112</v>
      </c>
      <c r="W876" s="2">
        <v>93.5</v>
      </c>
    </row>
    <row r="877" spans="20:23" x14ac:dyDescent="0.25">
      <c r="T877" s="3" t="s">
        <v>22</v>
      </c>
      <c r="U877" s="11">
        <f t="shared" si="13"/>
        <v>0</v>
      </c>
      <c r="V877" s="3">
        <v>104</v>
      </c>
      <c r="W877" s="3">
        <v>158.6</v>
      </c>
    </row>
    <row r="878" spans="20:23" x14ac:dyDescent="0.25">
      <c r="T878" s="2" t="s">
        <v>22</v>
      </c>
      <c r="U878" s="10">
        <f t="shared" si="13"/>
        <v>0</v>
      </c>
      <c r="V878" s="2">
        <v>109</v>
      </c>
      <c r="W878" s="2">
        <v>243.2</v>
      </c>
    </row>
    <row r="879" spans="20:23" x14ac:dyDescent="0.25">
      <c r="T879" s="3" t="s">
        <v>22</v>
      </c>
      <c r="U879" s="11">
        <f t="shared" si="13"/>
        <v>0</v>
      </c>
      <c r="V879" s="3">
        <v>115</v>
      </c>
      <c r="W879" s="3">
        <v>176.4</v>
      </c>
    </row>
    <row r="880" spans="20:23" x14ac:dyDescent="0.25">
      <c r="T880" s="2" t="s">
        <v>22</v>
      </c>
      <c r="U880" s="10">
        <f t="shared" si="13"/>
        <v>0</v>
      </c>
      <c r="V880" s="2">
        <v>129</v>
      </c>
      <c r="W880" s="2">
        <v>220.9</v>
      </c>
    </row>
    <row r="881" spans="20:23" x14ac:dyDescent="0.25">
      <c r="T881" s="3" t="s">
        <v>22</v>
      </c>
      <c r="U881" s="11">
        <f t="shared" si="13"/>
        <v>0</v>
      </c>
      <c r="V881" s="3">
        <v>87</v>
      </c>
      <c r="W881" s="3">
        <v>144.4</v>
      </c>
    </row>
    <row r="882" spans="20:23" x14ac:dyDescent="0.25">
      <c r="T882" s="2" t="s">
        <v>22</v>
      </c>
      <c r="U882" s="10">
        <f t="shared" si="13"/>
        <v>0</v>
      </c>
      <c r="V882" s="2">
        <v>107</v>
      </c>
      <c r="W882" s="2">
        <v>212.3</v>
      </c>
    </row>
    <row r="883" spans="20:23" x14ac:dyDescent="0.25">
      <c r="T883" s="3" t="s">
        <v>22</v>
      </c>
      <c r="U883" s="11">
        <f t="shared" si="13"/>
        <v>0</v>
      </c>
      <c r="V883" s="3">
        <v>72</v>
      </c>
      <c r="W883" s="3">
        <v>147</v>
      </c>
    </row>
    <row r="884" spans="20:23" x14ac:dyDescent="0.25">
      <c r="T884" s="2" t="s">
        <v>22</v>
      </c>
      <c r="U884" s="10">
        <f t="shared" si="13"/>
        <v>0</v>
      </c>
      <c r="V884" s="2">
        <v>112</v>
      </c>
      <c r="W884" s="2">
        <v>96.2</v>
      </c>
    </row>
    <row r="885" spans="20:23" x14ac:dyDescent="0.25">
      <c r="T885" s="3" t="s">
        <v>22</v>
      </c>
      <c r="U885" s="11">
        <f t="shared" si="13"/>
        <v>0</v>
      </c>
      <c r="V885" s="3">
        <v>118</v>
      </c>
      <c r="W885" s="3">
        <v>263.39999999999998</v>
      </c>
    </row>
    <row r="886" spans="20:23" x14ac:dyDescent="0.25">
      <c r="T886" s="2" t="s">
        <v>22</v>
      </c>
      <c r="U886" s="10">
        <f t="shared" si="13"/>
        <v>0</v>
      </c>
      <c r="V886" s="2">
        <v>116</v>
      </c>
      <c r="W886" s="2">
        <v>162.30000000000001</v>
      </c>
    </row>
    <row r="887" spans="20:23" x14ac:dyDescent="0.25">
      <c r="T887" s="3" t="s">
        <v>22</v>
      </c>
      <c r="U887" s="11">
        <f t="shared" si="13"/>
        <v>0</v>
      </c>
      <c r="V887" s="3">
        <v>107</v>
      </c>
      <c r="W887" s="3">
        <v>183.6</v>
      </c>
    </row>
    <row r="888" spans="20:23" x14ac:dyDescent="0.25">
      <c r="T888" s="2" t="s">
        <v>22</v>
      </c>
      <c r="U888" s="10">
        <f t="shared" si="13"/>
        <v>0</v>
      </c>
      <c r="V888" s="2">
        <v>101</v>
      </c>
      <c r="W888" s="2">
        <v>201.4</v>
      </c>
    </row>
    <row r="889" spans="20:23" x14ac:dyDescent="0.25">
      <c r="T889" s="3" t="s">
        <v>22</v>
      </c>
      <c r="U889" s="11">
        <f t="shared" si="13"/>
        <v>0</v>
      </c>
      <c r="V889" s="3">
        <v>158</v>
      </c>
      <c r="W889" s="3">
        <v>123</v>
      </c>
    </row>
    <row r="890" spans="20:23" x14ac:dyDescent="0.25">
      <c r="T890" s="2" t="s">
        <v>22</v>
      </c>
      <c r="U890" s="10">
        <f t="shared" si="13"/>
        <v>0</v>
      </c>
      <c r="V890" s="2">
        <v>72</v>
      </c>
      <c r="W890" s="2">
        <v>239.2</v>
      </c>
    </row>
    <row r="891" spans="20:23" x14ac:dyDescent="0.25">
      <c r="T891" s="3" t="s">
        <v>22</v>
      </c>
      <c r="U891" s="11">
        <f t="shared" si="13"/>
        <v>0</v>
      </c>
      <c r="V891" s="3">
        <v>97</v>
      </c>
      <c r="W891" s="3">
        <v>193</v>
      </c>
    </row>
    <row r="892" spans="20:23" x14ac:dyDescent="0.25">
      <c r="T892" s="2" t="s">
        <v>22</v>
      </c>
      <c r="U892" s="10">
        <f t="shared" si="13"/>
        <v>0</v>
      </c>
      <c r="V892" s="2">
        <v>71</v>
      </c>
      <c r="W892" s="2">
        <v>116.7</v>
      </c>
    </row>
    <row r="893" spans="20:23" x14ac:dyDescent="0.25">
      <c r="T893" s="3" t="s">
        <v>22</v>
      </c>
      <c r="U893" s="11">
        <f t="shared" si="13"/>
        <v>0</v>
      </c>
      <c r="V893" s="3">
        <v>127</v>
      </c>
      <c r="W893" s="3">
        <v>93.8</v>
      </c>
    </row>
    <row r="894" spans="20:23" x14ac:dyDescent="0.25">
      <c r="T894" s="2" t="s">
        <v>22</v>
      </c>
      <c r="U894" s="10">
        <f t="shared" si="13"/>
        <v>0</v>
      </c>
      <c r="V894" s="2">
        <v>82</v>
      </c>
      <c r="W894" s="2">
        <v>239.5</v>
      </c>
    </row>
    <row r="895" spans="20:23" x14ac:dyDescent="0.25">
      <c r="T895" s="3" t="s">
        <v>22</v>
      </c>
      <c r="U895" s="11">
        <f t="shared" si="13"/>
        <v>0</v>
      </c>
      <c r="V895" s="3">
        <v>140</v>
      </c>
      <c r="W895" s="3">
        <v>216</v>
      </c>
    </row>
    <row r="896" spans="20:23" x14ac:dyDescent="0.25">
      <c r="T896" s="2" t="s">
        <v>22</v>
      </c>
      <c r="U896" s="10">
        <f t="shared" si="13"/>
        <v>0</v>
      </c>
      <c r="V896" s="2">
        <v>97</v>
      </c>
      <c r="W896" s="2">
        <v>187.4</v>
      </c>
    </row>
    <row r="897" spans="20:23" x14ac:dyDescent="0.25">
      <c r="T897" s="3" t="s">
        <v>22</v>
      </c>
      <c r="U897" s="11">
        <f t="shared" si="13"/>
        <v>0</v>
      </c>
      <c r="V897" s="3">
        <v>108</v>
      </c>
      <c r="W897" s="3">
        <v>160.4</v>
      </c>
    </row>
    <row r="898" spans="20:23" x14ac:dyDescent="0.25">
      <c r="T898" s="2" t="s">
        <v>22</v>
      </c>
      <c r="U898" s="10">
        <f t="shared" si="13"/>
        <v>0</v>
      </c>
      <c r="V898" s="2">
        <v>122</v>
      </c>
      <c r="W898" s="2">
        <v>205.3</v>
      </c>
    </row>
    <row r="899" spans="20:23" x14ac:dyDescent="0.25">
      <c r="T899" s="3" t="s">
        <v>22</v>
      </c>
      <c r="U899" s="11">
        <f t="shared" ref="U899:U962" si="14">IF(T899="yes",1,0)</f>
        <v>0</v>
      </c>
      <c r="V899" s="3">
        <v>88</v>
      </c>
      <c r="W899" s="3">
        <v>219.1</v>
      </c>
    </row>
    <row r="900" spans="20:23" x14ac:dyDescent="0.25">
      <c r="T900" s="2" t="s">
        <v>22</v>
      </c>
      <c r="U900" s="10">
        <f t="shared" si="14"/>
        <v>0</v>
      </c>
      <c r="V900" s="2">
        <v>106</v>
      </c>
      <c r="W900" s="2">
        <v>232.8</v>
      </c>
    </row>
    <row r="901" spans="20:23" x14ac:dyDescent="0.25">
      <c r="T901" s="3" t="s">
        <v>22</v>
      </c>
      <c r="U901" s="11">
        <f t="shared" si="14"/>
        <v>0</v>
      </c>
      <c r="V901" s="3">
        <v>81</v>
      </c>
      <c r="W901" s="3">
        <v>162</v>
      </c>
    </row>
    <row r="902" spans="20:23" x14ac:dyDescent="0.25">
      <c r="T902" s="2" t="s">
        <v>22</v>
      </c>
      <c r="U902" s="10">
        <f t="shared" si="14"/>
        <v>0</v>
      </c>
      <c r="V902" s="2">
        <v>119</v>
      </c>
      <c r="W902" s="2">
        <v>25.9</v>
      </c>
    </row>
    <row r="903" spans="20:23" x14ac:dyDescent="0.25">
      <c r="T903" s="3" t="s">
        <v>23</v>
      </c>
      <c r="U903" s="11">
        <f t="shared" si="14"/>
        <v>1</v>
      </c>
      <c r="V903" s="3">
        <v>113</v>
      </c>
      <c r="W903" s="3">
        <v>322.3</v>
      </c>
    </row>
    <row r="904" spans="20:23" x14ac:dyDescent="0.25">
      <c r="T904" s="2" t="s">
        <v>22</v>
      </c>
      <c r="U904" s="10">
        <f t="shared" si="14"/>
        <v>0</v>
      </c>
      <c r="V904" s="2">
        <v>112</v>
      </c>
      <c r="W904" s="2">
        <v>209.9</v>
      </c>
    </row>
    <row r="905" spans="20:23" x14ac:dyDescent="0.25">
      <c r="T905" s="3" t="s">
        <v>22</v>
      </c>
      <c r="U905" s="11">
        <f t="shared" si="14"/>
        <v>0</v>
      </c>
      <c r="V905" s="3">
        <v>88</v>
      </c>
      <c r="W905" s="3">
        <v>191.5</v>
      </c>
    </row>
    <row r="906" spans="20:23" x14ac:dyDescent="0.25">
      <c r="T906" s="2" t="s">
        <v>22</v>
      </c>
      <c r="U906" s="10">
        <f t="shared" si="14"/>
        <v>0</v>
      </c>
      <c r="V906" s="2">
        <v>150</v>
      </c>
      <c r="W906" s="2">
        <v>291.10000000000002</v>
      </c>
    </row>
    <row r="907" spans="20:23" x14ac:dyDescent="0.25">
      <c r="T907" s="3" t="s">
        <v>22</v>
      </c>
      <c r="U907" s="11">
        <f t="shared" si="14"/>
        <v>0</v>
      </c>
      <c r="V907" s="3">
        <v>115</v>
      </c>
      <c r="W907" s="3">
        <v>215.6</v>
      </c>
    </row>
    <row r="908" spans="20:23" x14ac:dyDescent="0.25">
      <c r="T908" s="2" t="s">
        <v>22</v>
      </c>
      <c r="U908" s="10">
        <f t="shared" si="14"/>
        <v>0</v>
      </c>
      <c r="V908" s="2">
        <v>101</v>
      </c>
      <c r="W908" s="2">
        <v>208.8</v>
      </c>
    </row>
    <row r="909" spans="20:23" x14ac:dyDescent="0.25">
      <c r="T909" s="3" t="s">
        <v>22</v>
      </c>
      <c r="U909" s="11">
        <f t="shared" si="14"/>
        <v>0</v>
      </c>
      <c r="V909" s="3">
        <v>97</v>
      </c>
      <c r="W909" s="3">
        <v>255.9</v>
      </c>
    </row>
    <row r="910" spans="20:23" x14ac:dyDescent="0.25">
      <c r="T910" s="2" t="s">
        <v>22</v>
      </c>
      <c r="U910" s="10">
        <f t="shared" si="14"/>
        <v>0</v>
      </c>
      <c r="V910" s="2">
        <v>97</v>
      </c>
      <c r="W910" s="2">
        <v>252.7</v>
      </c>
    </row>
    <row r="911" spans="20:23" x14ac:dyDescent="0.25">
      <c r="T911" s="3" t="s">
        <v>22</v>
      </c>
      <c r="U911" s="11">
        <f t="shared" si="14"/>
        <v>0</v>
      </c>
      <c r="V911" s="3">
        <v>72</v>
      </c>
      <c r="W911" s="3">
        <v>132.1</v>
      </c>
    </row>
    <row r="912" spans="20:23" x14ac:dyDescent="0.25">
      <c r="T912" s="2" t="s">
        <v>22</v>
      </c>
      <c r="U912" s="10">
        <f t="shared" si="14"/>
        <v>0</v>
      </c>
      <c r="V912" s="2">
        <v>115</v>
      </c>
      <c r="W912" s="2">
        <v>217</v>
      </c>
    </row>
    <row r="913" spans="20:23" x14ac:dyDescent="0.25">
      <c r="T913" s="3" t="s">
        <v>22</v>
      </c>
      <c r="U913" s="11">
        <f t="shared" si="14"/>
        <v>0</v>
      </c>
      <c r="V913" s="3">
        <v>79</v>
      </c>
      <c r="W913" s="3">
        <v>101.9</v>
      </c>
    </row>
    <row r="914" spans="20:23" x14ac:dyDescent="0.25">
      <c r="T914" s="2" t="s">
        <v>22</v>
      </c>
      <c r="U914" s="10">
        <f t="shared" si="14"/>
        <v>0</v>
      </c>
      <c r="V914" s="2">
        <v>100</v>
      </c>
      <c r="W914" s="2">
        <v>211.5</v>
      </c>
    </row>
    <row r="915" spans="20:23" x14ac:dyDescent="0.25">
      <c r="T915" s="3" t="s">
        <v>22</v>
      </c>
      <c r="U915" s="11">
        <f t="shared" si="14"/>
        <v>0</v>
      </c>
      <c r="V915" s="3">
        <v>95</v>
      </c>
      <c r="W915" s="3">
        <v>166.3</v>
      </c>
    </row>
    <row r="916" spans="20:23" x14ac:dyDescent="0.25">
      <c r="T916" s="2" t="s">
        <v>22</v>
      </c>
      <c r="U916" s="10">
        <f t="shared" si="14"/>
        <v>0</v>
      </c>
      <c r="V916" s="2">
        <v>87</v>
      </c>
      <c r="W916" s="2">
        <v>185.2</v>
      </c>
    </row>
    <row r="917" spans="20:23" x14ac:dyDescent="0.25">
      <c r="T917" s="3" t="s">
        <v>22</v>
      </c>
      <c r="U917" s="11">
        <f t="shared" si="14"/>
        <v>0</v>
      </c>
      <c r="V917" s="3">
        <v>105</v>
      </c>
      <c r="W917" s="3">
        <v>245.2</v>
      </c>
    </row>
    <row r="918" spans="20:23" x14ac:dyDescent="0.25">
      <c r="T918" s="2" t="s">
        <v>22</v>
      </c>
      <c r="U918" s="10">
        <f t="shared" si="14"/>
        <v>0</v>
      </c>
      <c r="V918" s="2">
        <v>120</v>
      </c>
      <c r="W918" s="2">
        <v>274.39999999999998</v>
      </c>
    </row>
    <row r="919" spans="20:23" x14ac:dyDescent="0.25">
      <c r="T919" s="3" t="s">
        <v>22</v>
      </c>
      <c r="U919" s="11">
        <f t="shared" si="14"/>
        <v>0</v>
      </c>
      <c r="V919" s="3">
        <v>78</v>
      </c>
      <c r="W919" s="3">
        <v>98.4</v>
      </c>
    </row>
    <row r="920" spans="20:23" x14ac:dyDescent="0.25">
      <c r="T920" s="2" t="s">
        <v>22</v>
      </c>
      <c r="U920" s="10">
        <f t="shared" si="14"/>
        <v>0</v>
      </c>
      <c r="V920" s="2">
        <v>121</v>
      </c>
      <c r="W920" s="2">
        <v>279.89999999999998</v>
      </c>
    </row>
    <row r="921" spans="20:23" x14ac:dyDescent="0.25">
      <c r="T921" s="3" t="s">
        <v>22</v>
      </c>
      <c r="U921" s="11">
        <f t="shared" si="14"/>
        <v>0</v>
      </c>
      <c r="V921" s="3">
        <v>127</v>
      </c>
      <c r="W921" s="3">
        <v>187.2</v>
      </c>
    </row>
    <row r="922" spans="20:23" x14ac:dyDescent="0.25">
      <c r="T922" s="2" t="s">
        <v>22</v>
      </c>
      <c r="U922" s="10">
        <f t="shared" si="14"/>
        <v>0</v>
      </c>
      <c r="V922" s="2">
        <v>95</v>
      </c>
      <c r="W922" s="2">
        <v>276.2</v>
      </c>
    </row>
    <row r="923" spans="20:23" x14ac:dyDescent="0.25">
      <c r="T923" s="3" t="s">
        <v>22</v>
      </c>
      <c r="U923" s="11">
        <f t="shared" si="14"/>
        <v>0</v>
      </c>
      <c r="V923" s="3">
        <v>104</v>
      </c>
      <c r="W923" s="3">
        <v>200.4</v>
      </c>
    </row>
    <row r="924" spans="20:23" x14ac:dyDescent="0.25">
      <c r="T924" s="2" t="s">
        <v>22</v>
      </c>
      <c r="U924" s="10">
        <f t="shared" si="14"/>
        <v>0</v>
      </c>
      <c r="V924" s="2">
        <v>96</v>
      </c>
      <c r="W924" s="2">
        <v>162.30000000000001</v>
      </c>
    </row>
    <row r="925" spans="20:23" x14ac:dyDescent="0.25">
      <c r="T925" s="3" t="s">
        <v>23</v>
      </c>
      <c r="U925" s="11">
        <f t="shared" si="14"/>
        <v>1</v>
      </c>
      <c r="V925" s="3">
        <v>128</v>
      </c>
      <c r="W925" s="3">
        <v>176.9</v>
      </c>
    </row>
    <row r="926" spans="20:23" x14ac:dyDescent="0.25">
      <c r="T926" s="2" t="s">
        <v>22</v>
      </c>
      <c r="U926" s="10">
        <f t="shared" si="14"/>
        <v>0</v>
      </c>
      <c r="V926" s="2">
        <v>78</v>
      </c>
      <c r="W926" s="2">
        <v>165.5</v>
      </c>
    </row>
    <row r="927" spans="20:23" x14ac:dyDescent="0.25">
      <c r="T927" s="3" t="s">
        <v>22</v>
      </c>
      <c r="U927" s="11">
        <f t="shared" si="14"/>
        <v>0</v>
      </c>
      <c r="V927" s="3">
        <v>93</v>
      </c>
      <c r="W927" s="3">
        <v>217.8</v>
      </c>
    </row>
    <row r="928" spans="20:23" x14ac:dyDescent="0.25">
      <c r="T928" s="2" t="s">
        <v>23</v>
      </c>
      <c r="U928" s="10">
        <f t="shared" si="14"/>
        <v>1</v>
      </c>
      <c r="V928" s="2">
        <v>100</v>
      </c>
      <c r="W928" s="2">
        <v>201.4</v>
      </c>
    </row>
    <row r="929" spans="20:23" x14ac:dyDescent="0.25">
      <c r="T929" s="3" t="s">
        <v>22</v>
      </c>
      <c r="U929" s="11">
        <f t="shared" si="14"/>
        <v>0</v>
      </c>
      <c r="V929" s="3">
        <v>115</v>
      </c>
      <c r="W929" s="3">
        <v>190.5</v>
      </c>
    </row>
    <row r="930" spans="20:23" x14ac:dyDescent="0.25">
      <c r="T930" s="2" t="s">
        <v>22</v>
      </c>
      <c r="U930" s="10">
        <f t="shared" si="14"/>
        <v>0</v>
      </c>
      <c r="V930" s="2">
        <v>97</v>
      </c>
      <c r="W930" s="2">
        <v>179.9</v>
      </c>
    </row>
    <row r="931" spans="20:23" x14ac:dyDescent="0.25">
      <c r="T931" s="3" t="s">
        <v>22</v>
      </c>
      <c r="U931" s="11">
        <f t="shared" si="14"/>
        <v>0</v>
      </c>
      <c r="V931" s="3">
        <v>104</v>
      </c>
      <c r="W931" s="3">
        <v>235.9</v>
      </c>
    </row>
    <row r="932" spans="20:23" x14ac:dyDescent="0.25">
      <c r="T932" s="2" t="s">
        <v>22</v>
      </c>
      <c r="U932" s="10">
        <f t="shared" si="14"/>
        <v>0</v>
      </c>
      <c r="V932" s="2">
        <v>112</v>
      </c>
      <c r="W932" s="2">
        <v>140.4</v>
      </c>
    </row>
    <row r="933" spans="20:23" x14ac:dyDescent="0.25">
      <c r="T933" s="3" t="s">
        <v>22</v>
      </c>
      <c r="U933" s="11">
        <f t="shared" si="14"/>
        <v>0</v>
      </c>
      <c r="V933" s="3">
        <v>115</v>
      </c>
      <c r="W933" s="3">
        <v>144.6</v>
      </c>
    </row>
    <row r="934" spans="20:23" x14ac:dyDescent="0.25">
      <c r="T934" s="2" t="s">
        <v>22</v>
      </c>
      <c r="U934" s="10">
        <f t="shared" si="14"/>
        <v>0</v>
      </c>
      <c r="V934" s="2">
        <v>100</v>
      </c>
      <c r="W934" s="2">
        <v>189</v>
      </c>
    </row>
    <row r="935" spans="20:23" x14ac:dyDescent="0.25">
      <c r="T935" s="3" t="s">
        <v>22</v>
      </c>
      <c r="U935" s="11">
        <f t="shared" si="14"/>
        <v>0</v>
      </c>
      <c r="V935" s="3">
        <v>93</v>
      </c>
      <c r="W935" s="3">
        <v>101</v>
      </c>
    </row>
    <row r="936" spans="20:23" x14ac:dyDescent="0.25">
      <c r="T936" s="2" t="s">
        <v>22</v>
      </c>
      <c r="U936" s="10">
        <f t="shared" si="14"/>
        <v>0</v>
      </c>
      <c r="V936" s="2">
        <v>98</v>
      </c>
      <c r="W936" s="2">
        <v>206.3</v>
      </c>
    </row>
    <row r="937" spans="20:23" x14ac:dyDescent="0.25">
      <c r="T937" s="3" t="s">
        <v>22</v>
      </c>
      <c r="U937" s="11">
        <f t="shared" si="14"/>
        <v>0</v>
      </c>
      <c r="V937" s="3">
        <v>85</v>
      </c>
      <c r="W937" s="3">
        <v>165.1</v>
      </c>
    </row>
    <row r="938" spans="20:23" x14ac:dyDescent="0.25">
      <c r="T938" s="2" t="s">
        <v>23</v>
      </c>
      <c r="U938" s="10">
        <f t="shared" si="14"/>
        <v>1</v>
      </c>
      <c r="V938" s="2">
        <v>129</v>
      </c>
      <c r="W938" s="2">
        <v>165</v>
      </c>
    </row>
    <row r="939" spans="20:23" x14ac:dyDescent="0.25">
      <c r="T939" s="3" t="s">
        <v>22</v>
      </c>
      <c r="U939" s="11">
        <f t="shared" si="14"/>
        <v>0</v>
      </c>
      <c r="V939" s="3">
        <v>95</v>
      </c>
      <c r="W939" s="3">
        <v>155.9</v>
      </c>
    </row>
    <row r="940" spans="20:23" x14ac:dyDescent="0.25">
      <c r="T940" s="2" t="s">
        <v>22</v>
      </c>
      <c r="U940" s="10">
        <f t="shared" si="14"/>
        <v>0</v>
      </c>
      <c r="V940" s="2">
        <v>122</v>
      </c>
      <c r="W940" s="2">
        <v>199.2</v>
      </c>
    </row>
    <row r="941" spans="20:23" x14ac:dyDescent="0.25">
      <c r="T941" s="3" t="s">
        <v>22</v>
      </c>
      <c r="U941" s="11">
        <f t="shared" si="14"/>
        <v>0</v>
      </c>
      <c r="V941" s="3">
        <v>116</v>
      </c>
      <c r="W941" s="3">
        <v>155.30000000000001</v>
      </c>
    </row>
    <row r="942" spans="20:23" x14ac:dyDescent="0.25">
      <c r="T942" s="2" t="s">
        <v>22</v>
      </c>
      <c r="U942" s="10">
        <f t="shared" si="14"/>
        <v>0</v>
      </c>
      <c r="V942" s="2">
        <v>106</v>
      </c>
      <c r="W942" s="2">
        <v>208.3</v>
      </c>
    </row>
    <row r="943" spans="20:23" x14ac:dyDescent="0.25">
      <c r="T943" s="3" t="s">
        <v>22</v>
      </c>
      <c r="U943" s="11">
        <f t="shared" si="14"/>
        <v>0</v>
      </c>
      <c r="V943" s="3">
        <v>79</v>
      </c>
      <c r="W943" s="3">
        <v>157.1</v>
      </c>
    </row>
    <row r="944" spans="20:23" x14ac:dyDescent="0.25">
      <c r="T944" s="2" t="s">
        <v>23</v>
      </c>
      <c r="U944" s="10">
        <f t="shared" si="14"/>
        <v>1</v>
      </c>
      <c r="V944" s="2">
        <v>165</v>
      </c>
      <c r="W944" s="2">
        <v>154.4</v>
      </c>
    </row>
    <row r="945" spans="20:23" x14ac:dyDescent="0.25">
      <c r="T945" s="3" t="s">
        <v>23</v>
      </c>
      <c r="U945" s="11">
        <f t="shared" si="14"/>
        <v>1</v>
      </c>
      <c r="V945" s="3">
        <v>105</v>
      </c>
      <c r="W945" s="3">
        <v>189.1</v>
      </c>
    </row>
    <row r="946" spans="20:23" x14ac:dyDescent="0.25">
      <c r="T946" s="2" t="s">
        <v>22</v>
      </c>
      <c r="U946" s="10">
        <f t="shared" si="14"/>
        <v>0</v>
      </c>
      <c r="V946" s="2">
        <v>98</v>
      </c>
      <c r="W946" s="2">
        <v>131.5</v>
      </c>
    </row>
    <row r="947" spans="20:23" x14ac:dyDescent="0.25">
      <c r="T947" s="3" t="s">
        <v>22</v>
      </c>
      <c r="U947" s="11">
        <f t="shared" si="14"/>
        <v>0</v>
      </c>
      <c r="V947" s="3">
        <v>85</v>
      </c>
      <c r="W947" s="3">
        <v>166.4</v>
      </c>
    </row>
    <row r="948" spans="20:23" x14ac:dyDescent="0.25">
      <c r="T948" s="2" t="s">
        <v>22</v>
      </c>
      <c r="U948" s="10">
        <f t="shared" si="14"/>
        <v>0</v>
      </c>
      <c r="V948" s="2">
        <v>103</v>
      </c>
      <c r="W948" s="2">
        <v>87.7</v>
      </c>
    </row>
    <row r="949" spans="20:23" x14ac:dyDescent="0.25">
      <c r="T949" s="3" t="s">
        <v>22</v>
      </c>
      <c r="U949" s="11">
        <f t="shared" si="14"/>
        <v>0</v>
      </c>
      <c r="V949" s="3">
        <v>78</v>
      </c>
      <c r="W949" s="3">
        <v>184.1</v>
      </c>
    </row>
    <row r="950" spans="20:23" x14ac:dyDescent="0.25">
      <c r="T950" s="2" t="s">
        <v>22</v>
      </c>
      <c r="U950" s="10">
        <f t="shared" si="14"/>
        <v>0</v>
      </c>
      <c r="V950" s="2">
        <v>103</v>
      </c>
      <c r="W950" s="2">
        <v>103.3</v>
      </c>
    </row>
    <row r="951" spans="20:23" x14ac:dyDescent="0.25">
      <c r="T951" s="3" t="s">
        <v>22</v>
      </c>
      <c r="U951" s="11">
        <f t="shared" si="14"/>
        <v>0</v>
      </c>
      <c r="V951" s="3">
        <v>62</v>
      </c>
      <c r="W951" s="3">
        <v>35.1</v>
      </c>
    </row>
    <row r="952" spans="20:23" x14ac:dyDescent="0.25">
      <c r="T952" s="2" t="s">
        <v>22</v>
      </c>
      <c r="U952" s="10">
        <f t="shared" si="14"/>
        <v>0</v>
      </c>
      <c r="V952" s="2">
        <v>109</v>
      </c>
      <c r="W952" s="2">
        <v>78.5</v>
      </c>
    </row>
    <row r="953" spans="20:23" x14ac:dyDescent="0.25">
      <c r="T953" s="3" t="s">
        <v>23</v>
      </c>
      <c r="U953" s="11">
        <f t="shared" si="14"/>
        <v>1</v>
      </c>
      <c r="V953" s="3">
        <v>73</v>
      </c>
      <c r="W953" s="3">
        <v>148.1</v>
      </c>
    </row>
    <row r="954" spans="20:23" x14ac:dyDescent="0.25">
      <c r="T954" s="2" t="s">
        <v>22</v>
      </c>
      <c r="U954" s="10">
        <f t="shared" si="14"/>
        <v>0</v>
      </c>
      <c r="V954" s="2">
        <v>87</v>
      </c>
      <c r="W954" s="2">
        <v>251.6</v>
      </c>
    </row>
    <row r="955" spans="20:23" x14ac:dyDescent="0.25">
      <c r="T955" s="3" t="s">
        <v>23</v>
      </c>
      <c r="U955" s="11">
        <f t="shared" si="14"/>
        <v>1</v>
      </c>
      <c r="V955" s="3">
        <v>111</v>
      </c>
      <c r="W955" s="3">
        <v>270.3</v>
      </c>
    </row>
    <row r="956" spans="20:23" x14ac:dyDescent="0.25">
      <c r="T956" s="2" t="s">
        <v>22</v>
      </c>
      <c r="U956" s="10">
        <f t="shared" si="14"/>
        <v>0</v>
      </c>
      <c r="V956" s="2">
        <v>97</v>
      </c>
      <c r="W956" s="2">
        <v>156.6</v>
      </c>
    </row>
    <row r="957" spans="20:23" x14ac:dyDescent="0.25">
      <c r="T957" s="3" t="s">
        <v>22</v>
      </c>
      <c r="U957" s="11">
        <f t="shared" si="14"/>
        <v>0</v>
      </c>
      <c r="V957" s="3">
        <v>81</v>
      </c>
      <c r="W957" s="3">
        <v>139.4</v>
      </c>
    </row>
    <row r="958" spans="20:23" x14ac:dyDescent="0.25">
      <c r="T958" s="2" t="s">
        <v>22</v>
      </c>
      <c r="U958" s="10">
        <f t="shared" si="14"/>
        <v>0</v>
      </c>
      <c r="V958" s="2">
        <v>108</v>
      </c>
      <c r="W958" s="2">
        <v>220.2</v>
      </c>
    </row>
    <row r="959" spans="20:23" x14ac:dyDescent="0.25">
      <c r="T959" s="3" t="s">
        <v>22</v>
      </c>
      <c r="U959" s="11">
        <f t="shared" si="14"/>
        <v>0</v>
      </c>
      <c r="V959" s="3">
        <v>108</v>
      </c>
      <c r="W959" s="3">
        <v>214.1</v>
      </c>
    </row>
    <row r="960" spans="20:23" x14ac:dyDescent="0.25">
      <c r="T960" s="2" t="s">
        <v>22</v>
      </c>
      <c r="U960" s="10">
        <f t="shared" si="14"/>
        <v>0</v>
      </c>
      <c r="V960" s="2">
        <v>74</v>
      </c>
      <c r="W960" s="2">
        <v>196</v>
      </c>
    </row>
    <row r="961" spans="20:23" x14ac:dyDescent="0.25">
      <c r="T961" s="3" t="s">
        <v>22</v>
      </c>
      <c r="U961" s="11">
        <f t="shared" si="14"/>
        <v>0</v>
      </c>
      <c r="V961" s="3">
        <v>113</v>
      </c>
      <c r="W961" s="3">
        <v>179.4</v>
      </c>
    </row>
    <row r="962" spans="20:23" x14ac:dyDescent="0.25">
      <c r="T962" s="2" t="s">
        <v>22</v>
      </c>
      <c r="U962" s="10">
        <f t="shared" si="14"/>
        <v>0</v>
      </c>
      <c r="V962" s="2">
        <v>30</v>
      </c>
      <c r="W962" s="2">
        <v>216.7</v>
      </c>
    </row>
    <row r="963" spans="20:23" x14ac:dyDescent="0.25">
      <c r="T963" s="3" t="s">
        <v>22</v>
      </c>
      <c r="U963" s="11">
        <f t="shared" ref="U963:U1026" si="15">IF(T963="yes",1,0)</f>
        <v>0</v>
      </c>
      <c r="V963" s="3">
        <v>117</v>
      </c>
      <c r="W963" s="3">
        <v>151.6</v>
      </c>
    </row>
    <row r="964" spans="20:23" x14ac:dyDescent="0.25">
      <c r="T964" s="2" t="s">
        <v>22</v>
      </c>
      <c r="U964" s="10">
        <f t="shared" si="15"/>
        <v>0</v>
      </c>
      <c r="V964" s="2">
        <v>123</v>
      </c>
      <c r="W964" s="2">
        <v>262.2</v>
      </c>
    </row>
    <row r="965" spans="20:23" x14ac:dyDescent="0.25">
      <c r="T965" s="3" t="s">
        <v>22</v>
      </c>
      <c r="U965" s="11">
        <f t="shared" si="15"/>
        <v>0</v>
      </c>
      <c r="V965" s="3">
        <v>110</v>
      </c>
      <c r="W965" s="3">
        <v>173.6</v>
      </c>
    </row>
    <row r="966" spans="20:23" x14ac:dyDescent="0.25">
      <c r="T966" s="2" t="s">
        <v>22</v>
      </c>
      <c r="U966" s="10">
        <f t="shared" si="15"/>
        <v>0</v>
      </c>
      <c r="V966" s="2">
        <v>94</v>
      </c>
      <c r="W966" s="2">
        <v>217.2</v>
      </c>
    </row>
    <row r="967" spans="20:23" x14ac:dyDescent="0.25">
      <c r="T967" s="3" t="s">
        <v>22</v>
      </c>
      <c r="U967" s="11">
        <f t="shared" si="15"/>
        <v>0</v>
      </c>
      <c r="V967" s="3">
        <v>105</v>
      </c>
      <c r="W967" s="3">
        <v>95.4</v>
      </c>
    </row>
    <row r="968" spans="20:23" x14ac:dyDescent="0.25">
      <c r="T968" s="2" t="s">
        <v>22</v>
      </c>
      <c r="U968" s="10">
        <f t="shared" si="15"/>
        <v>0</v>
      </c>
      <c r="V968" s="2">
        <v>110</v>
      </c>
      <c r="W968" s="2">
        <v>214.6</v>
      </c>
    </row>
    <row r="969" spans="20:23" x14ac:dyDescent="0.25">
      <c r="T969" s="3" t="s">
        <v>23</v>
      </c>
      <c r="U969" s="11">
        <f t="shared" si="15"/>
        <v>1</v>
      </c>
      <c r="V969" s="3">
        <v>120</v>
      </c>
      <c r="W969" s="3">
        <v>131.6</v>
      </c>
    </row>
    <row r="970" spans="20:23" x14ac:dyDescent="0.25">
      <c r="T970" s="2" t="s">
        <v>22</v>
      </c>
      <c r="U970" s="10">
        <f t="shared" si="15"/>
        <v>0</v>
      </c>
      <c r="V970" s="2">
        <v>117</v>
      </c>
      <c r="W970" s="2">
        <v>168.4</v>
      </c>
    </row>
    <row r="971" spans="20:23" x14ac:dyDescent="0.25">
      <c r="T971" s="3" t="s">
        <v>22</v>
      </c>
      <c r="U971" s="11">
        <f t="shared" si="15"/>
        <v>0</v>
      </c>
      <c r="V971" s="3">
        <v>123</v>
      </c>
      <c r="W971" s="3">
        <v>146.4</v>
      </c>
    </row>
    <row r="972" spans="20:23" x14ac:dyDescent="0.25">
      <c r="T972" s="2" t="s">
        <v>22</v>
      </c>
      <c r="U972" s="10">
        <f t="shared" si="15"/>
        <v>0</v>
      </c>
      <c r="V972" s="2">
        <v>110</v>
      </c>
      <c r="W972" s="2">
        <v>183</v>
      </c>
    </row>
    <row r="973" spans="20:23" x14ac:dyDescent="0.25">
      <c r="T973" s="3" t="s">
        <v>22</v>
      </c>
      <c r="U973" s="11">
        <f t="shared" si="15"/>
        <v>0</v>
      </c>
      <c r="V973" s="3">
        <v>122</v>
      </c>
      <c r="W973" s="3">
        <v>103.3</v>
      </c>
    </row>
    <row r="974" spans="20:23" x14ac:dyDescent="0.25">
      <c r="T974" s="2" t="s">
        <v>22</v>
      </c>
      <c r="U974" s="10">
        <f t="shared" si="15"/>
        <v>0</v>
      </c>
      <c r="V974" s="2">
        <v>70</v>
      </c>
      <c r="W974" s="2">
        <v>112.2</v>
      </c>
    </row>
    <row r="975" spans="20:23" x14ac:dyDescent="0.25">
      <c r="T975" s="3" t="s">
        <v>22</v>
      </c>
      <c r="U975" s="11">
        <f t="shared" si="15"/>
        <v>0</v>
      </c>
      <c r="V975" s="3">
        <v>55</v>
      </c>
      <c r="W975" s="3">
        <v>170.7</v>
      </c>
    </row>
    <row r="976" spans="20:23" x14ac:dyDescent="0.25">
      <c r="T976" s="2" t="s">
        <v>22</v>
      </c>
      <c r="U976" s="10">
        <f t="shared" si="15"/>
        <v>0</v>
      </c>
      <c r="V976" s="2">
        <v>78</v>
      </c>
      <c r="W976" s="2">
        <v>172.5</v>
      </c>
    </row>
    <row r="977" spans="20:23" x14ac:dyDescent="0.25">
      <c r="T977" s="3" t="s">
        <v>22</v>
      </c>
      <c r="U977" s="11">
        <f t="shared" si="15"/>
        <v>0</v>
      </c>
      <c r="V977" s="3">
        <v>117</v>
      </c>
      <c r="W977" s="3">
        <v>187.8</v>
      </c>
    </row>
    <row r="978" spans="20:23" x14ac:dyDescent="0.25">
      <c r="T978" s="2" t="s">
        <v>22</v>
      </c>
      <c r="U978" s="10">
        <f t="shared" si="15"/>
        <v>0</v>
      </c>
      <c r="V978" s="2">
        <v>94</v>
      </c>
      <c r="W978" s="2">
        <v>307.10000000000002</v>
      </c>
    </row>
    <row r="979" spans="20:23" x14ac:dyDescent="0.25">
      <c r="T979" s="3" t="s">
        <v>22</v>
      </c>
      <c r="U979" s="11">
        <f t="shared" si="15"/>
        <v>0</v>
      </c>
      <c r="V979" s="3">
        <v>95</v>
      </c>
      <c r="W979" s="3">
        <v>154</v>
      </c>
    </row>
    <row r="980" spans="20:23" x14ac:dyDescent="0.25">
      <c r="T980" s="2" t="s">
        <v>22</v>
      </c>
      <c r="U980" s="10">
        <f t="shared" si="15"/>
        <v>0</v>
      </c>
      <c r="V980" s="2">
        <v>108</v>
      </c>
      <c r="W980" s="2">
        <v>125.6</v>
      </c>
    </row>
    <row r="981" spans="20:23" x14ac:dyDescent="0.25">
      <c r="T981" s="3" t="s">
        <v>22</v>
      </c>
      <c r="U981" s="11">
        <f t="shared" si="15"/>
        <v>0</v>
      </c>
      <c r="V981" s="3">
        <v>104</v>
      </c>
      <c r="W981" s="3">
        <v>199.3</v>
      </c>
    </row>
    <row r="982" spans="20:23" x14ac:dyDescent="0.25">
      <c r="T982" s="2" t="s">
        <v>22</v>
      </c>
      <c r="U982" s="10">
        <f t="shared" si="15"/>
        <v>0</v>
      </c>
      <c r="V982" s="2">
        <v>88</v>
      </c>
      <c r="W982" s="2">
        <v>157.9</v>
      </c>
    </row>
    <row r="983" spans="20:23" x14ac:dyDescent="0.25">
      <c r="T983" s="3" t="s">
        <v>22</v>
      </c>
      <c r="U983" s="11">
        <f t="shared" si="15"/>
        <v>0</v>
      </c>
      <c r="V983" s="3">
        <v>81</v>
      </c>
      <c r="W983" s="3">
        <v>203.4</v>
      </c>
    </row>
    <row r="984" spans="20:23" x14ac:dyDescent="0.25">
      <c r="T984" s="2" t="s">
        <v>22</v>
      </c>
      <c r="U984" s="10">
        <f t="shared" si="15"/>
        <v>0</v>
      </c>
      <c r="V984" s="2">
        <v>98</v>
      </c>
      <c r="W984" s="2">
        <v>92.8</v>
      </c>
    </row>
    <row r="985" spans="20:23" x14ac:dyDescent="0.25">
      <c r="T985" s="3" t="s">
        <v>22</v>
      </c>
      <c r="U985" s="11">
        <f t="shared" si="15"/>
        <v>0</v>
      </c>
      <c r="V985" s="3">
        <v>78</v>
      </c>
      <c r="W985" s="3">
        <v>216.8</v>
      </c>
    </row>
    <row r="986" spans="20:23" x14ac:dyDescent="0.25">
      <c r="T986" s="2" t="s">
        <v>22</v>
      </c>
      <c r="U986" s="10">
        <f t="shared" si="15"/>
        <v>0</v>
      </c>
      <c r="V986" s="2">
        <v>89</v>
      </c>
      <c r="W986" s="2">
        <v>193.2</v>
      </c>
    </row>
    <row r="987" spans="20:23" x14ac:dyDescent="0.25">
      <c r="T987" s="3" t="s">
        <v>22</v>
      </c>
      <c r="U987" s="11">
        <f t="shared" si="15"/>
        <v>0</v>
      </c>
      <c r="V987" s="3">
        <v>108</v>
      </c>
      <c r="W987" s="3">
        <v>113.2</v>
      </c>
    </row>
    <row r="988" spans="20:23" x14ac:dyDescent="0.25">
      <c r="T988" s="2" t="s">
        <v>22</v>
      </c>
      <c r="U988" s="10">
        <f t="shared" si="15"/>
        <v>0</v>
      </c>
      <c r="V988" s="2">
        <v>54</v>
      </c>
      <c r="W988" s="2">
        <v>166.2</v>
      </c>
    </row>
    <row r="989" spans="20:23" x14ac:dyDescent="0.25">
      <c r="T989" s="3" t="s">
        <v>22</v>
      </c>
      <c r="U989" s="11">
        <f t="shared" si="15"/>
        <v>0</v>
      </c>
      <c r="V989" s="3">
        <v>92</v>
      </c>
      <c r="W989" s="3">
        <v>207.8</v>
      </c>
    </row>
    <row r="990" spans="20:23" x14ac:dyDescent="0.25">
      <c r="T990" s="2" t="s">
        <v>22</v>
      </c>
      <c r="U990" s="10">
        <f t="shared" si="15"/>
        <v>0</v>
      </c>
      <c r="V990" s="2">
        <v>89</v>
      </c>
      <c r="W990" s="2">
        <v>245.4</v>
      </c>
    </row>
    <row r="991" spans="20:23" x14ac:dyDescent="0.25">
      <c r="T991" s="3" t="s">
        <v>23</v>
      </c>
      <c r="U991" s="11">
        <f t="shared" si="15"/>
        <v>1</v>
      </c>
      <c r="V991" s="3">
        <v>108</v>
      </c>
      <c r="W991" s="3">
        <v>287.10000000000002</v>
      </c>
    </row>
    <row r="992" spans="20:23" x14ac:dyDescent="0.25">
      <c r="T992" s="2" t="s">
        <v>22</v>
      </c>
      <c r="U992" s="10">
        <f t="shared" si="15"/>
        <v>0</v>
      </c>
      <c r="V992" s="2">
        <v>82</v>
      </c>
      <c r="W992" s="2">
        <v>192.3</v>
      </c>
    </row>
    <row r="993" spans="20:23" x14ac:dyDescent="0.25">
      <c r="T993" s="3" t="s">
        <v>22</v>
      </c>
      <c r="U993" s="11">
        <f t="shared" si="15"/>
        <v>0</v>
      </c>
      <c r="V993" s="3">
        <v>122</v>
      </c>
      <c r="W993" s="3">
        <v>194.2</v>
      </c>
    </row>
    <row r="994" spans="20:23" x14ac:dyDescent="0.25">
      <c r="T994" s="2" t="s">
        <v>22</v>
      </c>
      <c r="U994" s="10">
        <f t="shared" si="15"/>
        <v>0</v>
      </c>
      <c r="V994" s="2">
        <v>92</v>
      </c>
      <c r="W994" s="2">
        <v>211</v>
      </c>
    </row>
    <row r="995" spans="20:23" x14ac:dyDescent="0.25">
      <c r="T995" s="3" t="s">
        <v>22</v>
      </c>
      <c r="U995" s="11">
        <f t="shared" si="15"/>
        <v>0</v>
      </c>
      <c r="V995" s="3">
        <v>92</v>
      </c>
      <c r="W995" s="3">
        <v>141.9</v>
      </c>
    </row>
    <row r="996" spans="20:23" x14ac:dyDescent="0.25">
      <c r="T996" s="2" t="s">
        <v>22</v>
      </c>
      <c r="U996" s="10">
        <f t="shared" si="15"/>
        <v>0</v>
      </c>
      <c r="V996" s="2">
        <v>94</v>
      </c>
      <c r="W996" s="2">
        <v>220.5</v>
      </c>
    </row>
    <row r="997" spans="20:23" x14ac:dyDescent="0.25">
      <c r="T997" s="3" t="s">
        <v>22</v>
      </c>
      <c r="U997" s="11">
        <f t="shared" si="15"/>
        <v>0</v>
      </c>
      <c r="V997" s="3">
        <v>122</v>
      </c>
      <c r="W997" s="3">
        <v>157.4</v>
      </c>
    </row>
    <row r="998" spans="20:23" x14ac:dyDescent="0.25">
      <c r="T998" s="2" t="s">
        <v>22</v>
      </c>
      <c r="U998" s="10">
        <f t="shared" si="15"/>
        <v>0</v>
      </c>
      <c r="V998" s="2">
        <v>106</v>
      </c>
      <c r="W998" s="2">
        <v>143.5</v>
      </c>
    </row>
    <row r="999" spans="20:23" x14ac:dyDescent="0.25">
      <c r="T999" s="3" t="s">
        <v>22</v>
      </c>
      <c r="U999" s="11">
        <f t="shared" si="15"/>
        <v>0</v>
      </c>
      <c r="V999" s="3">
        <v>56</v>
      </c>
      <c r="W999" s="3">
        <v>156</v>
      </c>
    </row>
    <row r="1000" spans="20:23" x14ac:dyDescent="0.25">
      <c r="T1000" s="2" t="s">
        <v>22</v>
      </c>
      <c r="U1000" s="10">
        <f t="shared" si="15"/>
        <v>0</v>
      </c>
      <c r="V1000" s="2">
        <v>63</v>
      </c>
      <c r="W1000" s="2">
        <v>160.1</v>
      </c>
    </row>
    <row r="1001" spans="20:23" x14ac:dyDescent="0.25">
      <c r="T1001" s="3" t="s">
        <v>23</v>
      </c>
      <c r="U1001" s="11">
        <f t="shared" si="15"/>
        <v>1</v>
      </c>
      <c r="V1001" s="3">
        <v>98</v>
      </c>
      <c r="W1001" s="3">
        <v>235.1</v>
      </c>
    </row>
    <row r="1002" spans="20:23" x14ac:dyDescent="0.25">
      <c r="T1002" s="2" t="s">
        <v>23</v>
      </c>
      <c r="U1002" s="10">
        <f t="shared" si="15"/>
        <v>1</v>
      </c>
      <c r="V1002" s="2">
        <v>95</v>
      </c>
      <c r="W1002" s="2">
        <v>160</v>
      </c>
    </row>
    <row r="1003" spans="20:23" x14ac:dyDescent="0.25">
      <c r="T1003" s="3" t="s">
        <v>22</v>
      </c>
      <c r="U1003" s="11">
        <f t="shared" si="15"/>
        <v>0</v>
      </c>
      <c r="V1003" s="3">
        <v>97</v>
      </c>
      <c r="W1003" s="3">
        <v>194.8</v>
      </c>
    </row>
    <row r="1004" spans="20:23" x14ac:dyDescent="0.25">
      <c r="T1004" s="2" t="s">
        <v>22</v>
      </c>
      <c r="U1004" s="10">
        <f t="shared" si="15"/>
        <v>0</v>
      </c>
      <c r="V1004" s="2">
        <v>117</v>
      </c>
      <c r="W1004" s="2">
        <v>247.8</v>
      </c>
    </row>
    <row r="1005" spans="20:23" x14ac:dyDescent="0.25">
      <c r="T1005" s="3" t="s">
        <v>22</v>
      </c>
      <c r="U1005" s="11">
        <f t="shared" si="15"/>
        <v>0</v>
      </c>
      <c r="V1005" s="3">
        <v>80</v>
      </c>
      <c r="W1005" s="3">
        <v>221.2</v>
      </c>
    </row>
    <row r="1006" spans="20:23" x14ac:dyDescent="0.25">
      <c r="T1006" s="2" t="s">
        <v>22</v>
      </c>
      <c r="U1006" s="10">
        <f t="shared" si="15"/>
        <v>0</v>
      </c>
      <c r="V1006" s="2">
        <v>78</v>
      </c>
      <c r="W1006" s="2">
        <v>231.8</v>
      </c>
    </row>
    <row r="1007" spans="20:23" x14ac:dyDescent="0.25">
      <c r="T1007" s="3" t="s">
        <v>22</v>
      </c>
      <c r="U1007" s="11">
        <f t="shared" si="15"/>
        <v>0</v>
      </c>
      <c r="V1007" s="3">
        <v>90</v>
      </c>
      <c r="W1007" s="3">
        <v>215.9</v>
      </c>
    </row>
    <row r="1008" spans="20:23" x14ac:dyDescent="0.25">
      <c r="T1008" s="2" t="s">
        <v>22</v>
      </c>
      <c r="U1008" s="10">
        <f t="shared" si="15"/>
        <v>0</v>
      </c>
      <c r="V1008" s="2">
        <v>92</v>
      </c>
      <c r="W1008" s="2">
        <v>217.1</v>
      </c>
    </row>
    <row r="1009" spans="20:23" x14ac:dyDescent="0.25">
      <c r="T1009" s="3" t="s">
        <v>22</v>
      </c>
      <c r="U1009" s="11">
        <f t="shared" si="15"/>
        <v>0</v>
      </c>
      <c r="V1009" s="3">
        <v>96</v>
      </c>
      <c r="W1009" s="3">
        <v>83.5</v>
      </c>
    </row>
    <row r="1010" spans="20:23" x14ac:dyDescent="0.25">
      <c r="T1010" s="2" t="s">
        <v>22</v>
      </c>
      <c r="U1010" s="10">
        <f t="shared" si="15"/>
        <v>0</v>
      </c>
      <c r="V1010" s="2">
        <v>106</v>
      </c>
      <c r="W1010" s="2">
        <v>183.3</v>
      </c>
    </row>
    <row r="1011" spans="20:23" x14ac:dyDescent="0.25">
      <c r="T1011" s="3" t="s">
        <v>23</v>
      </c>
      <c r="U1011" s="11">
        <f t="shared" si="15"/>
        <v>1</v>
      </c>
      <c r="V1011" s="3">
        <v>141</v>
      </c>
      <c r="W1011" s="3">
        <v>236.8</v>
      </c>
    </row>
    <row r="1012" spans="20:23" x14ac:dyDescent="0.25">
      <c r="T1012" s="2" t="s">
        <v>22</v>
      </c>
      <c r="U1012" s="10">
        <f t="shared" si="15"/>
        <v>0</v>
      </c>
      <c r="V1012" s="2">
        <v>90</v>
      </c>
      <c r="W1012" s="2">
        <v>193.8</v>
      </c>
    </row>
    <row r="1013" spans="20:23" x14ac:dyDescent="0.25">
      <c r="T1013" s="3" t="s">
        <v>22</v>
      </c>
      <c r="U1013" s="11">
        <f t="shared" si="15"/>
        <v>0</v>
      </c>
      <c r="V1013" s="3">
        <v>112</v>
      </c>
      <c r="W1013" s="3">
        <v>134</v>
      </c>
    </row>
    <row r="1014" spans="20:23" x14ac:dyDescent="0.25">
      <c r="T1014" s="2" t="s">
        <v>22</v>
      </c>
      <c r="U1014" s="10">
        <f t="shared" si="15"/>
        <v>0</v>
      </c>
      <c r="V1014" s="2">
        <v>65</v>
      </c>
      <c r="W1014" s="2">
        <v>176.6</v>
      </c>
    </row>
    <row r="1015" spans="20:23" x14ac:dyDescent="0.25">
      <c r="T1015" s="3" t="s">
        <v>22</v>
      </c>
      <c r="U1015" s="11">
        <f t="shared" si="15"/>
        <v>0</v>
      </c>
      <c r="V1015" s="3">
        <v>93</v>
      </c>
      <c r="W1015" s="3">
        <v>191.4</v>
      </c>
    </row>
    <row r="1016" spans="20:23" x14ac:dyDescent="0.25">
      <c r="T1016" s="2" t="s">
        <v>22</v>
      </c>
      <c r="U1016" s="10">
        <f t="shared" si="15"/>
        <v>0</v>
      </c>
      <c r="V1016" s="2">
        <v>127</v>
      </c>
      <c r="W1016" s="2">
        <v>174.8</v>
      </c>
    </row>
    <row r="1017" spans="20:23" x14ac:dyDescent="0.25">
      <c r="T1017" s="3" t="s">
        <v>22</v>
      </c>
      <c r="U1017" s="11">
        <f t="shared" si="15"/>
        <v>0</v>
      </c>
      <c r="V1017" s="3">
        <v>67</v>
      </c>
      <c r="W1017" s="3">
        <v>275.2</v>
      </c>
    </row>
    <row r="1018" spans="20:23" x14ac:dyDescent="0.25">
      <c r="T1018" s="2" t="s">
        <v>22</v>
      </c>
      <c r="U1018" s="10">
        <f t="shared" si="15"/>
        <v>0</v>
      </c>
      <c r="V1018" s="2">
        <v>85</v>
      </c>
      <c r="W1018" s="2">
        <v>174</v>
      </c>
    </row>
    <row r="1019" spans="20:23" x14ac:dyDescent="0.25">
      <c r="T1019" s="3" t="s">
        <v>22</v>
      </c>
      <c r="U1019" s="11">
        <f t="shared" si="15"/>
        <v>0</v>
      </c>
      <c r="V1019" s="3">
        <v>132</v>
      </c>
      <c r="W1019" s="3">
        <v>165</v>
      </c>
    </row>
    <row r="1020" spans="20:23" x14ac:dyDescent="0.25">
      <c r="T1020" s="2" t="s">
        <v>22</v>
      </c>
      <c r="U1020" s="10">
        <f t="shared" si="15"/>
        <v>0</v>
      </c>
      <c r="V1020" s="2">
        <v>102</v>
      </c>
      <c r="W1020" s="2">
        <v>228.7</v>
      </c>
    </row>
    <row r="1021" spans="20:23" x14ac:dyDescent="0.25">
      <c r="T1021" s="3" t="s">
        <v>22</v>
      </c>
      <c r="U1021" s="11">
        <f t="shared" si="15"/>
        <v>0</v>
      </c>
      <c r="V1021" s="3">
        <v>88</v>
      </c>
      <c r="W1021" s="3">
        <v>107.9</v>
      </c>
    </row>
    <row r="1022" spans="20:23" x14ac:dyDescent="0.25">
      <c r="T1022" s="2" t="s">
        <v>22</v>
      </c>
      <c r="U1022" s="10">
        <f t="shared" si="15"/>
        <v>0</v>
      </c>
      <c r="V1022" s="2">
        <v>140</v>
      </c>
      <c r="W1022" s="2">
        <v>221.3</v>
      </c>
    </row>
    <row r="1023" spans="20:23" x14ac:dyDescent="0.25">
      <c r="T1023" s="3" t="s">
        <v>22</v>
      </c>
      <c r="U1023" s="11">
        <f t="shared" si="15"/>
        <v>0</v>
      </c>
      <c r="V1023" s="3">
        <v>84</v>
      </c>
      <c r="W1023" s="3">
        <v>141.1</v>
      </c>
    </row>
    <row r="1024" spans="20:23" x14ac:dyDescent="0.25">
      <c r="T1024" s="2" t="s">
        <v>22</v>
      </c>
      <c r="U1024" s="10">
        <f t="shared" si="15"/>
        <v>0</v>
      </c>
      <c r="V1024" s="2">
        <v>92</v>
      </c>
      <c r="W1024" s="2">
        <v>166.4</v>
      </c>
    </row>
    <row r="1025" spans="20:23" x14ac:dyDescent="0.25">
      <c r="T1025" s="3" t="s">
        <v>22</v>
      </c>
      <c r="U1025" s="11">
        <f t="shared" si="15"/>
        <v>0</v>
      </c>
      <c r="V1025" s="3">
        <v>87</v>
      </c>
      <c r="W1025" s="3">
        <v>249.6</v>
      </c>
    </row>
    <row r="1026" spans="20:23" x14ac:dyDescent="0.25">
      <c r="T1026" s="2" t="s">
        <v>22</v>
      </c>
      <c r="U1026" s="10">
        <f t="shared" si="15"/>
        <v>0</v>
      </c>
      <c r="V1026" s="2">
        <v>83</v>
      </c>
      <c r="W1026" s="2">
        <v>178.6</v>
      </c>
    </row>
    <row r="1027" spans="20:23" x14ac:dyDescent="0.25">
      <c r="T1027" s="3" t="s">
        <v>22</v>
      </c>
      <c r="U1027" s="11">
        <f t="shared" ref="U1027:U1090" si="16">IF(T1027="yes",1,0)</f>
        <v>0</v>
      </c>
      <c r="V1027" s="3">
        <v>96</v>
      </c>
      <c r="W1027" s="3">
        <v>139</v>
      </c>
    </row>
    <row r="1028" spans="20:23" x14ac:dyDescent="0.25">
      <c r="T1028" s="2" t="s">
        <v>22</v>
      </c>
      <c r="U1028" s="10">
        <f t="shared" si="16"/>
        <v>0</v>
      </c>
      <c r="V1028" s="2">
        <v>98</v>
      </c>
      <c r="W1028" s="2">
        <v>134.30000000000001</v>
      </c>
    </row>
    <row r="1029" spans="20:23" x14ac:dyDescent="0.25">
      <c r="T1029" s="3" t="s">
        <v>22</v>
      </c>
      <c r="U1029" s="11">
        <f t="shared" si="16"/>
        <v>0</v>
      </c>
      <c r="V1029" s="3">
        <v>93</v>
      </c>
      <c r="W1029" s="3">
        <v>215.9</v>
      </c>
    </row>
    <row r="1030" spans="20:23" x14ac:dyDescent="0.25">
      <c r="T1030" s="2" t="s">
        <v>22</v>
      </c>
      <c r="U1030" s="10">
        <f t="shared" si="16"/>
        <v>0</v>
      </c>
      <c r="V1030" s="2">
        <v>97</v>
      </c>
      <c r="W1030" s="2">
        <v>178.4</v>
      </c>
    </row>
    <row r="1031" spans="20:23" x14ac:dyDescent="0.25">
      <c r="T1031" s="3" t="s">
        <v>22</v>
      </c>
      <c r="U1031" s="11">
        <f t="shared" si="16"/>
        <v>0</v>
      </c>
      <c r="V1031" s="3">
        <v>84</v>
      </c>
      <c r="W1031" s="3">
        <v>106.4</v>
      </c>
    </row>
    <row r="1032" spans="20:23" x14ac:dyDescent="0.25">
      <c r="T1032" s="2" t="s">
        <v>22</v>
      </c>
      <c r="U1032" s="10">
        <f t="shared" si="16"/>
        <v>0</v>
      </c>
      <c r="V1032" s="2">
        <v>101</v>
      </c>
      <c r="W1032" s="2">
        <v>170.7</v>
      </c>
    </row>
    <row r="1033" spans="20:23" x14ac:dyDescent="0.25">
      <c r="T1033" s="3" t="s">
        <v>22</v>
      </c>
      <c r="U1033" s="11">
        <f t="shared" si="16"/>
        <v>0</v>
      </c>
      <c r="V1033" s="3">
        <v>139</v>
      </c>
      <c r="W1033" s="3">
        <v>184.5</v>
      </c>
    </row>
    <row r="1034" spans="20:23" x14ac:dyDescent="0.25">
      <c r="T1034" s="2" t="s">
        <v>22</v>
      </c>
      <c r="U1034" s="10">
        <f t="shared" si="16"/>
        <v>0</v>
      </c>
      <c r="V1034" s="2">
        <v>109</v>
      </c>
      <c r="W1034" s="2">
        <v>161.19999999999999</v>
      </c>
    </row>
    <row r="1035" spans="20:23" x14ac:dyDescent="0.25">
      <c r="T1035" s="3" t="s">
        <v>22</v>
      </c>
      <c r="U1035" s="11">
        <f t="shared" si="16"/>
        <v>0</v>
      </c>
      <c r="V1035" s="3">
        <v>77</v>
      </c>
      <c r="W1035" s="3">
        <v>84.9</v>
      </c>
    </row>
    <row r="1036" spans="20:23" x14ac:dyDescent="0.25">
      <c r="T1036" s="2" t="s">
        <v>22</v>
      </c>
      <c r="U1036" s="10">
        <f t="shared" si="16"/>
        <v>0</v>
      </c>
      <c r="V1036" s="2">
        <v>71</v>
      </c>
      <c r="W1036" s="2">
        <v>217.9</v>
      </c>
    </row>
    <row r="1037" spans="20:23" x14ac:dyDescent="0.25">
      <c r="T1037" s="3" t="s">
        <v>23</v>
      </c>
      <c r="U1037" s="11">
        <f t="shared" si="16"/>
        <v>1</v>
      </c>
      <c r="V1037" s="3">
        <v>91</v>
      </c>
      <c r="W1037" s="3">
        <v>243</v>
      </c>
    </row>
    <row r="1038" spans="20:23" x14ac:dyDescent="0.25">
      <c r="T1038" s="2" t="s">
        <v>22</v>
      </c>
      <c r="U1038" s="10">
        <f t="shared" si="16"/>
        <v>0</v>
      </c>
      <c r="V1038" s="2">
        <v>71</v>
      </c>
      <c r="W1038" s="2">
        <v>128.19999999999999</v>
      </c>
    </row>
    <row r="1039" spans="20:23" x14ac:dyDescent="0.25">
      <c r="T1039" s="3" t="s">
        <v>22</v>
      </c>
      <c r="U1039" s="11">
        <f t="shared" si="16"/>
        <v>0</v>
      </c>
      <c r="V1039" s="3">
        <v>115</v>
      </c>
      <c r="W1039" s="3">
        <v>126.3</v>
      </c>
    </row>
    <row r="1040" spans="20:23" x14ac:dyDescent="0.25">
      <c r="T1040" s="2" t="s">
        <v>22</v>
      </c>
      <c r="U1040" s="10">
        <f t="shared" si="16"/>
        <v>0</v>
      </c>
      <c r="V1040" s="2">
        <v>56</v>
      </c>
      <c r="W1040" s="2">
        <v>178.7</v>
      </c>
    </row>
    <row r="1041" spans="20:23" x14ac:dyDescent="0.25">
      <c r="T1041" s="3" t="s">
        <v>22</v>
      </c>
      <c r="U1041" s="11">
        <f t="shared" si="16"/>
        <v>0</v>
      </c>
      <c r="V1041" s="3">
        <v>109</v>
      </c>
      <c r="W1041" s="3">
        <v>159</v>
      </c>
    </row>
    <row r="1042" spans="20:23" x14ac:dyDescent="0.25">
      <c r="T1042" s="2" t="s">
        <v>22</v>
      </c>
      <c r="U1042" s="10">
        <f t="shared" si="16"/>
        <v>0</v>
      </c>
      <c r="V1042" s="2">
        <v>79</v>
      </c>
      <c r="W1042" s="2">
        <v>150.9</v>
      </c>
    </row>
    <row r="1043" spans="20:23" x14ac:dyDescent="0.25">
      <c r="T1043" s="3" t="s">
        <v>22</v>
      </c>
      <c r="U1043" s="11">
        <f t="shared" si="16"/>
        <v>0</v>
      </c>
      <c r="V1043" s="3">
        <v>118</v>
      </c>
      <c r="W1043" s="3">
        <v>219.9</v>
      </c>
    </row>
    <row r="1044" spans="20:23" x14ac:dyDescent="0.25">
      <c r="T1044" s="2" t="s">
        <v>22</v>
      </c>
      <c r="U1044" s="10">
        <f t="shared" si="16"/>
        <v>0</v>
      </c>
      <c r="V1044" s="2">
        <v>116</v>
      </c>
      <c r="W1044" s="2">
        <v>168</v>
      </c>
    </row>
    <row r="1045" spans="20:23" x14ac:dyDescent="0.25">
      <c r="T1045" s="3" t="s">
        <v>23</v>
      </c>
      <c r="U1045" s="11">
        <f t="shared" si="16"/>
        <v>1</v>
      </c>
      <c r="V1045" s="3">
        <v>83</v>
      </c>
      <c r="W1045" s="3">
        <v>162.1</v>
      </c>
    </row>
    <row r="1046" spans="20:23" x14ac:dyDescent="0.25">
      <c r="T1046" s="2" t="s">
        <v>22</v>
      </c>
      <c r="U1046" s="10">
        <f t="shared" si="16"/>
        <v>0</v>
      </c>
      <c r="V1046" s="2">
        <v>107</v>
      </c>
      <c r="W1046" s="2">
        <v>198.8</v>
      </c>
    </row>
    <row r="1047" spans="20:23" x14ac:dyDescent="0.25">
      <c r="T1047" s="3" t="s">
        <v>22</v>
      </c>
      <c r="U1047" s="11">
        <f t="shared" si="16"/>
        <v>0</v>
      </c>
      <c r="V1047" s="3">
        <v>90</v>
      </c>
      <c r="W1047" s="3">
        <v>256.8</v>
      </c>
    </row>
    <row r="1048" spans="20:23" x14ac:dyDescent="0.25">
      <c r="T1048" s="2" t="s">
        <v>22</v>
      </c>
      <c r="U1048" s="10">
        <f t="shared" si="16"/>
        <v>0</v>
      </c>
      <c r="V1048" s="2">
        <v>92</v>
      </c>
      <c r="W1048" s="2">
        <v>196.8</v>
      </c>
    </row>
    <row r="1049" spans="20:23" x14ac:dyDescent="0.25">
      <c r="T1049" s="3" t="s">
        <v>22</v>
      </c>
      <c r="U1049" s="11">
        <f t="shared" si="16"/>
        <v>0</v>
      </c>
      <c r="V1049" s="3">
        <v>120</v>
      </c>
      <c r="W1049" s="3">
        <v>140.1</v>
      </c>
    </row>
    <row r="1050" spans="20:23" x14ac:dyDescent="0.25">
      <c r="T1050" s="2" t="s">
        <v>22</v>
      </c>
      <c r="U1050" s="10">
        <f t="shared" si="16"/>
        <v>0</v>
      </c>
      <c r="V1050" s="2">
        <v>83</v>
      </c>
      <c r="W1050" s="2">
        <v>194.3</v>
      </c>
    </row>
    <row r="1051" spans="20:23" x14ac:dyDescent="0.25">
      <c r="T1051" s="3" t="s">
        <v>22</v>
      </c>
      <c r="U1051" s="11">
        <f t="shared" si="16"/>
        <v>0</v>
      </c>
      <c r="V1051" s="3">
        <v>66</v>
      </c>
      <c r="W1051" s="3">
        <v>117.6</v>
      </c>
    </row>
    <row r="1052" spans="20:23" x14ac:dyDescent="0.25">
      <c r="T1052" s="2" t="s">
        <v>22</v>
      </c>
      <c r="U1052" s="10">
        <f t="shared" si="16"/>
        <v>0</v>
      </c>
      <c r="V1052" s="2">
        <v>108</v>
      </c>
      <c r="W1052" s="2">
        <v>193.7</v>
      </c>
    </row>
    <row r="1053" spans="20:23" x14ac:dyDescent="0.25">
      <c r="T1053" s="3" t="s">
        <v>22</v>
      </c>
      <c r="U1053" s="11">
        <f t="shared" si="16"/>
        <v>0</v>
      </c>
      <c r="V1053" s="3">
        <v>105</v>
      </c>
      <c r="W1053" s="3">
        <v>243.1</v>
      </c>
    </row>
    <row r="1054" spans="20:23" x14ac:dyDescent="0.25">
      <c r="T1054" s="2" t="s">
        <v>22</v>
      </c>
      <c r="U1054" s="10">
        <f t="shared" si="16"/>
        <v>0</v>
      </c>
      <c r="V1054" s="2">
        <v>132</v>
      </c>
      <c r="W1054" s="2">
        <v>145.4</v>
      </c>
    </row>
    <row r="1055" spans="20:23" x14ac:dyDescent="0.25">
      <c r="T1055" s="3" t="s">
        <v>22</v>
      </c>
      <c r="U1055" s="11">
        <f t="shared" si="16"/>
        <v>0</v>
      </c>
      <c r="V1055" s="3">
        <v>93</v>
      </c>
      <c r="W1055" s="3">
        <v>229.3</v>
      </c>
    </row>
    <row r="1056" spans="20:23" x14ac:dyDescent="0.25">
      <c r="T1056" s="2" t="s">
        <v>23</v>
      </c>
      <c r="U1056" s="10">
        <f t="shared" si="16"/>
        <v>1</v>
      </c>
      <c r="V1056" s="2">
        <v>84</v>
      </c>
      <c r="W1056" s="2">
        <v>186.4</v>
      </c>
    </row>
    <row r="1057" spans="20:23" x14ac:dyDescent="0.25">
      <c r="T1057" s="3" t="s">
        <v>22</v>
      </c>
      <c r="U1057" s="11">
        <f t="shared" si="16"/>
        <v>0</v>
      </c>
      <c r="V1057" s="3">
        <v>121</v>
      </c>
      <c r="W1057" s="3">
        <v>76.099999999999994</v>
      </c>
    </row>
    <row r="1058" spans="20:23" x14ac:dyDescent="0.25">
      <c r="T1058" s="2" t="s">
        <v>22</v>
      </c>
      <c r="U1058" s="10">
        <f t="shared" si="16"/>
        <v>0</v>
      </c>
      <c r="V1058" s="2">
        <v>65</v>
      </c>
      <c r="W1058" s="2">
        <v>162.80000000000001</v>
      </c>
    </row>
    <row r="1059" spans="20:23" x14ac:dyDescent="0.25">
      <c r="T1059" s="3" t="s">
        <v>22</v>
      </c>
      <c r="U1059" s="11">
        <f t="shared" si="16"/>
        <v>0</v>
      </c>
      <c r="V1059" s="3">
        <v>115</v>
      </c>
      <c r="W1059" s="3">
        <v>182.3</v>
      </c>
    </row>
    <row r="1060" spans="20:23" x14ac:dyDescent="0.25">
      <c r="T1060" s="2" t="s">
        <v>22</v>
      </c>
      <c r="U1060" s="10">
        <f t="shared" si="16"/>
        <v>0</v>
      </c>
      <c r="V1060" s="2">
        <v>83</v>
      </c>
      <c r="W1060" s="2">
        <v>194.4</v>
      </c>
    </row>
    <row r="1061" spans="20:23" x14ac:dyDescent="0.25">
      <c r="T1061" s="3" t="s">
        <v>22</v>
      </c>
      <c r="U1061" s="11">
        <f t="shared" si="16"/>
        <v>0</v>
      </c>
      <c r="V1061" s="3">
        <v>95</v>
      </c>
      <c r="W1061" s="3">
        <v>189.3</v>
      </c>
    </row>
    <row r="1062" spans="20:23" x14ac:dyDescent="0.25">
      <c r="T1062" s="2" t="s">
        <v>22</v>
      </c>
      <c r="U1062" s="10">
        <f t="shared" si="16"/>
        <v>0</v>
      </c>
      <c r="V1062" s="2">
        <v>107</v>
      </c>
      <c r="W1062" s="2">
        <v>160.1</v>
      </c>
    </row>
    <row r="1063" spans="20:23" x14ac:dyDescent="0.25">
      <c r="T1063" s="3" t="s">
        <v>22</v>
      </c>
      <c r="U1063" s="11">
        <f t="shared" si="16"/>
        <v>0</v>
      </c>
      <c r="V1063" s="3">
        <v>76</v>
      </c>
      <c r="W1063" s="3">
        <v>145</v>
      </c>
    </row>
    <row r="1064" spans="20:23" x14ac:dyDescent="0.25">
      <c r="T1064" s="2" t="s">
        <v>22</v>
      </c>
      <c r="U1064" s="10">
        <f t="shared" si="16"/>
        <v>0</v>
      </c>
      <c r="V1064" s="2">
        <v>105</v>
      </c>
      <c r="W1064" s="2">
        <v>220.7</v>
      </c>
    </row>
    <row r="1065" spans="20:23" x14ac:dyDescent="0.25">
      <c r="T1065" s="3" t="s">
        <v>23</v>
      </c>
      <c r="U1065" s="11">
        <f t="shared" si="16"/>
        <v>1</v>
      </c>
      <c r="V1065" s="3">
        <v>69</v>
      </c>
      <c r="W1065" s="3">
        <v>224.7</v>
      </c>
    </row>
    <row r="1066" spans="20:23" x14ac:dyDescent="0.25">
      <c r="T1066" s="2" t="s">
        <v>22</v>
      </c>
      <c r="U1066" s="10">
        <f t="shared" si="16"/>
        <v>0</v>
      </c>
      <c r="V1066" s="2">
        <v>79</v>
      </c>
      <c r="W1066" s="2">
        <v>147</v>
      </c>
    </row>
    <row r="1067" spans="20:23" x14ac:dyDescent="0.25">
      <c r="T1067" s="3" t="s">
        <v>22</v>
      </c>
      <c r="U1067" s="11">
        <f t="shared" si="16"/>
        <v>0</v>
      </c>
      <c r="V1067" s="3">
        <v>130</v>
      </c>
      <c r="W1067" s="3">
        <v>260.8</v>
      </c>
    </row>
    <row r="1068" spans="20:23" x14ac:dyDescent="0.25">
      <c r="T1068" s="2" t="s">
        <v>22</v>
      </c>
      <c r="U1068" s="10">
        <f t="shared" si="16"/>
        <v>0</v>
      </c>
      <c r="V1068" s="2">
        <v>127</v>
      </c>
      <c r="W1068" s="2">
        <v>155.4</v>
      </c>
    </row>
    <row r="1069" spans="20:23" x14ac:dyDescent="0.25">
      <c r="T1069" s="3" t="s">
        <v>22</v>
      </c>
      <c r="U1069" s="11">
        <f t="shared" si="16"/>
        <v>0</v>
      </c>
      <c r="V1069" s="3">
        <v>112</v>
      </c>
      <c r="W1069" s="3">
        <v>166.2</v>
      </c>
    </row>
    <row r="1070" spans="20:23" x14ac:dyDescent="0.25">
      <c r="T1070" s="2" t="s">
        <v>22</v>
      </c>
      <c r="U1070" s="10">
        <f t="shared" si="16"/>
        <v>0</v>
      </c>
      <c r="V1070" s="2">
        <v>115</v>
      </c>
      <c r="W1070" s="2">
        <v>211.8</v>
      </c>
    </row>
    <row r="1071" spans="20:23" x14ac:dyDescent="0.25">
      <c r="T1071" s="3" t="s">
        <v>22</v>
      </c>
      <c r="U1071" s="11">
        <f t="shared" si="16"/>
        <v>0</v>
      </c>
      <c r="V1071" s="3">
        <v>102</v>
      </c>
      <c r="W1071" s="3">
        <v>162.69999999999999</v>
      </c>
    </row>
    <row r="1072" spans="20:23" x14ac:dyDescent="0.25">
      <c r="T1072" s="2" t="s">
        <v>22</v>
      </c>
      <c r="U1072" s="10">
        <f t="shared" si="16"/>
        <v>0</v>
      </c>
      <c r="V1072" s="2">
        <v>76</v>
      </c>
      <c r="W1072" s="2">
        <v>237.1</v>
      </c>
    </row>
    <row r="1073" spans="20:23" x14ac:dyDescent="0.25">
      <c r="T1073" s="3" t="s">
        <v>22</v>
      </c>
      <c r="U1073" s="11">
        <f t="shared" si="16"/>
        <v>0</v>
      </c>
      <c r="V1073" s="3">
        <v>102</v>
      </c>
      <c r="W1073" s="3">
        <v>166.2</v>
      </c>
    </row>
    <row r="1074" spans="20:23" x14ac:dyDescent="0.25">
      <c r="T1074" s="2" t="s">
        <v>23</v>
      </c>
      <c r="U1074" s="10">
        <f t="shared" si="16"/>
        <v>1</v>
      </c>
      <c r="V1074" s="2">
        <v>48</v>
      </c>
      <c r="W1074" s="2">
        <v>121.7</v>
      </c>
    </row>
    <row r="1075" spans="20:23" x14ac:dyDescent="0.25">
      <c r="T1075" s="3" t="s">
        <v>22</v>
      </c>
      <c r="U1075" s="11">
        <f t="shared" si="16"/>
        <v>0</v>
      </c>
      <c r="V1075" s="3">
        <v>62</v>
      </c>
      <c r="W1075" s="3">
        <v>176.4</v>
      </c>
    </row>
    <row r="1076" spans="20:23" x14ac:dyDescent="0.25">
      <c r="T1076" s="2" t="s">
        <v>22</v>
      </c>
      <c r="U1076" s="10">
        <f t="shared" si="16"/>
        <v>0</v>
      </c>
      <c r="V1076" s="2">
        <v>116</v>
      </c>
      <c r="W1076" s="2">
        <v>67.400000000000006</v>
      </c>
    </row>
    <row r="1077" spans="20:23" x14ac:dyDescent="0.25">
      <c r="T1077" s="3" t="s">
        <v>23</v>
      </c>
      <c r="U1077" s="11">
        <f t="shared" si="16"/>
        <v>1</v>
      </c>
      <c r="V1077" s="3">
        <v>129</v>
      </c>
      <c r="W1077" s="3">
        <v>229.7</v>
      </c>
    </row>
    <row r="1078" spans="20:23" x14ac:dyDescent="0.25">
      <c r="T1078" s="2" t="s">
        <v>22</v>
      </c>
      <c r="U1078" s="10">
        <f t="shared" si="16"/>
        <v>0</v>
      </c>
      <c r="V1078" s="2">
        <v>118</v>
      </c>
      <c r="W1078" s="2">
        <v>176</v>
      </c>
    </row>
    <row r="1079" spans="20:23" x14ac:dyDescent="0.25">
      <c r="T1079" s="3" t="s">
        <v>23</v>
      </c>
      <c r="U1079" s="11">
        <f t="shared" si="16"/>
        <v>1</v>
      </c>
      <c r="V1079" s="3">
        <v>77</v>
      </c>
      <c r="W1079" s="3">
        <v>247.7</v>
      </c>
    </row>
    <row r="1080" spans="20:23" x14ac:dyDescent="0.25">
      <c r="T1080" s="2" t="s">
        <v>22</v>
      </c>
      <c r="U1080" s="10">
        <f t="shared" si="16"/>
        <v>0</v>
      </c>
      <c r="V1080" s="2">
        <v>90</v>
      </c>
      <c r="W1080" s="2">
        <v>115.4</v>
      </c>
    </row>
    <row r="1081" spans="20:23" x14ac:dyDescent="0.25">
      <c r="T1081" s="3" t="s">
        <v>23</v>
      </c>
      <c r="U1081" s="11">
        <f t="shared" si="16"/>
        <v>1</v>
      </c>
      <c r="V1081" s="3">
        <v>95</v>
      </c>
      <c r="W1081" s="3">
        <v>112.2</v>
      </c>
    </row>
    <row r="1082" spans="20:23" x14ac:dyDescent="0.25">
      <c r="T1082" s="2" t="s">
        <v>22</v>
      </c>
      <c r="U1082" s="10">
        <f t="shared" si="16"/>
        <v>0</v>
      </c>
      <c r="V1082" s="2">
        <v>138</v>
      </c>
      <c r="W1082" s="2">
        <v>162.6</v>
      </c>
    </row>
    <row r="1083" spans="20:23" x14ac:dyDescent="0.25">
      <c r="T1083" s="3" t="s">
        <v>22</v>
      </c>
      <c r="U1083" s="11">
        <f t="shared" si="16"/>
        <v>0</v>
      </c>
      <c r="V1083" s="3">
        <v>107</v>
      </c>
      <c r="W1083" s="3">
        <v>229.4</v>
      </c>
    </row>
    <row r="1084" spans="20:23" x14ac:dyDescent="0.25">
      <c r="T1084" s="2" t="s">
        <v>22</v>
      </c>
      <c r="U1084" s="10">
        <f t="shared" si="16"/>
        <v>0</v>
      </c>
      <c r="V1084" s="2">
        <v>96</v>
      </c>
      <c r="W1084" s="2">
        <v>139.6</v>
      </c>
    </row>
    <row r="1085" spans="20:23" x14ac:dyDescent="0.25">
      <c r="T1085" s="3" t="s">
        <v>23</v>
      </c>
      <c r="U1085" s="11">
        <f t="shared" si="16"/>
        <v>1</v>
      </c>
      <c r="V1085" s="3">
        <v>66</v>
      </c>
      <c r="W1085" s="3">
        <v>263.8</v>
      </c>
    </row>
    <row r="1086" spans="20:23" x14ac:dyDescent="0.25">
      <c r="T1086" s="2" t="s">
        <v>22</v>
      </c>
      <c r="U1086" s="10">
        <f t="shared" si="16"/>
        <v>0</v>
      </c>
      <c r="V1086" s="2">
        <v>132</v>
      </c>
      <c r="W1086" s="2">
        <v>114.3</v>
      </c>
    </row>
    <row r="1087" spans="20:23" x14ac:dyDescent="0.25">
      <c r="T1087" s="3" t="s">
        <v>22</v>
      </c>
      <c r="U1087" s="11">
        <f t="shared" si="16"/>
        <v>0</v>
      </c>
      <c r="V1087" s="3">
        <v>108</v>
      </c>
      <c r="W1087" s="3">
        <v>196.3</v>
      </c>
    </row>
    <row r="1088" spans="20:23" x14ac:dyDescent="0.25">
      <c r="T1088" s="2" t="s">
        <v>22</v>
      </c>
      <c r="U1088" s="10">
        <f t="shared" si="16"/>
        <v>0</v>
      </c>
      <c r="V1088" s="2">
        <v>95</v>
      </c>
      <c r="W1088" s="2">
        <v>253.2</v>
      </c>
    </row>
    <row r="1089" spans="20:23" x14ac:dyDescent="0.25">
      <c r="T1089" s="3" t="s">
        <v>22</v>
      </c>
      <c r="U1089" s="11">
        <f t="shared" si="16"/>
        <v>0</v>
      </c>
      <c r="V1089" s="3">
        <v>99</v>
      </c>
      <c r="W1089" s="3">
        <v>98</v>
      </c>
    </row>
    <row r="1090" spans="20:23" x14ac:dyDescent="0.25">
      <c r="T1090" s="2" t="s">
        <v>22</v>
      </c>
      <c r="U1090" s="10">
        <f t="shared" si="16"/>
        <v>0</v>
      </c>
      <c r="V1090" s="2">
        <v>118</v>
      </c>
      <c r="W1090" s="2">
        <v>249.4</v>
      </c>
    </row>
    <row r="1091" spans="20:23" x14ac:dyDescent="0.25">
      <c r="T1091" s="3" t="s">
        <v>22</v>
      </c>
      <c r="U1091" s="11">
        <f t="shared" ref="U1091:U1154" si="17">IF(T1091="yes",1,0)</f>
        <v>0</v>
      </c>
      <c r="V1091" s="3">
        <v>107</v>
      </c>
      <c r="W1091" s="3">
        <v>129.6</v>
      </c>
    </row>
    <row r="1092" spans="20:23" x14ac:dyDescent="0.25">
      <c r="T1092" s="2" t="s">
        <v>22</v>
      </c>
      <c r="U1092" s="10">
        <f t="shared" si="17"/>
        <v>0</v>
      </c>
      <c r="V1092" s="2">
        <v>106</v>
      </c>
      <c r="W1092" s="2">
        <v>221.3</v>
      </c>
    </row>
    <row r="1093" spans="20:23" x14ac:dyDescent="0.25">
      <c r="T1093" s="3" t="s">
        <v>22</v>
      </c>
      <c r="U1093" s="11">
        <f t="shared" si="17"/>
        <v>0</v>
      </c>
      <c r="V1093" s="3">
        <v>106</v>
      </c>
      <c r="W1093" s="3">
        <v>220.7</v>
      </c>
    </row>
    <row r="1094" spans="20:23" x14ac:dyDescent="0.25">
      <c r="T1094" s="2" t="s">
        <v>22</v>
      </c>
      <c r="U1094" s="10">
        <f t="shared" si="17"/>
        <v>0</v>
      </c>
      <c r="V1094" s="2">
        <v>76</v>
      </c>
      <c r="W1094" s="2">
        <v>87.6</v>
      </c>
    </row>
    <row r="1095" spans="20:23" x14ac:dyDescent="0.25">
      <c r="T1095" s="3" t="s">
        <v>22</v>
      </c>
      <c r="U1095" s="11">
        <f t="shared" si="17"/>
        <v>0</v>
      </c>
      <c r="V1095" s="3">
        <v>61</v>
      </c>
      <c r="W1095" s="3">
        <v>203.6</v>
      </c>
    </row>
    <row r="1096" spans="20:23" x14ac:dyDescent="0.25">
      <c r="T1096" s="2" t="s">
        <v>22</v>
      </c>
      <c r="U1096" s="10">
        <f t="shared" si="17"/>
        <v>0</v>
      </c>
      <c r="V1096" s="2">
        <v>110</v>
      </c>
      <c r="W1096" s="2">
        <v>213.6</v>
      </c>
    </row>
    <row r="1097" spans="20:23" x14ac:dyDescent="0.25">
      <c r="T1097" s="3" t="s">
        <v>22</v>
      </c>
      <c r="U1097" s="11">
        <f t="shared" si="17"/>
        <v>0</v>
      </c>
      <c r="V1097" s="3">
        <v>112</v>
      </c>
      <c r="W1097" s="3">
        <v>181.6</v>
      </c>
    </row>
    <row r="1098" spans="20:23" x14ac:dyDescent="0.25">
      <c r="T1098" s="2" t="s">
        <v>22</v>
      </c>
      <c r="U1098" s="10">
        <f t="shared" si="17"/>
        <v>0</v>
      </c>
      <c r="V1098" s="2">
        <v>123</v>
      </c>
      <c r="W1098" s="2">
        <v>215.4</v>
      </c>
    </row>
    <row r="1099" spans="20:23" x14ac:dyDescent="0.25">
      <c r="T1099" s="3" t="s">
        <v>22</v>
      </c>
      <c r="U1099" s="11">
        <f t="shared" si="17"/>
        <v>0</v>
      </c>
      <c r="V1099" s="3">
        <v>111</v>
      </c>
      <c r="W1099" s="3">
        <v>199.2</v>
      </c>
    </row>
    <row r="1100" spans="20:23" x14ac:dyDescent="0.25">
      <c r="T1100" s="2" t="s">
        <v>22</v>
      </c>
      <c r="U1100" s="10">
        <f t="shared" si="17"/>
        <v>0</v>
      </c>
      <c r="V1100" s="2">
        <v>130</v>
      </c>
      <c r="W1100" s="2">
        <v>115</v>
      </c>
    </row>
    <row r="1101" spans="20:23" x14ac:dyDescent="0.25">
      <c r="T1101" s="3" t="s">
        <v>23</v>
      </c>
      <c r="U1101" s="11">
        <f t="shared" si="17"/>
        <v>1</v>
      </c>
      <c r="V1101" s="3">
        <v>69</v>
      </c>
      <c r="W1101" s="3">
        <v>270.5</v>
      </c>
    </row>
    <row r="1102" spans="20:23" x14ac:dyDescent="0.25">
      <c r="T1102" s="2" t="s">
        <v>22</v>
      </c>
      <c r="U1102" s="10">
        <f t="shared" si="17"/>
        <v>0</v>
      </c>
      <c r="V1102" s="2">
        <v>127</v>
      </c>
      <c r="W1102" s="2">
        <v>222.2</v>
      </c>
    </row>
    <row r="1103" spans="20:23" x14ac:dyDescent="0.25">
      <c r="T1103" s="3" t="s">
        <v>22</v>
      </c>
      <c r="U1103" s="11">
        <f t="shared" si="17"/>
        <v>0</v>
      </c>
      <c r="V1103" s="3">
        <v>78</v>
      </c>
      <c r="W1103" s="3">
        <v>61.9</v>
      </c>
    </row>
    <row r="1104" spans="20:23" x14ac:dyDescent="0.25">
      <c r="T1104" s="2" t="s">
        <v>22</v>
      </c>
      <c r="U1104" s="10">
        <f t="shared" si="17"/>
        <v>0</v>
      </c>
      <c r="V1104" s="2">
        <v>92</v>
      </c>
      <c r="W1104" s="2">
        <v>141.1</v>
      </c>
    </row>
    <row r="1105" spans="20:23" x14ac:dyDescent="0.25">
      <c r="T1105" s="3" t="s">
        <v>23</v>
      </c>
      <c r="U1105" s="11">
        <f t="shared" si="17"/>
        <v>1</v>
      </c>
      <c r="V1105" s="3">
        <v>81</v>
      </c>
      <c r="W1105" s="3">
        <v>189.2</v>
      </c>
    </row>
    <row r="1106" spans="20:23" x14ac:dyDescent="0.25">
      <c r="T1106" s="2" t="s">
        <v>22</v>
      </c>
      <c r="U1106" s="10">
        <f t="shared" si="17"/>
        <v>0</v>
      </c>
      <c r="V1106" s="2">
        <v>135</v>
      </c>
      <c r="W1106" s="2">
        <v>196</v>
      </c>
    </row>
    <row r="1107" spans="20:23" x14ac:dyDescent="0.25">
      <c r="T1107" s="3" t="s">
        <v>22</v>
      </c>
      <c r="U1107" s="11">
        <f t="shared" si="17"/>
        <v>0</v>
      </c>
      <c r="V1107" s="3">
        <v>119</v>
      </c>
      <c r="W1107" s="3">
        <v>171.6</v>
      </c>
    </row>
    <row r="1108" spans="20:23" x14ac:dyDescent="0.25">
      <c r="T1108" s="2" t="s">
        <v>22</v>
      </c>
      <c r="U1108" s="10">
        <f t="shared" si="17"/>
        <v>0</v>
      </c>
      <c r="V1108" s="2">
        <v>123</v>
      </c>
      <c r="W1108" s="2">
        <v>174</v>
      </c>
    </row>
    <row r="1109" spans="20:23" x14ac:dyDescent="0.25">
      <c r="T1109" s="3" t="s">
        <v>23</v>
      </c>
      <c r="U1109" s="11">
        <f t="shared" si="17"/>
        <v>1</v>
      </c>
      <c r="V1109" s="3">
        <v>106</v>
      </c>
      <c r="W1109" s="3">
        <v>78.599999999999994</v>
      </c>
    </row>
    <row r="1110" spans="20:23" x14ac:dyDescent="0.25">
      <c r="T1110" s="2" t="s">
        <v>22</v>
      </c>
      <c r="U1110" s="10">
        <f t="shared" si="17"/>
        <v>0</v>
      </c>
      <c r="V1110" s="2">
        <v>92</v>
      </c>
      <c r="W1110" s="2">
        <v>200.9</v>
      </c>
    </row>
    <row r="1111" spans="20:23" x14ac:dyDescent="0.25">
      <c r="T1111" s="3" t="s">
        <v>22</v>
      </c>
      <c r="U1111" s="11">
        <f t="shared" si="17"/>
        <v>0</v>
      </c>
      <c r="V1111" s="3">
        <v>123</v>
      </c>
      <c r="W1111" s="3">
        <v>141.30000000000001</v>
      </c>
    </row>
    <row r="1112" spans="20:23" x14ac:dyDescent="0.25">
      <c r="T1112" s="2" t="s">
        <v>22</v>
      </c>
      <c r="U1112" s="10">
        <f t="shared" si="17"/>
        <v>0</v>
      </c>
      <c r="V1112" s="2">
        <v>130</v>
      </c>
      <c r="W1112" s="2">
        <v>235.8</v>
      </c>
    </row>
    <row r="1113" spans="20:23" x14ac:dyDescent="0.25">
      <c r="T1113" s="3" t="s">
        <v>22</v>
      </c>
      <c r="U1113" s="11">
        <f t="shared" si="17"/>
        <v>0</v>
      </c>
      <c r="V1113" s="3">
        <v>100</v>
      </c>
      <c r="W1113" s="3">
        <v>185.1</v>
      </c>
    </row>
    <row r="1114" spans="20:23" x14ac:dyDescent="0.25">
      <c r="T1114" s="2" t="s">
        <v>22</v>
      </c>
      <c r="U1114" s="10">
        <f t="shared" si="17"/>
        <v>0</v>
      </c>
      <c r="V1114" s="2">
        <v>113</v>
      </c>
      <c r="W1114" s="2">
        <v>254.3</v>
      </c>
    </row>
    <row r="1115" spans="20:23" x14ac:dyDescent="0.25">
      <c r="T1115" s="3" t="s">
        <v>22</v>
      </c>
      <c r="U1115" s="11">
        <f t="shared" si="17"/>
        <v>0</v>
      </c>
      <c r="V1115" s="3">
        <v>103</v>
      </c>
      <c r="W1115" s="3">
        <v>183</v>
      </c>
    </row>
    <row r="1116" spans="20:23" x14ac:dyDescent="0.25">
      <c r="T1116" s="2" t="s">
        <v>22</v>
      </c>
      <c r="U1116" s="10">
        <f t="shared" si="17"/>
        <v>0</v>
      </c>
      <c r="V1116" s="2">
        <v>80</v>
      </c>
      <c r="W1116" s="2">
        <v>163.5</v>
      </c>
    </row>
    <row r="1117" spans="20:23" x14ac:dyDescent="0.25">
      <c r="T1117" s="3" t="s">
        <v>22</v>
      </c>
      <c r="U1117" s="11">
        <f t="shared" si="17"/>
        <v>0</v>
      </c>
      <c r="V1117" s="3">
        <v>98</v>
      </c>
      <c r="W1117" s="3">
        <v>207.9</v>
      </c>
    </row>
    <row r="1118" spans="20:23" x14ac:dyDescent="0.25">
      <c r="T1118" s="2" t="s">
        <v>22</v>
      </c>
      <c r="U1118" s="10">
        <f t="shared" si="17"/>
        <v>0</v>
      </c>
      <c r="V1118" s="2">
        <v>102</v>
      </c>
      <c r="W1118" s="2">
        <v>248.6</v>
      </c>
    </row>
    <row r="1119" spans="20:23" x14ac:dyDescent="0.25">
      <c r="T1119" s="3" t="s">
        <v>22</v>
      </c>
      <c r="U1119" s="11">
        <f t="shared" si="17"/>
        <v>0</v>
      </c>
      <c r="V1119" s="3">
        <v>105</v>
      </c>
      <c r="W1119" s="3">
        <v>185.4</v>
      </c>
    </row>
    <row r="1120" spans="20:23" x14ac:dyDescent="0.25">
      <c r="T1120" s="2" t="s">
        <v>22</v>
      </c>
      <c r="U1120" s="10">
        <f t="shared" si="17"/>
        <v>0</v>
      </c>
      <c r="V1120" s="2">
        <v>60</v>
      </c>
      <c r="W1120" s="2">
        <v>197.8</v>
      </c>
    </row>
    <row r="1121" spans="20:23" x14ac:dyDescent="0.25">
      <c r="T1121" s="3" t="s">
        <v>23</v>
      </c>
      <c r="U1121" s="11">
        <f t="shared" si="17"/>
        <v>1</v>
      </c>
      <c r="V1121" s="3">
        <v>42</v>
      </c>
      <c r="W1121" s="3">
        <v>132.1</v>
      </c>
    </row>
    <row r="1122" spans="20:23" x14ac:dyDescent="0.25">
      <c r="T1122" s="2" t="s">
        <v>22</v>
      </c>
      <c r="U1122" s="10">
        <f t="shared" si="17"/>
        <v>0</v>
      </c>
      <c r="V1122" s="2">
        <v>117</v>
      </c>
      <c r="W1122" s="2">
        <v>197.1</v>
      </c>
    </row>
    <row r="1123" spans="20:23" x14ac:dyDescent="0.25">
      <c r="T1123" s="3" t="s">
        <v>22</v>
      </c>
      <c r="U1123" s="11">
        <f t="shared" si="17"/>
        <v>0</v>
      </c>
      <c r="V1123" s="3">
        <v>112</v>
      </c>
      <c r="W1123" s="3">
        <v>154.6</v>
      </c>
    </row>
    <row r="1124" spans="20:23" x14ac:dyDescent="0.25">
      <c r="T1124" s="2" t="s">
        <v>23</v>
      </c>
      <c r="U1124" s="10">
        <f t="shared" si="17"/>
        <v>1</v>
      </c>
      <c r="V1124" s="2">
        <v>92</v>
      </c>
      <c r="W1124" s="2">
        <v>96.8</v>
      </c>
    </row>
    <row r="1125" spans="20:23" x14ac:dyDescent="0.25">
      <c r="T1125" s="3" t="s">
        <v>22</v>
      </c>
      <c r="U1125" s="11">
        <f t="shared" si="17"/>
        <v>0</v>
      </c>
      <c r="V1125" s="3">
        <v>145</v>
      </c>
      <c r="W1125" s="3">
        <v>172</v>
      </c>
    </row>
    <row r="1126" spans="20:23" x14ac:dyDescent="0.25">
      <c r="T1126" s="2" t="s">
        <v>22</v>
      </c>
      <c r="U1126" s="10">
        <f t="shared" si="17"/>
        <v>0</v>
      </c>
      <c r="V1126" s="2">
        <v>121</v>
      </c>
      <c r="W1126" s="2">
        <v>151.1</v>
      </c>
    </row>
    <row r="1127" spans="20:23" x14ac:dyDescent="0.25">
      <c r="T1127" s="3" t="s">
        <v>22</v>
      </c>
      <c r="U1127" s="11">
        <f t="shared" si="17"/>
        <v>0</v>
      </c>
      <c r="V1127" s="3">
        <v>107</v>
      </c>
      <c r="W1127" s="3">
        <v>209.6</v>
      </c>
    </row>
    <row r="1128" spans="20:23" x14ac:dyDescent="0.25">
      <c r="T1128" s="2" t="s">
        <v>22</v>
      </c>
      <c r="U1128" s="10">
        <f t="shared" si="17"/>
        <v>0</v>
      </c>
      <c r="V1128" s="2">
        <v>109</v>
      </c>
      <c r="W1128" s="2">
        <v>247</v>
      </c>
    </row>
    <row r="1129" spans="20:23" x14ac:dyDescent="0.25">
      <c r="T1129" s="3" t="s">
        <v>22</v>
      </c>
      <c r="U1129" s="11">
        <f t="shared" si="17"/>
        <v>0</v>
      </c>
      <c r="V1129" s="3">
        <v>114</v>
      </c>
      <c r="W1129" s="3">
        <v>221.4</v>
      </c>
    </row>
    <row r="1130" spans="20:23" x14ac:dyDescent="0.25">
      <c r="T1130" s="2" t="s">
        <v>23</v>
      </c>
      <c r="U1130" s="10">
        <f t="shared" si="17"/>
        <v>1</v>
      </c>
      <c r="V1130" s="2">
        <v>99</v>
      </c>
      <c r="W1130" s="2">
        <v>321.3</v>
      </c>
    </row>
    <row r="1131" spans="20:23" x14ac:dyDescent="0.25">
      <c r="T1131" s="3" t="s">
        <v>22</v>
      </c>
      <c r="U1131" s="11">
        <f t="shared" si="17"/>
        <v>0</v>
      </c>
      <c r="V1131" s="3">
        <v>124</v>
      </c>
      <c r="W1131" s="3">
        <v>243.7</v>
      </c>
    </row>
    <row r="1132" spans="20:23" x14ac:dyDescent="0.25">
      <c r="T1132" s="2" t="s">
        <v>22</v>
      </c>
      <c r="U1132" s="10">
        <f t="shared" si="17"/>
        <v>0</v>
      </c>
      <c r="V1132" s="2">
        <v>85</v>
      </c>
      <c r="W1132" s="2">
        <v>251.5</v>
      </c>
    </row>
    <row r="1133" spans="20:23" x14ac:dyDescent="0.25">
      <c r="T1133" s="3" t="s">
        <v>23</v>
      </c>
      <c r="U1133" s="11">
        <f t="shared" si="17"/>
        <v>1</v>
      </c>
      <c r="V1133" s="3">
        <v>107</v>
      </c>
      <c r="W1133" s="3">
        <v>236.9</v>
      </c>
    </row>
    <row r="1134" spans="20:23" x14ac:dyDescent="0.25">
      <c r="T1134" s="2" t="s">
        <v>22</v>
      </c>
      <c r="U1134" s="10">
        <f t="shared" si="17"/>
        <v>0</v>
      </c>
      <c r="V1134" s="2">
        <v>79</v>
      </c>
      <c r="W1134" s="2">
        <v>159.69999999999999</v>
      </c>
    </row>
    <row r="1135" spans="20:23" x14ac:dyDescent="0.25">
      <c r="T1135" s="3" t="s">
        <v>23</v>
      </c>
      <c r="U1135" s="11">
        <f t="shared" si="17"/>
        <v>1</v>
      </c>
      <c r="V1135" s="3">
        <v>96</v>
      </c>
      <c r="W1135" s="3">
        <v>148.19999999999999</v>
      </c>
    </row>
    <row r="1136" spans="20:23" x14ac:dyDescent="0.25">
      <c r="T1136" s="2" t="s">
        <v>22</v>
      </c>
      <c r="U1136" s="10">
        <f t="shared" si="17"/>
        <v>0</v>
      </c>
      <c r="V1136" s="2">
        <v>86</v>
      </c>
      <c r="W1136" s="2">
        <v>150.9</v>
      </c>
    </row>
    <row r="1137" spans="20:23" x14ac:dyDescent="0.25">
      <c r="T1137" s="3" t="s">
        <v>22</v>
      </c>
      <c r="U1137" s="11">
        <f t="shared" si="17"/>
        <v>0</v>
      </c>
      <c r="V1137" s="3">
        <v>101</v>
      </c>
      <c r="W1137" s="3">
        <v>210.5</v>
      </c>
    </row>
    <row r="1138" spans="20:23" x14ac:dyDescent="0.25">
      <c r="T1138" s="2" t="s">
        <v>22</v>
      </c>
      <c r="U1138" s="10">
        <f t="shared" si="17"/>
        <v>0</v>
      </c>
      <c r="V1138" s="2">
        <v>80</v>
      </c>
      <c r="W1138" s="2">
        <v>254.7</v>
      </c>
    </row>
    <row r="1139" spans="20:23" x14ac:dyDescent="0.25">
      <c r="T1139" s="3" t="s">
        <v>23</v>
      </c>
      <c r="U1139" s="11">
        <f t="shared" si="17"/>
        <v>1</v>
      </c>
      <c r="V1139" s="3">
        <v>89</v>
      </c>
      <c r="W1139" s="3">
        <v>284.39999999999998</v>
      </c>
    </row>
    <row r="1140" spans="20:23" x14ac:dyDescent="0.25">
      <c r="T1140" s="2" t="s">
        <v>23</v>
      </c>
      <c r="U1140" s="10">
        <f t="shared" si="17"/>
        <v>1</v>
      </c>
      <c r="V1140" s="2">
        <v>0</v>
      </c>
      <c r="W1140" s="2">
        <v>0</v>
      </c>
    </row>
    <row r="1141" spans="20:23" x14ac:dyDescent="0.25">
      <c r="T1141" s="3" t="s">
        <v>23</v>
      </c>
      <c r="U1141" s="11">
        <f t="shared" si="17"/>
        <v>1</v>
      </c>
      <c r="V1141" s="3">
        <v>45</v>
      </c>
      <c r="W1141" s="3">
        <v>133.69999999999999</v>
      </c>
    </row>
    <row r="1142" spans="20:23" x14ac:dyDescent="0.25">
      <c r="T1142" s="2" t="s">
        <v>22</v>
      </c>
      <c r="U1142" s="10">
        <f t="shared" si="17"/>
        <v>0</v>
      </c>
      <c r="V1142" s="2">
        <v>117</v>
      </c>
      <c r="W1142" s="2">
        <v>224.9</v>
      </c>
    </row>
    <row r="1143" spans="20:23" x14ac:dyDescent="0.25">
      <c r="T1143" s="3" t="s">
        <v>22</v>
      </c>
      <c r="U1143" s="11">
        <f t="shared" si="17"/>
        <v>0</v>
      </c>
      <c r="V1143" s="3">
        <v>98</v>
      </c>
      <c r="W1143" s="3">
        <v>151.80000000000001</v>
      </c>
    </row>
    <row r="1144" spans="20:23" x14ac:dyDescent="0.25">
      <c r="T1144" s="2" t="s">
        <v>22</v>
      </c>
      <c r="U1144" s="10">
        <f t="shared" si="17"/>
        <v>0</v>
      </c>
      <c r="V1144" s="2">
        <v>107</v>
      </c>
      <c r="W1144" s="2">
        <v>141.4</v>
      </c>
    </row>
    <row r="1145" spans="20:23" x14ac:dyDescent="0.25">
      <c r="T1145" s="3" t="s">
        <v>23</v>
      </c>
      <c r="U1145" s="11">
        <f t="shared" si="17"/>
        <v>1</v>
      </c>
      <c r="V1145" s="3">
        <v>124</v>
      </c>
      <c r="W1145" s="3">
        <v>285.7</v>
      </c>
    </row>
    <row r="1146" spans="20:23" x14ac:dyDescent="0.25">
      <c r="T1146" s="2" t="s">
        <v>22</v>
      </c>
      <c r="U1146" s="10">
        <f t="shared" si="17"/>
        <v>0</v>
      </c>
      <c r="V1146" s="2">
        <v>121</v>
      </c>
      <c r="W1146" s="2">
        <v>58.4</v>
      </c>
    </row>
    <row r="1147" spans="20:23" x14ac:dyDescent="0.25">
      <c r="T1147" s="3" t="s">
        <v>22</v>
      </c>
      <c r="U1147" s="11">
        <f t="shared" si="17"/>
        <v>0</v>
      </c>
      <c r="V1147" s="3">
        <v>105</v>
      </c>
      <c r="W1147" s="3">
        <v>90.4</v>
      </c>
    </row>
    <row r="1148" spans="20:23" x14ac:dyDescent="0.25">
      <c r="T1148" s="2" t="s">
        <v>22</v>
      </c>
      <c r="U1148" s="10">
        <f t="shared" si="17"/>
        <v>0</v>
      </c>
      <c r="V1148" s="2">
        <v>91</v>
      </c>
      <c r="W1148" s="2">
        <v>114.4</v>
      </c>
    </row>
    <row r="1149" spans="20:23" x14ac:dyDescent="0.25">
      <c r="T1149" s="3" t="s">
        <v>22</v>
      </c>
      <c r="U1149" s="11">
        <f t="shared" si="17"/>
        <v>0</v>
      </c>
      <c r="V1149" s="3">
        <v>103</v>
      </c>
      <c r="W1149" s="3">
        <v>147.69999999999999</v>
      </c>
    </row>
    <row r="1150" spans="20:23" x14ac:dyDescent="0.25">
      <c r="T1150" s="2" t="s">
        <v>22</v>
      </c>
      <c r="U1150" s="10">
        <f t="shared" si="17"/>
        <v>0</v>
      </c>
      <c r="V1150" s="2">
        <v>93</v>
      </c>
      <c r="W1150" s="2">
        <v>302.7</v>
      </c>
    </row>
    <row r="1151" spans="20:23" x14ac:dyDescent="0.25">
      <c r="T1151" s="3" t="s">
        <v>22</v>
      </c>
      <c r="U1151" s="11">
        <f t="shared" si="17"/>
        <v>0</v>
      </c>
      <c r="V1151" s="3">
        <v>84</v>
      </c>
      <c r="W1151" s="3">
        <v>169.7</v>
      </c>
    </row>
    <row r="1152" spans="20:23" x14ac:dyDescent="0.25">
      <c r="T1152" s="2" t="s">
        <v>22</v>
      </c>
      <c r="U1152" s="10">
        <f t="shared" si="17"/>
        <v>0</v>
      </c>
      <c r="V1152" s="2">
        <v>89</v>
      </c>
      <c r="W1152" s="2">
        <v>227.2</v>
      </c>
    </row>
    <row r="1153" spans="20:23" x14ac:dyDescent="0.25">
      <c r="T1153" s="3" t="s">
        <v>23</v>
      </c>
      <c r="U1153" s="11">
        <f t="shared" si="17"/>
        <v>1</v>
      </c>
      <c r="V1153" s="3">
        <v>91</v>
      </c>
      <c r="W1153" s="3">
        <v>217.8</v>
      </c>
    </row>
    <row r="1154" spans="20:23" x14ac:dyDescent="0.25">
      <c r="T1154" s="2" t="s">
        <v>22</v>
      </c>
      <c r="U1154" s="10">
        <f t="shared" si="17"/>
        <v>0</v>
      </c>
      <c r="V1154" s="2">
        <v>102</v>
      </c>
      <c r="W1154" s="2">
        <v>124.2</v>
      </c>
    </row>
    <row r="1155" spans="20:23" x14ac:dyDescent="0.25">
      <c r="T1155" s="3" t="s">
        <v>22</v>
      </c>
      <c r="U1155" s="11">
        <f t="shared" ref="U1155:U1218" si="18">IF(T1155="yes",1,0)</f>
        <v>0</v>
      </c>
      <c r="V1155" s="3">
        <v>76</v>
      </c>
      <c r="W1155" s="3">
        <v>206.2</v>
      </c>
    </row>
    <row r="1156" spans="20:23" x14ac:dyDescent="0.25">
      <c r="T1156" s="2" t="s">
        <v>22</v>
      </c>
      <c r="U1156" s="10">
        <f t="shared" si="18"/>
        <v>0</v>
      </c>
      <c r="V1156" s="2">
        <v>122</v>
      </c>
      <c r="W1156" s="2">
        <v>132.9</v>
      </c>
    </row>
    <row r="1157" spans="20:23" x14ac:dyDescent="0.25">
      <c r="T1157" s="3" t="s">
        <v>22</v>
      </c>
      <c r="U1157" s="11">
        <f t="shared" si="18"/>
        <v>0</v>
      </c>
      <c r="V1157" s="3">
        <v>115</v>
      </c>
      <c r="W1157" s="3">
        <v>104.9</v>
      </c>
    </row>
    <row r="1158" spans="20:23" x14ac:dyDescent="0.25">
      <c r="T1158" s="2" t="s">
        <v>23</v>
      </c>
      <c r="U1158" s="10">
        <f t="shared" si="18"/>
        <v>1</v>
      </c>
      <c r="V1158" s="2">
        <v>97</v>
      </c>
      <c r="W1158" s="2">
        <v>245</v>
      </c>
    </row>
    <row r="1159" spans="20:23" x14ac:dyDescent="0.25">
      <c r="T1159" s="3" t="s">
        <v>22</v>
      </c>
      <c r="U1159" s="11">
        <f t="shared" si="18"/>
        <v>0</v>
      </c>
      <c r="V1159" s="3">
        <v>118</v>
      </c>
      <c r="W1159" s="3">
        <v>184.5</v>
      </c>
    </row>
    <row r="1160" spans="20:23" x14ac:dyDescent="0.25">
      <c r="T1160" s="2" t="s">
        <v>22</v>
      </c>
      <c r="U1160" s="10">
        <f t="shared" si="18"/>
        <v>0</v>
      </c>
      <c r="V1160" s="2">
        <v>66</v>
      </c>
      <c r="W1160" s="2">
        <v>89.5</v>
      </c>
    </row>
    <row r="1161" spans="20:23" x14ac:dyDescent="0.25">
      <c r="T1161" s="3" t="s">
        <v>22</v>
      </c>
      <c r="U1161" s="11">
        <f t="shared" si="18"/>
        <v>0</v>
      </c>
      <c r="V1161" s="3">
        <v>131</v>
      </c>
      <c r="W1161" s="3">
        <v>235.6</v>
      </c>
    </row>
    <row r="1162" spans="20:23" x14ac:dyDescent="0.25">
      <c r="T1162" s="2" t="s">
        <v>22</v>
      </c>
      <c r="U1162" s="10">
        <f t="shared" si="18"/>
        <v>0</v>
      </c>
      <c r="V1162" s="2">
        <v>127</v>
      </c>
      <c r="W1162" s="2">
        <v>186</v>
      </c>
    </row>
    <row r="1163" spans="20:23" x14ac:dyDescent="0.25">
      <c r="T1163" s="3" t="s">
        <v>22</v>
      </c>
      <c r="U1163" s="11">
        <f t="shared" si="18"/>
        <v>0</v>
      </c>
      <c r="V1163" s="3">
        <v>75</v>
      </c>
      <c r="W1163" s="3">
        <v>223.9</v>
      </c>
    </row>
    <row r="1164" spans="20:23" x14ac:dyDescent="0.25">
      <c r="T1164" s="2" t="s">
        <v>22</v>
      </c>
      <c r="U1164" s="10">
        <f t="shared" si="18"/>
        <v>0</v>
      </c>
      <c r="V1164" s="2">
        <v>125</v>
      </c>
      <c r="W1164" s="2">
        <v>179.5</v>
      </c>
    </row>
    <row r="1165" spans="20:23" x14ac:dyDescent="0.25">
      <c r="T1165" s="3" t="s">
        <v>22</v>
      </c>
      <c r="U1165" s="11">
        <f t="shared" si="18"/>
        <v>0</v>
      </c>
      <c r="V1165" s="3">
        <v>102</v>
      </c>
      <c r="W1165" s="3">
        <v>169.4</v>
      </c>
    </row>
    <row r="1166" spans="20:23" x14ac:dyDescent="0.25">
      <c r="T1166" s="2" t="s">
        <v>22</v>
      </c>
      <c r="U1166" s="10">
        <f t="shared" si="18"/>
        <v>0</v>
      </c>
      <c r="V1166" s="2">
        <v>90</v>
      </c>
      <c r="W1166" s="2">
        <v>118.1</v>
      </c>
    </row>
    <row r="1167" spans="20:23" x14ac:dyDescent="0.25">
      <c r="T1167" s="3" t="s">
        <v>23</v>
      </c>
      <c r="U1167" s="11">
        <f t="shared" si="18"/>
        <v>1</v>
      </c>
      <c r="V1167" s="3">
        <v>105</v>
      </c>
      <c r="W1167" s="3">
        <v>112</v>
      </c>
    </row>
    <row r="1168" spans="20:23" x14ac:dyDescent="0.25">
      <c r="T1168" s="2" t="s">
        <v>22</v>
      </c>
      <c r="U1168" s="10">
        <f t="shared" si="18"/>
        <v>0</v>
      </c>
      <c r="V1168" s="2">
        <v>129</v>
      </c>
      <c r="W1168" s="2">
        <v>168.4</v>
      </c>
    </row>
    <row r="1169" spans="20:23" x14ac:dyDescent="0.25">
      <c r="T1169" s="3" t="s">
        <v>22</v>
      </c>
      <c r="U1169" s="11">
        <f t="shared" si="18"/>
        <v>0</v>
      </c>
      <c r="V1169" s="3">
        <v>112</v>
      </c>
      <c r="W1169" s="3">
        <v>214.3</v>
      </c>
    </row>
    <row r="1170" spans="20:23" x14ac:dyDescent="0.25">
      <c r="T1170" s="2" t="s">
        <v>23</v>
      </c>
      <c r="U1170" s="10">
        <f t="shared" si="18"/>
        <v>1</v>
      </c>
      <c r="V1170" s="2">
        <v>139</v>
      </c>
      <c r="W1170" s="2">
        <v>245.7</v>
      </c>
    </row>
    <row r="1171" spans="20:23" x14ac:dyDescent="0.25">
      <c r="T1171" s="3" t="s">
        <v>22</v>
      </c>
      <c r="U1171" s="11">
        <f t="shared" si="18"/>
        <v>0</v>
      </c>
      <c r="V1171" s="3">
        <v>96</v>
      </c>
      <c r="W1171" s="3">
        <v>142.80000000000001</v>
      </c>
    </row>
    <row r="1172" spans="20:23" x14ac:dyDescent="0.25">
      <c r="T1172" s="2" t="s">
        <v>22</v>
      </c>
      <c r="U1172" s="10">
        <f t="shared" si="18"/>
        <v>0</v>
      </c>
      <c r="V1172" s="2">
        <v>115</v>
      </c>
      <c r="W1172" s="2">
        <v>202.4</v>
      </c>
    </row>
    <row r="1173" spans="20:23" x14ac:dyDescent="0.25">
      <c r="T1173" s="3" t="s">
        <v>22</v>
      </c>
      <c r="U1173" s="11">
        <f t="shared" si="18"/>
        <v>0</v>
      </c>
      <c r="V1173" s="3">
        <v>119</v>
      </c>
      <c r="W1173" s="3">
        <v>116.8</v>
      </c>
    </row>
    <row r="1174" spans="20:23" x14ac:dyDescent="0.25">
      <c r="T1174" s="2" t="s">
        <v>22</v>
      </c>
      <c r="U1174" s="10">
        <f t="shared" si="18"/>
        <v>0</v>
      </c>
      <c r="V1174" s="2">
        <v>110</v>
      </c>
      <c r="W1174" s="2">
        <v>155.69999999999999</v>
      </c>
    </row>
    <row r="1175" spans="20:23" x14ac:dyDescent="0.25">
      <c r="T1175" s="3" t="s">
        <v>22</v>
      </c>
      <c r="U1175" s="11">
        <f t="shared" si="18"/>
        <v>0</v>
      </c>
      <c r="V1175" s="3">
        <v>113</v>
      </c>
      <c r="W1175" s="3">
        <v>138.1</v>
      </c>
    </row>
    <row r="1176" spans="20:23" x14ac:dyDescent="0.25">
      <c r="T1176" s="2" t="s">
        <v>22</v>
      </c>
      <c r="U1176" s="10">
        <f t="shared" si="18"/>
        <v>0</v>
      </c>
      <c r="V1176" s="2">
        <v>108</v>
      </c>
      <c r="W1176" s="2">
        <v>51.9</v>
      </c>
    </row>
    <row r="1177" spans="20:23" x14ac:dyDescent="0.25">
      <c r="T1177" s="3" t="s">
        <v>22</v>
      </c>
      <c r="U1177" s="11">
        <f t="shared" si="18"/>
        <v>0</v>
      </c>
      <c r="V1177" s="3">
        <v>98</v>
      </c>
      <c r="W1177" s="3">
        <v>171.5</v>
      </c>
    </row>
    <row r="1178" spans="20:23" x14ac:dyDescent="0.25">
      <c r="T1178" s="2" t="s">
        <v>22</v>
      </c>
      <c r="U1178" s="10">
        <f t="shared" si="18"/>
        <v>0</v>
      </c>
      <c r="V1178" s="2">
        <v>62</v>
      </c>
      <c r="W1178" s="2">
        <v>194.1</v>
      </c>
    </row>
    <row r="1179" spans="20:23" x14ac:dyDescent="0.25">
      <c r="T1179" s="3" t="s">
        <v>22</v>
      </c>
      <c r="U1179" s="11">
        <f t="shared" si="18"/>
        <v>0</v>
      </c>
      <c r="V1179" s="3">
        <v>105</v>
      </c>
      <c r="W1179" s="3">
        <v>115.7</v>
      </c>
    </row>
    <row r="1180" spans="20:23" x14ac:dyDescent="0.25">
      <c r="T1180" s="2" t="s">
        <v>23</v>
      </c>
      <c r="U1180" s="10">
        <f t="shared" si="18"/>
        <v>1</v>
      </c>
      <c r="V1180" s="2">
        <v>85</v>
      </c>
      <c r="W1180" s="2">
        <v>269.7</v>
      </c>
    </row>
    <row r="1181" spans="20:23" x14ac:dyDescent="0.25">
      <c r="T1181" s="3" t="s">
        <v>22</v>
      </c>
      <c r="U1181" s="11">
        <f t="shared" si="18"/>
        <v>0</v>
      </c>
      <c r="V1181" s="3">
        <v>107</v>
      </c>
      <c r="W1181" s="3">
        <v>246.4</v>
      </c>
    </row>
    <row r="1182" spans="20:23" x14ac:dyDescent="0.25">
      <c r="T1182" s="2" t="s">
        <v>22</v>
      </c>
      <c r="U1182" s="10">
        <f t="shared" si="18"/>
        <v>0</v>
      </c>
      <c r="V1182" s="2">
        <v>121</v>
      </c>
      <c r="W1182" s="2">
        <v>227.4</v>
      </c>
    </row>
    <row r="1183" spans="20:23" x14ac:dyDescent="0.25">
      <c r="T1183" s="3" t="s">
        <v>22</v>
      </c>
      <c r="U1183" s="11">
        <f t="shared" si="18"/>
        <v>0</v>
      </c>
      <c r="V1183" s="3">
        <v>110</v>
      </c>
      <c r="W1183" s="3">
        <v>189.8</v>
      </c>
    </row>
    <row r="1184" spans="20:23" x14ac:dyDescent="0.25">
      <c r="T1184" s="2" t="s">
        <v>22</v>
      </c>
      <c r="U1184" s="10">
        <f t="shared" si="18"/>
        <v>0</v>
      </c>
      <c r="V1184" s="2">
        <v>124</v>
      </c>
      <c r="W1184" s="2">
        <v>188.9</v>
      </c>
    </row>
    <row r="1185" spans="20:23" x14ac:dyDescent="0.25">
      <c r="T1185" s="3" t="s">
        <v>22</v>
      </c>
      <c r="U1185" s="11">
        <f t="shared" si="18"/>
        <v>0</v>
      </c>
      <c r="V1185" s="3">
        <v>0</v>
      </c>
      <c r="W1185" s="3">
        <v>0</v>
      </c>
    </row>
    <row r="1186" spans="20:23" x14ac:dyDescent="0.25">
      <c r="T1186" s="2" t="s">
        <v>22</v>
      </c>
      <c r="U1186" s="10">
        <f t="shared" si="18"/>
        <v>0</v>
      </c>
      <c r="V1186" s="2">
        <v>87</v>
      </c>
      <c r="W1186" s="2">
        <v>110.5</v>
      </c>
    </row>
    <row r="1187" spans="20:23" x14ac:dyDescent="0.25">
      <c r="T1187" s="3" t="s">
        <v>22</v>
      </c>
      <c r="U1187" s="11">
        <f t="shared" si="18"/>
        <v>0</v>
      </c>
      <c r="V1187" s="3">
        <v>116</v>
      </c>
      <c r="W1187" s="3">
        <v>167.6</v>
      </c>
    </row>
    <row r="1188" spans="20:23" x14ac:dyDescent="0.25">
      <c r="T1188" s="2" t="s">
        <v>22</v>
      </c>
      <c r="U1188" s="10">
        <f t="shared" si="18"/>
        <v>0</v>
      </c>
      <c r="V1188" s="2">
        <v>90</v>
      </c>
      <c r="W1188" s="2">
        <v>132</v>
      </c>
    </row>
    <row r="1189" spans="20:23" x14ac:dyDescent="0.25">
      <c r="T1189" s="3" t="s">
        <v>22</v>
      </c>
      <c r="U1189" s="11">
        <f t="shared" si="18"/>
        <v>0</v>
      </c>
      <c r="V1189" s="3">
        <v>86</v>
      </c>
      <c r="W1189" s="3">
        <v>213.4</v>
      </c>
    </row>
    <row r="1190" spans="20:23" x14ac:dyDescent="0.25">
      <c r="T1190" s="2" t="s">
        <v>22</v>
      </c>
      <c r="U1190" s="10">
        <f t="shared" si="18"/>
        <v>0</v>
      </c>
      <c r="V1190" s="2">
        <v>120</v>
      </c>
      <c r="W1190" s="2">
        <v>175.4</v>
      </c>
    </row>
    <row r="1191" spans="20:23" x14ac:dyDescent="0.25">
      <c r="T1191" s="3" t="s">
        <v>22</v>
      </c>
      <c r="U1191" s="11">
        <f t="shared" si="18"/>
        <v>0</v>
      </c>
      <c r="V1191" s="3">
        <v>113</v>
      </c>
      <c r="W1191" s="3">
        <v>82.6</v>
      </c>
    </row>
    <row r="1192" spans="20:23" x14ac:dyDescent="0.25">
      <c r="T1192" s="2" t="s">
        <v>23</v>
      </c>
      <c r="U1192" s="10">
        <f t="shared" si="18"/>
        <v>1</v>
      </c>
      <c r="V1192" s="2">
        <v>80</v>
      </c>
      <c r="W1192" s="2">
        <v>143.19999999999999</v>
      </c>
    </row>
    <row r="1193" spans="20:23" x14ac:dyDescent="0.25">
      <c r="T1193" s="3" t="s">
        <v>22</v>
      </c>
      <c r="U1193" s="11">
        <f t="shared" si="18"/>
        <v>0</v>
      </c>
      <c r="V1193" s="3">
        <v>139</v>
      </c>
      <c r="W1193" s="3">
        <v>125.5</v>
      </c>
    </row>
    <row r="1194" spans="20:23" x14ac:dyDescent="0.25">
      <c r="T1194" s="2" t="s">
        <v>23</v>
      </c>
      <c r="U1194" s="10">
        <f t="shared" si="18"/>
        <v>1</v>
      </c>
      <c r="V1194" s="2">
        <v>105</v>
      </c>
      <c r="W1194" s="2">
        <v>82.3</v>
      </c>
    </row>
    <row r="1195" spans="20:23" x14ac:dyDescent="0.25">
      <c r="T1195" s="3" t="s">
        <v>22</v>
      </c>
      <c r="U1195" s="11">
        <f t="shared" si="18"/>
        <v>0</v>
      </c>
      <c r="V1195" s="3">
        <v>104</v>
      </c>
      <c r="W1195" s="3">
        <v>165.6</v>
      </c>
    </row>
    <row r="1196" spans="20:23" x14ac:dyDescent="0.25">
      <c r="T1196" s="2" t="s">
        <v>22</v>
      </c>
      <c r="U1196" s="10">
        <f t="shared" si="18"/>
        <v>0</v>
      </c>
      <c r="V1196" s="2">
        <v>91</v>
      </c>
      <c r="W1196" s="2">
        <v>162.1</v>
      </c>
    </row>
    <row r="1197" spans="20:23" x14ac:dyDescent="0.25">
      <c r="T1197" s="3" t="s">
        <v>22</v>
      </c>
      <c r="U1197" s="11">
        <f t="shared" si="18"/>
        <v>0</v>
      </c>
      <c r="V1197" s="3">
        <v>84</v>
      </c>
      <c r="W1197" s="3">
        <v>166.6</v>
      </c>
    </row>
    <row r="1198" spans="20:23" x14ac:dyDescent="0.25">
      <c r="T1198" s="2" t="s">
        <v>22</v>
      </c>
      <c r="U1198" s="10">
        <f t="shared" si="18"/>
        <v>0</v>
      </c>
      <c r="V1198" s="2">
        <v>60</v>
      </c>
      <c r="W1198" s="2">
        <v>135.9</v>
      </c>
    </row>
    <row r="1199" spans="20:23" x14ac:dyDescent="0.25">
      <c r="T1199" s="3" t="s">
        <v>22</v>
      </c>
      <c r="U1199" s="11">
        <f t="shared" si="18"/>
        <v>0</v>
      </c>
      <c r="V1199" s="3">
        <v>78</v>
      </c>
      <c r="W1199" s="3">
        <v>165.7</v>
      </c>
    </row>
    <row r="1200" spans="20:23" x14ac:dyDescent="0.25">
      <c r="T1200" s="2" t="s">
        <v>22</v>
      </c>
      <c r="U1200" s="10">
        <f t="shared" si="18"/>
        <v>0</v>
      </c>
      <c r="V1200" s="2">
        <v>90</v>
      </c>
      <c r="W1200" s="2">
        <v>176.1</v>
      </c>
    </row>
    <row r="1201" spans="20:23" x14ac:dyDescent="0.25">
      <c r="T1201" s="3" t="s">
        <v>22</v>
      </c>
      <c r="U1201" s="11">
        <f t="shared" si="18"/>
        <v>0</v>
      </c>
      <c r="V1201" s="3">
        <v>89</v>
      </c>
      <c r="W1201" s="3">
        <v>142.30000000000001</v>
      </c>
    </row>
    <row r="1202" spans="20:23" x14ac:dyDescent="0.25">
      <c r="T1202" s="2" t="s">
        <v>22</v>
      </c>
      <c r="U1202" s="10">
        <f t="shared" si="18"/>
        <v>0</v>
      </c>
      <c r="V1202" s="2">
        <v>74</v>
      </c>
      <c r="W1202" s="2">
        <v>83.2</v>
      </c>
    </row>
    <row r="1203" spans="20:23" x14ac:dyDescent="0.25">
      <c r="T1203" s="3" t="s">
        <v>22</v>
      </c>
      <c r="U1203" s="11">
        <f t="shared" si="18"/>
        <v>0</v>
      </c>
      <c r="V1203" s="3">
        <v>101</v>
      </c>
      <c r="W1203" s="3">
        <v>235</v>
      </c>
    </row>
    <row r="1204" spans="20:23" x14ac:dyDescent="0.25">
      <c r="T1204" s="2" t="s">
        <v>22</v>
      </c>
      <c r="U1204" s="10">
        <f t="shared" si="18"/>
        <v>0</v>
      </c>
      <c r="V1204" s="2">
        <v>95</v>
      </c>
      <c r="W1204" s="2">
        <v>105.7</v>
      </c>
    </row>
    <row r="1205" spans="20:23" x14ac:dyDescent="0.25">
      <c r="T1205" s="3" t="s">
        <v>23</v>
      </c>
      <c r="U1205" s="11">
        <f t="shared" si="18"/>
        <v>1</v>
      </c>
      <c r="V1205" s="3">
        <v>68</v>
      </c>
      <c r="W1205" s="3">
        <v>149.4</v>
      </c>
    </row>
    <row r="1206" spans="20:23" x14ac:dyDescent="0.25">
      <c r="T1206" s="2" t="s">
        <v>22</v>
      </c>
      <c r="U1206" s="10">
        <f t="shared" si="18"/>
        <v>0</v>
      </c>
      <c r="V1206" s="2">
        <v>81</v>
      </c>
      <c r="W1206" s="2">
        <v>264.7</v>
      </c>
    </row>
    <row r="1207" spans="20:23" x14ac:dyDescent="0.25">
      <c r="T1207" s="3" t="s">
        <v>22</v>
      </c>
      <c r="U1207" s="11">
        <f t="shared" si="18"/>
        <v>0</v>
      </c>
      <c r="V1207" s="3">
        <v>45</v>
      </c>
      <c r="W1207" s="3">
        <v>160.30000000000001</v>
      </c>
    </row>
    <row r="1208" spans="20:23" x14ac:dyDescent="0.25">
      <c r="T1208" s="2" t="s">
        <v>22</v>
      </c>
      <c r="U1208" s="10">
        <f t="shared" si="18"/>
        <v>0</v>
      </c>
      <c r="V1208" s="2">
        <v>117</v>
      </c>
      <c r="W1208" s="2">
        <v>95.9</v>
      </c>
    </row>
    <row r="1209" spans="20:23" x14ac:dyDescent="0.25">
      <c r="T1209" s="3" t="s">
        <v>22</v>
      </c>
      <c r="U1209" s="11">
        <f t="shared" si="18"/>
        <v>0</v>
      </c>
      <c r="V1209" s="3">
        <v>77</v>
      </c>
      <c r="W1209" s="3">
        <v>140.69999999999999</v>
      </c>
    </row>
    <row r="1210" spans="20:23" x14ac:dyDescent="0.25">
      <c r="T1210" s="2" t="s">
        <v>22</v>
      </c>
      <c r="U1210" s="10">
        <f t="shared" si="18"/>
        <v>0</v>
      </c>
      <c r="V1210" s="2">
        <v>148</v>
      </c>
      <c r="W1210" s="2">
        <v>119.7</v>
      </c>
    </row>
    <row r="1211" spans="20:23" x14ac:dyDescent="0.25">
      <c r="T1211" s="3" t="s">
        <v>22</v>
      </c>
      <c r="U1211" s="11">
        <f t="shared" si="18"/>
        <v>0</v>
      </c>
      <c r="V1211" s="3">
        <v>84</v>
      </c>
      <c r="W1211" s="3">
        <v>99.9</v>
      </c>
    </row>
    <row r="1212" spans="20:23" x14ac:dyDescent="0.25">
      <c r="T1212" s="2" t="s">
        <v>22</v>
      </c>
      <c r="U1212" s="10">
        <f t="shared" si="18"/>
        <v>0</v>
      </c>
      <c r="V1212" s="2">
        <v>108</v>
      </c>
      <c r="W1212" s="2">
        <v>250.9</v>
      </c>
    </row>
    <row r="1213" spans="20:23" x14ac:dyDescent="0.25">
      <c r="T1213" s="3" t="s">
        <v>22</v>
      </c>
      <c r="U1213" s="11">
        <f t="shared" si="18"/>
        <v>0</v>
      </c>
      <c r="V1213" s="3">
        <v>117</v>
      </c>
      <c r="W1213" s="3">
        <v>200.6</v>
      </c>
    </row>
    <row r="1214" spans="20:23" x14ac:dyDescent="0.25">
      <c r="T1214" s="2" t="s">
        <v>22</v>
      </c>
      <c r="U1214" s="10">
        <f t="shared" si="18"/>
        <v>0</v>
      </c>
      <c r="V1214" s="2">
        <v>130</v>
      </c>
      <c r="W1214" s="2">
        <v>209.8</v>
      </c>
    </row>
    <row r="1215" spans="20:23" x14ac:dyDescent="0.25">
      <c r="T1215" s="3" t="s">
        <v>22</v>
      </c>
      <c r="U1215" s="11">
        <f t="shared" si="18"/>
        <v>0</v>
      </c>
      <c r="V1215" s="3">
        <v>70</v>
      </c>
      <c r="W1215" s="3">
        <v>198</v>
      </c>
    </row>
    <row r="1216" spans="20:23" x14ac:dyDescent="0.25">
      <c r="T1216" s="2" t="s">
        <v>22</v>
      </c>
      <c r="U1216" s="10">
        <f t="shared" si="18"/>
        <v>0</v>
      </c>
      <c r="V1216" s="2">
        <v>107</v>
      </c>
      <c r="W1216" s="2">
        <v>239.8</v>
      </c>
    </row>
    <row r="1217" spans="20:23" x14ac:dyDescent="0.25">
      <c r="T1217" s="3" t="s">
        <v>22</v>
      </c>
      <c r="U1217" s="11">
        <f t="shared" si="18"/>
        <v>0</v>
      </c>
      <c r="V1217" s="3">
        <v>107</v>
      </c>
      <c r="W1217" s="3">
        <v>220.9</v>
      </c>
    </row>
    <row r="1218" spans="20:23" x14ac:dyDescent="0.25">
      <c r="T1218" s="2" t="s">
        <v>22</v>
      </c>
      <c r="U1218" s="10">
        <f t="shared" si="18"/>
        <v>0</v>
      </c>
      <c r="V1218" s="2">
        <v>117</v>
      </c>
      <c r="W1218" s="2">
        <v>226.4</v>
      </c>
    </row>
    <row r="1219" spans="20:23" x14ac:dyDescent="0.25">
      <c r="T1219" s="3" t="s">
        <v>22</v>
      </c>
      <c r="U1219" s="11">
        <f t="shared" ref="U1219:U1282" si="19">IF(T1219="yes",1,0)</f>
        <v>0</v>
      </c>
      <c r="V1219" s="3">
        <v>99</v>
      </c>
      <c r="W1219" s="3">
        <v>203.2</v>
      </c>
    </row>
    <row r="1220" spans="20:23" x14ac:dyDescent="0.25">
      <c r="T1220" s="2" t="s">
        <v>22</v>
      </c>
      <c r="U1220" s="10">
        <f t="shared" si="19"/>
        <v>0</v>
      </c>
      <c r="V1220" s="2">
        <v>115</v>
      </c>
      <c r="W1220" s="2">
        <v>136.69999999999999</v>
      </c>
    </row>
    <row r="1221" spans="20:23" x14ac:dyDescent="0.25">
      <c r="T1221" s="3" t="s">
        <v>22</v>
      </c>
      <c r="U1221" s="11">
        <f t="shared" si="19"/>
        <v>0</v>
      </c>
      <c r="V1221" s="3">
        <v>97</v>
      </c>
      <c r="W1221" s="3">
        <v>152.6</v>
      </c>
    </row>
    <row r="1222" spans="20:23" x14ac:dyDescent="0.25">
      <c r="T1222" s="2" t="s">
        <v>22</v>
      </c>
      <c r="U1222" s="10">
        <f t="shared" si="19"/>
        <v>0</v>
      </c>
      <c r="V1222" s="2">
        <v>102</v>
      </c>
      <c r="W1222" s="2">
        <v>274.89999999999998</v>
      </c>
    </row>
    <row r="1223" spans="20:23" x14ac:dyDescent="0.25">
      <c r="T1223" s="3" t="s">
        <v>22</v>
      </c>
      <c r="U1223" s="11">
        <f t="shared" si="19"/>
        <v>0</v>
      </c>
      <c r="V1223" s="3">
        <v>99</v>
      </c>
      <c r="W1223" s="3">
        <v>222.3</v>
      </c>
    </row>
    <row r="1224" spans="20:23" x14ac:dyDescent="0.25">
      <c r="T1224" s="2" t="s">
        <v>22</v>
      </c>
      <c r="U1224" s="10">
        <f t="shared" si="19"/>
        <v>0</v>
      </c>
      <c r="V1224" s="2">
        <v>104</v>
      </c>
      <c r="W1224" s="2">
        <v>222.5</v>
      </c>
    </row>
    <row r="1225" spans="20:23" x14ac:dyDescent="0.25">
      <c r="T1225" s="3" t="s">
        <v>22</v>
      </c>
      <c r="U1225" s="11">
        <f t="shared" si="19"/>
        <v>0</v>
      </c>
      <c r="V1225" s="3">
        <v>104</v>
      </c>
      <c r="W1225" s="3">
        <v>128.80000000000001</v>
      </c>
    </row>
    <row r="1226" spans="20:23" x14ac:dyDescent="0.25">
      <c r="T1226" s="2" t="s">
        <v>22</v>
      </c>
      <c r="U1226" s="10">
        <f t="shared" si="19"/>
        <v>0</v>
      </c>
      <c r="V1226" s="2">
        <v>105</v>
      </c>
      <c r="W1226" s="2">
        <v>174.3</v>
      </c>
    </row>
    <row r="1227" spans="20:23" x14ac:dyDescent="0.25">
      <c r="T1227" s="3" t="s">
        <v>22</v>
      </c>
      <c r="U1227" s="11">
        <f t="shared" si="19"/>
        <v>0</v>
      </c>
      <c r="V1227" s="3">
        <v>110</v>
      </c>
      <c r="W1227" s="3">
        <v>242.5</v>
      </c>
    </row>
    <row r="1228" spans="20:23" x14ac:dyDescent="0.25">
      <c r="T1228" s="2" t="s">
        <v>22</v>
      </c>
      <c r="U1228" s="10">
        <f t="shared" si="19"/>
        <v>0</v>
      </c>
      <c r="V1228" s="2">
        <v>101</v>
      </c>
      <c r="W1228" s="2">
        <v>221.6</v>
      </c>
    </row>
    <row r="1229" spans="20:23" x14ac:dyDescent="0.25">
      <c r="T1229" s="3" t="s">
        <v>22</v>
      </c>
      <c r="U1229" s="11">
        <f t="shared" si="19"/>
        <v>0</v>
      </c>
      <c r="V1229" s="3">
        <v>100</v>
      </c>
      <c r="W1229" s="3">
        <v>114.3</v>
      </c>
    </row>
    <row r="1230" spans="20:23" x14ac:dyDescent="0.25">
      <c r="T1230" s="2" t="s">
        <v>22</v>
      </c>
      <c r="U1230" s="10">
        <f t="shared" si="19"/>
        <v>0</v>
      </c>
      <c r="V1230" s="2">
        <v>136</v>
      </c>
      <c r="W1230" s="2">
        <v>144.9</v>
      </c>
    </row>
    <row r="1231" spans="20:23" x14ac:dyDescent="0.25">
      <c r="T1231" s="3" t="s">
        <v>22</v>
      </c>
      <c r="U1231" s="11">
        <f t="shared" si="19"/>
        <v>0</v>
      </c>
      <c r="V1231" s="3">
        <v>111</v>
      </c>
      <c r="W1231" s="3">
        <v>236.5</v>
      </c>
    </row>
    <row r="1232" spans="20:23" x14ac:dyDescent="0.25">
      <c r="T1232" s="2" t="s">
        <v>23</v>
      </c>
      <c r="U1232" s="10">
        <f t="shared" si="19"/>
        <v>1</v>
      </c>
      <c r="V1232" s="2">
        <v>80</v>
      </c>
      <c r="W1232" s="2">
        <v>174</v>
      </c>
    </row>
    <row r="1233" spans="20:23" x14ac:dyDescent="0.25">
      <c r="T1233" s="3" t="s">
        <v>22</v>
      </c>
      <c r="U1233" s="11">
        <f t="shared" si="19"/>
        <v>0</v>
      </c>
      <c r="V1233" s="3">
        <v>95</v>
      </c>
      <c r="W1233" s="3">
        <v>109.5</v>
      </c>
    </row>
    <row r="1234" spans="20:23" x14ac:dyDescent="0.25">
      <c r="T1234" s="2" t="s">
        <v>22</v>
      </c>
      <c r="U1234" s="10">
        <f t="shared" si="19"/>
        <v>0</v>
      </c>
      <c r="V1234" s="2">
        <v>113</v>
      </c>
      <c r="W1234" s="2">
        <v>133.4</v>
      </c>
    </row>
    <row r="1235" spans="20:23" x14ac:dyDescent="0.25">
      <c r="T1235" s="3" t="s">
        <v>22</v>
      </c>
      <c r="U1235" s="11">
        <f t="shared" si="19"/>
        <v>0</v>
      </c>
      <c r="V1235" s="3">
        <v>94</v>
      </c>
      <c r="W1235" s="3">
        <v>137.1</v>
      </c>
    </row>
    <row r="1236" spans="20:23" x14ac:dyDescent="0.25">
      <c r="T1236" s="2" t="s">
        <v>22</v>
      </c>
      <c r="U1236" s="10">
        <f t="shared" si="19"/>
        <v>0</v>
      </c>
      <c r="V1236" s="2">
        <v>88</v>
      </c>
      <c r="W1236" s="2">
        <v>197</v>
      </c>
    </row>
    <row r="1237" spans="20:23" x14ac:dyDescent="0.25">
      <c r="T1237" s="3" t="s">
        <v>22</v>
      </c>
      <c r="U1237" s="11">
        <f t="shared" si="19"/>
        <v>0</v>
      </c>
      <c r="V1237" s="3">
        <v>160</v>
      </c>
      <c r="W1237" s="3">
        <v>198.1</v>
      </c>
    </row>
    <row r="1238" spans="20:23" x14ac:dyDescent="0.25">
      <c r="T1238" s="2" t="s">
        <v>22</v>
      </c>
      <c r="U1238" s="10">
        <f t="shared" si="19"/>
        <v>0</v>
      </c>
      <c r="V1238" s="2">
        <v>78</v>
      </c>
      <c r="W1238" s="2">
        <v>39.5</v>
      </c>
    </row>
    <row r="1239" spans="20:23" x14ac:dyDescent="0.25">
      <c r="T1239" s="3" t="s">
        <v>22</v>
      </c>
      <c r="U1239" s="11">
        <f t="shared" si="19"/>
        <v>0</v>
      </c>
      <c r="V1239" s="3">
        <v>107</v>
      </c>
      <c r="W1239" s="3">
        <v>199.5</v>
      </c>
    </row>
    <row r="1240" spans="20:23" x14ac:dyDescent="0.25">
      <c r="T1240" s="2" t="s">
        <v>22</v>
      </c>
      <c r="U1240" s="10">
        <f t="shared" si="19"/>
        <v>0</v>
      </c>
      <c r="V1240" s="2">
        <v>93</v>
      </c>
      <c r="W1240" s="2">
        <v>156.80000000000001</v>
      </c>
    </row>
    <row r="1241" spans="20:23" x14ac:dyDescent="0.25">
      <c r="T1241" s="3" t="s">
        <v>22</v>
      </c>
      <c r="U1241" s="11">
        <f t="shared" si="19"/>
        <v>0</v>
      </c>
      <c r="V1241" s="3">
        <v>108</v>
      </c>
      <c r="W1241" s="3">
        <v>63.2</v>
      </c>
    </row>
    <row r="1242" spans="20:23" x14ac:dyDescent="0.25">
      <c r="T1242" s="2" t="s">
        <v>22</v>
      </c>
      <c r="U1242" s="10">
        <f t="shared" si="19"/>
        <v>0</v>
      </c>
      <c r="V1242" s="2">
        <v>79</v>
      </c>
      <c r="W1242" s="2">
        <v>218.7</v>
      </c>
    </row>
    <row r="1243" spans="20:23" x14ac:dyDescent="0.25">
      <c r="T1243" s="3" t="s">
        <v>22</v>
      </c>
      <c r="U1243" s="11">
        <f t="shared" si="19"/>
        <v>0</v>
      </c>
      <c r="V1243" s="3">
        <v>95</v>
      </c>
      <c r="W1243" s="3">
        <v>207.3</v>
      </c>
    </row>
    <row r="1244" spans="20:23" x14ac:dyDescent="0.25">
      <c r="T1244" s="2" t="s">
        <v>23</v>
      </c>
      <c r="U1244" s="10">
        <f t="shared" si="19"/>
        <v>1</v>
      </c>
      <c r="V1244" s="2">
        <v>66</v>
      </c>
      <c r="W1244" s="2">
        <v>273.3</v>
      </c>
    </row>
    <row r="1245" spans="20:23" x14ac:dyDescent="0.25">
      <c r="T1245" s="3" t="s">
        <v>22</v>
      </c>
      <c r="U1245" s="11">
        <f t="shared" si="19"/>
        <v>0</v>
      </c>
      <c r="V1245" s="3">
        <v>120</v>
      </c>
      <c r="W1245" s="3">
        <v>266.10000000000002</v>
      </c>
    </row>
    <row r="1246" spans="20:23" x14ac:dyDescent="0.25">
      <c r="T1246" s="2" t="s">
        <v>22</v>
      </c>
      <c r="U1246" s="10">
        <f t="shared" si="19"/>
        <v>0</v>
      </c>
      <c r="V1246" s="2">
        <v>89</v>
      </c>
      <c r="W1246" s="2">
        <v>112.8</v>
      </c>
    </row>
    <row r="1247" spans="20:23" x14ac:dyDescent="0.25">
      <c r="T1247" s="3" t="s">
        <v>22</v>
      </c>
      <c r="U1247" s="11">
        <f t="shared" si="19"/>
        <v>0</v>
      </c>
      <c r="V1247" s="3">
        <v>112</v>
      </c>
      <c r="W1247" s="3">
        <v>104.7</v>
      </c>
    </row>
    <row r="1248" spans="20:23" x14ac:dyDescent="0.25">
      <c r="T1248" s="2" t="s">
        <v>22</v>
      </c>
      <c r="U1248" s="10">
        <f t="shared" si="19"/>
        <v>0</v>
      </c>
      <c r="V1248" s="2">
        <v>62</v>
      </c>
      <c r="W1248" s="2">
        <v>193.8</v>
      </c>
    </row>
    <row r="1249" spans="20:23" x14ac:dyDescent="0.25">
      <c r="T1249" s="3" t="s">
        <v>22</v>
      </c>
      <c r="U1249" s="11">
        <f t="shared" si="19"/>
        <v>0</v>
      </c>
      <c r="V1249" s="3">
        <v>102</v>
      </c>
      <c r="W1249" s="3">
        <v>168.6</v>
      </c>
    </row>
    <row r="1250" spans="20:23" x14ac:dyDescent="0.25">
      <c r="T1250" s="2" t="s">
        <v>22</v>
      </c>
      <c r="U1250" s="10">
        <f t="shared" si="19"/>
        <v>0</v>
      </c>
      <c r="V1250" s="2">
        <v>122</v>
      </c>
      <c r="W1250" s="2">
        <v>253.2</v>
      </c>
    </row>
    <row r="1251" spans="20:23" x14ac:dyDescent="0.25">
      <c r="T1251" s="3" t="s">
        <v>22</v>
      </c>
      <c r="U1251" s="11">
        <f t="shared" si="19"/>
        <v>0</v>
      </c>
      <c r="V1251" s="3">
        <v>92</v>
      </c>
      <c r="W1251" s="3">
        <v>174.7</v>
      </c>
    </row>
    <row r="1252" spans="20:23" x14ac:dyDescent="0.25">
      <c r="T1252" s="2" t="s">
        <v>22</v>
      </c>
      <c r="U1252" s="10">
        <f t="shared" si="19"/>
        <v>0</v>
      </c>
      <c r="V1252" s="2">
        <v>79</v>
      </c>
      <c r="W1252" s="2">
        <v>204.5</v>
      </c>
    </row>
    <row r="1253" spans="20:23" x14ac:dyDescent="0.25">
      <c r="T1253" s="3" t="s">
        <v>22</v>
      </c>
      <c r="U1253" s="11">
        <f t="shared" si="19"/>
        <v>0</v>
      </c>
      <c r="V1253" s="3">
        <v>93</v>
      </c>
      <c r="W1253" s="3">
        <v>226.5</v>
      </c>
    </row>
    <row r="1254" spans="20:23" x14ac:dyDescent="0.25">
      <c r="T1254" s="2" t="s">
        <v>22</v>
      </c>
      <c r="U1254" s="10">
        <f t="shared" si="19"/>
        <v>0</v>
      </c>
      <c r="V1254" s="2">
        <v>91</v>
      </c>
      <c r="W1254" s="2">
        <v>234.1</v>
      </c>
    </row>
    <row r="1255" spans="20:23" x14ac:dyDescent="0.25">
      <c r="T1255" s="3" t="s">
        <v>23</v>
      </c>
      <c r="U1255" s="11">
        <f t="shared" si="19"/>
        <v>1</v>
      </c>
      <c r="V1255" s="3">
        <v>106</v>
      </c>
      <c r="W1255" s="3">
        <v>133.30000000000001</v>
      </c>
    </row>
    <row r="1256" spans="20:23" x14ac:dyDescent="0.25">
      <c r="T1256" s="2" t="s">
        <v>22</v>
      </c>
      <c r="U1256" s="10">
        <f t="shared" si="19"/>
        <v>0</v>
      </c>
      <c r="V1256" s="2">
        <v>87</v>
      </c>
      <c r="W1256" s="2">
        <v>133.9</v>
      </c>
    </row>
    <row r="1257" spans="20:23" x14ac:dyDescent="0.25">
      <c r="T1257" s="3" t="s">
        <v>22</v>
      </c>
      <c r="U1257" s="11">
        <f t="shared" si="19"/>
        <v>0</v>
      </c>
      <c r="V1257" s="3">
        <v>104</v>
      </c>
      <c r="W1257" s="3">
        <v>160.19999999999999</v>
      </c>
    </row>
    <row r="1258" spans="20:23" x14ac:dyDescent="0.25">
      <c r="T1258" s="2" t="s">
        <v>22</v>
      </c>
      <c r="U1258" s="10">
        <f t="shared" si="19"/>
        <v>0</v>
      </c>
      <c r="V1258" s="2">
        <v>94</v>
      </c>
      <c r="W1258" s="2">
        <v>230.6</v>
      </c>
    </row>
    <row r="1259" spans="20:23" x14ac:dyDescent="0.25">
      <c r="T1259" s="3" t="s">
        <v>22</v>
      </c>
      <c r="U1259" s="11">
        <f t="shared" si="19"/>
        <v>0</v>
      </c>
      <c r="V1259" s="3">
        <v>120</v>
      </c>
      <c r="W1259" s="3">
        <v>72.8</v>
      </c>
    </row>
    <row r="1260" spans="20:23" x14ac:dyDescent="0.25">
      <c r="T1260" s="2" t="s">
        <v>22</v>
      </c>
      <c r="U1260" s="10">
        <f t="shared" si="19"/>
        <v>0</v>
      </c>
      <c r="V1260" s="2">
        <v>107</v>
      </c>
      <c r="W1260" s="2">
        <v>196.1</v>
      </c>
    </row>
    <row r="1261" spans="20:23" x14ac:dyDescent="0.25">
      <c r="T1261" s="3" t="s">
        <v>22</v>
      </c>
      <c r="U1261" s="11">
        <f t="shared" si="19"/>
        <v>0</v>
      </c>
      <c r="V1261" s="3">
        <v>110</v>
      </c>
      <c r="W1261" s="3">
        <v>197.1</v>
      </c>
    </row>
    <row r="1262" spans="20:23" x14ac:dyDescent="0.25">
      <c r="T1262" s="2" t="s">
        <v>22</v>
      </c>
      <c r="U1262" s="10">
        <f t="shared" si="19"/>
        <v>0</v>
      </c>
      <c r="V1262" s="2">
        <v>126</v>
      </c>
      <c r="W1262" s="2">
        <v>219.6</v>
      </c>
    </row>
    <row r="1263" spans="20:23" x14ac:dyDescent="0.25">
      <c r="T1263" s="3" t="s">
        <v>22</v>
      </c>
      <c r="U1263" s="11">
        <f t="shared" si="19"/>
        <v>0</v>
      </c>
      <c r="V1263" s="3">
        <v>85</v>
      </c>
      <c r="W1263" s="3">
        <v>216</v>
      </c>
    </row>
    <row r="1264" spans="20:23" x14ac:dyDescent="0.25">
      <c r="T1264" s="2" t="s">
        <v>22</v>
      </c>
      <c r="U1264" s="10">
        <f t="shared" si="19"/>
        <v>0</v>
      </c>
      <c r="V1264" s="2">
        <v>136</v>
      </c>
      <c r="W1264" s="2">
        <v>222.9</v>
      </c>
    </row>
    <row r="1265" spans="20:23" x14ac:dyDescent="0.25">
      <c r="T1265" s="3" t="s">
        <v>22</v>
      </c>
      <c r="U1265" s="11">
        <f t="shared" si="19"/>
        <v>0</v>
      </c>
      <c r="V1265" s="3">
        <v>120</v>
      </c>
      <c r="W1265" s="3">
        <v>115.9</v>
      </c>
    </row>
    <row r="1266" spans="20:23" x14ac:dyDescent="0.25">
      <c r="T1266" s="2" t="s">
        <v>22</v>
      </c>
      <c r="U1266" s="10">
        <f t="shared" si="19"/>
        <v>0</v>
      </c>
      <c r="V1266" s="2">
        <v>101</v>
      </c>
      <c r="W1266" s="2">
        <v>189.8</v>
      </c>
    </row>
    <row r="1267" spans="20:23" x14ac:dyDescent="0.25">
      <c r="T1267" s="3" t="s">
        <v>22</v>
      </c>
      <c r="U1267" s="11">
        <f t="shared" si="19"/>
        <v>0</v>
      </c>
      <c r="V1267" s="3">
        <v>104</v>
      </c>
      <c r="W1267" s="3">
        <v>136.4</v>
      </c>
    </row>
    <row r="1268" spans="20:23" x14ac:dyDescent="0.25">
      <c r="T1268" s="2" t="s">
        <v>22</v>
      </c>
      <c r="U1268" s="10">
        <f t="shared" si="19"/>
        <v>0</v>
      </c>
      <c r="V1268" s="2">
        <v>86</v>
      </c>
      <c r="W1268" s="2">
        <v>170.5</v>
      </c>
    </row>
    <row r="1269" spans="20:23" x14ac:dyDescent="0.25">
      <c r="T1269" s="3" t="s">
        <v>22</v>
      </c>
      <c r="U1269" s="11">
        <f t="shared" si="19"/>
        <v>0</v>
      </c>
      <c r="V1269" s="3">
        <v>88</v>
      </c>
      <c r="W1269" s="3">
        <v>272.39999999999998</v>
      </c>
    </row>
    <row r="1270" spans="20:23" x14ac:dyDescent="0.25">
      <c r="T1270" s="2" t="s">
        <v>22</v>
      </c>
      <c r="U1270" s="10">
        <f t="shared" si="19"/>
        <v>0</v>
      </c>
      <c r="V1270" s="2">
        <v>116</v>
      </c>
      <c r="W1270" s="2">
        <v>210</v>
      </c>
    </row>
    <row r="1271" spans="20:23" x14ac:dyDescent="0.25">
      <c r="T1271" s="3" t="s">
        <v>22</v>
      </c>
      <c r="U1271" s="11">
        <f t="shared" si="19"/>
        <v>0</v>
      </c>
      <c r="V1271" s="3">
        <v>117</v>
      </c>
      <c r="W1271" s="3">
        <v>153.9</v>
      </c>
    </row>
    <row r="1272" spans="20:23" x14ac:dyDescent="0.25">
      <c r="T1272" s="2" t="s">
        <v>22</v>
      </c>
      <c r="U1272" s="10">
        <f t="shared" si="19"/>
        <v>0</v>
      </c>
      <c r="V1272" s="2">
        <v>74</v>
      </c>
      <c r="W1272" s="2">
        <v>252.4</v>
      </c>
    </row>
    <row r="1273" spans="20:23" x14ac:dyDescent="0.25">
      <c r="T1273" s="3" t="s">
        <v>22</v>
      </c>
      <c r="U1273" s="11">
        <f t="shared" si="19"/>
        <v>0</v>
      </c>
      <c r="V1273" s="3">
        <v>84</v>
      </c>
      <c r="W1273" s="3">
        <v>197.9</v>
      </c>
    </row>
    <row r="1274" spans="20:23" x14ac:dyDescent="0.25">
      <c r="T1274" s="2" t="s">
        <v>22</v>
      </c>
      <c r="U1274" s="10">
        <f t="shared" si="19"/>
        <v>0</v>
      </c>
      <c r="V1274" s="2">
        <v>74</v>
      </c>
      <c r="W1274" s="2">
        <v>152.4</v>
      </c>
    </row>
    <row r="1275" spans="20:23" x14ac:dyDescent="0.25">
      <c r="T1275" s="3" t="s">
        <v>22</v>
      </c>
      <c r="U1275" s="11">
        <f t="shared" si="19"/>
        <v>0</v>
      </c>
      <c r="V1275" s="3">
        <v>105</v>
      </c>
      <c r="W1275" s="3">
        <v>237.4</v>
      </c>
    </row>
    <row r="1276" spans="20:23" x14ac:dyDescent="0.25">
      <c r="T1276" s="2" t="s">
        <v>22</v>
      </c>
      <c r="U1276" s="10">
        <f t="shared" si="19"/>
        <v>0</v>
      </c>
      <c r="V1276" s="2">
        <v>82</v>
      </c>
      <c r="W1276" s="2">
        <v>265.60000000000002</v>
      </c>
    </row>
    <row r="1277" spans="20:23" x14ac:dyDescent="0.25">
      <c r="T1277" s="3" t="s">
        <v>22</v>
      </c>
      <c r="U1277" s="11">
        <f t="shared" si="19"/>
        <v>0</v>
      </c>
      <c r="V1277" s="3">
        <v>91</v>
      </c>
      <c r="W1277" s="3">
        <v>197.3</v>
      </c>
    </row>
    <row r="1278" spans="20:23" x14ac:dyDescent="0.25">
      <c r="T1278" s="2" t="s">
        <v>22</v>
      </c>
      <c r="U1278" s="10">
        <f t="shared" si="19"/>
        <v>0</v>
      </c>
      <c r="V1278" s="2">
        <v>100</v>
      </c>
      <c r="W1278" s="2">
        <v>199.1</v>
      </c>
    </row>
    <row r="1279" spans="20:23" x14ac:dyDescent="0.25">
      <c r="T1279" s="3" t="s">
        <v>22</v>
      </c>
      <c r="U1279" s="11">
        <f t="shared" si="19"/>
        <v>0</v>
      </c>
      <c r="V1279" s="3">
        <v>114</v>
      </c>
      <c r="W1279" s="3">
        <v>233.7</v>
      </c>
    </row>
    <row r="1280" spans="20:23" x14ac:dyDescent="0.25">
      <c r="T1280" s="2" t="s">
        <v>22</v>
      </c>
      <c r="U1280" s="10">
        <f t="shared" si="19"/>
        <v>0</v>
      </c>
      <c r="V1280" s="2">
        <v>99</v>
      </c>
      <c r="W1280" s="2">
        <v>183.1</v>
      </c>
    </row>
    <row r="1281" spans="20:23" x14ac:dyDescent="0.25">
      <c r="T1281" s="3" t="s">
        <v>22</v>
      </c>
      <c r="U1281" s="11">
        <f t="shared" si="19"/>
        <v>0</v>
      </c>
      <c r="V1281" s="3">
        <v>70</v>
      </c>
      <c r="W1281" s="3">
        <v>207.1</v>
      </c>
    </row>
    <row r="1282" spans="20:23" x14ac:dyDescent="0.25">
      <c r="T1282" s="2" t="s">
        <v>22</v>
      </c>
      <c r="U1282" s="10">
        <f t="shared" si="19"/>
        <v>0</v>
      </c>
      <c r="V1282" s="2">
        <v>78</v>
      </c>
      <c r="W1282" s="2">
        <v>139.69999999999999</v>
      </c>
    </row>
    <row r="1283" spans="20:23" x14ac:dyDescent="0.25">
      <c r="T1283" s="3" t="s">
        <v>22</v>
      </c>
      <c r="U1283" s="11">
        <f t="shared" ref="U1283:U1346" si="20">IF(T1283="yes",1,0)</f>
        <v>0</v>
      </c>
      <c r="V1283" s="3">
        <v>91</v>
      </c>
      <c r="W1283" s="3">
        <v>177.2</v>
      </c>
    </row>
    <row r="1284" spans="20:23" x14ac:dyDescent="0.25">
      <c r="T1284" s="2" t="s">
        <v>22</v>
      </c>
      <c r="U1284" s="10">
        <f t="shared" si="20"/>
        <v>0</v>
      </c>
      <c r="V1284" s="2">
        <v>136</v>
      </c>
      <c r="W1284" s="2">
        <v>169.8</v>
      </c>
    </row>
    <row r="1285" spans="20:23" x14ac:dyDescent="0.25">
      <c r="T1285" s="3" t="s">
        <v>22</v>
      </c>
      <c r="U1285" s="11">
        <f t="shared" si="20"/>
        <v>0</v>
      </c>
      <c r="V1285" s="3">
        <v>83</v>
      </c>
      <c r="W1285" s="3">
        <v>173.5</v>
      </c>
    </row>
    <row r="1286" spans="20:23" x14ac:dyDescent="0.25">
      <c r="T1286" s="2" t="s">
        <v>22</v>
      </c>
      <c r="U1286" s="10">
        <f t="shared" si="20"/>
        <v>0</v>
      </c>
      <c r="V1286" s="2">
        <v>100</v>
      </c>
      <c r="W1286" s="2">
        <v>159.9</v>
      </c>
    </row>
    <row r="1287" spans="20:23" x14ac:dyDescent="0.25">
      <c r="T1287" s="3" t="s">
        <v>22</v>
      </c>
      <c r="U1287" s="11">
        <f t="shared" si="20"/>
        <v>0</v>
      </c>
      <c r="V1287" s="3">
        <v>89</v>
      </c>
      <c r="W1287" s="3">
        <v>115.1</v>
      </c>
    </row>
    <row r="1288" spans="20:23" x14ac:dyDescent="0.25">
      <c r="T1288" s="2" t="s">
        <v>22</v>
      </c>
      <c r="U1288" s="10">
        <f t="shared" si="20"/>
        <v>0</v>
      </c>
      <c r="V1288" s="2">
        <v>108</v>
      </c>
      <c r="W1288" s="2">
        <v>92.2</v>
      </c>
    </row>
    <row r="1289" spans="20:23" x14ac:dyDescent="0.25">
      <c r="T1289" s="3" t="s">
        <v>22</v>
      </c>
      <c r="U1289" s="11">
        <f t="shared" si="20"/>
        <v>0</v>
      </c>
      <c r="V1289" s="3">
        <v>94</v>
      </c>
      <c r="W1289" s="3">
        <v>117.1</v>
      </c>
    </row>
    <row r="1290" spans="20:23" x14ac:dyDescent="0.25">
      <c r="T1290" s="2" t="s">
        <v>23</v>
      </c>
      <c r="U1290" s="10">
        <f t="shared" si="20"/>
        <v>1</v>
      </c>
      <c r="V1290" s="2">
        <v>99</v>
      </c>
      <c r="W1290" s="2">
        <v>223.3</v>
      </c>
    </row>
    <row r="1291" spans="20:23" x14ac:dyDescent="0.25">
      <c r="T1291" s="3" t="s">
        <v>22</v>
      </c>
      <c r="U1291" s="11">
        <f t="shared" si="20"/>
        <v>0</v>
      </c>
      <c r="V1291" s="3">
        <v>111</v>
      </c>
      <c r="W1291" s="3">
        <v>154.80000000000001</v>
      </c>
    </row>
    <row r="1292" spans="20:23" x14ac:dyDescent="0.25">
      <c r="T1292" s="2" t="s">
        <v>23</v>
      </c>
      <c r="U1292" s="10">
        <f t="shared" si="20"/>
        <v>1</v>
      </c>
      <c r="V1292" s="2">
        <v>141</v>
      </c>
      <c r="W1292" s="2">
        <v>261.39999999999998</v>
      </c>
    </row>
    <row r="1293" spans="20:23" x14ac:dyDescent="0.25">
      <c r="T1293" s="3" t="s">
        <v>23</v>
      </c>
      <c r="U1293" s="11">
        <f t="shared" si="20"/>
        <v>1</v>
      </c>
      <c r="V1293" s="3">
        <v>104</v>
      </c>
      <c r="W1293" s="3">
        <v>46.5</v>
      </c>
    </row>
    <row r="1294" spans="20:23" x14ac:dyDescent="0.25">
      <c r="T1294" s="2" t="s">
        <v>23</v>
      </c>
      <c r="U1294" s="10">
        <f t="shared" si="20"/>
        <v>1</v>
      </c>
      <c r="V1294" s="2">
        <v>84</v>
      </c>
      <c r="W1294" s="2">
        <v>149.9</v>
      </c>
    </row>
    <row r="1295" spans="20:23" x14ac:dyDescent="0.25">
      <c r="T1295" s="3" t="s">
        <v>23</v>
      </c>
      <c r="U1295" s="11">
        <f t="shared" si="20"/>
        <v>1</v>
      </c>
      <c r="V1295" s="3">
        <v>102</v>
      </c>
      <c r="W1295" s="3">
        <v>242.2</v>
      </c>
    </row>
    <row r="1296" spans="20:23" x14ac:dyDescent="0.25">
      <c r="T1296" s="2" t="s">
        <v>22</v>
      </c>
      <c r="U1296" s="10">
        <f t="shared" si="20"/>
        <v>0</v>
      </c>
      <c r="V1296" s="2">
        <v>102</v>
      </c>
      <c r="W1296" s="2">
        <v>222.4</v>
      </c>
    </row>
    <row r="1297" spans="20:23" x14ac:dyDescent="0.25">
      <c r="T1297" s="3" t="s">
        <v>22</v>
      </c>
      <c r="U1297" s="11">
        <f t="shared" si="20"/>
        <v>0</v>
      </c>
      <c r="V1297" s="3">
        <v>79</v>
      </c>
      <c r="W1297" s="3">
        <v>69.400000000000006</v>
      </c>
    </row>
    <row r="1298" spans="20:23" x14ac:dyDescent="0.25">
      <c r="T1298" s="2" t="s">
        <v>23</v>
      </c>
      <c r="U1298" s="10">
        <f t="shared" si="20"/>
        <v>1</v>
      </c>
      <c r="V1298" s="2">
        <v>111</v>
      </c>
      <c r="W1298" s="2">
        <v>61.2</v>
      </c>
    </row>
    <row r="1299" spans="20:23" x14ac:dyDescent="0.25">
      <c r="T1299" s="3" t="s">
        <v>22</v>
      </c>
      <c r="U1299" s="11">
        <f t="shared" si="20"/>
        <v>0</v>
      </c>
      <c r="V1299" s="3">
        <v>112</v>
      </c>
      <c r="W1299" s="3">
        <v>245.2</v>
      </c>
    </row>
    <row r="1300" spans="20:23" x14ac:dyDescent="0.25">
      <c r="T1300" s="2" t="s">
        <v>22</v>
      </c>
      <c r="U1300" s="10">
        <f t="shared" si="20"/>
        <v>0</v>
      </c>
      <c r="V1300" s="2">
        <v>105</v>
      </c>
      <c r="W1300" s="2">
        <v>227.4</v>
      </c>
    </row>
    <row r="1301" spans="20:23" x14ac:dyDescent="0.25">
      <c r="T1301" s="3" t="s">
        <v>22</v>
      </c>
      <c r="U1301" s="11">
        <f t="shared" si="20"/>
        <v>0</v>
      </c>
      <c r="V1301" s="3">
        <v>68</v>
      </c>
      <c r="W1301" s="3">
        <v>192.8</v>
      </c>
    </row>
    <row r="1302" spans="20:23" x14ac:dyDescent="0.25">
      <c r="T1302" s="2" t="s">
        <v>22</v>
      </c>
      <c r="U1302" s="10">
        <f t="shared" si="20"/>
        <v>0</v>
      </c>
      <c r="V1302" s="2">
        <v>98</v>
      </c>
      <c r="W1302" s="2">
        <v>162.6</v>
      </c>
    </row>
    <row r="1303" spans="20:23" x14ac:dyDescent="0.25">
      <c r="T1303" s="3" t="s">
        <v>22</v>
      </c>
      <c r="U1303" s="11">
        <f t="shared" si="20"/>
        <v>0</v>
      </c>
      <c r="V1303" s="3">
        <v>80</v>
      </c>
      <c r="W1303" s="3">
        <v>271.10000000000002</v>
      </c>
    </row>
    <row r="1304" spans="20:23" x14ac:dyDescent="0.25">
      <c r="T1304" s="2" t="s">
        <v>22</v>
      </c>
      <c r="U1304" s="10">
        <f t="shared" si="20"/>
        <v>0</v>
      </c>
      <c r="V1304" s="2">
        <v>94</v>
      </c>
      <c r="W1304" s="2">
        <v>103.4</v>
      </c>
    </row>
    <row r="1305" spans="20:23" x14ac:dyDescent="0.25">
      <c r="T1305" s="3" t="s">
        <v>22</v>
      </c>
      <c r="U1305" s="11">
        <f t="shared" si="20"/>
        <v>0</v>
      </c>
      <c r="V1305" s="3">
        <v>106</v>
      </c>
      <c r="W1305" s="3">
        <v>52.2</v>
      </c>
    </row>
    <row r="1306" spans="20:23" x14ac:dyDescent="0.25">
      <c r="T1306" s="2" t="s">
        <v>23</v>
      </c>
      <c r="U1306" s="10">
        <f t="shared" si="20"/>
        <v>1</v>
      </c>
      <c r="V1306" s="2">
        <v>106</v>
      </c>
      <c r="W1306" s="2">
        <v>165.4</v>
      </c>
    </row>
    <row r="1307" spans="20:23" x14ac:dyDescent="0.25">
      <c r="T1307" s="3" t="s">
        <v>22</v>
      </c>
      <c r="U1307" s="11">
        <f t="shared" si="20"/>
        <v>0</v>
      </c>
      <c r="V1307" s="3">
        <v>110</v>
      </c>
      <c r="W1307" s="3">
        <v>147.5</v>
      </c>
    </row>
    <row r="1308" spans="20:23" x14ac:dyDescent="0.25">
      <c r="T1308" s="2" t="s">
        <v>22</v>
      </c>
      <c r="U1308" s="10">
        <f t="shared" si="20"/>
        <v>0</v>
      </c>
      <c r="V1308" s="2">
        <v>93</v>
      </c>
      <c r="W1308" s="2">
        <v>217.8</v>
      </c>
    </row>
    <row r="1309" spans="20:23" x14ac:dyDescent="0.25">
      <c r="T1309" s="3" t="s">
        <v>22</v>
      </c>
      <c r="U1309" s="11">
        <f t="shared" si="20"/>
        <v>0</v>
      </c>
      <c r="V1309" s="3">
        <v>79</v>
      </c>
      <c r="W1309" s="3">
        <v>235.7</v>
      </c>
    </row>
    <row r="1310" spans="20:23" x14ac:dyDescent="0.25">
      <c r="T1310" s="2" t="s">
        <v>22</v>
      </c>
      <c r="U1310" s="10">
        <f t="shared" si="20"/>
        <v>0</v>
      </c>
      <c r="V1310" s="2">
        <v>92</v>
      </c>
      <c r="W1310" s="2">
        <v>204.5</v>
      </c>
    </row>
    <row r="1311" spans="20:23" x14ac:dyDescent="0.25">
      <c r="T1311" s="3" t="s">
        <v>22</v>
      </c>
      <c r="U1311" s="11">
        <f t="shared" si="20"/>
        <v>0</v>
      </c>
      <c r="V1311" s="3">
        <v>143</v>
      </c>
      <c r="W1311" s="3">
        <v>178.4</v>
      </c>
    </row>
    <row r="1312" spans="20:23" x14ac:dyDescent="0.25">
      <c r="T1312" s="2" t="s">
        <v>22</v>
      </c>
      <c r="U1312" s="10">
        <f t="shared" si="20"/>
        <v>0</v>
      </c>
      <c r="V1312" s="2">
        <v>68</v>
      </c>
      <c r="W1312" s="2">
        <v>130.1</v>
      </c>
    </row>
    <row r="1313" spans="20:23" x14ac:dyDescent="0.25">
      <c r="T1313" s="3" t="s">
        <v>22</v>
      </c>
      <c r="U1313" s="11">
        <f t="shared" si="20"/>
        <v>0</v>
      </c>
      <c r="V1313" s="3">
        <v>100</v>
      </c>
      <c r="W1313" s="3">
        <v>103.7</v>
      </c>
    </row>
    <row r="1314" spans="20:23" x14ac:dyDescent="0.25">
      <c r="T1314" s="2" t="s">
        <v>22</v>
      </c>
      <c r="U1314" s="10">
        <f t="shared" si="20"/>
        <v>0</v>
      </c>
      <c r="V1314" s="2">
        <v>91</v>
      </c>
      <c r="W1314" s="2">
        <v>239.9</v>
      </c>
    </row>
    <row r="1315" spans="20:23" x14ac:dyDescent="0.25">
      <c r="T1315" s="3" t="s">
        <v>22</v>
      </c>
      <c r="U1315" s="11">
        <f t="shared" si="20"/>
        <v>0</v>
      </c>
      <c r="V1315" s="3">
        <v>110</v>
      </c>
      <c r="W1315" s="3">
        <v>148.4</v>
      </c>
    </row>
    <row r="1316" spans="20:23" x14ac:dyDescent="0.25">
      <c r="T1316" s="2" t="s">
        <v>22</v>
      </c>
      <c r="U1316" s="10">
        <f t="shared" si="20"/>
        <v>0</v>
      </c>
      <c r="V1316" s="2">
        <v>106</v>
      </c>
      <c r="W1316" s="2">
        <v>148.6</v>
      </c>
    </row>
    <row r="1317" spans="20:23" x14ac:dyDescent="0.25">
      <c r="T1317" s="3" t="s">
        <v>22</v>
      </c>
      <c r="U1317" s="11">
        <f t="shared" si="20"/>
        <v>0</v>
      </c>
      <c r="V1317" s="3">
        <v>69</v>
      </c>
      <c r="W1317" s="3">
        <v>191.1</v>
      </c>
    </row>
    <row r="1318" spans="20:23" x14ac:dyDescent="0.25">
      <c r="T1318" s="2" t="s">
        <v>22</v>
      </c>
      <c r="U1318" s="10">
        <f t="shared" si="20"/>
        <v>0</v>
      </c>
      <c r="V1318" s="2">
        <v>76</v>
      </c>
      <c r="W1318" s="2">
        <v>218.5</v>
      </c>
    </row>
    <row r="1319" spans="20:23" x14ac:dyDescent="0.25">
      <c r="T1319" s="3" t="s">
        <v>22</v>
      </c>
      <c r="U1319" s="11">
        <f t="shared" si="20"/>
        <v>0</v>
      </c>
      <c r="V1319" s="3">
        <v>95</v>
      </c>
      <c r="W1319" s="3">
        <v>97.5</v>
      </c>
    </row>
    <row r="1320" spans="20:23" x14ac:dyDescent="0.25">
      <c r="T1320" s="2" t="s">
        <v>22</v>
      </c>
      <c r="U1320" s="10">
        <f t="shared" si="20"/>
        <v>0</v>
      </c>
      <c r="V1320" s="2">
        <v>126</v>
      </c>
      <c r="W1320" s="2">
        <v>128.69999999999999</v>
      </c>
    </row>
    <row r="1321" spans="20:23" x14ac:dyDescent="0.25">
      <c r="T1321" s="3" t="s">
        <v>22</v>
      </c>
      <c r="U1321" s="11">
        <f t="shared" si="20"/>
        <v>0</v>
      </c>
      <c r="V1321" s="3">
        <v>69</v>
      </c>
      <c r="W1321" s="3">
        <v>236.6</v>
      </c>
    </row>
    <row r="1322" spans="20:23" x14ac:dyDescent="0.25">
      <c r="T1322" s="2" t="s">
        <v>22</v>
      </c>
      <c r="U1322" s="10">
        <f t="shared" si="20"/>
        <v>0</v>
      </c>
      <c r="V1322" s="2">
        <v>113</v>
      </c>
      <c r="W1322" s="2">
        <v>85.9</v>
      </c>
    </row>
    <row r="1323" spans="20:23" x14ac:dyDescent="0.25">
      <c r="T1323" s="3" t="s">
        <v>22</v>
      </c>
      <c r="U1323" s="11">
        <f t="shared" si="20"/>
        <v>0</v>
      </c>
      <c r="V1323" s="3">
        <v>96</v>
      </c>
      <c r="W1323" s="3">
        <v>141.19999999999999</v>
      </c>
    </row>
    <row r="1324" spans="20:23" x14ac:dyDescent="0.25">
      <c r="T1324" s="2" t="s">
        <v>22</v>
      </c>
      <c r="U1324" s="10">
        <f t="shared" si="20"/>
        <v>0</v>
      </c>
      <c r="V1324" s="2">
        <v>104</v>
      </c>
      <c r="W1324" s="2">
        <v>194.4</v>
      </c>
    </row>
    <row r="1325" spans="20:23" x14ac:dyDescent="0.25">
      <c r="T1325" s="3" t="s">
        <v>22</v>
      </c>
      <c r="U1325" s="11">
        <f t="shared" si="20"/>
        <v>0</v>
      </c>
      <c r="V1325" s="3">
        <v>100</v>
      </c>
      <c r="W1325" s="3">
        <v>167.6</v>
      </c>
    </row>
    <row r="1326" spans="20:23" x14ac:dyDescent="0.25">
      <c r="T1326" s="2" t="s">
        <v>22</v>
      </c>
      <c r="U1326" s="10">
        <f t="shared" si="20"/>
        <v>0</v>
      </c>
      <c r="V1326" s="2">
        <v>134</v>
      </c>
      <c r="W1326" s="2">
        <v>234.5</v>
      </c>
    </row>
    <row r="1327" spans="20:23" x14ac:dyDescent="0.25">
      <c r="T1327" s="3" t="s">
        <v>22</v>
      </c>
      <c r="U1327" s="11">
        <f t="shared" si="20"/>
        <v>0</v>
      </c>
      <c r="V1327" s="3">
        <v>78</v>
      </c>
      <c r="W1327" s="3">
        <v>154.19999999999999</v>
      </c>
    </row>
    <row r="1328" spans="20:23" x14ac:dyDescent="0.25">
      <c r="T1328" s="2" t="s">
        <v>22</v>
      </c>
      <c r="U1328" s="10">
        <f t="shared" si="20"/>
        <v>0</v>
      </c>
      <c r="V1328" s="2">
        <v>99</v>
      </c>
      <c r="W1328" s="2">
        <v>143.19999999999999</v>
      </c>
    </row>
    <row r="1329" spans="20:23" x14ac:dyDescent="0.25">
      <c r="T1329" s="3" t="s">
        <v>22</v>
      </c>
      <c r="U1329" s="11">
        <f t="shared" si="20"/>
        <v>0</v>
      </c>
      <c r="V1329" s="3">
        <v>80</v>
      </c>
      <c r="W1329" s="3">
        <v>216.4</v>
      </c>
    </row>
    <row r="1330" spans="20:23" x14ac:dyDescent="0.25">
      <c r="T1330" s="2" t="s">
        <v>22</v>
      </c>
      <c r="U1330" s="10">
        <f t="shared" si="20"/>
        <v>0</v>
      </c>
      <c r="V1330" s="2">
        <v>85</v>
      </c>
      <c r="W1330" s="2">
        <v>161.9</v>
      </c>
    </row>
    <row r="1331" spans="20:23" x14ac:dyDescent="0.25">
      <c r="T1331" s="3" t="s">
        <v>22</v>
      </c>
      <c r="U1331" s="11">
        <f t="shared" si="20"/>
        <v>0</v>
      </c>
      <c r="V1331" s="3">
        <v>90</v>
      </c>
      <c r="W1331" s="3">
        <v>118.7</v>
      </c>
    </row>
    <row r="1332" spans="20:23" x14ac:dyDescent="0.25">
      <c r="T1332" s="2" t="s">
        <v>22</v>
      </c>
      <c r="U1332" s="10">
        <f t="shared" si="20"/>
        <v>0</v>
      </c>
      <c r="V1332" s="2">
        <v>123</v>
      </c>
      <c r="W1332" s="2">
        <v>179.1</v>
      </c>
    </row>
    <row r="1333" spans="20:23" x14ac:dyDescent="0.25">
      <c r="T1333" s="3" t="s">
        <v>22</v>
      </c>
      <c r="U1333" s="11">
        <f t="shared" si="20"/>
        <v>0</v>
      </c>
      <c r="V1333" s="3">
        <v>97</v>
      </c>
      <c r="W1333" s="3">
        <v>147.9</v>
      </c>
    </row>
    <row r="1334" spans="20:23" x14ac:dyDescent="0.25">
      <c r="T1334" s="2" t="s">
        <v>22</v>
      </c>
      <c r="U1334" s="10">
        <f t="shared" si="20"/>
        <v>0</v>
      </c>
      <c r="V1334" s="2">
        <v>110</v>
      </c>
      <c r="W1334" s="2">
        <v>209.2</v>
      </c>
    </row>
    <row r="1335" spans="20:23" x14ac:dyDescent="0.25">
      <c r="T1335" s="3" t="s">
        <v>22</v>
      </c>
      <c r="U1335" s="11">
        <f t="shared" si="20"/>
        <v>0</v>
      </c>
      <c r="V1335" s="3">
        <v>140</v>
      </c>
      <c r="W1335" s="3">
        <v>244.3</v>
      </c>
    </row>
    <row r="1336" spans="20:23" x14ac:dyDescent="0.25">
      <c r="T1336" s="2" t="s">
        <v>22</v>
      </c>
      <c r="U1336" s="10">
        <f t="shared" si="20"/>
        <v>0</v>
      </c>
      <c r="V1336" s="2">
        <v>96</v>
      </c>
      <c r="W1336" s="2">
        <v>175.3</v>
      </c>
    </row>
    <row r="1337" spans="20:23" x14ac:dyDescent="0.25">
      <c r="T1337" s="3" t="s">
        <v>22</v>
      </c>
      <c r="U1337" s="11">
        <f t="shared" si="20"/>
        <v>0</v>
      </c>
      <c r="V1337" s="3">
        <v>92</v>
      </c>
      <c r="W1337" s="3">
        <v>150.5</v>
      </c>
    </row>
    <row r="1338" spans="20:23" x14ac:dyDescent="0.25">
      <c r="T1338" s="2" t="s">
        <v>22</v>
      </c>
      <c r="U1338" s="10">
        <f t="shared" si="20"/>
        <v>0</v>
      </c>
      <c r="V1338" s="2">
        <v>136</v>
      </c>
      <c r="W1338" s="2">
        <v>163.5</v>
      </c>
    </row>
    <row r="1339" spans="20:23" x14ac:dyDescent="0.25">
      <c r="T1339" s="3" t="s">
        <v>23</v>
      </c>
      <c r="U1339" s="11">
        <f t="shared" si="20"/>
        <v>1</v>
      </c>
      <c r="V1339" s="3">
        <v>93</v>
      </c>
      <c r="W1339" s="3">
        <v>236.9</v>
      </c>
    </row>
    <row r="1340" spans="20:23" x14ac:dyDescent="0.25">
      <c r="T1340" s="2" t="s">
        <v>22</v>
      </c>
      <c r="U1340" s="10">
        <f t="shared" si="20"/>
        <v>0</v>
      </c>
      <c r="V1340" s="2">
        <v>77</v>
      </c>
      <c r="W1340" s="2">
        <v>82.3</v>
      </c>
    </row>
    <row r="1341" spans="20:23" x14ac:dyDescent="0.25">
      <c r="T1341" s="3" t="s">
        <v>22</v>
      </c>
      <c r="U1341" s="11">
        <f t="shared" si="20"/>
        <v>0</v>
      </c>
      <c r="V1341" s="3">
        <v>111</v>
      </c>
      <c r="W1341" s="3">
        <v>216</v>
      </c>
    </row>
    <row r="1342" spans="20:23" x14ac:dyDescent="0.25">
      <c r="T1342" s="2" t="s">
        <v>22</v>
      </c>
      <c r="U1342" s="10">
        <f t="shared" si="20"/>
        <v>0</v>
      </c>
      <c r="V1342" s="2">
        <v>119</v>
      </c>
      <c r="W1342" s="2">
        <v>180</v>
      </c>
    </row>
    <row r="1343" spans="20:23" x14ac:dyDescent="0.25">
      <c r="T1343" s="3" t="s">
        <v>22</v>
      </c>
      <c r="U1343" s="11">
        <f t="shared" si="20"/>
        <v>0</v>
      </c>
      <c r="V1343" s="3">
        <v>55</v>
      </c>
      <c r="W1343" s="3">
        <v>143.69999999999999</v>
      </c>
    </row>
    <row r="1344" spans="20:23" x14ac:dyDescent="0.25">
      <c r="T1344" s="2" t="s">
        <v>22</v>
      </c>
      <c r="U1344" s="10">
        <f t="shared" si="20"/>
        <v>0</v>
      </c>
      <c r="V1344" s="2">
        <v>106</v>
      </c>
      <c r="W1344" s="2">
        <v>185.6</v>
      </c>
    </row>
    <row r="1345" spans="20:23" x14ac:dyDescent="0.25">
      <c r="T1345" s="3" t="s">
        <v>22</v>
      </c>
      <c r="U1345" s="11">
        <f t="shared" si="20"/>
        <v>0</v>
      </c>
      <c r="V1345" s="3">
        <v>108</v>
      </c>
      <c r="W1345" s="3">
        <v>137.6</v>
      </c>
    </row>
    <row r="1346" spans="20:23" x14ac:dyDescent="0.25">
      <c r="T1346" s="2" t="s">
        <v>23</v>
      </c>
      <c r="U1346" s="10">
        <f t="shared" si="20"/>
        <v>1</v>
      </c>
      <c r="V1346" s="2">
        <v>119</v>
      </c>
      <c r="W1346" s="2">
        <v>273.89999999999998</v>
      </c>
    </row>
    <row r="1347" spans="20:23" x14ac:dyDescent="0.25">
      <c r="T1347" s="3" t="s">
        <v>22</v>
      </c>
      <c r="U1347" s="11">
        <f t="shared" ref="U1347:U1410" si="21">IF(T1347="yes",1,0)</f>
        <v>0</v>
      </c>
      <c r="V1347" s="3">
        <v>92</v>
      </c>
      <c r="W1347" s="3">
        <v>125.3</v>
      </c>
    </row>
    <row r="1348" spans="20:23" x14ac:dyDescent="0.25">
      <c r="T1348" s="2" t="s">
        <v>22</v>
      </c>
      <c r="U1348" s="10">
        <f t="shared" si="21"/>
        <v>0</v>
      </c>
      <c r="V1348" s="2">
        <v>86</v>
      </c>
      <c r="W1348" s="2">
        <v>214.9</v>
      </c>
    </row>
    <row r="1349" spans="20:23" x14ac:dyDescent="0.25">
      <c r="T1349" s="3" t="s">
        <v>22</v>
      </c>
      <c r="U1349" s="11">
        <f t="shared" si="21"/>
        <v>0</v>
      </c>
      <c r="V1349" s="3">
        <v>93</v>
      </c>
      <c r="W1349" s="3">
        <v>163</v>
      </c>
    </row>
    <row r="1350" spans="20:23" x14ac:dyDescent="0.25">
      <c r="T1350" s="2" t="s">
        <v>22</v>
      </c>
      <c r="U1350" s="10">
        <f t="shared" si="21"/>
        <v>0</v>
      </c>
      <c r="V1350" s="2">
        <v>77</v>
      </c>
      <c r="W1350" s="2">
        <v>163.80000000000001</v>
      </c>
    </row>
    <row r="1351" spans="20:23" x14ac:dyDescent="0.25">
      <c r="T1351" s="3" t="s">
        <v>22</v>
      </c>
      <c r="U1351" s="11">
        <f t="shared" si="21"/>
        <v>0</v>
      </c>
      <c r="V1351" s="3">
        <v>113</v>
      </c>
      <c r="W1351" s="3">
        <v>189.5</v>
      </c>
    </row>
    <row r="1352" spans="20:23" x14ac:dyDescent="0.25">
      <c r="T1352" s="2" t="s">
        <v>22</v>
      </c>
      <c r="U1352" s="10">
        <f t="shared" si="21"/>
        <v>0</v>
      </c>
      <c r="V1352" s="2">
        <v>110</v>
      </c>
      <c r="W1352" s="2">
        <v>155.19999999999999</v>
      </c>
    </row>
    <row r="1353" spans="20:23" x14ac:dyDescent="0.25">
      <c r="T1353" s="3" t="s">
        <v>22</v>
      </c>
      <c r="U1353" s="11">
        <f t="shared" si="21"/>
        <v>0</v>
      </c>
      <c r="V1353" s="3">
        <v>127</v>
      </c>
      <c r="W1353" s="3">
        <v>254.1</v>
      </c>
    </row>
    <row r="1354" spans="20:23" x14ac:dyDescent="0.25">
      <c r="T1354" s="2" t="s">
        <v>22</v>
      </c>
      <c r="U1354" s="10">
        <f t="shared" si="21"/>
        <v>0</v>
      </c>
      <c r="V1354" s="2">
        <v>90</v>
      </c>
      <c r="W1354" s="2">
        <v>112</v>
      </c>
    </row>
    <row r="1355" spans="20:23" x14ac:dyDescent="0.25">
      <c r="T1355" s="3" t="s">
        <v>22</v>
      </c>
      <c r="U1355" s="11">
        <f t="shared" si="21"/>
        <v>0</v>
      </c>
      <c r="V1355" s="3">
        <v>73</v>
      </c>
      <c r="W1355" s="3">
        <v>115.5</v>
      </c>
    </row>
    <row r="1356" spans="20:23" x14ac:dyDescent="0.25">
      <c r="T1356" s="2" t="s">
        <v>22</v>
      </c>
      <c r="U1356" s="10">
        <f t="shared" si="21"/>
        <v>0</v>
      </c>
      <c r="V1356" s="2">
        <v>102</v>
      </c>
      <c r="W1356" s="2">
        <v>137.1</v>
      </c>
    </row>
    <row r="1357" spans="20:23" x14ac:dyDescent="0.25">
      <c r="T1357" s="3" t="s">
        <v>22</v>
      </c>
      <c r="U1357" s="11">
        <f t="shared" si="21"/>
        <v>0</v>
      </c>
      <c r="V1357" s="3">
        <v>113</v>
      </c>
      <c r="W1357" s="3">
        <v>198.4</v>
      </c>
    </row>
    <row r="1358" spans="20:23" x14ac:dyDescent="0.25">
      <c r="T1358" s="2" t="s">
        <v>22</v>
      </c>
      <c r="U1358" s="10">
        <f t="shared" si="21"/>
        <v>0</v>
      </c>
      <c r="V1358" s="2">
        <v>94</v>
      </c>
      <c r="W1358" s="2">
        <v>132.69999999999999</v>
      </c>
    </row>
    <row r="1359" spans="20:23" x14ac:dyDescent="0.25">
      <c r="T1359" s="3" t="s">
        <v>22</v>
      </c>
      <c r="U1359" s="11">
        <f t="shared" si="21"/>
        <v>0</v>
      </c>
      <c r="V1359" s="3">
        <v>99</v>
      </c>
      <c r="W1359" s="3">
        <v>219.6</v>
      </c>
    </row>
    <row r="1360" spans="20:23" x14ac:dyDescent="0.25">
      <c r="T1360" s="2" t="s">
        <v>22</v>
      </c>
      <c r="U1360" s="10">
        <f t="shared" si="21"/>
        <v>0</v>
      </c>
      <c r="V1360" s="2">
        <v>96</v>
      </c>
      <c r="W1360" s="2">
        <v>169.6</v>
      </c>
    </row>
    <row r="1361" spans="20:23" x14ac:dyDescent="0.25">
      <c r="T1361" s="3" t="s">
        <v>22</v>
      </c>
      <c r="U1361" s="11">
        <f t="shared" si="21"/>
        <v>0</v>
      </c>
      <c r="V1361" s="3">
        <v>73</v>
      </c>
      <c r="W1361" s="3">
        <v>160.4</v>
      </c>
    </row>
    <row r="1362" spans="20:23" x14ac:dyDescent="0.25">
      <c r="T1362" s="2" t="s">
        <v>22</v>
      </c>
      <c r="U1362" s="10">
        <f t="shared" si="21"/>
        <v>0</v>
      </c>
      <c r="V1362" s="2">
        <v>114</v>
      </c>
      <c r="W1362" s="2">
        <v>194.6</v>
      </c>
    </row>
    <row r="1363" spans="20:23" x14ac:dyDescent="0.25">
      <c r="T1363" s="3" t="s">
        <v>22</v>
      </c>
      <c r="U1363" s="11">
        <f t="shared" si="21"/>
        <v>0</v>
      </c>
      <c r="V1363" s="3">
        <v>95</v>
      </c>
      <c r="W1363" s="3">
        <v>157.1</v>
      </c>
    </row>
    <row r="1364" spans="20:23" x14ac:dyDescent="0.25">
      <c r="T1364" s="2" t="s">
        <v>22</v>
      </c>
      <c r="U1364" s="10">
        <f t="shared" si="21"/>
        <v>0</v>
      </c>
      <c r="V1364" s="2">
        <v>125</v>
      </c>
      <c r="W1364" s="2">
        <v>179.8</v>
      </c>
    </row>
    <row r="1365" spans="20:23" x14ac:dyDescent="0.25">
      <c r="T1365" s="3" t="s">
        <v>22</v>
      </c>
      <c r="U1365" s="11">
        <f t="shared" si="21"/>
        <v>0</v>
      </c>
      <c r="V1365" s="3">
        <v>108</v>
      </c>
      <c r="W1365" s="3">
        <v>148.19999999999999</v>
      </c>
    </row>
    <row r="1366" spans="20:23" x14ac:dyDescent="0.25">
      <c r="T1366" s="2" t="s">
        <v>22</v>
      </c>
      <c r="U1366" s="10">
        <f t="shared" si="21"/>
        <v>0</v>
      </c>
      <c r="V1366" s="2">
        <v>103</v>
      </c>
      <c r="W1366" s="2">
        <v>183.2</v>
      </c>
    </row>
    <row r="1367" spans="20:23" x14ac:dyDescent="0.25">
      <c r="T1367" s="3" t="s">
        <v>23</v>
      </c>
      <c r="U1367" s="11">
        <f t="shared" si="21"/>
        <v>1</v>
      </c>
      <c r="V1367" s="3">
        <v>88</v>
      </c>
      <c r="W1367" s="3">
        <v>119.2</v>
      </c>
    </row>
    <row r="1368" spans="20:23" x14ac:dyDescent="0.25">
      <c r="T1368" s="2" t="s">
        <v>22</v>
      </c>
      <c r="U1368" s="10">
        <f t="shared" si="21"/>
        <v>0</v>
      </c>
      <c r="V1368" s="2">
        <v>102</v>
      </c>
      <c r="W1368" s="2">
        <v>224</v>
      </c>
    </row>
    <row r="1369" spans="20:23" x14ac:dyDescent="0.25">
      <c r="T1369" s="3" t="s">
        <v>22</v>
      </c>
      <c r="U1369" s="11">
        <f t="shared" si="21"/>
        <v>0</v>
      </c>
      <c r="V1369" s="3">
        <v>83</v>
      </c>
      <c r="W1369" s="3">
        <v>184.8</v>
      </c>
    </row>
    <row r="1370" spans="20:23" x14ac:dyDescent="0.25">
      <c r="T1370" s="2" t="s">
        <v>22</v>
      </c>
      <c r="U1370" s="10">
        <f t="shared" si="21"/>
        <v>0</v>
      </c>
      <c r="V1370" s="2">
        <v>140</v>
      </c>
      <c r="W1370" s="2">
        <v>176.3</v>
      </c>
    </row>
    <row r="1371" spans="20:23" x14ac:dyDescent="0.25">
      <c r="T1371" s="3" t="s">
        <v>22</v>
      </c>
      <c r="U1371" s="11">
        <f t="shared" si="21"/>
        <v>0</v>
      </c>
      <c r="V1371" s="3">
        <v>115</v>
      </c>
      <c r="W1371" s="3">
        <v>241.7</v>
      </c>
    </row>
    <row r="1372" spans="20:23" x14ac:dyDescent="0.25">
      <c r="T1372" s="2" t="s">
        <v>22</v>
      </c>
      <c r="U1372" s="10">
        <f t="shared" si="21"/>
        <v>0</v>
      </c>
      <c r="V1372" s="2">
        <v>121</v>
      </c>
      <c r="W1372" s="2">
        <v>224.7</v>
      </c>
    </row>
    <row r="1373" spans="20:23" x14ac:dyDescent="0.25">
      <c r="T1373" s="3" t="s">
        <v>22</v>
      </c>
      <c r="U1373" s="11">
        <f t="shared" si="21"/>
        <v>0</v>
      </c>
      <c r="V1373" s="3">
        <v>115</v>
      </c>
      <c r="W1373" s="3">
        <v>207.3</v>
      </c>
    </row>
    <row r="1374" spans="20:23" x14ac:dyDescent="0.25">
      <c r="T1374" s="2" t="s">
        <v>22</v>
      </c>
      <c r="U1374" s="10">
        <f t="shared" si="21"/>
        <v>0</v>
      </c>
      <c r="V1374" s="2">
        <v>81</v>
      </c>
      <c r="W1374" s="2">
        <v>196.8</v>
      </c>
    </row>
    <row r="1375" spans="20:23" x14ac:dyDescent="0.25">
      <c r="T1375" s="3" t="s">
        <v>22</v>
      </c>
      <c r="U1375" s="11">
        <f t="shared" si="21"/>
        <v>0</v>
      </c>
      <c r="V1375" s="3">
        <v>74</v>
      </c>
      <c r="W1375" s="3">
        <v>110.9</v>
      </c>
    </row>
    <row r="1376" spans="20:23" x14ac:dyDescent="0.25">
      <c r="T1376" s="2" t="s">
        <v>22</v>
      </c>
      <c r="U1376" s="10">
        <f t="shared" si="21"/>
        <v>0</v>
      </c>
      <c r="V1376" s="2">
        <v>145</v>
      </c>
      <c r="W1376" s="2">
        <v>122.5</v>
      </c>
    </row>
    <row r="1377" spans="20:23" x14ac:dyDescent="0.25">
      <c r="T1377" s="3" t="s">
        <v>22</v>
      </c>
      <c r="U1377" s="11">
        <f t="shared" si="21"/>
        <v>0</v>
      </c>
      <c r="V1377" s="3">
        <v>65</v>
      </c>
      <c r="W1377" s="3">
        <v>187</v>
      </c>
    </row>
    <row r="1378" spans="20:23" x14ac:dyDescent="0.25">
      <c r="T1378" s="2" t="s">
        <v>22</v>
      </c>
      <c r="U1378" s="10">
        <f t="shared" si="21"/>
        <v>0</v>
      </c>
      <c r="V1378" s="2">
        <v>113</v>
      </c>
      <c r="W1378" s="2">
        <v>170.5</v>
      </c>
    </row>
    <row r="1379" spans="20:23" x14ac:dyDescent="0.25">
      <c r="T1379" s="3" t="s">
        <v>22</v>
      </c>
      <c r="U1379" s="11">
        <f t="shared" si="21"/>
        <v>0</v>
      </c>
      <c r="V1379" s="3">
        <v>101</v>
      </c>
      <c r="W1379" s="3">
        <v>204.8</v>
      </c>
    </row>
    <row r="1380" spans="20:23" x14ac:dyDescent="0.25">
      <c r="T1380" s="2" t="s">
        <v>23</v>
      </c>
      <c r="U1380" s="10">
        <f t="shared" si="21"/>
        <v>1</v>
      </c>
      <c r="V1380" s="2">
        <v>133</v>
      </c>
      <c r="W1380" s="2">
        <v>154</v>
      </c>
    </row>
    <row r="1381" spans="20:23" x14ac:dyDescent="0.25">
      <c r="T1381" s="3" t="s">
        <v>22</v>
      </c>
      <c r="U1381" s="11">
        <f t="shared" si="21"/>
        <v>0</v>
      </c>
      <c r="V1381" s="3">
        <v>93</v>
      </c>
      <c r="W1381" s="3">
        <v>225.2</v>
      </c>
    </row>
    <row r="1382" spans="20:23" x14ac:dyDescent="0.25">
      <c r="T1382" s="2" t="s">
        <v>23</v>
      </c>
      <c r="U1382" s="10">
        <f t="shared" si="21"/>
        <v>1</v>
      </c>
      <c r="V1382" s="2">
        <v>79</v>
      </c>
      <c r="W1382" s="2">
        <v>159.4</v>
      </c>
    </row>
    <row r="1383" spans="20:23" x14ac:dyDescent="0.25">
      <c r="T1383" s="3" t="s">
        <v>22</v>
      </c>
      <c r="U1383" s="11">
        <f t="shared" si="21"/>
        <v>0</v>
      </c>
      <c r="V1383" s="3">
        <v>95</v>
      </c>
      <c r="W1383" s="3">
        <v>172.7</v>
      </c>
    </row>
    <row r="1384" spans="20:23" x14ac:dyDescent="0.25">
      <c r="T1384" s="2" t="s">
        <v>22</v>
      </c>
      <c r="U1384" s="10">
        <f t="shared" si="21"/>
        <v>0</v>
      </c>
      <c r="V1384" s="2">
        <v>99</v>
      </c>
      <c r="W1384" s="2">
        <v>222.8</v>
      </c>
    </row>
    <row r="1385" spans="20:23" x14ac:dyDescent="0.25">
      <c r="T1385" s="3" t="s">
        <v>22</v>
      </c>
      <c r="U1385" s="11">
        <f t="shared" si="21"/>
        <v>0</v>
      </c>
      <c r="V1385" s="3">
        <v>77</v>
      </c>
      <c r="W1385" s="3">
        <v>214.1</v>
      </c>
    </row>
    <row r="1386" spans="20:23" x14ac:dyDescent="0.25">
      <c r="T1386" s="2" t="s">
        <v>22</v>
      </c>
      <c r="U1386" s="10">
        <f t="shared" si="21"/>
        <v>0</v>
      </c>
      <c r="V1386" s="2">
        <v>104</v>
      </c>
      <c r="W1386" s="2">
        <v>134</v>
      </c>
    </row>
    <row r="1387" spans="20:23" x14ac:dyDescent="0.25">
      <c r="T1387" s="3" t="s">
        <v>22</v>
      </c>
      <c r="U1387" s="11">
        <f t="shared" si="21"/>
        <v>0</v>
      </c>
      <c r="V1387" s="3">
        <v>74</v>
      </c>
      <c r="W1387" s="3">
        <v>184.8</v>
      </c>
    </row>
    <row r="1388" spans="20:23" x14ac:dyDescent="0.25">
      <c r="T1388" s="2" t="s">
        <v>22</v>
      </c>
      <c r="U1388" s="10">
        <f t="shared" si="21"/>
        <v>0</v>
      </c>
      <c r="V1388" s="2">
        <v>112</v>
      </c>
      <c r="W1388" s="2">
        <v>283.10000000000002</v>
      </c>
    </row>
    <row r="1389" spans="20:23" x14ac:dyDescent="0.25">
      <c r="T1389" s="3" t="s">
        <v>23</v>
      </c>
      <c r="U1389" s="11">
        <f t="shared" si="21"/>
        <v>1</v>
      </c>
      <c r="V1389" s="3">
        <v>143</v>
      </c>
      <c r="W1389" s="3">
        <v>291.8</v>
      </c>
    </row>
    <row r="1390" spans="20:23" x14ac:dyDescent="0.25">
      <c r="T1390" s="2" t="s">
        <v>22</v>
      </c>
      <c r="U1390" s="10">
        <f t="shared" si="21"/>
        <v>0</v>
      </c>
      <c r="V1390" s="2">
        <v>94</v>
      </c>
      <c r="W1390" s="2">
        <v>222.7</v>
      </c>
    </row>
    <row r="1391" spans="20:23" x14ac:dyDescent="0.25">
      <c r="T1391" s="3" t="s">
        <v>22</v>
      </c>
      <c r="U1391" s="11">
        <f t="shared" si="21"/>
        <v>0</v>
      </c>
      <c r="V1391" s="3">
        <v>79</v>
      </c>
      <c r="W1391" s="3">
        <v>174.5</v>
      </c>
    </row>
    <row r="1392" spans="20:23" x14ac:dyDescent="0.25">
      <c r="T1392" s="2" t="s">
        <v>22</v>
      </c>
      <c r="U1392" s="10">
        <f t="shared" si="21"/>
        <v>0</v>
      </c>
      <c r="V1392" s="2">
        <v>86</v>
      </c>
      <c r="W1392" s="2">
        <v>68.400000000000006</v>
      </c>
    </row>
    <row r="1393" spans="20:23" x14ac:dyDescent="0.25">
      <c r="T1393" s="3" t="s">
        <v>22</v>
      </c>
      <c r="U1393" s="11">
        <f t="shared" si="21"/>
        <v>0</v>
      </c>
      <c r="V1393" s="3">
        <v>78</v>
      </c>
      <c r="W1393" s="3">
        <v>273</v>
      </c>
    </row>
    <row r="1394" spans="20:23" x14ac:dyDescent="0.25">
      <c r="T1394" s="2" t="s">
        <v>23</v>
      </c>
      <c r="U1394" s="10">
        <f t="shared" si="21"/>
        <v>1</v>
      </c>
      <c r="V1394" s="2">
        <v>134</v>
      </c>
      <c r="W1394" s="2">
        <v>225.3</v>
      </c>
    </row>
    <row r="1395" spans="20:23" x14ac:dyDescent="0.25">
      <c r="T1395" s="3" t="s">
        <v>22</v>
      </c>
      <c r="U1395" s="11">
        <f t="shared" si="21"/>
        <v>0</v>
      </c>
      <c r="V1395" s="3">
        <v>130</v>
      </c>
      <c r="W1395" s="3">
        <v>283.2</v>
      </c>
    </row>
    <row r="1396" spans="20:23" x14ac:dyDescent="0.25">
      <c r="T1396" s="2" t="s">
        <v>23</v>
      </c>
      <c r="U1396" s="10">
        <f t="shared" si="21"/>
        <v>1</v>
      </c>
      <c r="V1396" s="2">
        <v>78</v>
      </c>
      <c r="W1396" s="2">
        <v>131.4</v>
      </c>
    </row>
    <row r="1397" spans="20:23" x14ac:dyDescent="0.25">
      <c r="T1397" s="3" t="s">
        <v>22</v>
      </c>
      <c r="U1397" s="11">
        <f t="shared" si="21"/>
        <v>0</v>
      </c>
      <c r="V1397" s="3">
        <v>87</v>
      </c>
      <c r="W1397" s="3">
        <v>89.7</v>
      </c>
    </row>
    <row r="1398" spans="20:23" x14ac:dyDescent="0.25">
      <c r="T1398" s="2" t="s">
        <v>22</v>
      </c>
      <c r="U1398" s="10">
        <f t="shared" si="21"/>
        <v>0</v>
      </c>
      <c r="V1398" s="2">
        <v>102</v>
      </c>
      <c r="W1398" s="2">
        <v>127.1</v>
      </c>
    </row>
    <row r="1399" spans="20:23" x14ac:dyDescent="0.25">
      <c r="T1399" s="3" t="s">
        <v>22</v>
      </c>
      <c r="U1399" s="11">
        <f t="shared" si="21"/>
        <v>0</v>
      </c>
      <c r="V1399" s="3">
        <v>132</v>
      </c>
      <c r="W1399" s="3">
        <v>105.9</v>
      </c>
    </row>
    <row r="1400" spans="20:23" x14ac:dyDescent="0.25">
      <c r="T1400" s="2" t="s">
        <v>22</v>
      </c>
      <c r="U1400" s="10">
        <f t="shared" si="21"/>
        <v>0</v>
      </c>
      <c r="V1400" s="2">
        <v>79</v>
      </c>
      <c r="W1400" s="2">
        <v>142.30000000000001</v>
      </c>
    </row>
    <row r="1401" spans="20:23" x14ac:dyDescent="0.25">
      <c r="T1401" s="3" t="s">
        <v>22</v>
      </c>
      <c r="U1401" s="11">
        <f t="shared" si="21"/>
        <v>0</v>
      </c>
      <c r="V1401" s="3">
        <v>93</v>
      </c>
      <c r="W1401" s="3">
        <v>201.9</v>
      </c>
    </row>
    <row r="1402" spans="20:23" x14ac:dyDescent="0.25">
      <c r="T1402" s="2" t="s">
        <v>22</v>
      </c>
      <c r="U1402" s="10">
        <f t="shared" si="21"/>
        <v>0</v>
      </c>
      <c r="V1402" s="2">
        <v>91</v>
      </c>
      <c r="W1402" s="2">
        <v>247.3</v>
      </c>
    </row>
    <row r="1403" spans="20:23" x14ac:dyDescent="0.25">
      <c r="T1403" s="3" t="s">
        <v>22</v>
      </c>
      <c r="U1403" s="11">
        <f t="shared" si="21"/>
        <v>0</v>
      </c>
      <c r="V1403" s="3">
        <v>96</v>
      </c>
      <c r="W1403" s="3">
        <v>242.2</v>
      </c>
    </row>
    <row r="1404" spans="20:23" x14ac:dyDescent="0.25">
      <c r="T1404" s="2" t="s">
        <v>23</v>
      </c>
      <c r="U1404" s="10">
        <f t="shared" si="21"/>
        <v>1</v>
      </c>
      <c r="V1404" s="2">
        <v>80</v>
      </c>
      <c r="W1404" s="2">
        <v>127.3</v>
      </c>
    </row>
    <row r="1405" spans="20:23" x14ac:dyDescent="0.25">
      <c r="T1405" s="3" t="s">
        <v>22</v>
      </c>
      <c r="U1405" s="11">
        <f t="shared" si="21"/>
        <v>0</v>
      </c>
      <c r="V1405" s="3">
        <v>104</v>
      </c>
      <c r="W1405" s="3">
        <v>162</v>
      </c>
    </row>
    <row r="1406" spans="20:23" x14ac:dyDescent="0.25">
      <c r="T1406" s="2" t="s">
        <v>22</v>
      </c>
      <c r="U1406" s="10">
        <f t="shared" si="21"/>
        <v>0</v>
      </c>
      <c r="V1406" s="2">
        <v>93</v>
      </c>
      <c r="W1406" s="2">
        <v>179.1</v>
      </c>
    </row>
    <row r="1407" spans="20:23" x14ac:dyDescent="0.25">
      <c r="T1407" s="3" t="s">
        <v>22</v>
      </c>
      <c r="U1407" s="11">
        <f t="shared" si="21"/>
        <v>0</v>
      </c>
      <c r="V1407" s="3">
        <v>85</v>
      </c>
      <c r="W1407" s="3">
        <v>193.1</v>
      </c>
    </row>
    <row r="1408" spans="20:23" x14ac:dyDescent="0.25">
      <c r="T1408" s="2" t="s">
        <v>22</v>
      </c>
      <c r="U1408" s="10">
        <f t="shared" si="21"/>
        <v>0</v>
      </c>
      <c r="V1408" s="2">
        <v>99</v>
      </c>
      <c r="W1408" s="2">
        <v>171.7</v>
      </c>
    </row>
    <row r="1409" spans="20:23" x14ac:dyDescent="0.25">
      <c r="T1409" s="3" t="s">
        <v>22</v>
      </c>
      <c r="U1409" s="11">
        <f t="shared" si="21"/>
        <v>0</v>
      </c>
      <c r="V1409" s="3">
        <v>87</v>
      </c>
      <c r="W1409" s="3">
        <v>121.7</v>
      </c>
    </row>
    <row r="1410" spans="20:23" x14ac:dyDescent="0.25">
      <c r="T1410" s="2" t="s">
        <v>22</v>
      </c>
      <c r="U1410" s="10">
        <f t="shared" si="21"/>
        <v>0</v>
      </c>
      <c r="V1410" s="2">
        <v>105</v>
      </c>
      <c r="W1410" s="2">
        <v>130.19999999999999</v>
      </c>
    </row>
    <row r="1411" spans="20:23" x14ac:dyDescent="0.25">
      <c r="T1411" s="3" t="s">
        <v>22</v>
      </c>
      <c r="U1411" s="11">
        <f t="shared" ref="U1411:U1474" si="22">IF(T1411="yes",1,0)</f>
        <v>0</v>
      </c>
      <c r="V1411" s="3">
        <v>96</v>
      </c>
      <c r="W1411" s="3">
        <v>203.4</v>
      </c>
    </row>
    <row r="1412" spans="20:23" x14ac:dyDescent="0.25">
      <c r="T1412" s="2" t="s">
        <v>22</v>
      </c>
      <c r="U1412" s="10">
        <f t="shared" si="22"/>
        <v>0</v>
      </c>
      <c r="V1412" s="2">
        <v>83</v>
      </c>
      <c r="W1412" s="2">
        <v>174.7</v>
      </c>
    </row>
    <row r="1413" spans="20:23" x14ac:dyDescent="0.25">
      <c r="T1413" s="3" t="s">
        <v>23</v>
      </c>
      <c r="U1413" s="11">
        <f t="shared" si="22"/>
        <v>1</v>
      </c>
      <c r="V1413" s="3">
        <v>120</v>
      </c>
      <c r="W1413" s="3">
        <v>241</v>
      </c>
    </row>
    <row r="1414" spans="20:23" x14ac:dyDescent="0.25">
      <c r="T1414" s="2" t="s">
        <v>22</v>
      </c>
      <c r="U1414" s="10">
        <f t="shared" si="22"/>
        <v>0</v>
      </c>
      <c r="V1414" s="2">
        <v>95</v>
      </c>
      <c r="W1414" s="2">
        <v>141.69999999999999</v>
      </c>
    </row>
    <row r="1415" spans="20:23" x14ac:dyDescent="0.25">
      <c r="T1415" s="3" t="s">
        <v>22</v>
      </c>
      <c r="U1415" s="11">
        <f t="shared" si="22"/>
        <v>0</v>
      </c>
      <c r="V1415" s="3">
        <v>96</v>
      </c>
      <c r="W1415" s="3">
        <v>134.80000000000001</v>
      </c>
    </row>
    <row r="1416" spans="20:23" x14ac:dyDescent="0.25">
      <c r="T1416" s="2" t="s">
        <v>22</v>
      </c>
      <c r="U1416" s="10">
        <f t="shared" si="22"/>
        <v>0</v>
      </c>
      <c r="V1416" s="2">
        <v>119</v>
      </c>
      <c r="W1416" s="2">
        <v>163.1</v>
      </c>
    </row>
    <row r="1417" spans="20:23" x14ac:dyDescent="0.25">
      <c r="T1417" s="3" t="s">
        <v>23</v>
      </c>
      <c r="U1417" s="11">
        <f t="shared" si="22"/>
        <v>1</v>
      </c>
      <c r="V1417" s="3">
        <v>73</v>
      </c>
      <c r="W1417" s="3">
        <v>329.8</v>
      </c>
    </row>
    <row r="1418" spans="20:23" x14ac:dyDescent="0.25">
      <c r="T1418" s="2" t="s">
        <v>22</v>
      </c>
      <c r="U1418" s="10">
        <f t="shared" si="22"/>
        <v>0</v>
      </c>
      <c r="V1418" s="2">
        <v>93</v>
      </c>
      <c r="W1418" s="2">
        <v>131.9</v>
      </c>
    </row>
    <row r="1419" spans="20:23" x14ac:dyDescent="0.25">
      <c r="T1419" s="3" t="s">
        <v>22</v>
      </c>
      <c r="U1419" s="11">
        <f t="shared" si="22"/>
        <v>0</v>
      </c>
      <c r="V1419" s="3">
        <v>91</v>
      </c>
      <c r="W1419" s="3">
        <v>150</v>
      </c>
    </row>
    <row r="1420" spans="20:23" x14ac:dyDescent="0.25">
      <c r="T1420" s="2" t="s">
        <v>22</v>
      </c>
      <c r="U1420" s="10">
        <f t="shared" si="22"/>
        <v>0</v>
      </c>
      <c r="V1420" s="2">
        <v>93</v>
      </c>
      <c r="W1420" s="2">
        <v>196.6</v>
      </c>
    </row>
    <row r="1421" spans="20:23" x14ac:dyDescent="0.25">
      <c r="T1421" s="3" t="s">
        <v>22</v>
      </c>
      <c r="U1421" s="11">
        <f t="shared" si="22"/>
        <v>0</v>
      </c>
      <c r="V1421" s="3">
        <v>107</v>
      </c>
      <c r="W1421" s="3">
        <v>99.7</v>
      </c>
    </row>
    <row r="1422" spans="20:23" x14ac:dyDescent="0.25">
      <c r="T1422" s="2" t="s">
        <v>22</v>
      </c>
      <c r="U1422" s="10">
        <f t="shared" si="22"/>
        <v>0</v>
      </c>
      <c r="V1422" s="2">
        <v>88</v>
      </c>
      <c r="W1422" s="2">
        <v>143.6</v>
      </c>
    </row>
    <row r="1423" spans="20:23" x14ac:dyDescent="0.25">
      <c r="T1423" s="3" t="s">
        <v>22</v>
      </c>
      <c r="U1423" s="11">
        <f t="shared" si="22"/>
        <v>0</v>
      </c>
      <c r="V1423" s="3">
        <v>56</v>
      </c>
      <c r="W1423" s="3">
        <v>231.9</v>
      </c>
    </row>
    <row r="1424" spans="20:23" x14ac:dyDescent="0.25">
      <c r="T1424" s="2" t="s">
        <v>22</v>
      </c>
      <c r="U1424" s="10">
        <f t="shared" si="22"/>
        <v>0</v>
      </c>
      <c r="V1424" s="2">
        <v>107</v>
      </c>
      <c r="W1424" s="2">
        <v>72.8</v>
      </c>
    </row>
    <row r="1425" spans="20:23" x14ac:dyDescent="0.25">
      <c r="T1425" s="3" t="s">
        <v>22</v>
      </c>
      <c r="U1425" s="11">
        <f t="shared" si="22"/>
        <v>0</v>
      </c>
      <c r="V1425" s="3">
        <v>143</v>
      </c>
      <c r="W1425" s="3">
        <v>221.8</v>
      </c>
    </row>
    <row r="1426" spans="20:23" x14ac:dyDescent="0.25">
      <c r="T1426" s="2" t="s">
        <v>23</v>
      </c>
      <c r="U1426" s="10">
        <f t="shared" si="22"/>
        <v>1</v>
      </c>
      <c r="V1426" s="2">
        <v>120</v>
      </c>
      <c r="W1426" s="2">
        <v>269</v>
      </c>
    </row>
    <row r="1427" spans="20:23" x14ac:dyDescent="0.25">
      <c r="T1427" s="3" t="s">
        <v>23</v>
      </c>
      <c r="U1427" s="11">
        <f t="shared" si="22"/>
        <v>1</v>
      </c>
      <c r="V1427" s="3">
        <v>114</v>
      </c>
      <c r="W1427" s="3">
        <v>268.3</v>
      </c>
    </row>
    <row r="1428" spans="20:23" x14ac:dyDescent="0.25">
      <c r="T1428" s="2" t="s">
        <v>22</v>
      </c>
      <c r="U1428" s="10">
        <f t="shared" si="22"/>
        <v>0</v>
      </c>
      <c r="V1428" s="2">
        <v>127</v>
      </c>
      <c r="W1428" s="2">
        <v>198.7</v>
      </c>
    </row>
    <row r="1429" spans="20:23" x14ac:dyDescent="0.25">
      <c r="T1429" s="3" t="s">
        <v>23</v>
      </c>
      <c r="U1429" s="11">
        <f t="shared" si="22"/>
        <v>1</v>
      </c>
      <c r="V1429" s="3">
        <v>75</v>
      </c>
      <c r="W1429" s="3">
        <v>115.5</v>
      </c>
    </row>
    <row r="1430" spans="20:23" x14ac:dyDescent="0.25">
      <c r="T1430" s="2" t="s">
        <v>22</v>
      </c>
      <c r="U1430" s="10">
        <f t="shared" si="22"/>
        <v>0</v>
      </c>
      <c r="V1430" s="2">
        <v>113</v>
      </c>
      <c r="W1430" s="2">
        <v>215.6</v>
      </c>
    </row>
    <row r="1431" spans="20:23" x14ac:dyDescent="0.25">
      <c r="T1431" s="3" t="s">
        <v>22</v>
      </c>
      <c r="U1431" s="11">
        <f t="shared" si="22"/>
        <v>0</v>
      </c>
      <c r="V1431" s="3">
        <v>107</v>
      </c>
      <c r="W1431" s="3">
        <v>169.9</v>
      </c>
    </row>
    <row r="1432" spans="20:23" x14ac:dyDescent="0.25">
      <c r="T1432" s="2" t="s">
        <v>22</v>
      </c>
      <c r="U1432" s="10">
        <f t="shared" si="22"/>
        <v>0</v>
      </c>
      <c r="V1432" s="2">
        <v>85</v>
      </c>
      <c r="W1432" s="2">
        <v>201.7</v>
      </c>
    </row>
    <row r="1433" spans="20:23" x14ac:dyDescent="0.25">
      <c r="T1433" s="3" t="s">
        <v>22</v>
      </c>
      <c r="U1433" s="11">
        <f t="shared" si="22"/>
        <v>0</v>
      </c>
      <c r="V1433" s="3">
        <v>133</v>
      </c>
      <c r="W1433" s="3">
        <v>221.1</v>
      </c>
    </row>
    <row r="1434" spans="20:23" x14ac:dyDescent="0.25">
      <c r="T1434" s="2" t="s">
        <v>22</v>
      </c>
      <c r="U1434" s="10">
        <f t="shared" si="22"/>
        <v>0</v>
      </c>
      <c r="V1434" s="2">
        <v>117</v>
      </c>
      <c r="W1434" s="2">
        <v>218.7</v>
      </c>
    </row>
    <row r="1435" spans="20:23" x14ac:dyDescent="0.25">
      <c r="T1435" s="3" t="s">
        <v>23</v>
      </c>
      <c r="U1435" s="11">
        <f t="shared" si="22"/>
        <v>1</v>
      </c>
      <c r="V1435" s="3">
        <v>89</v>
      </c>
      <c r="W1435" s="3">
        <v>293.7</v>
      </c>
    </row>
    <row r="1436" spans="20:23" x14ac:dyDescent="0.25">
      <c r="T1436" s="2" t="s">
        <v>22</v>
      </c>
      <c r="U1436" s="10">
        <f t="shared" si="22"/>
        <v>0</v>
      </c>
      <c r="V1436" s="2">
        <v>96</v>
      </c>
      <c r="W1436" s="2">
        <v>175.8</v>
      </c>
    </row>
    <row r="1437" spans="20:23" x14ac:dyDescent="0.25">
      <c r="T1437" s="3" t="s">
        <v>23</v>
      </c>
      <c r="U1437" s="11">
        <f t="shared" si="22"/>
        <v>1</v>
      </c>
      <c r="V1437" s="3">
        <v>95</v>
      </c>
      <c r="W1437" s="3">
        <v>278.5</v>
      </c>
    </row>
    <row r="1438" spans="20:23" x14ac:dyDescent="0.25">
      <c r="T1438" s="2" t="s">
        <v>22</v>
      </c>
      <c r="U1438" s="10">
        <f t="shared" si="22"/>
        <v>0</v>
      </c>
      <c r="V1438" s="2">
        <v>105</v>
      </c>
      <c r="W1438" s="2">
        <v>236.3</v>
      </c>
    </row>
    <row r="1439" spans="20:23" x14ac:dyDescent="0.25">
      <c r="T1439" s="3" t="s">
        <v>22</v>
      </c>
      <c r="U1439" s="11">
        <f t="shared" si="22"/>
        <v>0</v>
      </c>
      <c r="V1439" s="3">
        <v>113</v>
      </c>
      <c r="W1439" s="3">
        <v>273.8</v>
      </c>
    </row>
    <row r="1440" spans="20:23" x14ac:dyDescent="0.25">
      <c r="T1440" s="2" t="s">
        <v>23</v>
      </c>
      <c r="U1440" s="10">
        <f t="shared" si="22"/>
        <v>1</v>
      </c>
      <c r="V1440" s="2">
        <v>129</v>
      </c>
      <c r="W1440" s="2">
        <v>131.1</v>
      </c>
    </row>
    <row r="1441" spans="20:23" x14ac:dyDescent="0.25">
      <c r="T1441" s="3" t="s">
        <v>22</v>
      </c>
      <c r="U1441" s="11">
        <f t="shared" si="22"/>
        <v>0</v>
      </c>
      <c r="V1441" s="3">
        <v>83</v>
      </c>
      <c r="W1441" s="3">
        <v>167.4</v>
      </c>
    </row>
    <row r="1442" spans="20:23" x14ac:dyDescent="0.25">
      <c r="T1442" s="2" t="s">
        <v>22</v>
      </c>
      <c r="U1442" s="10">
        <f t="shared" si="22"/>
        <v>0</v>
      </c>
      <c r="V1442" s="2">
        <v>68</v>
      </c>
      <c r="W1442" s="2">
        <v>197.7</v>
      </c>
    </row>
    <row r="1443" spans="20:23" x14ac:dyDescent="0.25">
      <c r="T1443" s="3" t="s">
        <v>22</v>
      </c>
      <c r="U1443" s="11">
        <f t="shared" si="22"/>
        <v>0</v>
      </c>
      <c r="V1443" s="3">
        <v>93</v>
      </c>
      <c r="W1443" s="3">
        <v>169.5</v>
      </c>
    </row>
    <row r="1444" spans="20:23" x14ac:dyDescent="0.25">
      <c r="T1444" s="2" t="s">
        <v>22</v>
      </c>
      <c r="U1444" s="10">
        <f t="shared" si="22"/>
        <v>0</v>
      </c>
      <c r="V1444" s="2">
        <v>116</v>
      </c>
      <c r="W1444" s="2">
        <v>225.2</v>
      </c>
    </row>
    <row r="1445" spans="20:23" x14ac:dyDescent="0.25">
      <c r="T1445" s="3" t="s">
        <v>23</v>
      </c>
      <c r="U1445" s="11">
        <f t="shared" si="22"/>
        <v>1</v>
      </c>
      <c r="V1445" s="3">
        <v>84</v>
      </c>
      <c r="W1445" s="3">
        <v>129.69999999999999</v>
      </c>
    </row>
    <row r="1446" spans="20:23" x14ac:dyDescent="0.25">
      <c r="T1446" s="2" t="s">
        <v>22</v>
      </c>
      <c r="U1446" s="10">
        <f t="shared" si="22"/>
        <v>0</v>
      </c>
      <c r="V1446" s="2">
        <v>66</v>
      </c>
      <c r="W1446" s="2">
        <v>200</v>
      </c>
    </row>
    <row r="1447" spans="20:23" x14ac:dyDescent="0.25">
      <c r="T1447" s="3" t="s">
        <v>22</v>
      </c>
      <c r="U1447" s="11">
        <f t="shared" si="22"/>
        <v>0</v>
      </c>
      <c r="V1447" s="3">
        <v>87</v>
      </c>
      <c r="W1447" s="3">
        <v>95.9</v>
      </c>
    </row>
    <row r="1448" spans="20:23" x14ac:dyDescent="0.25">
      <c r="T1448" s="2" t="s">
        <v>22</v>
      </c>
      <c r="U1448" s="10">
        <f t="shared" si="22"/>
        <v>0</v>
      </c>
      <c r="V1448" s="2">
        <v>110</v>
      </c>
      <c r="W1448" s="2">
        <v>152.80000000000001</v>
      </c>
    </row>
    <row r="1449" spans="20:23" x14ac:dyDescent="0.25">
      <c r="T1449" s="3" t="s">
        <v>23</v>
      </c>
      <c r="U1449" s="11">
        <f t="shared" si="22"/>
        <v>1</v>
      </c>
      <c r="V1449" s="3">
        <v>85</v>
      </c>
      <c r="W1449" s="3">
        <v>268.39999999999998</v>
      </c>
    </row>
    <row r="1450" spans="20:23" x14ac:dyDescent="0.25">
      <c r="T1450" s="2" t="s">
        <v>22</v>
      </c>
      <c r="U1450" s="10">
        <f t="shared" si="22"/>
        <v>0</v>
      </c>
      <c r="V1450" s="2">
        <v>152</v>
      </c>
      <c r="W1450" s="2">
        <v>188.5</v>
      </c>
    </row>
    <row r="1451" spans="20:23" x14ac:dyDescent="0.25">
      <c r="T1451" s="3" t="s">
        <v>22</v>
      </c>
      <c r="U1451" s="11">
        <f t="shared" si="22"/>
        <v>0</v>
      </c>
      <c r="V1451" s="3">
        <v>97</v>
      </c>
      <c r="W1451" s="3">
        <v>170.6</v>
      </c>
    </row>
    <row r="1452" spans="20:23" x14ac:dyDescent="0.25">
      <c r="T1452" s="2" t="s">
        <v>22</v>
      </c>
      <c r="U1452" s="10">
        <f t="shared" si="22"/>
        <v>0</v>
      </c>
      <c r="V1452" s="2">
        <v>124</v>
      </c>
      <c r="W1452" s="2">
        <v>191.4</v>
      </c>
    </row>
    <row r="1453" spans="20:23" x14ac:dyDescent="0.25">
      <c r="T1453" s="3" t="s">
        <v>22</v>
      </c>
      <c r="U1453" s="11">
        <f t="shared" si="22"/>
        <v>0</v>
      </c>
      <c r="V1453" s="3">
        <v>87</v>
      </c>
      <c r="W1453" s="3">
        <v>115.9</v>
      </c>
    </row>
    <row r="1454" spans="20:23" x14ac:dyDescent="0.25">
      <c r="T1454" s="2" t="s">
        <v>22</v>
      </c>
      <c r="U1454" s="10">
        <f t="shared" si="22"/>
        <v>0</v>
      </c>
      <c r="V1454" s="2">
        <v>86</v>
      </c>
      <c r="W1454" s="2">
        <v>128.80000000000001</v>
      </c>
    </row>
    <row r="1455" spans="20:23" x14ac:dyDescent="0.25">
      <c r="T1455" s="3" t="s">
        <v>22</v>
      </c>
      <c r="U1455" s="11">
        <f t="shared" si="22"/>
        <v>0</v>
      </c>
      <c r="V1455" s="3">
        <v>108</v>
      </c>
      <c r="W1455" s="3">
        <v>131.69999999999999</v>
      </c>
    </row>
    <row r="1456" spans="20:23" x14ac:dyDescent="0.25">
      <c r="T1456" s="2" t="s">
        <v>22</v>
      </c>
      <c r="U1456" s="10">
        <f t="shared" si="22"/>
        <v>0</v>
      </c>
      <c r="V1456" s="2">
        <v>48</v>
      </c>
      <c r="W1456" s="2">
        <v>101.4</v>
      </c>
    </row>
    <row r="1457" spans="20:23" x14ac:dyDescent="0.25">
      <c r="T1457" s="3" t="s">
        <v>22</v>
      </c>
      <c r="U1457" s="11">
        <f t="shared" si="22"/>
        <v>0</v>
      </c>
      <c r="V1457" s="3">
        <v>121</v>
      </c>
      <c r="W1457" s="3">
        <v>107.5</v>
      </c>
    </row>
    <row r="1458" spans="20:23" x14ac:dyDescent="0.25">
      <c r="T1458" s="2" t="s">
        <v>22</v>
      </c>
      <c r="U1458" s="10">
        <f t="shared" si="22"/>
        <v>0</v>
      </c>
      <c r="V1458" s="2">
        <v>105</v>
      </c>
      <c r="W1458" s="2">
        <v>121.1</v>
      </c>
    </row>
    <row r="1459" spans="20:23" x14ac:dyDescent="0.25">
      <c r="T1459" s="3" t="s">
        <v>22</v>
      </c>
      <c r="U1459" s="11">
        <f t="shared" si="22"/>
        <v>0</v>
      </c>
      <c r="V1459" s="3">
        <v>70</v>
      </c>
      <c r="W1459" s="3">
        <v>124.3</v>
      </c>
    </row>
    <row r="1460" spans="20:23" x14ac:dyDescent="0.25">
      <c r="T1460" s="2" t="s">
        <v>22</v>
      </c>
      <c r="U1460" s="10">
        <f t="shared" si="22"/>
        <v>0</v>
      </c>
      <c r="V1460" s="2">
        <v>101</v>
      </c>
      <c r="W1460" s="2">
        <v>157.69999999999999</v>
      </c>
    </row>
    <row r="1461" spans="20:23" x14ac:dyDescent="0.25">
      <c r="T1461" s="3" t="s">
        <v>22</v>
      </c>
      <c r="U1461" s="11">
        <f t="shared" si="22"/>
        <v>0</v>
      </c>
      <c r="V1461" s="3">
        <v>68</v>
      </c>
      <c r="W1461" s="3">
        <v>124.3</v>
      </c>
    </row>
    <row r="1462" spans="20:23" x14ac:dyDescent="0.25">
      <c r="T1462" s="2" t="s">
        <v>23</v>
      </c>
      <c r="U1462" s="10">
        <f t="shared" si="22"/>
        <v>1</v>
      </c>
      <c r="V1462" s="2">
        <v>125</v>
      </c>
      <c r="W1462" s="2">
        <v>286.39999999999998</v>
      </c>
    </row>
    <row r="1463" spans="20:23" x14ac:dyDescent="0.25">
      <c r="T1463" s="3" t="s">
        <v>22</v>
      </c>
      <c r="U1463" s="11">
        <f t="shared" si="22"/>
        <v>0</v>
      </c>
      <c r="V1463" s="3">
        <v>95</v>
      </c>
      <c r="W1463" s="3">
        <v>141.69999999999999</v>
      </c>
    </row>
    <row r="1464" spans="20:23" x14ac:dyDescent="0.25">
      <c r="T1464" s="2" t="s">
        <v>22</v>
      </c>
      <c r="U1464" s="10">
        <f t="shared" si="22"/>
        <v>0</v>
      </c>
      <c r="V1464" s="2">
        <v>91</v>
      </c>
      <c r="W1464" s="2">
        <v>173</v>
      </c>
    </row>
    <row r="1465" spans="20:23" x14ac:dyDescent="0.25">
      <c r="T1465" s="3" t="s">
        <v>23</v>
      </c>
      <c r="U1465" s="11">
        <f t="shared" si="22"/>
        <v>1</v>
      </c>
      <c r="V1465" s="3">
        <v>120</v>
      </c>
      <c r="W1465" s="3">
        <v>268.7</v>
      </c>
    </row>
    <row r="1466" spans="20:23" x14ac:dyDescent="0.25">
      <c r="T1466" s="2" t="s">
        <v>22</v>
      </c>
      <c r="U1466" s="10">
        <f t="shared" si="22"/>
        <v>0</v>
      </c>
      <c r="V1466" s="2">
        <v>130</v>
      </c>
      <c r="W1466" s="2">
        <v>218.5</v>
      </c>
    </row>
    <row r="1467" spans="20:23" x14ac:dyDescent="0.25">
      <c r="T1467" s="3" t="s">
        <v>22</v>
      </c>
      <c r="U1467" s="11">
        <f t="shared" si="22"/>
        <v>0</v>
      </c>
      <c r="V1467" s="3">
        <v>114</v>
      </c>
      <c r="W1467" s="3">
        <v>255.3</v>
      </c>
    </row>
    <row r="1468" spans="20:23" x14ac:dyDescent="0.25">
      <c r="T1468" s="2" t="s">
        <v>22</v>
      </c>
      <c r="U1468" s="10">
        <f t="shared" si="22"/>
        <v>0</v>
      </c>
      <c r="V1468" s="2">
        <v>124</v>
      </c>
      <c r="W1468" s="2">
        <v>41.9</v>
      </c>
    </row>
    <row r="1469" spans="20:23" x14ac:dyDescent="0.25">
      <c r="T1469" s="3" t="s">
        <v>22</v>
      </c>
      <c r="U1469" s="11">
        <f t="shared" si="22"/>
        <v>0</v>
      </c>
      <c r="V1469" s="3">
        <v>87</v>
      </c>
      <c r="W1469" s="3">
        <v>260.8</v>
      </c>
    </row>
    <row r="1470" spans="20:23" x14ac:dyDescent="0.25">
      <c r="T1470" s="2" t="s">
        <v>22</v>
      </c>
      <c r="U1470" s="10">
        <f t="shared" si="22"/>
        <v>0</v>
      </c>
      <c r="V1470" s="2">
        <v>94</v>
      </c>
      <c r="W1470" s="2">
        <v>239.4</v>
      </c>
    </row>
    <row r="1471" spans="20:23" x14ac:dyDescent="0.25">
      <c r="T1471" s="3" t="s">
        <v>22</v>
      </c>
      <c r="U1471" s="11">
        <f t="shared" si="22"/>
        <v>0</v>
      </c>
      <c r="V1471" s="3">
        <v>94</v>
      </c>
      <c r="W1471" s="3">
        <v>226.7</v>
      </c>
    </row>
    <row r="1472" spans="20:23" x14ac:dyDescent="0.25">
      <c r="T1472" s="2" t="s">
        <v>22</v>
      </c>
      <c r="U1472" s="10">
        <f t="shared" si="22"/>
        <v>0</v>
      </c>
      <c r="V1472" s="2">
        <v>110</v>
      </c>
      <c r="W1472" s="2">
        <v>158</v>
      </c>
    </row>
    <row r="1473" spans="20:23" x14ac:dyDescent="0.25">
      <c r="T1473" s="3" t="s">
        <v>23</v>
      </c>
      <c r="U1473" s="11">
        <f t="shared" si="22"/>
        <v>1</v>
      </c>
      <c r="V1473" s="3">
        <v>74</v>
      </c>
      <c r="W1473" s="3">
        <v>113.1</v>
      </c>
    </row>
    <row r="1474" spans="20:23" x14ac:dyDescent="0.25">
      <c r="T1474" s="2" t="s">
        <v>22</v>
      </c>
      <c r="U1474" s="10">
        <f t="shared" si="22"/>
        <v>0</v>
      </c>
      <c r="V1474" s="2">
        <v>142</v>
      </c>
      <c r="W1474" s="2">
        <v>182.7</v>
      </c>
    </row>
    <row r="1475" spans="20:23" x14ac:dyDescent="0.25">
      <c r="T1475" s="3" t="s">
        <v>23</v>
      </c>
      <c r="U1475" s="11">
        <f t="shared" ref="U1475:U1538" si="23">IF(T1475="yes",1,0)</f>
        <v>1</v>
      </c>
      <c r="V1475" s="3">
        <v>83</v>
      </c>
      <c r="W1475" s="3">
        <v>161.30000000000001</v>
      </c>
    </row>
    <row r="1476" spans="20:23" x14ac:dyDescent="0.25">
      <c r="T1476" s="2" t="s">
        <v>22</v>
      </c>
      <c r="U1476" s="10">
        <f t="shared" si="23"/>
        <v>0</v>
      </c>
      <c r="V1476" s="2">
        <v>92</v>
      </c>
      <c r="W1476" s="2">
        <v>142.5</v>
      </c>
    </row>
    <row r="1477" spans="20:23" x14ac:dyDescent="0.25">
      <c r="T1477" s="3" t="s">
        <v>23</v>
      </c>
      <c r="U1477" s="11">
        <f t="shared" si="23"/>
        <v>1</v>
      </c>
      <c r="V1477" s="3">
        <v>108</v>
      </c>
      <c r="W1477" s="3">
        <v>190.5</v>
      </c>
    </row>
    <row r="1478" spans="20:23" x14ac:dyDescent="0.25">
      <c r="T1478" s="2" t="s">
        <v>22</v>
      </c>
      <c r="U1478" s="10">
        <f t="shared" si="23"/>
        <v>0</v>
      </c>
      <c r="V1478" s="2">
        <v>110</v>
      </c>
      <c r="W1478" s="2">
        <v>159.30000000000001</v>
      </c>
    </row>
    <row r="1479" spans="20:23" x14ac:dyDescent="0.25">
      <c r="T1479" s="3" t="s">
        <v>22</v>
      </c>
      <c r="U1479" s="11">
        <f t="shared" si="23"/>
        <v>0</v>
      </c>
      <c r="V1479" s="3">
        <v>106</v>
      </c>
      <c r="W1479" s="3">
        <v>153.80000000000001</v>
      </c>
    </row>
    <row r="1480" spans="20:23" x14ac:dyDescent="0.25">
      <c r="T1480" s="2" t="s">
        <v>22</v>
      </c>
      <c r="U1480" s="10">
        <f t="shared" si="23"/>
        <v>0</v>
      </c>
      <c r="V1480" s="2">
        <v>127</v>
      </c>
      <c r="W1480" s="2">
        <v>180.7</v>
      </c>
    </row>
    <row r="1481" spans="20:23" x14ac:dyDescent="0.25">
      <c r="T1481" s="3" t="s">
        <v>22</v>
      </c>
      <c r="U1481" s="11">
        <f t="shared" si="23"/>
        <v>0</v>
      </c>
      <c r="V1481" s="3">
        <v>105</v>
      </c>
      <c r="W1481" s="3">
        <v>202.7</v>
      </c>
    </row>
    <row r="1482" spans="20:23" x14ac:dyDescent="0.25">
      <c r="T1482" s="2" t="s">
        <v>22</v>
      </c>
      <c r="U1482" s="10">
        <f t="shared" si="23"/>
        <v>0</v>
      </c>
      <c r="V1482" s="2">
        <v>100</v>
      </c>
      <c r="W1482" s="2">
        <v>190.8</v>
      </c>
    </row>
    <row r="1483" spans="20:23" x14ac:dyDescent="0.25">
      <c r="T1483" s="3" t="s">
        <v>22</v>
      </c>
      <c r="U1483" s="11">
        <f t="shared" si="23"/>
        <v>0</v>
      </c>
      <c r="V1483" s="3">
        <v>124</v>
      </c>
      <c r="W1483" s="3">
        <v>235.6</v>
      </c>
    </row>
    <row r="1484" spans="20:23" x14ac:dyDescent="0.25">
      <c r="T1484" s="2" t="s">
        <v>22</v>
      </c>
      <c r="U1484" s="10">
        <f t="shared" si="23"/>
        <v>0</v>
      </c>
      <c r="V1484" s="2">
        <v>77</v>
      </c>
      <c r="W1484" s="2">
        <v>189.3</v>
      </c>
    </row>
    <row r="1485" spans="20:23" x14ac:dyDescent="0.25">
      <c r="T1485" s="3" t="s">
        <v>22</v>
      </c>
      <c r="U1485" s="11">
        <f t="shared" si="23"/>
        <v>0</v>
      </c>
      <c r="V1485" s="3">
        <v>101</v>
      </c>
      <c r="W1485" s="3">
        <v>166.9</v>
      </c>
    </row>
    <row r="1486" spans="20:23" x14ac:dyDescent="0.25">
      <c r="T1486" s="2" t="s">
        <v>23</v>
      </c>
      <c r="U1486" s="10">
        <f t="shared" si="23"/>
        <v>1</v>
      </c>
      <c r="V1486" s="2">
        <v>87</v>
      </c>
      <c r="W1486" s="2">
        <v>245.2</v>
      </c>
    </row>
    <row r="1487" spans="20:23" x14ac:dyDescent="0.25">
      <c r="T1487" s="3" t="s">
        <v>23</v>
      </c>
      <c r="U1487" s="11">
        <f t="shared" si="23"/>
        <v>1</v>
      </c>
      <c r="V1487" s="3">
        <v>125</v>
      </c>
      <c r="W1487" s="3">
        <v>132.6</v>
      </c>
    </row>
    <row r="1488" spans="20:23" x14ac:dyDescent="0.25">
      <c r="T1488" s="2" t="s">
        <v>22</v>
      </c>
      <c r="U1488" s="10">
        <f t="shared" si="23"/>
        <v>0</v>
      </c>
      <c r="V1488" s="2">
        <v>64</v>
      </c>
      <c r="W1488" s="2">
        <v>182.3</v>
      </c>
    </row>
    <row r="1489" spans="20:23" x14ac:dyDescent="0.25">
      <c r="T1489" s="3" t="s">
        <v>22</v>
      </c>
      <c r="U1489" s="11">
        <f t="shared" si="23"/>
        <v>0</v>
      </c>
      <c r="V1489" s="3">
        <v>86</v>
      </c>
      <c r="W1489" s="3">
        <v>192.3</v>
      </c>
    </row>
    <row r="1490" spans="20:23" x14ac:dyDescent="0.25">
      <c r="T1490" s="2" t="s">
        <v>23</v>
      </c>
      <c r="U1490" s="10">
        <f t="shared" si="23"/>
        <v>1</v>
      </c>
      <c r="V1490" s="2">
        <v>110</v>
      </c>
      <c r="W1490" s="2">
        <v>122</v>
      </c>
    </row>
    <row r="1491" spans="20:23" x14ac:dyDescent="0.25">
      <c r="T1491" s="3" t="s">
        <v>22</v>
      </c>
      <c r="U1491" s="11">
        <f t="shared" si="23"/>
        <v>0</v>
      </c>
      <c r="V1491" s="3">
        <v>101</v>
      </c>
      <c r="W1491" s="3">
        <v>193</v>
      </c>
    </row>
    <row r="1492" spans="20:23" x14ac:dyDescent="0.25">
      <c r="T1492" s="2" t="s">
        <v>22</v>
      </c>
      <c r="U1492" s="10">
        <f t="shared" si="23"/>
        <v>0</v>
      </c>
      <c r="V1492" s="2">
        <v>125</v>
      </c>
      <c r="W1492" s="2">
        <v>91.5</v>
      </c>
    </row>
    <row r="1493" spans="20:23" x14ac:dyDescent="0.25">
      <c r="T1493" s="3" t="s">
        <v>22</v>
      </c>
      <c r="U1493" s="11">
        <f t="shared" si="23"/>
        <v>0</v>
      </c>
      <c r="V1493" s="3">
        <v>81</v>
      </c>
      <c r="W1493" s="3">
        <v>244.7</v>
      </c>
    </row>
    <row r="1494" spans="20:23" x14ac:dyDescent="0.25">
      <c r="T1494" s="2" t="s">
        <v>22</v>
      </c>
      <c r="U1494" s="10">
        <f t="shared" si="23"/>
        <v>0</v>
      </c>
      <c r="V1494" s="2">
        <v>103</v>
      </c>
      <c r="W1494" s="2">
        <v>239.8</v>
      </c>
    </row>
    <row r="1495" spans="20:23" x14ac:dyDescent="0.25">
      <c r="T1495" s="3" t="s">
        <v>22</v>
      </c>
      <c r="U1495" s="11">
        <f t="shared" si="23"/>
        <v>0</v>
      </c>
      <c r="V1495" s="3">
        <v>132</v>
      </c>
      <c r="W1495" s="3">
        <v>172.4</v>
      </c>
    </row>
    <row r="1496" spans="20:23" x14ac:dyDescent="0.25">
      <c r="T1496" s="2" t="s">
        <v>23</v>
      </c>
      <c r="U1496" s="10">
        <f t="shared" si="23"/>
        <v>1</v>
      </c>
      <c r="V1496" s="2">
        <v>83</v>
      </c>
      <c r="W1496" s="2">
        <v>242.5</v>
      </c>
    </row>
    <row r="1497" spans="20:23" x14ac:dyDescent="0.25">
      <c r="T1497" s="3" t="s">
        <v>22</v>
      </c>
      <c r="U1497" s="11">
        <f t="shared" si="23"/>
        <v>0</v>
      </c>
      <c r="V1497" s="3">
        <v>82</v>
      </c>
      <c r="W1497" s="3">
        <v>117.6</v>
      </c>
    </row>
    <row r="1498" spans="20:23" x14ac:dyDescent="0.25">
      <c r="T1498" s="2" t="s">
        <v>22</v>
      </c>
      <c r="U1498" s="10">
        <f t="shared" si="23"/>
        <v>0</v>
      </c>
      <c r="V1498" s="2">
        <v>127</v>
      </c>
      <c r="W1498" s="2">
        <v>174.5</v>
      </c>
    </row>
    <row r="1499" spans="20:23" x14ac:dyDescent="0.25">
      <c r="T1499" s="3" t="s">
        <v>22</v>
      </c>
      <c r="U1499" s="11">
        <f t="shared" si="23"/>
        <v>0</v>
      </c>
      <c r="V1499" s="3">
        <v>83</v>
      </c>
      <c r="W1499" s="3">
        <v>157.30000000000001</v>
      </c>
    </row>
    <row r="1500" spans="20:23" x14ac:dyDescent="0.25">
      <c r="T1500" s="2" t="s">
        <v>22</v>
      </c>
      <c r="U1500" s="10">
        <f t="shared" si="23"/>
        <v>0</v>
      </c>
      <c r="V1500" s="2">
        <v>97</v>
      </c>
      <c r="W1500" s="2">
        <v>192</v>
      </c>
    </row>
    <row r="1501" spans="20:23" x14ac:dyDescent="0.25">
      <c r="T1501" s="3" t="s">
        <v>22</v>
      </c>
      <c r="U1501" s="11">
        <f t="shared" si="23"/>
        <v>0</v>
      </c>
      <c r="V1501" s="3">
        <v>76</v>
      </c>
      <c r="W1501" s="3">
        <v>218.2</v>
      </c>
    </row>
    <row r="1502" spans="20:23" x14ac:dyDescent="0.25">
      <c r="T1502" s="2" t="s">
        <v>22</v>
      </c>
      <c r="U1502" s="10">
        <f t="shared" si="23"/>
        <v>0</v>
      </c>
      <c r="V1502" s="2">
        <v>97</v>
      </c>
      <c r="W1502" s="2">
        <v>144.6</v>
      </c>
    </row>
    <row r="1503" spans="20:23" x14ac:dyDescent="0.25">
      <c r="T1503" s="3" t="s">
        <v>23</v>
      </c>
      <c r="U1503" s="11">
        <f t="shared" si="23"/>
        <v>1</v>
      </c>
      <c r="V1503" s="3">
        <v>108</v>
      </c>
      <c r="W1503" s="3">
        <v>153.6</v>
      </c>
    </row>
    <row r="1504" spans="20:23" x14ac:dyDescent="0.25">
      <c r="T1504" s="2" t="s">
        <v>22</v>
      </c>
      <c r="U1504" s="10">
        <f t="shared" si="23"/>
        <v>0</v>
      </c>
      <c r="V1504" s="2">
        <v>104</v>
      </c>
      <c r="W1504" s="2">
        <v>135.80000000000001</v>
      </c>
    </row>
    <row r="1505" spans="20:23" x14ac:dyDescent="0.25">
      <c r="T1505" s="3" t="s">
        <v>22</v>
      </c>
      <c r="U1505" s="11">
        <f t="shared" si="23"/>
        <v>0</v>
      </c>
      <c r="V1505" s="3">
        <v>69</v>
      </c>
      <c r="W1505" s="3">
        <v>160.69999999999999</v>
      </c>
    </row>
    <row r="1506" spans="20:23" x14ac:dyDescent="0.25">
      <c r="T1506" s="2" t="s">
        <v>22</v>
      </c>
      <c r="U1506" s="10">
        <f t="shared" si="23"/>
        <v>0</v>
      </c>
      <c r="V1506" s="2">
        <v>91</v>
      </c>
      <c r="W1506" s="2">
        <v>202.5</v>
      </c>
    </row>
    <row r="1507" spans="20:23" x14ac:dyDescent="0.25">
      <c r="T1507" s="3" t="s">
        <v>22</v>
      </c>
      <c r="U1507" s="11">
        <f t="shared" si="23"/>
        <v>0</v>
      </c>
      <c r="V1507" s="3">
        <v>119</v>
      </c>
      <c r="W1507" s="3">
        <v>152.19999999999999</v>
      </c>
    </row>
    <row r="1508" spans="20:23" x14ac:dyDescent="0.25">
      <c r="T1508" s="2" t="s">
        <v>22</v>
      </c>
      <c r="U1508" s="10">
        <f t="shared" si="23"/>
        <v>0</v>
      </c>
      <c r="V1508" s="2">
        <v>90</v>
      </c>
      <c r="W1508" s="2">
        <v>227.4</v>
      </c>
    </row>
    <row r="1509" spans="20:23" x14ac:dyDescent="0.25">
      <c r="T1509" s="3" t="s">
        <v>22</v>
      </c>
      <c r="U1509" s="11">
        <f t="shared" si="23"/>
        <v>0</v>
      </c>
      <c r="V1509" s="3">
        <v>115</v>
      </c>
      <c r="W1509" s="3">
        <v>191.6</v>
      </c>
    </row>
    <row r="1510" spans="20:23" x14ac:dyDescent="0.25">
      <c r="T1510" s="2" t="s">
        <v>22</v>
      </c>
      <c r="U1510" s="10">
        <f t="shared" si="23"/>
        <v>0</v>
      </c>
      <c r="V1510" s="2">
        <v>111</v>
      </c>
      <c r="W1510" s="2">
        <v>138.9</v>
      </c>
    </row>
    <row r="1511" spans="20:23" x14ac:dyDescent="0.25">
      <c r="T1511" s="3" t="s">
        <v>22</v>
      </c>
      <c r="U1511" s="11">
        <f t="shared" si="23"/>
        <v>0</v>
      </c>
      <c r="V1511" s="3">
        <v>102</v>
      </c>
      <c r="W1511" s="3">
        <v>127</v>
      </c>
    </row>
    <row r="1512" spans="20:23" x14ac:dyDescent="0.25">
      <c r="T1512" s="2" t="s">
        <v>22</v>
      </c>
      <c r="U1512" s="10">
        <f t="shared" si="23"/>
        <v>0</v>
      </c>
      <c r="V1512" s="2">
        <v>87</v>
      </c>
      <c r="W1512" s="2">
        <v>168.6</v>
      </c>
    </row>
    <row r="1513" spans="20:23" x14ac:dyDescent="0.25">
      <c r="T1513" s="3" t="s">
        <v>23</v>
      </c>
      <c r="U1513" s="11">
        <f t="shared" si="23"/>
        <v>1</v>
      </c>
      <c r="V1513" s="3">
        <v>73</v>
      </c>
      <c r="W1513" s="3">
        <v>286.60000000000002</v>
      </c>
    </row>
    <row r="1514" spans="20:23" x14ac:dyDescent="0.25">
      <c r="T1514" s="2" t="s">
        <v>22</v>
      </c>
      <c r="U1514" s="10">
        <f t="shared" si="23"/>
        <v>0</v>
      </c>
      <c r="V1514" s="2">
        <v>121</v>
      </c>
      <c r="W1514" s="2">
        <v>164.6</v>
      </c>
    </row>
    <row r="1515" spans="20:23" x14ac:dyDescent="0.25">
      <c r="T1515" s="3" t="s">
        <v>22</v>
      </c>
      <c r="U1515" s="11">
        <f t="shared" si="23"/>
        <v>0</v>
      </c>
      <c r="V1515" s="3">
        <v>90</v>
      </c>
      <c r="W1515" s="3">
        <v>144</v>
      </c>
    </row>
    <row r="1516" spans="20:23" x14ac:dyDescent="0.25">
      <c r="T1516" s="2" t="s">
        <v>22</v>
      </c>
      <c r="U1516" s="10">
        <f t="shared" si="23"/>
        <v>0</v>
      </c>
      <c r="V1516" s="2">
        <v>95</v>
      </c>
      <c r="W1516" s="2">
        <v>141.6</v>
      </c>
    </row>
    <row r="1517" spans="20:23" x14ac:dyDescent="0.25">
      <c r="T1517" s="3" t="s">
        <v>22</v>
      </c>
      <c r="U1517" s="11">
        <f t="shared" si="23"/>
        <v>0</v>
      </c>
      <c r="V1517" s="3">
        <v>80</v>
      </c>
      <c r="W1517" s="3">
        <v>163.19999999999999</v>
      </c>
    </row>
    <row r="1518" spans="20:23" x14ac:dyDescent="0.25">
      <c r="T1518" s="2" t="s">
        <v>22</v>
      </c>
      <c r="U1518" s="10">
        <f t="shared" si="23"/>
        <v>0</v>
      </c>
      <c r="V1518" s="2">
        <v>103</v>
      </c>
      <c r="W1518" s="2">
        <v>176.1</v>
      </c>
    </row>
    <row r="1519" spans="20:23" x14ac:dyDescent="0.25">
      <c r="T1519" s="3" t="s">
        <v>22</v>
      </c>
      <c r="U1519" s="11">
        <f t="shared" si="23"/>
        <v>0</v>
      </c>
      <c r="V1519" s="3">
        <v>105</v>
      </c>
      <c r="W1519" s="3">
        <v>174.9</v>
      </c>
    </row>
    <row r="1520" spans="20:23" x14ac:dyDescent="0.25">
      <c r="T1520" s="2" t="s">
        <v>23</v>
      </c>
      <c r="U1520" s="10">
        <f t="shared" si="23"/>
        <v>1</v>
      </c>
      <c r="V1520" s="2">
        <v>118</v>
      </c>
      <c r="W1520" s="2">
        <v>187.3</v>
      </c>
    </row>
    <row r="1521" spans="20:23" x14ac:dyDescent="0.25">
      <c r="T1521" s="3" t="s">
        <v>22</v>
      </c>
      <c r="U1521" s="11">
        <f t="shared" si="23"/>
        <v>0</v>
      </c>
      <c r="V1521" s="3">
        <v>84</v>
      </c>
      <c r="W1521" s="3">
        <v>211.8</v>
      </c>
    </row>
    <row r="1522" spans="20:23" x14ac:dyDescent="0.25">
      <c r="T1522" s="2" t="s">
        <v>22</v>
      </c>
      <c r="U1522" s="10">
        <f t="shared" si="23"/>
        <v>0</v>
      </c>
      <c r="V1522" s="2">
        <v>102</v>
      </c>
      <c r="W1522" s="2">
        <v>241.9</v>
      </c>
    </row>
    <row r="1523" spans="20:23" x14ac:dyDescent="0.25">
      <c r="T1523" s="3" t="s">
        <v>22</v>
      </c>
      <c r="U1523" s="11">
        <f t="shared" si="23"/>
        <v>0</v>
      </c>
      <c r="V1523" s="3">
        <v>103</v>
      </c>
      <c r="W1523" s="3">
        <v>196.1</v>
      </c>
    </row>
    <row r="1524" spans="20:23" x14ac:dyDescent="0.25">
      <c r="T1524" s="2" t="s">
        <v>22</v>
      </c>
      <c r="U1524" s="10">
        <f t="shared" si="23"/>
        <v>0</v>
      </c>
      <c r="V1524" s="2">
        <v>100</v>
      </c>
      <c r="W1524" s="2">
        <v>231.3</v>
      </c>
    </row>
    <row r="1525" spans="20:23" x14ac:dyDescent="0.25">
      <c r="T1525" s="3" t="s">
        <v>22</v>
      </c>
      <c r="U1525" s="11">
        <f t="shared" si="23"/>
        <v>0</v>
      </c>
      <c r="V1525" s="3">
        <v>104</v>
      </c>
      <c r="W1525" s="3">
        <v>161.6</v>
      </c>
    </row>
    <row r="1526" spans="20:23" x14ac:dyDescent="0.25">
      <c r="T1526" s="2" t="s">
        <v>22</v>
      </c>
      <c r="U1526" s="10">
        <f t="shared" si="23"/>
        <v>0</v>
      </c>
      <c r="V1526" s="2">
        <v>103</v>
      </c>
      <c r="W1526" s="2">
        <v>194</v>
      </c>
    </row>
    <row r="1527" spans="20:23" x14ac:dyDescent="0.25">
      <c r="T1527" s="3" t="s">
        <v>22</v>
      </c>
      <c r="U1527" s="11">
        <f t="shared" si="23"/>
        <v>0</v>
      </c>
      <c r="V1527" s="3">
        <v>148</v>
      </c>
      <c r="W1527" s="3">
        <v>109.7</v>
      </c>
    </row>
    <row r="1528" spans="20:23" x14ac:dyDescent="0.25">
      <c r="T1528" s="2" t="s">
        <v>22</v>
      </c>
      <c r="U1528" s="10">
        <f t="shared" si="23"/>
        <v>0</v>
      </c>
      <c r="V1528" s="2">
        <v>119</v>
      </c>
      <c r="W1528" s="2">
        <v>277</v>
      </c>
    </row>
    <row r="1529" spans="20:23" x14ac:dyDescent="0.25">
      <c r="T1529" s="3" t="s">
        <v>22</v>
      </c>
      <c r="U1529" s="11">
        <f t="shared" si="23"/>
        <v>0</v>
      </c>
      <c r="V1529" s="3">
        <v>83</v>
      </c>
      <c r="W1529" s="3">
        <v>192.1</v>
      </c>
    </row>
    <row r="1530" spans="20:23" x14ac:dyDescent="0.25">
      <c r="T1530" s="2" t="s">
        <v>22</v>
      </c>
      <c r="U1530" s="10">
        <f t="shared" si="23"/>
        <v>0</v>
      </c>
      <c r="V1530" s="2">
        <v>147</v>
      </c>
      <c r="W1530" s="2">
        <v>198.4</v>
      </c>
    </row>
    <row r="1531" spans="20:23" x14ac:dyDescent="0.25">
      <c r="T1531" s="3" t="s">
        <v>22</v>
      </c>
      <c r="U1531" s="11">
        <f t="shared" si="23"/>
        <v>0</v>
      </c>
      <c r="V1531" s="3">
        <v>82</v>
      </c>
      <c r="W1531" s="3">
        <v>209.2</v>
      </c>
    </row>
    <row r="1532" spans="20:23" x14ac:dyDescent="0.25">
      <c r="T1532" s="2" t="s">
        <v>22</v>
      </c>
      <c r="U1532" s="10">
        <f t="shared" si="23"/>
        <v>0</v>
      </c>
      <c r="V1532" s="2">
        <v>98</v>
      </c>
      <c r="W1532" s="2">
        <v>184.8</v>
      </c>
    </row>
    <row r="1533" spans="20:23" x14ac:dyDescent="0.25">
      <c r="T1533" s="3" t="s">
        <v>22</v>
      </c>
      <c r="U1533" s="11">
        <f t="shared" si="23"/>
        <v>0</v>
      </c>
      <c r="V1533" s="3">
        <v>119</v>
      </c>
      <c r="W1533" s="3">
        <v>167.8</v>
      </c>
    </row>
    <row r="1534" spans="20:23" x14ac:dyDescent="0.25">
      <c r="T1534" s="2" t="s">
        <v>22</v>
      </c>
      <c r="U1534" s="10">
        <f t="shared" si="23"/>
        <v>0</v>
      </c>
      <c r="V1534" s="2">
        <v>140</v>
      </c>
      <c r="W1534" s="2">
        <v>139.19999999999999</v>
      </c>
    </row>
    <row r="1535" spans="20:23" x14ac:dyDescent="0.25">
      <c r="T1535" s="3" t="s">
        <v>22</v>
      </c>
      <c r="U1535" s="11">
        <f t="shared" si="23"/>
        <v>0</v>
      </c>
      <c r="V1535" s="3">
        <v>84</v>
      </c>
      <c r="W1535" s="3">
        <v>121.6</v>
      </c>
    </row>
    <row r="1536" spans="20:23" x14ac:dyDescent="0.25">
      <c r="T1536" s="2" t="s">
        <v>22</v>
      </c>
      <c r="U1536" s="10">
        <f t="shared" si="23"/>
        <v>0</v>
      </c>
      <c r="V1536" s="2">
        <v>99</v>
      </c>
      <c r="W1536" s="2">
        <v>270.39999999999998</v>
      </c>
    </row>
    <row r="1537" spans="20:23" x14ac:dyDescent="0.25">
      <c r="T1537" s="3" t="s">
        <v>22</v>
      </c>
      <c r="U1537" s="11">
        <f t="shared" si="23"/>
        <v>0</v>
      </c>
      <c r="V1537" s="3">
        <v>94</v>
      </c>
      <c r="W1537" s="3">
        <v>139.6</v>
      </c>
    </row>
    <row r="1538" spans="20:23" x14ac:dyDescent="0.25">
      <c r="T1538" s="2" t="s">
        <v>22</v>
      </c>
      <c r="U1538" s="10">
        <f t="shared" si="23"/>
        <v>0</v>
      </c>
      <c r="V1538" s="2">
        <v>78</v>
      </c>
      <c r="W1538" s="2">
        <v>253</v>
      </c>
    </row>
    <row r="1539" spans="20:23" x14ac:dyDescent="0.25">
      <c r="T1539" s="3" t="s">
        <v>22</v>
      </c>
      <c r="U1539" s="11">
        <f t="shared" ref="U1539:U1602" si="24">IF(T1539="yes",1,0)</f>
        <v>0</v>
      </c>
      <c r="V1539" s="3">
        <v>83</v>
      </c>
      <c r="W1539" s="3">
        <v>183.9</v>
      </c>
    </row>
    <row r="1540" spans="20:23" x14ac:dyDescent="0.25">
      <c r="T1540" s="2" t="s">
        <v>22</v>
      </c>
      <c r="U1540" s="10">
        <f t="shared" si="24"/>
        <v>0</v>
      </c>
      <c r="V1540" s="2">
        <v>108</v>
      </c>
      <c r="W1540" s="2">
        <v>203.3</v>
      </c>
    </row>
    <row r="1541" spans="20:23" x14ac:dyDescent="0.25">
      <c r="T1541" s="3" t="s">
        <v>22</v>
      </c>
      <c r="U1541" s="11">
        <f t="shared" si="24"/>
        <v>0</v>
      </c>
      <c r="V1541" s="3">
        <v>106</v>
      </c>
      <c r="W1541" s="3">
        <v>200.6</v>
      </c>
    </row>
    <row r="1542" spans="20:23" x14ac:dyDescent="0.25">
      <c r="T1542" s="2" t="s">
        <v>22</v>
      </c>
      <c r="U1542" s="10">
        <f t="shared" si="24"/>
        <v>0</v>
      </c>
      <c r="V1542" s="2">
        <v>96</v>
      </c>
      <c r="W1542" s="2">
        <v>167.6</v>
      </c>
    </row>
    <row r="1543" spans="20:23" x14ac:dyDescent="0.25">
      <c r="T1543" s="3" t="s">
        <v>22</v>
      </c>
      <c r="U1543" s="11">
        <f t="shared" si="24"/>
        <v>0</v>
      </c>
      <c r="V1543" s="3">
        <v>67</v>
      </c>
      <c r="W1543" s="3">
        <v>156.5</v>
      </c>
    </row>
    <row r="1544" spans="20:23" x14ac:dyDescent="0.25">
      <c r="T1544" s="2" t="s">
        <v>22</v>
      </c>
      <c r="U1544" s="10">
        <f t="shared" si="24"/>
        <v>0</v>
      </c>
      <c r="V1544" s="2">
        <v>140</v>
      </c>
      <c r="W1544" s="2">
        <v>215.1</v>
      </c>
    </row>
    <row r="1545" spans="20:23" x14ac:dyDescent="0.25">
      <c r="T1545" s="3" t="s">
        <v>22</v>
      </c>
      <c r="U1545" s="11">
        <f t="shared" si="24"/>
        <v>0</v>
      </c>
      <c r="V1545" s="3">
        <v>82</v>
      </c>
      <c r="W1545" s="3">
        <v>301.7</v>
      </c>
    </row>
    <row r="1546" spans="20:23" x14ac:dyDescent="0.25">
      <c r="T1546" s="2" t="s">
        <v>22</v>
      </c>
      <c r="U1546" s="10">
        <f t="shared" si="24"/>
        <v>0</v>
      </c>
      <c r="V1546" s="2">
        <v>90</v>
      </c>
      <c r="W1546" s="2">
        <v>152.30000000000001</v>
      </c>
    </row>
    <row r="1547" spans="20:23" x14ac:dyDescent="0.25">
      <c r="T1547" s="3" t="s">
        <v>22</v>
      </c>
      <c r="U1547" s="11">
        <f t="shared" si="24"/>
        <v>0</v>
      </c>
      <c r="V1547" s="3">
        <v>116</v>
      </c>
      <c r="W1547" s="3">
        <v>195.4</v>
      </c>
    </row>
    <row r="1548" spans="20:23" x14ac:dyDescent="0.25">
      <c r="T1548" s="2" t="s">
        <v>22</v>
      </c>
      <c r="U1548" s="10">
        <f t="shared" si="24"/>
        <v>0</v>
      </c>
      <c r="V1548" s="2">
        <v>97</v>
      </c>
      <c r="W1548" s="2">
        <v>208.7</v>
      </c>
    </row>
    <row r="1549" spans="20:23" x14ac:dyDescent="0.25">
      <c r="T1549" s="3" t="s">
        <v>22</v>
      </c>
      <c r="U1549" s="11">
        <f t="shared" si="24"/>
        <v>0</v>
      </c>
      <c r="V1549" s="3">
        <v>87</v>
      </c>
      <c r="W1549" s="3">
        <v>185.4</v>
      </c>
    </row>
    <row r="1550" spans="20:23" x14ac:dyDescent="0.25">
      <c r="T1550" s="2" t="s">
        <v>22</v>
      </c>
      <c r="U1550" s="10">
        <f t="shared" si="24"/>
        <v>0</v>
      </c>
      <c r="V1550" s="2">
        <v>95</v>
      </c>
      <c r="W1550" s="2">
        <v>183.2</v>
      </c>
    </row>
    <row r="1551" spans="20:23" x14ac:dyDescent="0.25">
      <c r="T1551" s="3" t="s">
        <v>23</v>
      </c>
      <c r="U1551" s="11">
        <f t="shared" si="24"/>
        <v>1</v>
      </c>
      <c r="V1551" s="3">
        <v>100</v>
      </c>
      <c r="W1551" s="3">
        <v>54.2</v>
      </c>
    </row>
    <row r="1552" spans="20:23" x14ac:dyDescent="0.25">
      <c r="T1552" s="2" t="s">
        <v>22</v>
      </c>
      <c r="U1552" s="10">
        <f t="shared" si="24"/>
        <v>0</v>
      </c>
      <c r="V1552" s="2">
        <v>115</v>
      </c>
      <c r="W1552" s="2">
        <v>208</v>
      </c>
    </row>
    <row r="1553" spans="20:23" x14ac:dyDescent="0.25">
      <c r="T1553" s="3" t="s">
        <v>22</v>
      </c>
      <c r="U1553" s="11">
        <f t="shared" si="24"/>
        <v>0</v>
      </c>
      <c r="V1553" s="3">
        <v>110</v>
      </c>
      <c r="W1553" s="3">
        <v>230.3</v>
      </c>
    </row>
    <row r="1554" spans="20:23" x14ac:dyDescent="0.25">
      <c r="T1554" s="2" t="s">
        <v>22</v>
      </c>
      <c r="U1554" s="10">
        <f t="shared" si="24"/>
        <v>0</v>
      </c>
      <c r="V1554" s="2">
        <v>102</v>
      </c>
      <c r="W1554" s="2">
        <v>240.8</v>
      </c>
    </row>
    <row r="1555" spans="20:23" x14ac:dyDescent="0.25">
      <c r="T1555" s="3" t="s">
        <v>22</v>
      </c>
      <c r="U1555" s="11">
        <f t="shared" si="24"/>
        <v>0</v>
      </c>
      <c r="V1555" s="3">
        <v>119</v>
      </c>
      <c r="W1555" s="3">
        <v>195.7</v>
      </c>
    </row>
    <row r="1556" spans="20:23" x14ac:dyDescent="0.25">
      <c r="T1556" s="2" t="s">
        <v>23</v>
      </c>
      <c r="U1556" s="10">
        <f t="shared" si="24"/>
        <v>1</v>
      </c>
      <c r="V1556" s="2">
        <v>82</v>
      </c>
      <c r="W1556" s="2">
        <v>276.10000000000002</v>
      </c>
    </row>
    <row r="1557" spans="20:23" x14ac:dyDescent="0.25">
      <c r="T1557" s="3" t="s">
        <v>22</v>
      </c>
      <c r="U1557" s="11">
        <f t="shared" si="24"/>
        <v>0</v>
      </c>
      <c r="V1557" s="3">
        <v>93</v>
      </c>
      <c r="W1557" s="3">
        <v>166.1</v>
      </c>
    </row>
    <row r="1558" spans="20:23" x14ac:dyDescent="0.25">
      <c r="T1558" s="2" t="s">
        <v>23</v>
      </c>
      <c r="U1558" s="10">
        <f t="shared" si="24"/>
        <v>1</v>
      </c>
      <c r="V1558" s="2">
        <v>117</v>
      </c>
      <c r="W1558" s="2">
        <v>135.9</v>
      </c>
    </row>
    <row r="1559" spans="20:23" x14ac:dyDescent="0.25">
      <c r="T1559" s="3" t="s">
        <v>23</v>
      </c>
      <c r="U1559" s="11">
        <f t="shared" si="24"/>
        <v>1</v>
      </c>
      <c r="V1559" s="3">
        <v>122</v>
      </c>
      <c r="W1559" s="3">
        <v>189.1</v>
      </c>
    </row>
    <row r="1560" spans="20:23" x14ac:dyDescent="0.25">
      <c r="T1560" s="2" t="s">
        <v>22</v>
      </c>
      <c r="U1560" s="10">
        <f t="shared" si="24"/>
        <v>0</v>
      </c>
      <c r="V1560" s="2">
        <v>117</v>
      </c>
      <c r="W1560" s="2">
        <v>177.9</v>
      </c>
    </row>
    <row r="1561" spans="20:23" x14ac:dyDescent="0.25">
      <c r="T1561" s="3" t="s">
        <v>22</v>
      </c>
      <c r="U1561" s="11">
        <f t="shared" si="24"/>
        <v>0</v>
      </c>
      <c r="V1561" s="3">
        <v>73</v>
      </c>
      <c r="W1561" s="3">
        <v>143.9</v>
      </c>
    </row>
    <row r="1562" spans="20:23" x14ac:dyDescent="0.25">
      <c r="T1562" s="2" t="s">
        <v>22</v>
      </c>
      <c r="U1562" s="10">
        <f t="shared" si="24"/>
        <v>0</v>
      </c>
      <c r="V1562" s="2">
        <v>138</v>
      </c>
      <c r="W1562" s="2">
        <v>148.19999999999999</v>
      </c>
    </row>
    <row r="1563" spans="20:23" x14ac:dyDescent="0.25">
      <c r="T1563" s="3" t="s">
        <v>23</v>
      </c>
      <c r="U1563" s="11">
        <f t="shared" si="24"/>
        <v>1</v>
      </c>
      <c r="V1563" s="3">
        <v>115</v>
      </c>
      <c r="W1563" s="3">
        <v>287.10000000000002</v>
      </c>
    </row>
    <row r="1564" spans="20:23" x14ac:dyDescent="0.25">
      <c r="T1564" s="2" t="s">
        <v>23</v>
      </c>
      <c r="U1564" s="10">
        <f t="shared" si="24"/>
        <v>1</v>
      </c>
      <c r="V1564" s="2">
        <v>144</v>
      </c>
      <c r="W1564" s="2">
        <v>179.7</v>
      </c>
    </row>
    <row r="1565" spans="20:23" x14ac:dyDescent="0.25">
      <c r="T1565" s="3" t="s">
        <v>23</v>
      </c>
      <c r="U1565" s="11">
        <f t="shared" si="24"/>
        <v>1</v>
      </c>
      <c r="V1565" s="3">
        <v>96</v>
      </c>
      <c r="W1565" s="3">
        <v>165.8</v>
      </c>
    </row>
    <row r="1566" spans="20:23" x14ac:dyDescent="0.25">
      <c r="T1566" s="2" t="s">
        <v>22</v>
      </c>
      <c r="U1566" s="10">
        <f t="shared" si="24"/>
        <v>0</v>
      </c>
      <c r="V1566" s="2">
        <v>144</v>
      </c>
      <c r="W1566" s="2">
        <v>144.1</v>
      </c>
    </row>
    <row r="1567" spans="20:23" x14ac:dyDescent="0.25">
      <c r="T1567" s="3" t="s">
        <v>22</v>
      </c>
      <c r="U1567" s="11">
        <f t="shared" si="24"/>
        <v>0</v>
      </c>
      <c r="V1567" s="3">
        <v>85</v>
      </c>
      <c r="W1567" s="3">
        <v>172.5</v>
      </c>
    </row>
    <row r="1568" spans="20:23" x14ac:dyDescent="0.25">
      <c r="T1568" s="2" t="s">
        <v>22</v>
      </c>
      <c r="U1568" s="10">
        <f t="shared" si="24"/>
        <v>0</v>
      </c>
      <c r="V1568" s="2">
        <v>134</v>
      </c>
      <c r="W1568" s="2">
        <v>109.1</v>
      </c>
    </row>
    <row r="1569" spans="20:23" x14ac:dyDescent="0.25">
      <c r="T1569" s="3" t="s">
        <v>22</v>
      </c>
      <c r="U1569" s="11">
        <f t="shared" si="24"/>
        <v>0</v>
      </c>
      <c r="V1569" s="3">
        <v>106</v>
      </c>
      <c r="W1569" s="3">
        <v>171.8</v>
      </c>
    </row>
    <row r="1570" spans="20:23" x14ac:dyDescent="0.25">
      <c r="T1570" s="2" t="s">
        <v>23</v>
      </c>
      <c r="U1570" s="10">
        <f t="shared" si="24"/>
        <v>1</v>
      </c>
      <c r="V1570" s="2">
        <v>101</v>
      </c>
      <c r="W1570" s="2">
        <v>222.3</v>
      </c>
    </row>
    <row r="1571" spans="20:23" x14ac:dyDescent="0.25">
      <c r="T1571" s="3" t="s">
        <v>22</v>
      </c>
      <c r="U1571" s="11">
        <f t="shared" si="24"/>
        <v>0</v>
      </c>
      <c r="V1571" s="3">
        <v>110</v>
      </c>
      <c r="W1571" s="3">
        <v>164.6</v>
      </c>
    </row>
    <row r="1572" spans="20:23" x14ac:dyDescent="0.25">
      <c r="T1572" s="2" t="s">
        <v>22</v>
      </c>
      <c r="U1572" s="10">
        <f t="shared" si="24"/>
        <v>0</v>
      </c>
      <c r="V1572" s="2">
        <v>107</v>
      </c>
      <c r="W1572" s="2">
        <v>211.7</v>
      </c>
    </row>
    <row r="1573" spans="20:23" x14ac:dyDescent="0.25">
      <c r="T1573" s="3" t="s">
        <v>23</v>
      </c>
      <c r="U1573" s="11">
        <f t="shared" si="24"/>
        <v>1</v>
      </c>
      <c r="V1573" s="3">
        <v>103</v>
      </c>
      <c r="W1573" s="3">
        <v>147.19999999999999</v>
      </c>
    </row>
    <row r="1574" spans="20:23" x14ac:dyDescent="0.25">
      <c r="T1574" s="2" t="s">
        <v>23</v>
      </c>
      <c r="U1574" s="10">
        <f t="shared" si="24"/>
        <v>1</v>
      </c>
      <c r="V1574" s="2">
        <v>103</v>
      </c>
      <c r="W1574" s="2">
        <v>254.7</v>
      </c>
    </row>
    <row r="1575" spans="20:23" x14ac:dyDescent="0.25">
      <c r="T1575" s="3" t="s">
        <v>22</v>
      </c>
      <c r="U1575" s="11">
        <f t="shared" si="24"/>
        <v>0</v>
      </c>
      <c r="V1575" s="3">
        <v>113</v>
      </c>
      <c r="W1575" s="3">
        <v>170.1</v>
      </c>
    </row>
    <row r="1576" spans="20:23" x14ac:dyDescent="0.25">
      <c r="T1576" s="2" t="s">
        <v>22</v>
      </c>
      <c r="U1576" s="10">
        <f t="shared" si="24"/>
        <v>0</v>
      </c>
      <c r="V1576" s="2">
        <v>91</v>
      </c>
      <c r="W1576" s="2">
        <v>195.1</v>
      </c>
    </row>
    <row r="1577" spans="20:23" x14ac:dyDescent="0.25">
      <c r="T1577" s="3" t="s">
        <v>23</v>
      </c>
      <c r="U1577" s="11">
        <f t="shared" si="24"/>
        <v>1</v>
      </c>
      <c r="V1577" s="3">
        <v>83</v>
      </c>
      <c r="W1577" s="3">
        <v>149.30000000000001</v>
      </c>
    </row>
    <row r="1578" spans="20:23" x14ac:dyDescent="0.25">
      <c r="T1578" s="2" t="s">
        <v>23</v>
      </c>
      <c r="U1578" s="10">
        <f t="shared" si="24"/>
        <v>1</v>
      </c>
      <c r="V1578" s="2">
        <v>75</v>
      </c>
      <c r="W1578" s="2">
        <v>81.900000000000006</v>
      </c>
    </row>
    <row r="1579" spans="20:23" x14ac:dyDescent="0.25">
      <c r="T1579" s="3" t="s">
        <v>22</v>
      </c>
      <c r="U1579" s="11">
        <f t="shared" si="24"/>
        <v>0</v>
      </c>
      <c r="V1579" s="3">
        <v>109</v>
      </c>
      <c r="W1579" s="3">
        <v>191.1</v>
      </c>
    </row>
    <row r="1580" spans="20:23" x14ac:dyDescent="0.25">
      <c r="T1580" s="2" t="s">
        <v>23</v>
      </c>
      <c r="U1580" s="10">
        <f t="shared" si="24"/>
        <v>1</v>
      </c>
      <c r="V1580" s="2">
        <v>156</v>
      </c>
      <c r="W1580" s="2">
        <v>239</v>
      </c>
    </row>
    <row r="1581" spans="20:23" x14ac:dyDescent="0.25">
      <c r="T1581" s="3" t="s">
        <v>22</v>
      </c>
      <c r="U1581" s="11">
        <f t="shared" si="24"/>
        <v>0</v>
      </c>
      <c r="V1581" s="3">
        <v>97</v>
      </c>
      <c r="W1581" s="3">
        <v>179.3</v>
      </c>
    </row>
    <row r="1582" spans="20:23" x14ac:dyDescent="0.25">
      <c r="T1582" s="2" t="s">
        <v>22</v>
      </c>
      <c r="U1582" s="10">
        <f t="shared" si="24"/>
        <v>0</v>
      </c>
      <c r="V1582" s="2">
        <v>91</v>
      </c>
      <c r="W1582" s="2">
        <v>185.3</v>
      </c>
    </row>
    <row r="1583" spans="20:23" x14ac:dyDescent="0.25">
      <c r="T1583" s="3" t="s">
        <v>22</v>
      </c>
      <c r="U1583" s="11">
        <f t="shared" si="24"/>
        <v>0</v>
      </c>
      <c r="V1583" s="3">
        <v>80</v>
      </c>
      <c r="W1583" s="3">
        <v>141.4</v>
      </c>
    </row>
    <row r="1584" spans="20:23" x14ac:dyDescent="0.25">
      <c r="T1584" s="2" t="s">
        <v>22</v>
      </c>
      <c r="U1584" s="10">
        <f t="shared" si="24"/>
        <v>0</v>
      </c>
      <c r="V1584" s="2">
        <v>91</v>
      </c>
      <c r="W1584" s="2">
        <v>248.6</v>
      </c>
    </row>
    <row r="1585" spans="20:23" x14ac:dyDescent="0.25">
      <c r="T1585" s="3" t="s">
        <v>22</v>
      </c>
      <c r="U1585" s="11">
        <f t="shared" si="24"/>
        <v>0</v>
      </c>
      <c r="V1585" s="3">
        <v>131</v>
      </c>
      <c r="W1585" s="3">
        <v>152.5</v>
      </c>
    </row>
    <row r="1586" spans="20:23" x14ac:dyDescent="0.25">
      <c r="T1586" s="2" t="s">
        <v>22</v>
      </c>
      <c r="U1586" s="10">
        <f t="shared" si="24"/>
        <v>0</v>
      </c>
      <c r="V1586" s="2">
        <v>102</v>
      </c>
      <c r="W1586" s="2">
        <v>145.6</v>
      </c>
    </row>
    <row r="1587" spans="20:23" x14ac:dyDescent="0.25">
      <c r="T1587" s="3" t="s">
        <v>22</v>
      </c>
      <c r="U1587" s="11">
        <f t="shared" si="24"/>
        <v>0</v>
      </c>
      <c r="V1587" s="3">
        <v>116</v>
      </c>
      <c r="W1587" s="3">
        <v>164.2</v>
      </c>
    </row>
    <row r="1588" spans="20:23" x14ac:dyDescent="0.25">
      <c r="T1588" s="2" t="s">
        <v>22</v>
      </c>
      <c r="U1588" s="10">
        <f t="shared" si="24"/>
        <v>0</v>
      </c>
      <c r="V1588" s="2">
        <v>115</v>
      </c>
      <c r="W1588" s="2">
        <v>221</v>
      </c>
    </row>
    <row r="1589" spans="20:23" x14ac:dyDescent="0.25">
      <c r="T1589" s="3" t="s">
        <v>23</v>
      </c>
      <c r="U1589" s="11">
        <f t="shared" si="24"/>
        <v>1</v>
      </c>
      <c r="V1589" s="3">
        <v>99</v>
      </c>
      <c r="W1589" s="3">
        <v>162.30000000000001</v>
      </c>
    </row>
    <row r="1590" spans="20:23" x14ac:dyDescent="0.25">
      <c r="T1590" s="2" t="s">
        <v>23</v>
      </c>
      <c r="U1590" s="10">
        <f t="shared" si="24"/>
        <v>1</v>
      </c>
      <c r="V1590" s="2">
        <v>97</v>
      </c>
      <c r="W1590" s="2">
        <v>272.7</v>
      </c>
    </row>
    <row r="1591" spans="20:23" x14ac:dyDescent="0.25">
      <c r="T1591" s="3" t="s">
        <v>22</v>
      </c>
      <c r="U1591" s="11">
        <f t="shared" si="24"/>
        <v>0</v>
      </c>
      <c r="V1591" s="3">
        <v>75</v>
      </c>
      <c r="W1591" s="3">
        <v>200.3</v>
      </c>
    </row>
    <row r="1592" spans="20:23" x14ac:dyDescent="0.25">
      <c r="T1592" s="2" t="s">
        <v>22</v>
      </c>
      <c r="U1592" s="10">
        <f t="shared" si="24"/>
        <v>0</v>
      </c>
      <c r="V1592" s="2">
        <v>77</v>
      </c>
      <c r="W1592" s="2">
        <v>157.1</v>
      </c>
    </row>
    <row r="1593" spans="20:23" x14ac:dyDescent="0.25">
      <c r="T1593" s="3" t="s">
        <v>22</v>
      </c>
      <c r="U1593" s="11">
        <f t="shared" si="24"/>
        <v>0</v>
      </c>
      <c r="V1593" s="3">
        <v>60</v>
      </c>
      <c r="W1593" s="3">
        <v>135.80000000000001</v>
      </c>
    </row>
    <row r="1594" spans="20:23" x14ac:dyDescent="0.25">
      <c r="T1594" s="2" t="s">
        <v>22</v>
      </c>
      <c r="U1594" s="10">
        <f t="shared" si="24"/>
        <v>0</v>
      </c>
      <c r="V1594" s="2">
        <v>110</v>
      </c>
      <c r="W1594" s="2">
        <v>236.7</v>
      </c>
    </row>
    <row r="1595" spans="20:23" x14ac:dyDescent="0.25">
      <c r="T1595" s="3" t="s">
        <v>22</v>
      </c>
      <c r="U1595" s="11">
        <f t="shared" si="24"/>
        <v>0</v>
      </c>
      <c r="V1595" s="3">
        <v>133</v>
      </c>
      <c r="W1595" s="3">
        <v>111.4</v>
      </c>
    </row>
    <row r="1596" spans="20:23" x14ac:dyDescent="0.25">
      <c r="T1596" s="2" t="s">
        <v>23</v>
      </c>
      <c r="U1596" s="10">
        <f t="shared" si="24"/>
        <v>1</v>
      </c>
      <c r="V1596" s="2">
        <v>89</v>
      </c>
      <c r="W1596" s="2">
        <v>156.1</v>
      </c>
    </row>
    <row r="1597" spans="20:23" x14ac:dyDescent="0.25">
      <c r="T1597" s="3" t="s">
        <v>22</v>
      </c>
      <c r="U1597" s="11">
        <f t="shared" si="24"/>
        <v>0</v>
      </c>
      <c r="V1597" s="3">
        <v>93</v>
      </c>
      <c r="W1597" s="3">
        <v>191.1</v>
      </c>
    </row>
    <row r="1598" spans="20:23" x14ac:dyDescent="0.25">
      <c r="T1598" s="2" t="s">
        <v>23</v>
      </c>
      <c r="U1598" s="10">
        <f t="shared" si="24"/>
        <v>1</v>
      </c>
      <c r="V1598" s="2">
        <v>123</v>
      </c>
      <c r="W1598" s="2">
        <v>153</v>
      </c>
    </row>
    <row r="1599" spans="20:23" x14ac:dyDescent="0.25">
      <c r="T1599" s="3" t="s">
        <v>22</v>
      </c>
      <c r="U1599" s="11">
        <f t="shared" si="24"/>
        <v>0</v>
      </c>
      <c r="V1599" s="3">
        <v>123</v>
      </c>
      <c r="W1599" s="3">
        <v>218.8</v>
      </c>
    </row>
    <row r="1600" spans="20:23" x14ac:dyDescent="0.25">
      <c r="T1600" s="2" t="s">
        <v>22</v>
      </c>
      <c r="U1600" s="10">
        <f t="shared" si="24"/>
        <v>0</v>
      </c>
      <c r="V1600" s="2">
        <v>101</v>
      </c>
      <c r="W1600" s="2">
        <v>205.4</v>
      </c>
    </row>
    <row r="1601" spans="20:23" x14ac:dyDescent="0.25">
      <c r="T1601" s="3" t="s">
        <v>23</v>
      </c>
      <c r="U1601" s="11">
        <f t="shared" si="24"/>
        <v>1</v>
      </c>
      <c r="V1601" s="3">
        <v>111</v>
      </c>
      <c r="W1601" s="3">
        <v>225.2</v>
      </c>
    </row>
    <row r="1602" spans="20:23" x14ac:dyDescent="0.25">
      <c r="T1602" s="2" t="s">
        <v>23</v>
      </c>
      <c r="U1602" s="10">
        <f t="shared" si="24"/>
        <v>1</v>
      </c>
      <c r="V1602" s="2">
        <v>127</v>
      </c>
      <c r="W1602" s="2">
        <v>249.9</v>
      </c>
    </row>
    <row r="1603" spans="20:23" x14ac:dyDescent="0.25">
      <c r="T1603" s="3" t="s">
        <v>22</v>
      </c>
      <c r="U1603" s="11">
        <f t="shared" ref="U1603:U1666" si="25">IF(T1603="yes",1,0)</f>
        <v>0</v>
      </c>
      <c r="V1603" s="3">
        <v>89</v>
      </c>
      <c r="W1603" s="3">
        <v>131.6</v>
      </c>
    </row>
    <row r="1604" spans="20:23" x14ac:dyDescent="0.25">
      <c r="T1604" s="2" t="s">
        <v>22</v>
      </c>
      <c r="U1604" s="10">
        <f t="shared" si="25"/>
        <v>0</v>
      </c>
      <c r="V1604" s="2">
        <v>99</v>
      </c>
      <c r="W1604" s="2">
        <v>197.9</v>
      </c>
    </row>
    <row r="1605" spans="20:23" x14ac:dyDescent="0.25">
      <c r="T1605" s="3" t="s">
        <v>22</v>
      </c>
      <c r="U1605" s="11">
        <f t="shared" si="25"/>
        <v>0</v>
      </c>
      <c r="V1605" s="3">
        <v>129</v>
      </c>
      <c r="W1605" s="3">
        <v>166.5</v>
      </c>
    </row>
    <row r="1606" spans="20:23" x14ac:dyDescent="0.25">
      <c r="T1606" s="2" t="s">
        <v>22</v>
      </c>
      <c r="U1606" s="10">
        <f t="shared" si="25"/>
        <v>0</v>
      </c>
      <c r="V1606" s="2">
        <v>79</v>
      </c>
      <c r="W1606" s="2">
        <v>225.4</v>
      </c>
    </row>
    <row r="1607" spans="20:23" x14ac:dyDescent="0.25">
      <c r="T1607" s="3" t="s">
        <v>23</v>
      </c>
      <c r="U1607" s="11">
        <f t="shared" si="25"/>
        <v>1</v>
      </c>
      <c r="V1607" s="3">
        <v>103</v>
      </c>
      <c r="W1607" s="3">
        <v>275.8</v>
      </c>
    </row>
    <row r="1608" spans="20:23" x14ac:dyDescent="0.25">
      <c r="T1608" s="2" t="s">
        <v>22</v>
      </c>
      <c r="U1608" s="10">
        <f t="shared" si="25"/>
        <v>0</v>
      </c>
      <c r="V1608" s="2">
        <v>105</v>
      </c>
      <c r="W1608" s="2">
        <v>142.9</v>
      </c>
    </row>
    <row r="1609" spans="20:23" x14ac:dyDescent="0.25">
      <c r="T1609" s="3" t="s">
        <v>22</v>
      </c>
      <c r="U1609" s="11">
        <f t="shared" si="25"/>
        <v>0</v>
      </c>
      <c r="V1609" s="3">
        <v>113</v>
      </c>
      <c r="W1609" s="3">
        <v>207.2</v>
      </c>
    </row>
    <row r="1610" spans="20:23" x14ac:dyDescent="0.25">
      <c r="T1610" s="2" t="s">
        <v>22</v>
      </c>
      <c r="U1610" s="10">
        <f t="shared" si="25"/>
        <v>0</v>
      </c>
      <c r="V1610" s="2">
        <v>100</v>
      </c>
      <c r="W1610" s="2">
        <v>206.2</v>
      </c>
    </row>
    <row r="1611" spans="20:23" x14ac:dyDescent="0.25">
      <c r="T1611" s="3" t="s">
        <v>22</v>
      </c>
      <c r="U1611" s="11">
        <f t="shared" si="25"/>
        <v>0</v>
      </c>
      <c r="V1611" s="3">
        <v>66</v>
      </c>
      <c r="W1611" s="3">
        <v>210.3</v>
      </c>
    </row>
    <row r="1612" spans="20:23" x14ac:dyDescent="0.25">
      <c r="T1612" s="2" t="s">
        <v>23</v>
      </c>
      <c r="U1612" s="10">
        <f t="shared" si="25"/>
        <v>1</v>
      </c>
      <c r="V1612" s="2">
        <v>117</v>
      </c>
      <c r="W1612" s="2">
        <v>225.7</v>
      </c>
    </row>
    <row r="1613" spans="20:23" x14ac:dyDescent="0.25">
      <c r="T1613" s="3" t="s">
        <v>23</v>
      </c>
      <c r="U1613" s="11">
        <f t="shared" si="25"/>
        <v>1</v>
      </c>
      <c r="V1613" s="3">
        <v>91</v>
      </c>
      <c r="W1613" s="3">
        <v>167.8</v>
      </c>
    </row>
    <row r="1614" spans="20:23" x14ac:dyDescent="0.25">
      <c r="T1614" s="2" t="s">
        <v>22</v>
      </c>
      <c r="U1614" s="10">
        <f t="shared" si="25"/>
        <v>0</v>
      </c>
      <c r="V1614" s="2">
        <v>118</v>
      </c>
      <c r="W1614" s="2">
        <v>197.7</v>
      </c>
    </row>
    <row r="1615" spans="20:23" x14ac:dyDescent="0.25">
      <c r="T1615" s="3" t="s">
        <v>22</v>
      </c>
      <c r="U1615" s="11">
        <f t="shared" si="25"/>
        <v>0</v>
      </c>
      <c r="V1615" s="3">
        <v>105</v>
      </c>
      <c r="W1615" s="3">
        <v>169.8</v>
      </c>
    </row>
    <row r="1616" spans="20:23" x14ac:dyDescent="0.25">
      <c r="T1616" s="2" t="s">
        <v>22</v>
      </c>
      <c r="U1616" s="10">
        <f t="shared" si="25"/>
        <v>0</v>
      </c>
      <c r="V1616" s="2">
        <v>104</v>
      </c>
      <c r="W1616" s="2">
        <v>190.6</v>
      </c>
    </row>
    <row r="1617" spans="20:23" x14ac:dyDescent="0.25">
      <c r="T1617" s="3" t="s">
        <v>22</v>
      </c>
      <c r="U1617" s="11">
        <f t="shared" si="25"/>
        <v>0</v>
      </c>
      <c r="V1617" s="3">
        <v>140</v>
      </c>
      <c r="W1617" s="3">
        <v>80.3</v>
      </c>
    </row>
    <row r="1618" spans="20:23" x14ac:dyDescent="0.25">
      <c r="T1618" s="2" t="s">
        <v>22</v>
      </c>
      <c r="U1618" s="10">
        <f t="shared" si="25"/>
        <v>0</v>
      </c>
      <c r="V1618" s="2">
        <v>110</v>
      </c>
      <c r="W1618" s="2">
        <v>231.7</v>
      </c>
    </row>
    <row r="1619" spans="20:23" x14ac:dyDescent="0.25">
      <c r="T1619" s="3" t="s">
        <v>22</v>
      </c>
      <c r="U1619" s="11">
        <f t="shared" si="25"/>
        <v>0</v>
      </c>
      <c r="V1619" s="3">
        <v>114</v>
      </c>
      <c r="W1619" s="3">
        <v>69.099999999999994</v>
      </c>
    </row>
    <row r="1620" spans="20:23" x14ac:dyDescent="0.25">
      <c r="T1620" s="2" t="s">
        <v>22</v>
      </c>
      <c r="U1620" s="10">
        <f t="shared" si="25"/>
        <v>0</v>
      </c>
      <c r="V1620" s="2">
        <v>60</v>
      </c>
      <c r="W1620" s="2">
        <v>188.8</v>
      </c>
    </row>
    <row r="1621" spans="20:23" x14ac:dyDescent="0.25">
      <c r="T1621" s="3" t="s">
        <v>23</v>
      </c>
      <c r="U1621" s="11">
        <f t="shared" si="25"/>
        <v>1</v>
      </c>
      <c r="V1621" s="3">
        <v>125</v>
      </c>
      <c r="W1621" s="3">
        <v>150.6</v>
      </c>
    </row>
    <row r="1622" spans="20:23" x14ac:dyDescent="0.25">
      <c r="T1622" s="2" t="s">
        <v>22</v>
      </c>
      <c r="U1622" s="10">
        <f t="shared" si="25"/>
        <v>0</v>
      </c>
      <c r="V1622" s="2">
        <v>78</v>
      </c>
      <c r="W1622" s="2">
        <v>163.69999999999999</v>
      </c>
    </row>
    <row r="1623" spans="20:23" x14ac:dyDescent="0.25">
      <c r="T1623" s="3" t="s">
        <v>22</v>
      </c>
      <c r="U1623" s="11">
        <f t="shared" si="25"/>
        <v>0</v>
      </c>
      <c r="V1623" s="3">
        <v>100</v>
      </c>
      <c r="W1623" s="3">
        <v>211.7</v>
      </c>
    </row>
    <row r="1624" spans="20:23" x14ac:dyDescent="0.25">
      <c r="T1624" s="2" t="s">
        <v>22</v>
      </c>
      <c r="U1624" s="10">
        <f t="shared" si="25"/>
        <v>0</v>
      </c>
      <c r="V1624" s="2">
        <v>103</v>
      </c>
      <c r="W1624" s="2">
        <v>175.5</v>
      </c>
    </row>
    <row r="1625" spans="20:23" x14ac:dyDescent="0.25">
      <c r="T1625" s="3" t="s">
        <v>22</v>
      </c>
      <c r="U1625" s="11">
        <f t="shared" si="25"/>
        <v>0</v>
      </c>
      <c r="V1625" s="3">
        <v>120</v>
      </c>
      <c r="W1625" s="3">
        <v>150.1</v>
      </c>
    </row>
    <row r="1626" spans="20:23" x14ac:dyDescent="0.25">
      <c r="T1626" s="2" t="s">
        <v>22</v>
      </c>
      <c r="U1626" s="10">
        <f t="shared" si="25"/>
        <v>0</v>
      </c>
      <c r="V1626" s="2">
        <v>99</v>
      </c>
      <c r="W1626" s="2">
        <v>189.5</v>
      </c>
    </row>
    <row r="1627" spans="20:23" x14ac:dyDescent="0.25">
      <c r="T1627" s="3" t="s">
        <v>23</v>
      </c>
      <c r="U1627" s="11">
        <f t="shared" si="25"/>
        <v>1</v>
      </c>
      <c r="V1627" s="3">
        <v>94</v>
      </c>
      <c r="W1627" s="3">
        <v>70.8</v>
      </c>
    </row>
    <row r="1628" spans="20:23" x14ac:dyDescent="0.25">
      <c r="T1628" s="2" t="s">
        <v>22</v>
      </c>
      <c r="U1628" s="10">
        <f t="shared" si="25"/>
        <v>0</v>
      </c>
      <c r="V1628" s="2">
        <v>105</v>
      </c>
      <c r="W1628" s="2">
        <v>101.7</v>
      </c>
    </row>
    <row r="1629" spans="20:23" x14ac:dyDescent="0.25">
      <c r="T1629" s="3" t="s">
        <v>22</v>
      </c>
      <c r="U1629" s="11">
        <f t="shared" si="25"/>
        <v>0</v>
      </c>
      <c r="V1629" s="3">
        <v>132</v>
      </c>
      <c r="W1629" s="3">
        <v>258.39999999999998</v>
      </c>
    </row>
    <row r="1630" spans="20:23" x14ac:dyDescent="0.25">
      <c r="T1630" s="2" t="s">
        <v>22</v>
      </c>
      <c r="U1630" s="10">
        <f t="shared" si="25"/>
        <v>0</v>
      </c>
      <c r="V1630" s="2">
        <v>126</v>
      </c>
      <c r="W1630" s="2">
        <v>242.4</v>
      </c>
    </row>
    <row r="1631" spans="20:23" x14ac:dyDescent="0.25">
      <c r="T1631" s="3" t="s">
        <v>22</v>
      </c>
      <c r="U1631" s="11">
        <f t="shared" si="25"/>
        <v>0</v>
      </c>
      <c r="V1631" s="3">
        <v>104</v>
      </c>
      <c r="W1631" s="3">
        <v>154.1</v>
      </c>
    </row>
    <row r="1632" spans="20:23" x14ac:dyDescent="0.25">
      <c r="T1632" s="2" t="s">
        <v>22</v>
      </c>
      <c r="U1632" s="10">
        <f t="shared" si="25"/>
        <v>0</v>
      </c>
      <c r="V1632" s="2">
        <v>127</v>
      </c>
      <c r="W1632" s="2">
        <v>188</v>
      </c>
    </row>
    <row r="1633" spans="20:23" x14ac:dyDescent="0.25">
      <c r="T1633" s="3" t="s">
        <v>22</v>
      </c>
      <c r="U1633" s="11">
        <f t="shared" si="25"/>
        <v>0</v>
      </c>
      <c r="V1633" s="3">
        <v>70</v>
      </c>
      <c r="W1633" s="3">
        <v>103.1</v>
      </c>
    </row>
    <row r="1634" spans="20:23" x14ac:dyDescent="0.25">
      <c r="T1634" s="2" t="s">
        <v>22</v>
      </c>
      <c r="U1634" s="10">
        <f t="shared" si="25"/>
        <v>0</v>
      </c>
      <c r="V1634" s="2">
        <v>130</v>
      </c>
      <c r="W1634" s="2">
        <v>175.4</v>
      </c>
    </row>
    <row r="1635" spans="20:23" x14ac:dyDescent="0.25">
      <c r="T1635" s="3" t="s">
        <v>22</v>
      </c>
      <c r="U1635" s="11">
        <f t="shared" si="25"/>
        <v>0</v>
      </c>
      <c r="V1635" s="3">
        <v>93</v>
      </c>
      <c r="W1635" s="3">
        <v>145.4</v>
      </c>
    </row>
    <row r="1636" spans="20:23" x14ac:dyDescent="0.25">
      <c r="T1636" s="2" t="s">
        <v>22</v>
      </c>
      <c r="U1636" s="10">
        <f t="shared" si="25"/>
        <v>0</v>
      </c>
      <c r="V1636" s="2">
        <v>85</v>
      </c>
      <c r="W1636" s="2">
        <v>250.6</v>
      </c>
    </row>
    <row r="1637" spans="20:23" x14ac:dyDescent="0.25">
      <c r="T1637" s="3" t="s">
        <v>22</v>
      </c>
      <c r="U1637" s="11">
        <f t="shared" si="25"/>
        <v>0</v>
      </c>
      <c r="V1637" s="3">
        <v>123</v>
      </c>
      <c r="W1637" s="3">
        <v>161.5</v>
      </c>
    </row>
    <row r="1638" spans="20:23" x14ac:dyDescent="0.25">
      <c r="T1638" s="2" t="s">
        <v>23</v>
      </c>
      <c r="U1638" s="10">
        <f t="shared" si="25"/>
        <v>1</v>
      </c>
      <c r="V1638" s="2">
        <v>101</v>
      </c>
      <c r="W1638" s="2">
        <v>260.10000000000002</v>
      </c>
    </row>
    <row r="1639" spans="20:23" x14ac:dyDescent="0.25">
      <c r="T1639" s="3" t="s">
        <v>23</v>
      </c>
      <c r="U1639" s="11">
        <f t="shared" si="25"/>
        <v>1</v>
      </c>
      <c r="V1639" s="3">
        <v>124</v>
      </c>
      <c r="W1639" s="3">
        <v>281.3</v>
      </c>
    </row>
    <row r="1640" spans="20:23" x14ac:dyDescent="0.25">
      <c r="T1640" s="2" t="s">
        <v>23</v>
      </c>
      <c r="U1640" s="10">
        <f t="shared" si="25"/>
        <v>1</v>
      </c>
      <c r="V1640" s="2">
        <v>90</v>
      </c>
      <c r="W1640" s="2">
        <v>130.1</v>
      </c>
    </row>
    <row r="1641" spans="20:23" x14ac:dyDescent="0.25">
      <c r="T1641" s="3" t="s">
        <v>22</v>
      </c>
      <c r="U1641" s="11">
        <f t="shared" si="25"/>
        <v>0</v>
      </c>
      <c r="V1641" s="3">
        <v>118</v>
      </c>
      <c r="W1641" s="3">
        <v>102</v>
      </c>
    </row>
    <row r="1642" spans="20:23" x14ac:dyDescent="0.25">
      <c r="T1642" s="2" t="s">
        <v>22</v>
      </c>
      <c r="U1642" s="10">
        <f t="shared" si="25"/>
        <v>0</v>
      </c>
      <c r="V1642" s="2">
        <v>104</v>
      </c>
      <c r="W1642" s="2">
        <v>218.7</v>
      </c>
    </row>
    <row r="1643" spans="20:23" x14ac:dyDescent="0.25">
      <c r="T1643" s="3" t="s">
        <v>22</v>
      </c>
      <c r="U1643" s="11">
        <f t="shared" si="25"/>
        <v>0</v>
      </c>
      <c r="V1643" s="3">
        <v>86</v>
      </c>
      <c r="W1643" s="3">
        <v>128.5</v>
      </c>
    </row>
    <row r="1644" spans="20:23" x14ac:dyDescent="0.25">
      <c r="T1644" s="2" t="s">
        <v>23</v>
      </c>
      <c r="U1644" s="10">
        <f t="shared" si="25"/>
        <v>1</v>
      </c>
      <c r="V1644" s="2">
        <v>100</v>
      </c>
      <c r="W1644" s="2">
        <v>128.69999999999999</v>
      </c>
    </row>
    <row r="1645" spans="20:23" x14ac:dyDescent="0.25">
      <c r="T1645" s="3" t="s">
        <v>22</v>
      </c>
      <c r="U1645" s="11">
        <f t="shared" si="25"/>
        <v>0</v>
      </c>
      <c r="V1645" s="3">
        <v>92</v>
      </c>
      <c r="W1645" s="3">
        <v>172.2</v>
      </c>
    </row>
    <row r="1646" spans="20:23" x14ac:dyDescent="0.25">
      <c r="T1646" s="2" t="s">
        <v>22</v>
      </c>
      <c r="U1646" s="10">
        <f t="shared" si="25"/>
        <v>0</v>
      </c>
      <c r="V1646" s="2">
        <v>98</v>
      </c>
      <c r="W1646" s="2">
        <v>184.5</v>
      </c>
    </row>
    <row r="1647" spans="20:23" x14ac:dyDescent="0.25">
      <c r="T1647" s="3" t="s">
        <v>22</v>
      </c>
      <c r="U1647" s="11">
        <f t="shared" si="25"/>
        <v>0</v>
      </c>
      <c r="V1647" s="3">
        <v>99</v>
      </c>
      <c r="W1647" s="3">
        <v>168.6</v>
      </c>
    </row>
    <row r="1648" spans="20:23" x14ac:dyDescent="0.25">
      <c r="T1648" s="2" t="s">
        <v>22</v>
      </c>
      <c r="U1648" s="10">
        <f t="shared" si="25"/>
        <v>0</v>
      </c>
      <c r="V1648" s="2">
        <v>118</v>
      </c>
      <c r="W1648" s="2">
        <v>174</v>
      </c>
    </row>
    <row r="1649" spans="20:23" x14ac:dyDescent="0.25">
      <c r="T1649" s="3" t="s">
        <v>22</v>
      </c>
      <c r="U1649" s="11">
        <f t="shared" si="25"/>
        <v>0</v>
      </c>
      <c r="V1649" s="3">
        <v>65</v>
      </c>
      <c r="W1649" s="3">
        <v>230.4</v>
      </c>
    </row>
    <row r="1650" spans="20:23" x14ac:dyDescent="0.25">
      <c r="T1650" s="2" t="s">
        <v>22</v>
      </c>
      <c r="U1650" s="10">
        <f t="shared" si="25"/>
        <v>0</v>
      </c>
      <c r="V1650" s="2">
        <v>73</v>
      </c>
      <c r="W1650" s="2">
        <v>198.2</v>
      </c>
    </row>
    <row r="1651" spans="20:23" x14ac:dyDescent="0.25">
      <c r="T1651" s="3" t="s">
        <v>22</v>
      </c>
      <c r="U1651" s="11">
        <f t="shared" si="25"/>
        <v>0</v>
      </c>
      <c r="V1651" s="3">
        <v>96</v>
      </c>
      <c r="W1651" s="3">
        <v>186.1</v>
      </c>
    </row>
    <row r="1652" spans="20:23" x14ac:dyDescent="0.25">
      <c r="T1652" s="2" t="s">
        <v>22</v>
      </c>
      <c r="U1652" s="10">
        <f t="shared" si="25"/>
        <v>0</v>
      </c>
      <c r="V1652" s="2">
        <v>105</v>
      </c>
      <c r="W1652" s="2">
        <v>148.5</v>
      </c>
    </row>
    <row r="1653" spans="20:23" x14ac:dyDescent="0.25">
      <c r="T1653" s="3" t="s">
        <v>22</v>
      </c>
      <c r="U1653" s="11">
        <f t="shared" si="25"/>
        <v>0</v>
      </c>
      <c r="V1653" s="3">
        <v>109</v>
      </c>
      <c r="W1653" s="3">
        <v>157.1</v>
      </c>
    </row>
    <row r="1654" spans="20:23" x14ac:dyDescent="0.25">
      <c r="T1654" s="2" t="s">
        <v>23</v>
      </c>
      <c r="U1654" s="10">
        <f t="shared" si="25"/>
        <v>1</v>
      </c>
      <c r="V1654" s="2">
        <v>110</v>
      </c>
      <c r="W1654" s="2">
        <v>155</v>
      </c>
    </row>
    <row r="1655" spans="20:23" x14ac:dyDescent="0.25">
      <c r="T1655" s="3" t="s">
        <v>22</v>
      </c>
      <c r="U1655" s="11">
        <f t="shared" si="25"/>
        <v>0</v>
      </c>
      <c r="V1655" s="3">
        <v>123</v>
      </c>
      <c r="W1655" s="3">
        <v>129.30000000000001</v>
      </c>
    </row>
    <row r="1656" spans="20:23" x14ac:dyDescent="0.25">
      <c r="T1656" s="2" t="s">
        <v>22</v>
      </c>
      <c r="U1656" s="10">
        <f t="shared" si="25"/>
        <v>0</v>
      </c>
      <c r="V1656" s="2">
        <v>120</v>
      </c>
      <c r="W1656" s="2">
        <v>208.8</v>
      </c>
    </row>
    <row r="1657" spans="20:23" x14ac:dyDescent="0.25">
      <c r="T1657" s="3" t="s">
        <v>23</v>
      </c>
      <c r="U1657" s="11">
        <f t="shared" si="25"/>
        <v>1</v>
      </c>
      <c r="V1657" s="3">
        <v>82</v>
      </c>
      <c r="W1657" s="3">
        <v>238</v>
      </c>
    </row>
    <row r="1658" spans="20:23" x14ac:dyDescent="0.25">
      <c r="T1658" s="2" t="s">
        <v>22</v>
      </c>
      <c r="U1658" s="10">
        <f t="shared" si="25"/>
        <v>0</v>
      </c>
      <c r="V1658" s="2">
        <v>103</v>
      </c>
      <c r="W1658" s="2">
        <v>211.1</v>
      </c>
    </row>
    <row r="1659" spans="20:23" x14ac:dyDescent="0.25">
      <c r="T1659" s="3" t="s">
        <v>22</v>
      </c>
      <c r="U1659" s="11">
        <f t="shared" si="25"/>
        <v>0</v>
      </c>
      <c r="V1659" s="3">
        <v>87</v>
      </c>
      <c r="W1659" s="3">
        <v>198.9</v>
      </c>
    </row>
    <row r="1660" spans="20:23" x14ac:dyDescent="0.25">
      <c r="T1660" s="2" t="s">
        <v>22</v>
      </c>
      <c r="U1660" s="10">
        <f t="shared" si="25"/>
        <v>0</v>
      </c>
      <c r="V1660" s="2">
        <v>79</v>
      </c>
      <c r="W1660" s="2">
        <v>212.8</v>
      </c>
    </row>
    <row r="1661" spans="20:23" x14ac:dyDescent="0.25">
      <c r="T1661" s="3" t="s">
        <v>22</v>
      </c>
      <c r="U1661" s="11">
        <f t="shared" si="25"/>
        <v>0</v>
      </c>
      <c r="V1661" s="3">
        <v>126</v>
      </c>
      <c r="W1661" s="3">
        <v>137.4</v>
      </c>
    </row>
    <row r="1662" spans="20:23" x14ac:dyDescent="0.25">
      <c r="T1662" s="2" t="s">
        <v>22</v>
      </c>
      <c r="U1662" s="10">
        <f t="shared" si="25"/>
        <v>0</v>
      </c>
      <c r="V1662" s="2">
        <v>75</v>
      </c>
      <c r="W1662" s="2">
        <v>191.8</v>
      </c>
    </row>
    <row r="1663" spans="20:23" x14ac:dyDescent="0.25">
      <c r="T1663" s="3" t="s">
        <v>22</v>
      </c>
      <c r="U1663" s="11">
        <f t="shared" si="25"/>
        <v>0</v>
      </c>
      <c r="V1663" s="3">
        <v>92</v>
      </c>
      <c r="W1663" s="3">
        <v>149</v>
      </c>
    </row>
    <row r="1664" spans="20:23" x14ac:dyDescent="0.25">
      <c r="T1664" s="2" t="s">
        <v>22</v>
      </c>
      <c r="U1664" s="10">
        <f t="shared" si="25"/>
        <v>0</v>
      </c>
      <c r="V1664" s="2">
        <v>118</v>
      </c>
      <c r="W1664" s="2">
        <v>117.1</v>
      </c>
    </row>
    <row r="1665" spans="20:23" x14ac:dyDescent="0.25">
      <c r="T1665" s="3" t="s">
        <v>22</v>
      </c>
      <c r="U1665" s="11">
        <f t="shared" si="25"/>
        <v>0</v>
      </c>
      <c r="V1665" s="3">
        <v>133</v>
      </c>
      <c r="W1665" s="3">
        <v>112.8</v>
      </c>
    </row>
    <row r="1666" spans="20:23" x14ac:dyDescent="0.25">
      <c r="T1666" s="2" t="s">
        <v>22</v>
      </c>
      <c r="U1666" s="10">
        <f t="shared" si="25"/>
        <v>0</v>
      </c>
      <c r="V1666" s="2">
        <v>105</v>
      </c>
      <c r="W1666" s="2">
        <v>175.9</v>
      </c>
    </row>
    <row r="1667" spans="20:23" x14ac:dyDescent="0.25">
      <c r="T1667" s="3" t="s">
        <v>23</v>
      </c>
      <c r="U1667" s="11">
        <f t="shared" ref="U1667:U1730" si="26">IF(T1667="yes",1,0)</f>
        <v>1</v>
      </c>
      <c r="V1667" s="3">
        <v>109</v>
      </c>
      <c r="W1667" s="3">
        <v>236.6</v>
      </c>
    </row>
    <row r="1668" spans="20:23" x14ac:dyDescent="0.25">
      <c r="T1668" s="2" t="s">
        <v>22</v>
      </c>
      <c r="U1668" s="10">
        <f t="shared" si="26"/>
        <v>0</v>
      </c>
      <c r="V1668" s="2">
        <v>102</v>
      </c>
      <c r="W1668" s="2">
        <v>169.4</v>
      </c>
    </row>
    <row r="1669" spans="20:23" x14ac:dyDescent="0.25">
      <c r="T1669" s="3" t="s">
        <v>22</v>
      </c>
      <c r="U1669" s="11">
        <f t="shared" si="26"/>
        <v>0</v>
      </c>
      <c r="V1669" s="3">
        <v>79</v>
      </c>
      <c r="W1669" s="3">
        <v>129.6</v>
      </c>
    </row>
    <row r="1670" spans="20:23" x14ac:dyDescent="0.25">
      <c r="T1670" s="2" t="s">
        <v>22</v>
      </c>
      <c r="U1670" s="10">
        <f t="shared" si="26"/>
        <v>0</v>
      </c>
      <c r="V1670" s="2">
        <v>63</v>
      </c>
      <c r="W1670" s="2">
        <v>133.30000000000001</v>
      </c>
    </row>
    <row r="1671" spans="20:23" x14ac:dyDescent="0.25">
      <c r="T1671" s="3" t="s">
        <v>22</v>
      </c>
      <c r="U1671" s="11">
        <f t="shared" si="26"/>
        <v>0</v>
      </c>
      <c r="V1671" s="3">
        <v>121</v>
      </c>
      <c r="W1671" s="3">
        <v>167.8</v>
      </c>
    </row>
    <row r="1672" spans="20:23" x14ac:dyDescent="0.25">
      <c r="T1672" s="2" t="s">
        <v>22</v>
      </c>
      <c r="U1672" s="10">
        <f t="shared" si="26"/>
        <v>0</v>
      </c>
      <c r="V1672" s="2">
        <v>107</v>
      </c>
      <c r="W1672" s="2">
        <v>174.6</v>
      </c>
    </row>
    <row r="1673" spans="20:23" x14ac:dyDescent="0.25">
      <c r="T1673" s="3" t="s">
        <v>22</v>
      </c>
      <c r="U1673" s="11">
        <f t="shared" si="26"/>
        <v>0</v>
      </c>
      <c r="V1673" s="3">
        <v>101</v>
      </c>
      <c r="W1673" s="3">
        <v>150.30000000000001</v>
      </c>
    </row>
    <row r="1674" spans="20:23" x14ac:dyDescent="0.25">
      <c r="T1674" s="2" t="s">
        <v>22</v>
      </c>
      <c r="U1674" s="10">
        <f t="shared" si="26"/>
        <v>0</v>
      </c>
      <c r="V1674" s="2">
        <v>110</v>
      </c>
      <c r="W1674" s="2">
        <v>283.2</v>
      </c>
    </row>
    <row r="1675" spans="20:23" x14ac:dyDescent="0.25">
      <c r="T1675" s="3" t="s">
        <v>23</v>
      </c>
      <c r="U1675" s="11">
        <f t="shared" si="26"/>
        <v>1</v>
      </c>
      <c r="V1675" s="3">
        <v>83</v>
      </c>
      <c r="W1675" s="3">
        <v>157.80000000000001</v>
      </c>
    </row>
    <row r="1676" spans="20:23" x14ac:dyDescent="0.25">
      <c r="T1676" s="2" t="s">
        <v>22</v>
      </c>
      <c r="U1676" s="10">
        <f t="shared" si="26"/>
        <v>0</v>
      </c>
      <c r="V1676" s="2">
        <v>132</v>
      </c>
      <c r="W1676" s="2">
        <v>141.19999999999999</v>
      </c>
    </row>
    <row r="1677" spans="20:23" x14ac:dyDescent="0.25">
      <c r="T1677" s="3" t="s">
        <v>23</v>
      </c>
      <c r="U1677" s="11">
        <f t="shared" si="26"/>
        <v>1</v>
      </c>
      <c r="V1677" s="3">
        <v>92</v>
      </c>
      <c r="W1677" s="3">
        <v>237.8</v>
      </c>
    </row>
    <row r="1678" spans="20:23" x14ac:dyDescent="0.25">
      <c r="T1678" s="2" t="s">
        <v>23</v>
      </c>
      <c r="U1678" s="10">
        <f t="shared" si="26"/>
        <v>1</v>
      </c>
      <c r="V1678" s="2">
        <v>84</v>
      </c>
      <c r="W1678" s="2">
        <v>204</v>
      </c>
    </row>
    <row r="1679" spans="20:23" x14ac:dyDescent="0.25">
      <c r="T1679" s="3" t="s">
        <v>22</v>
      </c>
      <c r="U1679" s="11">
        <f t="shared" si="26"/>
        <v>0</v>
      </c>
      <c r="V1679" s="3">
        <v>106</v>
      </c>
      <c r="W1679" s="3">
        <v>221.1</v>
      </c>
    </row>
    <row r="1680" spans="20:23" x14ac:dyDescent="0.25">
      <c r="T1680" s="2" t="s">
        <v>22</v>
      </c>
      <c r="U1680" s="10">
        <f t="shared" si="26"/>
        <v>0</v>
      </c>
      <c r="V1680" s="2">
        <v>133</v>
      </c>
      <c r="W1680" s="2">
        <v>118</v>
      </c>
    </row>
    <row r="1681" spans="20:23" x14ac:dyDescent="0.25">
      <c r="T1681" s="3" t="s">
        <v>22</v>
      </c>
      <c r="U1681" s="11">
        <f t="shared" si="26"/>
        <v>0</v>
      </c>
      <c r="V1681" s="3">
        <v>73</v>
      </c>
      <c r="W1681" s="3">
        <v>163.80000000000001</v>
      </c>
    </row>
    <row r="1682" spans="20:23" x14ac:dyDescent="0.25">
      <c r="T1682" s="2" t="s">
        <v>22</v>
      </c>
      <c r="U1682" s="10">
        <f t="shared" si="26"/>
        <v>0</v>
      </c>
      <c r="V1682" s="2">
        <v>96</v>
      </c>
      <c r="W1682" s="2">
        <v>141.30000000000001</v>
      </c>
    </row>
    <row r="1683" spans="20:23" x14ac:dyDescent="0.25">
      <c r="T1683" s="3" t="s">
        <v>23</v>
      </c>
      <c r="U1683" s="11">
        <f t="shared" si="26"/>
        <v>1</v>
      </c>
      <c r="V1683" s="3">
        <v>119</v>
      </c>
      <c r="W1683" s="3">
        <v>272.5</v>
      </c>
    </row>
    <row r="1684" spans="20:23" x14ac:dyDescent="0.25">
      <c r="T1684" s="2" t="s">
        <v>22</v>
      </c>
      <c r="U1684" s="10">
        <f t="shared" si="26"/>
        <v>0</v>
      </c>
      <c r="V1684" s="2">
        <v>112</v>
      </c>
      <c r="W1684" s="2">
        <v>118.9</v>
      </c>
    </row>
    <row r="1685" spans="20:23" x14ac:dyDescent="0.25">
      <c r="T1685" s="3" t="s">
        <v>22</v>
      </c>
      <c r="U1685" s="11">
        <f t="shared" si="26"/>
        <v>0</v>
      </c>
      <c r="V1685" s="3">
        <v>100</v>
      </c>
      <c r="W1685" s="3">
        <v>7.9</v>
      </c>
    </row>
    <row r="1686" spans="20:23" x14ac:dyDescent="0.25">
      <c r="T1686" s="2" t="s">
        <v>22</v>
      </c>
      <c r="U1686" s="10">
        <f t="shared" si="26"/>
        <v>0</v>
      </c>
      <c r="V1686" s="2">
        <v>96</v>
      </c>
      <c r="W1686" s="2">
        <v>159.5</v>
      </c>
    </row>
    <row r="1687" spans="20:23" x14ac:dyDescent="0.25">
      <c r="T1687" s="3" t="s">
        <v>22</v>
      </c>
      <c r="U1687" s="11">
        <f t="shared" si="26"/>
        <v>0</v>
      </c>
      <c r="V1687" s="3">
        <v>70</v>
      </c>
      <c r="W1687" s="3">
        <v>150.19999999999999</v>
      </c>
    </row>
    <row r="1688" spans="20:23" x14ac:dyDescent="0.25">
      <c r="T1688" s="2" t="s">
        <v>22</v>
      </c>
      <c r="U1688" s="10">
        <f t="shared" si="26"/>
        <v>0</v>
      </c>
      <c r="V1688" s="2">
        <v>35</v>
      </c>
      <c r="W1688" s="2">
        <v>144.5</v>
      </c>
    </row>
    <row r="1689" spans="20:23" x14ac:dyDescent="0.25">
      <c r="T1689" s="3" t="s">
        <v>22</v>
      </c>
      <c r="U1689" s="11">
        <f t="shared" si="26"/>
        <v>0</v>
      </c>
      <c r="V1689" s="3">
        <v>77</v>
      </c>
      <c r="W1689" s="3">
        <v>220.8</v>
      </c>
    </row>
    <row r="1690" spans="20:23" x14ac:dyDescent="0.25">
      <c r="T1690" s="2" t="s">
        <v>22</v>
      </c>
      <c r="U1690" s="10">
        <f t="shared" si="26"/>
        <v>0</v>
      </c>
      <c r="V1690" s="2">
        <v>96</v>
      </c>
      <c r="W1690" s="2">
        <v>216.3</v>
      </c>
    </row>
    <row r="1691" spans="20:23" x14ac:dyDescent="0.25">
      <c r="T1691" s="3" t="s">
        <v>22</v>
      </c>
      <c r="U1691" s="11">
        <f t="shared" si="26"/>
        <v>0</v>
      </c>
      <c r="V1691" s="3">
        <v>96</v>
      </c>
      <c r="W1691" s="3">
        <v>169.5</v>
      </c>
    </row>
    <row r="1692" spans="20:23" x14ac:dyDescent="0.25">
      <c r="T1692" s="2" t="s">
        <v>22</v>
      </c>
      <c r="U1692" s="10">
        <f t="shared" si="26"/>
        <v>0</v>
      </c>
      <c r="V1692" s="2">
        <v>119</v>
      </c>
      <c r="W1692" s="2">
        <v>256.3</v>
      </c>
    </row>
    <row r="1693" spans="20:23" x14ac:dyDescent="0.25">
      <c r="T1693" s="3" t="s">
        <v>22</v>
      </c>
      <c r="U1693" s="11">
        <f t="shared" si="26"/>
        <v>0</v>
      </c>
      <c r="V1693" s="3">
        <v>128</v>
      </c>
      <c r="W1693" s="3">
        <v>179.7</v>
      </c>
    </row>
    <row r="1694" spans="20:23" x14ac:dyDescent="0.25">
      <c r="T1694" s="2" t="s">
        <v>22</v>
      </c>
      <c r="U1694" s="10">
        <f t="shared" si="26"/>
        <v>0</v>
      </c>
      <c r="V1694" s="2">
        <v>120</v>
      </c>
      <c r="W1694" s="2">
        <v>266</v>
      </c>
    </row>
    <row r="1695" spans="20:23" x14ac:dyDescent="0.25">
      <c r="T1695" s="3" t="s">
        <v>22</v>
      </c>
      <c r="U1695" s="11">
        <f t="shared" si="26"/>
        <v>0</v>
      </c>
      <c r="V1695" s="3">
        <v>97</v>
      </c>
      <c r="W1695" s="3">
        <v>96.7</v>
      </c>
    </row>
    <row r="1696" spans="20:23" x14ac:dyDescent="0.25">
      <c r="T1696" s="2" t="s">
        <v>22</v>
      </c>
      <c r="U1696" s="10">
        <f t="shared" si="26"/>
        <v>0</v>
      </c>
      <c r="V1696" s="2">
        <v>116</v>
      </c>
      <c r="W1696" s="2">
        <v>82.7</v>
      </c>
    </row>
    <row r="1697" spans="20:23" x14ac:dyDescent="0.25">
      <c r="T1697" s="3" t="s">
        <v>22</v>
      </c>
      <c r="U1697" s="11">
        <f t="shared" si="26"/>
        <v>0</v>
      </c>
      <c r="V1697" s="3">
        <v>87</v>
      </c>
      <c r="W1697" s="3">
        <v>168.2</v>
      </c>
    </row>
    <row r="1698" spans="20:23" x14ac:dyDescent="0.25">
      <c r="T1698" s="2" t="s">
        <v>23</v>
      </c>
      <c r="U1698" s="10">
        <f t="shared" si="26"/>
        <v>1</v>
      </c>
      <c r="V1698" s="2">
        <v>109</v>
      </c>
      <c r="W1698" s="2">
        <v>286.39999999999998</v>
      </c>
    </row>
    <row r="1699" spans="20:23" x14ac:dyDescent="0.25">
      <c r="T1699" s="3" t="s">
        <v>22</v>
      </c>
      <c r="U1699" s="11">
        <f t="shared" si="26"/>
        <v>0</v>
      </c>
      <c r="V1699" s="3">
        <v>95</v>
      </c>
      <c r="W1699" s="3">
        <v>174.3</v>
      </c>
    </row>
    <row r="1700" spans="20:23" x14ac:dyDescent="0.25">
      <c r="T1700" s="2" t="s">
        <v>22</v>
      </c>
      <c r="U1700" s="10">
        <f t="shared" si="26"/>
        <v>0</v>
      </c>
      <c r="V1700" s="2">
        <v>100</v>
      </c>
      <c r="W1700" s="2">
        <v>190.6</v>
      </c>
    </row>
    <row r="1701" spans="20:23" x14ac:dyDescent="0.25">
      <c r="T1701" s="3" t="s">
        <v>22</v>
      </c>
      <c r="U1701" s="11">
        <f t="shared" si="26"/>
        <v>0</v>
      </c>
      <c r="V1701" s="3">
        <v>102</v>
      </c>
      <c r="W1701" s="3">
        <v>133.4</v>
      </c>
    </row>
    <row r="1702" spans="20:23" x14ac:dyDescent="0.25">
      <c r="T1702" s="2" t="s">
        <v>22</v>
      </c>
      <c r="U1702" s="10">
        <f t="shared" si="26"/>
        <v>0</v>
      </c>
      <c r="V1702" s="2">
        <v>96</v>
      </c>
      <c r="W1702" s="2">
        <v>204.6</v>
      </c>
    </row>
    <row r="1703" spans="20:23" x14ac:dyDescent="0.25">
      <c r="T1703" s="3" t="s">
        <v>22</v>
      </c>
      <c r="U1703" s="11">
        <f t="shared" si="26"/>
        <v>0</v>
      </c>
      <c r="V1703" s="3">
        <v>88</v>
      </c>
      <c r="W1703" s="3">
        <v>242.2</v>
      </c>
    </row>
    <row r="1704" spans="20:23" x14ac:dyDescent="0.25">
      <c r="T1704" s="2" t="s">
        <v>22</v>
      </c>
      <c r="U1704" s="10">
        <f t="shared" si="26"/>
        <v>0</v>
      </c>
      <c r="V1704" s="2">
        <v>112</v>
      </c>
      <c r="W1704" s="2">
        <v>253.1</v>
      </c>
    </row>
    <row r="1705" spans="20:23" x14ac:dyDescent="0.25">
      <c r="T1705" s="3" t="s">
        <v>22</v>
      </c>
      <c r="U1705" s="11">
        <f t="shared" si="26"/>
        <v>0</v>
      </c>
      <c r="V1705" s="3">
        <v>110</v>
      </c>
      <c r="W1705" s="3">
        <v>130</v>
      </c>
    </row>
    <row r="1706" spans="20:23" x14ac:dyDescent="0.25">
      <c r="T1706" s="2" t="s">
        <v>22</v>
      </c>
      <c r="U1706" s="10">
        <f t="shared" si="26"/>
        <v>0</v>
      </c>
      <c r="V1706" s="2">
        <v>151</v>
      </c>
      <c r="W1706" s="2">
        <v>105.9</v>
      </c>
    </row>
    <row r="1707" spans="20:23" x14ac:dyDescent="0.25">
      <c r="T1707" s="3" t="s">
        <v>22</v>
      </c>
      <c r="U1707" s="11">
        <f t="shared" si="26"/>
        <v>0</v>
      </c>
      <c r="V1707" s="3">
        <v>111</v>
      </c>
      <c r="W1707" s="3">
        <v>183.8</v>
      </c>
    </row>
    <row r="1708" spans="20:23" x14ac:dyDescent="0.25">
      <c r="T1708" s="2" t="s">
        <v>22</v>
      </c>
      <c r="U1708" s="10">
        <f t="shared" si="26"/>
        <v>0</v>
      </c>
      <c r="V1708" s="2">
        <v>82</v>
      </c>
      <c r="W1708" s="2">
        <v>196.5</v>
      </c>
    </row>
    <row r="1709" spans="20:23" x14ac:dyDescent="0.25">
      <c r="T1709" s="3" t="s">
        <v>22</v>
      </c>
      <c r="U1709" s="11">
        <f t="shared" si="26"/>
        <v>0</v>
      </c>
      <c r="V1709" s="3">
        <v>81</v>
      </c>
      <c r="W1709" s="3">
        <v>184.5</v>
      </c>
    </row>
    <row r="1710" spans="20:23" x14ac:dyDescent="0.25">
      <c r="T1710" s="2" t="s">
        <v>22</v>
      </c>
      <c r="U1710" s="10">
        <f t="shared" si="26"/>
        <v>0</v>
      </c>
      <c r="V1710" s="2">
        <v>113</v>
      </c>
      <c r="W1710" s="2">
        <v>261.89999999999998</v>
      </c>
    </row>
    <row r="1711" spans="20:23" x14ac:dyDescent="0.25">
      <c r="T1711" s="3" t="s">
        <v>22</v>
      </c>
      <c r="U1711" s="11">
        <f t="shared" si="26"/>
        <v>0</v>
      </c>
      <c r="V1711" s="3">
        <v>118</v>
      </c>
      <c r="W1711" s="3">
        <v>202.4</v>
      </c>
    </row>
    <row r="1712" spans="20:23" x14ac:dyDescent="0.25">
      <c r="T1712" s="2" t="s">
        <v>22</v>
      </c>
      <c r="U1712" s="10">
        <f t="shared" si="26"/>
        <v>0</v>
      </c>
      <c r="V1712" s="2">
        <v>104</v>
      </c>
      <c r="W1712" s="2">
        <v>167.7</v>
      </c>
    </row>
    <row r="1713" spans="20:23" x14ac:dyDescent="0.25">
      <c r="T1713" s="3" t="s">
        <v>22</v>
      </c>
      <c r="U1713" s="11">
        <f t="shared" si="26"/>
        <v>0</v>
      </c>
      <c r="V1713" s="3">
        <v>112</v>
      </c>
      <c r="W1713" s="3">
        <v>189.1</v>
      </c>
    </row>
    <row r="1714" spans="20:23" x14ac:dyDescent="0.25">
      <c r="T1714" s="2" t="s">
        <v>22</v>
      </c>
      <c r="U1714" s="10">
        <f t="shared" si="26"/>
        <v>0</v>
      </c>
      <c r="V1714" s="2">
        <v>106</v>
      </c>
      <c r="W1714" s="2">
        <v>205.2</v>
      </c>
    </row>
    <row r="1715" spans="20:23" x14ac:dyDescent="0.25">
      <c r="T1715" s="3" t="s">
        <v>22</v>
      </c>
      <c r="U1715" s="11">
        <f t="shared" si="26"/>
        <v>0</v>
      </c>
      <c r="V1715" s="3">
        <v>93</v>
      </c>
      <c r="W1715" s="3">
        <v>153.6</v>
      </c>
    </row>
    <row r="1716" spans="20:23" x14ac:dyDescent="0.25">
      <c r="T1716" s="2" t="s">
        <v>22</v>
      </c>
      <c r="U1716" s="10">
        <f t="shared" si="26"/>
        <v>0</v>
      </c>
      <c r="V1716" s="2">
        <v>129</v>
      </c>
      <c r="W1716" s="2">
        <v>154.5</v>
      </c>
    </row>
    <row r="1717" spans="20:23" x14ac:dyDescent="0.25">
      <c r="T1717" s="3" t="s">
        <v>22</v>
      </c>
      <c r="U1717" s="11">
        <f t="shared" si="26"/>
        <v>0</v>
      </c>
      <c r="V1717" s="3">
        <v>109</v>
      </c>
      <c r="W1717" s="3">
        <v>153.69999999999999</v>
      </c>
    </row>
    <row r="1718" spans="20:23" x14ac:dyDescent="0.25">
      <c r="T1718" s="2" t="s">
        <v>22</v>
      </c>
      <c r="U1718" s="10">
        <f t="shared" si="26"/>
        <v>0</v>
      </c>
      <c r="V1718" s="2">
        <v>138</v>
      </c>
      <c r="W1718" s="2">
        <v>171.2</v>
      </c>
    </row>
    <row r="1719" spans="20:23" x14ac:dyDescent="0.25">
      <c r="T1719" s="3" t="s">
        <v>23</v>
      </c>
      <c r="U1719" s="11">
        <f t="shared" si="26"/>
        <v>1</v>
      </c>
      <c r="V1719" s="3">
        <v>106</v>
      </c>
      <c r="W1719" s="3">
        <v>328.1</v>
      </c>
    </row>
    <row r="1720" spans="20:23" x14ac:dyDescent="0.25">
      <c r="T1720" s="2" t="s">
        <v>23</v>
      </c>
      <c r="U1720" s="10">
        <f t="shared" si="26"/>
        <v>1</v>
      </c>
      <c r="V1720" s="2">
        <v>69</v>
      </c>
      <c r="W1720" s="2">
        <v>145.9</v>
      </c>
    </row>
    <row r="1721" spans="20:23" x14ac:dyDescent="0.25">
      <c r="T1721" s="3" t="s">
        <v>22</v>
      </c>
      <c r="U1721" s="11">
        <f t="shared" si="26"/>
        <v>0</v>
      </c>
      <c r="V1721" s="3">
        <v>76</v>
      </c>
      <c r="W1721" s="3">
        <v>201.2</v>
      </c>
    </row>
    <row r="1722" spans="20:23" x14ac:dyDescent="0.25">
      <c r="T1722" s="2" t="s">
        <v>22</v>
      </c>
      <c r="U1722" s="10">
        <f t="shared" si="26"/>
        <v>0</v>
      </c>
      <c r="V1722" s="2">
        <v>72</v>
      </c>
      <c r="W1722" s="2">
        <v>139.1</v>
      </c>
    </row>
    <row r="1723" spans="20:23" x14ac:dyDescent="0.25">
      <c r="T1723" s="3" t="s">
        <v>22</v>
      </c>
      <c r="U1723" s="11">
        <f t="shared" si="26"/>
        <v>0</v>
      </c>
      <c r="V1723" s="3">
        <v>128</v>
      </c>
      <c r="W1723" s="3">
        <v>118.9</v>
      </c>
    </row>
    <row r="1724" spans="20:23" x14ac:dyDescent="0.25">
      <c r="T1724" s="2" t="s">
        <v>23</v>
      </c>
      <c r="U1724" s="10">
        <f t="shared" si="26"/>
        <v>1</v>
      </c>
      <c r="V1724" s="2">
        <v>87</v>
      </c>
      <c r="W1724" s="2">
        <v>217.6</v>
      </c>
    </row>
    <row r="1725" spans="20:23" x14ac:dyDescent="0.25">
      <c r="T1725" s="3" t="s">
        <v>22</v>
      </c>
      <c r="U1725" s="11">
        <f t="shared" si="26"/>
        <v>0</v>
      </c>
      <c r="V1725" s="3">
        <v>133</v>
      </c>
      <c r="W1725" s="3">
        <v>145</v>
      </c>
    </row>
    <row r="1726" spans="20:23" x14ac:dyDescent="0.25">
      <c r="T1726" s="2" t="s">
        <v>22</v>
      </c>
      <c r="U1726" s="10">
        <f t="shared" si="26"/>
        <v>0</v>
      </c>
      <c r="V1726" s="2">
        <v>89</v>
      </c>
      <c r="W1726" s="2">
        <v>203.5</v>
      </c>
    </row>
    <row r="1727" spans="20:23" x14ac:dyDescent="0.25">
      <c r="T1727" s="3" t="s">
        <v>22</v>
      </c>
      <c r="U1727" s="11">
        <f t="shared" si="26"/>
        <v>0</v>
      </c>
      <c r="V1727" s="3">
        <v>115</v>
      </c>
      <c r="W1727" s="3">
        <v>240.1</v>
      </c>
    </row>
    <row r="1728" spans="20:23" x14ac:dyDescent="0.25">
      <c r="T1728" s="2" t="s">
        <v>22</v>
      </c>
      <c r="U1728" s="10">
        <f t="shared" si="26"/>
        <v>0</v>
      </c>
      <c r="V1728" s="2">
        <v>121</v>
      </c>
      <c r="W1728" s="2">
        <v>83.8</v>
      </c>
    </row>
    <row r="1729" spans="20:23" x14ac:dyDescent="0.25">
      <c r="T1729" s="3" t="s">
        <v>23</v>
      </c>
      <c r="U1729" s="11">
        <f t="shared" si="26"/>
        <v>1</v>
      </c>
      <c r="V1729" s="3">
        <v>106</v>
      </c>
      <c r="W1729" s="3">
        <v>269.8</v>
      </c>
    </row>
    <row r="1730" spans="20:23" x14ac:dyDescent="0.25">
      <c r="T1730" s="2" t="s">
        <v>22</v>
      </c>
      <c r="U1730" s="10">
        <f t="shared" si="26"/>
        <v>0</v>
      </c>
      <c r="V1730" s="2">
        <v>84</v>
      </c>
      <c r="W1730" s="2">
        <v>126.3</v>
      </c>
    </row>
    <row r="1731" spans="20:23" x14ac:dyDescent="0.25">
      <c r="T1731" s="3" t="s">
        <v>22</v>
      </c>
      <c r="U1731" s="11">
        <f t="shared" ref="U1731:U1794" si="27">IF(T1731="yes",1,0)</f>
        <v>0</v>
      </c>
      <c r="V1731" s="3">
        <v>125</v>
      </c>
      <c r="W1731" s="3">
        <v>88.1</v>
      </c>
    </row>
    <row r="1732" spans="20:23" x14ac:dyDescent="0.25">
      <c r="T1732" s="2" t="s">
        <v>22</v>
      </c>
      <c r="U1732" s="10">
        <f t="shared" si="27"/>
        <v>0</v>
      </c>
      <c r="V1732" s="2">
        <v>61</v>
      </c>
      <c r="W1732" s="2">
        <v>236.8</v>
      </c>
    </row>
    <row r="1733" spans="20:23" x14ac:dyDescent="0.25">
      <c r="T1733" s="3" t="s">
        <v>22</v>
      </c>
      <c r="U1733" s="11">
        <f t="shared" si="27"/>
        <v>0</v>
      </c>
      <c r="V1733" s="3">
        <v>117</v>
      </c>
      <c r="W1733" s="3">
        <v>124.1</v>
      </c>
    </row>
    <row r="1734" spans="20:23" x14ac:dyDescent="0.25">
      <c r="T1734" s="2" t="s">
        <v>22</v>
      </c>
      <c r="U1734" s="10">
        <f t="shared" si="27"/>
        <v>0</v>
      </c>
      <c r="V1734" s="2">
        <v>132</v>
      </c>
      <c r="W1734" s="2">
        <v>184.2</v>
      </c>
    </row>
    <row r="1735" spans="20:23" x14ac:dyDescent="0.25">
      <c r="T1735" s="3" t="s">
        <v>22</v>
      </c>
      <c r="U1735" s="11">
        <f t="shared" si="27"/>
        <v>0</v>
      </c>
      <c r="V1735" s="3">
        <v>133</v>
      </c>
      <c r="W1735" s="3">
        <v>222.7</v>
      </c>
    </row>
    <row r="1736" spans="20:23" x14ac:dyDescent="0.25">
      <c r="T1736" s="2" t="s">
        <v>22</v>
      </c>
      <c r="U1736" s="10">
        <f t="shared" si="27"/>
        <v>0</v>
      </c>
      <c r="V1736" s="2">
        <v>98</v>
      </c>
      <c r="W1736" s="2">
        <v>149.19999999999999</v>
      </c>
    </row>
    <row r="1737" spans="20:23" x14ac:dyDescent="0.25">
      <c r="T1737" s="3" t="s">
        <v>22</v>
      </c>
      <c r="U1737" s="11">
        <f t="shared" si="27"/>
        <v>0</v>
      </c>
      <c r="V1737" s="3">
        <v>125</v>
      </c>
      <c r="W1737" s="3">
        <v>206.5</v>
      </c>
    </row>
    <row r="1738" spans="20:23" x14ac:dyDescent="0.25">
      <c r="T1738" s="2" t="s">
        <v>22</v>
      </c>
      <c r="U1738" s="10">
        <f t="shared" si="27"/>
        <v>0</v>
      </c>
      <c r="V1738" s="2">
        <v>102</v>
      </c>
      <c r="W1738" s="2">
        <v>159.69999999999999</v>
      </c>
    </row>
    <row r="1739" spans="20:23" x14ac:dyDescent="0.25">
      <c r="T1739" s="3" t="s">
        <v>22</v>
      </c>
      <c r="U1739" s="11">
        <f t="shared" si="27"/>
        <v>0</v>
      </c>
      <c r="V1739" s="3">
        <v>118</v>
      </c>
      <c r="W1739" s="3">
        <v>204.7</v>
      </c>
    </row>
    <row r="1740" spans="20:23" x14ac:dyDescent="0.25">
      <c r="T1740" s="2" t="s">
        <v>22</v>
      </c>
      <c r="U1740" s="10">
        <f t="shared" si="27"/>
        <v>0</v>
      </c>
      <c r="V1740" s="2">
        <v>79</v>
      </c>
      <c r="W1740" s="2">
        <v>213.2</v>
      </c>
    </row>
    <row r="1741" spans="20:23" x14ac:dyDescent="0.25">
      <c r="T1741" s="3" t="s">
        <v>22</v>
      </c>
      <c r="U1741" s="11">
        <f t="shared" si="27"/>
        <v>0</v>
      </c>
      <c r="V1741" s="3">
        <v>121</v>
      </c>
      <c r="W1741" s="3">
        <v>269.60000000000002</v>
      </c>
    </row>
    <row r="1742" spans="20:23" x14ac:dyDescent="0.25">
      <c r="T1742" s="2" t="s">
        <v>22</v>
      </c>
      <c r="U1742" s="10">
        <f t="shared" si="27"/>
        <v>0</v>
      </c>
      <c r="V1742" s="2">
        <v>92</v>
      </c>
      <c r="W1742" s="2">
        <v>116.7</v>
      </c>
    </row>
    <row r="1743" spans="20:23" x14ac:dyDescent="0.25">
      <c r="T1743" s="3" t="s">
        <v>22</v>
      </c>
      <c r="U1743" s="11">
        <f t="shared" si="27"/>
        <v>0</v>
      </c>
      <c r="V1743" s="3">
        <v>97</v>
      </c>
      <c r="W1743" s="3">
        <v>140.19999999999999</v>
      </c>
    </row>
    <row r="1744" spans="20:23" x14ac:dyDescent="0.25">
      <c r="T1744" s="2" t="s">
        <v>22</v>
      </c>
      <c r="U1744" s="10">
        <f t="shared" si="27"/>
        <v>0</v>
      </c>
      <c r="V1744" s="2">
        <v>92</v>
      </c>
      <c r="W1744" s="2">
        <v>136.19999999999999</v>
      </c>
    </row>
    <row r="1745" spans="20:23" x14ac:dyDescent="0.25">
      <c r="T1745" s="3" t="s">
        <v>22</v>
      </c>
      <c r="U1745" s="11">
        <f t="shared" si="27"/>
        <v>0</v>
      </c>
      <c r="V1745" s="3">
        <v>87</v>
      </c>
      <c r="W1745" s="3">
        <v>88.5</v>
      </c>
    </row>
    <row r="1746" spans="20:23" x14ac:dyDescent="0.25">
      <c r="T1746" s="2" t="s">
        <v>22</v>
      </c>
      <c r="U1746" s="10">
        <f t="shared" si="27"/>
        <v>0</v>
      </c>
      <c r="V1746" s="2">
        <v>58</v>
      </c>
      <c r="W1746" s="2">
        <v>215.3</v>
      </c>
    </row>
    <row r="1747" spans="20:23" x14ac:dyDescent="0.25">
      <c r="T1747" s="3" t="s">
        <v>23</v>
      </c>
      <c r="U1747" s="11">
        <f t="shared" si="27"/>
        <v>1</v>
      </c>
      <c r="V1747" s="3">
        <v>104</v>
      </c>
      <c r="W1747" s="3">
        <v>269.2</v>
      </c>
    </row>
    <row r="1748" spans="20:23" x14ac:dyDescent="0.25">
      <c r="T1748" s="2" t="s">
        <v>22</v>
      </c>
      <c r="U1748" s="10">
        <f t="shared" si="27"/>
        <v>0</v>
      </c>
      <c r="V1748" s="2">
        <v>118</v>
      </c>
      <c r="W1748" s="2">
        <v>203.8</v>
      </c>
    </row>
    <row r="1749" spans="20:23" x14ac:dyDescent="0.25">
      <c r="T1749" s="3" t="s">
        <v>22</v>
      </c>
      <c r="U1749" s="11">
        <f t="shared" si="27"/>
        <v>0</v>
      </c>
      <c r="V1749" s="3">
        <v>112</v>
      </c>
      <c r="W1749" s="3">
        <v>268.39999999999998</v>
      </c>
    </row>
    <row r="1750" spans="20:23" x14ac:dyDescent="0.25">
      <c r="T1750" s="2" t="s">
        <v>22</v>
      </c>
      <c r="U1750" s="10">
        <f t="shared" si="27"/>
        <v>0</v>
      </c>
      <c r="V1750" s="2">
        <v>122</v>
      </c>
      <c r="W1750" s="2">
        <v>114.4</v>
      </c>
    </row>
    <row r="1751" spans="20:23" x14ac:dyDescent="0.25">
      <c r="T1751" s="3" t="s">
        <v>22</v>
      </c>
      <c r="U1751" s="11">
        <f t="shared" si="27"/>
        <v>0</v>
      </c>
      <c r="V1751" s="3">
        <v>65</v>
      </c>
      <c r="W1751" s="3">
        <v>138.9</v>
      </c>
    </row>
    <row r="1752" spans="20:23" x14ac:dyDescent="0.25">
      <c r="T1752" s="2" t="s">
        <v>22</v>
      </c>
      <c r="U1752" s="10">
        <f t="shared" si="27"/>
        <v>0</v>
      </c>
      <c r="V1752" s="2">
        <v>55</v>
      </c>
      <c r="W1752" s="2">
        <v>186</v>
      </c>
    </row>
    <row r="1753" spans="20:23" x14ac:dyDescent="0.25">
      <c r="T1753" s="3" t="s">
        <v>22</v>
      </c>
      <c r="U1753" s="11">
        <f t="shared" si="27"/>
        <v>0</v>
      </c>
      <c r="V1753" s="3">
        <v>91</v>
      </c>
      <c r="W1753" s="3">
        <v>170.4</v>
      </c>
    </row>
    <row r="1754" spans="20:23" x14ac:dyDescent="0.25">
      <c r="T1754" s="2" t="s">
        <v>22</v>
      </c>
      <c r="U1754" s="10">
        <f t="shared" si="27"/>
        <v>0</v>
      </c>
      <c r="V1754" s="2">
        <v>95</v>
      </c>
      <c r="W1754" s="2">
        <v>164.5</v>
      </c>
    </row>
    <row r="1755" spans="20:23" x14ac:dyDescent="0.25">
      <c r="T1755" s="3" t="s">
        <v>22</v>
      </c>
      <c r="U1755" s="11">
        <f t="shared" si="27"/>
        <v>0</v>
      </c>
      <c r="V1755" s="3">
        <v>121</v>
      </c>
      <c r="W1755" s="3">
        <v>168.6</v>
      </c>
    </row>
    <row r="1756" spans="20:23" x14ac:dyDescent="0.25">
      <c r="T1756" s="2" t="s">
        <v>23</v>
      </c>
      <c r="U1756" s="10">
        <f t="shared" si="27"/>
        <v>1</v>
      </c>
      <c r="V1756" s="2">
        <v>119</v>
      </c>
      <c r="W1756" s="2">
        <v>261.2</v>
      </c>
    </row>
    <row r="1757" spans="20:23" x14ac:dyDescent="0.25">
      <c r="T1757" s="3" t="s">
        <v>22</v>
      </c>
      <c r="U1757" s="11">
        <f t="shared" si="27"/>
        <v>0</v>
      </c>
      <c r="V1757" s="3">
        <v>91</v>
      </c>
      <c r="W1757" s="3">
        <v>190.5</v>
      </c>
    </row>
    <row r="1758" spans="20:23" x14ac:dyDescent="0.25">
      <c r="T1758" s="2" t="s">
        <v>22</v>
      </c>
      <c r="U1758" s="10">
        <f t="shared" si="27"/>
        <v>0</v>
      </c>
      <c r="V1758" s="2">
        <v>121</v>
      </c>
      <c r="W1758" s="2">
        <v>181.1</v>
      </c>
    </row>
    <row r="1759" spans="20:23" x14ac:dyDescent="0.25">
      <c r="T1759" s="3" t="s">
        <v>22</v>
      </c>
      <c r="U1759" s="11">
        <f t="shared" si="27"/>
        <v>0</v>
      </c>
      <c r="V1759" s="3">
        <v>131</v>
      </c>
      <c r="W1759" s="3">
        <v>177.1</v>
      </c>
    </row>
    <row r="1760" spans="20:23" x14ac:dyDescent="0.25">
      <c r="T1760" s="2" t="s">
        <v>22</v>
      </c>
      <c r="U1760" s="10">
        <f t="shared" si="27"/>
        <v>0</v>
      </c>
      <c r="V1760" s="2">
        <v>114</v>
      </c>
      <c r="W1760" s="2">
        <v>160.5</v>
      </c>
    </row>
    <row r="1761" spans="20:23" x14ac:dyDescent="0.25">
      <c r="T1761" s="3" t="s">
        <v>22</v>
      </c>
      <c r="U1761" s="11">
        <f t="shared" si="27"/>
        <v>0</v>
      </c>
      <c r="V1761" s="3">
        <v>116</v>
      </c>
      <c r="W1761" s="3">
        <v>134.69999999999999</v>
      </c>
    </row>
    <row r="1762" spans="20:23" x14ac:dyDescent="0.25">
      <c r="T1762" s="2" t="s">
        <v>22</v>
      </c>
      <c r="U1762" s="10">
        <f t="shared" si="27"/>
        <v>0</v>
      </c>
      <c r="V1762" s="2">
        <v>107</v>
      </c>
      <c r="W1762" s="2">
        <v>198.2</v>
      </c>
    </row>
    <row r="1763" spans="20:23" x14ac:dyDescent="0.25">
      <c r="T1763" s="3" t="s">
        <v>23</v>
      </c>
      <c r="U1763" s="11">
        <f t="shared" si="27"/>
        <v>1</v>
      </c>
      <c r="V1763" s="3">
        <v>134</v>
      </c>
      <c r="W1763" s="3">
        <v>228.9</v>
      </c>
    </row>
    <row r="1764" spans="20:23" x14ac:dyDescent="0.25">
      <c r="T1764" s="2" t="s">
        <v>22</v>
      </c>
      <c r="U1764" s="10">
        <f t="shared" si="27"/>
        <v>0</v>
      </c>
      <c r="V1764" s="2">
        <v>137</v>
      </c>
      <c r="W1764" s="2">
        <v>241.7</v>
      </c>
    </row>
    <row r="1765" spans="20:23" x14ac:dyDescent="0.25">
      <c r="T1765" s="3" t="s">
        <v>22</v>
      </c>
      <c r="U1765" s="11">
        <f t="shared" si="27"/>
        <v>0</v>
      </c>
      <c r="V1765" s="3">
        <v>108</v>
      </c>
      <c r="W1765" s="3">
        <v>131.1</v>
      </c>
    </row>
    <row r="1766" spans="20:23" x14ac:dyDescent="0.25">
      <c r="T1766" s="2" t="s">
        <v>22</v>
      </c>
      <c r="U1766" s="10">
        <f t="shared" si="27"/>
        <v>0</v>
      </c>
      <c r="V1766" s="2">
        <v>101</v>
      </c>
      <c r="W1766" s="2">
        <v>234.1</v>
      </c>
    </row>
    <row r="1767" spans="20:23" x14ac:dyDescent="0.25">
      <c r="T1767" s="3" t="s">
        <v>22</v>
      </c>
      <c r="U1767" s="11">
        <f t="shared" si="27"/>
        <v>0</v>
      </c>
      <c r="V1767" s="3">
        <v>72</v>
      </c>
      <c r="W1767" s="3">
        <v>200.1</v>
      </c>
    </row>
    <row r="1768" spans="20:23" x14ac:dyDescent="0.25">
      <c r="T1768" s="2" t="s">
        <v>22</v>
      </c>
      <c r="U1768" s="10">
        <f t="shared" si="27"/>
        <v>0</v>
      </c>
      <c r="V1768" s="2">
        <v>107</v>
      </c>
      <c r="W1768" s="2">
        <v>154</v>
      </c>
    </row>
    <row r="1769" spans="20:23" x14ac:dyDescent="0.25">
      <c r="T1769" s="3" t="s">
        <v>22</v>
      </c>
      <c r="U1769" s="11">
        <f t="shared" si="27"/>
        <v>0</v>
      </c>
      <c r="V1769" s="3">
        <v>106</v>
      </c>
      <c r="W1769" s="3">
        <v>224.2</v>
      </c>
    </row>
    <row r="1770" spans="20:23" x14ac:dyDescent="0.25">
      <c r="T1770" s="2" t="s">
        <v>22</v>
      </c>
      <c r="U1770" s="10">
        <f t="shared" si="27"/>
        <v>0</v>
      </c>
      <c r="V1770" s="2">
        <v>83</v>
      </c>
      <c r="W1770" s="2">
        <v>148.30000000000001</v>
      </c>
    </row>
    <row r="1771" spans="20:23" x14ac:dyDescent="0.25">
      <c r="T1771" s="3" t="s">
        <v>22</v>
      </c>
      <c r="U1771" s="11">
        <f t="shared" si="27"/>
        <v>0</v>
      </c>
      <c r="V1771" s="3">
        <v>76</v>
      </c>
      <c r="W1771" s="3">
        <v>174.6</v>
      </c>
    </row>
    <row r="1772" spans="20:23" x14ac:dyDescent="0.25">
      <c r="T1772" s="2" t="s">
        <v>22</v>
      </c>
      <c r="U1772" s="10">
        <f t="shared" si="27"/>
        <v>0</v>
      </c>
      <c r="V1772" s="2">
        <v>110</v>
      </c>
      <c r="W1772" s="2">
        <v>138.5</v>
      </c>
    </row>
    <row r="1773" spans="20:23" x14ac:dyDescent="0.25">
      <c r="T1773" s="3" t="s">
        <v>22</v>
      </c>
      <c r="U1773" s="11">
        <f t="shared" si="27"/>
        <v>0</v>
      </c>
      <c r="V1773" s="3">
        <v>69</v>
      </c>
      <c r="W1773" s="3">
        <v>109</v>
      </c>
    </row>
    <row r="1774" spans="20:23" x14ac:dyDescent="0.25">
      <c r="T1774" s="2" t="s">
        <v>22</v>
      </c>
      <c r="U1774" s="10">
        <f t="shared" si="27"/>
        <v>0</v>
      </c>
      <c r="V1774" s="2">
        <v>99</v>
      </c>
      <c r="W1774" s="2">
        <v>162.30000000000001</v>
      </c>
    </row>
    <row r="1775" spans="20:23" x14ac:dyDescent="0.25">
      <c r="T1775" s="3" t="s">
        <v>22</v>
      </c>
      <c r="U1775" s="11">
        <f t="shared" si="27"/>
        <v>0</v>
      </c>
      <c r="V1775" s="3">
        <v>84</v>
      </c>
      <c r="W1775" s="3">
        <v>210.8</v>
      </c>
    </row>
    <row r="1776" spans="20:23" x14ac:dyDescent="0.25">
      <c r="T1776" s="2" t="s">
        <v>22</v>
      </c>
      <c r="U1776" s="10">
        <f t="shared" si="27"/>
        <v>0</v>
      </c>
      <c r="V1776" s="2">
        <v>107</v>
      </c>
      <c r="W1776" s="2">
        <v>142.4</v>
      </c>
    </row>
    <row r="1777" spans="20:23" x14ac:dyDescent="0.25">
      <c r="T1777" s="3" t="s">
        <v>22</v>
      </c>
      <c r="U1777" s="11">
        <f t="shared" si="27"/>
        <v>0</v>
      </c>
      <c r="V1777" s="3">
        <v>65</v>
      </c>
      <c r="W1777" s="3">
        <v>182.5</v>
      </c>
    </row>
    <row r="1778" spans="20:23" x14ac:dyDescent="0.25">
      <c r="T1778" s="2" t="s">
        <v>22</v>
      </c>
      <c r="U1778" s="10">
        <f t="shared" si="27"/>
        <v>0</v>
      </c>
      <c r="V1778" s="2">
        <v>97</v>
      </c>
      <c r="W1778" s="2">
        <v>219.6</v>
      </c>
    </row>
    <row r="1779" spans="20:23" x14ac:dyDescent="0.25">
      <c r="T1779" s="3" t="s">
        <v>22</v>
      </c>
      <c r="U1779" s="11">
        <f t="shared" si="27"/>
        <v>0</v>
      </c>
      <c r="V1779" s="3">
        <v>66</v>
      </c>
      <c r="W1779" s="3">
        <v>193.6</v>
      </c>
    </row>
    <row r="1780" spans="20:23" x14ac:dyDescent="0.25">
      <c r="T1780" s="2" t="s">
        <v>22</v>
      </c>
      <c r="U1780" s="10">
        <f t="shared" si="27"/>
        <v>0</v>
      </c>
      <c r="V1780" s="2">
        <v>88</v>
      </c>
      <c r="W1780" s="2">
        <v>233.2</v>
      </c>
    </row>
    <row r="1781" spans="20:23" x14ac:dyDescent="0.25">
      <c r="T1781" s="3" t="s">
        <v>22</v>
      </c>
      <c r="U1781" s="11">
        <f t="shared" si="27"/>
        <v>0</v>
      </c>
      <c r="V1781" s="3">
        <v>53</v>
      </c>
      <c r="W1781" s="3">
        <v>158.80000000000001</v>
      </c>
    </row>
    <row r="1782" spans="20:23" x14ac:dyDescent="0.25">
      <c r="T1782" s="2" t="s">
        <v>22</v>
      </c>
      <c r="U1782" s="10">
        <f t="shared" si="27"/>
        <v>0</v>
      </c>
      <c r="V1782" s="2">
        <v>112</v>
      </c>
      <c r="W1782" s="2">
        <v>126.1</v>
      </c>
    </row>
    <row r="1783" spans="20:23" x14ac:dyDescent="0.25">
      <c r="T1783" s="3" t="s">
        <v>23</v>
      </c>
      <c r="U1783" s="11">
        <f t="shared" si="27"/>
        <v>1</v>
      </c>
      <c r="V1783" s="3">
        <v>108</v>
      </c>
      <c r="W1783" s="3">
        <v>290.39999999999998</v>
      </c>
    </row>
    <row r="1784" spans="20:23" x14ac:dyDescent="0.25">
      <c r="T1784" s="2" t="s">
        <v>22</v>
      </c>
      <c r="U1784" s="10">
        <f t="shared" si="27"/>
        <v>0</v>
      </c>
      <c r="V1784" s="2">
        <v>113</v>
      </c>
      <c r="W1784" s="2">
        <v>60.6</v>
      </c>
    </row>
    <row r="1785" spans="20:23" x14ac:dyDescent="0.25">
      <c r="T1785" s="3" t="s">
        <v>22</v>
      </c>
      <c r="U1785" s="11">
        <f t="shared" si="27"/>
        <v>0</v>
      </c>
      <c r="V1785" s="3">
        <v>95</v>
      </c>
      <c r="W1785" s="3">
        <v>148.4</v>
      </c>
    </row>
    <row r="1786" spans="20:23" x14ac:dyDescent="0.25">
      <c r="T1786" s="2" t="s">
        <v>22</v>
      </c>
      <c r="U1786" s="10">
        <f t="shared" si="27"/>
        <v>0</v>
      </c>
      <c r="V1786" s="2">
        <v>108</v>
      </c>
      <c r="W1786" s="2">
        <v>246.5</v>
      </c>
    </row>
    <row r="1787" spans="20:23" x14ac:dyDescent="0.25">
      <c r="T1787" s="3" t="s">
        <v>23</v>
      </c>
      <c r="U1787" s="11">
        <f t="shared" si="27"/>
        <v>1</v>
      </c>
      <c r="V1787" s="3">
        <v>112</v>
      </c>
      <c r="W1787" s="3">
        <v>298.10000000000002</v>
      </c>
    </row>
    <row r="1788" spans="20:23" x14ac:dyDescent="0.25">
      <c r="T1788" s="2" t="s">
        <v>22</v>
      </c>
      <c r="U1788" s="10">
        <f t="shared" si="27"/>
        <v>0</v>
      </c>
      <c r="V1788" s="2">
        <v>82</v>
      </c>
      <c r="W1788" s="2">
        <v>119.3</v>
      </c>
    </row>
    <row r="1789" spans="20:23" x14ac:dyDescent="0.25">
      <c r="T1789" s="3" t="s">
        <v>22</v>
      </c>
      <c r="U1789" s="11">
        <f t="shared" si="27"/>
        <v>0</v>
      </c>
      <c r="V1789" s="3">
        <v>82</v>
      </c>
      <c r="W1789" s="3">
        <v>242.5</v>
      </c>
    </row>
    <row r="1790" spans="20:23" x14ac:dyDescent="0.25">
      <c r="T1790" s="2" t="s">
        <v>23</v>
      </c>
      <c r="U1790" s="10">
        <f t="shared" si="27"/>
        <v>1</v>
      </c>
      <c r="V1790" s="2">
        <v>89</v>
      </c>
      <c r="W1790" s="2">
        <v>222.1</v>
      </c>
    </row>
    <row r="1791" spans="20:23" x14ac:dyDescent="0.25">
      <c r="T1791" s="3" t="s">
        <v>23</v>
      </c>
      <c r="U1791" s="11">
        <f t="shared" si="27"/>
        <v>1</v>
      </c>
      <c r="V1791" s="3">
        <v>135</v>
      </c>
      <c r="W1791" s="3">
        <v>236.2</v>
      </c>
    </row>
    <row r="1792" spans="20:23" x14ac:dyDescent="0.25">
      <c r="T1792" s="2" t="s">
        <v>22</v>
      </c>
      <c r="U1792" s="10">
        <f t="shared" si="27"/>
        <v>0</v>
      </c>
      <c r="V1792" s="2">
        <v>87</v>
      </c>
      <c r="W1792" s="2">
        <v>144.19999999999999</v>
      </c>
    </row>
    <row r="1793" spans="20:23" x14ac:dyDescent="0.25">
      <c r="T1793" s="3" t="s">
        <v>22</v>
      </c>
      <c r="U1793" s="11">
        <f t="shared" si="27"/>
        <v>0</v>
      </c>
      <c r="V1793" s="3">
        <v>100</v>
      </c>
      <c r="W1793" s="3">
        <v>154.6</v>
      </c>
    </row>
    <row r="1794" spans="20:23" x14ac:dyDescent="0.25">
      <c r="T1794" s="2" t="s">
        <v>22</v>
      </c>
      <c r="U1794" s="10">
        <f t="shared" si="27"/>
        <v>0</v>
      </c>
      <c r="V1794" s="2">
        <v>100</v>
      </c>
      <c r="W1794" s="2">
        <v>137.4</v>
      </c>
    </row>
    <row r="1795" spans="20:23" x14ac:dyDescent="0.25">
      <c r="T1795" s="3" t="s">
        <v>22</v>
      </c>
      <c r="U1795" s="11">
        <f t="shared" ref="U1795:U1858" si="28">IF(T1795="yes",1,0)</f>
        <v>0</v>
      </c>
      <c r="V1795" s="3">
        <v>93</v>
      </c>
      <c r="W1795" s="3">
        <v>103.7</v>
      </c>
    </row>
    <row r="1796" spans="20:23" x14ac:dyDescent="0.25">
      <c r="T1796" s="2" t="s">
        <v>23</v>
      </c>
      <c r="U1796" s="10">
        <f t="shared" si="28"/>
        <v>1</v>
      </c>
      <c r="V1796" s="2">
        <v>112</v>
      </c>
      <c r="W1796" s="2">
        <v>136.6</v>
      </c>
    </row>
    <row r="1797" spans="20:23" x14ac:dyDescent="0.25">
      <c r="T1797" s="3" t="s">
        <v>23</v>
      </c>
      <c r="U1797" s="11">
        <f t="shared" si="28"/>
        <v>1</v>
      </c>
      <c r="V1797" s="3">
        <v>101</v>
      </c>
      <c r="W1797" s="3">
        <v>289.8</v>
      </c>
    </row>
    <row r="1798" spans="20:23" x14ac:dyDescent="0.25">
      <c r="T1798" s="2" t="s">
        <v>22</v>
      </c>
      <c r="U1798" s="10">
        <f t="shared" si="28"/>
        <v>0</v>
      </c>
      <c r="V1798" s="2">
        <v>85</v>
      </c>
      <c r="W1798" s="2">
        <v>260.89999999999998</v>
      </c>
    </row>
    <row r="1799" spans="20:23" x14ac:dyDescent="0.25">
      <c r="T1799" s="3" t="s">
        <v>22</v>
      </c>
      <c r="U1799" s="11">
        <f t="shared" si="28"/>
        <v>0</v>
      </c>
      <c r="V1799" s="3">
        <v>71</v>
      </c>
      <c r="W1799" s="3">
        <v>195.6</v>
      </c>
    </row>
    <row r="1800" spans="20:23" x14ac:dyDescent="0.25">
      <c r="T1800" s="2" t="s">
        <v>22</v>
      </c>
      <c r="U1800" s="10">
        <f t="shared" si="28"/>
        <v>0</v>
      </c>
      <c r="V1800" s="2">
        <v>96</v>
      </c>
      <c r="W1800" s="2">
        <v>222.2</v>
      </c>
    </row>
    <row r="1801" spans="20:23" x14ac:dyDescent="0.25">
      <c r="T1801" s="3" t="s">
        <v>23</v>
      </c>
      <c r="U1801" s="11">
        <f t="shared" si="28"/>
        <v>1</v>
      </c>
      <c r="V1801" s="3">
        <v>119</v>
      </c>
      <c r="W1801" s="3">
        <v>172.9</v>
      </c>
    </row>
    <row r="1802" spans="20:23" x14ac:dyDescent="0.25">
      <c r="T1802" s="2" t="s">
        <v>23</v>
      </c>
      <c r="U1802" s="10">
        <f t="shared" si="28"/>
        <v>1</v>
      </c>
      <c r="V1802" s="2">
        <v>109</v>
      </c>
      <c r="W1802" s="2">
        <v>249.8</v>
      </c>
    </row>
    <row r="1803" spans="20:23" x14ac:dyDescent="0.25">
      <c r="T1803" s="3" t="s">
        <v>22</v>
      </c>
      <c r="U1803" s="11">
        <f t="shared" si="28"/>
        <v>0</v>
      </c>
      <c r="V1803" s="3">
        <v>84</v>
      </c>
      <c r="W1803" s="3">
        <v>154.5</v>
      </c>
    </row>
    <row r="1804" spans="20:23" x14ac:dyDescent="0.25">
      <c r="T1804" s="2" t="s">
        <v>22</v>
      </c>
      <c r="U1804" s="10">
        <f t="shared" si="28"/>
        <v>0</v>
      </c>
      <c r="V1804" s="2">
        <v>108</v>
      </c>
      <c r="W1804" s="2">
        <v>90.4</v>
      </c>
    </row>
    <row r="1805" spans="20:23" x14ac:dyDescent="0.25">
      <c r="T1805" s="3" t="s">
        <v>22</v>
      </c>
      <c r="U1805" s="11">
        <f t="shared" si="28"/>
        <v>0</v>
      </c>
      <c r="V1805" s="3">
        <v>78</v>
      </c>
      <c r="W1805" s="3">
        <v>268.8</v>
      </c>
    </row>
    <row r="1806" spans="20:23" x14ac:dyDescent="0.25">
      <c r="T1806" s="2" t="s">
        <v>22</v>
      </c>
      <c r="U1806" s="10">
        <f t="shared" si="28"/>
        <v>0</v>
      </c>
      <c r="V1806" s="2">
        <v>95</v>
      </c>
      <c r="W1806" s="2">
        <v>106.1</v>
      </c>
    </row>
    <row r="1807" spans="20:23" x14ac:dyDescent="0.25">
      <c r="T1807" s="3" t="s">
        <v>22</v>
      </c>
      <c r="U1807" s="11">
        <f t="shared" si="28"/>
        <v>0</v>
      </c>
      <c r="V1807" s="3">
        <v>117</v>
      </c>
      <c r="W1807" s="3">
        <v>27</v>
      </c>
    </row>
    <row r="1808" spans="20:23" x14ac:dyDescent="0.25">
      <c r="T1808" s="2" t="s">
        <v>22</v>
      </c>
      <c r="U1808" s="10">
        <f t="shared" si="28"/>
        <v>0</v>
      </c>
      <c r="V1808" s="2">
        <v>112</v>
      </c>
      <c r="W1808" s="2">
        <v>245</v>
      </c>
    </row>
    <row r="1809" spans="20:23" x14ac:dyDescent="0.25">
      <c r="T1809" s="3" t="s">
        <v>22</v>
      </c>
      <c r="U1809" s="11">
        <f t="shared" si="28"/>
        <v>0</v>
      </c>
      <c r="V1809" s="3">
        <v>85</v>
      </c>
      <c r="W1809" s="3">
        <v>196.7</v>
      </c>
    </row>
    <row r="1810" spans="20:23" x14ac:dyDescent="0.25">
      <c r="T1810" s="2" t="s">
        <v>22</v>
      </c>
      <c r="U1810" s="10">
        <f t="shared" si="28"/>
        <v>0</v>
      </c>
      <c r="V1810" s="2">
        <v>98</v>
      </c>
      <c r="W1810" s="2">
        <v>131.19999999999999</v>
      </c>
    </row>
    <row r="1811" spans="20:23" x14ac:dyDescent="0.25">
      <c r="T1811" s="3" t="s">
        <v>22</v>
      </c>
      <c r="U1811" s="11">
        <f t="shared" si="28"/>
        <v>0</v>
      </c>
      <c r="V1811" s="3">
        <v>96</v>
      </c>
      <c r="W1811" s="3">
        <v>149.6</v>
      </c>
    </row>
    <row r="1812" spans="20:23" x14ac:dyDescent="0.25">
      <c r="T1812" s="2" t="s">
        <v>22</v>
      </c>
      <c r="U1812" s="10">
        <f t="shared" si="28"/>
        <v>0</v>
      </c>
      <c r="V1812" s="2">
        <v>70</v>
      </c>
      <c r="W1812" s="2">
        <v>239.8</v>
      </c>
    </row>
    <row r="1813" spans="20:23" x14ac:dyDescent="0.25">
      <c r="T1813" s="3" t="s">
        <v>22</v>
      </c>
      <c r="U1813" s="11">
        <f t="shared" si="28"/>
        <v>0</v>
      </c>
      <c r="V1813" s="3">
        <v>77</v>
      </c>
      <c r="W1813" s="3">
        <v>142.1</v>
      </c>
    </row>
    <row r="1814" spans="20:23" x14ac:dyDescent="0.25">
      <c r="T1814" s="2" t="s">
        <v>22</v>
      </c>
      <c r="U1814" s="10">
        <f t="shared" si="28"/>
        <v>0</v>
      </c>
      <c r="V1814" s="2">
        <v>99</v>
      </c>
      <c r="W1814" s="2">
        <v>193</v>
      </c>
    </row>
    <row r="1815" spans="20:23" x14ac:dyDescent="0.25">
      <c r="T1815" s="3" t="s">
        <v>22</v>
      </c>
      <c r="U1815" s="11">
        <f t="shared" si="28"/>
        <v>0</v>
      </c>
      <c r="V1815" s="3">
        <v>49</v>
      </c>
      <c r="W1815" s="3">
        <v>206.1</v>
      </c>
    </row>
    <row r="1816" spans="20:23" x14ac:dyDescent="0.25">
      <c r="T1816" s="2" t="s">
        <v>22</v>
      </c>
      <c r="U1816" s="10">
        <f t="shared" si="28"/>
        <v>0</v>
      </c>
      <c r="V1816" s="2">
        <v>138</v>
      </c>
      <c r="W1816" s="2">
        <v>160.30000000000001</v>
      </c>
    </row>
    <row r="1817" spans="20:23" x14ac:dyDescent="0.25">
      <c r="T1817" s="3" t="s">
        <v>22</v>
      </c>
      <c r="U1817" s="11">
        <f t="shared" si="28"/>
        <v>0</v>
      </c>
      <c r="V1817" s="3">
        <v>108</v>
      </c>
      <c r="W1817" s="3">
        <v>199.9</v>
      </c>
    </row>
    <row r="1818" spans="20:23" x14ac:dyDescent="0.25">
      <c r="T1818" s="2" t="s">
        <v>22</v>
      </c>
      <c r="U1818" s="10">
        <f t="shared" si="28"/>
        <v>0</v>
      </c>
      <c r="V1818" s="2">
        <v>105</v>
      </c>
      <c r="W1818" s="2">
        <v>213.1</v>
      </c>
    </row>
    <row r="1819" spans="20:23" x14ac:dyDescent="0.25">
      <c r="T1819" s="3" t="s">
        <v>22</v>
      </c>
      <c r="U1819" s="11">
        <f t="shared" si="28"/>
        <v>0</v>
      </c>
      <c r="V1819" s="3">
        <v>102</v>
      </c>
      <c r="W1819" s="3">
        <v>178.3</v>
      </c>
    </row>
    <row r="1820" spans="20:23" x14ac:dyDescent="0.25">
      <c r="T1820" s="2" t="s">
        <v>23</v>
      </c>
      <c r="U1820" s="10">
        <f t="shared" si="28"/>
        <v>1</v>
      </c>
      <c r="V1820" s="2">
        <v>120</v>
      </c>
      <c r="W1820" s="2">
        <v>252.3</v>
      </c>
    </row>
    <row r="1821" spans="20:23" x14ac:dyDescent="0.25">
      <c r="T1821" s="3" t="s">
        <v>22</v>
      </c>
      <c r="U1821" s="11">
        <f t="shared" si="28"/>
        <v>0</v>
      </c>
      <c r="V1821" s="3">
        <v>64</v>
      </c>
      <c r="W1821" s="3">
        <v>197.7</v>
      </c>
    </row>
    <row r="1822" spans="20:23" x14ac:dyDescent="0.25">
      <c r="T1822" s="2" t="s">
        <v>22</v>
      </c>
      <c r="U1822" s="10">
        <f t="shared" si="28"/>
        <v>0</v>
      </c>
      <c r="V1822" s="2">
        <v>105</v>
      </c>
      <c r="W1822" s="2">
        <v>111.1</v>
      </c>
    </row>
    <row r="1823" spans="20:23" x14ac:dyDescent="0.25">
      <c r="T1823" s="3" t="s">
        <v>23</v>
      </c>
      <c r="U1823" s="11">
        <f t="shared" si="28"/>
        <v>1</v>
      </c>
      <c r="V1823" s="3">
        <v>86</v>
      </c>
      <c r="W1823" s="3">
        <v>96.5</v>
      </c>
    </row>
    <row r="1824" spans="20:23" x14ac:dyDescent="0.25">
      <c r="T1824" s="2" t="s">
        <v>22</v>
      </c>
      <c r="U1824" s="10">
        <f t="shared" si="28"/>
        <v>0</v>
      </c>
      <c r="V1824" s="2">
        <v>78</v>
      </c>
      <c r="W1824" s="2">
        <v>123.3</v>
      </c>
    </row>
    <row r="1825" spans="20:23" x14ac:dyDescent="0.25">
      <c r="T1825" s="3" t="s">
        <v>22</v>
      </c>
      <c r="U1825" s="11">
        <f t="shared" si="28"/>
        <v>0</v>
      </c>
      <c r="V1825" s="3">
        <v>108</v>
      </c>
      <c r="W1825" s="3">
        <v>193.7</v>
      </c>
    </row>
    <row r="1826" spans="20:23" x14ac:dyDescent="0.25">
      <c r="T1826" s="2" t="s">
        <v>22</v>
      </c>
      <c r="U1826" s="10">
        <f t="shared" si="28"/>
        <v>0</v>
      </c>
      <c r="V1826" s="2">
        <v>134</v>
      </c>
      <c r="W1826" s="2">
        <v>206.9</v>
      </c>
    </row>
    <row r="1827" spans="20:23" x14ac:dyDescent="0.25">
      <c r="T1827" s="3" t="s">
        <v>23</v>
      </c>
      <c r="U1827" s="11">
        <f t="shared" si="28"/>
        <v>1</v>
      </c>
      <c r="V1827" s="3">
        <v>96</v>
      </c>
      <c r="W1827" s="3">
        <v>249.8</v>
      </c>
    </row>
    <row r="1828" spans="20:23" x14ac:dyDescent="0.25">
      <c r="T1828" s="2" t="s">
        <v>22</v>
      </c>
      <c r="U1828" s="10">
        <f t="shared" si="28"/>
        <v>0</v>
      </c>
      <c r="V1828" s="2">
        <v>102</v>
      </c>
      <c r="W1828" s="2">
        <v>144</v>
      </c>
    </row>
    <row r="1829" spans="20:23" x14ac:dyDescent="0.25">
      <c r="T1829" s="3" t="s">
        <v>22</v>
      </c>
      <c r="U1829" s="11">
        <f t="shared" si="28"/>
        <v>0</v>
      </c>
      <c r="V1829" s="3">
        <v>83</v>
      </c>
      <c r="W1829" s="3">
        <v>299.5</v>
      </c>
    </row>
    <row r="1830" spans="20:23" x14ac:dyDescent="0.25">
      <c r="T1830" s="2" t="s">
        <v>23</v>
      </c>
      <c r="U1830" s="10">
        <f t="shared" si="28"/>
        <v>1</v>
      </c>
      <c r="V1830" s="2">
        <v>127</v>
      </c>
      <c r="W1830" s="2">
        <v>226</v>
      </c>
    </row>
    <row r="1831" spans="20:23" x14ac:dyDescent="0.25">
      <c r="T1831" s="3" t="s">
        <v>22</v>
      </c>
      <c r="U1831" s="11">
        <f t="shared" si="28"/>
        <v>0</v>
      </c>
      <c r="V1831" s="3">
        <v>106</v>
      </c>
      <c r="W1831" s="3">
        <v>137.6</v>
      </c>
    </row>
    <row r="1832" spans="20:23" x14ac:dyDescent="0.25">
      <c r="T1832" s="2" t="s">
        <v>22</v>
      </c>
      <c r="U1832" s="10">
        <f t="shared" si="28"/>
        <v>0</v>
      </c>
      <c r="V1832" s="2">
        <v>121</v>
      </c>
      <c r="W1832" s="2">
        <v>211.7</v>
      </c>
    </row>
    <row r="1833" spans="20:23" x14ac:dyDescent="0.25">
      <c r="T1833" s="3" t="s">
        <v>22</v>
      </c>
      <c r="U1833" s="11">
        <f t="shared" si="28"/>
        <v>0</v>
      </c>
      <c r="V1833" s="3">
        <v>80</v>
      </c>
      <c r="W1833" s="3">
        <v>89.7</v>
      </c>
    </row>
    <row r="1834" spans="20:23" x14ac:dyDescent="0.25">
      <c r="T1834" s="2" t="s">
        <v>22</v>
      </c>
      <c r="U1834" s="10">
        <f t="shared" si="28"/>
        <v>0</v>
      </c>
      <c r="V1834" s="2">
        <v>126</v>
      </c>
      <c r="W1834" s="2">
        <v>197.6</v>
      </c>
    </row>
    <row r="1835" spans="20:23" x14ac:dyDescent="0.25">
      <c r="T1835" s="3" t="s">
        <v>23</v>
      </c>
      <c r="U1835" s="11">
        <f t="shared" si="28"/>
        <v>1</v>
      </c>
      <c r="V1835" s="3">
        <v>102</v>
      </c>
      <c r="W1835" s="3">
        <v>270</v>
      </c>
    </row>
    <row r="1836" spans="20:23" x14ac:dyDescent="0.25">
      <c r="T1836" s="2" t="s">
        <v>22</v>
      </c>
      <c r="U1836" s="10">
        <f t="shared" si="28"/>
        <v>0</v>
      </c>
      <c r="V1836" s="2">
        <v>116</v>
      </c>
      <c r="W1836" s="2">
        <v>224.7</v>
      </c>
    </row>
    <row r="1837" spans="20:23" x14ac:dyDescent="0.25">
      <c r="T1837" s="3" t="s">
        <v>22</v>
      </c>
      <c r="U1837" s="11">
        <f t="shared" si="28"/>
        <v>0</v>
      </c>
      <c r="V1837" s="3">
        <v>99</v>
      </c>
      <c r="W1837" s="3">
        <v>194.3</v>
      </c>
    </row>
    <row r="1838" spans="20:23" x14ac:dyDescent="0.25">
      <c r="T1838" s="2" t="s">
        <v>23</v>
      </c>
      <c r="U1838" s="10">
        <f t="shared" si="28"/>
        <v>1</v>
      </c>
      <c r="V1838" s="2">
        <v>89</v>
      </c>
      <c r="W1838" s="2">
        <v>47.7</v>
      </c>
    </row>
    <row r="1839" spans="20:23" x14ac:dyDescent="0.25">
      <c r="T1839" s="3" t="s">
        <v>22</v>
      </c>
      <c r="U1839" s="11">
        <f t="shared" si="28"/>
        <v>0</v>
      </c>
      <c r="V1839" s="3">
        <v>105</v>
      </c>
      <c r="W1839" s="3">
        <v>190.1</v>
      </c>
    </row>
    <row r="1840" spans="20:23" x14ac:dyDescent="0.25">
      <c r="T1840" s="2" t="s">
        <v>23</v>
      </c>
      <c r="U1840" s="10">
        <f t="shared" si="28"/>
        <v>1</v>
      </c>
      <c r="V1840" s="2">
        <v>94</v>
      </c>
      <c r="W1840" s="2">
        <v>89.5</v>
      </c>
    </row>
    <row r="1841" spans="20:23" x14ac:dyDescent="0.25">
      <c r="T1841" s="3" t="s">
        <v>22</v>
      </c>
      <c r="U1841" s="11">
        <f t="shared" si="28"/>
        <v>0</v>
      </c>
      <c r="V1841" s="3">
        <v>83</v>
      </c>
      <c r="W1841" s="3">
        <v>182.6</v>
      </c>
    </row>
    <row r="1842" spans="20:23" x14ac:dyDescent="0.25">
      <c r="T1842" s="2" t="s">
        <v>22</v>
      </c>
      <c r="U1842" s="10">
        <f t="shared" si="28"/>
        <v>0</v>
      </c>
      <c r="V1842" s="2">
        <v>86</v>
      </c>
      <c r="W1842" s="2">
        <v>205.5</v>
      </c>
    </row>
    <row r="1843" spans="20:23" x14ac:dyDescent="0.25">
      <c r="T1843" s="3" t="s">
        <v>22</v>
      </c>
      <c r="U1843" s="11">
        <f t="shared" si="28"/>
        <v>0</v>
      </c>
      <c r="V1843" s="3">
        <v>82</v>
      </c>
      <c r="W1843" s="3">
        <v>231.5</v>
      </c>
    </row>
    <row r="1844" spans="20:23" x14ac:dyDescent="0.25">
      <c r="T1844" s="2" t="s">
        <v>23</v>
      </c>
      <c r="U1844" s="10">
        <f t="shared" si="28"/>
        <v>1</v>
      </c>
      <c r="V1844" s="2">
        <v>69</v>
      </c>
      <c r="W1844" s="2">
        <v>251.3</v>
      </c>
    </row>
    <row r="1845" spans="20:23" x14ac:dyDescent="0.25">
      <c r="T1845" s="3" t="s">
        <v>22</v>
      </c>
      <c r="U1845" s="11">
        <f t="shared" si="28"/>
        <v>0</v>
      </c>
      <c r="V1845" s="3">
        <v>103</v>
      </c>
      <c r="W1845" s="3">
        <v>171.2</v>
      </c>
    </row>
    <row r="1846" spans="20:23" x14ac:dyDescent="0.25">
      <c r="T1846" s="2" t="s">
        <v>22</v>
      </c>
      <c r="U1846" s="10">
        <f t="shared" si="28"/>
        <v>0</v>
      </c>
      <c r="V1846" s="2">
        <v>94</v>
      </c>
      <c r="W1846" s="2">
        <v>134.80000000000001</v>
      </c>
    </row>
    <row r="1847" spans="20:23" x14ac:dyDescent="0.25">
      <c r="T1847" s="3" t="s">
        <v>22</v>
      </c>
      <c r="U1847" s="11">
        <f t="shared" si="28"/>
        <v>0</v>
      </c>
      <c r="V1847" s="3">
        <v>114</v>
      </c>
      <c r="W1847" s="3">
        <v>191.4</v>
      </c>
    </row>
    <row r="1848" spans="20:23" x14ac:dyDescent="0.25">
      <c r="T1848" s="2" t="s">
        <v>22</v>
      </c>
      <c r="U1848" s="10">
        <f t="shared" si="28"/>
        <v>0</v>
      </c>
      <c r="V1848" s="2">
        <v>65</v>
      </c>
      <c r="W1848" s="2">
        <v>174.5</v>
      </c>
    </row>
    <row r="1849" spans="20:23" x14ac:dyDescent="0.25">
      <c r="T1849" s="3" t="s">
        <v>22</v>
      </c>
      <c r="U1849" s="11">
        <f t="shared" si="28"/>
        <v>0</v>
      </c>
      <c r="V1849" s="3">
        <v>125</v>
      </c>
      <c r="W1849" s="3">
        <v>177.4</v>
      </c>
    </row>
    <row r="1850" spans="20:23" x14ac:dyDescent="0.25">
      <c r="T1850" s="2" t="s">
        <v>22</v>
      </c>
      <c r="U1850" s="10">
        <f t="shared" si="28"/>
        <v>0</v>
      </c>
      <c r="V1850" s="2">
        <v>89</v>
      </c>
      <c r="W1850" s="2">
        <v>182.1</v>
      </c>
    </row>
    <row r="1851" spans="20:23" x14ac:dyDescent="0.25">
      <c r="T1851" s="3" t="s">
        <v>22</v>
      </c>
      <c r="U1851" s="11">
        <f t="shared" si="28"/>
        <v>0</v>
      </c>
      <c r="V1851" s="3">
        <v>85</v>
      </c>
      <c r="W1851" s="3">
        <v>222.4</v>
      </c>
    </row>
    <row r="1852" spans="20:23" x14ac:dyDescent="0.25">
      <c r="T1852" s="2" t="s">
        <v>22</v>
      </c>
      <c r="U1852" s="10">
        <f t="shared" si="28"/>
        <v>0</v>
      </c>
      <c r="V1852" s="2">
        <v>68</v>
      </c>
      <c r="W1852" s="2">
        <v>164.9</v>
      </c>
    </row>
    <row r="1853" spans="20:23" x14ac:dyDescent="0.25">
      <c r="T1853" s="3" t="s">
        <v>22</v>
      </c>
      <c r="U1853" s="11">
        <f t="shared" si="28"/>
        <v>0</v>
      </c>
      <c r="V1853" s="3">
        <v>58</v>
      </c>
      <c r="W1853" s="3">
        <v>193.6</v>
      </c>
    </row>
    <row r="1854" spans="20:23" x14ac:dyDescent="0.25">
      <c r="T1854" s="2" t="s">
        <v>22</v>
      </c>
      <c r="U1854" s="10">
        <f t="shared" si="28"/>
        <v>0</v>
      </c>
      <c r="V1854" s="2">
        <v>121</v>
      </c>
      <c r="W1854" s="2">
        <v>101.1</v>
      </c>
    </row>
    <row r="1855" spans="20:23" x14ac:dyDescent="0.25">
      <c r="T1855" s="3" t="s">
        <v>22</v>
      </c>
      <c r="U1855" s="11">
        <f t="shared" si="28"/>
        <v>0</v>
      </c>
      <c r="V1855" s="3">
        <v>88</v>
      </c>
      <c r="W1855" s="3">
        <v>92.3</v>
      </c>
    </row>
    <row r="1856" spans="20:23" x14ac:dyDescent="0.25">
      <c r="T1856" s="2" t="s">
        <v>22</v>
      </c>
      <c r="U1856" s="10">
        <f t="shared" si="28"/>
        <v>0</v>
      </c>
      <c r="V1856" s="2">
        <v>128</v>
      </c>
      <c r="W1856" s="2">
        <v>168.9</v>
      </c>
    </row>
    <row r="1857" spans="20:23" x14ac:dyDescent="0.25">
      <c r="T1857" s="3" t="s">
        <v>22</v>
      </c>
      <c r="U1857" s="11">
        <f t="shared" si="28"/>
        <v>0</v>
      </c>
      <c r="V1857" s="3">
        <v>102</v>
      </c>
      <c r="W1857" s="3">
        <v>219.2</v>
      </c>
    </row>
    <row r="1858" spans="20:23" x14ac:dyDescent="0.25">
      <c r="T1858" s="2" t="s">
        <v>22</v>
      </c>
      <c r="U1858" s="10">
        <f t="shared" si="28"/>
        <v>0</v>
      </c>
      <c r="V1858" s="2">
        <v>101</v>
      </c>
      <c r="W1858" s="2">
        <v>146.5</v>
      </c>
    </row>
    <row r="1859" spans="20:23" x14ac:dyDescent="0.25">
      <c r="T1859" s="3" t="s">
        <v>22</v>
      </c>
      <c r="U1859" s="11">
        <f t="shared" ref="U1859:U1922" si="29">IF(T1859="yes",1,0)</f>
        <v>0</v>
      </c>
      <c r="V1859" s="3">
        <v>116</v>
      </c>
      <c r="W1859" s="3">
        <v>172.3</v>
      </c>
    </row>
    <row r="1860" spans="20:23" x14ac:dyDescent="0.25">
      <c r="T1860" s="2" t="s">
        <v>22</v>
      </c>
      <c r="U1860" s="10">
        <f t="shared" si="29"/>
        <v>0</v>
      </c>
      <c r="V1860" s="2">
        <v>143</v>
      </c>
      <c r="W1860" s="2">
        <v>190.9</v>
      </c>
    </row>
    <row r="1861" spans="20:23" x14ac:dyDescent="0.25">
      <c r="T1861" s="3" t="s">
        <v>23</v>
      </c>
      <c r="U1861" s="11">
        <f t="shared" si="29"/>
        <v>1</v>
      </c>
      <c r="V1861" s="3">
        <v>74</v>
      </c>
      <c r="W1861" s="3">
        <v>232.1</v>
      </c>
    </row>
    <row r="1862" spans="20:23" x14ac:dyDescent="0.25">
      <c r="T1862" s="2" t="s">
        <v>23</v>
      </c>
      <c r="U1862" s="10">
        <f t="shared" si="29"/>
        <v>1</v>
      </c>
      <c r="V1862" s="2">
        <v>124</v>
      </c>
      <c r="W1862" s="2">
        <v>169.2</v>
      </c>
    </row>
    <row r="1863" spans="20:23" x14ac:dyDescent="0.25">
      <c r="T1863" s="3" t="s">
        <v>22</v>
      </c>
      <c r="U1863" s="11">
        <f t="shared" si="29"/>
        <v>0</v>
      </c>
      <c r="V1863" s="3">
        <v>107</v>
      </c>
      <c r="W1863" s="3">
        <v>123.8</v>
      </c>
    </row>
    <row r="1864" spans="20:23" x14ac:dyDescent="0.25">
      <c r="T1864" s="2" t="s">
        <v>22</v>
      </c>
      <c r="U1864" s="10">
        <f t="shared" si="29"/>
        <v>0</v>
      </c>
      <c r="V1864" s="2">
        <v>117</v>
      </c>
      <c r="W1864" s="2">
        <v>96</v>
      </c>
    </row>
    <row r="1865" spans="20:23" x14ac:dyDescent="0.25">
      <c r="T1865" s="3" t="s">
        <v>22</v>
      </c>
      <c r="U1865" s="11">
        <f t="shared" si="29"/>
        <v>0</v>
      </c>
      <c r="V1865" s="3">
        <v>106</v>
      </c>
      <c r="W1865" s="3">
        <v>93.4</v>
      </c>
    </row>
    <row r="1866" spans="20:23" x14ac:dyDescent="0.25">
      <c r="T1866" s="2" t="s">
        <v>22</v>
      </c>
      <c r="U1866" s="10">
        <f t="shared" si="29"/>
        <v>0</v>
      </c>
      <c r="V1866" s="2">
        <v>130</v>
      </c>
      <c r="W1866" s="2">
        <v>90.6</v>
      </c>
    </row>
    <row r="1867" spans="20:23" x14ac:dyDescent="0.25">
      <c r="T1867" s="3" t="s">
        <v>22</v>
      </c>
      <c r="U1867" s="11">
        <f t="shared" si="29"/>
        <v>0</v>
      </c>
      <c r="V1867" s="3">
        <v>81</v>
      </c>
      <c r="W1867" s="3">
        <v>152.9</v>
      </c>
    </row>
    <row r="1868" spans="20:23" x14ac:dyDescent="0.25">
      <c r="T1868" s="2" t="s">
        <v>22</v>
      </c>
      <c r="U1868" s="10">
        <f t="shared" si="29"/>
        <v>0</v>
      </c>
      <c r="V1868" s="2">
        <v>98</v>
      </c>
      <c r="W1868" s="2">
        <v>85.2</v>
      </c>
    </row>
    <row r="1869" spans="20:23" x14ac:dyDescent="0.25">
      <c r="T1869" s="3" t="s">
        <v>22</v>
      </c>
      <c r="U1869" s="11">
        <f t="shared" si="29"/>
        <v>0</v>
      </c>
      <c r="V1869" s="3">
        <v>72</v>
      </c>
      <c r="W1869" s="3">
        <v>160</v>
      </c>
    </row>
    <row r="1870" spans="20:23" x14ac:dyDescent="0.25">
      <c r="T1870" s="2" t="s">
        <v>22</v>
      </c>
      <c r="U1870" s="10">
        <f t="shared" si="29"/>
        <v>0</v>
      </c>
      <c r="V1870" s="2">
        <v>54</v>
      </c>
      <c r="W1870" s="2">
        <v>182.9</v>
      </c>
    </row>
    <row r="1871" spans="20:23" x14ac:dyDescent="0.25">
      <c r="T1871" s="3" t="s">
        <v>22</v>
      </c>
      <c r="U1871" s="11">
        <f t="shared" si="29"/>
        <v>0</v>
      </c>
      <c r="V1871" s="3">
        <v>105</v>
      </c>
      <c r="W1871" s="3">
        <v>241.2</v>
      </c>
    </row>
    <row r="1872" spans="20:23" x14ac:dyDescent="0.25">
      <c r="T1872" s="2" t="s">
        <v>22</v>
      </c>
      <c r="U1872" s="10">
        <f t="shared" si="29"/>
        <v>0</v>
      </c>
      <c r="V1872" s="2">
        <v>142</v>
      </c>
      <c r="W1872" s="2">
        <v>177.2</v>
      </c>
    </row>
    <row r="1873" spans="20:23" x14ac:dyDescent="0.25">
      <c r="T1873" s="3" t="s">
        <v>22</v>
      </c>
      <c r="U1873" s="11">
        <f t="shared" si="29"/>
        <v>0</v>
      </c>
      <c r="V1873" s="3">
        <v>128</v>
      </c>
      <c r="W1873" s="3">
        <v>89.5</v>
      </c>
    </row>
    <row r="1874" spans="20:23" x14ac:dyDescent="0.25">
      <c r="T1874" s="2" t="s">
        <v>22</v>
      </c>
      <c r="U1874" s="10">
        <f t="shared" si="29"/>
        <v>0</v>
      </c>
      <c r="V1874" s="2">
        <v>72</v>
      </c>
      <c r="W1874" s="2">
        <v>200.3</v>
      </c>
    </row>
    <row r="1875" spans="20:23" x14ac:dyDescent="0.25">
      <c r="T1875" s="3" t="s">
        <v>23</v>
      </c>
      <c r="U1875" s="11">
        <f t="shared" si="29"/>
        <v>1</v>
      </c>
      <c r="V1875" s="3">
        <v>103</v>
      </c>
      <c r="W1875" s="3">
        <v>145</v>
      </c>
    </row>
    <row r="1876" spans="20:23" x14ac:dyDescent="0.25">
      <c r="T1876" s="2" t="s">
        <v>22</v>
      </c>
      <c r="U1876" s="10">
        <f t="shared" si="29"/>
        <v>0</v>
      </c>
      <c r="V1876" s="2">
        <v>99</v>
      </c>
      <c r="W1876" s="2">
        <v>159.5</v>
      </c>
    </row>
    <row r="1877" spans="20:23" x14ac:dyDescent="0.25">
      <c r="T1877" s="3" t="s">
        <v>22</v>
      </c>
      <c r="U1877" s="11">
        <f t="shared" si="29"/>
        <v>0</v>
      </c>
      <c r="V1877" s="3">
        <v>106</v>
      </c>
      <c r="W1877" s="3">
        <v>151.80000000000001</v>
      </c>
    </row>
    <row r="1878" spans="20:23" x14ac:dyDescent="0.25">
      <c r="T1878" s="2" t="s">
        <v>22</v>
      </c>
      <c r="U1878" s="10">
        <f t="shared" si="29"/>
        <v>0</v>
      </c>
      <c r="V1878" s="2">
        <v>120</v>
      </c>
      <c r="W1878" s="2">
        <v>176.2</v>
      </c>
    </row>
    <row r="1879" spans="20:23" x14ac:dyDescent="0.25">
      <c r="T1879" s="3" t="s">
        <v>22</v>
      </c>
      <c r="U1879" s="11">
        <f t="shared" si="29"/>
        <v>0</v>
      </c>
      <c r="V1879" s="3">
        <v>95</v>
      </c>
      <c r="W1879" s="3">
        <v>152.1</v>
      </c>
    </row>
    <row r="1880" spans="20:23" x14ac:dyDescent="0.25">
      <c r="T1880" s="2" t="s">
        <v>22</v>
      </c>
      <c r="U1880" s="10">
        <f t="shared" si="29"/>
        <v>0</v>
      </c>
      <c r="V1880" s="2">
        <v>122</v>
      </c>
      <c r="W1880" s="2">
        <v>161.30000000000001</v>
      </c>
    </row>
    <row r="1881" spans="20:23" x14ac:dyDescent="0.25">
      <c r="T1881" s="3" t="s">
        <v>22</v>
      </c>
      <c r="U1881" s="11">
        <f t="shared" si="29"/>
        <v>0</v>
      </c>
      <c r="V1881" s="3">
        <v>78</v>
      </c>
      <c r="W1881" s="3">
        <v>171.7</v>
      </c>
    </row>
    <row r="1882" spans="20:23" x14ac:dyDescent="0.25">
      <c r="T1882" s="2" t="s">
        <v>23</v>
      </c>
      <c r="U1882" s="10">
        <f t="shared" si="29"/>
        <v>1</v>
      </c>
      <c r="V1882" s="2">
        <v>110</v>
      </c>
      <c r="W1882" s="2">
        <v>278.89999999999998</v>
      </c>
    </row>
    <row r="1883" spans="20:23" x14ac:dyDescent="0.25">
      <c r="T1883" s="3" t="s">
        <v>22</v>
      </c>
      <c r="U1883" s="11">
        <f t="shared" si="29"/>
        <v>0</v>
      </c>
      <c r="V1883" s="3">
        <v>121</v>
      </c>
      <c r="W1883" s="3">
        <v>213</v>
      </c>
    </row>
    <row r="1884" spans="20:23" x14ac:dyDescent="0.25">
      <c r="T1884" s="2" t="s">
        <v>23</v>
      </c>
      <c r="U1884" s="10">
        <f t="shared" si="29"/>
        <v>1</v>
      </c>
      <c r="V1884" s="2">
        <v>121</v>
      </c>
      <c r="W1884" s="2">
        <v>217.2</v>
      </c>
    </row>
    <row r="1885" spans="20:23" x14ac:dyDescent="0.25">
      <c r="T1885" s="3" t="s">
        <v>22</v>
      </c>
      <c r="U1885" s="11">
        <f t="shared" si="29"/>
        <v>0</v>
      </c>
      <c r="V1885" s="3">
        <v>111</v>
      </c>
      <c r="W1885" s="3">
        <v>175.9</v>
      </c>
    </row>
    <row r="1886" spans="20:23" x14ac:dyDescent="0.25">
      <c r="T1886" s="2" t="s">
        <v>22</v>
      </c>
      <c r="U1886" s="10">
        <f t="shared" si="29"/>
        <v>0</v>
      </c>
      <c r="V1886" s="2">
        <v>107</v>
      </c>
      <c r="W1886" s="2">
        <v>238.9</v>
      </c>
    </row>
    <row r="1887" spans="20:23" x14ac:dyDescent="0.25">
      <c r="T1887" s="3" t="s">
        <v>23</v>
      </c>
      <c r="U1887" s="11">
        <f t="shared" si="29"/>
        <v>1</v>
      </c>
      <c r="V1887" s="3">
        <v>94</v>
      </c>
      <c r="W1887" s="3">
        <v>133.30000000000001</v>
      </c>
    </row>
    <row r="1888" spans="20:23" x14ac:dyDescent="0.25">
      <c r="T1888" s="2" t="s">
        <v>22</v>
      </c>
      <c r="U1888" s="10">
        <f t="shared" si="29"/>
        <v>0</v>
      </c>
      <c r="V1888" s="2">
        <v>72</v>
      </c>
      <c r="W1888" s="2">
        <v>177.2</v>
      </c>
    </row>
    <row r="1889" spans="20:23" x14ac:dyDescent="0.25">
      <c r="T1889" s="3" t="s">
        <v>22</v>
      </c>
      <c r="U1889" s="11">
        <f t="shared" si="29"/>
        <v>0</v>
      </c>
      <c r="V1889" s="3">
        <v>103</v>
      </c>
      <c r="W1889" s="3">
        <v>184.5</v>
      </c>
    </row>
    <row r="1890" spans="20:23" x14ac:dyDescent="0.25">
      <c r="T1890" s="2" t="s">
        <v>22</v>
      </c>
      <c r="U1890" s="10">
        <f t="shared" si="29"/>
        <v>0</v>
      </c>
      <c r="V1890" s="2">
        <v>109</v>
      </c>
      <c r="W1890" s="2">
        <v>176.1</v>
      </c>
    </row>
    <row r="1891" spans="20:23" x14ac:dyDescent="0.25">
      <c r="T1891" s="3" t="s">
        <v>22</v>
      </c>
      <c r="U1891" s="11">
        <f t="shared" si="29"/>
        <v>0</v>
      </c>
      <c r="V1891" s="3">
        <v>108</v>
      </c>
      <c r="W1891" s="3">
        <v>204.7</v>
      </c>
    </row>
    <row r="1892" spans="20:23" x14ac:dyDescent="0.25">
      <c r="T1892" s="2" t="s">
        <v>22</v>
      </c>
      <c r="U1892" s="10">
        <f t="shared" si="29"/>
        <v>0</v>
      </c>
      <c r="V1892" s="2">
        <v>80</v>
      </c>
      <c r="W1892" s="2">
        <v>143.6</v>
      </c>
    </row>
    <row r="1893" spans="20:23" x14ac:dyDescent="0.25">
      <c r="T1893" s="3" t="s">
        <v>22</v>
      </c>
      <c r="U1893" s="11">
        <f t="shared" si="29"/>
        <v>0</v>
      </c>
      <c r="V1893" s="3">
        <v>93</v>
      </c>
      <c r="W1893" s="3">
        <v>179.3</v>
      </c>
    </row>
    <row r="1894" spans="20:23" x14ac:dyDescent="0.25">
      <c r="T1894" s="2" t="s">
        <v>22</v>
      </c>
      <c r="U1894" s="10">
        <f t="shared" si="29"/>
        <v>0</v>
      </c>
      <c r="V1894" s="2">
        <v>100</v>
      </c>
      <c r="W1894" s="2">
        <v>137.30000000000001</v>
      </c>
    </row>
    <row r="1895" spans="20:23" x14ac:dyDescent="0.25">
      <c r="T1895" s="3" t="s">
        <v>22</v>
      </c>
      <c r="U1895" s="11">
        <f t="shared" si="29"/>
        <v>0</v>
      </c>
      <c r="V1895" s="3">
        <v>92</v>
      </c>
      <c r="W1895" s="3">
        <v>237.8</v>
      </c>
    </row>
    <row r="1896" spans="20:23" x14ac:dyDescent="0.25">
      <c r="T1896" s="2" t="s">
        <v>22</v>
      </c>
      <c r="U1896" s="10">
        <f t="shared" si="29"/>
        <v>0</v>
      </c>
      <c r="V1896" s="2">
        <v>92</v>
      </c>
      <c r="W1896" s="2">
        <v>203.7</v>
      </c>
    </row>
    <row r="1897" spans="20:23" x14ac:dyDescent="0.25">
      <c r="T1897" s="3" t="s">
        <v>22</v>
      </c>
      <c r="U1897" s="11">
        <f t="shared" si="29"/>
        <v>0</v>
      </c>
      <c r="V1897" s="3">
        <v>95</v>
      </c>
      <c r="W1897" s="3">
        <v>191.3</v>
      </c>
    </row>
    <row r="1898" spans="20:23" x14ac:dyDescent="0.25">
      <c r="T1898" s="2" t="s">
        <v>22</v>
      </c>
      <c r="U1898" s="10">
        <f t="shared" si="29"/>
        <v>0</v>
      </c>
      <c r="V1898" s="2">
        <v>141</v>
      </c>
      <c r="W1898" s="2">
        <v>209.1</v>
      </c>
    </row>
    <row r="1899" spans="20:23" x14ac:dyDescent="0.25">
      <c r="T1899" s="3" t="s">
        <v>22</v>
      </c>
      <c r="U1899" s="11">
        <f t="shared" si="29"/>
        <v>0</v>
      </c>
      <c r="V1899" s="3">
        <v>104</v>
      </c>
      <c r="W1899" s="3">
        <v>88.8</v>
      </c>
    </row>
    <row r="1900" spans="20:23" x14ac:dyDescent="0.25">
      <c r="T1900" s="2" t="s">
        <v>22</v>
      </c>
      <c r="U1900" s="10">
        <f t="shared" si="29"/>
        <v>0</v>
      </c>
      <c r="V1900" s="2">
        <v>88</v>
      </c>
      <c r="W1900" s="2">
        <v>97.2</v>
      </c>
    </row>
    <row r="1901" spans="20:23" x14ac:dyDescent="0.25">
      <c r="T1901" s="3" t="s">
        <v>22</v>
      </c>
      <c r="U1901" s="11">
        <f t="shared" si="29"/>
        <v>0</v>
      </c>
      <c r="V1901" s="3">
        <v>96</v>
      </c>
      <c r="W1901" s="3">
        <v>137.9</v>
      </c>
    </row>
    <row r="1902" spans="20:23" x14ac:dyDescent="0.25">
      <c r="T1902" s="2" t="s">
        <v>22</v>
      </c>
      <c r="U1902" s="10">
        <f t="shared" si="29"/>
        <v>0</v>
      </c>
      <c r="V1902" s="2">
        <v>112</v>
      </c>
      <c r="W1902" s="2">
        <v>224.3</v>
      </c>
    </row>
    <row r="1903" spans="20:23" x14ac:dyDescent="0.25">
      <c r="T1903" s="3" t="s">
        <v>22</v>
      </c>
      <c r="U1903" s="11">
        <f t="shared" si="29"/>
        <v>0</v>
      </c>
      <c r="V1903" s="3">
        <v>65</v>
      </c>
      <c r="W1903" s="3">
        <v>207.6</v>
      </c>
    </row>
    <row r="1904" spans="20:23" x14ac:dyDescent="0.25">
      <c r="T1904" s="2" t="s">
        <v>22</v>
      </c>
      <c r="U1904" s="10">
        <f t="shared" si="29"/>
        <v>0</v>
      </c>
      <c r="V1904" s="2">
        <v>95</v>
      </c>
      <c r="W1904" s="2">
        <v>268.10000000000002</v>
      </c>
    </row>
    <row r="1905" spans="20:23" x14ac:dyDescent="0.25">
      <c r="T1905" s="3" t="s">
        <v>23</v>
      </c>
      <c r="U1905" s="11">
        <f t="shared" si="29"/>
        <v>1</v>
      </c>
      <c r="V1905" s="3">
        <v>61</v>
      </c>
      <c r="W1905" s="3">
        <v>166.7</v>
      </c>
    </row>
    <row r="1906" spans="20:23" x14ac:dyDescent="0.25">
      <c r="T1906" s="2" t="s">
        <v>23</v>
      </c>
      <c r="U1906" s="10">
        <f t="shared" si="29"/>
        <v>1</v>
      </c>
      <c r="V1906" s="2">
        <v>104</v>
      </c>
      <c r="W1906" s="2">
        <v>267.10000000000002</v>
      </c>
    </row>
    <row r="1907" spans="20:23" x14ac:dyDescent="0.25">
      <c r="T1907" s="3" t="s">
        <v>22</v>
      </c>
      <c r="U1907" s="11">
        <f t="shared" si="29"/>
        <v>0</v>
      </c>
      <c r="V1907" s="3">
        <v>108</v>
      </c>
      <c r="W1907" s="3">
        <v>181.8</v>
      </c>
    </row>
    <row r="1908" spans="20:23" x14ac:dyDescent="0.25">
      <c r="T1908" s="2" t="s">
        <v>22</v>
      </c>
      <c r="U1908" s="10">
        <f t="shared" si="29"/>
        <v>0</v>
      </c>
      <c r="V1908" s="2">
        <v>80</v>
      </c>
      <c r="W1908" s="2">
        <v>147.1</v>
      </c>
    </row>
    <row r="1909" spans="20:23" x14ac:dyDescent="0.25">
      <c r="T1909" s="3" t="s">
        <v>22</v>
      </c>
      <c r="U1909" s="11">
        <f t="shared" si="29"/>
        <v>0</v>
      </c>
      <c r="V1909" s="3">
        <v>115</v>
      </c>
      <c r="W1909" s="3">
        <v>37.700000000000003</v>
      </c>
    </row>
    <row r="1910" spans="20:23" x14ac:dyDescent="0.25">
      <c r="T1910" s="2" t="s">
        <v>22</v>
      </c>
      <c r="U1910" s="10">
        <f t="shared" si="29"/>
        <v>0</v>
      </c>
      <c r="V1910" s="2">
        <v>88</v>
      </c>
      <c r="W1910" s="2">
        <v>185</v>
      </c>
    </row>
    <row r="1911" spans="20:23" x14ac:dyDescent="0.25">
      <c r="T1911" s="3" t="s">
        <v>22</v>
      </c>
      <c r="U1911" s="11">
        <f t="shared" si="29"/>
        <v>0</v>
      </c>
      <c r="V1911" s="3">
        <v>108</v>
      </c>
      <c r="W1911" s="3">
        <v>156.4</v>
      </c>
    </row>
    <row r="1912" spans="20:23" x14ac:dyDescent="0.25">
      <c r="T1912" s="2" t="s">
        <v>22</v>
      </c>
      <c r="U1912" s="10">
        <f t="shared" si="29"/>
        <v>0</v>
      </c>
      <c r="V1912" s="2">
        <v>129</v>
      </c>
      <c r="W1912" s="2">
        <v>215.5</v>
      </c>
    </row>
    <row r="1913" spans="20:23" x14ac:dyDescent="0.25">
      <c r="T1913" s="3" t="s">
        <v>22</v>
      </c>
      <c r="U1913" s="11">
        <f t="shared" si="29"/>
        <v>0</v>
      </c>
      <c r="V1913" s="3">
        <v>70</v>
      </c>
      <c r="W1913" s="3">
        <v>134.9</v>
      </c>
    </row>
    <row r="1914" spans="20:23" x14ac:dyDescent="0.25">
      <c r="T1914" s="2" t="s">
        <v>22</v>
      </c>
      <c r="U1914" s="10">
        <f t="shared" si="29"/>
        <v>0</v>
      </c>
      <c r="V1914" s="2">
        <v>116</v>
      </c>
      <c r="W1914" s="2">
        <v>194.8</v>
      </c>
    </row>
    <row r="1915" spans="20:23" x14ac:dyDescent="0.25">
      <c r="T1915" s="3" t="s">
        <v>22</v>
      </c>
      <c r="U1915" s="11">
        <f t="shared" si="29"/>
        <v>0</v>
      </c>
      <c r="V1915" s="3">
        <v>105</v>
      </c>
      <c r="W1915" s="3">
        <v>239.1</v>
      </c>
    </row>
    <row r="1916" spans="20:23" x14ac:dyDescent="0.25">
      <c r="T1916" s="2" t="s">
        <v>22</v>
      </c>
      <c r="U1916" s="10">
        <f t="shared" si="29"/>
        <v>0</v>
      </c>
      <c r="V1916" s="2">
        <v>85</v>
      </c>
      <c r="W1916" s="2">
        <v>92.6</v>
      </c>
    </row>
    <row r="1917" spans="20:23" x14ac:dyDescent="0.25">
      <c r="T1917" s="3" t="s">
        <v>22</v>
      </c>
      <c r="U1917" s="11">
        <f t="shared" si="29"/>
        <v>0</v>
      </c>
      <c r="V1917" s="3">
        <v>133</v>
      </c>
      <c r="W1917" s="3">
        <v>209.4</v>
      </c>
    </row>
    <row r="1918" spans="20:23" x14ac:dyDescent="0.25">
      <c r="T1918" s="2" t="s">
        <v>22</v>
      </c>
      <c r="U1918" s="10">
        <f t="shared" si="29"/>
        <v>0</v>
      </c>
      <c r="V1918" s="2">
        <v>83</v>
      </c>
      <c r="W1918" s="2">
        <v>197.6</v>
      </c>
    </row>
    <row r="1919" spans="20:23" x14ac:dyDescent="0.25">
      <c r="T1919" s="3" t="s">
        <v>22</v>
      </c>
      <c r="U1919" s="11">
        <f t="shared" si="29"/>
        <v>0</v>
      </c>
      <c r="V1919" s="3">
        <v>112</v>
      </c>
      <c r="W1919" s="3">
        <v>62.9</v>
      </c>
    </row>
    <row r="1920" spans="20:23" x14ac:dyDescent="0.25">
      <c r="T1920" s="2" t="s">
        <v>22</v>
      </c>
      <c r="U1920" s="10">
        <f t="shared" si="29"/>
        <v>0</v>
      </c>
      <c r="V1920" s="2">
        <v>97</v>
      </c>
      <c r="W1920" s="2">
        <v>202.3</v>
      </c>
    </row>
    <row r="1921" spans="20:23" x14ac:dyDescent="0.25">
      <c r="T1921" s="3" t="s">
        <v>22</v>
      </c>
      <c r="U1921" s="11">
        <f t="shared" si="29"/>
        <v>0</v>
      </c>
      <c r="V1921" s="3">
        <v>116</v>
      </c>
      <c r="W1921" s="3">
        <v>136.1</v>
      </c>
    </row>
    <row r="1922" spans="20:23" x14ac:dyDescent="0.25">
      <c r="T1922" s="2" t="s">
        <v>22</v>
      </c>
      <c r="U1922" s="10">
        <f t="shared" si="29"/>
        <v>0</v>
      </c>
      <c r="V1922" s="2">
        <v>109</v>
      </c>
      <c r="W1922" s="2">
        <v>207</v>
      </c>
    </row>
    <row r="1923" spans="20:23" x14ac:dyDescent="0.25">
      <c r="T1923" s="3" t="s">
        <v>22</v>
      </c>
      <c r="U1923" s="11">
        <f t="shared" ref="U1923:U1986" si="30">IF(T1923="yes",1,0)</f>
        <v>0</v>
      </c>
      <c r="V1923" s="3">
        <v>95</v>
      </c>
      <c r="W1923" s="3">
        <v>207.9</v>
      </c>
    </row>
    <row r="1924" spans="20:23" x14ac:dyDescent="0.25">
      <c r="T1924" s="2" t="s">
        <v>23</v>
      </c>
      <c r="U1924" s="10">
        <f t="shared" si="30"/>
        <v>1</v>
      </c>
      <c r="V1924" s="2">
        <v>122</v>
      </c>
      <c r="W1924" s="2">
        <v>276.5</v>
      </c>
    </row>
    <row r="1925" spans="20:23" x14ac:dyDescent="0.25">
      <c r="T1925" s="3" t="s">
        <v>22</v>
      </c>
      <c r="U1925" s="11">
        <f t="shared" si="30"/>
        <v>0</v>
      </c>
      <c r="V1925" s="3">
        <v>87</v>
      </c>
      <c r="W1925" s="3">
        <v>313.8</v>
      </c>
    </row>
    <row r="1926" spans="20:23" x14ac:dyDescent="0.25">
      <c r="T1926" s="2" t="s">
        <v>22</v>
      </c>
      <c r="U1926" s="10">
        <f t="shared" si="30"/>
        <v>0</v>
      </c>
      <c r="V1926" s="2">
        <v>114</v>
      </c>
      <c r="W1926" s="2">
        <v>288.5</v>
      </c>
    </row>
    <row r="1927" spans="20:23" x14ac:dyDescent="0.25">
      <c r="T1927" s="3" t="s">
        <v>22</v>
      </c>
      <c r="U1927" s="11">
        <f t="shared" si="30"/>
        <v>0</v>
      </c>
      <c r="V1927" s="3">
        <v>85</v>
      </c>
      <c r="W1927" s="3">
        <v>210.9</v>
      </c>
    </row>
    <row r="1928" spans="20:23" x14ac:dyDescent="0.25">
      <c r="T1928" s="2" t="s">
        <v>22</v>
      </c>
      <c r="U1928" s="10">
        <f t="shared" si="30"/>
        <v>0</v>
      </c>
      <c r="V1928" s="2">
        <v>76</v>
      </c>
      <c r="W1928" s="2">
        <v>64.900000000000006</v>
      </c>
    </row>
    <row r="1929" spans="20:23" x14ac:dyDescent="0.25">
      <c r="T1929" s="3" t="s">
        <v>22</v>
      </c>
      <c r="U1929" s="11">
        <f t="shared" si="30"/>
        <v>0</v>
      </c>
      <c r="V1929" s="3">
        <v>137</v>
      </c>
      <c r="W1929" s="3">
        <v>243.5</v>
      </c>
    </row>
    <row r="1930" spans="20:23" x14ac:dyDescent="0.25">
      <c r="T1930" s="2" t="s">
        <v>22</v>
      </c>
      <c r="U1930" s="10">
        <f t="shared" si="30"/>
        <v>0</v>
      </c>
      <c r="V1930" s="2">
        <v>97</v>
      </c>
      <c r="W1930" s="2">
        <v>197</v>
      </c>
    </row>
    <row r="1931" spans="20:23" x14ac:dyDescent="0.25">
      <c r="T1931" s="3" t="s">
        <v>22</v>
      </c>
      <c r="U1931" s="11">
        <f t="shared" si="30"/>
        <v>0</v>
      </c>
      <c r="V1931" s="3">
        <v>88</v>
      </c>
      <c r="W1931" s="3">
        <v>278</v>
      </c>
    </row>
    <row r="1932" spans="20:23" x14ac:dyDescent="0.25">
      <c r="T1932" s="2" t="s">
        <v>23</v>
      </c>
      <c r="U1932" s="10">
        <f t="shared" si="30"/>
        <v>1</v>
      </c>
      <c r="V1932" s="2">
        <v>103</v>
      </c>
      <c r="W1932" s="2">
        <v>313.2</v>
      </c>
    </row>
    <row r="1933" spans="20:23" x14ac:dyDescent="0.25">
      <c r="T1933" s="3" t="s">
        <v>22</v>
      </c>
      <c r="U1933" s="11">
        <f t="shared" si="30"/>
        <v>0</v>
      </c>
      <c r="V1933" s="3">
        <v>88</v>
      </c>
      <c r="W1933" s="3">
        <v>145.69999999999999</v>
      </c>
    </row>
    <row r="1934" spans="20:23" x14ac:dyDescent="0.25">
      <c r="T1934" s="2" t="s">
        <v>22</v>
      </c>
      <c r="U1934" s="10">
        <f t="shared" si="30"/>
        <v>0</v>
      </c>
      <c r="V1934" s="2">
        <v>102</v>
      </c>
      <c r="W1934" s="2">
        <v>75.8</v>
      </c>
    </row>
    <row r="1935" spans="20:23" x14ac:dyDescent="0.25">
      <c r="T1935" s="3" t="s">
        <v>22</v>
      </c>
      <c r="U1935" s="11">
        <f t="shared" si="30"/>
        <v>0</v>
      </c>
      <c r="V1935" s="3">
        <v>95</v>
      </c>
      <c r="W1935" s="3">
        <v>132</v>
      </c>
    </row>
    <row r="1936" spans="20:23" x14ac:dyDescent="0.25">
      <c r="T1936" s="2" t="s">
        <v>22</v>
      </c>
      <c r="U1936" s="10">
        <f t="shared" si="30"/>
        <v>0</v>
      </c>
      <c r="V1936" s="2">
        <v>102</v>
      </c>
      <c r="W1936" s="2">
        <v>124</v>
      </c>
    </row>
    <row r="1937" spans="20:23" x14ac:dyDescent="0.25">
      <c r="T1937" s="3" t="s">
        <v>22</v>
      </c>
      <c r="U1937" s="11">
        <f t="shared" si="30"/>
        <v>0</v>
      </c>
      <c r="V1937" s="3">
        <v>98</v>
      </c>
      <c r="W1937" s="3">
        <v>171.9</v>
      </c>
    </row>
    <row r="1938" spans="20:23" x14ac:dyDescent="0.25">
      <c r="T1938" s="2" t="s">
        <v>22</v>
      </c>
      <c r="U1938" s="10">
        <f t="shared" si="30"/>
        <v>0</v>
      </c>
      <c r="V1938" s="2">
        <v>70</v>
      </c>
      <c r="W1938" s="2">
        <v>249.4</v>
      </c>
    </row>
    <row r="1939" spans="20:23" x14ac:dyDescent="0.25">
      <c r="T1939" s="3" t="s">
        <v>22</v>
      </c>
      <c r="U1939" s="11">
        <f t="shared" si="30"/>
        <v>0</v>
      </c>
      <c r="V1939" s="3">
        <v>100</v>
      </c>
      <c r="W1939" s="3">
        <v>228.4</v>
      </c>
    </row>
    <row r="1940" spans="20:23" x14ac:dyDescent="0.25">
      <c r="T1940" s="2" t="s">
        <v>22</v>
      </c>
      <c r="U1940" s="10">
        <f t="shared" si="30"/>
        <v>0</v>
      </c>
      <c r="V1940" s="2">
        <v>71</v>
      </c>
      <c r="W1940" s="2">
        <v>168.6</v>
      </c>
    </row>
    <row r="1941" spans="20:23" x14ac:dyDescent="0.25">
      <c r="T1941" s="3" t="s">
        <v>22</v>
      </c>
      <c r="U1941" s="11">
        <f t="shared" si="30"/>
        <v>0</v>
      </c>
      <c r="V1941" s="3">
        <v>138</v>
      </c>
      <c r="W1941" s="3">
        <v>123.7</v>
      </c>
    </row>
    <row r="1942" spans="20:23" x14ac:dyDescent="0.25">
      <c r="T1942" s="2" t="s">
        <v>22</v>
      </c>
      <c r="U1942" s="10">
        <f t="shared" si="30"/>
        <v>0</v>
      </c>
      <c r="V1942" s="2">
        <v>61</v>
      </c>
      <c r="W1942" s="2">
        <v>178.7</v>
      </c>
    </row>
    <row r="1943" spans="20:23" x14ac:dyDescent="0.25">
      <c r="T1943" s="3" t="s">
        <v>22</v>
      </c>
      <c r="U1943" s="11">
        <f t="shared" si="30"/>
        <v>0</v>
      </c>
      <c r="V1943" s="3">
        <v>86</v>
      </c>
      <c r="W1943" s="3">
        <v>113.2</v>
      </c>
    </row>
    <row r="1944" spans="20:23" x14ac:dyDescent="0.25">
      <c r="T1944" s="2" t="s">
        <v>22</v>
      </c>
      <c r="U1944" s="10">
        <f t="shared" si="30"/>
        <v>0</v>
      </c>
      <c r="V1944" s="2">
        <v>106</v>
      </c>
      <c r="W1944" s="2">
        <v>142.4</v>
      </c>
    </row>
    <row r="1945" spans="20:23" x14ac:dyDescent="0.25">
      <c r="T1945" s="3" t="s">
        <v>22</v>
      </c>
      <c r="U1945" s="11">
        <f t="shared" si="30"/>
        <v>0</v>
      </c>
      <c r="V1945" s="3">
        <v>71</v>
      </c>
      <c r="W1945" s="3">
        <v>149.69999999999999</v>
      </c>
    </row>
    <row r="1946" spans="20:23" x14ac:dyDescent="0.25">
      <c r="T1946" s="2" t="s">
        <v>23</v>
      </c>
      <c r="U1946" s="10">
        <f t="shared" si="30"/>
        <v>1</v>
      </c>
      <c r="V1946" s="2">
        <v>116</v>
      </c>
      <c r="W1946" s="2">
        <v>227.1</v>
      </c>
    </row>
    <row r="1947" spans="20:23" x14ac:dyDescent="0.25">
      <c r="T1947" s="3" t="s">
        <v>22</v>
      </c>
      <c r="U1947" s="11">
        <f t="shared" si="30"/>
        <v>0</v>
      </c>
      <c r="V1947" s="3">
        <v>75</v>
      </c>
      <c r="W1947" s="3">
        <v>155.30000000000001</v>
      </c>
    </row>
    <row r="1948" spans="20:23" x14ac:dyDescent="0.25">
      <c r="T1948" s="2" t="s">
        <v>22</v>
      </c>
      <c r="U1948" s="10">
        <f t="shared" si="30"/>
        <v>0</v>
      </c>
      <c r="V1948" s="2">
        <v>105</v>
      </c>
      <c r="W1948" s="2">
        <v>156.4</v>
      </c>
    </row>
    <row r="1949" spans="20:23" x14ac:dyDescent="0.25">
      <c r="T1949" s="3" t="s">
        <v>22</v>
      </c>
      <c r="U1949" s="11">
        <f t="shared" si="30"/>
        <v>0</v>
      </c>
      <c r="V1949" s="3">
        <v>105</v>
      </c>
      <c r="W1949" s="3">
        <v>148.69999999999999</v>
      </c>
    </row>
    <row r="1950" spans="20:23" x14ac:dyDescent="0.25">
      <c r="T1950" s="2" t="s">
        <v>22</v>
      </c>
      <c r="U1950" s="10">
        <f t="shared" si="30"/>
        <v>0</v>
      </c>
      <c r="V1950" s="2">
        <v>112</v>
      </c>
      <c r="W1950" s="2">
        <v>271.7</v>
      </c>
    </row>
    <row r="1951" spans="20:23" x14ac:dyDescent="0.25">
      <c r="T1951" s="3" t="s">
        <v>22</v>
      </c>
      <c r="U1951" s="11">
        <f t="shared" si="30"/>
        <v>0</v>
      </c>
      <c r="V1951" s="3">
        <v>54</v>
      </c>
      <c r="W1951" s="3">
        <v>245.5</v>
      </c>
    </row>
    <row r="1952" spans="20:23" x14ac:dyDescent="0.25">
      <c r="T1952" s="2" t="s">
        <v>23</v>
      </c>
      <c r="U1952" s="10">
        <f t="shared" si="30"/>
        <v>1</v>
      </c>
      <c r="V1952" s="2">
        <v>108</v>
      </c>
      <c r="W1952" s="2">
        <v>245.3</v>
      </c>
    </row>
    <row r="1953" spans="20:23" x14ac:dyDescent="0.25">
      <c r="T1953" s="3" t="s">
        <v>22</v>
      </c>
      <c r="U1953" s="11">
        <f t="shared" si="30"/>
        <v>0</v>
      </c>
      <c r="V1953" s="3">
        <v>87</v>
      </c>
      <c r="W1953" s="3">
        <v>196.1</v>
      </c>
    </row>
    <row r="1954" spans="20:23" x14ac:dyDescent="0.25">
      <c r="T1954" s="2" t="s">
        <v>22</v>
      </c>
      <c r="U1954" s="10">
        <f t="shared" si="30"/>
        <v>0</v>
      </c>
      <c r="V1954" s="2">
        <v>112</v>
      </c>
      <c r="W1954" s="2">
        <v>134.1</v>
      </c>
    </row>
    <row r="1955" spans="20:23" x14ac:dyDescent="0.25">
      <c r="T1955" s="3" t="s">
        <v>22</v>
      </c>
      <c r="U1955" s="11">
        <f t="shared" si="30"/>
        <v>0</v>
      </c>
      <c r="V1955" s="3">
        <v>78</v>
      </c>
      <c r="W1955" s="3">
        <v>225</v>
      </c>
    </row>
    <row r="1956" spans="20:23" x14ac:dyDescent="0.25">
      <c r="T1956" s="2" t="s">
        <v>22</v>
      </c>
      <c r="U1956" s="10">
        <f t="shared" si="30"/>
        <v>0</v>
      </c>
      <c r="V1956" s="2">
        <v>100</v>
      </c>
      <c r="W1956" s="2">
        <v>189.7</v>
      </c>
    </row>
    <row r="1957" spans="20:23" x14ac:dyDescent="0.25">
      <c r="T1957" s="3" t="s">
        <v>22</v>
      </c>
      <c r="U1957" s="11">
        <f t="shared" si="30"/>
        <v>0</v>
      </c>
      <c r="V1957" s="3">
        <v>96</v>
      </c>
      <c r="W1957" s="3">
        <v>142.9</v>
      </c>
    </row>
    <row r="1958" spans="20:23" x14ac:dyDescent="0.25">
      <c r="T1958" s="2" t="s">
        <v>22</v>
      </c>
      <c r="U1958" s="10">
        <f t="shared" si="30"/>
        <v>0</v>
      </c>
      <c r="V1958" s="2">
        <v>80</v>
      </c>
      <c r="W1958" s="2">
        <v>175.6</v>
      </c>
    </row>
    <row r="1959" spans="20:23" x14ac:dyDescent="0.25">
      <c r="T1959" s="3" t="s">
        <v>22</v>
      </c>
      <c r="U1959" s="11">
        <f t="shared" si="30"/>
        <v>0</v>
      </c>
      <c r="V1959" s="3">
        <v>109</v>
      </c>
      <c r="W1959" s="3">
        <v>92.4</v>
      </c>
    </row>
    <row r="1960" spans="20:23" x14ac:dyDescent="0.25">
      <c r="T1960" s="2" t="s">
        <v>22</v>
      </c>
      <c r="U1960" s="10">
        <f t="shared" si="30"/>
        <v>0</v>
      </c>
      <c r="V1960" s="2">
        <v>94</v>
      </c>
      <c r="W1960" s="2">
        <v>159.6</v>
      </c>
    </row>
    <row r="1961" spans="20:23" x14ac:dyDescent="0.25">
      <c r="T1961" s="3" t="s">
        <v>22</v>
      </c>
      <c r="U1961" s="11">
        <f t="shared" si="30"/>
        <v>0</v>
      </c>
      <c r="V1961" s="3">
        <v>100</v>
      </c>
      <c r="W1961" s="3">
        <v>159.1</v>
      </c>
    </row>
    <row r="1962" spans="20:23" x14ac:dyDescent="0.25">
      <c r="T1962" s="2" t="s">
        <v>22</v>
      </c>
      <c r="U1962" s="10">
        <f t="shared" si="30"/>
        <v>0</v>
      </c>
      <c r="V1962" s="2">
        <v>120</v>
      </c>
      <c r="W1962" s="2">
        <v>254.4</v>
      </c>
    </row>
    <row r="1963" spans="20:23" x14ac:dyDescent="0.25">
      <c r="T1963" s="3" t="s">
        <v>22</v>
      </c>
      <c r="U1963" s="11">
        <f t="shared" si="30"/>
        <v>0</v>
      </c>
      <c r="V1963" s="3">
        <v>53</v>
      </c>
      <c r="W1963" s="3">
        <v>270.7</v>
      </c>
    </row>
    <row r="1964" spans="20:23" x14ac:dyDescent="0.25">
      <c r="T1964" s="2" t="s">
        <v>22</v>
      </c>
      <c r="U1964" s="10">
        <f t="shared" si="30"/>
        <v>0</v>
      </c>
      <c r="V1964" s="2">
        <v>112</v>
      </c>
      <c r="W1964" s="2">
        <v>207</v>
      </c>
    </row>
    <row r="1965" spans="20:23" x14ac:dyDescent="0.25">
      <c r="T1965" s="3" t="s">
        <v>22</v>
      </c>
      <c r="U1965" s="11">
        <f t="shared" si="30"/>
        <v>0</v>
      </c>
      <c r="V1965" s="3">
        <v>89</v>
      </c>
      <c r="W1965" s="3">
        <v>145.30000000000001</v>
      </c>
    </row>
    <row r="1966" spans="20:23" x14ac:dyDescent="0.25">
      <c r="T1966" s="2" t="s">
        <v>22</v>
      </c>
      <c r="U1966" s="10">
        <f t="shared" si="30"/>
        <v>0</v>
      </c>
      <c r="V1966" s="2">
        <v>102</v>
      </c>
      <c r="W1966" s="2">
        <v>230.7</v>
      </c>
    </row>
    <row r="1967" spans="20:23" x14ac:dyDescent="0.25">
      <c r="T1967" s="3" t="s">
        <v>22</v>
      </c>
      <c r="U1967" s="11">
        <f t="shared" si="30"/>
        <v>0</v>
      </c>
      <c r="V1967" s="3">
        <v>104</v>
      </c>
      <c r="W1967" s="3">
        <v>151.5</v>
      </c>
    </row>
    <row r="1968" spans="20:23" x14ac:dyDescent="0.25">
      <c r="T1968" s="2" t="s">
        <v>22</v>
      </c>
      <c r="U1968" s="10">
        <f t="shared" si="30"/>
        <v>0</v>
      </c>
      <c r="V1968" s="2">
        <v>57</v>
      </c>
      <c r="W1968" s="2">
        <v>146.1</v>
      </c>
    </row>
    <row r="1969" spans="20:23" x14ac:dyDescent="0.25">
      <c r="T1969" s="3" t="s">
        <v>22</v>
      </c>
      <c r="U1969" s="11">
        <f t="shared" si="30"/>
        <v>0</v>
      </c>
      <c r="V1969" s="3">
        <v>111</v>
      </c>
      <c r="W1969" s="3">
        <v>256</v>
      </c>
    </row>
    <row r="1970" spans="20:23" x14ac:dyDescent="0.25">
      <c r="T1970" s="2" t="s">
        <v>22</v>
      </c>
      <c r="U1970" s="10">
        <f t="shared" si="30"/>
        <v>0</v>
      </c>
      <c r="V1970" s="2">
        <v>52</v>
      </c>
      <c r="W1970" s="2">
        <v>150.69999999999999</v>
      </c>
    </row>
    <row r="1971" spans="20:23" x14ac:dyDescent="0.25">
      <c r="T1971" s="3" t="s">
        <v>22</v>
      </c>
      <c r="U1971" s="11">
        <f t="shared" si="30"/>
        <v>0</v>
      </c>
      <c r="V1971" s="3">
        <v>107</v>
      </c>
      <c r="W1971" s="3">
        <v>186</v>
      </c>
    </row>
    <row r="1972" spans="20:23" x14ac:dyDescent="0.25">
      <c r="T1972" s="2" t="s">
        <v>22</v>
      </c>
      <c r="U1972" s="10">
        <f t="shared" si="30"/>
        <v>0</v>
      </c>
      <c r="V1972" s="2">
        <v>110</v>
      </c>
      <c r="W1972" s="2">
        <v>212.9</v>
      </c>
    </row>
    <row r="1973" spans="20:23" x14ac:dyDescent="0.25">
      <c r="T1973" s="3" t="s">
        <v>22</v>
      </c>
      <c r="U1973" s="11">
        <f t="shared" si="30"/>
        <v>0</v>
      </c>
      <c r="V1973" s="3">
        <v>105</v>
      </c>
      <c r="W1973" s="3">
        <v>272.5</v>
      </c>
    </row>
    <row r="1974" spans="20:23" x14ac:dyDescent="0.25">
      <c r="T1974" s="2" t="s">
        <v>22</v>
      </c>
      <c r="U1974" s="10">
        <f t="shared" si="30"/>
        <v>0</v>
      </c>
      <c r="V1974" s="2">
        <v>109</v>
      </c>
      <c r="W1974" s="2">
        <v>135.1</v>
      </c>
    </row>
    <row r="1975" spans="20:23" x14ac:dyDescent="0.25">
      <c r="T1975" s="3" t="s">
        <v>22</v>
      </c>
      <c r="U1975" s="11">
        <f t="shared" si="30"/>
        <v>0</v>
      </c>
      <c r="V1975" s="3">
        <v>56</v>
      </c>
      <c r="W1975" s="3">
        <v>154.6</v>
      </c>
    </row>
    <row r="1976" spans="20:23" x14ac:dyDescent="0.25">
      <c r="T1976" s="2" t="s">
        <v>22</v>
      </c>
      <c r="U1976" s="10">
        <f t="shared" si="30"/>
        <v>0</v>
      </c>
      <c r="V1976" s="2">
        <v>116</v>
      </c>
      <c r="W1976" s="2">
        <v>230.5</v>
      </c>
    </row>
    <row r="1977" spans="20:23" x14ac:dyDescent="0.25">
      <c r="T1977" s="3" t="s">
        <v>22</v>
      </c>
      <c r="U1977" s="11">
        <f t="shared" si="30"/>
        <v>0</v>
      </c>
      <c r="V1977" s="3">
        <v>84</v>
      </c>
      <c r="W1977" s="3">
        <v>165.4</v>
      </c>
    </row>
    <row r="1978" spans="20:23" x14ac:dyDescent="0.25">
      <c r="T1978" s="2" t="s">
        <v>23</v>
      </c>
      <c r="U1978" s="10">
        <f t="shared" si="30"/>
        <v>1</v>
      </c>
      <c r="V1978" s="2">
        <v>120</v>
      </c>
      <c r="W1978" s="2">
        <v>143.30000000000001</v>
      </c>
    </row>
    <row r="1979" spans="20:23" x14ac:dyDescent="0.25">
      <c r="T1979" s="3" t="s">
        <v>23</v>
      </c>
      <c r="U1979" s="11">
        <f t="shared" si="30"/>
        <v>1</v>
      </c>
      <c r="V1979" s="3">
        <v>108</v>
      </c>
      <c r="W1979" s="3">
        <v>271.10000000000002</v>
      </c>
    </row>
    <row r="1980" spans="20:23" x14ac:dyDescent="0.25">
      <c r="T1980" s="2" t="s">
        <v>22</v>
      </c>
      <c r="U1980" s="10">
        <f t="shared" si="30"/>
        <v>0</v>
      </c>
      <c r="V1980" s="2">
        <v>104</v>
      </c>
      <c r="W1980" s="2">
        <v>253.5</v>
      </c>
    </row>
    <row r="1981" spans="20:23" x14ac:dyDescent="0.25">
      <c r="T1981" s="3" t="s">
        <v>23</v>
      </c>
      <c r="U1981" s="11">
        <f t="shared" si="30"/>
        <v>1</v>
      </c>
      <c r="V1981" s="3">
        <v>77</v>
      </c>
      <c r="W1981" s="3">
        <v>167.1</v>
      </c>
    </row>
    <row r="1982" spans="20:23" x14ac:dyDescent="0.25">
      <c r="T1982" s="2" t="s">
        <v>22</v>
      </c>
      <c r="U1982" s="10">
        <f t="shared" si="30"/>
        <v>0</v>
      </c>
      <c r="V1982" s="2">
        <v>101</v>
      </c>
      <c r="W1982" s="2">
        <v>135.4</v>
      </c>
    </row>
    <row r="1983" spans="20:23" x14ac:dyDescent="0.25">
      <c r="T1983" s="3" t="s">
        <v>22</v>
      </c>
      <c r="U1983" s="11">
        <f t="shared" si="30"/>
        <v>0</v>
      </c>
      <c r="V1983" s="3">
        <v>90</v>
      </c>
      <c r="W1983" s="3">
        <v>158.69999999999999</v>
      </c>
    </row>
    <row r="1984" spans="20:23" x14ac:dyDescent="0.25">
      <c r="T1984" s="2" t="s">
        <v>22</v>
      </c>
      <c r="U1984" s="10">
        <f t="shared" si="30"/>
        <v>0</v>
      </c>
      <c r="V1984" s="2">
        <v>84</v>
      </c>
      <c r="W1984" s="2">
        <v>144.80000000000001</v>
      </c>
    </row>
    <row r="1985" spans="20:23" x14ac:dyDescent="0.25">
      <c r="T1985" s="3" t="s">
        <v>22</v>
      </c>
      <c r="U1985" s="11">
        <f t="shared" si="30"/>
        <v>0</v>
      </c>
      <c r="V1985" s="3">
        <v>97</v>
      </c>
      <c r="W1985" s="3">
        <v>98.8</v>
      </c>
    </row>
    <row r="1986" spans="20:23" x14ac:dyDescent="0.25">
      <c r="T1986" s="2" t="s">
        <v>23</v>
      </c>
      <c r="U1986" s="10">
        <f t="shared" si="30"/>
        <v>1</v>
      </c>
      <c r="V1986" s="2">
        <v>71</v>
      </c>
      <c r="W1986" s="2">
        <v>157.80000000000001</v>
      </c>
    </row>
    <row r="1987" spans="20:23" x14ac:dyDescent="0.25">
      <c r="T1987" s="3" t="s">
        <v>22</v>
      </c>
      <c r="U1987" s="11">
        <f t="shared" ref="U1987:U2050" si="31">IF(T1987="yes",1,0)</f>
        <v>0</v>
      </c>
      <c r="V1987" s="3">
        <v>107</v>
      </c>
      <c r="W1987" s="3">
        <v>163</v>
      </c>
    </row>
    <row r="1988" spans="20:23" x14ac:dyDescent="0.25">
      <c r="T1988" s="2" t="s">
        <v>22</v>
      </c>
      <c r="U1988" s="10">
        <f t="shared" si="31"/>
        <v>0</v>
      </c>
      <c r="V1988" s="2">
        <v>119</v>
      </c>
      <c r="W1988" s="2">
        <v>181.6</v>
      </c>
    </row>
    <row r="1989" spans="20:23" x14ac:dyDescent="0.25">
      <c r="T1989" s="3" t="s">
        <v>22</v>
      </c>
      <c r="U1989" s="11">
        <f t="shared" si="31"/>
        <v>0</v>
      </c>
      <c r="V1989" s="3">
        <v>78</v>
      </c>
      <c r="W1989" s="3">
        <v>129</v>
      </c>
    </row>
    <row r="1990" spans="20:23" x14ac:dyDescent="0.25">
      <c r="T1990" s="2" t="s">
        <v>22</v>
      </c>
      <c r="U1990" s="10">
        <f t="shared" si="31"/>
        <v>0</v>
      </c>
      <c r="V1990" s="2">
        <v>83</v>
      </c>
      <c r="W1990" s="2">
        <v>86</v>
      </c>
    </row>
    <row r="1991" spans="20:23" x14ac:dyDescent="0.25">
      <c r="T1991" s="3" t="s">
        <v>22</v>
      </c>
      <c r="U1991" s="11">
        <f t="shared" si="31"/>
        <v>0</v>
      </c>
      <c r="V1991" s="3">
        <v>71</v>
      </c>
      <c r="W1991" s="3">
        <v>193.9</v>
      </c>
    </row>
    <row r="1992" spans="20:23" x14ac:dyDescent="0.25">
      <c r="T1992" s="2" t="s">
        <v>22</v>
      </c>
      <c r="U1992" s="10">
        <f t="shared" si="31"/>
        <v>0</v>
      </c>
      <c r="V1992" s="2">
        <v>105</v>
      </c>
      <c r="W1992" s="2">
        <v>188.9</v>
      </c>
    </row>
    <row r="1993" spans="20:23" x14ac:dyDescent="0.25">
      <c r="T1993" s="3" t="s">
        <v>23</v>
      </c>
      <c r="U1993" s="11">
        <f t="shared" si="31"/>
        <v>1</v>
      </c>
      <c r="V1993" s="3">
        <v>72</v>
      </c>
      <c r="W1993" s="3">
        <v>179.9</v>
      </c>
    </row>
    <row r="1994" spans="20:23" x14ac:dyDescent="0.25">
      <c r="T1994" s="2" t="s">
        <v>22</v>
      </c>
      <c r="U1994" s="10">
        <f t="shared" si="31"/>
        <v>0</v>
      </c>
      <c r="V1994" s="2">
        <v>98</v>
      </c>
      <c r="W1994" s="2">
        <v>183.4</v>
      </c>
    </row>
    <row r="1995" spans="20:23" x14ac:dyDescent="0.25">
      <c r="T1995" s="3" t="s">
        <v>22</v>
      </c>
      <c r="U1995" s="11">
        <f t="shared" si="31"/>
        <v>0</v>
      </c>
      <c r="V1995" s="3">
        <v>101</v>
      </c>
      <c r="W1995" s="3">
        <v>288.10000000000002</v>
      </c>
    </row>
    <row r="1996" spans="20:23" x14ac:dyDescent="0.25">
      <c r="T1996" s="2" t="s">
        <v>22</v>
      </c>
      <c r="U1996" s="10">
        <f t="shared" si="31"/>
        <v>0</v>
      </c>
      <c r="V1996" s="2">
        <v>96</v>
      </c>
      <c r="W1996" s="2">
        <v>169.2</v>
      </c>
    </row>
    <row r="1997" spans="20:23" x14ac:dyDescent="0.25">
      <c r="T1997" s="3" t="s">
        <v>23</v>
      </c>
      <c r="U1997" s="11">
        <f t="shared" si="31"/>
        <v>1</v>
      </c>
      <c r="V1997" s="3">
        <v>113</v>
      </c>
      <c r="W1997" s="3">
        <v>195.5</v>
      </c>
    </row>
    <row r="1998" spans="20:23" x14ac:dyDescent="0.25">
      <c r="T1998" s="2" t="s">
        <v>22</v>
      </c>
      <c r="U1998" s="10">
        <f t="shared" si="31"/>
        <v>0</v>
      </c>
      <c r="V1998" s="2">
        <v>102</v>
      </c>
      <c r="W1998" s="2">
        <v>264.39999999999998</v>
      </c>
    </row>
    <row r="1999" spans="20:23" x14ac:dyDescent="0.25">
      <c r="T1999" s="3" t="s">
        <v>22</v>
      </c>
      <c r="U1999" s="11">
        <f t="shared" si="31"/>
        <v>0</v>
      </c>
      <c r="V1999" s="3">
        <v>151</v>
      </c>
      <c r="W1999" s="3">
        <v>169.5</v>
      </c>
    </row>
    <row r="2000" spans="20:23" x14ac:dyDescent="0.25">
      <c r="T2000" s="2" t="s">
        <v>22</v>
      </c>
      <c r="U2000" s="10">
        <f t="shared" si="31"/>
        <v>0</v>
      </c>
      <c r="V2000" s="2">
        <v>102</v>
      </c>
      <c r="W2000" s="2">
        <v>141.5</v>
      </c>
    </row>
    <row r="2001" spans="20:23" x14ac:dyDescent="0.25">
      <c r="T2001" s="3" t="s">
        <v>22</v>
      </c>
      <c r="U2001" s="11">
        <f t="shared" si="31"/>
        <v>0</v>
      </c>
      <c r="V2001" s="3">
        <v>71</v>
      </c>
      <c r="W2001" s="3">
        <v>154.80000000000001</v>
      </c>
    </row>
    <row r="2002" spans="20:23" x14ac:dyDescent="0.25">
      <c r="T2002" s="2" t="s">
        <v>23</v>
      </c>
      <c r="U2002" s="10">
        <f t="shared" si="31"/>
        <v>1</v>
      </c>
      <c r="V2002" s="2">
        <v>85</v>
      </c>
      <c r="W2002" s="2">
        <v>273.2</v>
      </c>
    </row>
    <row r="2003" spans="20:23" x14ac:dyDescent="0.25">
      <c r="T2003" s="3" t="s">
        <v>22</v>
      </c>
      <c r="U2003" s="11">
        <f t="shared" si="31"/>
        <v>0</v>
      </c>
      <c r="V2003" s="3">
        <v>94</v>
      </c>
      <c r="W2003" s="3">
        <v>224.6</v>
      </c>
    </row>
    <row r="2004" spans="20:23" x14ac:dyDescent="0.25">
      <c r="T2004" s="2" t="s">
        <v>23</v>
      </c>
      <c r="U2004" s="10">
        <f t="shared" si="31"/>
        <v>1</v>
      </c>
      <c r="V2004" s="2">
        <v>97</v>
      </c>
      <c r="W2004" s="2">
        <v>273.8</v>
      </c>
    </row>
    <row r="2005" spans="20:23" x14ac:dyDescent="0.25">
      <c r="T2005" s="3" t="s">
        <v>22</v>
      </c>
      <c r="U2005" s="11">
        <f t="shared" si="31"/>
        <v>0</v>
      </c>
      <c r="V2005" s="3">
        <v>92</v>
      </c>
      <c r="W2005" s="3">
        <v>104</v>
      </c>
    </row>
    <row r="2006" spans="20:23" x14ac:dyDescent="0.25">
      <c r="T2006" s="2" t="s">
        <v>22</v>
      </c>
      <c r="U2006" s="10">
        <f t="shared" si="31"/>
        <v>0</v>
      </c>
      <c r="V2006" s="2">
        <v>90</v>
      </c>
      <c r="W2006" s="2">
        <v>115.4</v>
      </c>
    </row>
    <row r="2007" spans="20:23" x14ac:dyDescent="0.25">
      <c r="T2007" s="3" t="s">
        <v>22</v>
      </c>
      <c r="U2007" s="11">
        <f t="shared" si="31"/>
        <v>0</v>
      </c>
      <c r="V2007" s="3">
        <v>107</v>
      </c>
      <c r="W2007" s="3">
        <v>222.1</v>
      </c>
    </row>
    <row r="2008" spans="20:23" x14ac:dyDescent="0.25">
      <c r="T2008" s="2" t="s">
        <v>22</v>
      </c>
      <c r="U2008" s="10">
        <f t="shared" si="31"/>
        <v>0</v>
      </c>
      <c r="V2008" s="2">
        <v>98</v>
      </c>
      <c r="W2008" s="2">
        <v>116.4</v>
      </c>
    </row>
    <row r="2009" spans="20:23" x14ac:dyDescent="0.25">
      <c r="T2009" s="3" t="s">
        <v>22</v>
      </c>
      <c r="U2009" s="11">
        <f t="shared" si="31"/>
        <v>0</v>
      </c>
      <c r="V2009" s="3">
        <v>118</v>
      </c>
      <c r="W2009" s="3">
        <v>217.7</v>
      </c>
    </row>
    <row r="2010" spans="20:23" x14ac:dyDescent="0.25">
      <c r="T2010" s="2" t="s">
        <v>22</v>
      </c>
      <c r="U2010" s="10">
        <f t="shared" si="31"/>
        <v>0</v>
      </c>
      <c r="V2010" s="2">
        <v>84</v>
      </c>
      <c r="W2010" s="2">
        <v>129.4</v>
      </c>
    </row>
    <row r="2011" spans="20:23" x14ac:dyDescent="0.25">
      <c r="T2011" s="3" t="s">
        <v>22</v>
      </c>
      <c r="U2011" s="11">
        <f t="shared" si="31"/>
        <v>0</v>
      </c>
      <c r="V2011" s="3">
        <v>73</v>
      </c>
      <c r="W2011" s="3">
        <v>161.80000000000001</v>
      </c>
    </row>
    <row r="2012" spans="20:23" x14ac:dyDescent="0.25">
      <c r="T2012" s="2" t="s">
        <v>22</v>
      </c>
      <c r="U2012" s="10">
        <f t="shared" si="31"/>
        <v>0</v>
      </c>
      <c r="V2012" s="2">
        <v>122</v>
      </c>
      <c r="W2012" s="2">
        <v>198.8</v>
      </c>
    </row>
    <row r="2013" spans="20:23" x14ac:dyDescent="0.25">
      <c r="T2013" s="3" t="s">
        <v>22</v>
      </c>
      <c r="U2013" s="11">
        <f t="shared" si="31"/>
        <v>0</v>
      </c>
      <c r="V2013" s="3">
        <v>85</v>
      </c>
      <c r="W2013" s="3">
        <v>147.80000000000001</v>
      </c>
    </row>
    <row r="2014" spans="20:23" x14ac:dyDescent="0.25">
      <c r="T2014" s="2" t="s">
        <v>22</v>
      </c>
      <c r="U2014" s="10">
        <f t="shared" si="31"/>
        <v>0</v>
      </c>
      <c r="V2014" s="2">
        <v>114</v>
      </c>
      <c r="W2014" s="2">
        <v>262.3</v>
      </c>
    </row>
    <row r="2015" spans="20:23" x14ac:dyDescent="0.25">
      <c r="T2015" s="3" t="s">
        <v>22</v>
      </c>
      <c r="U2015" s="11">
        <f t="shared" si="31"/>
        <v>0</v>
      </c>
      <c r="V2015" s="3">
        <v>83</v>
      </c>
      <c r="W2015" s="3">
        <v>246.4</v>
      </c>
    </row>
    <row r="2016" spans="20:23" x14ac:dyDescent="0.25">
      <c r="T2016" s="2" t="s">
        <v>22</v>
      </c>
      <c r="U2016" s="10">
        <f t="shared" si="31"/>
        <v>0</v>
      </c>
      <c r="V2016" s="2">
        <v>111</v>
      </c>
      <c r="W2016" s="2">
        <v>183.4</v>
      </c>
    </row>
    <row r="2017" spans="20:23" x14ac:dyDescent="0.25">
      <c r="T2017" s="3" t="s">
        <v>22</v>
      </c>
      <c r="U2017" s="11">
        <f t="shared" si="31"/>
        <v>0</v>
      </c>
      <c r="V2017" s="3">
        <v>95</v>
      </c>
      <c r="W2017" s="3">
        <v>191.9</v>
      </c>
    </row>
    <row r="2018" spans="20:23" x14ac:dyDescent="0.25">
      <c r="T2018" s="2" t="s">
        <v>22</v>
      </c>
      <c r="U2018" s="10">
        <f t="shared" si="31"/>
        <v>0</v>
      </c>
      <c r="V2018" s="2">
        <v>109</v>
      </c>
      <c r="W2018" s="2">
        <v>187.8</v>
      </c>
    </row>
    <row r="2019" spans="20:23" x14ac:dyDescent="0.25">
      <c r="T2019" s="3" t="s">
        <v>22</v>
      </c>
      <c r="U2019" s="11">
        <f t="shared" si="31"/>
        <v>0</v>
      </c>
      <c r="V2019" s="3">
        <v>106</v>
      </c>
      <c r="W2019" s="3">
        <v>259.7</v>
      </c>
    </row>
    <row r="2020" spans="20:23" x14ac:dyDescent="0.25">
      <c r="T2020" s="2" t="s">
        <v>22</v>
      </c>
      <c r="U2020" s="10">
        <f t="shared" si="31"/>
        <v>0</v>
      </c>
      <c r="V2020" s="2">
        <v>123</v>
      </c>
      <c r="W2020" s="2">
        <v>180.4</v>
      </c>
    </row>
    <row r="2021" spans="20:23" x14ac:dyDescent="0.25">
      <c r="T2021" s="3" t="s">
        <v>22</v>
      </c>
      <c r="U2021" s="11">
        <f t="shared" si="31"/>
        <v>0</v>
      </c>
      <c r="V2021" s="3">
        <v>107</v>
      </c>
      <c r="W2021" s="3">
        <v>51.8</v>
      </c>
    </row>
    <row r="2022" spans="20:23" x14ac:dyDescent="0.25">
      <c r="T2022" s="2" t="s">
        <v>23</v>
      </c>
      <c r="U2022" s="10">
        <f t="shared" si="31"/>
        <v>1</v>
      </c>
      <c r="V2022" s="2">
        <v>106</v>
      </c>
      <c r="W2022" s="2">
        <v>303.89999999999998</v>
      </c>
    </row>
    <row r="2023" spans="20:23" x14ac:dyDescent="0.25">
      <c r="T2023" s="3" t="s">
        <v>22</v>
      </c>
      <c r="U2023" s="11">
        <f t="shared" si="31"/>
        <v>0</v>
      </c>
      <c r="V2023" s="3">
        <v>122</v>
      </c>
      <c r="W2023" s="3">
        <v>206.2</v>
      </c>
    </row>
    <row r="2024" spans="20:23" x14ac:dyDescent="0.25">
      <c r="T2024" s="2" t="s">
        <v>22</v>
      </c>
      <c r="U2024" s="10">
        <f t="shared" si="31"/>
        <v>0</v>
      </c>
      <c r="V2024" s="2">
        <v>92</v>
      </c>
      <c r="W2024" s="2">
        <v>164.3</v>
      </c>
    </row>
    <row r="2025" spans="20:23" x14ac:dyDescent="0.25">
      <c r="T2025" s="3" t="s">
        <v>23</v>
      </c>
      <c r="U2025" s="11">
        <f t="shared" si="31"/>
        <v>1</v>
      </c>
      <c r="V2025" s="3">
        <v>117</v>
      </c>
      <c r="W2025" s="3">
        <v>228.6</v>
      </c>
    </row>
    <row r="2026" spans="20:23" x14ac:dyDescent="0.25">
      <c r="T2026" s="2" t="s">
        <v>22</v>
      </c>
      <c r="U2026" s="10">
        <f t="shared" si="31"/>
        <v>0</v>
      </c>
      <c r="V2026" s="2">
        <v>80</v>
      </c>
      <c r="W2026" s="2">
        <v>200.4</v>
      </c>
    </row>
    <row r="2027" spans="20:23" x14ac:dyDescent="0.25">
      <c r="T2027" s="3" t="s">
        <v>22</v>
      </c>
      <c r="U2027" s="11">
        <f t="shared" si="31"/>
        <v>0</v>
      </c>
      <c r="V2027" s="3">
        <v>107</v>
      </c>
      <c r="W2027" s="3">
        <v>154.30000000000001</v>
      </c>
    </row>
    <row r="2028" spans="20:23" x14ac:dyDescent="0.25">
      <c r="T2028" s="2" t="s">
        <v>22</v>
      </c>
      <c r="U2028" s="10">
        <f t="shared" si="31"/>
        <v>0</v>
      </c>
      <c r="V2028" s="2">
        <v>93</v>
      </c>
      <c r="W2028" s="2">
        <v>122.9</v>
      </c>
    </row>
    <row r="2029" spans="20:23" x14ac:dyDescent="0.25">
      <c r="T2029" s="3" t="s">
        <v>22</v>
      </c>
      <c r="U2029" s="11">
        <f t="shared" si="31"/>
        <v>0</v>
      </c>
      <c r="V2029" s="3">
        <v>100</v>
      </c>
      <c r="W2029" s="3">
        <v>220.8</v>
      </c>
    </row>
    <row r="2030" spans="20:23" x14ac:dyDescent="0.25">
      <c r="T2030" s="2" t="s">
        <v>22</v>
      </c>
      <c r="U2030" s="10">
        <f t="shared" si="31"/>
        <v>0</v>
      </c>
      <c r="V2030" s="2">
        <v>78</v>
      </c>
      <c r="W2030" s="2">
        <v>214.6</v>
      </c>
    </row>
    <row r="2031" spans="20:23" x14ac:dyDescent="0.25">
      <c r="T2031" s="3" t="s">
        <v>23</v>
      </c>
      <c r="U2031" s="11">
        <f t="shared" si="31"/>
        <v>1</v>
      </c>
      <c r="V2031" s="3">
        <v>123</v>
      </c>
      <c r="W2031" s="3">
        <v>202</v>
      </c>
    </row>
    <row r="2032" spans="20:23" x14ac:dyDescent="0.25">
      <c r="T2032" s="2" t="s">
        <v>23</v>
      </c>
      <c r="U2032" s="10">
        <f t="shared" si="31"/>
        <v>1</v>
      </c>
      <c r="V2032" s="2">
        <v>108</v>
      </c>
      <c r="W2032" s="2">
        <v>209.5</v>
      </c>
    </row>
    <row r="2033" spans="20:23" x14ac:dyDescent="0.25">
      <c r="T2033" s="3" t="s">
        <v>22</v>
      </c>
      <c r="U2033" s="11">
        <f t="shared" si="31"/>
        <v>0</v>
      </c>
      <c r="V2033" s="3">
        <v>102</v>
      </c>
      <c r="W2033" s="3">
        <v>145.6</v>
      </c>
    </row>
    <row r="2034" spans="20:23" x14ac:dyDescent="0.25">
      <c r="T2034" s="2" t="s">
        <v>22</v>
      </c>
      <c r="U2034" s="10">
        <f t="shared" si="31"/>
        <v>0</v>
      </c>
      <c r="V2034" s="2">
        <v>87</v>
      </c>
      <c r="W2034" s="2">
        <v>152.9</v>
      </c>
    </row>
    <row r="2035" spans="20:23" x14ac:dyDescent="0.25">
      <c r="T2035" s="3" t="s">
        <v>22</v>
      </c>
      <c r="U2035" s="11">
        <f t="shared" si="31"/>
        <v>0</v>
      </c>
      <c r="V2035" s="3">
        <v>96</v>
      </c>
      <c r="W2035" s="3">
        <v>138.30000000000001</v>
      </c>
    </row>
    <row r="2036" spans="20:23" x14ac:dyDescent="0.25">
      <c r="T2036" s="2" t="s">
        <v>22</v>
      </c>
      <c r="U2036" s="10">
        <f t="shared" si="31"/>
        <v>0</v>
      </c>
      <c r="V2036" s="2">
        <v>157</v>
      </c>
      <c r="W2036" s="2">
        <v>189.3</v>
      </c>
    </row>
    <row r="2037" spans="20:23" x14ac:dyDescent="0.25">
      <c r="T2037" s="3" t="s">
        <v>22</v>
      </c>
      <c r="U2037" s="11">
        <f t="shared" si="31"/>
        <v>0</v>
      </c>
      <c r="V2037" s="3">
        <v>86</v>
      </c>
      <c r="W2037" s="3">
        <v>199.3</v>
      </c>
    </row>
    <row r="2038" spans="20:23" x14ac:dyDescent="0.25">
      <c r="T2038" s="2" t="s">
        <v>22</v>
      </c>
      <c r="U2038" s="10">
        <f t="shared" si="31"/>
        <v>0</v>
      </c>
      <c r="V2038" s="2">
        <v>99</v>
      </c>
      <c r="W2038" s="2">
        <v>247.5</v>
      </c>
    </row>
    <row r="2039" spans="20:23" x14ac:dyDescent="0.25">
      <c r="T2039" s="3" t="s">
        <v>22</v>
      </c>
      <c r="U2039" s="11">
        <f t="shared" si="31"/>
        <v>0</v>
      </c>
      <c r="V2039" s="3">
        <v>99</v>
      </c>
      <c r="W2039" s="3">
        <v>175.4</v>
      </c>
    </row>
    <row r="2040" spans="20:23" x14ac:dyDescent="0.25">
      <c r="T2040" s="2" t="s">
        <v>22</v>
      </c>
      <c r="U2040" s="10">
        <f t="shared" si="31"/>
        <v>0</v>
      </c>
      <c r="V2040" s="2">
        <v>70</v>
      </c>
      <c r="W2040" s="2">
        <v>179.4</v>
      </c>
    </row>
    <row r="2041" spans="20:23" x14ac:dyDescent="0.25">
      <c r="T2041" s="3" t="s">
        <v>22</v>
      </c>
      <c r="U2041" s="11">
        <f t="shared" si="31"/>
        <v>0</v>
      </c>
      <c r="V2041" s="3">
        <v>94</v>
      </c>
      <c r="W2041" s="3">
        <v>126.8</v>
      </c>
    </row>
    <row r="2042" spans="20:23" x14ac:dyDescent="0.25">
      <c r="T2042" s="2" t="s">
        <v>23</v>
      </c>
      <c r="U2042" s="10">
        <f t="shared" si="31"/>
        <v>1</v>
      </c>
      <c r="V2042" s="2">
        <v>87</v>
      </c>
      <c r="W2042" s="2">
        <v>239.7</v>
      </c>
    </row>
    <row r="2043" spans="20:23" x14ac:dyDescent="0.25">
      <c r="T2043" s="3" t="s">
        <v>23</v>
      </c>
      <c r="U2043" s="11">
        <f t="shared" si="31"/>
        <v>1</v>
      </c>
      <c r="V2043" s="3">
        <v>101</v>
      </c>
      <c r="W2043" s="3">
        <v>143</v>
      </c>
    </row>
    <row r="2044" spans="20:23" x14ac:dyDescent="0.25">
      <c r="T2044" s="2" t="s">
        <v>22</v>
      </c>
      <c r="U2044" s="10">
        <f t="shared" si="31"/>
        <v>0</v>
      </c>
      <c r="V2044" s="2">
        <v>109</v>
      </c>
      <c r="W2044" s="2">
        <v>91.9</v>
      </c>
    </row>
    <row r="2045" spans="20:23" x14ac:dyDescent="0.25">
      <c r="T2045" s="3" t="s">
        <v>22</v>
      </c>
      <c r="U2045" s="11">
        <f t="shared" si="31"/>
        <v>0</v>
      </c>
      <c r="V2045" s="3">
        <v>80</v>
      </c>
      <c r="W2045" s="3">
        <v>210.4</v>
      </c>
    </row>
    <row r="2046" spans="20:23" x14ac:dyDescent="0.25">
      <c r="T2046" s="2" t="s">
        <v>23</v>
      </c>
      <c r="U2046" s="10">
        <f t="shared" si="31"/>
        <v>1</v>
      </c>
      <c r="V2046" s="2">
        <v>130</v>
      </c>
      <c r="W2046" s="2">
        <v>201.3</v>
      </c>
    </row>
    <row r="2047" spans="20:23" x14ac:dyDescent="0.25">
      <c r="T2047" s="3" t="s">
        <v>22</v>
      </c>
      <c r="U2047" s="11">
        <f t="shared" si="31"/>
        <v>0</v>
      </c>
      <c r="V2047" s="3">
        <v>59</v>
      </c>
      <c r="W2047" s="3">
        <v>145.6</v>
      </c>
    </row>
    <row r="2048" spans="20:23" x14ac:dyDescent="0.25">
      <c r="T2048" s="2" t="s">
        <v>23</v>
      </c>
      <c r="U2048" s="10">
        <f t="shared" si="31"/>
        <v>1</v>
      </c>
      <c r="V2048" s="2">
        <v>82</v>
      </c>
      <c r="W2048" s="2">
        <v>203.5</v>
      </c>
    </row>
    <row r="2049" spans="20:23" x14ac:dyDescent="0.25">
      <c r="T2049" s="3" t="s">
        <v>22</v>
      </c>
      <c r="U2049" s="11">
        <f t="shared" si="31"/>
        <v>0</v>
      </c>
      <c r="V2049" s="3">
        <v>76</v>
      </c>
      <c r="W2049" s="3">
        <v>232.4</v>
      </c>
    </row>
    <row r="2050" spans="20:23" x14ac:dyDescent="0.25">
      <c r="T2050" s="2" t="s">
        <v>22</v>
      </c>
      <c r="U2050" s="10">
        <f t="shared" si="31"/>
        <v>0</v>
      </c>
      <c r="V2050" s="2">
        <v>119</v>
      </c>
      <c r="W2050" s="2">
        <v>86.5</v>
      </c>
    </row>
    <row r="2051" spans="20:23" x14ac:dyDescent="0.25">
      <c r="T2051" s="3" t="s">
        <v>22</v>
      </c>
      <c r="U2051" s="11">
        <f t="shared" ref="U2051:U2114" si="32">IF(T2051="yes",1,0)</f>
        <v>0</v>
      </c>
      <c r="V2051" s="3">
        <v>102</v>
      </c>
      <c r="W2051" s="3">
        <v>109.9</v>
      </c>
    </row>
    <row r="2052" spans="20:23" x14ac:dyDescent="0.25">
      <c r="T2052" s="2" t="s">
        <v>22</v>
      </c>
      <c r="U2052" s="10">
        <f t="shared" si="32"/>
        <v>0</v>
      </c>
      <c r="V2052" s="2">
        <v>88</v>
      </c>
      <c r="W2052" s="2">
        <v>156</v>
      </c>
    </row>
    <row r="2053" spans="20:23" x14ac:dyDescent="0.25">
      <c r="T2053" s="3" t="s">
        <v>23</v>
      </c>
      <c r="U2053" s="11">
        <f t="shared" si="32"/>
        <v>1</v>
      </c>
      <c r="V2053" s="3">
        <v>112</v>
      </c>
      <c r="W2053" s="3">
        <v>326.3</v>
      </c>
    </row>
    <row r="2054" spans="20:23" x14ac:dyDescent="0.25">
      <c r="T2054" s="2" t="s">
        <v>22</v>
      </c>
      <c r="U2054" s="10">
        <f t="shared" si="32"/>
        <v>0</v>
      </c>
      <c r="V2054" s="2">
        <v>58</v>
      </c>
      <c r="W2054" s="2">
        <v>195</v>
      </c>
    </row>
    <row r="2055" spans="20:23" x14ac:dyDescent="0.25">
      <c r="T2055" s="3" t="s">
        <v>22</v>
      </c>
      <c r="U2055" s="11">
        <f t="shared" si="32"/>
        <v>0</v>
      </c>
      <c r="V2055" s="3">
        <v>91</v>
      </c>
      <c r="W2055" s="3">
        <v>110</v>
      </c>
    </row>
    <row r="2056" spans="20:23" x14ac:dyDescent="0.25">
      <c r="T2056" s="2" t="s">
        <v>23</v>
      </c>
      <c r="U2056" s="10">
        <f t="shared" si="32"/>
        <v>1</v>
      </c>
      <c r="V2056" s="2">
        <v>119</v>
      </c>
      <c r="W2056" s="2">
        <v>147.1</v>
      </c>
    </row>
    <row r="2057" spans="20:23" x14ac:dyDescent="0.25">
      <c r="T2057" s="3" t="s">
        <v>22</v>
      </c>
      <c r="U2057" s="11">
        <f t="shared" si="32"/>
        <v>0</v>
      </c>
      <c r="V2057" s="3">
        <v>141</v>
      </c>
      <c r="W2057" s="3">
        <v>156</v>
      </c>
    </row>
    <row r="2058" spans="20:23" x14ac:dyDescent="0.25">
      <c r="T2058" s="2" t="s">
        <v>22</v>
      </c>
      <c r="U2058" s="10">
        <f t="shared" si="32"/>
        <v>0</v>
      </c>
      <c r="V2058" s="2">
        <v>99</v>
      </c>
      <c r="W2058" s="2">
        <v>98.2</v>
      </c>
    </row>
    <row r="2059" spans="20:23" x14ac:dyDescent="0.25">
      <c r="T2059" s="3" t="s">
        <v>22</v>
      </c>
      <c r="U2059" s="11">
        <f t="shared" si="32"/>
        <v>0</v>
      </c>
      <c r="V2059" s="3">
        <v>120</v>
      </c>
      <c r="W2059" s="3">
        <v>210.6</v>
      </c>
    </row>
    <row r="2060" spans="20:23" x14ac:dyDescent="0.25">
      <c r="T2060" s="2" t="s">
        <v>23</v>
      </c>
      <c r="U2060" s="10">
        <f t="shared" si="32"/>
        <v>1</v>
      </c>
      <c r="V2060" s="2">
        <v>66</v>
      </c>
      <c r="W2060" s="2">
        <v>197.8</v>
      </c>
    </row>
    <row r="2061" spans="20:23" x14ac:dyDescent="0.25">
      <c r="T2061" s="3" t="s">
        <v>22</v>
      </c>
      <c r="U2061" s="11">
        <f t="shared" si="32"/>
        <v>0</v>
      </c>
      <c r="V2061" s="3">
        <v>113</v>
      </c>
      <c r="W2061" s="3">
        <v>123.8</v>
      </c>
    </row>
    <row r="2062" spans="20:23" x14ac:dyDescent="0.25">
      <c r="T2062" s="2" t="s">
        <v>22</v>
      </c>
      <c r="U2062" s="10">
        <f t="shared" si="32"/>
        <v>0</v>
      </c>
      <c r="V2062" s="2">
        <v>97</v>
      </c>
      <c r="W2062" s="2">
        <v>117.6</v>
      </c>
    </row>
    <row r="2063" spans="20:23" x14ac:dyDescent="0.25">
      <c r="T2063" s="3" t="s">
        <v>22</v>
      </c>
      <c r="U2063" s="11">
        <f t="shared" si="32"/>
        <v>0</v>
      </c>
      <c r="V2063" s="3">
        <v>82</v>
      </c>
      <c r="W2063" s="3">
        <v>105.3</v>
      </c>
    </row>
    <row r="2064" spans="20:23" x14ac:dyDescent="0.25">
      <c r="T2064" s="2" t="s">
        <v>22</v>
      </c>
      <c r="U2064" s="10">
        <f t="shared" si="32"/>
        <v>0</v>
      </c>
      <c r="V2064" s="2">
        <v>121</v>
      </c>
      <c r="W2064" s="2">
        <v>111.7</v>
      </c>
    </row>
    <row r="2065" spans="20:23" x14ac:dyDescent="0.25">
      <c r="T2065" s="3" t="s">
        <v>22</v>
      </c>
      <c r="U2065" s="11">
        <f t="shared" si="32"/>
        <v>0</v>
      </c>
      <c r="V2065" s="3">
        <v>104</v>
      </c>
      <c r="W2065" s="3">
        <v>159.30000000000001</v>
      </c>
    </row>
    <row r="2066" spans="20:23" x14ac:dyDescent="0.25">
      <c r="T2066" s="2" t="s">
        <v>23</v>
      </c>
      <c r="U2066" s="10">
        <f t="shared" si="32"/>
        <v>1</v>
      </c>
      <c r="V2066" s="2">
        <v>123</v>
      </c>
      <c r="W2066" s="2">
        <v>81.7</v>
      </c>
    </row>
    <row r="2067" spans="20:23" x14ac:dyDescent="0.25">
      <c r="T2067" s="3" t="s">
        <v>22</v>
      </c>
      <c r="U2067" s="11">
        <f t="shared" si="32"/>
        <v>0</v>
      </c>
      <c r="V2067" s="3">
        <v>88</v>
      </c>
      <c r="W2067" s="3">
        <v>238</v>
      </c>
    </row>
    <row r="2068" spans="20:23" x14ac:dyDescent="0.25">
      <c r="T2068" s="2" t="s">
        <v>22</v>
      </c>
      <c r="U2068" s="10">
        <f t="shared" si="32"/>
        <v>0</v>
      </c>
      <c r="V2068" s="2">
        <v>99</v>
      </c>
      <c r="W2068" s="2">
        <v>128.1</v>
      </c>
    </row>
    <row r="2069" spans="20:23" x14ac:dyDescent="0.25">
      <c r="T2069" s="3" t="s">
        <v>22</v>
      </c>
      <c r="U2069" s="11">
        <f t="shared" si="32"/>
        <v>0</v>
      </c>
      <c r="V2069" s="3">
        <v>104</v>
      </c>
      <c r="W2069" s="3">
        <v>171.2</v>
      </c>
    </row>
    <row r="2070" spans="20:23" x14ac:dyDescent="0.25">
      <c r="T2070" s="2" t="s">
        <v>23</v>
      </c>
      <c r="U2070" s="10">
        <f t="shared" si="32"/>
        <v>1</v>
      </c>
      <c r="V2070" s="2">
        <v>88</v>
      </c>
      <c r="W2070" s="2">
        <v>109</v>
      </c>
    </row>
    <row r="2071" spans="20:23" x14ac:dyDescent="0.25">
      <c r="T2071" s="3" t="s">
        <v>22</v>
      </c>
      <c r="U2071" s="11">
        <f t="shared" si="32"/>
        <v>0</v>
      </c>
      <c r="V2071" s="3">
        <v>114</v>
      </c>
      <c r="W2071" s="3">
        <v>220</v>
      </c>
    </row>
    <row r="2072" spans="20:23" x14ac:dyDescent="0.25">
      <c r="T2072" s="2" t="s">
        <v>22</v>
      </c>
      <c r="U2072" s="10">
        <f t="shared" si="32"/>
        <v>0</v>
      </c>
      <c r="V2072" s="2">
        <v>65</v>
      </c>
      <c r="W2072" s="2">
        <v>55.6</v>
      </c>
    </row>
    <row r="2073" spans="20:23" x14ac:dyDescent="0.25">
      <c r="T2073" s="3" t="s">
        <v>22</v>
      </c>
      <c r="U2073" s="11">
        <f t="shared" si="32"/>
        <v>0</v>
      </c>
      <c r="V2073" s="3">
        <v>96</v>
      </c>
      <c r="W2073" s="3">
        <v>207.6</v>
      </c>
    </row>
    <row r="2074" spans="20:23" x14ac:dyDescent="0.25">
      <c r="T2074" s="2" t="s">
        <v>23</v>
      </c>
      <c r="U2074" s="10">
        <f t="shared" si="32"/>
        <v>1</v>
      </c>
      <c r="V2074" s="2">
        <v>108</v>
      </c>
      <c r="W2074" s="2">
        <v>109.6</v>
      </c>
    </row>
    <row r="2075" spans="20:23" x14ac:dyDescent="0.25">
      <c r="T2075" s="3" t="s">
        <v>22</v>
      </c>
      <c r="U2075" s="11">
        <f t="shared" si="32"/>
        <v>0</v>
      </c>
      <c r="V2075" s="3">
        <v>113</v>
      </c>
      <c r="W2075" s="3">
        <v>197.2</v>
      </c>
    </row>
    <row r="2076" spans="20:23" x14ac:dyDescent="0.25">
      <c r="T2076" s="2" t="s">
        <v>22</v>
      </c>
      <c r="U2076" s="10">
        <f t="shared" si="32"/>
        <v>0</v>
      </c>
      <c r="V2076" s="2">
        <v>120</v>
      </c>
      <c r="W2076" s="2">
        <v>175.7</v>
      </c>
    </row>
    <row r="2077" spans="20:23" x14ac:dyDescent="0.25">
      <c r="T2077" s="3" t="s">
        <v>22</v>
      </c>
      <c r="U2077" s="11">
        <f t="shared" si="32"/>
        <v>0</v>
      </c>
      <c r="V2077" s="3">
        <v>115</v>
      </c>
      <c r="W2077" s="3">
        <v>205.2</v>
      </c>
    </row>
    <row r="2078" spans="20:23" x14ac:dyDescent="0.25">
      <c r="T2078" s="2" t="s">
        <v>22</v>
      </c>
      <c r="U2078" s="10">
        <f t="shared" si="32"/>
        <v>0</v>
      </c>
      <c r="V2078" s="2">
        <v>104</v>
      </c>
      <c r="W2078" s="2">
        <v>193.1</v>
      </c>
    </row>
    <row r="2079" spans="20:23" x14ac:dyDescent="0.25">
      <c r="T2079" s="3" t="s">
        <v>22</v>
      </c>
      <c r="U2079" s="11">
        <f t="shared" si="32"/>
        <v>0</v>
      </c>
      <c r="V2079" s="3">
        <v>121</v>
      </c>
      <c r="W2079" s="3">
        <v>232.6</v>
      </c>
    </row>
    <row r="2080" spans="20:23" x14ac:dyDescent="0.25">
      <c r="T2080" s="2" t="s">
        <v>22</v>
      </c>
      <c r="U2080" s="10">
        <f t="shared" si="32"/>
        <v>0</v>
      </c>
      <c r="V2080" s="2">
        <v>89</v>
      </c>
      <c r="W2080" s="2">
        <v>102.7</v>
      </c>
    </row>
    <row r="2081" spans="20:23" x14ac:dyDescent="0.25">
      <c r="T2081" s="3" t="s">
        <v>22</v>
      </c>
      <c r="U2081" s="11">
        <f t="shared" si="32"/>
        <v>0</v>
      </c>
      <c r="V2081" s="3">
        <v>70</v>
      </c>
      <c r="W2081" s="3">
        <v>263.10000000000002</v>
      </c>
    </row>
    <row r="2082" spans="20:23" x14ac:dyDescent="0.25">
      <c r="T2082" s="2" t="s">
        <v>22</v>
      </c>
      <c r="U2082" s="10">
        <f t="shared" si="32"/>
        <v>0</v>
      </c>
      <c r="V2082" s="2">
        <v>79</v>
      </c>
      <c r="W2082" s="2">
        <v>197</v>
      </c>
    </row>
    <row r="2083" spans="20:23" x14ac:dyDescent="0.25">
      <c r="T2083" s="3" t="s">
        <v>22</v>
      </c>
      <c r="U2083" s="11">
        <f t="shared" si="32"/>
        <v>0</v>
      </c>
      <c r="V2083" s="3">
        <v>90</v>
      </c>
      <c r="W2083" s="3">
        <v>169.3</v>
      </c>
    </row>
    <row r="2084" spans="20:23" x14ac:dyDescent="0.25">
      <c r="T2084" s="2" t="s">
        <v>22</v>
      </c>
      <c r="U2084" s="10">
        <f t="shared" si="32"/>
        <v>0</v>
      </c>
      <c r="V2084" s="2">
        <v>123</v>
      </c>
      <c r="W2084" s="2">
        <v>201.5</v>
      </c>
    </row>
    <row r="2085" spans="20:23" x14ac:dyDescent="0.25">
      <c r="T2085" s="3" t="s">
        <v>22</v>
      </c>
      <c r="U2085" s="11">
        <f t="shared" si="32"/>
        <v>0</v>
      </c>
      <c r="V2085" s="3">
        <v>119</v>
      </c>
      <c r="W2085" s="3">
        <v>251</v>
      </c>
    </row>
    <row r="2086" spans="20:23" x14ac:dyDescent="0.25">
      <c r="T2086" s="2" t="s">
        <v>22</v>
      </c>
      <c r="U2086" s="10">
        <f t="shared" si="32"/>
        <v>0</v>
      </c>
      <c r="V2086" s="2">
        <v>117</v>
      </c>
      <c r="W2086" s="2">
        <v>230.4</v>
      </c>
    </row>
    <row r="2087" spans="20:23" x14ac:dyDescent="0.25">
      <c r="T2087" s="3" t="s">
        <v>22</v>
      </c>
      <c r="U2087" s="11">
        <f t="shared" si="32"/>
        <v>0</v>
      </c>
      <c r="V2087" s="3">
        <v>120</v>
      </c>
      <c r="W2087" s="3">
        <v>109.8</v>
      </c>
    </row>
    <row r="2088" spans="20:23" x14ac:dyDescent="0.25">
      <c r="T2088" s="2" t="s">
        <v>22</v>
      </c>
      <c r="U2088" s="10">
        <f t="shared" si="32"/>
        <v>0</v>
      </c>
      <c r="V2088" s="2">
        <v>107</v>
      </c>
      <c r="W2088" s="2">
        <v>173.4</v>
      </c>
    </row>
    <row r="2089" spans="20:23" x14ac:dyDescent="0.25">
      <c r="T2089" s="3" t="s">
        <v>22</v>
      </c>
      <c r="U2089" s="11">
        <f t="shared" si="32"/>
        <v>0</v>
      </c>
      <c r="V2089" s="3">
        <v>93</v>
      </c>
      <c r="W2089" s="3">
        <v>214.4</v>
      </c>
    </row>
    <row r="2090" spans="20:23" x14ac:dyDescent="0.25">
      <c r="T2090" s="2" t="s">
        <v>22</v>
      </c>
      <c r="U2090" s="10">
        <f t="shared" si="32"/>
        <v>0</v>
      </c>
      <c r="V2090" s="2">
        <v>103</v>
      </c>
      <c r="W2090" s="2">
        <v>96.1</v>
      </c>
    </row>
    <row r="2091" spans="20:23" x14ac:dyDescent="0.25">
      <c r="T2091" s="3" t="s">
        <v>22</v>
      </c>
      <c r="U2091" s="11">
        <f t="shared" si="32"/>
        <v>0</v>
      </c>
      <c r="V2091" s="3">
        <v>145</v>
      </c>
      <c r="W2091" s="3">
        <v>101.4</v>
      </c>
    </row>
    <row r="2092" spans="20:23" x14ac:dyDescent="0.25">
      <c r="T2092" s="2" t="s">
        <v>22</v>
      </c>
      <c r="U2092" s="10">
        <f t="shared" si="32"/>
        <v>0</v>
      </c>
      <c r="V2092" s="2">
        <v>74</v>
      </c>
      <c r="W2092" s="2">
        <v>232.5</v>
      </c>
    </row>
    <row r="2093" spans="20:23" x14ac:dyDescent="0.25">
      <c r="T2093" s="3" t="s">
        <v>22</v>
      </c>
      <c r="U2093" s="11">
        <f t="shared" si="32"/>
        <v>0</v>
      </c>
      <c r="V2093" s="3">
        <v>120</v>
      </c>
      <c r="W2093" s="3">
        <v>174.5</v>
      </c>
    </row>
    <row r="2094" spans="20:23" x14ac:dyDescent="0.25">
      <c r="T2094" s="2" t="s">
        <v>22</v>
      </c>
      <c r="U2094" s="10">
        <f t="shared" si="32"/>
        <v>0</v>
      </c>
      <c r="V2094" s="2">
        <v>99</v>
      </c>
      <c r="W2094" s="2">
        <v>211.1</v>
      </c>
    </row>
    <row r="2095" spans="20:23" x14ac:dyDescent="0.25">
      <c r="T2095" s="3" t="s">
        <v>22</v>
      </c>
      <c r="U2095" s="11">
        <f t="shared" si="32"/>
        <v>0</v>
      </c>
      <c r="V2095" s="3">
        <v>96</v>
      </c>
      <c r="W2095" s="3">
        <v>109.2</v>
      </c>
    </row>
    <row r="2096" spans="20:23" x14ac:dyDescent="0.25">
      <c r="T2096" s="2" t="s">
        <v>22</v>
      </c>
      <c r="U2096" s="10">
        <f t="shared" si="32"/>
        <v>0</v>
      </c>
      <c r="V2096" s="2">
        <v>95</v>
      </c>
      <c r="W2096" s="2">
        <v>220</v>
      </c>
    </row>
    <row r="2097" spans="20:23" x14ac:dyDescent="0.25">
      <c r="T2097" s="3" t="s">
        <v>22</v>
      </c>
      <c r="U2097" s="11">
        <f t="shared" si="32"/>
        <v>0</v>
      </c>
      <c r="V2097" s="3">
        <v>98</v>
      </c>
      <c r="W2097" s="3">
        <v>181.4</v>
      </c>
    </row>
    <row r="2098" spans="20:23" x14ac:dyDescent="0.25">
      <c r="T2098" s="2" t="s">
        <v>22</v>
      </c>
      <c r="U2098" s="10">
        <f t="shared" si="32"/>
        <v>0</v>
      </c>
      <c r="V2098" s="2">
        <v>82</v>
      </c>
      <c r="W2098" s="2">
        <v>180.7</v>
      </c>
    </row>
    <row r="2099" spans="20:23" x14ac:dyDescent="0.25">
      <c r="T2099" s="3" t="s">
        <v>22</v>
      </c>
      <c r="U2099" s="11">
        <f t="shared" si="32"/>
        <v>0</v>
      </c>
      <c r="V2099" s="3">
        <v>109</v>
      </c>
      <c r="W2099" s="3">
        <v>96.5</v>
      </c>
    </row>
    <row r="2100" spans="20:23" x14ac:dyDescent="0.25">
      <c r="T2100" s="2" t="s">
        <v>22</v>
      </c>
      <c r="U2100" s="10">
        <f t="shared" si="32"/>
        <v>0</v>
      </c>
      <c r="V2100" s="2">
        <v>93</v>
      </c>
      <c r="W2100" s="2">
        <v>183.5</v>
      </c>
    </row>
    <row r="2101" spans="20:23" x14ac:dyDescent="0.25">
      <c r="T2101" s="3" t="s">
        <v>22</v>
      </c>
      <c r="U2101" s="11">
        <f t="shared" si="32"/>
        <v>0</v>
      </c>
      <c r="V2101" s="3">
        <v>90</v>
      </c>
      <c r="W2101" s="3">
        <v>107.9</v>
      </c>
    </row>
    <row r="2102" spans="20:23" x14ac:dyDescent="0.25">
      <c r="T2102" s="2" t="s">
        <v>22</v>
      </c>
      <c r="U2102" s="10">
        <f t="shared" si="32"/>
        <v>0</v>
      </c>
      <c r="V2102" s="2">
        <v>96</v>
      </c>
      <c r="W2102" s="2">
        <v>161</v>
      </c>
    </row>
    <row r="2103" spans="20:23" x14ac:dyDescent="0.25">
      <c r="T2103" s="3" t="s">
        <v>22</v>
      </c>
      <c r="U2103" s="11">
        <f t="shared" si="32"/>
        <v>0</v>
      </c>
      <c r="V2103" s="3">
        <v>146</v>
      </c>
      <c r="W2103" s="3">
        <v>149.19999999999999</v>
      </c>
    </row>
    <row r="2104" spans="20:23" x14ac:dyDescent="0.25">
      <c r="T2104" s="2" t="s">
        <v>22</v>
      </c>
      <c r="U2104" s="10">
        <f t="shared" si="32"/>
        <v>0</v>
      </c>
      <c r="V2104" s="2">
        <v>124</v>
      </c>
      <c r="W2104" s="2">
        <v>227.8</v>
      </c>
    </row>
    <row r="2105" spans="20:23" x14ac:dyDescent="0.25">
      <c r="T2105" s="3" t="s">
        <v>23</v>
      </c>
      <c r="U2105" s="11">
        <f t="shared" si="32"/>
        <v>1</v>
      </c>
      <c r="V2105" s="3">
        <v>120</v>
      </c>
      <c r="W2105" s="3">
        <v>137.80000000000001</v>
      </c>
    </row>
    <row r="2106" spans="20:23" x14ac:dyDescent="0.25">
      <c r="T2106" s="2" t="s">
        <v>22</v>
      </c>
      <c r="U2106" s="10">
        <f t="shared" si="32"/>
        <v>0</v>
      </c>
      <c r="V2106" s="2">
        <v>87</v>
      </c>
      <c r="W2106" s="2">
        <v>141.69999999999999</v>
      </c>
    </row>
    <row r="2107" spans="20:23" x14ac:dyDescent="0.25">
      <c r="T2107" s="3" t="s">
        <v>22</v>
      </c>
      <c r="U2107" s="11">
        <f t="shared" si="32"/>
        <v>0</v>
      </c>
      <c r="V2107" s="3">
        <v>115</v>
      </c>
      <c r="W2107" s="3">
        <v>196.4</v>
      </c>
    </row>
    <row r="2108" spans="20:23" x14ac:dyDescent="0.25">
      <c r="T2108" s="2" t="s">
        <v>22</v>
      </c>
      <c r="U2108" s="10">
        <f t="shared" si="32"/>
        <v>0</v>
      </c>
      <c r="V2108" s="2">
        <v>133</v>
      </c>
      <c r="W2108" s="2">
        <v>146.80000000000001</v>
      </c>
    </row>
    <row r="2109" spans="20:23" x14ac:dyDescent="0.25">
      <c r="T2109" s="3" t="s">
        <v>22</v>
      </c>
      <c r="U2109" s="11">
        <f t="shared" si="32"/>
        <v>0</v>
      </c>
      <c r="V2109" s="3">
        <v>111</v>
      </c>
      <c r="W2109" s="3">
        <v>173.9</v>
      </c>
    </row>
    <row r="2110" spans="20:23" x14ac:dyDescent="0.25">
      <c r="T2110" s="2" t="s">
        <v>22</v>
      </c>
      <c r="U2110" s="10">
        <f t="shared" si="32"/>
        <v>0</v>
      </c>
      <c r="V2110" s="2">
        <v>80</v>
      </c>
      <c r="W2110" s="2">
        <v>305.2</v>
      </c>
    </row>
    <row r="2111" spans="20:23" x14ac:dyDescent="0.25">
      <c r="T2111" s="3" t="s">
        <v>22</v>
      </c>
      <c r="U2111" s="11">
        <f t="shared" si="32"/>
        <v>0</v>
      </c>
      <c r="V2111" s="3">
        <v>106</v>
      </c>
      <c r="W2111" s="3">
        <v>150</v>
      </c>
    </row>
    <row r="2112" spans="20:23" x14ac:dyDescent="0.25">
      <c r="T2112" s="2" t="s">
        <v>22</v>
      </c>
      <c r="U2112" s="10">
        <f t="shared" si="32"/>
        <v>0</v>
      </c>
      <c r="V2112" s="2">
        <v>114</v>
      </c>
      <c r="W2112" s="2">
        <v>197.5</v>
      </c>
    </row>
    <row r="2113" spans="20:23" x14ac:dyDescent="0.25">
      <c r="T2113" s="3" t="s">
        <v>22</v>
      </c>
      <c r="U2113" s="11">
        <f t="shared" si="32"/>
        <v>0</v>
      </c>
      <c r="V2113" s="3">
        <v>67</v>
      </c>
      <c r="W2113" s="3">
        <v>240.2</v>
      </c>
    </row>
    <row r="2114" spans="20:23" x14ac:dyDescent="0.25">
      <c r="T2114" s="2" t="s">
        <v>22</v>
      </c>
      <c r="U2114" s="10">
        <f t="shared" si="32"/>
        <v>0</v>
      </c>
      <c r="V2114" s="2">
        <v>117</v>
      </c>
      <c r="W2114" s="2">
        <v>186.2</v>
      </c>
    </row>
    <row r="2115" spans="20:23" x14ac:dyDescent="0.25">
      <c r="T2115" s="3" t="s">
        <v>22</v>
      </c>
      <c r="U2115" s="11">
        <f t="shared" ref="U2115:U2178" si="33">IF(T2115="yes",1,0)</f>
        <v>0</v>
      </c>
      <c r="V2115" s="3">
        <v>127</v>
      </c>
      <c r="W2115" s="3">
        <v>116.9</v>
      </c>
    </row>
    <row r="2116" spans="20:23" x14ac:dyDescent="0.25">
      <c r="T2116" s="2" t="s">
        <v>22</v>
      </c>
      <c r="U2116" s="10">
        <f t="shared" si="33"/>
        <v>0</v>
      </c>
      <c r="V2116" s="2">
        <v>95</v>
      </c>
      <c r="W2116" s="2">
        <v>236.7</v>
      </c>
    </row>
    <row r="2117" spans="20:23" x14ac:dyDescent="0.25">
      <c r="T2117" s="3" t="s">
        <v>22</v>
      </c>
      <c r="U2117" s="11">
        <f t="shared" si="33"/>
        <v>0</v>
      </c>
      <c r="V2117" s="3">
        <v>93</v>
      </c>
      <c r="W2117" s="3">
        <v>173.2</v>
      </c>
    </row>
    <row r="2118" spans="20:23" x14ac:dyDescent="0.25">
      <c r="T2118" s="2" t="s">
        <v>22</v>
      </c>
      <c r="U2118" s="10">
        <f t="shared" si="33"/>
        <v>0</v>
      </c>
      <c r="V2118" s="2">
        <v>135</v>
      </c>
      <c r="W2118" s="2">
        <v>181.3</v>
      </c>
    </row>
    <row r="2119" spans="20:23" x14ac:dyDescent="0.25">
      <c r="T2119" s="3" t="s">
        <v>23</v>
      </c>
      <c r="U2119" s="11">
        <f t="shared" si="33"/>
        <v>1</v>
      </c>
      <c r="V2119" s="3">
        <v>72</v>
      </c>
      <c r="W2119" s="3">
        <v>167.8</v>
      </c>
    </row>
    <row r="2120" spans="20:23" x14ac:dyDescent="0.25">
      <c r="T2120" s="2" t="s">
        <v>22</v>
      </c>
      <c r="U2120" s="10">
        <f t="shared" si="33"/>
        <v>0</v>
      </c>
      <c r="V2120" s="2">
        <v>112</v>
      </c>
      <c r="W2120" s="2">
        <v>87.6</v>
      </c>
    </row>
    <row r="2121" spans="20:23" x14ac:dyDescent="0.25">
      <c r="T2121" s="3" t="s">
        <v>22</v>
      </c>
      <c r="U2121" s="11">
        <f t="shared" si="33"/>
        <v>0</v>
      </c>
      <c r="V2121" s="3">
        <v>45</v>
      </c>
      <c r="W2121" s="3">
        <v>203.3</v>
      </c>
    </row>
    <row r="2122" spans="20:23" x14ac:dyDescent="0.25">
      <c r="T2122" s="2" t="s">
        <v>23</v>
      </c>
      <c r="U2122" s="10">
        <f t="shared" si="33"/>
        <v>1</v>
      </c>
      <c r="V2122" s="2">
        <v>95</v>
      </c>
      <c r="W2122" s="2">
        <v>92.6</v>
      </c>
    </row>
    <row r="2123" spans="20:23" x14ac:dyDescent="0.25">
      <c r="T2123" s="3" t="s">
        <v>22</v>
      </c>
      <c r="U2123" s="11">
        <f t="shared" si="33"/>
        <v>0</v>
      </c>
      <c r="V2123" s="3">
        <v>135</v>
      </c>
      <c r="W2123" s="3">
        <v>262.89999999999998</v>
      </c>
    </row>
    <row r="2124" spans="20:23" x14ac:dyDescent="0.25">
      <c r="T2124" s="2" t="s">
        <v>22</v>
      </c>
      <c r="U2124" s="10">
        <f t="shared" si="33"/>
        <v>0</v>
      </c>
      <c r="V2124" s="2">
        <v>116</v>
      </c>
      <c r="W2124" s="2">
        <v>141.80000000000001</v>
      </c>
    </row>
    <row r="2125" spans="20:23" x14ac:dyDescent="0.25">
      <c r="T2125" s="3" t="s">
        <v>22</v>
      </c>
      <c r="U2125" s="11">
        <f t="shared" si="33"/>
        <v>0</v>
      </c>
      <c r="V2125" s="3">
        <v>62</v>
      </c>
      <c r="W2125" s="3">
        <v>50.6</v>
      </c>
    </row>
    <row r="2126" spans="20:23" x14ac:dyDescent="0.25">
      <c r="T2126" s="2" t="s">
        <v>22</v>
      </c>
      <c r="U2126" s="10">
        <f t="shared" si="33"/>
        <v>0</v>
      </c>
      <c r="V2126" s="2">
        <v>59</v>
      </c>
      <c r="W2126" s="2">
        <v>134.9</v>
      </c>
    </row>
    <row r="2127" spans="20:23" x14ac:dyDescent="0.25">
      <c r="T2127" s="3" t="s">
        <v>22</v>
      </c>
      <c r="U2127" s="11">
        <f t="shared" si="33"/>
        <v>0</v>
      </c>
      <c r="V2127" s="3">
        <v>110</v>
      </c>
      <c r="W2127" s="3">
        <v>252.1</v>
      </c>
    </row>
    <row r="2128" spans="20:23" x14ac:dyDescent="0.25">
      <c r="T2128" s="2" t="s">
        <v>22</v>
      </c>
      <c r="U2128" s="10">
        <f t="shared" si="33"/>
        <v>0</v>
      </c>
      <c r="V2128" s="2">
        <v>95</v>
      </c>
      <c r="W2128" s="2">
        <v>215.5</v>
      </c>
    </row>
    <row r="2129" spans="20:23" x14ac:dyDescent="0.25">
      <c r="T2129" s="3" t="s">
        <v>22</v>
      </c>
      <c r="U2129" s="11">
        <f t="shared" si="33"/>
        <v>0</v>
      </c>
      <c r="V2129" s="3">
        <v>66</v>
      </c>
      <c r="W2129" s="3">
        <v>124.8</v>
      </c>
    </row>
    <row r="2130" spans="20:23" x14ac:dyDescent="0.25">
      <c r="T2130" s="2" t="s">
        <v>22</v>
      </c>
      <c r="U2130" s="10">
        <f t="shared" si="33"/>
        <v>0</v>
      </c>
      <c r="V2130" s="2">
        <v>131</v>
      </c>
      <c r="W2130" s="2">
        <v>183.2</v>
      </c>
    </row>
    <row r="2131" spans="20:23" x14ac:dyDescent="0.25">
      <c r="T2131" s="3" t="s">
        <v>22</v>
      </c>
      <c r="U2131" s="11">
        <f t="shared" si="33"/>
        <v>0</v>
      </c>
      <c r="V2131" s="3">
        <v>107</v>
      </c>
      <c r="W2131" s="3">
        <v>230.1</v>
      </c>
    </row>
    <row r="2132" spans="20:23" x14ac:dyDescent="0.25">
      <c r="T2132" s="2" t="s">
        <v>22</v>
      </c>
      <c r="U2132" s="10">
        <f t="shared" si="33"/>
        <v>0</v>
      </c>
      <c r="V2132" s="2">
        <v>125</v>
      </c>
      <c r="W2132" s="2">
        <v>135.80000000000001</v>
      </c>
    </row>
    <row r="2133" spans="20:23" x14ac:dyDescent="0.25">
      <c r="T2133" s="3" t="s">
        <v>22</v>
      </c>
      <c r="U2133" s="11">
        <f t="shared" si="33"/>
        <v>0</v>
      </c>
      <c r="V2133" s="3">
        <v>98</v>
      </c>
      <c r="W2133" s="3">
        <v>205.7</v>
      </c>
    </row>
    <row r="2134" spans="20:23" x14ac:dyDescent="0.25">
      <c r="T2134" s="2" t="s">
        <v>22</v>
      </c>
      <c r="U2134" s="10">
        <f t="shared" si="33"/>
        <v>0</v>
      </c>
      <c r="V2134" s="2">
        <v>105</v>
      </c>
      <c r="W2134" s="2">
        <v>73.8</v>
      </c>
    </row>
    <row r="2135" spans="20:23" x14ac:dyDescent="0.25">
      <c r="T2135" s="3" t="s">
        <v>22</v>
      </c>
      <c r="U2135" s="11">
        <f t="shared" si="33"/>
        <v>0</v>
      </c>
      <c r="V2135" s="3">
        <v>119</v>
      </c>
      <c r="W2135" s="3">
        <v>189.3</v>
      </c>
    </row>
    <row r="2136" spans="20:23" x14ac:dyDescent="0.25">
      <c r="T2136" s="2" t="s">
        <v>22</v>
      </c>
      <c r="U2136" s="10">
        <f t="shared" si="33"/>
        <v>0</v>
      </c>
      <c r="V2136" s="2">
        <v>115</v>
      </c>
      <c r="W2136" s="2">
        <v>147.19999999999999</v>
      </c>
    </row>
    <row r="2137" spans="20:23" x14ac:dyDescent="0.25">
      <c r="T2137" s="3" t="s">
        <v>22</v>
      </c>
      <c r="U2137" s="11">
        <f t="shared" si="33"/>
        <v>0</v>
      </c>
      <c r="V2137" s="3">
        <v>95</v>
      </c>
      <c r="W2137" s="3">
        <v>137.30000000000001</v>
      </c>
    </row>
    <row r="2138" spans="20:23" x14ac:dyDescent="0.25">
      <c r="T2138" s="2" t="s">
        <v>22</v>
      </c>
      <c r="U2138" s="10">
        <f t="shared" si="33"/>
        <v>0</v>
      </c>
      <c r="V2138" s="2">
        <v>125</v>
      </c>
      <c r="W2138" s="2">
        <v>70.7</v>
      </c>
    </row>
    <row r="2139" spans="20:23" x14ac:dyDescent="0.25">
      <c r="T2139" s="3" t="s">
        <v>22</v>
      </c>
      <c r="U2139" s="11">
        <f t="shared" si="33"/>
        <v>0</v>
      </c>
      <c r="V2139" s="3">
        <v>117</v>
      </c>
      <c r="W2139" s="3">
        <v>204.6</v>
      </c>
    </row>
    <row r="2140" spans="20:23" x14ac:dyDescent="0.25">
      <c r="T2140" s="2" t="s">
        <v>23</v>
      </c>
      <c r="U2140" s="10">
        <f t="shared" si="33"/>
        <v>1</v>
      </c>
      <c r="V2140" s="2">
        <v>88</v>
      </c>
      <c r="W2140" s="2">
        <v>123.1</v>
      </c>
    </row>
    <row r="2141" spans="20:23" x14ac:dyDescent="0.25">
      <c r="T2141" s="3" t="s">
        <v>22</v>
      </c>
      <c r="U2141" s="11">
        <f t="shared" si="33"/>
        <v>0</v>
      </c>
      <c r="V2141" s="3">
        <v>115</v>
      </c>
      <c r="W2141" s="3">
        <v>129.69999999999999</v>
      </c>
    </row>
    <row r="2142" spans="20:23" x14ac:dyDescent="0.25">
      <c r="T2142" s="2" t="s">
        <v>22</v>
      </c>
      <c r="U2142" s="10">
        <f t="shared" si="33"/>
        <v>0</v>
      </c>
      <c r="V2142" s="2">
        <v>70</v>
      </c>
      <c r="W2142" s="2">
        <v>198.7</v>
      </c>
    </row>
    <row r="2143" spans="20:23" x14ac:dyDescent="0.25">
      <c r="T2143" s="3" t="s">
        <v>22</v>
      </c>
      <c r="U2143" s="11">
        <f t="shared" si="33"/>
        <v>0</v>
      </c>
      <c r="V2143" s="3">
        <v>116</v>
      </c>
      <c r="W2143" s="3">
        <v>145.1</v>
      </c>
    </row>
    <row r="2144" spans="20:23" x14ac:dyDescent="0.25">
      <c r="T2144" s="2" t="s">
        <v>22</v>
      </c>
      <c r="U2144" s="10">
        <f t="shared" si="33"/>
        <v>0</v>
      </c>
      <c r="V2144" s="2">
        <v>101</v>
      </c>
      <c r="W2144" s="2">
        <v>135.19999999999999</v>
      </c>
    </row>
    <row r="2145" spans="20:23" x14ac:dyDescent="0.25">
      <c r="T2145" s="3" t="s">
        <v>22</v>
      </c>
      <c r="U2145" s="11">
        <f t="shared" si="33"/>
        <v>0</v>
      </c>
      <c r="V2145" s="3">
        <v>105</v>
      </c>
      <c r="W2145" s="3">
        <v>124.7</v>
      </c>
    </row>
    <row r="2146" spans="20:23" x14ac:dyDescent="0.25">
      <c r="T2146" s="2" t="s">
        <v>22</v>
      </c>
      <c r="U2146" s="10">
        <f t="shared" si="33"/>
        <v>0</v>
      </c>
      <c r="V2146" s="2">
        <v>76</v>
      </c>
      <c r="W2146" s="2">
        <v>215.9</v>
      </c>
    </row>
    <row r="2147" spans="20:23" x14ac:dyDescent="0.25">
      <c r="T2147" s="3" t="s">
        <v>22</v>
      </c>
      <c r="U2147" s="11">
        <f t="shared" si="33"/>
        <v>0</v>
      </c>
      <c r="V2147" s="3">
        <v>142</v>
      </c>
      <c r="W2147" s="3">
        <v>119.2</v>
      </c>
    </row>
    <row r="2148" spans="20:23" x14ac:dyDescent="0.25">
      <c r="T2148" s="2" t="s">
        <v>22</v>
      </c>
      <c r="U2148" s="10">
        <f t="shared" si="33"/>
        <v>0</v>
      </c>
      <c r="V2148" s="2">
        <v>116</v>
      </c>
      <c r="W2148" s="2">
        <v>144.30000000000001</v>
      </c>
    </row>
    <row r="2149" spans="20:23" x14ac:dyDescent="0.25">
      <c r="T2149" s="3" t="s">
        <v>22</v>
      </c>
      <c r="U2149" s="11">
        <f t="shared" si="33"/>
        <v>0</v>
      </c>
      <c r="V2149" s="3">
        <v>121</v>
      </c>
      <c r="W2149" s="3">
        <v>235.2</v>
      </c>
    </row>
    <row r="2150" spans="20:23" x14ac:dyDescent="0.25">
      <c r="T2150" s="2" t="s">
        <v>22</v>
      </c>
      <c r="U2150" s="10">
        <f t="shared" si="33"/>
        <v>0</v>
      </c>
      <c r="V2150" s="2">
        <v>57</v>
      </c>
      <c r="W2150" s="2">
        <v>174</v>
      </c>
    </row>
    <row r="2151" spans="20:23" x14ac:dyDescent="0.25">
      <c r="T2151" s="3" t="s">
        <v>23</v>
      </c>
      <c r="U2151" s="11">
        <f t="shared" si="33"/>
        <v>1</v>
      </c>
      <c r="V2151" s="3">
        <v>65</v>
      </c>
      <c r="W2151" s="3">
        <v>115</v>
      </c>
    </row>
    <row r="2152" spans="20:23" x14ac:dyDescent="0.25">
      <c r="T2152" s="2" t="s">
        <v>22</v>
      </c>
      <c r="U2152" s="10">
        <f t="shared" si="33"/>
        <v>0</v>
      </c>
      <c r="V2152" s="2">
        <v>93</v>
      </c>
      <c r="W2152" s="2">
        <v>151.69999999999999</v>
      </c>
    </row>
    <row r="2153" spans="20:23" x14ac:dyDescent="0.25">
      <c r="T2153" s="3" t="s">
        <v>22</v>
      </c>
      <c r="U2153" s="11">
        <f t="shared" si="33"/>
        <v>0</v>
      </c>
      <c r="V2153" s="3">
        <v>93</v>
      </c>
      <c r="W2153" s="3">
        <v>218.6</v>
      </c>
    </row>
    <row r="2154" spans="20:23" x14ac:dyDescent="0.25">
      <c r="T2154" s="2" t="s">
        <v>22</v>
      </c>
      <c r="U2154" s="10">
        <f t="shared" si="33"/>
        <v>0</v>
      </c>
      <c r="V2154" s="2">
        <v>98</v>
      </c>
      <c r="W2154" s="2">
        <v>190.3</v>
      </c>
    </row>
    <row r="2155" spans="20:23" x14ac:dyDescent="0.25">
      <c r="T2155" s="3" t="s">
        <v>23</v>
      </c>
      <c r="U2155" s="11">
        <f t="shared" si="33"/>
        <v>1</v>
      </c>
      <c r="V2155" s="3">
        <v>60</v>
      </c>
      <c r="W2155" s="3">
        <v>184.7</v>
      </c>
    </row>
    <row r="2156" spans="20:23" x14ac:dyDescent="0.25">
      <c r="T2156" s="2" t="s">
        <v>22</v>
      </c>
      <c r="U2156" s="10">
        <f t="shared" si="33"/>
        <v>0</v>
      </c>
      <c r="V2156" s="2">
        <v>99</v>
      </c>
      <c r="W2156" s="2">
        <v>115.3</v>
      </c>
    </row>
    <row r="2157" spans="20:23" x14ac:dyDescent="0.25">
      <c r="T2157" s="3" t="s">
        <v>23</v>
      </c>
      <c r="U2157" s="11">
        <f t="shared" si="33"/>
        <v>1</v>
      </c>
      <c r="V2157" s="3">
        <v>108</v>
      </c>
      <c r="W2157" s="3">
        <v>113</v>
      </c>
    </row>
    <row r="2158" spans="20:23" x14ac:dyDescent="0.25">
      <c r="T2158" s="2" t="s">
        <v>23</v>
      </c>
      <c r="U2158" s="10">
        <f t="shared" si="33"/>
        <v>1</v>
      </c>
      <c r="V2158" s="2">
        <v>100</v>
      </c>
      <c r="W2158" s="2">
        <v>294.2</v>
      </c>
    </row>
    <row r="2159" spans="20:23" x14ac:dyDescent="0.25">
      <c r="T2159" s="3" t="s">
        <v>22</v>
      </c>
      <c r="U2159" s="11">
        <f t="shared" si="33"/>
        <v>0</v>
      </c>
      <c r="V2159" s="3">
        <v>86</v>
      </c>
      <c r="W2159" s="3">
        <v>215.6</v>
      </c>
    </row>
    <row r="2160" spans="20:23" x14ac:dyDescent="0.25">
      <c r="T2160" s="2" t="s">
        <v>22</v>
      </c>
      <c r="U2160" s="10">
        <f t="shared" si="33"/>
        <v>0</v>
      </c>
      <c r="V2160" s="2">
        <v>80</v>
      </c>
      <c r="W2160" s="2">
        <v>128.80000000000001</v>
      </c>
    </row>
    <row r="2161" spans="20:23" x14ac:dyDescent="0.25">
      <c r="T2161" s="3" t="s">
        <v>23</v>
      </c>
      <c r="U2161" s="11">
        <f t="shared" si="33"/>
        <v>1</v>
      </c>
      <c r="V2161" s="3">
        <v>117</v>
      </c>
      <c r="W2161" s="3">
        <v>211.2</v>
      </c>
    </row>
    <row r="2162" spans="20:23" x14ac:dyDescent="0.25">
      <c r="T2162" s="2" t="s">
        <v>22</v>
      </c>
      <c r="U2162" s="10">
        <f t="shared" si="33"/>
        <v>0</v>
      </c>
      <c r="V2162" s="2">
        <v>82</v>
      </c>
      <c r="W2162" s="2">
        <v>71.2</v>
      </c>
    </row>
    <row r="2163" spans="20:23" x14ac:dyDescent="0.25">
      <c r="T2163" s="3" t="s">
        <v>22</v>
      </c>
      <c r="U2163" s="11">
        <f t="shared" si="33"/>
        <v>0</v>
      </c>
      <c r="V2163" s="3">
        <v>121</v>
      </c>
      <c r="W2163" s="3">
        <v>94.9</v>
      </c>
    </row>
    <row r="2164" spans="20:23" x14ac:dyDescent="0.25">
      <c r="T2164" s="2" t="s">
        <v>23</v>
      </c>
      <c r="U2164" s="10">
        <f t="shared" si="33"/>
        <v>1</v>
      </c>
      <c r="V2164" s="2">
        <v>116</v>
      </c>
      <c r="W2164" s="2">
        <v>259.39999999999998</v>
      </c>
    </row>
    <row r="2165" spans="20:23" x14ac:dyDescent="0.25">
      <c r="T2165" s="3" t="s">
        <v>22</v>
      </c>
      <c r="U2165" s="11">
        <f t="shared" si="33"/>
        <v>0</v>
      </c>
      <c r="V2165" s="3">
        <v>123</v>
      </c>
      <c r="W2165" s="3">
        <v>215.8</v>
      </c>
    </row>
    <row r="2166" spans="20:23" x14ac:dyDescent="0.25">
      <c r="T2166" s="2" t="s">
        <v>22</v>
      </c>
      <c r="U2166" s="10">
        <f t="shared" si="33"/>
        <v>0</v>
      </c>
      <c r="V2166" s="2">
        <v>113</v>
      </c>
      <c r="W2166" s="2">
        <v>97.5</v>
      </c>
    </row>
    <row r="2167" spans="20:23" x14ac:dyDescent="0.25">
      <c r="T2167" s="3" t="s">
        <v>22</v>
      </c>
      <c r="U2167" s="11">
        <f t="shared" si="33"/>
        <v>0</v>
      </c>
      <c r="V2167" s="3">
        <v>121</v>
      </c>
      <c r="W2167" s="3">
        <v>146.5</v>
      </c>
    </row>
    <row r="2168" spans="20:23" x14ac:dyDescent="0.25">
      <c r="T2168" s="2" t="s">
        <v>22</v>
      </c>
      <c r="U2168" s="10">
        <f t="shared" si="33"/>
        <v>0</v>
      </c>
      <c r="V2168" s="2">
        <v>72</v>
      </c>
      <c r="W2168" s="2">
        <v>157.9</v>
      </c>
    </row>
    <row r="2169" spans="20:23" x14ac:dyDescent="0.25">
      <c r="T2169" s="3" t="s">
        <v>22</v>
      </c>
      <c r="U2169" s="11">
        <f t="shared" si="33"/>
        <v>0</v>
      </c>
      <c r="V2169" s="3">
        <v>117</v>
      </c>
      <c r="W2169" s="3">
        <v>139.9</v>
      </c>
    </row>
    <row r="2170" spans="20:23" x14ac:dyDescent="0.25">
      <c r="T2170" s="2" t="s">
        <v>22</v>
      </c>
      <c r="U2170" s="10">
        <f t="shared" si="33"/>
        <v>0</v>
      </c>
      <c r="V2170" s="2">
        <v>112</v>
      </c>
      <c r="W2170" s="2">
        <v>153.19999999999999</v>
      </c>
    </row>
    <row r="2171" spans="20:23" x14ac:dyDescent="0.25">
      <c r="T2171" s="3" t="s">
        <v>22</v>
      </c>
      <c r="U2171" s="11">
        <f t="shared" si="33"/>
        <v>0</v>
      </c>
      <c r="V2171" s="3">
        <v>119</v>
      </c>
      <c r="W2171" s="3">
        <v>185.8</v>
      </c>
    </row>
    <row r="2172" spans="20:23" x14ac:dyDescent="0.25">
      <c r="T2172" s="2" t="s">
        <v>22</v>
      </c>
      <c r="U2172" s="10">
        <f t="shared" si="33"/>
        <v>0</v>
      </c>
      <c r="V2172" s="2">
        <v>101</v>
      </c>
      <c r="W2172" s="2">
        <v>182.2</v>
      </c>
    </row>
    <row r="2173" spans="20:23" x14ac:dyDescent="0.25">
      <c r="T2173" s="3" t="s">
        <v>22</v>
      </c>
      <c r="U2173" s="11">
        <f t="shared" si="33"/>
        <v>0</v>
      </c>
      <c r="V2173" s="3">
        <v>133</v>
      </c>
      <c r="W2173" s="3">
        <v>185.7</v>
      </c>
    </row>
    <row r="2174" spans="20:23" x14ac:dyDescent="0.25">
      <c r="T2174" s="2" t="s">
        <v>22</v>
      </c>
      <c r="U2174" s="10">
        <f t="shared" si="33"/>
        <v>0</v>
      </c>
      <c r="V2174" s="2">
        <v>81</v>
      </c>
      <c r="W2174" s="2">
        <v>222.6</v>
      </c>
    </row>
    <row r="2175" spans="20:23" x14ac:dyDescent="0.25">
      <c r="T2175" s="3" t="s">
        <v>22</v>
      </c>
      <c r="U2175" s="11">
        <f t="shared" si="33"/>
        <v>0</v>
      </c>
      <c r="V2175" s="3">
        <v>67</v>
      </c>
      <c r="W2175" s="3">
        <v>197.3</v>
      </c>
    </row>
    <row r="2176" spans="20:23" x14ac:dyDescent="0.25">
      <c r="T2176" s="2" t="s">
        <v>22</v>
      </c>
      <c r="U2176" s="10">
        <f t="shared" si="33"/>
        <v>0</v>
      </c>
      <c r="V2176" s="2">
        <v>130</v>
      </c>
      <c r="W2176" s="2">
        <v>141.4</v>
      </c>
    </row>
    <row r="2177" spans="20:23" x14ac:dyDescent="0.25">
      <c r="T2177" s="3" t="s">
        <v>22</v>
      </c>
      <c r="U2177" s="11">
        <f t="shared" si="33"/>
        <v>0</v>
      </c>
      <c r="V2177" s="3">
        <v>69</v>
      </c>
      <c r="W2177" s="3">
        <v>208</v>
      </c>
    </row>
    <row r="2178" spans="20:23" x14ac:dyDescent="0.25">
      <c r="T2178" s="2" t="s">
        <v>22</v>
      </c>
      <c r="U2178" s="10">
        <f t="shared" si="33"/>
        <v>0</v>
      </c>
      <c r="V2178" s="2">
        <v>92</v>
      </c>
      <c r="W2178" s="2">
        <v>118.5</v>
      </c>
    </row>
    <row r="2179" spans="20:23" x14ac:dyDescent="0.25">
      <c r="T2179" s="3" t="s">
        <v>22</v>
      </c>
      <c r="U2179" s="11">
        <f t="shared" ref="U2179:U2242" si="34">IF(T2179="yes",1,0)</f>
        <v>0</v>
      </c>
      <c r="V2179" s="3">
        <v>65</v>
      </c>
      <c r="W2179" s="3">
        <v>153.19999999999999</v>
      </c>
    </row>
    <row r="2180" spans="20:23" x14ac:dyDescent="0.25">
      <c r="T2180" s="2" t="s">
        <v>22</v>
      </c>
      <c r="U2180" s="10">
        <f t="shared" si="34"/>
        <v>0</v>
      </c>
      <c r="V2180" s="2">
        <v>87</v>
      </c>
      <c r="W2180" s="2">
        <v>108.3</v>
      </c>
    </row>
    <row r="2181" spans="20:23" x14ac:dyDescent="0.25">
      <c r="T2181" s="3" t="s">
        <v>23</v>
      </c>
      <c r="U2181" s="11">
        <f t="shared" si="34"/>
        <v>1</v>
      </c>
      <c r="V2181" s="3">
        <v>116</v>
      </c>
      <c r="W2181" s="3">
        <v>247.2</v>
      </c>
    </row>
    <row r="2182" spans="20:23" x14ac:dyDescent="0.25">
      <c r="T2182" s="2" t="s">
        <v>22</v>
      </c>
      <c r="U2182" s="10">
        <f t="shared" si="34"/>
        <v>0</v>
      </c>
      <c r="V2182" s="2">
        <v>81</v>
      </c>
      <c r="W2182" s="2">
        <v>224.2</v>
      </c>
    </row>
    <row r="2183" spans="20:23" x14ac:dyDescent="0.25">
      <c r="T2183" s="3" t="s">
        <v>22</v>
      </c>
      <c r="U2183" s="11">
        <f t="shared" si="34"/>
        <v>0</v>
      </c>
      <c r="V2183" s="3">
        <v>100</v>
      </c>
      <c r="W2183" s="3">
        <v>118.4</v>
      </c>
    </row>
    <row r="2184" spans="20:23" x14ac:dyDescent="0.25">
      <c r="T2184" s="2" t="s">
        <v>22</v>
      </c>
      <c r="U2184" s="10">
        <f t="shared" si="34"/>
        <v>0</v>
      </c>
      <c r="V2184" s="2">
        <v>62</v>
      </c>
      <c r="W2184" s="2">
        <v>190.9</v>
      </c>
    </row>
    <row r="2185" spans="20:23" x14ac:dyDescent="0.25">
      <c r="T2185" s="3" t="s">
        <v>23</v>
      </c>
      <c r="U2185" s="11">
        <f t="shared" si="34"/>
        <v>1</v>
      </c>
      <c r="V2185" s="3">
        <v>60</v>
      </c>
      <c r="W2185" s="3">
        <v>317.8</v>
      </c>
    </row>
    <row r="2186" spans="20:23" x14ac:dyDescent="0.25">
      <c r="T2186" s="2" t="s">
        <v>23</v>
      </c>
      <c r="U2186" s="10">
        <f t="shared" si="34"/>
        <v>1</v>
      </c>
      <c r="V2186" s="2">
        <v>112</v>
      </c>
      <c r="W2186" s="2">
        <v>312</v>
      </c>
    </row>
    <row r="2187" spans="20:23" x14ac:dyDescent="0.25">
      <c r="T2187" s="3" t="s">
        <v>23</v>
      </c>
      <c r="U2187" s="11">
        <f t="shared" si="34"/>
        <v>1</v>
      </c>
      <c r="V2187" s="3">
        <v>95</v>
      </c>
      <c r="W2187" s="3">
        <v>131.6</v>
      </c>
    </row>
    <row r="2188" spans="20:23" x14ac:dyDescent="0.25">
      <c r="T2188" s="2" t="s">
        <v>22</v>
      </c>
      <c r="U2188" s="10">
        <f t="shared" si="34"/>
        <v>0</v>
      </c>
      <c r="V2188" s="2">
        <v>105</v>
      </c>
      <c r="W2188" s="2">
        <v>193.4</v>
      </c>
    </row>
    <row r="2189" spans="20:23" x14ac:dyDescent="0.25">
      <c r="T2189" s="3" t="s">
        <v>22</v>
      </c>
      <c r="U2189" s="11">
        <f t="shared" si="34"/>
        <v>0</v>
      </c>
      <c r="V2189" s="3">
        <v>92</v>
      </c>
      <c r="W2189" s="3">
        <v>185.1</v>
      </c>
    </row>
    <row r="2190" spans="20:23" x14ac:dyDescent="0.25">
      <c r="T2190" s="2" t="s">
        <v>22</v>
      </c>
      <c r="U2190" s="10">
        <f t="shared" si="34"/>
        <v>0</v>
      </c>
      <c r="V2190" s="2">
        <v>106</v>
      </c>
      <c r="W2190" s="2">
        <v>193.3</v>
      </c>
    </row>
    <row r="2191" spans="20:23" x14ac:dyDescent="0.25">
      <c r="T2191" s="3" t="s">
        <v>22</v>
      </c>
      <c r="U2191" s="11">
        <f t="shared" si="34"/>
        <v>0</v>
      </c>
      <c r="V2191" s="3">
        <v>107</v>
      </c>
      <c r="W2191" s="3">
        <v>146.4</v>
      </c>
    </row>
    <row r="2192" spans="20:23" x14ac:dyDescent="0.25">
      <c r="T2192" s="2" t="s">
        <v>22</v>
      </c>
      <c r="U2192" s="10">
        <f t="shared" si="34"/>
        <v>0</v>
      </c>
      <c r="V2192" s="2">
        <v>90</v>
      </c>
      <c r="W2192" s="2">
        <v>71.2</v>
      </c>
    </row>
    <row r="2193" spans="20:23" x14ac:dyDescent="0.25">
      <c r="T2193" s="3" t="s">
        <v>22</v>
      </c>
      <c r="U2193" s="11">
        <f t="shared" si="34"/>
        <v>0</v>
      </c>
      <c r="V2193" s="3">
        <v>90</v>
      </c>
      <c r="W2193" s="3">
        <v>205</v>
      </c>
    </row>
    <row r="2194" spans="20:23" x14ac:dyDescent="0.25">
      <c r="T2194" s="2" t="s">
        <v>22</v>
      </c>
      <c r="U2194" s="10">
        <f t="shared" si="34"/>
        <v>0</v>
      </c>
      <c r="V2194" s="2">
        <v>78</v>
      </c>
      <c r="W2194" s="2">
        <v>216.9</v>
      </c>
    </row>
    <row r="2195" spans="20:23" x14ac:dyDescent="0.25">
      <c r="T2195" s="3" t="s">
        <v>22</v>
      </c>
      <c r="U2195" s="11">
        <f t="shared" si="34"/>
        <v>0</v>
      </c>
      <c r="V2195" s="3">
        <v>122</v>
      </c>
      <c r="W2195" s="3">
        <v>150</v>
      </c>
    </row>
    <row r="2196" spans="20:23" x14ac:dyDescent="0.25">
      <c r="T2196" s="2" t="s">
        <v>22</v>
      </c>
      <c r="U2196" s="10">
        <f t="shared" si="34"/>
        <v>0</v>
      </c>
      <c r="V2196" s="2">
        <v>106</v>
      </c>
      <c r="W2196" s="2">
        <v>164.1</v>
      </c>
    </row>
    <row r="2197" spans="20:23" x14ac:dyDescent="0.25">
      <c r="T2197" s="3" t="s">
        <v>22</v>
      </c>
      <c r="U2197" s="11">
        <f t="shared" si="34"/>
        <v>0</v>
      </c>
      <c r="V2197" s="3">
        <v>113</v>
      </c>
      <c r="W2197" s="3">
        <v>212</v>
      </c>
    </row>
    <row r="2198" spans="20:23" x14ac:dyDescent="0.25">
      <c r="T2198" s="2" t="s">
        <v>22</v>
      </c>
      <c r="U2198" s="10">
        <f t="shared" si="34"/>
        <v>0</v>
      </c>
      <c r="V2198" s="2">
        <v>99</v>
      </c>
      <c r="W2198" s="2">
        <v>167.3</v>
      </c>
    </row>
    <row r="2199" spans="20:23" x14ac:dyDescent="0.25">
      <c r="T2199" s="3" t="s">
        <v>22</v>
      </c>
      <c r="U2199" s="11">
        <f t="shared" si="34"/>
        <v>0</v>
      </c>
      <c r="V2199" s="3">
        <v>130</v>
      </c>
      <c r="W2199" s="3">
        <v>154.4</v>
      </c>
    </row>
    <row r="2200" spans="20:23" x14ac:dyDescent="0.25">
      <c r="T2200" s="2" t="s">
        <v>22</v>
      </c>
      <c r="U2200" s="10">
        <f t="shared" si="34"/>
        <v>0</v>
      </c>
      <c r="V2200" s="2">
        <v>95</v>
      </c>
      <c r="W2200" s="2">
        <v>177.3</v>
      </c>
    </row>
    <row r="2201" spans="20:23" x14ac:dyDescent="0.25">
      <c r="T2201" s="3" t="s">
        <v>23</v>
      </c>
      <c r="U2201" s="11">
        <f t="shared" si="34"/>
        <v>1</v>
      </c>
      <c r="V2201" s="3">
        <v>141</v>
      </c>
      <c r="W2201" s="3">
        <v>231.2</v>
      </c>
    </row>
    <row r="2202" spans="20:23" x14ac:dyDescent="0.25">
      <c r="T2202" s="2" t="s">
        <v>22</v>
      </c>
      <c r="U2202" s="10">
        <f t="shared" si="34"/>
        <v>0</v>
      </c>
      <c r="V2202" s="2">
        <v>100</v>
      </c>
      <c r="W2202" s="2">
        <v>202.9</v>
      </c>
    </row>
    <row r="2203" spans="20:23" x14ac:dyDescent="0.25">
      <c r="T2203" s="3" t="s">
        <v>22</v>
      </c>
      <c r="U2203" s="11">
        <f t="shared" si="34"/>
        <v>0</v>
      </c>
      <c r="V2203" s="3">
        <v>120</v>
      </c>
      <c r="W2203" s="3">
        <v>149.6</v>
      </c>
    </row>
    <row r="2204" spans="20:23" x14ac:dyDescent="0.25">
      <c r="T2204" s="2" t="s">
        <v>23</v>
      </c>
      <c r="U2204" s="10">
        <f t="shared" si="34"/>
        <v>1</v>
      </c>
      <c r="V2204" s="2">
        <v>81</v>
      </c>
      <c r="W2204" s="2">
        <v>345.3</v>
      </c>
    </row>
    <row r="2205" spans="20:23" x14ac:dyDescent="0.25">
      <c r="T2205" s="3" t="s">
        <v>23</v>
      </c>
      <c r="U2205" s="11">
        <f t="shared" si="34"/>
        <v>1</v>
      </c>
      <c r="V2205" s="3">
        <v>80</v>
      </c>
      <c r="W2205" s="3">
        <v>264.89999999999998</v>
      </c>
    </row>
    <row r="2206" spans="20:23" x14ac:dyDescent="0.25">
      <c r="T2206" s="2" t="s">
        <v>22</v>
      </c>
      <c r="U2206" s="10">
        <f t="shared" si="34"/>
        <v>0</v>
      </c>
      <c r="V2206" s="2">
        <v>92</v>
      </c>
      <c r="W2206" s="2">
        <v>122</v>
      </c>
    </row>
    <row r="2207" spans="20:23" x14ac:dyDescent="0.25">
      <c r="T2207" s="3" t="s">
        <v>22</v>
      </c>
      <c r="U2207" s="11">
        <f t="shared" si="34"/>
        <v>0</v>
      </c>
      <c r="V2207" s="3">
        <v>88</v>
      </c>
      <c r="W2207" s="3">
        <v>177.2</v>
      </c>
    </row>
    <row r="2208" spans="20:23" x14ac:dyDescent="0.25">
      <c r="T2208" s="2" t="s">
        <v>22</v>
      </c>
      <c r="U2208" s="10">
        <f t="shared" si="34"/>
        <v>0</v>
      </c>
      <c r="V2208" s="2">
        <v>80</v>
      </c>
      <c r="W2208" s="2">
        <v>133.1</v>
      </c>
    </row>
    <row r="2209" spans="20:23" x14ac:dyDescent="0.25">
      <c r="T2209" s="3" t="s">
        <v>23</v>
      </c>
      <c r="U2209" s="11">
        <f t="shared" si="34"/>
        <v>1</v>
      </c>
      <c r="V2209" s="3">
        <v>90</v>
      </c>
      <c r="W2209" s="3">
        <v>225.1</v>
      </c>
    </row>
    <row r="2210" spans="20:23" x14ac:dyDescent="0.25">
      <c r="T2210" s="2" t="s">
        <v>22</v>
      </c>
      <c r="U2210" s="10">
        <f t="shared" si="34"/>
        <v>0</v>
      </c>
      <c r="V2210" s="2">
        <v>120</v>
      </c>
      <c r="W2210" s="2">
        <v>208.4</v>
      </c>
    </row>
    <row r="2211" spans="20:23" x14ac:dyDescent="0.25">
      <c r="T2211" s="3" t="s">
        <v>22</v>
      </c>
      <c r="U2211" s="11">
        <f t="shared" si="34"/>
        <v>0</v>
      </c>
      <c r="V2211" s="3">
        <v>107</v>
      </c>
      <c r="W2211" s="3">
        <v>173.1</v>
      </c>
    </row>
    <row r="2212" spans="20:23" x14ac:dyDescent="0.25">
      <c r="T2212" s="2" t="s">
        <v>23</v>
      </c>
      <c r="U2212" s="10">
        <f t="shared" si="34"/>
        <v>1</v>
      </c>
      <c r="V2212" s="2">
        <v>131</v>
      </c>
      <c r="W2212" s="2">
        <v>162.4</v>
      </c>
    </row>
    <row r="2213" spans="20:23" x14ac:dyDescent="0.25">
      <c r="T2213" s="3" t="s">
        <v>22</v>
      </c>
      <c r="U2213" s="11">
        <f t="shared" si="34"/>
        <v>0</v>
      </c>
      <c r="V2213" s="3">
        <v>126</v>
      </c>
      <c r="W2213" s="3">
        <v>243.4</v>
      </c>
    </row>
    <row r="2214" spans="20:23" x14ac:dyDescent="0.25">
      <c r="T2214" s="2" t="s">
        <v>22</v>
      </c>
      <c r="U2214" s="10">
        <f t="shared" si="34"/>
        <v>0</v>
      </c>
      <c r="V2214" s="2">
        <v>100</v>
      </c>
      <c r="W2214" s="2">
        <v>189.3</v>
      </c>
    </row>
    <row r="2215" spans="20:23" x14ac:dyDescent="0.25">
      <c r="T2215" s="3" t="s">
        <v>22</v>
      </c>
      <c r="U2215" s="11">
        <f t="shared" si="34"/>
        <v>0</v>
      </c>
      <c r="V2215" s="3">
        <v>124</v>
      </c>
      <c r="W2215" s="3">
        <v>168.3</v>
      </c>
    </row>
    <row r="2216" spans="20:23" x14ac:dyDescent="0.25">
      <c r="T2216" s="2" t="s">
        <v>22</v>
      </c>
      <c r="U2216" s="10">
        <f t="shared" si="34"/>
        <v>0</v>
      </c>
      <c r="V2216" s="2">
        <v>90</v>
      </c>
      <c r="W2216" s="2">
        <v>232.9</v>
      </c>
    </row>
    <row r="2217" spans="20:23" x14ac:dyDescent="0.25">
      <c r="T2217" s="3" t="s">
        <v>22</v>
      </c>
      <c r="U2217" s="11">
        <f t="shared" si="34"/>
        <v>0</v>
      </c>
      <c r="V2217" s="3">
        <v>98</v>
      </c>
      <c r="W2217" s="3">
        <v>155</v>
      </c>
    </row>
    <row r="2218" spans="20:23" x14ac:dyDescent="0.25">
      <c r="T2218" s="2" t="s">
        <v>22</v>
      </c>
      <c r="U2218" s="10">
        <f t="shared" si="34"/>
        <v>0</v>
      </c>
      <c r="V2218" s="2">
        <v>130</v>
      </c>
      <c r="W2218" s="2">
        <v>154.4</v>
      </c>
    </row>
    <row r="2219" spans="20:23" x14ac:dyDescent="0.25">
      <c r="T2219" s="3" t="s">
        <v>22</v>
      </c>
      <c r="U2219" s="11">
        <f t="shared" si="34"/>
        <v>0</v>
      </c>
      <c r="V2219" s="3">
        <v>102</v>
      </c>
      <c r="W2219" s="3">
        <v>234.7</v>
      </c>
    </row>
    <row r="2220" spans="20:23" x14ac:dyDescent="0.25">
      <c r="T2220" s="2" t="s">
        <v>23</v>
      </c>
      <c r="U2220" s="10">
        <f t="shared" si="34"/>
        <v>1</v>
      </c>
      <c r="V2220" s="2">
        <v>78</v>
      </c>
      <c r="W2220" s="2">
        <v>298.39999999999998</v>
      </c>
    </row>
    <row r="2221" spans="20:23" x14ac:dyDescent="0.25">
      <c r="T2221" s="3" t="s">
        <v>22</v>
      </c>
      <c r="U2221" s="11">
        <f t="shared" si="34"/>
        <v>0</v>
      </c>
      <c r="V2221" s="3">
        <v>140</v>
      </c>
      <c r="W2221" s="3">
        <v>111.6</v>
      </c>
    </row>
    <row r="2222" spans="20:23" x14ac:dyDescent="0.25">
      <c r="T2222" s="2" t="s">
        <v>22</v>
      </c>
      <c r="U2222" s="10">
        <f t="shared" si="34"/>
        <v>0</v>
      </c>
      <c r="V2222" s="2">
        <v>98</v>
      </c>
      <c r="W2222" s="2">
        <v>174.5</v>
      </c>
    </row>
    <row r="2223" spans="20:23" x14ac:dyDescent="0.25">
      <c r="T2223" s="3" t="s">
        <v>22</v>
      </c>
      <c r="U2223" s="11">
        <f t="shared" si="34"/>
        <v>0</v>
      </c>
      <c r="V2223" s="3">
        <v>137</v>
      </c>
      <c r="W2223" s="3">
        <v>175.5</v>
      </c>
    </row>
    <row r="2224" spans="20:23" x14ac:dyDescent="0.25">
      <c r="T2224" s="2" t="s">
        <v>22</v>
      </c>
      <c r="U2224" s="10">
        <f t="shared" si="34"/>
        <v>0</v>
      </c>
      <c r="V2224" s="2">
        <v>138</v>
      </c>
      <c r="W2224" s="2">
        <v>207.5</v>
      </c>
    </row>
    <row r="2225" spans="20:23" x14ac:dyDescent="0.25">
      <c r="T2225" s="3" t="s">
        <v>22</v>
      </c>
      <c r="U2225" s="11">
        <f t="shared" si="34"/>
        <v>0</v>
      </c>
      <c r="V2225" s="3">
        <v>85</v>
      </c>
      <c r="W2225" s="3">
        <v>258.8</v>
      </c>
    </row>
    <row r="2226" spans="20:23" x14ac:dyDescent="0.25">
      <c r="T2226" s="2" t="s">
        <v>23</v>
      </c>
      <c r="U2226" s="10">
        <f t="shared" si="34"/>
        <v>1</v>
      </c>
      <c r="V2226" s="2">
        <v>106</v>
      </c>
      <c r="W2226" s="2">
        <v>226.9</v>
      </c>
    </row>
    <row r="2227" spans="20:23" x14ac:dyDescent="0.25">
      <c r="T2227" s="3" t="s">
        <v>22</v>
      </c>
      <c r="U2227" s="11">
        <f t="shared" si="34"/>
        <v>0</v>
      </c>
      <c r="V2227" s="3">
        <v>119</v>
      </c>
      <c r="W2227" s="3">
        <v>152.9</v>
      </c>
    </row>
    <row r="2228" spans="20:23" x14ac:dyDescent="0.25">
      <c r="T2228" s="2" t="s">
        <v>22</v>
      </c>
      <c r="U2228" s="10">
        <f t="shared" si="34"/>
        <v>0</v>
      </c>
      <c r="V2228" s="2">
        <v>51</v>
      </c>
      <c r="W2228" s="2">
        <v>156.69999999999999</v>
      </c>
    </row>
    <row r="2229" spans="20:23" x14ac:dyDescent="0.25">
      <c r="T2229" s="3" t="s">
        <v>22</v>
      </c>
      <c r="U2229" s="11">
        <f t="shared" si="34"/>
        <v>0</v>
      </c>
      <c r="V2229" s="3">
        <v>85</v>
      </c>
      <c r="W2229" s="3">
        <v>150.80000000000001</v>
      </c>
    </row>
    <row r="2230" spans="20:23" x14ac:dyDescent="0.25">
      <c r="T2230" s="2" t="s">
        <v>22</v>
      </c>
      <c r="U2230" s="10">
        <f t="shared" si="34"/>
        <v>0</v>
      </c>
      <c r="V2230" s="2">
        <v>126</v>
      </c>
      <c r="W2230" s="2">
        <v>221</v>
      </c>
    </row>
    <row r="2231" spans="20:23" x14ac:dyDescent="0.25">
      <c r="T2231" s="3" t="s">
        <v>22</v>
      </c>
      <c r="U2231" s="11">
        <f t="shared" si="34"/>
        <v>0</v>
      </c>
      <c r="V2231" s="3">
        <v>148</v>
      </c>
      <c r="W2231" s="3">
        <v>153.6</v>
      </c>
    </row>
    <row r="2232" spans="20:23" x14ac:dyDescent="0.25">
      <c r="T2232" s="2" t="s">
        <v>22</v>
      </c>
      <c r="U2232" s="10">
        <f t="shared" si="34"/>
        <v>0</v>
      </c>
      <c r="V2232" s="2">
        <v>126</v>
      </c>
      <c r="W2232" s="2">
        <v>180.5</v>
      </c>
    </row>
    <row r="2233" spans="20:23" x14ac:dyDescent="0.25">
      <c r="T2233" s="3" t="s">
        <v>22</v>
      </c>
      <c r="U2233" s="11">
        <f t="shared" si="34"/>
        <v>0</v>
      </c>
      <c r="V2233" s="3">
        <v>106</v>
      </c>
      <c r="W2233" s="3">
        <v>123.1</v>
      </c>
    </row>
    <row r="2234" spans="20:23" x14ac:dyDescent="0.25">
      <c r="T2234" s="2" t="s">
        <v>22</v>
      </c>
      <c r="U2234" s="10">
        <f t="shared" si="34"/>
        <v>0</v>
      </c>
      <c r="V2234" s="2">
        <v>94</v>
      </c>
      <c r="W2234" s="2">
        <v>165.7</v>
      </c>
    </row>
    <row r="2235" spans="20:23" x14ac:dyDescent="0.25">
      <c r="T2235" s="3" t="s">
        <v>22</v>
      </c>
      <c r="U2235" s="11">
        <f t="shared" si="34"/>
        <v>0</v>
      </c>
      <c r="V2235" s="3">
        <v>92</v>
      </c>
      <c r="W2235" s="3">
        <v>200.2</v>
      </c>
    </row>
    <row r="2236" spans="20:23" x14ac:dyDescent="0.25">
      <c r="T2236" s="2" t="s">
        <v>22</v>
      </c>
      <c r="U2236" s="10">
        <f t="shared" si="34"/>
        <v>0</v>
      </c>
      <c r="V2236" s="2">
        <v>82</v>
      </c>
      <c r="W2236" s="2">
        <v>154.80000000000001</v>
      </c>
    </row>
    <row r="2237" spans="20:23" x14ac:dyDescent="0.25">
      <c r="T2237" s="3" t="s">
        <v>22</v>
      </c>
      <c r="U2237" s="11">
        <f t="shared" si="34"/>
        <v>0</v>
      </c>
      <c r="V2237" s="3">
        <v>116</v>
      </c>
      <c r="W2237" s="3">
        <v>125.4</v>
      </c>
    </row>
    <row r="2238" spans="20:23" x14ac:dyDescent="0.25">
      <c r="T2238" s="2" t="s">
        <v>22</v>
      </c>
      <c r="U2238" s="10">
        <f t="shared" si="34"/>
        <v>0</v>
      </c>
      <c r="V2238" s="2">
        <v>111</v>
      </c>
      <c r="W2238" s="2">
        <v>184.2</v>
      </c>
    </row>
    <row r="2239" spans="20:23" x14ac:dyDescent="0.25">
      <c r="T2239" s="3" t="s">
        <v>22</v>
      </c>
      <c r="U2239" s="11">
        <f t="shared" si="34"/>
        <v>0</v>
      </c>
      <c r="V2239" s="3">
        <v>99</v>
      </c>
      <c r="W2239" s="3">
        <v>274.7</v>
      </c>
    </row>
    <row r="2240" spans="20:23" x14ac:dyDescent="0.25">
      <c r="T2240" s="2" t="s">
        <v>22</v>
      </c>
      <c r="U2240" s="10">
        <f t="shared" si="34"/>
        <v>0</v>
      </c>
      <c r="V2240" s="2">
        <v>140</v>
      </c>
      <c r="W2240" s="2">
        <v>142</v>
      </c>
    </row>
    <row r="2241" spans="20:23" x14ac:dyDescent="0.25">
      <c r="T2241" s="3" t="s">
        <v>22</v>
      </c>
      <c r="U2241" s="11">
        <f t="shared" si="34"/>
        <v>0</v>
      </c>
      <c r="V2241" s="3">
        <v>99</v>
      </c>
      <c r="W2241" s="3">
        <v>151.5</v>
      </c>
    </row>
    <row r="2242" spans="20:23" x14ac:dyDescent="0.25">
      <c r="T2242" s="2" t="s">
        <v>22</v>
      </c>
      <c r="U2242" s="10">
        <f t="shared" si="34"/>
        <v>0</v>
      </c>
      <c r="V2242" s="2">
        <v>114</v>
      </c>
      <c r="W2242" s="2">
        <v>124.8</v>
      </c>
    </row>
    <row r="2243" spans="20:23" x14ac:dyDescent="0.25">
      <c r="T2243" s="3" t="s">
        <v>22</v>
      </c>
      <c r="U2243" s="11">
        <f t="shared" ref="U2243:U2306" si="35">IF(T2243="yes",1,0)</f>
        <v>0</v>
      </c>
      <c r="V2243" s="3">
        <v>114</v>
      </c>
      <c r="W2243" s="3">
        <v>232.7</v>
      </c>
    </row>
    <row r="2244" spans="20:23" x14ac:dyDescent="0.25">
      <c r="T2244" s="2" t="s">
        <v>23</v>
      </c>
      <c r="U2244" s="10">
        <f t="shared" si="35"/>
        <v>1</v>
      </c>
      <c r="V2244" s="2">
        <v>120</v>
      </c>
      <c r="W2244" s="2">
        <v>288</v>
      </c>
    </row>
    <row r="2245" spans="20:23" x14ac:dyDescent="0.25">
      <c r="T2245" s="3" t="s">
        <v>22</v>
      </c>
      <c r="U2245" s="11">
        <f t="shared" si="35"/>
        <v>0</v>
      </c>
      <c r="V2245" s="3">
        <v>145</v>
      </c>
      <c r="W2245" s="3">
        <v>170.8</v>
      </c>
    </row>
    <row r="2246" spans="20:23" x14ac:dyDescent="0.25">
      <c r="T2246" s="2" t="s">
        <v>22</v>
      </c>
      <c r="U2246" s="10">
        <f t="shared" si="35"/>
        <v>0</v>
      </c>
      <c r="V2246" s="2">
        <v>114</v>
      </c>
      <c r="W2246" s="2">
        <v>216.1</v>
      </c>
    </row>
    <row r="2247" spans="20:23" x14ac:dyDescent="0.25">
      <c r="T2247" s="3" t="s">
        <v>22</v>
      </c>
      <c r="U2247" s="11">
        <f t="shared" si="35"/>
        <v>0</v>
      </c>
      <c r="V2247" s="3">
        <v>100</v>
      </c>
      <c r="W2247" s="3">
        <v>138.69999999999999</v>
      </c>
    </row>
    <row r="2248" spans="20:23" x14ac:dyDescent="0.25">
      <c r="T2248" s="2" t="s">
        <v>22</v>
      </c>
      <c r="U2248" s="10">
        <f t="shared" si="35"/>
        <v>0</v>
      </c>
      <c r="V2248" s="2">
        <v>112</v>
      </c>
      <c r="W2248" s="2">
        <v>210.7</v>
      </c>
    </row>
    <row r="2249" spans="20:23" x14ac:dyDescent="0.25">
      <c r="T2249" s="3" t="s">
        <v>22</v>
      </c>
      <c r="U2249" s="11">
        <f t="shared" si="35"/>
        <v>0</v>
      </c>
      <c r="V2249" s="3">
        <v>117</v>
      </c>
      <c r="W2249" s="3">
        <v>181.8</v>
      </c>
    </row>
    <row r="2250" spans="20:23" x14ac:dyDescent="0.25">
      <c r="T2250" s="2" t="s">
        <v>22</v>
      </c>
      <c r="U2250" s="10">
        <f t="shared" si="35"/>
        <v>0</v>
      </c>
      <c r="V2250" s="2">
        <v>103</v>
      </c>
      <c r="W2250" s="2">
        <v>61.6</v>
      </c>
    </row>
    <row r="2251" spans="20:23" x14ac:dyDescent="0.25">
      <c r="T2251" s="3" t="s">
        <v>22</v>
      </c>
      <c r="U2251" s="11">
        <f t="shared" si="35"/>
        <v>0</v>
      </c>
      <c r="V2251" s="3">
        <v>85</v>
      </c>
      <c r="W2251" s="3">
        <v>207.7</v>
      </c>
    </row>
    <row r="2252" spans="20:23" x14ac:dyDescent="0.25">
      <c r="T2252" s="2" t="s">
        <v>22</v>
      </c>
      <c r="U2252" s="10">
        <f t="shared" si="35"/>
        <v>0</v>
      </c>
      <c r="V2252" s="2">
        <v>73</v>
      </c>
      <c r="W2252" s="2">
        <v>219.2</v>
      </c>
    </row>
    <row r="2253" spans="20:23" x14ac:dyDescent="0.25">
      <c r="T2253" s="3" t="s">
        <v>22</v>
      </c>
      <c r="U2253" s="11">
        <f t="shared" si="35"/>
        <v>0</v>
      </c>
      <c r="V2253" s="3">
        <v>73</v>
      </c>
      <c r="W2253" s="3">
        <v>245.9</v>
      </c>
    </row>
    <row r="2254" spans="20:23" x14ac:dyDescent="0.25">
      <c r="T2254" s="2" t="s">
        <v>22</v>
      </c>
      <c r="U2254" s="10">
        <f t="shared" si="35"/>
        <v>0</v>
      </c>
      <c r="V2254" s="2">
        <v>84</v>
      </c>
      <c r="W2254" s="2">
        <v>257.3</v>
      </c>
    </row>
    <row r="2255" spans="20:23" x14ac:dyDescent="0.25">
      <c r="T2255" s="3" t="s">
        <v>22</v>
      </c>
      <c r="U2255" s="11">
        <f t="shared" si="35"/>
        <v>0</v>
      </c>
      <c r="V2255" s="3">
        <v>130</v>
      </c>
      <c r="W2255" s="3">
        <v>121.1</v>
      </c>
    </row>
    <row r="2256" spans="20:23" x14ac:dyDescent="0.25">
      <c r="T2256" s="2" t="s">
        <v>23</v>
      </c>
      <c r="U2256" s="10">
        <f t="shared" si="35"/>
        <v>1</v>
      </c>
      <c r="V2256" s="2">
        <v>136</v>
      </c>
      <c r="W2256" s="2">
        <v>301.5</v>
      </c>
    </row>
    <row r="2257" spans="20:23" x14ac:dyDescent="0.25">
      <c r="T2257" s="3" t="s">
        <v>22</v>
      </c>
      <c r="U2257" s="11">
        <f t="shared" si="35"/>
        <v>0</v>
      </c>
      <c r="V2257" s="3">
        <v>96</v>
      </c>
      <c r="W2257" s="3">
        <v>233.9</v>
      </c>
    </row>
    <row r="2258" spans="20:23" x14ac:dyDescent="0.25">
      <c r="T2258" s="2" t="s">
        <v>23</v>
      </c>
      <c r="U2258" s="10">
        <f t="shared" si="35"/>
        <v>1</v>
      </c>
      <c r="V2258" s="2">
        <v>108</v>
      </c>
      <c r="W2258" s="2">
        <v>99.6</v>
      </c>
    </row>
    <row r="2259" spans="20:23" x14ac:dyDescent="0.25">
      <c r="T2259" s="3" t="s">
        <v>22</v>
      </c>
      <c r="U2259" s="11">
        <f t="shared" si="35"/>
        <v>0</v>
      </c>
      <c r="V2259" s="3">
        <v>123</v>
      </c>
      <c r="W2259" s="3">
        <v>169.8</v>
      </c>
    </row>
    <row r="2260" spans="20:23" x14ac:dyDescent="0.25">
      <c r="T2260" s="2" t="s">
        <v>23</v>
      </c>
      <c r="U2260" s="10">
        <f t="shared" si="35"/>
        <v>1</v>
      </c>
      <c r="V2260" s="2">
        <v>115</v>
      </c>
      <c r="W2260" s="2">
        <v>198.8</v>
      </c>
    </row>
    <row r="2261" spans="20:23" x14ac:dyDescent="0.25">
      <c r="T2261" s="3" t="s">
        <v>22</v>
      </c>
      <c r="U2261" s="11">
        <f t="shared" si="35"/>
        <v>0</v>
      </c>
      <c r="V2261" s="3">
        <v>86</v>
      </c>
      <c r="W2261" s="3">
        <v>116.2</v>
      </c>
    </row>
    <row r="2262" spans="20:23" x14ac:dyDescent="0.25">
      <c r="T2262" s="2" t="s">
        <v>23</v>
      </c>
      <c r="U2262" s="10">
        <f t="shared" si="35"/>
        <v>1</v>
      </c>
      <c r="V2262" s="2">
        <v>128</v>
      </c>
      <c r="W2262" s="2">
        <v>255.9</v>
      </c>
    </row>
    <row r="2263" spans="20:23" x14ac:dyDescent="0.25">
      <c r="T2263" s="3" t="s">
        <v>22</v>
      </c>
      <c r="U2263" s="11">
        <f t="shared" si="35"/>
        <v>0</v>
      </c>
      <c r="V2263" s="3">
        <v>84</v>
      </c>
      <c r="W2263" s="3">
        <v>187.7</v>
      </c>
    </row>
    <row r="2264" spans="20:23" x14ac:dyDescent="0.25">
      <c r="T2264" s="2" t="s">
        <v>22</v>
      </c>
      <c r="U2264" s="10">
        <f t="shared" si="35"/>
        <v>0</v>
      </c>
      <c r="V2264" s="2">
        <v>91</v>
      </c>
      <c r="W2264" s="2">
        <v>195.9</v>
      </c>
    </row>
    <row r="2265" spans="20:23" x14ac:dyDescent="0.25">
      <c r="T2265" s="3" t="s">
        <v>22</v>
      </c>
      <c r="U2265" s="11">
        <f t="shared" si="35"/>
        <v>0</v>
      </c>
      <c r="V2265" s="3">
        <v>97</v>
      </c>
      <c r="W2265" s="3">
        <v>129.4</v>
      </c>
    </row>
    <row r="2266" spans="20:23" x14ac:dyDescent="0.25">
      <c r="T2266" s="2" t="s">
        <v>22</v>
      </c>
      <c r="U2266" s="10">
        <f t="shared" si="35"/>
        <v>0</v>
      </c>
      <c r="V2266" s="2">
        <v>108</v>
      </c>
      <c r="W2266" s="2">
        <v>221</v>
      </c>
    </row>
    <row r="2267" spans="20:23" x14ac:dyDescent="0.25">
      <c r="T2267" s="3" t="s">
        <v>22</v>
      </c>
      <c r="U2267" s="11">
        <f t="shared" si="35"/>
        <v>0</v>
      </c>
      <c r="V2267" s="3">
        <v>92</v>
      </c>
      <c r="W2267" s="3">
        <v>140.5</v>
      </c>
    </row>
    <row r="2268" spans="20:23" x14ac:dyDescent="0.25">
      <c r="T2268" s="2" t="s">
        <v>23</v>
      </c>
      <c r="U2268" s="10">
        <f t="shared" si="35"/>
        <v>1</v>
      </c>
      <c r="V2268" s="2">
        <v>123</v>
      </c>
      <c r="W2268" s="2">
        <v>277.89999999999998</v>
      </c>
    </row>
    <row r="2269" spans="20:23" x14ac:dyDescent="0.25">
      <c r="T2269" s="3" t="s">
        <v>22</v>
      </c>
      <c r="U2269" s="11">
        <f t="shared" si="35"/>
        <v>0</v>
      </c>
      <c r="V2269" s="3">
        <v>117</v>
      </c>
      <c r="W2269" s="3">
        <v>109.1</v>
      </c>
    </row>
    <row r="2270" spans="20:23" x14ac:dyDescent="0.25">
      <c r="T2270" s="2" t="s">
        <v>22</v>
      </c>
      <c r="U2270" s="10">
        <f t="shared" si="35"/>
        <v>0</v>
      </c>
      <c r="V2270" s="2">
        <v>109</v>
      </c>
      <c r="W2270" s="2">
        <v>207.8</v>
      </c>
    </row>
    <row r="2271" spans="20:23" x14ac:dyDescent="0.25">
      <c r="T2271" s="3" t="s">
        <v>22</v>
      </c>
      <c r="U2271" s="11">
        <f t="shared" si="35"/>
        <v>0</v>
      </c>
      <c r="V2271" s="3">
        <v>96</v>
      </c>
      <c r="W2271" s="3">
        <v>205.9</v>
      </c>
    </row>
    <row r="2272" spans="20:23" x14ac:dyDescent="0.25">
      <c r="T2272" s="2" t="s">
        <v>23</v>
      </c>
      <c r="U2272" s="10">
        <f t="shared" si="35"/>
        <v>1</v>
      </c>
      <c r="V2272" s="2">
        <v>139</v>
      </c>
      <c r="W2272" s="2">
        <v>308.60000000000002</v>
      </c>
    </row>
    <row r="2273" spans="20:23" x14ac:dyDescent="0.25">
      <c r="T2273" s="3" t="s">
        <v>22</v>
      </c>
      <c r="U2273" s="11">
        <f t="shared" si="35"/>
        <v>0</v>
      </c>
      <c r="V2273" s="3">
        <v>69</v>
      </c>
      <c r="W2273" s="3">
        <v>242.6</v>
      </c>
    </row>
    <row r="2274" spans="20:23" x14ac:dyDescent="0.25">
      <c r="T2274" s="2" t="s">
        <v>22</v>
      </c>
      <c r="U2274" s="10">
        <f t="shared" si="35"/>
        <v>0</v>
      </c>
      <c r="V2274" s="2">
        <v>82</v>
      </c>
      <c r="W2274" s="2">
        <v>229.6</v>
      </c>
    </row>
    <row r="2275" spans="20:23" x14ac:dyDescent="0.25">
      <c r="T2275" s="3" t="s">
        <v>22</v>
      </c>
      <c r="U2275" s="11">
        <f t="shared" si="35"/>
        <v>0</v>
      </c>
      <c r="V2275" s="3">
        <v>62</v>
      </c>
      <c r="W2275" s="3">
        <v>166</v>
      </c>
    </row>
    <row r="2276" spans="20:23" x14ac:dyDescent="0.25">
      <c r="T2276" s="2" t="s">
        <v>23</v>
      </c>
      <c r="U2276" s="10">
        <f t="shared" si="35"/>
        <v>1</v>
      </c>
      <c r="V2276" s="2">
        <v>126</v>
      </c>
      <c r="W2276" s="2">
        <v>144.80000000000001</v>
      </c>
    </row>
    <row r="2277" spans="20:23" x14ac:dyDescent="0.25">
      <c r="T2277" s="3" t="s">
        <v>22</v>
      </c>
      <c r="U2277" s="11">
        <f t="shared" si="35"/>
        <v>0</v>
      </c>
      <c r="V2277" s="3">
        <v>77</v>
      </c>
      <c r="W2277" s="3">
        <v>106.1</v>
      </c>
    </row>
    <row r="2278" spans="20:23" x14ac:dyDescent="0.25">
      <c r="T2278" s="2" t="s">
        <v>22</v>
      </c>
      <c r="U2278" s="10">
        <f t="shared" si="35"/>
        <v>0</v>
      </c>
      <c r="V2278" s="2">
        <v>84</v>
      </c>
      <c r="W2278" s="2">
        <v>221.8</v>
      </c>
    </row>
    <row r="2279" spans="20:23" x14ac:dyDescent="0.25">
      <c r="T2279" s="3" t="s">
        <v>22</v>
      </c>
      <c r="U2279" s="11">
        <f t="shared" si="35"/>
        <v>0</v>
      </c>
      <c r="V2279" s="3">
        <v>98</v>
      </c>
      <c r="W2279" s="3">
        <v>204.6</v>
      </c>
    </row>
    <row r="2280" spans="20:23" x14ac:dyDescent="0.25">
      <c r="T2280" s="2" t="s">
        <v>22</v>
      </c>
      <c r="U2280" s="10">
        <f t="shared" si="35"/>
        <v>0</v>
      </c>
      <c r="V2280" s="2">
        <v>95</v>
      </c>
      <c r="W2280" s="2">
        <v>152</v>
      </c>
    </row>
    <row r="2281" spans="20:23" x14ac:dyDescent="0.25">
      <c r="T2281" s="3" t="s">
        <v>23</v>
      </c>
      <c r="U2281" s="11">
        <f t="shared" si="35"/>
        <v>1</v>
      </c>
      <c r="V2281" s="3">
        <v>81</v>
      </c>
      <c r="W2281" s="3">
        <v>260.8</v>
      </c>
    </row>
    <row r="2282" spans="20:23" x14ac:dyDescent="0.25">
      <c r="T2282" s="2" t="s">
        <v>22</v>
      </c>
      <c r="U2282" s="10">
        <f t="shared" si="35"/>
        <v>0</v>
      </c>
      <c r="V2282" s="2">
        <v>83</v>
      </c>
      <c r="W2282" s="2">
        <v>177.9</v>
      </c>
    </row>
    <row r="2283" spans="20:23" x14ac:dyDescent="0.25">
      <c r="T2283" s="3" t="s">
        <v>22</v>
      </c>
      <c r="U2283" s="11">
        <f t="shared" si="35"/>
        <v>0</v>
      </c>
      <c r="V2283" s="3">
        <v>97</v>
      </c>
      <c r="W2283" s="3">
        <v>235.1</v>
      </c>
    </row>
    <row r="2284" spans="20:23" x14ac:dyDescent="0.25">
      <c r="T2284" s="2" t="s">
        <v>22</v>
      </c>
      <c r="U2284" s="10">
        <f t="shared" si="35"/>
        <v>0</v>
      </c>
      <c r="V2284" s="2">
        <v>92</v>
      </c>
      <c r="W2284" s="2">
        <v>186.8</v>
      </c>
    </row>
    <row r="2285" spans="20:23" x14ac:dyDescent="0.25">
      <c r="T2285" s="3" t="s">
        <v>22</v>
      </c>
      <c r="U2285" s="11">
        <f t="shared" si="35"/>
        <v>0</v>
      </c>
      <c r="V2285" s="3">
        <v>81</v>
      </c>
      <c r="W2285" s="3">
        <v>268.39999999999998</v>
      </c>
    </row>
    <row r="2286" spans="20:23" x14ac:dyDescent="0.25">
      <c r="T2286" s="2" t="s">
        <v>22</v>
      </c>
      <c r="U2286" s="10">
        <f t="shared" si="35"/>
        <v>0</v>
      </c>
      <c r="V2286" s="2">
        <v>95</v>
      </c>
      <c r="W2286" s="2">
        <v>192.1</v>
      </c>
    </row>
    <row r="2287" spans="20:23" x14ac:dyDescent="0.25">
      <c r="T2287" s="3" t="s">
        <v>23</v>
      </c>
      <c r="U2287" s="11">
        <f t="shared" si="35"/>
        <v>1</v>
      </c>
      <c r="V2287" s="3">
        <v>82</v>
      </c>
      <c r="W2287" s="3">
        <v>240.7</v>
      </c>
    </row>
    <row r="2288" spans="20:23" x14ac:dyDescent="0.25">
      <c r="T2288" s="2" t="s">
        <v>22</v>
      </c>
      <c r="U2288" s="10">
        <f t="shared" si="35"/>
        <v>0</v>
      </c>
      <c r="V2288" s="2">
        <v>113</v>
      </c>
      <c r="W2288" s="2">
        <v>179.9</v>
      </c>
    </row>
    <row r="2289" spans="20:23" x14ac:dyDescent="0.25">
      <c r="T2289" s="3" t="s">
        <v>22</v>
      </c>
      <c r="U2289" s="11">
        <f t="shared" si="35"/>
        <v>0</v>
      </c>
      <c r="V2289" s="3">
        <v>89</v>
      </c>
      <c r="W2289" s="3">
        <v>175.8</v>
      </c>
    </row>
    <row r="2290" spans="20:23" x14ac:dyDescent="0.25">
      <c r="T2290" s="2" t="s">
        <v>22</v>
      </c>
      <c r="U2290" s="10">
        <f t="shared" si="35"/>
        <v>0</v>
      </c>
      <c r="V2290" s="2">
        <v>91</v>
      </c>
      <c r="W2290" s="2">
        <v>109.4</v>
      </c>
    </row>
    <row r="2291" spans="20:23" x14ac:dyDescent="0.25">
      <c r="T2291" s="3" t="s">
        <v>23</v>
      </c>
      <c r="U2291" s="11">
        <f t="shared" si="35"/>
        <v>1</v>
      </c>
      <c r="V2291" s="3">
        <v>124</v>
      </c>
      <c r="W2291" s="3">
        <v>255.1</v>
      </c>
    </row>
    <row r="2292" spans="20:23" x14ac:dyDescent="0.25">
      <c r="T2292" s="2" t="s">
        <v>22</v>
      </c>
      <c r="U2292" s="10">
        <f t="shared" si="35"/>
        <v>0</v>
      </c>
      <c r="V2292" s="2">
        <v>84</v>
      </c>
      <c r="W2292" s="2">
        <v>208.7</v>
      </c>
    </row>
    <row r="2293" spans="20:23" x14ac:dyDescent="0.25">
      <c r="T2293" s="3" t="s">
        <v>22</v>
      </c>
      <c r="U2293" s="11">
        <f t="shared" si="35"/>
        <v>0</v>
      </c>
      <c r="V2293" s="3">
        <v>108</v>
      </c>
      <c r="W2293" s="3">
        <v>214.6</v>
      </c>
    </row>
    <row r="2294" spans="20:23" x14ac:dyDescent="0.25">
      <c r="T2294" s="2" t="s">
        <v>22</v>
      </c>
      <c r="U2294" s="10">
        <f t="shared" si="35"/>
        <v>0</v>
      </c>
      <c r="V2294" s="2">
        <v>121</v>
      </c>
      <c r="W2294" s="2">
        <v>49.2</v>
      </c>
    </row>
    <row r="2295" spans="20:23" x14ac:dyDescent="0.25">
      <c r="T2295" s="3" t="s">
        <v>22</v>
      </c>
      <c r="U2295" s="11">
        <f t="shared" si="35"/>
        <v>0</v>
      </c>
      <c r="V2295" s="3">
        <v>133</v>
      </c>
      <c r="W2295" s="3">
        <v>141.30000000000001</v>
      </c>
    </row>
    <row r="2296" spans="20:23" x14ac:dyDescent="0.25">
      <c r="T2296" s="2" t="s">
        <v>22</v>
      </c>
      <c r="U2296" s="10">
        <f t="shared" si="35"/>
        <v>0</v>
      </c>
      <c r="V2296" s="2">
        <v>89</v>
      </c>
      <c r="W2296" s="2">
        <v>253.2</v>
      </c>
    </row>
    <row r="2297" spans="20:23" x14ac:dyDescent="0.25">
      <c r="T2297" s="3" t="s">
        <v>22</v>
      </c>
      <c r="U2297" s="11">
        <f t="shared" si="35"/>
        <v>0</v>
      </c>
      <c r="V2297" s="3">
        <v>128</v>
      </c>
      <c r="W2297" s="3">
        <v>206</v>
      </c>
    </row>
    <row r="2298" spans="20:23" x14ac:dyDescent="0.25">
      <c r="T2298" s="2" t="s">
        <v>22</v>
      </c>
      <c r="U2298" s="10">
        <f t="shared" si="35"/>
        <v>0</v>
      </c>
      <c r="V2298" s="2">
        <v>58</v>
      </c>
      <c r="W2298" s="2">
        <v>71.2</v>
      </c>
    </row>
    <row r="2299" spans="20:23" x14ac:dyDescent="0.25">
      <c r="T2299" s="3" t="s">
        <v>23</v>
      </c>
      <c r="U2299" s="11">
        <f t="shared" si="35"/>
        <v>1</v>
      </c>
      <c r="V2299" s="3">
        <v>69</v>
      </c>
      <c r="W2299" s="3">
        <v>261.8</v>
      </c>
    </row>
    <row r="2300" spans="20:23" x14ac:dyDescent="0.25">
      <c r="T2300" s="2" t="s">
        <v>22</v>
      </c>
      <c r="U2300" s="10">
        <f t="shared" si="35"/>
        <v>0</v>
      </c>
      <c r="V2300" s="2">
        <v>134</v>
      </c>
      <c r="W2300" s="2">
        <v>191.3</v>
      </c>
    </row>
    <row r="2301" spans="20:23" x14ac:dyDescent="0.25">
      <c r="T2301" s="3" t="s">
        <v>22</v>
      </c>
      <c r="U2301" s="11">
        <f t="shared" si="35"/>
        <v>0</v>
      </c>
      <c r="V2301" s="3">
        <v>101</v>
      </c>
      <c r="W2301" s="3">
        <v>133.30000000000001</v>
      </c>
    </row>
    <row r="2302" spans="20:23" x14ac:dyDescent="0.25">
      <c r="T2302" s="2" t="s">
        <v>22</v>
      </c>
      <c r="U2302" s="10">
        <f t="shared" si="35"/>
        <v>0</v>
      </c>
      <c r="V2302" s="2">
        <v>138</v>
      </c>
      <c r="W2302" s="2">
        <v>183.6</v>
      </c>
    </row>
    <row r="2303" spans="20:23" x14ac:dyDescent="0.25">
      <c r="T2303" s="3" t="s">
        <v>22</v>
      </c>
      <c r="U2303" s="11">
        <f t="shared" si="35"/>
        <v>0</v>
      </c>
      <c r="V2303" s="3">
        <v>116</v>
      </c>
      <c r="W2303" s="3">
        <v>155.19999999999999</v>
      </c>
    </row>
    <row r="2304" spans="20:23" x14ac:dyDescent="0.25">
      <c r="T2304" s="2" t="s">
        <v>22</v>
      </c>
      <c r="U2304" s="10">
        <f t="shared" si="35"/>
        <v>0</v>
      </c>
      <c r="V2304" s="2">
        <v>93</v>
      </c>
      <c r="W2304" s="2">
        <v>283.10000000000002</v>
      </c>
    </row>
    <row r="2305" spans="20:23" x14ac:dyDescent="0.25">
      <c r="T2305" s="3" t="s">
        <v>22</v>
      </c>
      <c r="U2305" s="11">
        <f t="shared" si="35"/>
        <v>0</v>
      </c>
      <c r="V2305" s="3">
        <v>94</v>
      </c>
      <c r="W2305" s="3">
        <v>186.5</v>
      </c>
    </row>
    <row r="2306" spans="20:23" x14ac:dyDescent="0.25">
      <c r="T2306" s="2" t="s">
        <v>22</v>
      </c>
      <c r="U2306" s="10">
        <f t="shared" si="35"/>
        <v>0</v>
      </c>
      <c r="V2306" s="2">
        <v>104</v>
      </c>
      <c r="W2306" s="2">
        <v>163.30000000000001</v>
      </c>
    </row>
    <row r="2307" spans="20:23" x14ac:dyDescent="0.25">
      <c r="T2307" s="3" t="s">
        <v>22</v>
      </c>
      <c r="U2307" s="11">
        <f t="shared" ref="U2307:U2370" si="36">IF(T2307="yes",1,0)</f>
        <v>0</v>
      </c>
      <c r="V2307" s="3">
        <v>125</v>
      </c>
      <c r="W2307" s="3">
        <v>203.4</v>
      </c>
    </row>
    <row r="2308" spans="20:23" x14ac:dyDescent="0.25">
      <c r="T2308" s="2" t="s">
        <v>22</v>
      </c>
      <c r="U2308" s="10">
        <f t="shared" si="36"/>
        <v>0</v>
      </c>
      <c r="V2308" s="2">
        <v>110</v>
      </c>
      <c r="W2308" s="2">
        <v>178.1</v>
      </c>
    </row>
    <row r="2309" spans="20:23" x14ac:dyDescent="0.25">
      <c r="T2309" s="3" t="s">
        <v>22</v>
      </c>
      <c r="U2309" s="11">
        <f t="shared" si="36"/>
        <v>0</v>
      </c>
      <c r="V2309" s="3">
        <v>103</v>
      </c>
      <c r="W2309" s="3">
        <v>195.9</v>
      </c>
    </row>
    <row r="2310" spans="20:23" x14ac:dyDescent="0.25">
      <c r="T2310" s="2" t="s">
        <v>22</v>
      </c>
      <c r="U2310" s="10">
        <f t="shared" si="36"/>
        <v>0</v>
      </c>
      <c r="V2310" s="2">
        <v>95</v>
      </c>
      <c r="W2310" s="2">
        <v>114.1</v>
      </c>
    </row>
    <row r="2311" spans="20:23" x14ac:dyDescent="0.25">
      <c r="T2311" s="3" t="s">
        <v>23</v>
      </c>
      <c r="U2311" s="11">
        <f t="shared" si="36"/>
        <v>1</v>
      </c>
      <c r="V2311" s="3">
        <v>124</v>
      </c>
      <c r="W2311" s="3">
        <v>279.10000000000002</v>
      </c>
    </row>
    <row r="2312" spans="20:23" x14ac:dyDescent="0.25">
      <c r="T2312" s="2" t="s">
        <v>22</v>
      </c>
      <c r="U2312" s="10">
        <f t="shared" si="36"/>
        <v>0</v>
      </c>
      <c r="V2312" s="2">
        <v>111</v>
      </c>
      <c r="W2312" s="2">
        <v>169.3</v>
      </c>
    </row>
    <row r="2313" spans="20:23" x14ac:dyDescent="0.25">
      <c r="T2313" s="3" t="s">
        <v>22</v>
      </c>
      <c r="U2313" s="11">
        <f t="shared" si="36"/>
        <v>0</v>
      </c>
      <c r="V2313" s="3">
        <v>94</v>
      </c>
      <c r="W2313" s="3">
        <v>214.4</v>
      </c>
    </row>
    <row r="2314" spans="20:23" x14ac:dyDescent="0.25">
      <c r="T2314" s="2" t="s">
        <v>22</v>
      </c>
      <c r="U2314" s="10">
        <f t="shared" si="36"/>
        <v>0</v>
      </c>
      <c r="V2314" s="2">
        <v>125</v>
      </c>
      <c r="W2314" s="2">
        <v>255.8</v>
      </c>
    </row>
    <row r="2315" spans="20:23" x14ac:dyDescent="0.25">
      <c r="T2315" s="3" t="s">
        <v>22</v>
      </c>
      <c r="U2315" s="11">
        <f t="shared" si="36"/>
        <v>0</v>
      </c>
      <c r="V2315" s="3">
        <v>71</v>
      </c>
      <c r="W2315" s="3">
        <v>148.19999999999999</v>
      </c>
    </row>
    <row r="2316" spans="20:23" x14ac:dyDescent="0.25">
      <c r="T2316" s="2" t="s">
        <v>22</v>
      </c>
      <c r="U2316" s="10">
        <f t="shared" si="36"/>
        <v>0</v>
      </c>
      <c r="V2316" s="2">
        <v>93</v>
      </c>
      <c r="W2316" s="2">
        <v>119.3</v>
      </c>
    </row>
    <row r="2317" spans="20:23" x14ac:dyDescent="0.25">
      <c r="T2317" s="3" t="s">
        <v>23</v>
      </c>
      <c r="U2317" s="11">
        <f t="shared" si="36"/>
        <v>1</v>
      </c>
      <c r="V2317" s="3">
        <v>91</v>
      </c>
      <c r="W2317" s="3">
        <v>245.2</v>
      </c>
    </row>
    <row r="2318" spans="20:23" x14ac:dyDescent="0.25">
      <c r="T2318" s="2" t="s">
        <v>22</v>
      </c>
      <c r="U2318" s="10">
        <f t="shared" si="36"/>
        <v>0</v>
      </c>
      <c r="V2318" s="2">
        <v>114</v>
      </c>
      <c r="W2318" s="2">
        <v>172.4</v>
      </c>
    </row>
    <row r="2319" spans="20:23" x14ac:dyDescent="0.25">
      <c r="T2319" s="3" t="s">
        <v>22</v>
      </c>
      <c r="U2319" s="11">
        <f t="shared" si="36"/>
        <v>0</v>
      </c>
      <c r="V2319" s="3">
        <v>107</v>
      </c>
      <c r="W2319" s="3">
        <v>175.3</v>
      </c>
    </row>
    <row r="2320" spans="20:23" x14ac:dyDescent="0.25">
      <c r="T2320" s="2" t="s">
        <v>22</v>
      </c>
      <c r="U2320" s="10">
        <f t="shared" si="36"/>
        <v>0</v>
      </c>
      <c r="V2320" s="2">
        <v>113</v>
      </c>
      <c r="W2320" s="2">
        <v>2.6</v>
      </c>
    </row>
    <row r="2321" spans="20:23" x14ac:dyDescent="0.25">
      <c r="T2321" s="3" t="s">
        <v>22</v>
      </c>
      <c r="U2321" s="11">
        <f t="shared" si="36"/>
        <v>0</v>
      </c>
      <c r="V2321" s="3">
        <v>143</v>
      </c>
      <c r="W2321" s="3">
        <v>184.1</v>
      </c>
    </row>
    <row r="2322" spans="20:23" x14ac:dyDescent="0.25">
      <c r="T2322" s="2" t="s">
        <v>22</v>
      </c>
      <c r="U2322" s="10">
        <f t="shared" si="36"/>
        <v>0</v>
      </c>
      <c r="V2322" s="2">
        <v>90</v>
      </c>
      <c r="W2322" s="2">
        <v>181.9</v>
      </c>
    </row>
    <row r="2323" spans="20:23" x14ac:dyDescent="0.25">
      <c r="T2323" s="3" t="s">
        <v>22</v>
      </c>
      <c r="U2323" s="11">
        <f t="shared" si="36"/>
        <v>0</v>
      </c>
      <c r="V2323" s="3">
        <v>122</v>
      </c>
      <c r="W2323" s="3">
        <v>189.8</v>
      </c>
    </row>
    <row r="2324" spans="20:23" x14ac:dyDescent="0.25">
      <c r="T2324" s="2" t="s">
        <v>22</v>
      </c>
      <c r="U2324" s="10">
        <f t="shared" si="36"/>
        <v>0</v>
      </c>
      <c r="V2324" s="2">
        <v>142</v>
      </c>
      <c r="W2324" s="2">
        <v>223.2</v>
      </c>
    </row>
    <row r="2325" spans="20:23" x14ac:dyDescent="0.25">
      <c r="T2325" s="3" t="s">
        <v>22</v>
      </c>
      <c r="U2325" s="11">
        <f t="shared" si="36"/>
        <v>0</v>
      </c>
      <c r="V2325" s="3">
        <v>94</v>
      </c>
      <c r="W2325" s="3">
        <v>216</v>
      </c>
    </row>
    <row r="2326" spans="20:23" x14ac:dyDescent="0.25">
      <c r="T2326" s="2" t="s">
        <v>22</v>
      </c>
      <c r="U2326" s="10">
        <f t="shared" si="36"/>
        <v>0</v>
      </c>
      <c r="V2326" s="2">
        <v>124</v>
      </c>
      <c r="W2326" s="2">
        <v>198.5</v>
      </c>
    </row>
    <row r="2327" spans="20:23" x14ac:dyDescent="0.25">
      <c r="T2327" s="3" t="s">
        <v>22</v>
      </c>
      <c r="U2327" s="11">
        <f t="shared" si="36"/>
        <v>0</v>
      </c>
      <c r="V2327" s="3">
        <v>115</v>
      </c>
      <c r="W2327" s="3">
        <v>159.5</v>
      </c>
    </row>
    <row r="2328" spans="20:23" x14ac:dyDescent="0.25">
      <c r="T2328" s="2" t="s">
        <v>23</v>
      </c>
      <c r="U2328" s="10">
        <f t="shared" si="36"/>
        <v>1</v>
      </c>
      <c r="V2328" s="2">
        <v>78</v>
      </c>
      <c r="W2328" s="2">
        <v>105</v>
      </c>
    </row>
    <row r="2329" spans="20:23" x14ac:dyDescent="0.25">
      <c r="T2329" s="3" t="s">
        <v>22</v>
      </c>
      <c r="U2329" s="11">
        <f t="shared" si="36"/>
        <v>0</v>
      </c>
      <c r="V2329" s="3">
        <v>108</v>
      </c>
      <c r="W2329" s="3">
        <v>204.5</v>
      </c>
    </row>
    <row r="2330" spans="20:23" x14ac:dyDescent="0.25">
      <c r="T2330" s="2" t="s">
        <v>23</v>
      </c>
      <c r="U2330" s="10">
        <f t="shared" si="36"/>
        <v>1</v>
      </c>
      <c r="V2330" s="2">
        <v>92</v>
      </c>
      <c r="W2330" s="2">
        <v>274</v>
      </c>
    </row>
    <row r="2331" spans="20:23" x14ac:dyDescent="0.25">
      <c r="T2331" s="3" t="s">
        <v>22</v>
      </c>
      <c r="U2331" s="11">
        <f t="shared" si="36"/>
        <v>0</v>
      </c>
      <c r="V2331" s="3">
        <v>97</v>
      </c>
      <c r="W2331" s="3">
        <v>137.80000000000001</v>
      </c>
    </row>
    <row r="2332" spans="20:23" x14ac:dyDescent="0.25">
      <c r="T2332" s="2" t="s">
        <v>22</v>
      </c>
      <c r="U2332" s="10">
        <f t="shared" si="36"/>
        <v>0</v>
      </c>
      <c r="V2332" s="2">
        <v>94</v>
      </c>
      <c r="W2332" s="2">
        <v>179.4</v>
      </c>
    </row>
    <row r="2333" spans="20:23" x14ac:dyDescent="0.25">
      <c r="T2333" s="3" t="s">
        <v>22</v>
      </c>
      <c r="U2333" s="11">
        <f t="shared" si="36"/>
        <v>0</v>
      </c>
      <c r="V2333" s="3">
        <v>101</v>
      </c>
      <c r="W2333" s="3">
        <v>139.30000000000001</v>
      </c>
    </row>
    <row r="2334" spans="20:23" x14ac:dyDescent="0.25">
      <c r="T2334" s="2" t="s">
        <v>22</v>
      </c>
      <c r="U2334" s="10">
        <f t="shared" si="36"/>
        <v>0</v>
      </c>
      <c r="V2334" s="2">
        <v>86</v>
      </c>
      <c r="W2334" s="2">
        <v>7.8</v>
      </c>
    </row>
    <row r="2335" spans="20:23" x14ac:dyDescent="0.25">
      <c r="T2335" s="3" t="s">
        <v>22</v>
      </c>
      <c r="U2335" s="11">
        <f t="shared" si="36"/>
        <v>0</v>
      </c>
      <c r="V2335" s="3">
        <v>88</v>
      </c>
      <c r="W2335" s="3">
        <v>183.1</v>
      </c>
    </row>
    <row r="2336" spans="20:23" x14ac:dyDescent="0.25">
      <c r="T2336" s="2" t="s">
        <v>22</v>
      </c>
      <c r="U2336" s="10">
        <f t="shared" si="36"/>
        <v>0</v>
      </c>
      <c r="V2336" s="2">
        <v>106</v>
      </c>
      <c r="W2336" s="2">
        <v>140</v>
      </c>
    </row>
    <row r="2337" spans="20:23" x14ac:dyDescent="0.25">
      <c r="T2337" s="3" t="s">
        <v>22</v>
      </c>
      <c r="U2337" s="11">
        <f t="shared" si="36"/>
        <v>0</v>
      </c>
      <c r="V2337" s="3">
        <v>59</v>
      </c>
      <c r="W2337" s="3">
        <v>179.2</v>
      </c>
    </row>
    <row r="2338" spans="20:23" x14ac:dyDescent="0.25">
      <c r="T2338" s="2" t="s">
        <v>22</v>
      </c>
      <c r="U2338" s="10">
        <f t="shared" si="36"/>
        <v>0</v>
      </c>
      <c r="V2338" s="2">
        <v>136</v>
      </c>
      <c r="W2338" s="2">
        <v>177.4</v>
      </c>
    </row>
    <row r="2339" spans="20:23" x14ac:dyDescent="0.25">
      <c r="T2339" s="3" t="s">
        <v>22</v>
      </c>
      <c r="U2339" s="11">
        <f t="shared" si="36"/>
        <v>0</v>
      </c>
      <c r="V2339" s="3">
        <v>129</v>
      </c>
      <c r="W2339" s="3">
        <v>115.6</v>
      </c>
    </row>
    <row r="2340" spans="20:23" x14ac:dyDescent="0.25">
      <c r="T2340" s="2" t="s">
        <v>23</v>
      </c>
      <c r="U2340" s="10">
        <f t="shared" si="36"/>
        <v>1</v>
      </c>
      <c r="V2340" s="2">
        <v>103</v>
      </c>
      <c r="W2340" s="2">
        <v>237.3</v>
      </c>
    </row>
    <row r="2341" spans="20:23" x14ac:dyDescent="0.25">
      <c r="T2341" s="3" t="s">
        <v>22</v>
      </c>
      <c r="U2341" s="11">
        <f t="shared" si="36"/>
        <v>0</v>
      </c>
      <c r="V2341" s="3">
        <v>90</v>
      </c>
      <c r="W2341" s="3">
        <v>51.5</v>
      </c>
    </row>
    <row r="2342" spans="20:23" x14ac:dyDescent="0.25">
      <c r="T2342" s="2" t="s">
        <v>22</v>
      </c>
      <c r="U2342" s="10">
        <f t="shared" si="36"/>
        <v>0</v>
      </c>
      <c r="V2342" s="2">
        <v>104</v>
      </c>
      <c r="W2342" s="2">
        <v>155.69999999999999</v>
      </c>
    </row>
    <row r="2343" spans="20:23" x14ac:dyDescent="0.25">
      <c r="T2343" s="3" t="s">
        <v>22</v>
      </c>
      <c r="U2343" s="11">
        <f t="shared" si="36"/>
        <v>0</v>
      </c>
      <c r="V2343" s="3">
        <v>88</v>
      </c>
      <c r="W2343" s="3">
        <v>245</v>
      </c>
    </row>
    <row r="2344" spans="20:23" x14ac:dyDescent="0.25">
      <c r="T2344" s="2" t="s">
        <v>22</v>
      </c>
      <c r="U2344" s="10">
        <f t="shared" si="36"/>
        <v>0</v>
      </c>
      <c r="V2344" s="2">
        <v>126</v>
      </c>
      <c r="W2344" s="2">
        <v>111.1</v>
      </c>
    </row>
    <row r="2345" spans="20:23" x14ac:dyDescent="0.25">
      <c r="T2345" s="3" t="s">
        <v>22</v>
      </c>
      <c r="U2345" s="11">
        <f t="shared" si="36"/>
        <v>0</v>
      </c>
      <c r="V2345" s="3">
        <v>85</v>
      </c>
      <c r="W2345" s="3">
        <v>116</v>
      </c>
    </row>
    <row r="2346" spans="20:23" x14ac:dyDescent="0.25">
      <c r="T2346" s="2" t="s">
        <v>22</v>
      </c>
      <c r="U2346" s="10">
        <f t="shared" si="36"/>
        <v>0</v>
      </c>
      <c r="V2346" s="2">
        <v>81</v>
      </c>
      <c r="W2346" s="2">
        <v>155.5</v>
      </c>
    </row>
    <row r="2347" spans="20:23" x14ac:dyDescent="0.25">
      <c r="T2347" s="3" t="s">
        <v>22</v>
      </c>
      <c r="U2347" s="11">
        <f t="shared" si="36"/>
        <v>0</v>
      </c>
      <c r="V2347" s="3">
        <v>68</v>
      </c>
      <c r="W2347" s="3">
        <v>175.2</v>
      </c>
    </row>
    <row r="2348" spans="20:23" x14ac:dyDescent="0.25">
      <c r="T2348" s="2" t="s">
        <v>23</v>
      </c>
      <c r="U2348" s="10">
        <f t="shared" si="36"/>
        <v>1</v>
      </c>
      <c r="V2348" s="2">
        <v>84</v>
      </c>
      <c r="W2348" s="2">
        <v>154.69999999999999</v>
      </c>
    </row>
    <row r="2349" spans="20:23" x14ac:dyDescent="0.25">
      <c r="T2349" s="3" t="s">
        <v>23</v>
      </c>
      <c r="U2349" s="11">
        <f t="shared" si="36"/>
        <v>1</v>
      </c>
      <c r="V2349" s="3">
        <v>105</v>
      </c>
      <c r="W2349" s="3">
        <v>247.2</v>
      </c>
    </row>
    <row r="2350" spans="20:23" x14ac:dyDescent="0.25">
      <c r="T2350" s="2" t="s">
        <v>22</v>
      </c>
      <c r="U2350" s="10">
        <f t="shared" si="36"/>
        <v>0</v>
      </c>
      <c r="V2350" s="2">
        <v>81</v>
      </c>
      <c r="W2350" s="2">
        <v>227.5</v>
      </c>
    </row>
    <row r="2351" spans="20:23" x14ac:dyDescent="0.25">
      <c r="T2351" s="3" t="s">
        <v>22</v>
      </c>
      <c r="U2351" s="11">
        <f t="shared" si="36"/>
        <v>0</v>
      </c>
      <c r="V2351" s="3">
        <v>117</v>
      </c>
      <c r="W2351" s="3">
        <v>185</v>
      </c>
    </row>
    <row r="2352" spans="20:23" x14ac:dyDescent="0.25">
      <c r="T2352" s="2" t="s">
        <v>22</v>
      </c>
      <c r="U2352" s="10">
        <f t="shared" si="36"/>
        <v>0</v>
      </c>
      <c r="V2352" s="2">
        <v>119</v>
      </c>
      <c r="W2352" s="2">
        <v>158.80000000000001</v>
      </c>
    </row>
    <row r="2353" spans="20:23" x14ac:dyDescent="0.25">
      <c r="T2353" s="3" t="s">
        <v>22</v>
      </c>
      <c r="U2353" s="11">
        <f t="shared" si="36"/>
        <v>0</v>
      </c>
      <c r="V2353" s="3">
        <v>95</v>
      </c>
      <c r="W2353" s="3">
        <v>185.9</v>
      </c>
    </row>
    <row r="2354" spans="20:23" x14ac:dyDescent="0.25">
      <c r="T2354" s="2" t="s">
        <v>22</v>
      </c>
      <c r="U2354" s="10">
        <f t="shared" si="36"/>
        <v>0</v>
      </c>
      <c r="V2354" s="2">
        <v>74</v>
      </c>
      <c r="W2354" s="2">
        <v>222.5</v>
      </c>
    </row>
    <row r="2355" spans="20:23" x14ac:dyDescent="0.25">
      <c r="T2355" s="3" t="s">
        <v>22</v>
      </c>
      <c r="U2355" s="11">
        <f t="shared" si="36"/>
        <v>0</v>
      </c>
      <c r="V2355" s="3">
        <v>101</v>
      </c>
      <c r="W2355" s="3">
        <v>201.1</v>
      </c>
    </row>
    <row r="2356" spans="20:23" x14ac:dyDescent="0.25">
      <c r="T2356" s="2" t="s">
        <v>22</v>
      </c>
      <c r="U2356" s="10">
        <f t="shared" si="36"/>
        <v>0</v>
      </c>
      <c r="V2356" s="2">
        <v>114</v>
      </c>
      <c r="W2356" s="2">
        <v>167.9</v>
      </c>
    </row>
    <row r="2357" spans="20:23" x14ac:dyDescent="0.25">
      <c r="T2357" s="3" t="s">
        <v>23</v>
      </c>
      <c r="U2357" s="11">
        <f t="shared" si="36"/>
        <v>1</v>
      </c>
      <c r="V2357" s="3">
        <v>88</v>
      </c>
      <c r="W2357" s="3">
        <v>239.1</v>
      </c>
    </row>
    <row r="2358" spans="20:23" x14ac:dyDescent="0.25">
      <c r="T2358" s="2" t="s">
        <v>23</v>
      </c>
      <c r="U2358" s="10">
        <f t="shared" si="36"/>
        <v>1</v>
      </c>
      <c r="V2358" s="2">
        <v>109</v>
      </c>
      <c r="W2358" s="2">
        <v>175.7</v>
      </c>
    </row>
    <row r="2359" spans="20:23" x14ac:dyDescent="0.25">
      <c r="T2359" s="3" t="s">
        <v>23</v>
      </c>
      <c r="U2359" s="11">
        <f t="shared" si="36"/>
        <v>1</v>
      </c>
      <c r="V2359" s="3">
        <v>90</v>
      </c>
      <c r="W2359" s="3">
        <v>111.2</v>
      </c>
    </row>
    <row r="2360" spans="20:23" x14ac:dyDescent="0.25">
      <c r="T2360" s="2" t="s">
        <v>22</v>
      </c>
      <c r="U2360" s="10">
        <f t="shared" si="36"/>
        <v>0</v>
      </c>
      <c r="V2360" s="2">
        <v>74</v>
      </c>
      <c r="W2360" s="2">
        <v>87.7</v>
      </c>
    </row>
    <row r="2361" spans="20:23" x14ac:dyDescent="0.25">
      <c r="T2361" s="3" t="s">
        <v>22</v>
      </c>
      <c r="U2361" s="11">
        <f t="shared" si="36"/>
        <v>0</v>
      </c>
      <c r="V2361" s="3">
        <v>99</v>
      </c>
      <c r="W2361" s="3">
        <v>244.1</v>
      </c>
    </row>
    <row r="2362" spans="20:23" x14ac:dyDescent="0.25">
      <c r="T2362" s="2" t="s">
        <v>22</v>
      </c>
      <c r="U2362" s="10">
        <f t="shared" si="36"/>
        <v>0</v>
      </c>
      <c r="V2362" s="2">
        <v>89</v>
      </c>
      <c r="W2362" s="2">
        <v>165</v>
      </c>
    </row>
    <row r="2363" spans="20:23" x14ac:dyDescent="0.25">
      <c r="T2363" s="3" t="s">
        <v>22</v>
      </c>
      <c r="U2363" s="11">
        <f t="shared" si="36"/>
        <v>0</v>
      </c>
      <c r="V2363" s="3">
        <v>110</v>
      </c>
      <c r="W2363" s="3">
        <v>127.4</v>
      </c>
    </row>
    <row r="2364" spans="20:23" x14ac:dyDescent="0.25">
      <c r="T2364" s="2" t="s">
        <v>22</v>
      </c>
      <c r="U2364" s="10">
        <f t="shared" si="36"/>
        <v>0</v>
      </c>
      <c r="V2364" s="2">
        <v>106</v>
      </c>
      <c r="W2364" s="2">
        <v>194.8</v>
      </c>
    </row>
    <row r="2365" spans="20:23" x14ac:dyDescent="0.25">
      <c r="T2365" s="3" t="s">
        <v>22</v>
      </c>
      <c r="U2365" s="11">
        <f t="shared" si="36"/>
        <v>0</v>
      </c>
      <c r="V2365" s="3">
        <v>131</v>
      </c>
      <c r="W2365" s="3">
        <v>54.7</v>
      </c>
    </row>
    <row r="2366" spans="20:23" x14ac:dyDescent="0.25">
      <c r="T2366" s="2" t="s">
        <v>22</v>
      </c>
      <c r="U2366" s="10">
        <f t="shared" si="36"/>
        <v>0</v>
      </c>
      <c r="V2366" s="2">
        <v>142</v>
      </c>
      <c r="W2366" s="2">
        <v>90.5</v>
      </c>
    </row>
    <row r="2367" spans="20:23" x14ac:dyDescent="0.25">
      <c r="T2367" s="3" t="s">
        <v>22</v>
      </c>
      <c r="U2367" s="11">
        <f t="shared" si="36"/>
        <v>0</v>
      </c>
      <c r="V2367" s="3">
        <v>132</v>
      </c>
      <c r="W2367" s="3">
        <v>235.6</v>
      </c>
    </row>
    <row r="2368" spans="20:23" x14ac:dyDescent="0.25">
      <c r="T2368" s="2" t="s">
        <v>22</v>
      </c>
      <c r="U2368" s="10">
        <f t="shared" si="36"/>
        <v>0</v>
      </c>
      <c r="V2368" s="2">
        <v>82</v>
      </c>
      <c r="W2368" s="2">
        <v>142.5</v>
      </c>
    </row>
    <row r="2369" spans="20:23" x14ac:dyDescent="0.25">
      <c r="T2369" s="3" t="s">
        <v>22</v>
      </c>
      <c r="U2369" s="11">
        <f t="shared" si="36"/>
        <v>0</v>
      </c>
      <c r="V2369" s="3">
        <v>68</v>
      </c>
      <c r="W2369" s="3">
        <v>54</v>
      </c>
    </row>
    <row r="2370" spans="20:23" x14ac:dyDescent="0.25">
      <c r="T2370" s="2" t="s">
        <v>22</v>
      </c>
      <c r="U2370" s="10">
        <f t="shared" si="36"/>
        <v>0</v>
      </c>
      <c r="V2370" s="2">
        <v>87</v>
      </c>
      <c r="W2370" s="2">
        <v>214.8</v>
      </c>
    </row>
    <row r="2371" spans="20:23" x14ac:dyDescent="0.25">
      <c r="T2371" s="3" t="s">
        <v>23</v>
      </c>
      <c r="U2371" s="11">
        <f t="shared" ref="U2371:U2434" si="37">IF(T2371="yes",1,0)</f>
        <v>1</v>
      </c>
      <c r="V2371" s="3">
        <v>118</v>
      </c>
      <c r="W2371" s="3">
        <v>251.4</v>
      </c>
    </row>
    <row r="2372" spans="20:23" x14ac:dyDescent="0.25">
      <c r="T2372" s="2" t="s">
        <v>22</v>
      </c>
      <c r="U2372" s="10">
        <f t="shared" si="37"/>
        <v>0</v>
      </c>
      <c r="V2372" s="2">
        <v>99</v>
      </c>
      <c r="W2372" s="2">
        <v>139</v>
      </c>
    </row>
    <row r="2373" spans="20:23" x14ac:dyDescent="0.25">
      <c r="T2373" s="3" t="s">
        <v>22</v>
      </c>
      <c r="U2373" s="11">
        <f t="shared" si="37"/>
        <v>0</v>
      </c>
      <c r="V2373" s="3">
        <v>114</v>
      </c>
      <c r="W2373" s="3">
        <v>117.3</v>
      </c>
    </row>
    <row r="2374" spans="20:23" x14ac:dyDescent="0.25">
      <c r="T2374" s="2" t="s">
        <v>22</v>
      </c>
      <c r="U2374" s="10">
        <f t="shared" si="37"/>
        <v>0</v>
      </c>
      <c r="V2374" s="2">
        <v>108</v>
      </c>
      <c r="W2374" s="2">
        <v>264</v>
      </c>
    </row>
    <row r="2375" spans="20:23" x14ac:dyDescent="0.25">
      <c r="T2375" s="3" t="s">
        <v>22</v>
      </c>
      <c r="U2375" s="11">
        <f t="shared" si="37"/>
        <v>0</v>
      </c>
      <c r="V2375" s="3">
        <v>105</v>
      </c>
      <c r="W2375" s="3">
        <v>82.6</v>
      </c>
    </row>
    <row r="2376" spans="20:23" x14ac:dyDescent="0.25">
      <c r="T2376" s="2" t="s">
        <v>22</v>
      </c>
      <c r="U2376" s="10">
        <f t="shared" si="37"/>
        <v>0</v>
      </c>
      <c r="V2376" s="2">
        <v>126</v>
      </c>
      <c r="W2376" s="2">
        <v>175.8</v>
      </c>
    </row>
    <row r="2377" spans="20:23" x14ac:dyDescent="0.25">
      <c r="T2377" s="3" t="s">
        <v>22</v>
      </c>
      <c r="U2377" s="11">
        <f t="shared" si="37"/>
        <v>0</v>
      </c>
      <c r="V2377" s="3">
        <v>100</v>
      </c>
      <c r="W2377" s="3">
        <v>220.4</v>
      </c>
    </row>
    <row r="2378" spans="20:23" x14ac:dyDescent="0.25">
      <c r="T2378" s="2" t="s">
        <v>22</v>
      </c>
      <c r="U2378" s="10">
        <f t="shared" si="37"/>
        <v>0</v>
      </c>
      <c r="V2378" s="2">
        <v>104</v>
      </c>
      <c r="W2378" s="2">
        <v>217</v>
      </c>
    </row>
    <row r="2379" spans="20:23" x14ac:dyDescent="0.25">
      <c r="T2379" s="3" t="s">
        <v>22</v>
      </c>
      <c r="U2379" s="11">
        <f t="shared" si="37"/>
        <v>0</v>
      </c>
      <c r="V2379" s="3">
        <v>77</v>
      </c>
      <c r="W2379" s="3">
        <v>129</v>
      </c>
    </row>
    <row r="2380" spans="20:23" x14ac:dyDescent="0.25">
      <c r="T2380" s="2" t="s">
        <v>22</v>
      </c>
      <c r="U2380" s="10">
        <f t="shared" si="37"/>
        <v>0</v>
      </c>
      <c r="V2380" s="2">
        <v>106</v>
      </c>
      <c r="W2380" s="2">
        <v>150.5</v>
      </c>
    </row>
    <row r="2381" spans="20:23" x14ac:dyDescent="0.25">
      <c r="T2381" s="3" t="s">
        <v>22</v>
      </c>
      <c r="U2381" s="11">
        <f t="shared" si="37"/>
        <v>0</v>
      </c>
      <c r="V2381" s="3">
        <v>122</v>
      </c>
      <c r="W2381" s="3">
        <v>189.5</v>
      </c>
    </row>
    <row r="2382" spans="20:23" x14ac:dyDescent="0.25">
      <c r="T2382" s="2" t="s">
        <v>22</v>
      </c>
      <c r="U2382" s="10">
        <f t="shared" si="37"/>
        <v>0</v>
      </c>
      <c r="V2382" s="2">
        <v>95</v>
      </c>
      <c r="W2382" s="2">
        <v>137.80000000000001</v>
      </c>
    </row>
    <row r="2383" spans="20:23" x14ac:dyDescent="0.25">
      <c r="T2383" s="3" t="s">
        <v>22</v>
      </c>
      <c r="U2383" s="11">
        <f t="shared" si="37"/>
        <v>0</v>
      </c>
      <c r="V2383" s="3">
        <v>80</v>
      </c>
      <c r="W2383" s="3">
        <v>129.30000000000001</v>
      </c>
    </row>
    <row r="2384" spans="20:23" x14ac:dyDescent="0.25">
      <c r="T2384" s="2" t="s">
        <v>22</v>
      </c>
      <c r="U2384" s="10">
        <f t="shared" si="37"/>
        <v>0</v>
      </c>
      <c r="V2384" s="2">
        <v>77</v>
      </c>
      <c r="W2384" s="2">
        <v>115.6</v>
      </c>
    </row>
    <row r="2385" spans="20:23" x14ac:dyDescent="0.25">
      <c r="T2385" s="3" t="s">
        <v>22</v>
      </c>
      <c r="U2385" s="11">
        <f t="shared" si="37"/>
        <v>0</v>
      </c>
      <c r="V2385" s="3">
        <v>114</v>
      </c>
      <c r="W2385" s="3">
        <v>221.9</v>
      </c>
    </row>
    <row r="2386" spans="20:23" x14ac:dyDescent="0.25">
      <c r="T2386" s="2" t="s">
        <v>23</v>
      </c>
      <c r="U2386" s="10">
        <f t="shared" si="37"/>
        <v>1</v>
      </c>
      <c r="V2386" s="2">
        <v>113</v>
      </c>
      <c r="W2386" s="2">
        <v>263.7</v>
      </c>
    </row>
    <row r="2387" spans="20:23" x14ac:dyDescent="0.25">
      <c r="T2387" s="3" t="s">
        <v>22</v>
      </c>
      <c r="U2387" s="11">
        <f t="shared" si="37"/>
        <v>0</v>
      </c>
      <c r="V2387" s="3">
        <v>91</v>
      </c>
      <c r="W2387" s="3">
        <v>61.3</v>
      </c>
    </row>
    <row r="2388" spans="20:23" x14ac:dyDescent="0.25">
      <c r="T2388" s="2" t="s">
        <v>22</v>
      </c>
      <c r="U2388" s="10">
        <f t="shared" si="37"/>
        <v>0</v>
      </c>
      <c r="V2388" s="2">
        <v>113</v>
      </c>
      <c r="W2388" s="2">
        <v>183.8</v>
      </c>
    </row>
    <row r="2389" spans="20:23" x14ac:dyDescent="0.25">
      <c r="T2389" s="3" t="s">
        <v>23</v>
      </c>
      <c r="U2389" s="11">
        <f t="shared" si="37"/>
        <v>1</v>
      </c>
      <c r="V2389" s="3">
        <v>68</v>
      </c>
      <c r="W2389" s="3">
        <v>167.4</v>
      </c>
    </row>
    <row r="2390" spans="20:23" x14ac:dyDescent="0.25">
      <c r="T2390" s="2" t="s">
        <v>22</v>
      </c>
      <c r="U2390" s="10">
        <f t="shared" si="37"/>
        <v>0</v>
      </c>
      <c r="V2390" s="2">
        <v>122</v>
      </c>
      <c r="W2390" s="2">
        <v>154.1</v>
      </c>
    </row>
    <row r="2391" spans="20:23" x14ac:dyDescent="0.25">
      <c r="T2391" s="3" t="s">
        <v>22</v>
      </c>
      <c r="U2391" s="11">
        <f t="shared" si="37"/>
        <v>0</v>
      </c>
      <c r="V2391" s="3">
        <v>101</v>
      </c>
      <c r="W2391" s="3">
        <v>252</v>
      </c>
    </row>
    <row r="2392" spans="20:23" x14ac:dyDescent="0.25">
      <c r="T2392" s="2" t="s">
        <v>22</v>
      </c>
      <c r="U2392" s="10">
        <f t="shared" si="37"/>
        <v>0</v>
      </c>
      <c r="V2392" s="2">
        <v>94</v>
      </c>
      <c r="W2392" s="2">
        <v>163.1</v>
      </c>
    </row>
    <row r="2393" spans="20:23" x14ac:dyDescent="0.25">
      <c r="T2393" s="3" t="s">
        <v>22</v>
      </c>
      <c r="U2393" s="11">
        <f t="shared" si="37"/>
        <v>0</v>
      </c>
      <c r="V2393" s="3">
        <v>80</v>
      </c>
      <c r="W2393" s="3">
        <v>198.3</v>
      </c>
    </row>
    <row r="2394" spans="20:23" x14ac:dyDescent="0.25">
      <c r="T2394" s="2" t="s">
        <v>23</v>
      </c>
      <c r="U2394" s="10">
        <f t="shared" si="37"/>
        <v>1</v>
      </c>
      <c r="V2394" s="2">
        <v>48</v>
      </c>
      <c r="W2394" s="2">
        <v>324.7</v>
      </c>
    </row>
    <row r="2395" spans="20:23" x14ac:dyDescent="0.25">
      <c r="T2395" s="3" t="s">
        <v>22</v>
      </c>
      <c r="U2395" s="11">
        <f t="shared" si="37"/>
        <v>0</v>
      </c>
      <c r="V2395" s="3">
        <v>78</v>
      </c>
      <c r="W2395" s="3">
        <v>128.30000000000001</v>
      </c>
    </row>
    <row r="2396" spans="20:23" x14ac:dyDescent="0.25">
      <c r="T2396" s="2" t="s">
        <v>22</v>
      </c>
      <c r="U2396" s="10">
        <f t="shared" si="37"/>
        <v>0</v>
      </c>
      <c r="V2396" s="2">
        <v>110</v>
      </c>
      <c r="W2396" s="2">
        <v>187.9</v>
      </c>
    </row>
    <row r="2397" spans="20:23" x14ac:dyDescent="0.25">
      <c r="T2397" s="3" t="s">
        <v>23</v>
      </c>
      <c r="U2397" s="11">
        <f t="shared" si="37"/>
        <v>1</v>
      </c>
      <c r="V2397" s="3">
        <v>71</v>
      </c>
      <c r="W2397" s="3">
        <v>129.19999999999999</v>
      </c>
    </row>
    <row r="2398" spans="20:23" x14ac:dyDescent="0.25">
      <c r="T2398" s="2" t="s">
        <v>23</v>
      </c>
      <c r="U2398" s="10">
        <f t="shared" si="37"/>
        <v>1</v>
      </c>
      <c r="V2398" s="2">
        <v>106</v>
      </c>
      <c r="W2398" s="2">
        <v>125.5</v>
      </c>
    </row>
    <row r="2399" spans="20:23" x14ac:dyDescent="0.25">
      <c r="T2399" s="3" t="s">
        <v>22</v>
      </c>
      <c r="U2399" s="11">
        <f t="shared" si="37"/>
        <v>0</v>
      </c>
      <c r="V2399" s="3">
        <v>108</v>
      </c>
      <c r="W2399" s="3">
        <v>257.2</v>
      </c>
    </row>
    <row r="2400" spans="20:23" x14ac:dyDescent="0.25">
      <c r="T2400" s="2" t="s">
        <v>22</v>
      </c>
      <c r="U2400" s="10">
        <f t="shared" si="37"/>
        <v>0</v>
      </c>
      <c r="V2400" s="2">
        <v>90</v>
      </c>
      <c r="W2400" s="2">
        <v>124.6</v>
      </c>
    </row>
    <row r="2401" spans="20:23" x14ac:dyDescent="0.25">
      <c r="T2401" s="3" t="s">
        <v>22</v>
      </c>
      <c r="U2401" s="11">
        <f t="shared" si="37"/>
        <v>0</v>
      </c>
      <c r="V2401" s="3">
        <v>144</v>
      </c>
      <c r="W2401" s="3">
        <v>175.1</v>
      </c>
    </row>
    <row r="2402" spans="20:23" x14ac:dyDescent="0.25">
      <c r="T2402" s="2" t="s">
        <v>22</v>
      </c>
      <c r="U2402" s="10">
        <f t="shared" si="37"/>
        <v>0</v>
      </c>
      <c r="V2402" s="2">
        <v>91</v>
      </c>
      <c r="W2402" s="2">
        <v>124.3</v>
      </c>
    </row>
    <row r="2403" spans="20:23" x14ac:dyDescent="0.25">
      <c r="T2403" s="3" t="s">
        <v>22</v>
      </c>
      <c r="U2403" s="11">
        <f t="shared" si="37"/>
        <v>0</v>
      </c>
      <c r="V2403" s="3">
        <v>130</v>
      </c>
      <c r="W2403" s="3">
        <v>271.60000000000002</v>
      </c>
    </row>
    <row r="2404" spans="20:23" x14ac:dyDescent="0.25">
      <c r="T2404" s="2" t="s">
        <v>22</v>
      </c>
      <c r="U2404" s="10">
        <f t="shared" si="37"/>
        <v>0</v>
      </c>
      <c r="V2404" s="2">
        <v>115</v>
      </c>
      <c r="W2404" s="2">
        <v>183.3</v>
      </c>
    </row>
    <row r="2405" spans="20:23" x14ac:dyDescent="0.25">
      <c r="T2405" s="3" t="s">
        <v>22</v>
      </c>
      <c r="U2405" s="11">
        <f t="shared" si="37"/>
        <v>0</v>
      </c>
      <c r="V2405" s="3">
        <v>119</v>
      </c>
      <c r="W2405" s="3">
        <v>101.1</v>
      </c>
    </row>
    <row r="2406" spans="20:23" x14ac:dyDescent="0.25">
      <c r="T2406" s="2" t="s">
        <v>22</v>
      </c>
      <c r="U2406" s="10">
        <f t="shared" si="37"/>
        <v>0</v>
      </c>
      <c r="V2406" s="2">
        <v>70</v>
      </c>
      <c r="W2406" s="2">
        <v>203.3</v>
      </c>
    </row>
    <row r="2407" spans="20:23" x14ac:dyDescent="0.25">
      <c r="T2407" s="3" t="s">
        <v>22</v>
      </c>
      <c r="U2407" s="11">
        <f t="shared" si="37"/>
        <v>0</v>
      </c>
      <c r="V2407" s="3">
        <v>88</v>
      </c>
      <c r="W2407" s="3">
        <v>175.4</v>
      </c>
    </row>
    <row r="2408" spans="20:23" x14ac:dyDescent="0.25">
      <c r="T2408" s="2" t="s">
        <v>23</v>
      </c>
      <c r="U2408" s="10">
        <f t="shared" si="37"/>
        <v>1</v>
      </c>
      <c r="V2408" s="2">
        <v>97</v>
      </c>
      <c r="W2408" s="2">
        <v>266</v>
      </c>
    </row>
    <row r="2409" spans="20:23" x14ac:dyDescent="0.25">
      <c r="T2409" s="3" t="s">
        <v>22</v>
      </c>
      <c r="U2409" s="11">
        <f t="shared" si="37"/>
        <v>0</v>
      </c>
      <c r="V2409" s="3">
        <v>110</v>
      </c>
      <c r="W2409" s="3">
        <v>171.6</v>
      </c>
    </row>
    <row r="2410" spans="20:23" x14ac:dyDescent="0.25">
      <c r="T2410" s="2" t="s">
        <v>22</v>
      </c>
      <c r="U2410" s="10">
        <f t="shared" si="37"/>
        <v>0</v>
      </c>
      <c r="V2410" s="2">
        <v>98</v>
      </c>
      <c r="W2410" s="2">
        <v>78.7</v>
      </c>
    </row>
    <row r="2411" spans="20:23" x14ac:dyDescent="0.25">
      <c r="T2411" s="3" t="s">
        <v>22</v>
      </c>
      <c r="U2411" s="11">
        <f t="shared" si="37"/>
        <v>0</v>
      </c>
      <c r="V2411" s="3">
        <v>110</v>
      </c>
      <c r="W2411" s="3">
        <v>211.9</v>
      </c>
    </row>
    <row r="2412" spans="20:23" x14ac:dyDescent="0.25">
      <c r="T2412" s="2" t="s">
        <v>22</v>
      </c>
      <c r="U2412" s="10">
        <f t="shared" si="37"/>
        <v>0</v>
      </c>
      <c r="V2412" s="2">
        <v>101</v>
      </c>
      <c r="W2412" s="2">
        <v>63.7</v>
      </c>
    </row>
    <row r="2413" spans="20:23" x14ac:dyDescent="0.25">
      <c r="T2413" s="3" t="s">
        <v>22</v>
      </c>
      <c r="U2413" s="11">
        <f t="shared" si="37"/>
        <v>0</v>
      </c>
      <c r="V2413" s="3">
        <v>100</v>
      </c>
      <c r="W2413" s="3">
        <v>173.4</v>
      </c>
    </row>
    <row r="2414" spans="20:23" x14ac:dyDescent="0.25">
      <c r="T2414" s="2" t="s">
        <v>22</v>
      </c>
      <c r="U2414" s="10">
        <f t="shared" si="37"/>
        <v>0</v>
      </c>
      <c r="V2414" s="2">
        <v>123</v>
      </c>
      <c r="W2414" s="2">
        <v>225.9</v>
      </c>
    </row>
    <row r="2415" spans="20:23" x14ac:dyDescent="0.25">
      <c r="T2415" s="3" t="s">
        <v>22</v>
      </c>
      <c r="U2415" s="11">
        <f t="shared" si="37"/>
        <v>0</v>
      </c>
      <c r="V2415" s="3">
        <v>101</v>
      </c>
      <c r="W2415" s="3">
        <v>173</v>
      </c>
    </row>
    <row r="2416" spans="20:23" x14ac:dyDescent="0.25">
      <c r="T2416" s="2" t="s">
        <v>22</v>
      </c>
      <c r="U2416" s="10">
        <f t="shared" si="37"/>
        <v>0</v>
      </c>
      <c r="V2416" s="2">
        <v>102</v>
      </c>
      <c r="W2416" s="2">
        <v>224.9</v>
      </c>
    </row>
    <row r="2417" spans="20:23" x14ac:dyDescent="0.25">
      <c r="T2417" s="3" t="s">
        <v>22</v>
      </c>
      <c r="U2417" s="11">
        <f t="shared" si="37"/>
        <v>0</v>
      </c>
      <c r="V2417" s="3">
        <v>128</v>
      </c>
      <c r="W2417" s="3">
        <v>137</v>
      </c>
    </row>
    <row r="2418" spans="20:23" x14ac:dyDescent="0.25">
      <c r="T2418" s="2" t="s">
        <v>22</v>
      </c>
      <c r="U2418" s="10">
        <f t="shared" si="37"/>
        <v>0</v>
      </c>
      <c r="V2418" s="2">
        <v>109</v>
      </c>
      <c r="W2418" s="2">
        <v>142.5</v>
      </c>
    </row>
    <row r="2419" spans="20:23" x14ac:dyDescent="0.25">
      <c r="T2419" s="3" t="s">
        <v>22</v>
      </c>
      <c r="U2419" s="11">
        <f t="shared" si="37"/>
        <v>0</v>
      </c>
      <c r="V2419" s="3">
        <v>126</v>
      </c>
      <c r="W2419" s="3">
        <v>142.4</v>
      </c>
    </row>
    <row r="2420" spans="20:23" x14ac:dyDescent="0.25">
      <c r="T2420" s="2" t="s">
        <v>22</v>
      </c>
      <c r="U2420" s="10">
        <f t="shared" si="37"/>
        <v>0</v>
      </c>
      <c r="V2420" s="2">
        <v>112</v>
      </c>
      <c r="W2420" s="2">
        <v>147</v>
      </c>
    </row>
    <row r="2421" spans="20:23" x14ac:dyDescent="0.25">
      <c r="T2421" s="3" t="s">
        <v>22</v>
      </c>
      <c r="U2421" s="11">
        <f t="shared" si="37"/>
        <v>0</v>
      </c>
      <c r="V2421" s="3">
        <v>96</v>
      </c>
      <c r="W2421" s="3">
        <v>149.19999999999999</v>
      </c>
    </row>
    <row r="2422" spans="20:23" x14ac:dyDescent="0.25">
      <c r="T2422" s="2" t="s">
        <v>22</v>
      </c>
      <c r="U2422" s="10">
        <f t="shared" si="37"/>
        <v>0</v>
      </c>
      <c r="V2422" s="2">
        <v>77</v>
      </c>
      <c r="W2422" s="2">
        <v>216.8</v>
      </c>
    </row>
    <row r="2423" spans="20:23" x14ac:dyDescent="0.25">
      <c r="T2423" s="3" t="s">
        <v>22</v>
      </c>
      <c r="U2423" s="11">
        <f t="shared" si="37"/>
        <v>0</v>
      </c>
      <c r="V2423" s="3">
        <v>123</v>
      </c>
      <c r="W2423" s="3">
        <v>308</v>
      </c>
    </row>
    <row r="2424" spans="20:23" x14ac:dyDescent="0.25">
      <c r="T2424" s="2" t="s">
        <v>22</v>
      </c>
      <c r="U2424" s="10">
        <f t="shared" si="37"/>
        <v>0</v>
      </c>
      <c r="V2424" s="2">
        <v>125</v>
      </c>
      <c r="W2424" s="2">
        <v>58</v>
      </c>
    </row>
    <row r="2425" spans="20:23" x14ac:dyDescent="0.25">
      <c r="T2425" s="3" t="s">
        <v>22</v>
      </c>
      <c r="U2425" s="11">
        <f t="shared" si="37"/>
        <v>0</v>
      </c>
      <c r="V2425" s="3">
        <v>80</v>
      </c>
      <c r="W2425" s="3">
        <v>173.2</v>
      </c>
    </row>
    <row r="2426" spans="20:23" x14ac:dyDescent="0.25">
      <c r="T2426" s="2" t="s">
        <v>22</v>
      </c>
      <c r="U2426" s="10">
        <f t="shared" si="37"/>
        <v>0</v>
      </c>
      <c r="V2426" s="2">
        <v>90</v>
      </c>
      <c r="W2426" s="2">
        <v>210.3</v>
      </c>
    </row>
    <row r="2427" spans="20:23" x14ac:dyDescent="0.25">
      <c r="T2427" s="3" t="s">
        <v>22</v>
      </c>
      <c r="U2427" s="11">
        <f t="shared" si="37"/>
        <v>0</v>
      </c>
      <c r="V2427" s="3">
        <v>125</v>
      </c>
      <c r="W2427" s="3">
        <v>58.9</v>
      </c>
    </row>
    <row r="2428" spans="20:23" x14ac:dyDescent="0.25">
      <c r="T2428" s="2" t="s">
        <v>22</v>
      </c>
      <c r="U2428" s="10">
        <f t="shared" si="37"/>
        <v>0</v>
      </c>
      <c r="V2428" s="2">
        <v>102</v>
      </c>
      <c r="W2428" s="2">
        <v>236.8</v>
      </c>
    </row>
    <row r="2429" spans="20:23" x14ac:dyDescent="0.25">
      <c r="T2429" s="3" t="s">
        <v>22</v>
      </c>
      <c r="U2429" s="11">
        <f t="shared" si="37"/>
        <v>0</v>
      </c>
      <c r="V2429" s="3">
        <v>102</v>
      </c>
      <c r="W2429" s="3">
        <v>228.9</v>
      </c>
    </row>
    <row r="2430" spans="20:23" x14ac:dyDescent="0.25">
      <c r="T2430" s="2" t="s">
        <v>23</v>
      </c>
      <c r="U2430" s="10">
        <f t="shared" si="37"/>
        <v>1</v>
      </c>
      <c r="V2430" s="2">
        <v>118</v>
      </c>
      <c r="W2430" s="2">
        <v>162.80000000000001</v>
      </c>
    </row>
    <row r="2431" spans="20:23" x14ac:dyDescent="0.25">
      <c r="T2431" s="3" t="s">
        <v>22</v>
      </c>
      <c r="U2431" s="11">
        <f t="shared" si="37"/>
        <v>0</v>
      </c>
      <c r="V2431" s="3">
        <v>100</v>
      </c>
      <c r="W2431" s="3">
        <v>86.1</v>
      </c>
    </row>
    <row r="2432" spans="20:23" x14ac:dyDescent="0.25">
      <c r="T2432" s="2" t="s">
        <v>22</v>
      </c>
      <c r="U2432" s="10">
        <f t="shared" si="37"/>
        <v>0</v>
      </c>
      <c r="V2432" s="2">
        <v>89</v>
      </c>
      <c r="W2432" s="2">
        <v>212.3</v>
      </c>
    </row>
    <row r="2433" spans="20:23" x14ac:dyDescent="0.25">
      <c r="T2433" s="3" t="s">
        <v>22</v>
      </c>
      <c r="U2433" s="11">
        <f t="shared" si="37"/>
        <v>0</v>
      </c>
      <c r="V2433" s="3">
        <v>98</v>
      </c>
      <c r="W2433" s="3">
        <v>151</v>
      </c>
    </row>
    <row r="2434" spans="20:23" x14ac:dyDescent="0.25">
      <c r="T2434" s="2" t="s">
        <v>22</v>
      </c>
      <c r="U2434" s="10">
        <f t="shared" si="37"/>
        <v>0</v>
      </c>
      <c r="V2434" s="2">
        <v>67</v>
      </c>
      <c r="W2434" s="2">
        <v>158.6</v>
      </c>
    </row>
    <row r="2435" spans="20:23" x14ac:dyDescent="0.25">
      <c r="T2435" s="3" t="s">
        <v>23</v>
      </c>
      <c r="U2435" s="11">
        <f t="shared" ref="U2435:U2498" si="38">IF(T2435="yes",1,0)</f>
        <v>1</v>
      </c>
      <c r="V2435" s="3">
        <v>93</v>
      </c>
      <c r="W2435" s="3">
        <v>296</v>
      </c>
    </row>
    <row r="2436" spans="20:23" x14ac:dyDescent="0.25">
      <c r="T2436" s="2" t="s">
        <v>22</v>
      </c>
      <c r="U2436" s="10">
        <f t="shared" si="38"/>
        <v>0</v>
      </c>
      <c r="V2436" s="2">
        <v>77</v>
      </c>
      <c r="W2436" s="2">
        <v>212.3</v>
      </c>
    </row>
    <row r="2437" spans="20:23" x14ac:dyDescent="0.25">
      <c r="T2437" s="3" t="s">
        <v>22</v>
      </c>
      <c r="U2437" s="11">
        <f t="shared" si="38"/>
        <v>0</v>
      </c>
      <c r="V2437" s="3">
        <v>61</v>
      </c>
      <c r="W2437" s="3">
        <v>234.4</v>
      </c>
    </row>
    <row r="2438" spans="20:23" x14ac:dyDescent="0.25">
      <c r="T2438" s="2" t="s">
        <v>22</v>
      </c>
      <c r="U2438" s="10">
        <f t="shared" si="38"/>
        <v>0</v>
      </c>
      <c r="V2438" s="2">
        <v>92</v>
      </c>
      <c r="W2438" s="2">
        <v>176.8</v>
      </c>
    </row>
    <row r="2439" spans="20:23" x14ac:dyDescent="0.25">
      <c r="T2439" s="3" t="s">
        <v>22</v>
      </c>
      <c r="U2439" s="11">
        <f t="shared" si="38"/>
        <v>0</v>
      </c>
      <c r="V2439" s="3">
        <v>123</v>
      </c>
      <c r="W2439" s="3">
        <v>157.30000000000001</v>
      </c>
    </row>
    <row r="2440" spans="20:23" x14ac:dyDescent="0.25">
      <c r="T2440" s="2" t="s">
        <v>22</v>
      </c>
      <c r="U2440" s="10">
        <f t="shared" si="38"/>
        <v>0</v>
      </c>
      <c r="V2440" s="2">
        <v>108</v>
      </c>
      <c r="W2440" s="2">
        <v>260.5</v>
      </c>
    </row>
    <row r="2441" spans="20:23" x14ac:dyDescent="0.25">
      <c r="T2441" s="3" t="s">
        <v>23</v>
      </c>
      <c r="U2441" s="11">
        <f t="shared" si="38"/>
        <v>1</v>
      </c>
      <c r="V2441" s="3">
        <v>134</v>
      </c>
      <c r="W2441" s="3">
        <v>124.5</v>
      </c>
    </row>
    <row r="2442" spans="20:23" x14ac:dyDescent="0.25">
      <c r="T2442" s="2" t="s">
        <v>22</v>
      </c>
      <c r="U2442" s="10">
        <f t="shared" si="38"/>
        <v>0</v>
      </c>
      <c r="V2442" s="2">
        <v>49</v>
      </c>
      <c r="W2442" s="2">
        <v>209.4</v>
      </c>
    </row>
    <row r="2443" spans="20:23" x14ac:dyDescent="0.25">
      <c r="T2443" s="3" t="s">
        <v>23</v>
      </c>
      <c r="U2443" s="11">
        <f t="shared" si="38"/>
        <v>1</v>
      </c>
      <c r="V2443" s="3">
        <v>44</v>
      </c>
      <c r="W2443" s="3">
        <v>285.7</v>
      </c>
    </row>
    <row r="2444" spans="20:23" x14ac:dyDescent="0.25">
      <c r="T2444" s="2" t="s">
        <v>22</v>
      </c>
      <c r="U2444" s="10">
        <f t="shared" si="38"/>
        <v>0</v>
      </c>
      <c r="V2444" s="2">
        <v>44</v>
      </c>
      <c r="W2444" s="2">
        <v>190.9</v>
      </c>
    </row>
    <row r="2445" spans="20:23" x14ac:dyDescent="0.25">
      <c r="T2445" s="3" t="s">
        <v>22</v>
      </c>
      <c r="U2445" s="11">
        <f t="shared" si="38"/>
        <v>0</v>
      </c>
      <c r="V2445" s="3">
        <v>130</v>
      </c>
      <c r="W2445" s="3">
        <v>208.8</v>
      </c>
    </row>
    <row r="2446" spans="20:23" x14ac:dyDescent="0.25">
      <c r="T2446" s="2" t="s">
        <v>22</v>
      </c>
      <c r="U2446" s="10">
        <f t="shared" si="38"/>
        <v>0</v>
      </c>
      <c r="V2446" s="2">
        <v>141</v>
      </c>
      <c r="W2446" s="2">
        <v>77.599999999999994</v>
      </c>
    </row>
    <row r="2447" spans="20:23" x14ac:dyDescent="0.25">
      <c r="T2447" s="3" t="s">
        <v>23</v>
      </c>
      <c r="U2447" s="11">
        <f t="shared" si="38"/>
        <v>1</v>
      </c>
      <c r="V2447" s="3">
        <v>101</v>
      </c>
      <c r="W2447" s="3">
        <v>271.10000000000002</v>
      </c>
    </row>
    <row r="2448" spans="20:23" x14ac:dyDescent="0.25">
      <c r="T2448" s="2" t="s">
        <v>22</v>
      </c>
      <c r="U2448" s="10">
        <f t="shared" si="38"/>
        <v>0</v>
      </c>
      <c r="V2448" s="2">
        <v>104</v>
      </c>
      <c r="W2448" s="2">
        <v>240.8</v>
      </c>
    </row>
    <row r="2449" spans="20:23" x14ac:dyDescent="0.25">
      <c r="T2449" s="3" t="s">
        <v>22</v>
      </c>
      <c r="U2449" s="11">
        <f t="shared" si="38"/>
        <v>0</v>
      </c>
      <c r="V2449" s="3">
        <v>98</v>
      </c>
      <c r="W2449" s="3">
        <v>114.8</v>
      </c>
    </row>
    <row r="2450" spans="20:23" x14ac:dyDescent="0.25">
      <c r="T2450" s="2" t="s">
        <v>22</v>
      </c>
      <c r="U2450" s="10">
        <f t="shared" si="38"/>
        <v>0</v>
      </c>
      <c r="V2450" s="2">
        <v>80</v>
      </c>
      <c r="W2450" s="2">
        <v>138.80000000000001</v>
      </c>
    </row>
    <row r="2451" spans="20:23" x14ac:dyDescent="0.25">
      <c r="T2451" s="3" t="s">
        <v>22</v>
      </c>
      <c r="U2451" s="11">
        <f t="shared" si="38"/>
        <v>0</v>
      </c>
      <c r="V2451" s="3">
        <v>112</v>
      </c>
      <c r="W2451" s="3">
        <v>209.8</v>
      </c>
    </row>
    <row r="2452" spans="20:23" x14ac:dyDescent="0.25">
      <c r="T2452" s="2" t="s">
        <v>22</v>
      </c>
      <c r="U2452" s="10">
        <f t="shared" si="38"/>
        <v>0</v>
      </c>
      <c r="V2452" s="2">
        <v>98</v>
      </c>
      <c r="W2452" s="2">
        <v>134.9</v>
      </c>
    </row>
    <row r="2453" spans="20:23" x14ac:dyDescent="0.25">
      <c r="T2453" s="3" t="s">
        <v>22</v>
      </c>
      <c r="U2453" s="11">
        <f t="shared" si="38"/>
        <v>0</v>
      </c>
      <c r="V2453" s="3">
        <v>99</v>
      </c>
      <c r="W2453" s="3">
        <v>164</v>
      </c>
    </row>
    <row r="2454" spans="20:23" x14ac:dyDescent="0.25">
      <c r="T2454" s="2" t="s">
        <v>22</v>
      </c>
      <c r="U2454" s="10">
        <f t="shared" si="38"/>
        <v>0</v>
      </c>
      <c r="V2454" s="2">
        <v>130</v>
      </c>
      <c r="W2454" s="2">
        <v>245.5</v>
      </c>
    </row>
    <row r="2455" spans="20:23" x14ac:dyDescent="0.25">
      <c r="T2455" s="3" t="s">
        <v>22</v>
      </c>
      <c r="U2455" s="11">
        <f t="shared" si="38"/>
        <v>0</v>
      </c>
      <c r="V2455" s="3">
        <v>94</v>
      </c>
      <c r="W2455" s="3">
        <v>80.3</v>
      </c>
    </row>
    <row r="2456" spans="20:23" x14ac:dyDescent="0.25">
      <c r="T2456" s="2" t="s">
        <v>22</v>
      </c>
      <c r="U2456" s="10">
        <f t="shared" si="38"/>
        <v>0</v>
      </c>
      <c r="V2456" s="2">
        <v>90</v>
      </c>
      <c r="W2456" s="2">
        <v>90.7</v>
      </c>
    </row>
    <row r="2457" spans="20:23" x14ac:dyDescent="0.25">
      <c r="T2457" s="3" t="s">
        <v>22</v>
      </c>
      <c r="U2457" s="11">
        <f t="shared" si="38"/>
        <v>0</v>
      </c>
      <c r="V2457" s="3">
        <v>115</v>
      </c>
      <c r="W2457" s="3">
        <v>190.3</v>
      </c>
    </row>
    <row r="2458" spans="20:23" x14ac:dyDescent="0.25">
      <c r="T2458" s="2" t="s">
        <v>23</v>
      </c>
      <c r="U2458" s="10">
        <f t="shared" si="38"/>
        <v>1</v>
      </c>
      <c r="V2458" s="2">
        <v>108</v>
      </c>
      <c r="W2458" s="2">
        <v>108.6</v>
      </c>
    </row>
    <row r="2459" spans="20:23" x14ac:dyDescent="0.25">
      <c r="T2459" s="3" t="s">
        <v>22</v>
      </c>
      <c r="U2459" s="11">
        <f t="shared" si="38"/>
        <v>0</v>
      </c>
      <c r="V2459" s="3">
        <v>106</v>
      </c>
      <c r="W2459" s="3">
        <v>252.4</v>
      </c>
    </row>
    <row r="2460" spans="20:23" x14ac:dyDescent="0.25">
      <c r="T2460" s="2" t="s">
        <v>22</v>
      </c>
      <c r="U2460" s="10">
        <f t="shared" si="38"/>
        <v>0</v>
      </c>
      <c r="V2460" s="2">
        <v>94</v>
      </c>
      <c r="W2460" s="2">
        <v>183.4</v>
      </c>
    </row>
    <row r="2461" spans="20:23" x14ac:dyDescent="0.25">
      <c r="T2461" s="3" t="s">
        <v>22</v>
      </c>
      <c r="U2461" s="11">
        <f t="shared" si="38"/>
        <v>0</v>
      </c>
      <c r="V2461" s="3">
        <v>103</v>
      </c>
      <c r="W2461" s="3">
        <v>183.4</v>
      </c>
    </row>
    <row r="2462" spans="20:23" x14ac:dyDescent="0.25">
      <c r="T2462" s="2" t="s">
        <v>22</v>
      </c>
      <c r="U2462" s="10">
        <f t="shared" si="38"/>
        <v>0</v>
      </c>
      <c r="V2462" s="2">
        <v>100</v>
      </c>
      <c r="W2462" s="2">
        <v>155.19999999999999</v>
      </c>
    </row>
    <row r="2463" spans="20:23" x14ac:dyDescent="0.25">
      <c r="T2463" s="3" t="s">
        <v>22</v>
      </c>
      <c r="U2463" s="11">
        <f t="shared" si="38"/>
        <v>0</v>
      </c>
      <c r="V2463" s="3">
        <v>122</v>
      </c>
      <c r="W2463" s="3">
        <v>165.8</v>
      </c>
    </row>
    <row r="2464" spans="20:23" x14ac:dyDescent="0.25">
      <c r="T2464" s="2" t="s">
        <v>22</v>
      </c>
      <c r="U2464" s="10">
        <f t="shared" si="38"/>
        <v>0</v>
      </c>
      <c r="V2464" s="2">
        <v>67</v>
      </c>
      <c r="W2464" s="2">
        <v>209.4</v>
      </c>
    </row>
    <row r="2465" spans="20:23" x14ac:dyDescent="0.25">
      <c r="T2465" s="3" t="s">
        <v>23</v>
      </c>
      <c r="U2465" s="11">
        <f t="shared" si="38"/>
        <v>1</v>
      </c>
      <c r="V2465" s="3">
        <v>104</v>
      </c>
      <c r="W2465" s="3">
        <v>279.3</v>
      </c>
    </row>
    <row r="2466" spans="20:23" x14ac:dyDescent="0.25">
      <c r="T2466" s="2" t="s">
        <v>22</v>
      </c>
      <c r="U2466" s="10">
        <f t="shared" si="38"/>
        <v>0</v>
      </c>
      <c r="V2466" s="2">
        <v>87</v>
      </c>
      <c r="W2466" s="2">
        <v>256.5</v>
      </c>
    </row>
    <row r="2467" spans="20:23" x14ac:dyDescent="0.25">
      <c r="T2467" s="3" t="s">
        <v>22</v>
      </c>
      <c r="U2467" s="11">
        <f t="shared" si="38"/>
        <v>0</v>
      </c>
      <c r="V2467" s="3">
        <v>89</v>
      </c>
      <c r="W2467" s="3">
        <v>170.2</v>
      </c>
    </row>
    <row r="2468" spans="20:23" x14ac:dyDescent="0.25">
      <c r="T2468" s="2" t="s">
        <v>22</v>
      </c>
      <c r="U2468" s="10">
        <f t="shared" si="38"/>
        <v>0</v>
      </c>
      <c r="V2468" s="2">
        <v>92</v>
      </c>
      <c r="W2468" s="2">
        <v>139.6</v>
      </c>
    </row>
    <row r="2469" spans="20:23" x14ac:dyDescent="0.25">
      <c r="T2469" s="3" t="s">
        <v>22</v>
      </c>
      <c r="U2469" s="11">
        <f t="shared" si="38"/>
        <v>0</v>
      </c>
      <c r="V2469" s="3">
        <v>119</v>
      </c>
      <c r="W2469" s="3">
        <v>208.8</v>
      </c>
    </row>
    <row r="2470" spans="20:23" x14ac:dyDescent="0.25">
      <c r="T2470" s="2" t="s">
        <v>22</v>
      </c>
      <c r="U2470" s="10">
        <f t="shared" si="38"/>
        <v>0</v>
      </c>
      <c r="V2470" s="2">
        <v>126</v>
      </c>
      <c r="W2470" s="2">
        <v>210.1</v>
      </c>
    </row>
    <row r="2471" spans="20:23" x14ac:dyDescent="0.25">
      <c r="T2471" s="3" t="s">
        <v>22</v>
      </c>
      <c r="U2471" s="11">
        <f t="shared" si="38"/>
        <v>0</v>
      </c>
      <c r="V2471" s="3">
        <v>89</v>
      </c>
      <c r="W2471" s="3">
        <v>202.6</v>
      </c>
    </row>
    <row r="2472" spans="20:23" x14ac:dyDescent="0.25">
      <c r="T2472" s="2" t="s">
        <v>22</v>
      </c>
      <c r="U2472" s="10">
        <f t="shared" si="38"/>
        <v>0</v>
      </c>
      <c r="V2472" s="2">
        <v>112</v>
      </c>
      <c r="W2472" s="2">
        <v>174.4</v>
      </c>
    </row>
    <row r="2473" spans="20:23" x14ac:dyDescent="0.25">
      <c r="T2473" s="3" t="s">
        <v>22</v>
      </c>
      <c r="U2473" s="11">
        <f t="shared" si="38"/>
        <v>0</v>
      </c>
      <c r="V2473" s="3">
        <v>117</v>
      </c>
      <c r="W2473" s="3">
        <v>210.6</v>
      </c>
    </row>
    <row r="2474" spans="20:23" x14ac:dyDescent="0.25">
      <c r="T2474" s="2" t="s">
        <v>22</v>
      </c>
      <c r="U2474" s="10">
        <f t="shared" si="38"/>
        <v>0</v>
      </c>
      <c r="V2474" s="2">
        <v>88</v>
      </c>
      <c r="W2474" s="2">
        <v>121.5</v>
      </c>
    </row>
    <row r="2475" spans="20:23" x14ac:dyDescent="0.25">
      <c r="T2475" s="3" t="s">
        <v>22</v>
      </c>
      <c r="U2475" s="11">
        <f t="shared" si="38"/>
        <v>0</v>
      </c>
      <c r="V2475" s="3">
        <v>67</v>
      </c>
      <c r="W2475" s="3">
        <v>127.8</v>
      </c>
    </row>
    <row r="2476" spans="20:23" x14ac:dyDescent="0.25">
      <c r="T2476" s="2" t="s">
        <v>22</v>
      </c>
      <c r="U2476" s="10">
        <f t="shared" si="38"/>
        <v>0</v>
      </c>
      <c r="V2476" s="2">
        <v>98</v>
      </c>
      <c r="W2476" s="2">
        <v>135.19999999999999</v>
      </c>
    </row>
    <row r="2477" spans="20:23" x14ac:dyDescent="0.25">
      <c r="T2477" s="3" t="s">
        <v>22</v>
      </c>
      <c r="U2477" s="11">
        <f t="shared" si="38"/>
        <v>0</v>
      </c>
      <c r="V2477" s="3">
        <v>62</v>
      </c>
      <c r="W2477" s="3">
        <v>99.4</v>
      </c>
    </row>
    <row r="2478" spans="20:23" x14ac:dyDescent="0.25">
      <c r="T2478" s="2" t="s">
        <v>23</v>
      </c>
      <c r="U2478" s="10">
        <f t="shared" si="38"/>
        <v>1</v>
      </c>
      <c r="V2478" s="2">
        <v>105</v>
      </c>
      <c r="W2478" s="2">
        <v>276.89999999999998</v>
      </c>
    </row>
    <row r="2479" spans="20:23" x14ac:dyDescent="0.25">
      <c r="T2479" s="3" t="s">
        <v>23</v>
      </c>
      <c r="U2479" s="11">
        <f t="shared" si="38"/>
        <v>1</v>
      </c>
      <c r="V2479" s="3">
        <v>116</v>
      </c>
      <c r="W2479" s="3">
        <v>287.39999999999998</v>
      </c>
    </row>
    <row r="2480" spans="20:23" x14ac:dyDescent="0.25">
      <c r="T2480" s="2" t="s">
        <v>22</v>
      </c>
      <c r="U2480" s="10">
        <f t="shared" si="38"/>
        <v>0</v>
      </c>
      <c r="V2480" s="2">
        <v>104</v>
      </c>
      <c r="W2480" s="2">
        <v>120.5</v>
      </c>
    </row>
    <row r="2481" spans="20:23" x14ac:dyDescent="0.25">
      <c r="T2481" s="3" t="s">
        <v>22</v>
      </c>
      <c r="U2481" s="11">
        <f t="shared" si="38"/>
        <v>0</v>
      </c>
      <c r="V2481" s="3">
        <v>106</v>
      </c>
      <c r="W2481" s="3">
        <v>184.1</v>
      </c>
    </row>
    <row r="2482" spans="20:23" x14ac:dyDescent="0.25">
      <c r="T2482" s="2" t="s">
        <v>22</v>
      </c>
      <c r="U2482" s="10">
        <f t="shared" si="38"/>
        <v>0</v>
      </c>
      <c r="V2482" s="2">
        <v>84</v>
      </c>
      <c r="W2482" s="2">
        <v>185</v>
      </c>
    </row>
    <row r="2483" spans="20:23" x14ac:dyDescent="0.25">
      <c r="T2483" s="3" t="s">
        <v>22</v>
      </c>
      <c r="U2483" s="11">
        <f t="shared" si="38"/>
        <v>0</v>
      </c>
      <c r="V2483" s="3">
        <v>109</v>
      </c>
      <c r="W2483" s="3">
        <v>160.9</v>
      </c>
    </row>
    <row r="2484" spans="20:23" x14ac:dyDescent="0.25">
      <c r="T2484" s="2" t="s">
        <v>22</v>
      </c>
      <c r="U2484" s="10">
        <f t="shared" si="38"/>
        <v>0</v>
      </c>
      <c r="V2484" s="2">
        <v>134</v>
      </c>
      <c r="W2484" s="2">
        <v>209.2</v>
      </c>
    </row>
    <row r="2485" spans="20:23" x14ac:dyDescent="0.25">
      <c r="T2485" s="3" t="s">
        <v>22</v>
      </c>
      <c r="U2485" s="11">
        <f t="shared" si="38"/>
        <v>0</v>
      </c>
      <c r="V2485" s="3">
        <v>71</v>
      </c>
      <c r="W2485" s="3">
        <v>158.4</v>
      </c>
    </row>
    <row r="2486" spans="20:23" x14ac:dyDescent="0.25">
      <c r="T2486" s="2" t="s">
        <v>23</v>
      </c>
      <c r="U2486" s="10">
        <f t="shared" si="38"/>
        <v>1</v>
      </c>
      <c r="V2486" s="2">
        <v>73</v>
      </c>
      <c r="W2486" s="2">
        <v>149</v>
      </c>
    </row>
    <row r="2487" spans="20:23" x14ac:dyDescent="0.25">
      <c r="T2487" s="3" t="s">
        <v>22</v>
      </c>
      <c r="U2487" s="11">
        <f t="shared" si="38"/>
        <v>0</v>
      </c>
      <c r="V2487" s="3">
        <v>63</v>
      </c>
      <c r="W2487" s="3">
        <v>204.5</v>
      </c>
    </row>
    <row r="2488" spans="20:23" x14ac:dyDescent="0.25">
      <c r="T2488" s="2" t="s">
        <v>23</v>
      </c>
      <c r="U2488" s="10">
        <f t="shared" si="38"/>
        <v>1</v>
      </c>
      <c r="V2488" s="2">
        <v>86</v>
      </c>
      <c r="W2488" s="2">
        <v>288.8</v>
      </c>
    </row>
    <row r="2489" spans="20:23" x14ac:dyDescent="0.25">
      <c r="T2489" s="3" t="s">
        <v>22</v>
      </c>
      <c r="U2489" s="11">
        <f t="shared" si="38"/>
        <v>0</v>
      </c>
      <c r="V2489" s="3">
        <v>90</v>
      </c>
      <c r="W2489" s="3">
        <v>108.6</v>
      </c>
    </row>
    <row r="2490" spans="20:23" x14ac:dyDescent="0.25">
      <c r="T2490" s="2" t="s">
        <v>22</v>
      </c>
      <c r="U2490" s="10">
        <f t="shared" si="38"/>
        <v>0</v>
      </c>
      <c r="V2490" s="2">
        <v>129</v>
      </c>
      <c r="W2490" s="2">
        <v>97.5</v>
      </c>
    </row>
    <row r="2491" spans="20:23" x14ac:dyDescent="0.25">
      <c r="T2491" s="3" t="s">
        <v>22</v>
      </c>
      <c r="U2491" s="11">
        <f t="shared" si="38"/>
        <v>0</v>
      </c>
      <c r="V2491" s="3">
        <v>102</v>
      </c>
      <c r="W2491" s="3">
        <v>166.5</v>
      </c>
    </row>
    <row r="2492" spans="20:23" x14ac:dyDescent="0.25">
      <c r="T2492" s="2" t="s">
        <v>22</v>
      </c>
      <c r="U2492" s="10">
        <f t="shared" si="38"/>
        <v>0</v>
      </c>
      <c r="V2492" s="2">
        <v>104</v>
      </c>
      <c r="W2492" s="2">
        <v>156.19999999999999</v>
      </c>
    </row>
    <row r="2493" spans="20:23" x14ac:dyDescent="0.25">
      <c r="T2493" s="3" t="s">
        <v>23</v>
      </c>
      <c r="U2493" s="11">
        <f t="shared" si="38"/>
        <v>1</v>
      </c>
      <c r="V2493" s="3">
        <v>118</v>
      </c>
      <c r="W2493" s="3">
        <v>287.39999999999998</v>
      </c>
    </row>
    <row r="2494" spans="20:23" x14ac:dyDescent="0.25">
      <c r="T2494" s="2" t="s">
        <v>22</v>
      </c>
      <c r="U2494" s="10">
        <f t="shared" si="38"/>
        <v>0</v>
      </c>
      <c r="V2494" s="2">
        <v>96</v>
      </c>
      <c r="W2494" s="2">
        <v>175.3</v>
      </c>
    </row>
    <row r="2495" spans="20:23" x14ac:dyDescent="0.25">
      <c r="T2495" s="3" t="s">
        <v>22</v>
      </c>
      <c r="U2495" s="11">
        <f t="shared" si="38"/>
        <v>0</v>
      </c>
      <c r="V2495" s="3">
        <v>75</v>
      </c>
      <c r="W2495" s="3">
        <v>102.1</v>
      </c>
    </row>
    <row r="2496" spans="20:23" x14ac:dyDescent="0.25">
      <c r="T2496" s="2" t="s">
        <v>22</v>
      </c>
      <c r="U2496" s="10">
        <f t="shared" si="38"/>
        <v>0</v>
      </c>
      <c r="V2496" s="2">
        <v>103</v>
      </c>
      <c r="W2496" s="2">
        <v>157.9</v>
      </c>
    </row>
    <row r="2497" spans="20:23" x14ac:dyDescent="0.25">
      <c r="T2497" s="3" t="s">
        <v>22</v>
      </c>
      <c r="U2497" s="11">
        <f t="shared" si="38"/>
        <v>0</v>
      </c>
      <c r="V2497" s="3">
        <v>73</v>
      </c>
      <c r="W2497" s="3">
        <v>146.5</v>
      </c>
    </row>
    <row r="2498" spans="20:23" x14ac:dyDescent="0.25">
      <c r="T2498" s="2" t="s">
        <v>23</v>
      </c>
      <c r="U2498" s="10">
        <f t="shared" si="38"/>
        <v>1</v>
      </c>
      <c r="V2498" s="2">
        <v>116</v>
      </c>
      <c r="W2498" s="2">
        <v>245.8</v>
      </c>
    </row>
    <row r="2499" spans="20:23" x14ac:dyDescent="0.25">
      <c r="T2499" s="3" t="s">
        <v>22</v>
      </c>
      <c r="U2499" s="11">
        <f t="shared" ref="U2499:U2562" si="39">IF(T2499="yes",1,0)</f>
        <v>0</v>
      </c>
      <c r="V2499" s="3">
        <v>146</v>
      </c>
      <c r="W2499" s="3">
        <v>250.8</v>
      </c>
    </row>
    <row r="2500" spans="20:23" x14ac:dyDescent="0.25">
      <c r="T2500" s="2" t="s">
        <v>22</v>
      </c>
      <c r="U2500" s="10">
        <f t="shared" si="39"/>
        <v>0</v>
      </c>
      <c r="V2500" s="2">
        <v>113</v>
      </c>
      <c r="W2500" s="2">
        <v>119.7</v>
      </c>
    </row>
    <row r="2501" spans="20:23" x14ac:dyDescent="0.25">
      <c r="T2501" s="3" t="s">
        <v>23</v>
      </c>
      <c r="U2501" s="11">
        <f t="shared" si="39"/>
        <v>1</v>
      </c>
      <c r="V2501" s="3">
        <v>87</v>
      </c>
      <c r="W2501" s="3">
        <v>242.2</v>
      </c>
    </row>
    <row r="2502" spans="20:23" x14ac:dyDescent="0.25">
      <c r="T2502" s="2" t="s">
        <v>22</v>
      </c>
      <c r="U2502" s="10">
        <f t="shared" si="39"/>
        <v>0</v>
      </c>
      <c r="V2502" s="2">
        <v>83</v>
      </c>
      <c r="W2502" s="2">
        <v>163.4</v>
      </c>
    </row>
    <row r="2503" spans="20:23" x14ac:dyDescent="0.25">
      <c r="T2503" s="3" t="s">
        <v>22</v>
      </c>
      <c r="U2503" s="11">
        <f t="shared" si="39"/>
        <v>0</v>
      </c>
      <c r="V2503" s="3">
        <v>113</v>
      </c>
      <c r="W2503" s="3">
        <v>161</v>
      </c>
    </row>
    <row r="2504" spans="20:23" x14ac:dyDescent="0.25">
      <c r="T2504" s="2" t="s">
        <v>22</v>
      </c>
      <c r="U2504" s="10">
        <f t="shared" si="39"/>
        <v>0</v>
      </c>
      <c r="V2504" s="2">
        <v>111</v>
      </c>
      <c r="W2504" s="2">
        <v>128.69999999999999</v>
      </c>
    </row>
    <row r="2505" spans="20:23" x14ac:dyDescent="0.25">
      <c r="T2505" s="3" t="s">
        <v>22</v>
      </c>
      <c r="U2505" s="11">
        <f t="shared" si="39"/>
        <v>0</v>
      </c>
      <c r="V2505" s="3">
        <v>94</v>
      </c>
      <c r="W2505" s="3">
        <v>81.599999999999994</v>
      </c>
    </row>
    <row r="2506" spans="20:23" x14ac:dyDescent="0.25">
      <c r="T2506" s="2" t="s">
        <v>22</v>
      </c>
      <c r="U2506" s="10">
        <f t="shared" si="39"/>
        <v>0</v>
      </c>
      <c r="V2506" s="2">
        <v>91</v>
      </c>
      <c r="W2506" s="2">
        <v>207.7</v>
      </c>
    </row>
    <row r="2507" spans="20:23" x14ac:dyDescent="0.25">
      <c r="T2507" s="3" t="s">
        <v>22</v>
      </c>
      <c r="U2507" s="11">
        <f t="shared" si="39"/>
        <v>0</v>
      </c>
      <c r="V2507" s="3">
        <v>65</v>
      </c>
      <c r="W2507" s="3">
        <v>233.3</v>
      </c>
    </row>
    <row r="2508" spans="20:23" x14ac:dyDescent="0.25">
      <c r="T2508" s="2" t="s">
        <v>23</v>
      </c>
      <c r="U2508" s="10">
        <f t="shared" si="39"/>
        <v>1</v>
      </c>
      <c r="V2508" s="2">
        <v>81</v>
      </c>
      <c r="W2508" s="2">
        <v>168</v>
      </c>
    </row>
    <row r="2509" spans="20:23" x14ac:dyDescent="0.25">
      <c r="T2509" s="3" t="s">
        <v>22</v>
      </c>
      <c r="U2509" s="11">
        <f t="shared" si="39"/>
        <v>0</v>
      </c>
      <c r="V2509" s="3">
        <v>88</v>
      </c>
      <c r="W2509" s="3">
        <v>251.6</v>
      </c>
    </row>
    <row r="2510" spans="20:23" x14ac:dyDescent="0.25">
      <c r="T2510" s="2" t="s">
        <v>22</v>
      </c>
      <c r="U2510" s="10">
        <f t="shared" si="39"/>
        <v>0</v>
      </c>
      <c r="V2510" s="2">
        <v>102</v>
      </c>
      <c r="W2510" s="2">
        <v>183.8</v>
      </c>
    </row>
    <row r="2511" spans="20:23" x14ac:dyDescent="0.25">
      <c r="T2511" s="3" t="s">
        <v>23</v>
      </c>
      <c r="U2511" s="11">
        <f t="shared" si="39"/>
        <v>1</v>
      </c>
      <c r="V2511" s="3">
        <v>44</v>
      </c>
      <c r="W2511" s="3">
        <v>256.39999999999998</v>
      </c>
    </row>
    <row r="2512" spans="20:23" x14ac:dyDescent="0.25">
      <c r="T2512" s="2" t="s">
        <v>22</v>
      </c>
      <c r="U2512" s="10">
        <f t="shared" si="39"/>
        <v>0</v>
      </c>
      <c r="V2512" s="2">
        <v>134</v>
      </c>
      <c r="W2512" s="2">
        <v>180.2</v>
      </c>
    </row>
    <row r="2513" spans="20:23" x14ac:dyDescent="0.25">
      <c r="T2513" s="3" t="s">
        <v>22</v>
      </c>
      <c r="U2513" s="11">
        <f t="shared" si="39"/>
        <v>0</v>
      </c>
      <c r="V2513" s="3">
        <v>81</v>
      </c>
      <c r="W2513" s="3">
        <v>227.8</v>
      </c>
    </row>
    <row r="2514" spans="20:23" x14ac:dyDescent="0.25">
      <c r="T2514" s="2" t="s">
        <v>22</v>
      </c>
      <c r="U2514" s="10">
        <f t="shared" si="39"/>
        <v>0</v>
      </c>
      <c r="V2514" s="2">
        <v>132</v>
      </c>
      <c r="W2514" s="2">
        <v>147.80000000000001</v>
      </c>
    </row>
    <row r="2515" spans="20:23" x14ac:dyDescent="0.25">
      <c r="T2515" s="3" t="s">
        <v>23</v>
      </c>
      <c r="U2515" s="11">
        <f t="shared" si="39"/>
        <v>1</v>
      </c>
      <c r="V2515" s="3">
        <v>136</v>
      </c>
      <c r="W2515" s="3">
        <v>234.9</v>
      </c>
    </row>
    <row r="2516" spans="20:23" x14ac:dyDescent="0.25">
      <c r="T2516" s="2" t="s">
        <v>22</v>
      </c>
      <c r="U2516" s="10">
        <f t="shared" si="39"/>
        <v>0</v>
      </c>
      <c r="V2516" s="2">
        <v>54</v>
      </c>
      <c r="W2516" s="2">
        <v>110.9</v>
      </c>
    </row>
    <row r="2517" spans="20:23" x14ac:dyDescent="0.25">
      <c r="T2517" s="3" t="s">
        <v>23</v>
      </c>
      <c r="U2517" s="11">
        <f t="shared" si="39"/>
        <v>1</v>
      </c>
      <c r="V2517" s="3">
        <v>81</v>
      </c>
      <c r="W2517" s="3">
        <v>233.5</v>
      </c>
    </row>
    <row r="2518" spans="20:23" x14ac:dyDescent="0.25">
      <c r="T2518" s="2" t="s">
        <v>23</v>
      </c>
      <c r="U2518" s="10">
        <f t="shared" si="39"/>
        <v>1</v>
      </c>
      <c r="V2518" s="2">
        <v>134</v>
      </c>
      <c r="W2518" s="2">
        <v>197.3</v>
      </c>
    </row>
    <row r="2519" spans="20:23" x14ac:dyDescent="0.25">
      <c r="T2519" s="3" t="s">
        <v>22</v>
      </c>
      <c r="U2519" s="11">
        <f t="shared" si="39"/>
        <v>0</v>
      </c>
      <c r="V2519" s="3">
        <v>96</v>
      </c>
      <c r="W2519" s="3">
        <v>58.2</v>
      </c>
    </row>
    <row r="2520" spans="20:23" x14ac:dyDescent="0.25">
      <c r="T2520" s="2" t="s">
        <v>22</v>
      </c>
      <c r="U2520" s="10">
        <f t="shared" si="39"/>
        <v>0</v>
      </c>
      <c r="V2520" s="2">
        <v>72</v>
      </c>
      <c r="W2520" s="2">
        <v>212.7</v>
      </c>
    </row>
    <row r="2521" spans="20:23" x14ac:dyDescent="0.25">
      <c r="T2521" s="3" t="s">
        <v>22</v>
      </c>
      <c r="U2521" s="11">
        <f t="shared" si="39"/>
        <v>0</v>
      </c>
      <c r="V2521" s="3">
        <v>89</v>
      </c>
      <c r="W2521" s="3">
        <v>151.5</v>
      </c>
    </row>
    <row r="2522" spans="20:23" x14ac:dyDescent="0.25">
      <c r="T2522" s="2" t="s">
        <v>22</v>
      </c>
      <c r="U2522" s="10">
        <f t="shared" si="39"/>
        <v>0</v>
      </c>
      <c r="V2522" s="2">
        <v>117</v>
      </c>
      <c r="W2522" s="2">
        <v>146.30000000000001</v>
      </c>
    </row>
    <row r="2523" spans="20:23" x14ac:dyDescent="0.25">
      <c r="T2523" s="3" t="s">
        <v>22</v>
      </c>
      <c r="U2523" s="11">
        <f t="shared" si="39"/>
        <v>0</v>
      </c>
      <c r="V2523" s="3">
        <v>100</v>
      </c>
      <c r="W2523" s="3">
        <v>195.1</v>
      </c>
    </row>
    <row r="2524" spans="20:23" x14ac:dyDescent="0.25">
      <c r="T2524" s="2" t="s">
        <v>22</v>
      </c>
      <c r="U2524" s="10">
        <f t="shared" si="39"/>
        <v>0</v>
      </c>
      <c r="V2524" s="2">
        <v>71</v>
      </c>
      <c r="W2524" s="2">
        <v>208.9</v>
      </c>
    </row>
    <row r="2525" spans="20:23" x14ac:dyDescent="0.25">
      <c r="T2525" s="3" t="s">
        <v>23</v>
      </c>
      <c r="U2525" s="11">
        <f t="shared" si="39"/>
        <v>1</v>
      </c>
      <c r="V2525" s="3">
        <v>107</v>
      </c>
      <c r="W2525" s="3">
        <v>135.69999999999999</v>
      </c>
    </row>
    <row r="2526" spans="20:23" x14ac:dyDescent="0.25">
      <c r="T2526" s="2" t="s">
        <v>23</v>
      </c>
      <c r="U2526" s="10">
        <f t="shared" si="39"/>
        <v>1</v>
      </c>
      <c r="V2526" s="2">
        <v>86</v>
      </c>
      <c r="W2526" s="2">
        <v>225.9</v>
      </c>
    </row>
    <row r="2527" spans="20:23" x14ac:dyDescent="0.25">
      <c r="T2527" s="3" t="s">
        <v>22</v>
      </c>
      <c r="U2527" s="11">
        <f t="shared" si="39"/>
        <v>0</v>
      </c>
      <c r="V2527" s="3">
        <v>106</v>
      </c>
      <c r="W2527" s="3">
        <v>153.30000000000001</v>
      </c>
    </row>
    <row r="2528" spans="20:23" x14ac:dyDescent="0.25">
      <c r="T2528" s="2" t="s">
        <v>22</v>
      </c>
      <c r="U2528" s="10">
        <f t="shared" si="39"/>
        <v>0</v>
      </c>
      <c r="V2528" s="2">
        <v>87</v>
      </c>
      <c r="W2528" s="2">
        <v>206.7</v>
      </c>
    </row>
    <row r="2529" spans="20:23" x14ac:dyDescent="0.25">
      <c r="T2529" s="3" t="s">
        <v>22</v>
      </c>
      <c r="U2529" s="11">
        <f t="shared" si="39"/>
        <v>0</v>
      </c>
      <c r="V2529" s="3">
        <v>105</v>
      </c>
      <c r="W2529" s="3">
        <v>188</v>
      </c>
    </row>
    <row r="2530" spans="20:23" x14ac:dyDescent="0.25">
      <c r="T2530" s="2" t="s">
        <v>23</v>
      </c>
      <c r="U2530" s="10">
        <f t="shared" si="39"/>
        <v>1</v>
      </c>
      <c r="V2530" s="2">
        <v>83</v>
      </c>
      <c r="W2530" s="2">
        <v>122.3</v>
      </c>
    </row>
    <row r="2531" spans="20:23" x14ac:dyDescent="0.25">
      <c r="T2531" s="3" t="s">
        <v>22</v>
      </c>
      <c r="U2531" s="11">
        <f t="shared" si="39"/>
        <v>0</v>
      </c>
      <c r="V2531" s="3">
        <v>96</v>
      </c>
      <c r="W2531" s="3">
        <v>259.3</v>
      </c>
    </row>
    <row r="2532" spans="20:23" x14ac:dyDescent="0.25">
      <c r="T2532" s="2" t="s">
        <v>23</v>
      </c>
      <c r="U2532" s="10">
        <f t="shared" si="39"/>
        <v>1</v>
      </c>
      <c r="V2532" s="2">
        <v>114</v>
      </c>
      <c r="W2532" s="2">
        <v>115.1</v>
      </c>
    </row>
    <row r="2533" spans="20:23" x14ac:dyDescent="0.25">
      <c r="T2533" s="3" t="s">
        <v>22</v>
      </c>
      <c r="U2533" s="11">
        <f t="shared" si="39"/>
        <v>0</v>
      </c>
      <c r="V2533" s="3">
        <v>109</v>
      </c>
      <c r="W2533" s="3">
        <v>172.9</v>
      </c>
    </row>
    <row r="2534" spans="20:23" x14ac:dyDescent="0.25">
      <c r="T2534" s="2" t="s">
        <v>22</v>
      </c>
      <c r="U2534" s="10">
        <f t="shared" si="39"/>
        <v>0</v>
      </c>
      <c r="V2534" s="2">
        <v>116</v>
      </c>
      <c r="W2534" s="2">
        <v>156.4</v>
      </c>
    </row>
    <row r="2535" spans="20:23" x14ac:dyDescent="0.25">
      <c r="T2535" s="3" t="s">
        <v>22</v>
      </c>
      <c r="U2535" s="11">
        <f t="shared" si="39"/>
        <v>0</v>
      </c>
      <c r="V2535" s="3">
        <v>104</v>
      </c>
      <c r="W2535" s="3">
        <v>128.1</v>
      </c>
    </row>
    <row r="2536" spans="20:23" x14ac:dyDescent="0.25">
      <c r="T2536" s="2" t="s">
        <v>23</v>
      </c>
      <c r="U2536" s="10">
        <f t="shared" si="39"/>
        <v>1</v>
      </c>
      <c r="V2536" s="2">
        <v>130</v>
      </c>
      <c r="W2536" s="2">
        <v>227.9</v>
      </c>
    </row>
    <row r="2537" spans="20:23" x14ac:dyDescent="0.25">
      <c r="T2537" s="3" t="s">
        <v>22</v>
      </c>
      <c r="U2537" s="11">
        <f t="shared" si="39"/>
        <v>0</v>
      </c>
      <c r="V2537" s="3">
        <v>63</v>
      </c>
      <c r="W2537" s="3">
        <v>194.9</v>
      </c>
    </row>
    <row r="2538" spans="20:23" x14ac:dyDescent="0.25">
      <c r="T2538" s="2" t="s">
        <v>22</v>
      </c>
      <c r="U2538" s="10">
        <f t="shared" si="39"/>
        <v>0</v>
      </c>
      <c r="V2538" s="2">
        <v>63</v>
      </c>
      <c r="W2538" s="2">
        <v>44.9</v>
      </c>
    </row>
    <row r="2539" spans="20:23" x14ac:dyDescent="0.25">
      <c r="T2539" s="3" t="s">
        <v>22</v>
      </c>
      <c r="U2539" s="11">
        <f t="shared" si="39"/>
        <v>0</v>
      </c>
      <c r="V2539" s="3">
        <v>114</v>
      </c>
      <c r="W2539" s="3">
        <v>262.8</v>
      </c>
    </row>
    <row r="2540" spans="20:23" x14ac:dyDescent="0.25">
      <c r="T2540" s="2" t="s">
        <v>22</v>
      </c>
      <c r="U2540" s="10">
        <f t="shared" si="39"/>
        <v>0</v>
      </c>
      <c r="V2540" s="2">
        <v>70</v>
      </c>
      <c r="W2540" s="2">
        <v>211.2</v>
      </c>
    </row>
    <row r="2541" spans="20:23" x14ac:dyDescent="0.25">
      <c r="T2541" s="3" t="s">
        <v>22</v>
      </c>
      <c r="U2541" s="11">
        <f t="shared" si="39"/>
        <v>0</v>
      </c>
      <c r="V2541" s="3">
        <v>109</v>
      </c>
      <c r="W2541" s="3">
        <v>223.2</v>
      </c>
    </row>
    <row r="2542" spans="20:23" x14ac:dyDescent="0.25">
      <c r="T2542" s="2" t="s">
        <v>22</v>
      </c>
      <c r="U2542" s="10">
        <f t="shared" si="39"/>
        <v>0</v>
      </c>
      <c r="V2542" s="2">
        <v>82</v>
      </c>
      <c r="W2542" s="2">
        <v>119</v>
      </c>
    </row>
    <row r="2543" spans="20:23" x14ac:dyDescent="0.25">
      <c r="T2543" s="3" t="s">
        <v>23</v>
      </c>
      <c r="U2543" s="11">
        <f t="shared" si="39"/>
        <v>1</v>
      </c>
      <c r="V2543" s="3">
        <v>91</v>
      </c>
      <c r="W2543" s="3">
        <v>266.10000000000002</v>
      </c>
    </row>
    <row r="2544" spans="20:23" x14ac:dyDescent="0.25">
      <c r="T2544" s="2" t="s">
        <v>22</v>
      </c>
      <c r="U2544" s="10">
        <f t="shared" si="39"/>
        <v>0</v>
      </c>
      <c r="V2544" s="2">
        <v>103</v>
      </c>
      <c r="W2544" s="2">
        <v>170.5</v>
      </c>
    </row>
    <row r="2545" spans="20:23" x14ac:dyDescent="0.25">
      <c r="T2545" s="3" t="s">
        <v>22</v>
      </c>
      <c r="U2545" s="11">
        <f t="shared" si="39"/>
        <v>0</v>
      </c>
      <c r="V2545" s="3">
        <v>124</v>
      </c>
      <c r="W2545" s="3">
        <v>178.5</v>
      </c>
    </row>
    <row r="2546" spans="20:23" x14ac:dyDescent="0.25">
      <c r="T2546" s="2" t="s">
        <v>22</v>
      </c>
      <c r="U2546" s="10">
        <f t="shared" si="39"/>
        <v>0</v>
      </c>
      <c r="V2546" s="2">
        <v>145</v>
      </c>
      <c r="W2546" s="2">
        <v>205.2</v>
      </c>
    </row>
    <row r="2547" spans="20:23" x14ac:dyDescent="0.25">
      <c r="T2547" s="3" t="s">
        <v>22</v>
      </c>
      <c r="U2547" s="11">
        <f t="shared" si="39"/>
        <v>0</v>
      </c>
      <c r="V2547" s="3">
        <v>97</v>
      </c>
      <c r="W2547" s="3">
        <v>232.8</v>
      </c>
    </row>
    <row r="2548" spans="20:23" x14ac:dyDescent="0.25">
      <c r="T2548" s="2" t="s">
        <v>22</v>
      </c>
      <c r="U2548" s="10">
        <f t="shared" si="39"/>
        <v>0</v>
      </c>
      <c r="V2548" s="2">
        <v>107</v>
      </c>
      <c r="W2548" s="2">
        <v>239.9</v>
      </c>
    </row>
    <row r="2549" spans="20:23" x14ac:dyDescent="0.25">
      <c r="T2549" s="3" t="s">
        <v>22</v>
      </c>
      <c r="U2549" s="11">
        <f t="shared" si="39"/>
        <v>0</v>
      </c>
      <c r="V2549" s="3">
        <v>97</v>
      </c>
      <c r="W2549" s="3">
        <v>55.6</v>
      </c>
    </row>
    <row r="2550" spans="20:23" x14ac:dyDescent="0.25">
      <c r="T2550" s="2" t="s">
        <v>22</v>
      </c>
      <c r="U2550" s="10">
        <f t="shared" si="39"/>
        <v>0</v>
      </c>
      <c r="V2550" s="2">
        <v>100</v>
      </c>
      <c r="W2550" s="2">
        <v>109.8</v>
      </c>
    </row>
    <row r="2551" spans="20:23" x14ac:dyDescent="0.25">
      <c r="T2551" s="3" t="s">
        <v>22</v>
      </c>
      <c r="U2551" s="11">
        <f t="shared" si="39"/>
        <v>0</v>
      </c>
      <c r="V2551" s="3">
        <v>89</v>
      </c>
      <c r="W2551" s="3">
        <v>196.1</v>
      </c>
    </row>
    <row r="2552" spans="20:23" x14ac:dyDescent="0.25">
      <c r="T2552" s="2" t="s">
        <v>22</v>
      </c>
      <c r="U2552" s="10">
        <f t="shared" si="39"/>
        <v>0</v>
      </c>
      <c r="V2552" s="2">
        <v>127</v>
      </c>
      <c r="W2552" s="2">
        <v>166.8</v>
      </c>
    </row>
    <row r="2553" spans="20:23" x14ac:dyDescent="0.25">
      <c r="T2553" s="3" t="s">
        <v>22</v>
      </c>
      <c r="U2553" s="11">
        <f t="shared" si="39"/>
        <v>0</v>
      </c>
      <c r="V2553" s="3">
        <v>90</v>
      </c>
      <c r="W2553" s="3">
        <v>242.8</v>
      </c>
    </row>
    <row r="2554" spans="20:23" x14ac:dyDescent="0.25">
      <c r="T2554" s="2" t="s">
        <v>23</v>
      </c>
      <c r="U2554" s="10">
        <f t="shared" si="39"/>
        <v>1</v>
      </c>
      <c r="V2554" s="2">
        <v>105</v>
      </c>
      <c r="W2554" s="2">
        <v>266.7</v>
      </c>
    </row>
    <row r="2555" spans="20:23" x14ac:dyDescent="0.25">
      <c r="T2555" s="3" t="s">
        <v>22</v>
      </c>
      <c r="U2555" s="11">
        <f t="shared" si="39"/>
        <v>0</v>
      </c>
      <c r="V2555" s="3">
        <v>80</v>
      </c>
      <c r="W2555" s="3">
        <v>182</v>
      </c>
    </row>
    <row r="2556" spans="20:23" x14ac:dyDescent="0.25">
      <c r="T2556" s="2" t="s">
        <v>22</v>
      </c>
      <c r="U2556" s="10">
        <f t="shared" si="39"/>
        <v>0</v>
      </c>
      <c r="V2556" s="2">
        <v>92</v>
      </c>
      <c r="W2556" s="2">
        <v>85.9</v>
      </c>
    </row>
    <row r="2557" spans="20:23" x14ac:dyDescent="0.25">
      <c r="T2557" s="3" t="s">
        <v>22</v>
      </c>
      <c r="U2557" s="11">
        <f t="shared" si="39"/>
        <v>0</v>
      </c>
      <c r="V2557" s="3">
        <v>87</v>
      </c>
      <c r="W2557" s="3">
        <v>146.6</v>
      </c>
    </row>
    <row r="2558" spans="20:23" x14ac:dyDescent="0.25">
      <c r="T2558" s="2" t="s">
        <v>23</v>
      </c>
      <c r="U2558" s="10">
        <f t="shared" si="39"/>
        <v>1</v>
      </c>
      <c r="V2558" s="2">
        <v>101</v>
      </c>
      <c r="W2558" s="2">
        <v>110.5</v>
      </c>
    </row>
    <row r="2559" spans="20:23" x14ac:dyDescent="0.25">
      <c r="T2559" s="3" t="s">
        <v>22</v>
      </c>
      <c r="U2559" s="11">
        <f t="shared" si="39"/>
        <v>0</v>
      </c>
      <c r="V2559" s="3">
        <v>89</v>
      </c>
      <c r="W2559" s="3">
        <v>118.6</v>
      </c>
    </row>
    <row r="2560" spans="20:23" x14ac:dyDescent="0.25">
      <c r="T2560" s="2" t="s">
        <v>22</v>
      </c>
      <c r="U2560" s="10">
        <f t="shared" si="39"/>
        <v>0</v>
      </c>
      <c r="V2560" s="2">
        <v>105</v>
      </c>
      <c r="W2560" s="2">
        <v>197.6</v>
      </c>
    </row>
    <row r="2561" spans="20:23" x14ac:dyDescent="0.25">
      <c r="T2561" s="3" t="s">
        <v>22</v>
      </c>
      <c r="U2561" s="11">
        <f t="shared" si="39"/>
        <v>0</v>
      </c>
      <c r="V2561" s="3">
        <v>116</v>
      </c>
      <c r="W2561" s="3">
        <v>210.3</v>
      </c>
    </row>
    <row r="2562" spans="20:23" x14ac:dyDescent="0.25">
      <c r="T2562" s="2" t="s">
        <v>22</v>
      </c>
      <c r="U2562" s="10">
        <f t="shared" si="39"/>
        <v>0</v>
      </c>
      <c r="V2562" s="2">
        <v>96</v>
      </c>
      <c r="W2562" s="2">
        <v>220.3</v>
      </c>
    </row>
    <row r="2563" spans="20:23" x14ac:dyDescent="0.25">
      <c r="T2563" s="3" t="s">
        <v>22</v>
      </c>
      <c r="U2563" s="11">
        <f t="shared" ref="U2563:U2626" si="40">IF(T2563="yes",1,0)</f>
        <v>0</v>
      </c>
      <c r="V2563" s="3">
        <v>114</v>
      </c>
      <c r="W2563" s="3">
        <v>161.69999999999999</v>
      </c>
    </row>
    <row r="2564" spans="20:23" x14ac:dyDescent="0.25">
      <c r="T2564" s="2" t="s">
        <v>22</v>
      </c>
      <c r="U2564" s="10">
        <f t="shared" si="40"/>
        <v>0</v>
      </c>
      <c r="V2564" s="2">
        <v>83</v>
      </c>
      <c r="W2564" s="2">
        <v>146.69999999999999</v>
      </c>
    </row>
    <row r="2565" spans="20:23" x14ac:dyDescent="0.25">
      <c r="T2565" s="3" t="s">
        <v>22</v>
      </c>
      <c r="U2565" s="11">
        <f t="shared" si="40"/>
        <v>0</v>
      </c>
      <c r="V2565" s="3">
        <v>103</v>
      </c>
      <c r="W2565" s="3">
        <v>109.4</v>
      </c>
    </row>
    <row r="2566" spans="20:23" x14ac:dyDescent="0.25">
      <c r="T2566" s="2" t="s">
        <v>22</v>
      </c>
      <c r="U2566" s="10">
        <f t="shared" si="40"/>
        <v>0</v>
      </c>
      <c r="V2566" s="2">
        <v>115</v>
      </c>
      <c r="W2566" s="2">
        <v>144.1</v>
      </c>
    </row>
    <row r="2567" spans="20:23" x14ac:dyDescent="0.25">
      <c r="T2567" s="3" t="s">
        <v>22</v>
      </c>
      <c r="U2567" s="11">
        <f t="shared" si="40"/>
        <v>0</v>
      </c>
      <c r="V2567" s="3">
        <v>93</v>
      </c>
      <c r="W2567" s="3">
        <v>248.9</v>
      </c>
    </row>
    <row r="2568" spans="20:23" x14ac:dyDescent="0.25">
      <c r="T2568" s="2" t="s">
        <v>23</v>
      </c>
      <c r="U2568" s="10">
        <f t="shared" si="40"/>
        <v>1</v>
      </c>
      <c r="V2568" s="2">
        <v>112</v>
      </c>
      <c r="W2568" s="2">
        <v>85.7</v>
      </c>
    </row>
    <row r="2569" spans="20:23" x14ac:dyDescent="0.25">
      <c r="T2569" s="3" t="s">
        <v>22</v>
      </c>
      <c r="U2569" s="11">
        <f t="shared" si="40"/>
        <v>0</v>
      </c>
      <c r="V2569" s="3">
        <v>112</v>
      </c>
      <c r="W2569" s="3">
        <v>214.8</v>
      </c>
    </row>
    <row r="2570" spans="20:23" x14ac:dyDescent="0.25">
      <c r="T2570" s="2" t="s">
        <v>22</v>
      </c>
      <c r="U2570" s="10">
        <f t="shared" si="40"/>
        <v>0</v>
      </c>
      <c r="V2570" s="2">
        <v>137</v>
      </c>
      <c r="W2570" s="2">
        <v>158.9</v>
      </c>
    </row>
    <row r="2571" spans="20:23" x14ac:dyDescent="0.25">
      <c r="T2571" s="3" t="s">
        <v>22</v>
      </c>
      <c r="U2571" s="11">
        <f t="shared" si="40"/>
        <v>0</v>
      </c>
      <c r="V2571" s="3">
        <v>94</v>
      </c>
      <c r="W2571" s="3">
        <v>110</v>
      </c>
    </row>
    <row r="2572" spans="20:23" x14ac:dyDescent="0.25">
      <c r="T2572" s="2" t="s">
        <v>22</v>
      </c>
      <c r="U2572" s="10">
        <f t="shared" si="40"/>
        <v>0</v>
      </c>
      <c r="V2572" s="2">
        <v>145</v>
      </c>
      <c r="W2572" s="2">
        <v>152.80000000000001</v>
      </c>
    </row>
    <row r="2573" spans="20:23" x14ac:dyDescent="0.25">
      <c r="T2573" s="3" t="s">
        <v>22</v>
      </c>
      <c r="U2573" s="11">
        <f t="shared" si="40"/>
        <v>0</v>
      </c>
      <c r="V2573" s="3">
        <v>103</v>
      </c>
      <c r="W2573" s="3">
        <v>145.6</v>
      </c>
    </row>
    <row r="2574" spans="20:23" x14ac:dyDescent="0.25">
      <c r="T2574" s="2" t="s">
        <v>22</v>
      </c>
      <c r="U2574" s="10">
        <f t="shared" si="40"/>
        <v>0</v>
      </c>
      <c r="V2574" s="2">
        <v>83</v>
      </c>
      <c r="W2574" s="2">
        <v>93.3</v>
      </c>
    </row>
    <row r="2575" spans="20:23" x14ac:dyDescent="0.25">
      <c r="T2575" s="3" t="s">
        <v>22</v>
      </c>
      <c r="U2575" s="11">
        <f t="shared" si="40"/>
        <v>0</v>
      </c>
      <c r="V2575" s="3">
        <v>134</v>
      </c>
      <c r="W2575" s="3">
        <v>216.8</v>
      </c>
    </row>
    <row r="2576" spans="20:23" x14ac:dyDescent="0.25">
      <c r="T2576" s="2" t="s">
        <v>22</v>
      </c>
      <c r="U2576" s="10">
        <f t="shared" si="40"/>
        <v>0</v>
      </c>
      <c r="V2576" s="2">
        <v>101</v>
      </c>
      <c r="W2576" s="2">
        <v>201.9</v>
      </c>
    </row>
    <row r="2577" spans="20:23" x14ac:dyDescent="0.25">
      <c r="T2577" s="3" t="s">
        <v>22</v>
      </c>
      <c r="U2577" s="11">
        <f t="shared" si="40"/>
        <v>0</v>
      </c>
      <c r="V2577" s="3">
        <v>81</v>
      </c>
      <c r="W2577" s="3">
        <v>146.4</v>
      </c>
    </row>
    <row r="2578" spans="20:23" x14ac:dyDescent="0.25">
      <c r="T2578" s="2" t="s">
        <v>23</v>
      </c>
      <c r="U2578" s="10">
        <f t="shared" si="40"/>
        <v>1</v>
      </c>
      <c r="V2578" s="2">
        <v>74</v>
      </c>
      <c r="W2578" s="2">
        <v>272.7</v>
      </c>
    </row>
    <row r="2579" spans="20:23" x14ac:dyDescent="0.25">
      <c r="T2579" s="3" t="s">
        <v>22</v>
      </c>
      <c r="U2579" s="11">
        <f t="shared" si="40"/>
        <v>0</v>
      </c>
      <c r="V2579" s="3">
        <v>81</v>
      </c>
      <c r="W2579" s="3">
        <v>172.8</v>
      </c>
    </row>
    <row r="2580" spans="20:23" x14ac:dyDescent="0.25">
      <c r="T2580" s="2" t="s">
        <v>22</v>
      </c>
      <c r="U2580" s="10">
        <f t="shared" si="40"/>
        <v>0</v>
      </c>
      <c r="V2580" s="2">
        <v>119</v>
      </c>
      <c r="W2580" s="2">
        <v>190.2</v>
      </c>
    </row>
    <row r="2581" spans="20:23" x14ac:dyDescent="0.25">
      <c r="T2581" s="3" t="s">
        <v>22</v>
      </c>
      <c r="U2581" s="11">
        <f t="shared" si="40"/>
        <v>0</v>
      </c>
      <c r="V2581" s="3">
        <v>83</v>
      </c>
      <c r="W2581" s="3">
        <v>130.6</v>
      </c>
    </row>
    <row r="2582" spans="20:23" x14ac:dyDescent="0.25">
      <c r="T2582" s="2" t="s">
        <v>23</v>
      </c>
      <c r="U2582" s="10">
        <f t="shared" si="40"/>
        <v>1</v>
      </c>
      <c r="V2582" s="2">
        <v>92</v>
      </c>
      <c r="W2582" s="2">
        <v>158.4</v>
      </c>
    </row>
    <row r="2583" spans="20:23" x14ac:dyDescent="0.25">
      <c r="T2583" s="3" t="s">
        <v>22</v>
      </c>
      <c r="U2583" s="11">
        <f t="shared" si="40"/>
        <v>0</v>
      </c>
      <c r="V2583" s="3">
        <v>111</v>
      </c>
      <c r="W2583" s="3">
        <v>166.5</v>
      </c>
    </row>
    <row r="2584" spans="20:23" x14ac:dyDescent="0.25">
      <c r="T2584" s="2" t="s">
        <v>22</v>
      </c>
      <c r="U2584" s="10">
        <f t="shared" si="40"/>
        <v>0</v>
      </c>
      <c r="V2584" s="2">
        <v>103</v>
      </c>
      <c r="W2584" s="2">
        <v>129.30000000000001</v>
      </c>
    </row>
    <row r="2585" spans="20:23" x14ac:dyDescent="0.25">
      <c r="T2585" s="3" t="s">
        <v>22</v>
      </c>
      <c r="U2585" s="11">
        <f t="shared" si="40"/>
        <v>0</v>
      </c>
      <c r="V2585" s="3">
        <v>112</v>
      </c>
      <c r="W2585" s="3">
        <v>199.3</v>
      </c>
    </row>
    <row r="2586" spans="20:23" x14ac:dyDescent="0.25">
      <c r="T2586" s="2" t="s">
        <v>22</v>
      </c>
      <c r="U2586" s="10">
        <f t="shared" si="40"/>
        <v>0</v>
      </c>
      <c r="V2586" s="2">
        <v>126</v>
      </c>
      <c r="W2586" s="2">
        <v>185.1</v>
      </c>
    </row>
    <row r="2587" spans="20:23" x14ac:dyDescent="0.25">
      <c r="T2587" s="3" t="s">
        <v>22</v>
      </c>
      <c r="U2587" s="11">
        <f t="shared" si="40"/>
        <v>0</v>
      </c>
      <c r="V2587" s="3">
        <v>80</v>
      </c>
      <c r="W2587" s="3">
        <v>175.4</v>
      </c>
    </row>
    <row r="2588" spans="20:23" x14ac:dyDescent="0.25">
      <c r="T2588" s="2" t="s">
        <v>22</v>
      </c>
      <c r="U2588" s="10">
        <f t="shared" si="40"/>
        <v>0</v>
      </c>
      <c r="V2588" s="2">
        <v>123</v>
      </c>
      <c r="W2588" s="2">
        <v>263.39999999999998</v>
      </c>
    </row>
    <row r="2589" spans="20:23" x14ac:dyDescent="0.25">
      <c r="T2589" s="3" t="s">
        <v>22</v>
      </c>
      <c r="U2589" s="11">
        <f t="shared" si="40"/>
        <v>0</v>
      </c>
      <c r="V2589" s="3">
        <v>108</v>
      </c>
      <c r="W2589" s="3">
        <v>94.2</v>
      </c>
    </row>
    <row r="2590" spans="20:23" x14ac:dyDescent="0.25">
      <c r="T2590" s="2" t="s">
        <v>22</v>
      </c>
      <c r="U2590" s="10">
        <f t="shared" si="40"/>
        <v>0</v>
      </c>
      <c r="V2590" s="2">
        <v>83</v>
      </c>
      <c r="W2590" s="2">
        <v>189.4</v>
      </c>
    </row>
    <row r="2591" spans="20:23" x14ac:dyDescent="0.25">
      <c r="T2591" s="3" t="s">
        <v>22</v>
      </c>
      <c r="U2591" s="11">
        <f t="shared" si="40"/>
        <v>0</v>
      </c>
      <c r="V2591" s="3">
        <v>103</v>
      </c>
      <c r="W2591" s="3">
        <v>118</v>
      </c>
    </row>
    <row r="2592" spans="20:23" x14ac:dyDescent="0.25">
      <c r="T2592" s="2" t="s">
        <v>22</v>
      </c>
      <c r="U2592" s="10">
        <f t="shared" si="40"/>
        <v>0</v>
      </c>
      <c r="V2592" s="2">
        <v>98</v>
      </c>
      <c r="W2592" s="2">
        <v>212.1</v>
      </c>
    </row>
    <row r="2593" spans="20:23" x14ac:dyDescent="0.25">
      <c r="T2593" s="3" t="s">
        <v>22</v>
      </c>
      <c r="U2593" s="11">
        <f t="shared" si="40"/>
        <v>0</v>
      </c>
      <c r="V2593" s="3">
        <v>98</v>
      </c>
      <c r="W2593" s="3">
        <v>222.8</v>
      </c>
    </row>
    <row r="2594" spans="20:23" x14ac:dyDescent="0.25">
      <c r="T2594" s="2" t="s">
        <v>22</v>
      </c>
      <c r="U2594" s="10">
        <f t="shared" si="40"/>
        <v>0</v>
      </c>
      <c r="V2594" s="2">
        <v>137</v>
      </c>
      <c r="W2594" s="2">
        <v>190</v>
      </c>
    </row>
    <row r="2595" spans="20:23" x14ac:dyDescent="0.25">
      <c r="T2595" s="3" t="s">
        <v>23</v>
      </c>
      <c r="U2595" s="11">
        <f t="shared" si="40"/>
        <v>1</v>
      </c>
      <c r="V2595" s="3">
        <v>129</v>
      </c>
      <c r="W2595" s="3">
        <v>271.8</v>
      </c>
    </row>
    <row r="2596" spans="20:23" x14ac:dyDescent="0.25">
      <c r="T2596" s="2" t="s">
        <v>22</v>
      </c>
      <c r="U2596" s="10">
        <f t="shared" si="40"/>
        <v>0</v>
      </c>
      <c r="V2596" s="2">
        <v>83</v>
      </c>
      <c r="W2596" s="2">
        <v>195.4</v>
      </c>
    </row>
    <row r="2597" spans="20:23" x14ac:dyDescent="0.25">
      <c r="T2597" s="3" t="s">
        <v>22</v>
      </c>
      <c r="U2597" s="11">
        <f t="shared" si="40"/>
        <v>0</v>
      </c>
      <c r="V2597" s="3">
        <v>93</v>
      </c>
      <c r="W2597" s="3">
        <v>199.6</v>
      </c>
    </row>
    <row r="2598" spans="20:23" x14ac:dyDescent="0.25">
      <c r="T2598" s="2" t="s">
        <v>22</v>
      </c>
      <c r="U2598" s="10">
        <f t="shared" si="40"/>
        <v>0</v>
      </c>
      <c r="V2598" s="2">
        <v>85</v>
      </c>
      <c r="W2598" s="2">
        <v>160.6</v>
      </c>
    </row>
    <row r="2599" spans="20:23" x14ac:dyDescent="0.25">
      <c r="T2599" s="3" t="s">
        <v>22</v>
      </c>
      <c r="U2599" s="11">
        <f t="shared" si="40"/>
        <v>0</v>
      </c>
      <c r="V2599" s="3">
        <v>91</v>
      </c>
      <c r="W2599" s="3">
        <v>158.69999999999999</v>
      </c>
    </row>
    <row r="2600" spans="20:23" x14ac:dyDescent="0.25">
      <c r="T2600" s="2" t="s">
        <v>23</v>
      </c>
      <c r="U2600" s="10">
        <f t="shared" si="40"/>
        <v>1</v>
      </c>
      <c r="V2600" s="2">
        <v>122</v>
      </c>
      <c r="W2600" s="2">
        <v>154.5</v>
      </c>
    </row>
    <row r="2601" spans="20:23" x14ac:dyDescent="0.25">
      <c r="T2601" s="3" t="s">
        <v>22</v>
      </c>
      <c r="U2601" s="11">
        <f t="shared" si="40"/>
        <v>0</v>
      </c>
      <c r="V2601" s="3">
        <v>114</v>
      </c>
      <c r="W2601" s="3">
        <v>192.3</v>
      </c>
    </row>
    <row r="2602" spans="20:23" x14ac:dyDescent="0.25">
      <c r="T2602" s="2" t="s">
        <v>23</v>
      </c>
      <c r="U2602" s="10">
        <f t="shared" si="40"/>
        <v>1</v>
      </c>
      <c r="V2602" s="2">
        <v>106</v>
      </c>
      <c r="W2602" s="2">
        <v>305.10000000000002</v>
      </c>
    </row>
    <row r="2603" spans="20:23" x14ac:dyDescent="0.25">
      <c r="T2603" s="3" t="s">
        <v>22</v>
      </c>
      <c r="U2603" s="11">
        <f t="shared" si="40"/>
        <v>0</v>
      </c>
      <c r="V2603" s="3">
        <v>88</v>
      </c>
      <c r="W2603" s="3">
        <v>72.5</v>
      </c>
    </row>
    <row r="2604" spans="20:23" x14ac:dyDescent="0.25">
      <c r="T2604" s="2" t="s">
        <v>22</v>
      </c>
      <c r="U2604" s="10">
        <f t="shared" si="40"/>
        <v>0</v>
      </c>
      <c r="V2604" s="2">
        <v>61</v>
      </c>
      <c r="W2604" s="2">
        <v>105.2</v>
      </c>
    </row>
    <row r="2605" spans="20:23" x14ac:dyDescent="0.25">
      <c r="T2605" s="3" t="s">
        <v>22</v>
      </c>
      <c r="U2605" s="11">
        <f t="shared" si="40"/>
        <v>0</v>
      </c>
      <c r="V2605" s="3">
        <v>88</v>
      </c>
      <c r="W2605" s="3">
        <v>180.5</v>
      </c>
    </row>
    <row r="2606" spans="20:23" x14ac:dyDescent="0.25">
      <c r="T2606" s="2" t="s">
        <v>22</v>
      </c>
      <c r="U2606" s="10">
        <f t="shared" si="40"/>
        <v>0</v>
      </c>
      <c r="V2606" s="2">
        <v>86</v>
      </c>
      <c r="W2606" s="2">
        <v>214.7</v>
      </c>
    </row>
    <row r="2607" spans="20:23" x14ac:dyDescent="0.25">
      <c r="T2607" s="3" t="s">
        <v>22</v>
      </c>
      <c r="U2607" s="11">
        <f t="shared" si="40"/>
        <v>0</v>
      </c>
      <c r="V2607" s="3">
        <v>95</v>
      </c>
      <c r="W2607" s="3">
        <v>86.8</v>
      </c>
    </row>
    <row r="2608" spans="20:23" x14ac:dyDescent="0.25">
      <c r="T2608" s="2" t="s">
        <v>23</v>
      </c>
      <c r="U2608" s="10">
        <f t="shared" si="40"/>
        <v>1</v>
      </c>
      <c r="V2608" s="2">
        <v>99</v>
      </c>
      <c r="W2608" s="2">
        <v>131.5</v>
      </c>
    </row>
    <row r="2609" spans="20:23" x14ac:dyDescent="0.25">
      <c r="T2609" s="3" t="s">
        <v>22</v>
      </c>
      <c r="U2609" s="11">
        <f t="shared" si="40"/>
        <v>0</v>
      </c>
      <c r="V2609" s="3">
        <v>102</v>
      </c>
      <c r="W2609" s="3">
        <v>135.4</v>
      </c>
    </row>
    <row r="2610" spans="20:23" x14ac:dyDescent="0.25">
      <c r="T2610" s="2" t="s">
        <v>22</v>
      </c>
      <c r="U2610" s="10">
        <f t="shared" si="40"/>
        <v>0</v>
      </c>
      <c r="V2610" s="2">
        <v>85</v>
      </c>
      <c r="W2610" s="2">
        <v>174.3</v>
      </c>
    </row>
    <row r="2611" spans="20:23" x14ac:dyDescent="0.25">
      <c r="T2611" s="3" t="s">
        <v>22</v>
      </c>
      <c r="U2611" s="11">
        <f t="shared" si="40"/>
        <v>0</v>
      </c>
      <c r="V2611" s="3">
        <v>63</v>
      </c>
      <c r="W2611" s="3">
        <v>203.9</v>
      </c>
    </row>
    <row r="2612" spans="20:23" x14ac:dyDescent="0.25">
      <c r="T2612" s="2" t="s">
        <v>22</v>
      </c>
      <c r="U2612" s="10">
        <f t="shared" si="40"/>
        <v>0</v>
      </c>
      <c r="V2612" s="2">
        <v>108</v>
      </c>
      <c r="W2612" s="2">
        <v>235.5</v>
      </c>
    </row>
    <row r="2613" spans="20:23" x14ac:dyDescent="0.25">
      <c r="T2613" s="3" t="s">
        <v>22</v>
      </c>
      <c r="U2613" s="11">
        <f t="shared" si="40"/>
        <v>0</v>
      </c>
      <c r="V2613" s="3">
        <v>113</v>
      </c>
      <c r="W2613" s="3">
        <v>157</v>
      </c>
    </row>
    <row r="2614" spans="20:23" x14ac:dyDescent="0.25">
      <c r="T2614" s="2" t="s">
        <v>22</v>
      </c>
      <c r="U2614" s="10">
        <f t="shared" si="40"/>
        <v>0</v>
      </c>
      <c r="V2614" s="2">
        <v>55</v>
      </c>
      <c r="W2614" s="2">
        <v>111.9</v>
      </c>
    </row>
    <row r="2615" spans="20:23" x14ac:dyDescent="0.25">
      <c r="T2615" s="3" t="s">
        <v>22</v>
      </c>
      <c r="U2615" s="11">
        <f t="shared" si="40"/>
        <v>0</v>
      </c>
      <c r="V2615" s="3">
        <v>91</v>
      </c>
      <c r="W2615" s="3">
        <v>236.3</v>
      </c>
    </row>
    <row r="2616" spans="20:23" x14ac:dyDescent="0.25">
      <c r="T2616" s="2" t="s">
        <v>22</v>
      </c>
      <c r="U2616" s="10">
        <f t="shared" si="40"/>
        <v>0</v>
      </c>
      <c r="V2616" s="2">
        <v>88</v>
      </c>
      <c r="W2616" s="2">
        <v>163.6</v>
      </c>
    </row>
    <row r="2617" spans="20:23" x14ac:dyDescent="0.25">
      <c r="T2617" s="3" t="s">
        <v>22</v>
      </c>
      <c r="U2617" s="11">
        <f t="shared" si="40"/>
        <v>0</v>
      </c>
      <c r="V2617" s="3">
        <v>127</v>
      </c>
      <c r="W2617" s="3">
        <v>213.6</v>
      </c>
    </row>
    <row r="2618" spans="20:23" x14ac:dyDescent="0.25">
      <c r="T2618" s="2" t="s">
        <v>22</v>
      </c>
      <c r="U2618" s="10">
        <f t="shared" si="40"/>
        <v>0</v>
      </c>
      <c r="V2618" s="2">
        <v>72</v>
      </c>
      <c r="W2618" s="2">
        <v>143.4</v>
      </c>
    </row>
    <row r="2619" spans="20:23" x14ac:dyDescent="0.25">
      <c r="T2619" s="3" t="s">
        <v>22</v>
      </c>
      <c r="U2619" s="11">
        <f t="shared" si="40"/>
        <v>0</v>
      </c>
      <c r="V2619" s="3">
        <v>98</v>
      </c>
      <c r="W2619" s="3">
        <v>97.1</v>
      </c>
    </row>
    <row r="2620" spans="20:23" x14ac:dyDescent="0.25">
      <c r="T2620" s="2" t="s">
        <v>22</v>
      </c>
      <c r="U2620" s="10">
        <f t="shared" si="40"/>
        <v>0</v>
      </c>
      <c r="V2620" s="2">
        <v>93</v>
      </c>
      <c r="W2620" s="2">
        <v>94.1</v>
      </c>
    </row>
    <row r="2621" spans="20:23" x14ac:dyDescent="0.25">
      <c r="T2621" s="3" t="s">
        <v>23</v>
      </c>
      <c r="U2621" s="11">
        <f t="shared" si="40"/>
        <v>1</v>
      </c>
      <c r="V2621" s="3">
        <v>95</v>
      </c>
      <c r="W2621" s="3">
        <v>226.3</v>
      </c>
    </row>
    <row r="2622" spans="20:23" x14ac:dyDescent="0.25">
      <c r="T2622" s="2" t="s">
        <v>22</v>
      </c>
      <c r="U2622" s="10">
        <f t="shared" si="40"/>
        <v>0</v>
      </c>
      <c r="V2622" s="2">
        <v>93</v>
      </c>
      <c r="W2622" s="2">
        <v>190.3</v>
      </c>
    </row>
    <row r="2623" spans="20:23" x14ac:dyDescent="0.25">
      <c r="T2623" s="3" t="s">
        <v>22</v>
      </c>
      <c r="U2623" s="11">
        <f t="shared" si="40"/>
        <v>0</v>
      </c>
      <c r="V2623" s="3">
        <v>114</v>
      </c>
      <c r="W2623" s="3">
        <v>185.4</v>
      </c>
    </row>
    <row r="2624" spans="20:23" x14ac:dyDescent="0.25">
      <c r="T2624" s="2" t="s">
        <v>22</v>
      </c>
      <c r="U2624" s="10">
        <f t="shared" si="40"/>
        <v>0</v>
      </c>
      <c r="V2624" s="2">
        <v>121</v>
      </c>
      <c r="W2624" s="2">
        <v>179.5</v>
      </c>
    </row>
    <row r="2625" spans="20:23" x14ac:dyDescent="0.25">
      <c r="T2625" s="3" t="s">
        <v>22</v>
      </c>
      <c r="U2625" s="11">
        <f t="shared" si="40"/>
        <v>0</v>
      </c>
      <c r="V2625" s="3">
        <v>94</v>
      </c>
      <c r="W2625" s="3">
        <v>158</v>
      </c>
    </row>
    <row r="2626" spans="20:23" x14ac:dyDescent="0.25">
      <c r="T2626" s="2" t="s">
        <v>22</v>
      </c>
      <c r="U2626" s="10">
        <f t="shared" si="40"/>
        <v>0</v>
      </c>
      <c r="V2626" s="2">
        <v>131</v>
      </c>
      <c r="W2626" s="2">
        <v>173</v>
      </c>
    </row>
    <row r="2627" spans="20:23" x14ac:dyDescent="0.25">
      <c r="T2627" s="3" t="s">
        <v>22</v>
      </c>
      <c r="U2627" s="11">
        <f t="shared" ref="U2627:U2690" si="41">IF(T2627="yes",1,0)</f>
        <v>0</v>
      </c>
      <c r="V2627" s="3">
        <v>101</v>
      </c>
      <c r="W2627" s="3">
        <v>134.19999999999999</v>
      </c>
    </row>
    <row r="2628" spans="20:23" x14ac:dyDescent="0.25">
      <c r="T2628" s="2" t="s">
        <v>22</v>
      </c>
      <c r="U2628" s="10">
        <f t="shared" si="41"/>
        <v>0</v>
      </c>
      <c r="V2628" s="2">
        <v>123</v>
      </c>
      <c r="W2628" s="2">
        <v>125.2</v>
      </c>
    </row>
    <row r="2629" spans="20:23" x14ac:dyDescent="0.25">
      <c r="T2629" s="3" t="s">
        <v>22</v>
      </c>
      <c r="U2629" s="11">
        <f t="shared" si="41"/>
        <v>0</v>
      </c>
      <c r="V2629" s="3">
        <v>111</v>
      </c>
      <c r="W2629" s="3">
        <v>195.9</v>
      </c>
    </row>
    <row r="2630" spans="20:23" x14ac:dyDescent="0.25">
      <c r="T2630" s="2" t="s">
        <v>22</v>
      </c>
      <c r="U2630" s="10">
        <f t="shared" si="41"/>
        <v>0</v>
      </c>
      <c r="V2630" s="2">
        <v>61</v>
      </c>
      <c r="W2630" s="2">
        <v>214.2</v>
      </c>
    </row>
    <row r="2631" spans="20:23" x14ac:dyDescent="0.25">
      <c r="T2631" s="3" t="s">
        <v>22</v>
      </c>
      <c r="U2631" s="11">
        <f t="shared" si="41"/>
        <v>0</v>
      </c>
      <c r="V2631" s="3">
        <v>101</v>
      </c>
      <c r="W2631" s="3">
        <v>221.1</v>
      </c>
    </row>
    <row r="2632" spans="20:23" x14ac:dyDescent="0.25">
      <c r="T2632" s="2" t="s">
        <v>22</v>
      </c>
      <c r="U2632" s="10">
        <f t="shared" si="41"/>
        <v>0</v>
      </c>
      <c r="V2632" s="2">
        <v>100</v>
      </c>
      <c r="W2632" s="2">
        <v>132</v>
      </c>
    </row>
    <row r="2633" spans="20:23" x14ac:dyDescent="0.25">
      <c r="T2633" s="3" t="s">
        <v>22</v>
      </c>
      <c r="U2633" s="11">
        <f t="shared" si="41"/>
        <v>0</v>
      </c>
      <c r="V2633" s="3">
        <v>92</v>
      </c>
      <c r="W2633" s="3">
        <v>157.6</v>
      </c>
    </row>
    <row r="2634" spans="20:23" x14ac:dyDescent="0.25">
      <c r="T2634" s="2" t="s">
        <v>22</v>
      </c>
      <c r="U2634" s="10">
        <f t="shared" si="41"/>
        <v>0</v>
      </c>
      <c r="V2634" s="2">
        <v>71</v>
      </c>
      <c r="W2634" s="2">
        <v>110.3</v>
      </c>
    </row>
    <row r="2635" spans="20:23" x14ac:dyDescent="0.25">
      <c r="T2635" s="3" t="s">
        <v>22</v>
      </c>
      <c r="U2635" s="11">
        <f t="shared" si="41"/>
        <v>0</v>
      </c>
      <c r="V2635" s="3">
        <v>121</v>
      </c>
      <c r="W2635" s="3">
        <v>161.5</v>
      </c>
    </row>
    <row r="2636" spans="20:23" x14ac:dyDescent="0.25">
      <c r="T2636" s="2" t="s">
        <v>22</v>
      </c>
      <c r="U2636" s="10">
        <f t="shared" si="41"/>
        <v>0</v>
      </c>
      <c r="V2636" s="2">
        <v>116</v>
      </c>
      <c r="W2636" s="2">
        <v>171.8</v>
      </c>
    </row>
    <row r="2637" spans="20:23" x14ac:dyDescent="0.25">
      <c r="T2637" s="3" t="s">
        <v>22</v>
      </c>
      <c r="U2637" s="11">
        <f t="shared" si="41"/>
        <v>0</v>
      </c>
      <c r="V2637" s="3">
        <v>99</v>
      </c>
      <c r="W2637" s="3">
        <v>211</v>
      </c>
    </row>
    <row r="2638" spans="20:23" x14ac:dyDescent="0.25">
      <c r="T2638" s="2" t="s">
        <v>23</v>
      </c>
      <c r="U2638" s="10">
        <f t="shared" si="41"/>
        <v>1</v>
      </c>
      <c r="V2638" s="2">
        <v>89</v>
      </c>
      <c r="W2638" s="2">
        <v>139.30000000000001</v>
      </c>
    </row>
    <row r="2639" spans="20:23" x14ac:dyDescent="0.25">
      <c r="T2639" s="3" t="s">
        <v>23</v>
      </c>
      <c r="U2639" s="11">
        <f t="shared" si="41"/>
        <v>1</v>
      </c>
      <c r="V2639" s="3">
        <v>99</v>
      </c>
      <c r="W2639" s="3">
        <v>291.60000000000002</v>
      </c>
    </row>
    <row r="2640" spans="20:23" x14ac:dyDescent="0.25">
      <c r="T2640" s="2" t="s">
        <v>22</v>
      </c>
      <c r="U2640" s="10">
        <f t="shared" si="41"/>
        <v>0</v>
      </c>
      <c r="V2640" s="2">
        <v>110</v>
      </c>
      <c r="W2640" s="2">
        <v>139</v>
      </c>
    </row>
    <row r="2641" spans="20:23" x14ac:dyDescent="0.25">
      <c r="T2641" s="3" t="s">
        <v>22</v>
      </c>
      <c r="U2641" s="11">
        <f t="shared" si="41"/>
        <v>0</v>
      </c>
      <c r="V2641" s="3">
        <v>125</v>
      </c>
      <c r="W2641" s="3">
        <v>234.8</v>
      </c>
    </row>
    <row r="2642" spans="20:23" x14ac:dyDescent="0.25">
      <c r="T2642" s="2" t="s">
        <v>22</v>
      </c>
      <c r="U2642" s="10">
        <f t="shared" si="41"/>
        <v>0</v>
      </c>
      <c r="V2642" s="2">
        <v>83</v>
      </c>
      <c r="W2642" s="2">
        <v>187.6</v>
      </c>
    </row>
    <row r="2643" spans="20:23" x14ac:dyDescent="0.25">
      <c r="T2643" s="3" t="s">
        <v>22</v>
      </c>
      <c r="U2643" s="11">
        <f t="shared" si="41"/>
        <v>0</v>
      </c>
      <c r="V2643" s="3">
        <v>143</v>
      </c>
      <c r="W2643" s="3">
        <v>159.80000000000001</v>
      </c>
    </row>
    <row r="2644" spans="20:23" x14ac:dyDescent="0.25">
      <c r="T2644" s="2" t="s">
        <v>22</v>
      </c>
      <c r="U2644" s="10">
        <f t="shared" si="41"/>
        <v>0</v>
      </c>
      <c r="V2644" s="2">
        <v>100</v>
      </c>
      <c r="W2644" s="2">
        <v>177.1</v>
      </c>
    </row>
    <row r="2645" spans="20:23" x14ac:dyDescent="0.25">
      <c r="T2645" s="3" t="s">
        <v>22</v>
      </c>
      <c r="U2645" s="11">
        <f t="shared" si="41"/>
        <v>0</v>
      </c>
      <c r="V2645" s="3">
        <v>101</v>
      </c>
      <c r="W2645" s="3">
        <v>117.9</v>
      </c>
    </row>
    <row r="2646" spans="20:23" x14ac:dyDescent="0.25">
      <c r="T2646" s="2" t="s">
        <v>22</v>
      </c>
      <c r="U2646" s="10">
        <f t="shared" si="41"/>
        <v>0</v>
      </c>
      <c r="V2646" s="2">
        <v>95</v>
      </c>
      <c r="W2646" s="2">
        <v>247.6</v>
      </c>
    </row>
    <row r="2647" spans="20:23" x14ac:dyDescent="0.25">
      <c r="T2647" s="3" t="s">
        <v>22</v>
      </c>
      <c r="U2647" s="11">
        <f t="shared" si="41"/>
        <v>0</v>
      </c>
      <c r="V2647" s="3">
        <v>77</v>
      </c>
      <c r="W2647" s="3">
        <v>169.9</v>
      </c>
    </row>
    <row r="2648" spans="20:23" x14ac:dyDescent="0.25">
      <c r="T2648" s="2" t="s">
        <v>22</v>
      </c>
      <c r="U2648" s="10">
        <f t="shared" si="41"/>
        <v>0</v>
      </c>
      <c r="V2648" s="2">
        <v>120</v>
      </c>
      <c r="W2648" s="2">
        <v>185</v>
      </c>
    </row>
    <row r="2649" spans="20:23" x14ac:dyDescent="0.25">
      <c r="T2649" s="3" t="s">
        <v>22</v>
      </c>
      <c r="U2649" s="11">
        <f t="shared" si="41"/>
        <v>0</v>
      </c>
      <c r="V2649" s="3">
        <v>84</v>
      </c>
      <c r="W2649" s="3">
        <v>204.9</v>
      </c>
    </row>
    <row r="2650" spans="20:23" x14ac:dyDescent="0.25">
      <c r="T2650" s="2" t="s">
        <v>22</v>
      </c>
      <c r="U2650" s="10">
        <f t="shared" si="41"/>
        <v>0</v>
      </c>
      <c r="V2650" s="2">
        <v>119</v>
      </c>
      <c r="W2650" s="2">
        <v>225.5</v>
      </c>
    </row>
    <row r="2651" spans="20:23" x14ac:dyDescent="0.25">
      <c r="T2651" s="3" t="s">
        <v>23</v>
      </c>
      <c r="U2651" s="11">
        <f t="shared" si="41"/>
        <v>1</v>
      </c>
      <c r="V2651" s="3">
        <v>115</v>
      </c>
      <c r="W2651" s="3">
        <v>169.7</v>
      </c>
    </row>
    <row r="2652" spans="20:23" x14ac:dyDescent="0.25">
      <c r="T2652" s="2" t="s">
        <v>22</v>
      </c>
      <c r="U2652" s="10">
        <f t="shared" si="41"/>
        <v>0</v>
      </c>
      <c r="V2652" s="2">
        <v>102</v>
      </c>
      <c r="W2652" s="2">
        <v>239.3</v>
      </c>
    </row>
    <row r="2653" spans="20:23" x14ac:dyDescent="0.25">
      <c r="T2653" s="3" t="s">
        <v>23</v>
      </c>
      <c r="U2653" s="11">
        <f t="shared" si="41"/>
        <v>1</v>
      </c>
      <c r="V2653" s="3">
        <v>96</v>
      </c>
      <c r="W2653" s="3">
        <v>113.3</v>
      </c>
    </row>
    <row r="2654" spans="20:23" x14ac:dyDescent="0.25">
      <c r="T2654" s="2" t="s">
        <v>22</v>
      </c>
      <c r="U2654" s="10">
        <f t="shared" si="41"/>
        <v>0</v>
      </c>
      <c r="V2654" s="2">
        <v>100</v>
      </c>
      <c r="W2654" s="2">
        <v>161.9</v>
      </c>
    </row>
    <row r="2655" spans="20:23" x14ac:dyDescent="0.25">
      <c r="T2655" s="3" t="s">
        <v>22</v>
      </c>
      <c r="U2655" s="11">
        <f t="shared" si="41"/>
        <v>0</v>
      </c>
      <c r="V2655" s="3">
        <v>110</v>
      </c>
      <c r="W2655" s="3">
        <v>133.30000000000001</v>
      </c>
    </row>
    <row r="2656" spans="20:23" x14ac:dyDescent="0.25">
      <c r="T2656" s="2" t="s">
        <v>22</v>
      </c>
      <c r="U2656" s="10">
        <f t="shared" si="41"/>
        <v>0</v>
      </c>
      <c r="V2656" s="2">
        <v>88</v>
      </c>
      <c r="W2656" s="2">
        <v>170.7</v>
      </c>
    </row>
    <row r="2657" spans="20:23" x14ac:dyDescent="0.25">
      <c r="T2657" s="3" t="s">
        <v>23</v>
      </c>
      <c r="U2657" s="11">
        <f t="shared" si="41"/>
        <v>1</v>
      </c>
      <c r="V2657" s="3">
        <v>100</v>
      </c>
      <c r="W2657" s="3">
        <v>322.3</v>
      </c>
    </row>
    <row r="2658" spans="20:23" x14ac:dyDescent="0.25">
      <c r="T2658" s="2" t="s">
        <v>22</v>
      </c>
      <c r="U2658" s="10">
        <f t="shared" si="41"/>
        <v>0</v>
      </c>
      <c r="V2658" s="2">
        <v>74</v>
      </c>
      <c r="W2658" s="2">
        <v>124.4</v>
      </c>
    </row>
    <row r="2659" spans="20:23" x14ac:dyDescent="0.25">
      <c r="T2659" s="3" t="s">
        <v>22</v>
      </c>
      <c r="U2659" s="11">
        <f t="shared" si="41"/>
        <v>0</v>
      </c>
      <c r="V2659" s="3">
        <v>94</v>
      </c>
      <c r="W2659" s="3">
        <v>146.9</v>
      </c>
    </row>
    <row r="2660" spans="20:23" x14ac:dyDescent="0.25">
      <c r="T2660" s="2" t="s">
        <v>22</v>
      </c>
      <c r="U2660" s="10">
        <f t="shared" si="41"/>
        <v>0</v>
      </c>
      <c r="V2660" s="2">
        <v>123</v>
      </c>
      <c r="W2660" s="2">
        <v>192.6</v>
      </c>
    </row>
    <row r="2661" spans="20:23" x14ac:dyDescent="0.25">
      <c r="T2661" s="3" t="s">
        <v>22</v>
      </c>
      <c r="U2661" s="11">
        <f t="shared" si="41"/>
        <v>0</v>
      </c>
      <c r="V2661" s="3">
        <v>83</v>
      </c>
      <c r="W2661" s="3">
        <v>96.3</v>
      </c>
    </row>
    <row r="2662" spans="20:23" x14ac:dyDescent="0.25">
      <c r="T2662" s="2" t="s">
        <v>22</v>
      </c>
      <c r="U2662" s="10">
        <f t="shared" si="41"/>
        <v>0</v>
      </c>
      <c r="V2662" s="2">
        <v>96</v>
      </c>
      <c r="W2662" s="2">
        <v>131.9</v>
      </c>
    </row>
    <row r="2663" spans="20:23" x14ac:dyDescent="0.25">
      <c r="T2663" s="3" t="s">
        <v>22</v>
      </c>
      <c r="U2663" s="11">
        <f t="shared" si="41"/>
        <v>0</v>
      </c>
      <c r="V2663" s="3">
        <v>121</v>
      </c>
      <c r="W2663" s="3">
        <v>147.19999999999999</v>
      </c>
    </row>
    <row r="2664" spans="20:23" x14ac:dyDescent="0.25">
      <c r="T2664" s="2" t="s">
        <v>22</v>
      </c>
      <c r="U2664" s="10">
        <f t="shared" si="41"/>
        <v>0</v>
      </c>
      <c r="V2664" s="2">
        <v>139</v>
      </c>
      <c r="W2664" s="2">
        <v>143.1</v>
      </c>
    </row>
    <row r="2665" spans="20:23" x14ac:dyDescent="0.25">
      <c r="T2665" s="3" t="s">
        <v>22</v>
      </c>
      <c r="U2665" s="11">
        <f t="shared" si="41"/>
        <v>0</v>
      </c>
      <c r="V2665" s="3">
        <v>127</v>
      </c>
      <c r="W2665" s="3">
        <v>280.39999999999998</v>
      </c>
    </row>
    <row r="2666" spans="20:23" x14ac:dyDescent="0.25">
      <c r="T2666" s="2" t="s">
        <v>22</v>
      </c>
      <c r="U2666" s="10">
        <f t="shared" si="41"/>
        <v>0</v>
      </c>
      <c r="V2666" s="2">
        <v>85</v>
      </c>
      <c r="W2666" s="2">
        <v>237.2</v>
      </c>
    </row>
    <row r="2667" spans="20:23" x14ac:dyDescent="0.25">
      <c r="T2667" s="3" t="s">
        <v>22</v>
      </c>
      <c r="U2667" s="11">
        <f t="shared" si="41"/>
        <v>0</v>
      </c>
      <c r="V2667" s="3">
        <v>95</v>
      </c>
      <c r="W2667" s="3">
        <v>184.2</v>
      </c>
    </row>
    <row r="2668" spans="20:23" x14ac:dyDescent="0.25">
      <c r="T2668" s="2" t="s">
        <v>22</v>
      </c>
      <c r="U2668" s="10">
        <f t="shared" si="41"/>
        <v>0</v>
      </c>
      <c r="V2668" s="2">
        <v>141</v>
      </c>
      <c r="W2668" s="2">
        <v>109.1</v>
      </c>
    </row>
    <row r="2669" spans="20:23" x14ac:dyDescent="0.25">
      <c r="T2669" s="3" t="s">
        <v>23</v>
      </c>
      <c r="U2669" s="11">
        <f t="shared" si="41"/>
        <v>1</v>
      </c>
      <c r="V2669" s="3">
        <v>115</v>
      </c>
      <c r="W2669" s="3">
        <v>138.1</v>
      </c>
    </row>
    <row r="2670" spans="20:23" x14ac:dyDescent="0.25">
      <c r="T2670" s="2" t="s">
        <v>22</v>
      </c>
      <c r="U2670" s="10">
        <f t="shared" si="41"/>
        <v>0</v>
      </c>
      <c r="V2670" s="2">
        <v>112</v>
      </c>
      <c r="W2670" s="2">
        <v>155.4</v>
      </c>
    </row>
    <row r="2671" spans="20:23" x14ac:dyDescent="0.25">
      <c r="T2671" s="3" t="s">
        <v>22</v>
      </c>
      <c r="U2671" s="11">
        <f t="shared" si="41"/>
        <v>0</v>
      </c>
      <c r="V2671" s="3">
        <v>91</v>
      </c>
      <c r="W2671" s="3">
        <v>245.3</v>
      </c>
    </row>
    <row r="2672" spans="20:23" x14ac:dyDescent="0.25">
      <c r="T2672" s="2" t="s">
        <v>23</v>
      </c>
      <c r="U2672" s="10">
        <f t="shared" si="41"/>
        <v>1</v>
      </c>
      <c r="V2672" s="2">
        <v>97</v>
      </c>
      <c r="W2672" s="2">
        <v>205.9</v>
      </c>
    </row>
    <row r="2673" spans="20:23" x14ac:dyDescent="0.25">
      <c r="T2673" s="3" t="s">
        <v>23</v>
      </c>
      <c r="U2673" s="11">
        <f t="shared" si="41"/>
        <v>1</v>
      </c>
      <c r="V2673" s="3">
        <v>112</v>
      </c>
      <c r="W2673" s="3">
        <v>221.9</v>
      </c>
    </row>
    <row r="2674" spans="20:23" x14ac:dyDescent="0.25">
      <c r="T2674" s="2" t="s">
        <v>22</v>
      </c>
      <c r="U2674" s="10">
        <f t="shared" si="41"/>
        <v>0</v>
      </c>
      <c r="V2674" s="2">
        <v>100</v>
      </c>
      <c r="W2674" s="2">
        <v>190</v>
      </c>
    </row>
    <row r="2675" spans="20:23" x14ac:dyDescent="0.25">
      <c r="T2675" s="3" t="s">
        <v>22</v>
      </c>
      <c r="U2675" s="11">
        <f t="shared" si="41"/>
        <v>0</v>
      </c>
      <c r="V2675" s="3">
        <v>111</v>
      </c>
      <c r="W2675" s="3">
        <v>220.8</v>
      </c>
    </row>
    <row r="2676" spans="20:23" x14ac:dyDescent="0.25">
      <c r="T2676" s="2" t="s">
        <v>22</v>
      </c>
      <c r="U2676" s="10">
        <f t="shared" si="41"/>
        <v>0</v>
      </c>
      <c r="V2676" s="2">
        <v>117</v>
      </c>
      <c r="W2676" s="2">
        <v>173.7</v>
      </c>
    </row>
    <row r="2677" spans="20:23" x14ac:dyDescent="0.25">
      <c r="T2677" s="3" t="s">
        <v>22</v>
      </c>
      <c r="U2677" s="11">
        <f t="shared" si="41"/>
        <v>0</v>
      </c>
      <c r="V2677" s="3">
        <v>94</v>
      </c>
      <c r="W2677" s="3">
        <v>114.8</v>
      </c>
    </row>
    <row r="2678" spans="20:23" x14ac:dyDescent="0.25">
      <c r="T2678" s="2" t="s">
        <v>22</v>
      </c>
      <c r="U2678" s="10">
        <f t="shared" si="41"/>
        <v>0</v>
      </c>
      <c r="V2678" s="2">
        <v>97</v>
      </c>
      <c r="W2678" s="2">
        <v>113.8</v>
      </c>
    </row>
    <row r="2679" spans="20:23" x14ac:dyDescent="0.25">
      <c r="T2679" s="3" t="s">
        <v>23</v>
      </c>
      <c r="U2679" s="11">
        <f t="shared" si="41"/>
        <v>1</v>
      </c>
      <c r="V2679" s="3">
        <v>60</v>
      </c>
      <c r="W2679" s="3">
        <v>143.19999999999999</v>
      </c>
    </row>
    <row r="2680" spans="20:23" x14ac:dyDescent="0.25">
      <c r="T2680" s="2" t="s">
        <v>22</v>
      </c>
      <c r="U2680" s="10">
        <f t="shared" si="41"/>
        <v>0</v>
      </c>
      <c r="V2680" s="2">
        <v>111</v>
      </c>
      <c r="W2680" s="2">
        <v>184.4</v>
      </c>
    </row>
    <row r="2681" spans="20:23" x14ac:dyDescent="0.25">
      <c r="T2681" s="3" t="s">
        <v>22</v>
      </c>
      <c r="U2681" s="11">
        <f t="shared" si="41"/>
        <v>0</v>
      </c>
      <c r="V2681" s="3">
        <v>99</v>
      </c>
      <c r="W2681" s="3">
        <v>224</v>
      </c>
    </row>
    <row r="2682" spans="20:23" x14ac:dyDescent="0.25">
      <c r="T2682" s="2" t="s">
        <v>22</v>
      </c>
      <c r="U2682" s="10">
        <f t="shared" si="41"/>
        <v>0</v>
      </c>
      <c r="V2682" s="2">
        <v>95</v>
      </c>
      <c r="W2682" s="2">
        <v>216.2</v>
      </c>
    </row>
    <row r="2683" spans="20:23" x14ac:dyDescent="0.25">
      <c r="T2683" s="3" t="s">
        <v>22</v>
      </c>
      <c r="U2683" s="11">
        <f t="shared" si="41"/>
        <v>0</v>
      </c>
      <c r="V2683" s="3">
        <v>121</v>
      </c>
      <c r="W2683" s="3">
        <v>129.9</v>
      </c>
    </row>
    <row r="2684" spans="20:23" x14ac:dyDescent="0.25">
      <c r="T2684" s="2" t="s">
        <v>22</v>
      </c>
      <c r="U2684" s="10">
        <f t="shared" si="41"/>
        <v>0</v>
      </c>
      <c r="V2684" s="2">
        <v>97</v>
      </c>
      <c r="W2684" s="2">
        <v>204.4</v>
      </c>
    </row>
    <row r="2685" spans="20:23" x14ac:dyDescent="0.25">
      <c r="T2685" s="3" t="s">
        <v>22</v>
      </c>
      <c r="U2685" s="11">
        <f t="shared" si="41"/>
        <v>0</v>
      </c>
      <c r="V2685" s="3">
        <v>101</v>
      </c>
      <c r="W2685" s="3">
        <v>216.6</v>
      </c>
    </row>
    <row r="2686" spans="20:23" x14ac:dyDescent="0.25">
      <c r="T2686" s="2" t="s">
        <v>22</v>
      </c>
      <c r="U2686" s="10">
        <f t="shared" si="41"/>
        <v>0</v>
      </c>
      <c r="V2686" s="2">
        <v>93</v>
      </c>
      <c r="W2686" s="2">
        <v>228.1</v>
      </c>
    </row>
    <row r="2687" spans="20:23" x14ac:dyDescent="0.25">
      <c r="T2687" s="3" t="s">
        <v>23</v>
      </c>
      <c r="U2687" s="11">
        <f t="shared" si="41"/>
        <v>1</v>
      </c>
      <c r="V2687" s="3">
        <v>110</v>
      </c>
      <c r="W2687" s="3">
        <v>225.9</v>
      </c>
    </row>
    <row r="2688" spans="20:23" x14ac:dyDescent="0.25">
      <c r="T2688" s="2" t="s">
        <v>23</v>
      </c>
      <c r="U2688" s="10">
        <f t="shared" si="41"/>
        <v>1</v>
      </c>
      <c r="V2688" s="2">
        <v>115</v>
      </c>
      <c r="W2688" s="2">
        <v>103.5</v>
      </c>
    </row>
    <row r="2689" spans="20:23" x14ac:dyDescent="0.25">
      <c r="T2689" s="3" t="s">
        <v>22</v>
      </c>
      <c r="U2689" s="11">
        <f t="shared" si="41"/>
        <v>0</v>
      </c>
      <c r="V2689" s="3">
        <v>70</v>
      </c>
      <c r="W2689" s="3">
        <v>115.5</v>
      </c>
    </row>
    <row r="2690" spans="20:23" x14ac:dyDescent="0.25">
      <c r="T2690" s="2" t="s">
        <v>22</v>
      </c>
      <c r="U2690" s="10">
        <f t="shared" si="41"/>
        <v>0</v>
      </c>
      <c r="V2690" s="2">
        <v>125</v>
      </c>
      <c r="W2690" s="2">
        <v>218.8</v>
      </c>
    </row>
    <row r="2691" spans="20:23" x14ac:dyDescent="0.25">
      <c r="T2691" s="3" t="s">
        <v>22</v>
      </c>
      <c r="U2691" s="11">
        <f t="shared" ref="U2691:U2754" si="42">IF(T2691="yes",1,0)</f>
        <v>0</v>
      </c>
      <c r="V2691" s="3">
        <v>67</v>
      </c>
      <c r="W2691" s="3">
        <v>223.8</v>
      </c>
    </row>
    <row r="2692" spans="20:23" x14ac:dyDescent="0.25">
      <c r="T2692" s="2" t="s">
        <v>22</v>
      </c>
      <c r="U2692" s="10">
        <f t="shared" si="42"/>
        <v>0</v>
      </c>
      <c r="V2692" s="2">
        <v>71</v>
      </c>
      <c r="W2692" s="2">
        <v>143.80000000000001</v>
      </c>
    </row>
    <row r="2693" spans="20:23" x14ac:dyDescent="0.25">
      <c r="T2693" s="3" t="s">
        <v>22</v>
      </c>
      <c r="U2693" s="11">
        <f t="shared" si="42"/>
        <v>0</v>
      </c>
      <c r="V2693" s="3">
        <v>123</v>
      </c>
      <c r="W2693" s="3">
        <v>29.9</v>
      </c>
    </row>
    <row r="2694" spans="20:23" x14ac:dyDescent="0.25">
      <c r="T2694" s="2" t="s">
        <v>22</v>
      </c>
      <c r="U2694" s="10">
        <f t="shared" si="42"/>
        <v>0</v>
      </c>
      <c r="V2694" s="2">
        <v>121</v>
      </c>
      <c r="W2694" s="2">
        <v>276.7</v>
      </c>
    </row>
    <row r="2695" spans="20:23" x14ac:dyDescent="0.25">
      <c r="T2695" s="3" t="s">
        <v>22</v>
      </c>
      <c r="U2695" s="11">
        <f t="shared" si="42"/>
        <v>0</v>
      </c>
      <c r="V2695" s="3">
        <v>102</v>
      </c>
      <c r="W2695" s="3">
        <v>153.9</v>
      </c>
    </row>
    <row r="2696" spans="20:23" x14ac:dyDescent="0.25">
      <c r="T2696" s="2" t="s">
        <v>22</v>
      </c>
      <c r="U2696" s="10">
        <f t="shared" si="42"/>
        <v>0</v>
      </c>
      <c r="V2696" s="2">
        <v>128</v>
      </c>
      <c r="W2696" s="2">
        <v>190.5</v>
      </c>
    </row>
    <row r="2697" spans="20:23" x14ac:dyDescent="0.25">
      <c r="T2697" s="3" t="s">
        <v>22</v>
      </c>
      <c r="U2697" s="11">
        <f t="shared" si="42"/>
        <v>0</v>
      </c>
      <c r="V2697" s="3">
        <v>102</v>
      </c>
      <c r="W2697" s="3">
        <v>192.6</v>
      </c>
    </row>
    <row r="2698" spans="20:23" x14ac:dyDescent="0.25">
      <c r="T2698" s="2" t="s">
        <v>22</v>
      </c>
      <c r="U2698" s="10">
        <f t="shared" si="42"/>
        <v>0</v>
      </c>
      <c r="V2698" s="2">
        <v>74</v>
      </c>
      <c r="W2698" s="2">
        <v>215.6</v>
      </c>
    </row>
    <row r="2699" spans="20:23" x14ac:dyDescent="0.25">
      <c r="T2699" s="3" t="s">
        <v>22</v>
      </c>
      <c r="U2699" s="11">
        <f t="shared" si="42"/>
        <v>0</v>
      </c>
      <c r="V2699" s="3">
        <v>100</v>
      </c>
      <c r="W2699" s="3">
        <v>180</v>
      </c>
    </row>
    <row r="2700" spans="20:23" x14ac:dyDescent="0.25">
      <c r="T2700" s="2" t="s">
        <v>22</v>
      </c>
      <c r="U2700" s="10">
        <f t="shared" si="42"/>
        <v>0</v>
      </c>
      <c r="V2700" s="2">
        <v>116</v>
      </c>
      <c r="W2700" s="2">
        <v>157.30000000000001</v>
      </c>
    </row>
    <row r="2701" spans="20:23" x14ac:dyDescent="0.25">
      <c r="T2701" s="3" t="s">
        <v>22</v>
      </c>
      <c r="U2701" s="11">
        <f t="shared" si="42"/>
        <v>0</v>
      </c>
      <c r="V2701" s="3">
        <v>88</v>
      </c>
      <c r="W2701" s="3">
        <v>196.5</v>
      </c>
    </row>
    <row r="2702" spans="20:23" x14ac:dyDescent="0.25">
      <c r="T2702" s="2" t="s">
        <v>22</v>
      </c>
      <c r="U2702" s="10">
        <f t="shared" si="42"/>
        <v>0</v>
      </c>
      <c r="V2702" s="2">
        <v>130</v>
      </c>
      <c r="W2702" s="2">
        <v>240.3</v>
      </c>
    </row>
    <row r="2703" spans="20:23" x14ac:dyDescent="0.25">
      <c r="T2703" s="3" t="s">
        <v>22</v>
      </c>
      <c r="U2703" s="11">
        <f t="shared" si="42"/>
        <v>0</v>
      </c>
      <c r="V2703" s="3">
        <v>126</v>
      </c>
      <c r="W2703" s="3">
        <v>193.3</v>
      </c>
    </row>
    <row r="2704" spans="20:23" x14ac:dyDescent="0.25">
      <c r="T2704" s="2" t="s">
        <v>22</v>
      </c>
      <c r="U2704" s="10">
        <f t="shared" si="42"/>
        <v>0</v>
      </c>
      <c r="V2704" s="2">
        <v>40</v>
      </c>
      <c r="W2704" s="2">
        <v>211.9</v>
      </c>
    </row>
    <row r="2705" spans="20:23" x14ac:dyDescent="0.25">
      <c r="T2705" s="3" t="s">
        <v>23</v>
      </c>
      <c r="U2705" s="11">
        <f t="shared" si="42"/>
        <v>1</v>
      </c>
      <c r="V2705" s="3">
        <v>110</v>
      </c>
      <c r="W2705" s="3">
        <v>246.8</v>
      </c>
    </row>
    <row r="2706" spans="20:23" x14ac:dyDescent="0.25">
      <c r="T2706" s="2" t="s">
        <v>23</v>
      </c>
      <c r="U2706" s="10">
        <f t="shared" si="42"/>
        <v>1</v>
      </c>
      <c r="V2706" s="2">
        <v>151</v>
      </c>
      <c r="W2706" s="2">
        <v>174.7</v>
      </c>
    </row>
    <row r="2707" spans="20:23" x14ac:dyDescent="0.25">
      <c r="T2707" s="3" t="s">
        <v>23</v>
      </c>
      <c r="U2707" s="11">
        <f t="shared" si="42"/>
        <v>1</v>
      </c>
      <c r="V2707" s="3">
        <v>83</v>
      </c>
      <c r="W2707" s="3">
        <v>240</v>
      </c>
    </row>
    <row r="2708" spans="20:23" x14ac:dyDescent="0.25">
      <c r="T2708" s="2" t="s">
        <v>22</v>
      </c>
      <c r="U2708" s="10">
        <f t="shared" si="42"/>
        <v>0</v>
      </c>
      <c r="V2708" s="2">
        <v>76</v>
      </c>
      <c r="W2708" s="2">
        <v>181.2</v>
      </c>
    </row>
    <row r="2709" spans="20:23" x14ac:dyDescent="0.25">
      <c r="T2709" s="3" t="s">
        <v>22</v>
      </c>
      <c r="U2709" s="11">
        <f t="shared" si="42"/>
        <v>0</v>
      </c>
      <c r="V2709" s="3">
        <v>67</v>
      </c>
      <c r="W2709" s="3">
        <v>113.7</v>
      </c>
    </row>
    <row r="2710" spans="20:23" x14ac:dyDescent="0.25">
      <c r="T2710" s="2" t="s">
        <v>22</v>
      </c>
      <c r="U2710" s="10">
        <f t="shared" si="42"/>
        <v>0</v>
      </c>
      <c r="V2710" s="2">
        <v>89</v>
      </c>
      <c r="W2710" s="2">
        <v>211.1</v>
      </c>
    </row>
    <row r="2711" spans="20:23" x14ac:dyDescent="0.25">
      <c r="T2711" s="3" t="s">
        <v>22</v>
      </c>
      <c r="U2711" s="11">
        <f t="shared" si="42"/>
        <v>0</v>
      </c>
      <c r="V2711" s="3">
        <v>107</v>
      </c>
      <c r="W2711" s="3">
        <v>247.4</v>
      </c>
    </row>
    <row r="2712" spans="20:23" x14ac:dyDescent="0.25">
      <c r="T2712" s="2" t="s">
        <v>22</v>
      </c>
      <c r="U2712" s="10">
        <f t="shared" si="42"/>
        <v>0</v>
      </c>
      <c r="V2712" s="2">
        <v>63</v>
      </c>
      <c r="W2712" s="2">
        <v>131.19999999999999</v>
      </c>
    </row>
    <row r="2713" spans="20:23" x14ac:dyDescent="0.25">
      <c r="T2713" s="3" t="s">
        <v>22</v>
      </c>
      <c r="U2713" s="11">
        <f t="shared" si="42"/>
        <v>0</v>
      </c>
      <c r="V2713" s="3">
        <v>84</v>
      </c>
      <c r="W2713" s="3">
        <v>161.4</v>
      </c>
    </row>
    <row r="2714" spans="20:23" x14ac:dyDescent="0.25">
      <c r="T2714" s="2" t="s">
        <v>22</v>
      </c>
      <c r="U2714" s="10">
        <f t="shared" si="42"/>
        <v>0</v>
      </c>
      <c r="V2714" s="2">
        <v>120</v>
      </c>
      <c r="W2714" s="2">
        <v>211.9</v>
      </c>
    </row>
    <row r="2715" spans="20:23" x14ac:dyDescent="0.25">
      <c r="T2715" s="3" t="s">
        <v>22</v>
      </c>
      <c r="U2715" s="11">
        <f t="shared" si="42"/>
        <v>0</v>
      </c>
      <c r="V2715" s="3">
        <v>120</v>
      </c>
      <c r="W2715" s="3">
        <v>160.4</v>
      </c>
    </row>
    <row r="2716" spans="20:23" x14ac:dyDescent="0.25">
      <c r="T2716" s="2" t="s">
        <v>22</v>
      </c>
      <c r="U2716" s="10">
        <f t="shared" si="42"/>
        <v>0</v>
      </c>
      <c r="V2716" s="2">
        <v>101</v>
      </c>
      <c r="W2716" s="2">
        <v>230.7</v>
      </c>
    </row>
    <row r="2717" spans="20:23" x14ac:dyDescent="0.25">
      <c r="T2717" s="3" t="s">
        <v>22</v>
      </c>
      <c r="U2717" s="11">
        <f t="shared" si="42"/>
        <v>0</v>
      </c>
      <c r="V2717" s="3">
        <v>96</v>
      </c>
      <c r="W2717" s="3">
        <v>232.6</v>
      </c>
    </row>
    <row r="2718" spans="20:23" x14ac:dyDescent="0.25">
      <c r="T2718" s="2" t="s">
        <v>23</v>
      </c>
      <c r="U2718" s="10">
        <f t="shared" si="42"/>
        <v>1</v>
      </c>
      <c r="V2718" s="2">
        <v>90</v>
      </c>
      <c r="W2718" s="2">
        <v>294.7</v>
      </c>
    </row>
    <row r="2719" spans="20:23" x14ac:dyDescent="0.25">
      <c r="T2719" s="3" t="s">
        <v>22</v>
      </c>
      <c r="U2719" s="11">
        <f t="shared" si="42"/>
        <v>0</v>
      </c>
      <c r="V2719" s="3">
        <v>107</v>
      </c>
      <c r="W2719" s="3">
        <v>133.4</v>
      </c>
    </row>
    <row r="2720" spans="20:23" x14ac:dyDescent="0.25">
      <c r="T2720" s="2" t="s">
        <v>22</v>
      </c>
      <c r="U2720" s="10">
        <f t="shared" si="42"/>
        <v>0</v>
      </c>
      <c r="V2720" s="2">
        <v>123</v>
      </c>
      <c r="W2720" s="2">
        <v>306.2</v>
      </c>
    </row>
    <row r="2721" spans="20:23" x14ac:dyDescent="0.25">
      <c r="T2721" s="3" t="s">
        <v>22</v>
      </c>
      <c r="U2721" s="11">
        <f t="shared" si="42"/>
        <v>0</v>
      </c>
      <c r="V2721" s="3">
        <v>135</v>
      </c>
      <c r="W2721" s="3">
        <v>236.8</v>
      </c>
    </row>
    <row r="2722" spans="20:23" x14ac:dyDescent="0.25">
      <c r="T2722" s="2" t="s">
        <v>22</v>
      </c>
      <c r="U2722" s="10">
        <f t="shared" si="42"/>
        <v>0</v>
      </c>
      <c r="V2722" s="2">
        <v>114</v>
      </c>
      <c r="W2722" s="2">
        <v>168.4</v>
      </c>
    </row>
    <row r="2723" spans="20:23" x14ac:dyDescent="0.25">
      <c r="T2723" s="3" t="s">
        <v>22</v>
      </c>
      <c r="U2723" s="11">
        <f t="shared" si="42"/>
        <v>0</v>
      </c>
      <c r="V2723" s="3">
        <v>134</v>
      </c>
      <c r="W2723" s="3">
        <v>70.900000000000006</v>
      </c>
    </row>
    <row r="2724" spans="20:23" x14ac:dyDescent="0.25">
      <c r="T2724" s="2" t="s">
        <v>22</v>
      </c>
      <c r="U2724" s="10">
        <f t="shared" si="42"/>
        <v>0</v>
      </c>
      <c r="V2724" s="2">
        <v>141</v>
      </c>
      <c r="W2724" s="2">
        <v>152.1</v>
      </c>
    </row>
    <row r="2725" spans="20:23" x14ac:dyDescent="0.25">
      <c r="T2725" s="3" t="s">
        <v>22</v>
      </c>
      <c r="U2725" s="11">
        <f t="shared" si="42"/>
        <v>0</v>
      </c>
      <c r="V2725" s="3">
        <v>79</v>
      </c>
      <c r="W2725" s="3">
        <v>180.9</v>
      </c>
    </row>
    <row r="2726" spans="20:23" x14ac:dyDescent="0.25">
      <c r="T2726" s="2" t="s">
        <v>22</v>
      </c>
      <c r="U2726" s="10">
        <f t="shared" si="42"/>
        <v>0</v>
      </c>
      <c r="V2726" s="2">
        <v>84</v>
      </c>
      <c r="W2726" s="2">
        <v>156.6</v>
      </c>
    </row>
    <row r="2727" spans="20:23" x14ac:dyDescent="0.25">
      <c r="T2727" s="3" t="s">
        <v>22</v>
      </c>
      <c r="U2727" s="11">
        <f t="shared" si="42"/>
        <v>0</v>
      </c>
      <c r="V2727" s="3">
        <v>85</v>
      </c>
      <c r="W2727" s="3">
        <v>180.5</v>
      </c>
    </row>
    <row r="2728" spans="20:23" x14ac:dyDescent="0.25">
      <c r="T2728" s="2" t="s">
        <v>22</v>
      </c>
      <c r="U2728" s="10">
        <f t="shared" si="42"/>
        <v>0</v>
      </c>
      <c r="V2728" s="2">
        <v>100</v>
      </c>
      <c r="W2728" s="2">
        <v>238.8</v>
      </c>
    </row>
    <row r="2729" spans="20:23" x14ac:dyDescent="0.25">
      <c r="T2729" s="3" t="s">
        <v>22</v>
      </c>
      <c r="U2729" s="11">
        <f t="shared" si="42"/>
        <v>0</v>
      </c>
      <c r="V2729" s="3">
        <v>66</v>
      </c>
      <c r="W2729" s="3">
        <v>182.1</v>
      </c>
    </row>
    <row r="2730" spans="20:23" x14ac:dyDescent="0.25">
      <c r="T2730" s="2" t="s">
        <v>22</v>
      </c>
      <c r="U2730" s="10">
        <f t="shared" si="42"/>
        <v>0</v>
      </c>
      <c r="V2730" s="2">
        <v>72</v>
      </c>
      <c r="W2730" s="2">
        <v>139.6</v>
      </c>
    </row>
    <row r="2731" spans="20:23" x14ac:dyDescent="0.25">
      <c r="T2731" s="3" t="s">
        <v>22</v>
      </c>
      <c r="U2731" s="11">
        <f t="shared" si="42"/>
        <v>0</v>
      </c>
      <c r="V2731" s="3">
        <v>76</v>
      </c>
      <c r="W2731" s="3">
        <v>200.3</v>
      </c>
    </row>
    <row r="2732" spans="20:23" x14ac:dyDescent="0.25">
      <c r="T2732" s="2" t="s">
        <v>22</v>
      </c>
      <c r="U2732" s="10">
        <f t="shared" si="42"/>
        <v>0</v>
      </c>
      <c r="V2732" s="2">
        <v>94</v>
      </c>
      <c r="W2732" s="2">
        <v>153.5</v>
      </c>
    </row>
    <row r="2733" spans="20:23" x14ac:dyDescent="0.25">
      <c r="T2733" s="3" t="s">
        <v>22</v>
      </c>
      <c r="U2733" s="11">
        <f t="shared" si="42"/>
        <v>0</v>
      </c>
      <c r="V2733" s="3">
        <v>119</v>
      </c>
      <c r="W2733" s="3">
        <v>128.19999999999999</v>
      </c>
    </row>
    <row r="2734" spans="20:23" x14ac:dyDescent="0.25">
      <c r="T2734" s="2" t="s">
        <v>22</v>
      </c>
      <c r="U2734" s="10">
        <f t="shared" si="42"/>
        <v>0</v>
      </c>
      <c r="V2734" s="2">
        <v>145</v>
      </c>
      <c r="W2734" s="2">
        <v>159.5</v>
      </c>
    </row>
    <row r="2735" spans="20:23" x14ac:dyDescent="0.25">
      <c r="T2735" s="3" t="s">
        <v>23</v>
      </c>
      <c r="U2735" s="11">
        <f t="shared" si="42"/>
        <v>1</v>
      </c>
      <c r="V2735" s="3">
        <v>101</v>
      </c>
      <c r="W2735" s="3">
        <v>226.4</v>
      </c>
    </row>
    <row r="2736" spans="20:23" x14ac:dyDescent="0.25">
      <c r="T2736" s="2" t="s">
        <v>22</v>
      </c>
      <c r="U2736" s="10">
        <f t="shared" si="42"/>
        <v>0</v>
      </c>
      <c r="V2736" s="2">
        <v>81</v>
      </c>
      <c r="W2736" s="2">
        <v>251.9</v>
      </c>
    </row>
    <row r="2737" spans="20:23" x14ac:dyDescent="0.25">
      <c r="T2737" s="3" t="s">
        <v>23</v>
      </c>
      <c r="U2737" s="11">
        <f t="shared" si="42"/>
        <v>1</v>
      </c>
      <c r="V2737" s="3">
        <v>117</v>
      </c>
      <c r="W2737" s="3">
        <v>264.5</v>
      </c>
    </row>
    <row r="2738" spans="20:23" x14ac:dyDescent="0.25">
      <c r="T2738" s="2" t="s">
        <v>22</v>
      </c>
      <c r="U2738" s="10">
        <f t="shared" si="42"/>
        <v>0</v>
      </c>
      <c r="V2738" s="2">
        <v>105</v>
      </c>
      <c r="W2738" s="2">
        <v>153.69999999999999</v>
      </c>
    </row>
    <row r="2739" spans="20:23" x14ac:dyDescent="0.25">
      <c r="T2739" s="3" t="s">
        <v>22</v>
      </c>
      <c r="U2739" s="11">
        <f t="shared" si="42"/>
        <v>0</v>
      </c>
      <c r="V2739" s="3">
        <v>81</v>
      </c>
      <c r="W2739" s="3">
        <v>232.1</v>
      </c>
    </row>
    <row r="2740" spans="20:23" x14ac:dyDescent="0.25">
      <c r="T2740" s="2" t="s">
        <v>22</v>
      </c>
      <c r="U2740" s="10">
        <f t="shared" si="42"/>
        <v>0</v>
      </c>
      <c r="V2740" s="2">
        <v>86</v>
      </c>
      <c r="W2740" s="2">
        <v>201.9</v>
      </c>
    </row>
    <row r="2741" spans="20:23" x14ac:dyDescent="0.25">
      <c r="T2741" s="3" t="s">
        <v>22</v>
      </c>
      <c r="U2741" s="11">
        <f t="shared" si="42"/>
        <v>0</v>
      </c>
      <c r="V2741" s="3">
        <v>79</v>
      </c>
      <c r="W2741" s="3">
        <v>186.9</v>
      </c>
    </row>
    <row r="2742" spans="20:23" x14ac:dyDescent="0.25">
      <c r="T2742" s="2" t="s">
        <v>22</v>
      </c>
      <c r="U2742" s="10">
        <f t="shared" si="42"/>
        <v>0</v>
      </c>
      <c r="V2742" s="2">
        <v>89</v>
      </c>
      <c r="W2742" s="2">
        <v>196.6</v>
      </c>
    </row>
    <row r="2743" spans="20:23" x14ac:dyDescent="0.25">
      <c r="T2743" s="3" t="s">
        <v>22</v>
      </c>
      <c r="U2743" s="11">
        <f t="shared" si="42"/>
        <v>0</v>
      </c>
      <c r="V2743" s="3">
        <v>102</v>
      </c>
      <c r="W2743" s="3">
        <v>232.1</v>
      </c>
    </row>
    <row r="2744" spans="20:23" x14ac:dyDescent="0.25">
      <c r="T2744" s="2" t="s">
        <v>22</v>
      </c>
      <c r="U2744" s="10">
        <f t="shared" si="42"/>
        <v>0</v>
      </c>
      <c r="V2744" s="2">
        <v>79</v>
      </c>
      <c r="W2744" s="2">
        <v>166</v>
      </c>
    </row>
    <row r="2745" spans="20:23" x14ac:dyDescent="0.25">
      <c r="T2745" s="3" t="s">
        <v>22</v>
      </c>
      <c r="U2745" s="11">
        <f t="shared" si="42"/>
        <v>0</v>
      </c>
      <c r="V2745" s="3">
        <v>96</v>
      </c>
      <c r="W2745" s="3">
        <v>200.6</v>
      </c>
    </row>
    <row r="2746" spans="20:23" x14ac:dyDescent="0.25">
      <c r="T2746" s="2" t="s">
        <v>22</v>
      </c>
      <c r="U2746" s="10">
        <f t="shared" si="42"/>
        <v>0</v>
      </c>
      <c r="V2746" s="2">
        <v>101</v>
      </c>
      <c r="W2746" s="2">
        <v>141</v>
      </c>
    </row>
    <row r="2747" spans="20:23" x14ac:dyDescent="0.25">
      <c r="T2747" s="3" t="s">
        <v>22</v>
      </c>
      <c r="U2747" s="11">
        <f t="shared" si="42"/>
        <v>0</v>
      </c>
      <c r="V2747" s="3">
        <v>95</v>
      </c>
      <c r="W2747" s="3">
        <v>245</v>
      </c>
    </row>
    <row r="2748" spans="20:23" x14ac:dyDescent="0.25">
      <c r="T2748" s="2" t="s">
        <v>22</v>
      </c>
      <c r="U2748" s="10">
        <f t="shared" si="42"/>
        <v>0</v>
      </c>
      <c r="V2748" s="2">
        <v>140</v>
      </c>
      <c r="W2748" s="2">
        <v>140.80000000000001</v>
      </c>
    </row>
    <row r="2749" spans="20:23" x14ac:dyDescent="0.25">
      <c r="T2749" s="3" t="s">
        <v>23</v>
      </c>
      <c r="U2749" s="11">
        <f t="shared" si="42"/>
        <v>1</v>
      </c>
      <c r="V2749" s="3">
        <v>93</v>
      </c>
      <c r="W2749" s="3">
        <v>255.1</v>
      </c>
    </row>
    <row r="2750" spans="20:23" x14ac:dyDescent="0.25">
      <c r="T2750" s="2" t="s">
        <v>22</v>
      </c>
      <c r="U2750" s="10">
        <f t="shared" si="42"/>
        <v>0</v>
      </c>
      <c r="V2750" s="2">
        <v>99</v>
      </c>
      <c r="W2750" s="2">
        <v>125</v>
      </c>
    </row>
    <row r="2751" spans="20:23" x14ac:dyDescent="0.25">
      <c r="T2751" s="3" t="s">
        <v>22</v>
      </c>
      <c r="U2751" s="11">
        <f t="shared" si="42"/>
        <v>0</v>
      </c>
      <c r="V2751" s="3">
        <v>65</v>
      </c>
      <c r="W2751" s="3">
        <v>180.6</v>
      </c>
    </row>
    <row r="2752" spans="20:23" x14ac:dyDescent="0.25">
      <c r="T2752" s="2" t="s">
        <v>23</v>
      </c>
      <c r="U2752" s="10">
        <f t="shared" si="42"/>
        <v>1</v>
      </c>
      <c r="V2752" s="2">
        <v>118</v>
      </c>
      <c r="W2752" s="2">
        <v>248.7</v>
      </c>
    </row>
    <row r="2753" spans="20:23" x14ac:dyDescent="0.25">
      <c r="T2753" s="3" t="s">
        <v>22</v>
      </c>
      <c r="U2753" s="11">
        <f t="shared" si="42"/>
        <v>0</v>
      </c>
      <c r="V2753" s="3">
        <v>111</v>
      </c>
      <c r="W2753" s="3">
        <v>178.1</v>
      </c>
    </row>
    <row r="2754" spans="20:23" x14ac:dyDescent="0.25">
      <c r="T2754" s="2" t="s">
        <v>23</v>
      </c>
      <c r="U2754" s="10">
        <f t="shared" si="42"/>
        <v>1</v>
      </c>
      <c r="V2754" s="2">
        <v>112</v>
      </c>
      <c r="W2754" s="2">
        <v>122.2</v>
      </c>
    </row>
    <row r="2755" spans="20:23" x14ac:dyDescent="0.25">
      <c r="T2755" s="3" t="s">
        <v>22</v>
      </c>
      <c r="U2755" s="11">
        <f t="shared" ref="U2755:U2818" si="43">IF(T2755="yes",1,0)</f>
        <v>0</v>
      </c>
      <c r="V2755" s="3">
        <v>87</v>
      </c>
      <c r="W2755" s="3">
        <v>231.3</v>
      </c>
    </row>
    <row r="2756" spans="20:23" x14ac:dyDescent="0.25">
      <c r="T2756" s="2" t="s">
        <v>22</v>
      </c>
      <c r="U2756" s="10">
        <f t="shared" si="43"/>
        <v>0</v>
      </c>
      <c r="V2756" s="2">
        <v>101</v>
      </c>
      <c r="W2756" s="2">
        <v>111.2</v>
      </c>
    </row>
    <row r="2757" spans="20:23" x14ac:dyDescent="0.25">
      <c r="T2757" s="3" t="s">
        <v>23</v>
      </c>
      <c r="U2757" s="11">
        <f t="shared" si="43"/>
        <v>1</v>
      </c>
      <c r="V2757" s="3">
        <v>117</v>
      </c>
      <c r="W2757" s="3">
        <v>103.2</v>
      </c>
    </row>
    <row r="2758" spans="20:23" x14ac:dyDescent="0.25">
      <c r="T2758" s="2" t="s">
        <v>23</v>
      </c>
      <c r="U2758" s="10">
        <f t="shared" si="43"/>
        <v>1</v>
      </c>
      <c r="V2758" s="2">
        <v>104</v>
      </c>
      <c r="W2758" s="2">
        <v>138.4</v>
      </c>
    </row>
    <row r="2759" spans="20:23" x14ac:dyDescent="0.25">
      <c r="T2759" s="3" t="s">
        <v>22</v>
      </c>
      <c r="U2759" s="11">
        <f t="shared" si="43"/>
        <v>0</v>
      </c>
      <c r="V2759" s="3">
        <v>85</v>
      </c>
      <c r="W2759" s="3">
        <v>146.30000000000001</v>
      </c>
    </row>
    <row r="2760" spans="20:23" x14ac:dyDescent="0.25">
      <c r="T2760" s="2" t="s">
        <v>22</v>
      </c>
      <c r="U2760" s="10">
        <f t="shared" si="43"/>
        <v>0</v>
      </c>
      <c r="V2760" s="2">
        <v>103</v>
      </c>
      <c r="W2760" s="2">
        <v>132</v>
      </c>
    </row>
    <row r="2761" spans="20:23" x14ac:dyDescent="0.25">
      <c r="T2761" s="3" t="s">
        <v>22</v>
      </c>
      <c r="U2761" s="11">
        <f t="shared" si="43"/>
        <v>0</v>
      </c>
      <c r="V2761" s="3">
        <v>105</v>
      </c>
      <c r="W2761" s="3">
        <v>274.60000000000002</v>
      </c>
    </row>
    <row r="2762" spans="20:23" x14ac:dyDescent="0.25">
      <c r="T2762" s="2" t="s">
        <v>22</v>
      </c>
      <c r="U2762" s="10">
        <f t="shared" si="43"/>
        <v>0</v>
      </c>
      <c r="V2762" s="2">
        <v>87</v>
      </c>
      <c r="W2762" s="2">
        <v>185.3</v>
      </c>
    </row>
    <row r="2763" spans="20:23" x14ac:dyDescent="0.25">
      <c r="T2763" s="3" t="s">
        <v>22</v>
      </c>
      <c r="U2763" s="11">
        <f t="shared" si="43"/>
        <v>0</v>
      </c>
      <c r="V2763" s="3">
        <v>69</v>
      </c>
      <c r="W2763" s="3">
        <v>154.80000000000001</v>
      </c>
    </row>
    <row r="2764" spans="20:23" x14ac:dyDescent="0.25">
      <c r="T2764" s="2" t="s">
        <v>22</v>
      </c>
      <c r="U2764" s="10">
        <f t="shared" si="43"/>
        <v>0</v>
      </c>
      <c r="V2764" s="2">
        <v>105</v>
      </c>
      <c r="W2764" s="2">
        <v>179.2</v>
      </c>
    </row>
    <row r="2765" spans="20:23" x14ac:dyDescent="0.25">
      <c r="T2765" s="3" t="s">
        <v>23</v>
      </c>
      <c r="U2765" s="11">
        <f t="shared" si="43"/>
        <v>1</v>
      </c>
      <c r="V2765" s="3">
        <v>61</v>
      </c>
      <c r="W2765" s="3">
        <v>286.2</v>
      </c>
    </row>
    <row r="2766" spans="20:23" x14ac:dyDescent="0.25">
      <c r="T2766" s="2" t="s">
        <v>22</v>
      </c>
      <c r="U2766" s="10">
        <f t="shared" si="43"/>
        <v>0</v>
      </c>
      <c r="V2766" s="2">
        <v>110</v>
      </c>
      <c r="W2766" s="2">
        <v>137.5</v>
      </c>
    </row>
    <row r="2767" spans="20:23" x14ac:dyDescent="0.25">
      <c r="T2767" s="3" t="s">
        <v>22</v>
      </c>
      <c r="U2767" s="11">
        <f t="shared" si="43"/>
        <v>0</v>
      </c>
      <c r="V2767" s="3">
        <v>115</v>
      </c>
      <c r="W2767" s="3">
        <v>243</v>
      </c>
    </row>
    <row r="2768" spans="20:23" x14ac:dyDescent="0.25">
      <c r="T2768" s="2" t="s">
        <v>22</v>
      </c>
      <c r="U2768" s="10">
        <f t="shared" si="43"/>
        <v>0</v>
      </c>
      <c r="V2768" s="2">
        <v>79</v>
      </c>
      <c r="W2768" s="2">
        <v>134.9</v>
      </c>
    </row>
    <row r="2769" spans="20:23" x14ac:dyDescent="0.25">
      <c r="T2769" s="3" t="s">
        <v>22</v>
      </c>
      <c r="U2769" s="11">
        <f t="shared" si="43"/>
        <v>0</v>
      </c>
      <c r="V2769" s="3">
        <v>76</v>
      </c>
      <c r="W2769" s="3">
        <v>234.2</v>
      </c>
    </row>
    <row r="2770" spans="20:23" x14ac:dyDescent="0.25">
      <c r="T2770" s="2" t="s">
        <v>22</v>
      </c>
      <c r="U2770" s="10">
        <f t="shared" si="43"/>
        <v>0</v>
      </c>
      <c r="V2770" s="2">
        <v>73</v>
      </c>
      <c r="W2770" s="2">
        <v>175.1</v>
      </c>
    </row>
    <row r="2771" spans="20:23" x14ac:dyDescent="0.25">
      <c r="T2771" s="3" t="s">
        <v>22</v>
      </c>
      <c r="U2771" s="11">
        <f t="shared" si="43"/>
        <v>0</v>
      </c>
      <c r="V2771" s="3">
        <v>107</v>
      </c>
      <c r="W2771" s="3">
        <v>142.19999999999999</v>
      </c>
    </row>
    <row r="2772" spans="20:23" x14ac:dyDescent="0.25">
      <c r="T2772" s="2" t="s">
        <v>22</v>
      </c>
      <c r="U2772" s="10">
        <f t="shared" si="43"/>
        <v>0</v>
      </c>
      <c r="V2772" s="2">
        <v>98</v>
      </c>
      <c r="W2772" s="2">
        <v>97.8</v>
      </c>
    </row>
    <row r="2773" spans="20:23" x14ac:dyDescent="0.25">
      <c r="T2773" s="3" t="s">
        <v>23</v>
      </c>
      <c r="U2773" s="11">
        <f t="shared" si="43"/>
        <v>1</v>
      </c>
      <c r="V2773" s="3">
        <v>83</v>
      </c>
      <c r="W2773" s="3">
        <v>266.89999999999998</v>
      </c>
    </row>
    <row r="2774" spans="20:23" x14ac:dyDescent="0.25">
      <c r="T2774" s="2" t="s">
        <v>22</v>
      </c>
      <c r="U2774" s="10">
        <f t="shared" si="43"/>
        <v>0</v>
      </c>
      <c r="V2774" s="2">
        <v>139</v>
      </c>
      <c r="W2774" s="2">
        <v>155.19999999999999</v>
      </c>
    </row>
    <row r="2775" spans="20:23" x14ac:dyDescent="0.25">
      <c r="T2775" s="3" t="s">
        <v>22</v>
      </c>
      <c r="U2775" s="11">
        <f t="shared" si="43"/>
        <v>0</v>
      </c>
      <c r="V2775" s="3">
        <v>92</v>
      </c>
      <c r="W2775" s="3">
        <v>200.2</v>
      </c>
    </row>
    <row r="2776" spans="20:23" x14ac:dyDescent="0.25">
      <c r="T2776" s="2" t="s">
        <v>22</v>
      </c>
      <c r="U2776" s="10">
        <f t="shared" si="43"/>
        <v>0</v>
      </c>
      <c r="V2776" s="2">
        <v>121</v>
      </c>
      <c r="W2776" s="2">
        <v>198.4</v>
      </c>
    </row>
    <row r="2777" spans="20:23" x14ac:dyDescent="0.25">
      <c r="T2777" s="3" t="s">
        <v>22</v>
      </c>
      <c r="U2777" s="11">
        <f t="shared" si="43"/>
        <v>0</v>
      </c>
      <c r="V2777" s="3">
        <v>67</v>
      </c>
      <c r="W2777" s="3">
        <v>180.3</v>
      </c>
    </row>
    <row r="2778" spans="20:23" x14ac:dyDescent="0.25">
      <c r="T2778" s="2" t="s">
        <v>22</v>
      </c>
      <c r="U2778" s="10">
        <f t="shared" si="43"/>
        <v>0</v>
      </c>
      <c r="V2778" s="2">
        <v>84</v>
      </c>
      <c r="W2778" s="2">
        <v>86.3</v>
      </c>
    </row>
    <row r="2779" spans="20:23" x14ac:dyDescent="0.25">
      <c r="T2779" s="3" t="s">
        <v>23</v>
      </c>
      <c r="U2779" s="11">
        <f t="shared" si="43"/>
        <v>1</v>
      </c>
      <c r="V2779" s="3">
        <v>141</v>
      </c>
      <c r="W2779" s="3">
        <v>295</v>
      </c>
    </row>
    <row r="2780" spans="20:23" x14ac:dyDescent="0.25">
      <c r="T2780" s="2" t="s">
        <v>22</v>
      </c>
      <c r="U2780" s="10">
        <f t="shared" si="43"/>
        <v>0</v>
      </c>
      <c r="V2780" s="2">
        <v>108</v>
      </c>
      <c r="W2780" s="2">
        <v>240.9</v>
      </c>
    </row>
    <row r="2781" spans="20:23" x14ac:dyDescent="0.25">
      <c r="T2781" s="3" t="s">
        <v>22</v>
      </c>
      <c r="U2781" s="11">
        <f t="shared" si="43"/>
        <v>0</v>
      </c>
      <c r="V2781" s="3">
        <v>109</v>
      </c>
      <c r="W2781" s="3">
        <v>207.7</v>
      </c>
    </row>
    <row r="2782" spans="20:23" x14ac:dyDescent="0.25">
      <c r="T2782" s="2" t="s">
        <v>22</v>
      </c>
      <c r="U2782" s="10">
        <f t="shared" si="43"/>
        <v>0</v>
      </c>
      <c r="V2782" s="2">
        <v>115</v>
      </c>
      <c r="W2782" s="2">
        <v>128.5</v>
      </c>
    </row>
    <row r="2783" spans="20:23" x14ac:dyDescent="0.25">
      <c r="T2783" s="3" t="s">
        <v>22</v>
      </c>
      <c r="U2783" s="11">
        <f t="shared" si="43"/>
        <v>0</v>
      </c>
      <c r="V2783" s="3">
        <v>114</v>
      </c>
      <c r="W2783" s="3">
        <v>224.4</v>
      </c>
    </row>
    <row r="2784" spans="20:23" x14ac:dyDescent="0.25">
      <c r="T2784" s="2" t="s">
        <v>22</v>
      </c>
      <c r="U2784" s="10">
        <f t="shared" si="43"/>
        <v>0</v>
      </c>
      <c r="V2784" s="2">
        <v>115</v>
      </c>
      <c r="W2784" s="2">
        <v>164.9</v>
      </c>
    </row>
    <row r="2785" spans="20:23" x14ac:dyDescent="0.25">
      <c r="T2785" s="3" t="s">
        <v>22</v>
      </c>
      <c r="U2785" s="11">
        <f t="shared" si="43"/>
        <v>0</v>
      </c>
      <c r="V2785" s="3">
        <v>97</v>
      </c>
      <c r="W2785" s="3">
        <v>238</v>
      </c>
    </row>
    <row r="2786" spans="20:23" x14ac:dyDescent="0.25">
      <c r="T2786" s="2" t="s">
        <v>22</v>
      </c>
      <c r="U2786" s="10">
        <f t="shared" si="43"/>
        <v>0</v>
      </c>
      <c r="V2786" s="2">
        <v>85</v>
      </c>
      <c r="W2786" s="2">
        <v>231</v>
      </c>
    </row>
    <row r="2787" spans="20:23" x14ac:dyDescent="0.25">
      <c r="T2787" s="3" t="s">
        <v>23</v>
      </c>
      <c r="U2787" s="11">
        <f t="shared" si="43"/>
        <v>1</v>
      </c>
      <c r="V2787" s="3">
        <v>140</v>
      </c>
      <c r="W2787" s="3">
        <v>107.3</v>
      </c>
    </row>
    <row r="2788" spans="20:23" x14ac:dyDescent="0.25">
      <c r="T2788" s="2" t="s">
        <v>22</v>
      </c>
      <c r="U2788" s="10">
        <f t="shared" si="43"/>
        <v>0</v>
      </c>
      <c r="V2788" s="2">
        <v>122</v>
      </c>
      <c r="W2788" s="2">
        <v>185</v>
      </c>
    </row>
    <row r="2789" spans="20:23" x14ac:dyDescent="0.25">
      <c r="T2789" s="3" t="s">
        <v>22</v>
      </c>
      <c r="U2789" s="11">
        <f t="shared" si="43"/>
        <v>0</v>
      </c>
      <c r="V2789" s="3">
        <v>71</v>
      </c>
      <c r="W2789" s="3">
        <v>244.1</v>
      </c>
    </row>
    <row r="2790" spans="20:23" x14ac:dyDescent="0.25">
      <c r="T2790" s="2" t="s">
        <v>22</v>
      </c>
      <c r="U2790" s="10">
        <f t="shared" si="43"/>
        <v>0</v>
      </c>
      <c r="V2790" s="2">
        <v>109</v>
      </c>
      <c r="W2790" s="2">
        <v>141.1</v>
      </c>
    </row>
    <row r="2791" spans="20:23" x14ac:dyDescent="0.25">
      <c r="T2791" s="3" t="s">
        <v>22</v>
      </c>
      <c r="U2791" s="11">
        <f t="shared" si="43"/>
        <v>0</v>
      </c>
      <c r="V2791" s="3">
        <v>117</v>
      </c>
      <c r="W2791" s="3">
        <v>158.1</v>
      </c>
    </row>
    <row r="2792" spans="20:23" x14ac:dyDescent="0.25">
      <c r="T2792" s="2" t="s">
        <v>23</v>
      </c>
      <c r="U2792" s="10">
        <f t="shared" si="43"/>
        <v>1</v>
      </c>
      <c r="V2792" s="2">
        <v>119</v>
      </c>
      <c r="W2792" s="2">
        <v>199.5</v>
      </c>
    </row>
    <row r="2793" spans="20:23" x14ac:dyDescent="0.25">
      <c r="T2793" s="3" t="s">
        <v>22</v>
      </c>
      <c r="U2793" s="11">
        <f t="shared" si="43"/>
        <v>0</v>
      </c>
      <c r="V2793" s="3">
        <v>105</v>
      </c>
      <c r="W2793" s="3">
        <v>109.5</v>
      </c>
    </row>
    <row r="2794" spans="20:23" x14ac:dyDescent="0.25">
      <c r="T2794" s="2" t="s">
        <v>22</v>
      </c>
      <c r="U2794" s="10">
        <f t="shared" si="43"/>
        <v>0</v>
      </c>
      <c r="V2794" s="2">
        <v>128</v>
      </c>
      <c r="W2794" s="2">
        <v>107.9</v>
      </c>
    </row>
    <row r="2795" spans="20:23" x14ac:dyDescent="0.25">
      <c r="T2795" s="3" t="s">
        <v>23</v>
      </c>
      <c r="U2795" s="11">
        <f t="shared" si="43"/>
        <v>1</v>
      </c>
      <c r="V2795" s="3">
        <v>119</v>
      </c>
      <c r="W2795" s="3">
        <v>172.1</v>
      </c>
    </row>
    <row r="2796" spans="20:23" x14ac:dyDescent="0.25">
      <c r="T2796" s="2" t="s">
        <v>22</v>
      </c>
      <c r="U2796" s="10">
        <f t="shared" si="43"/>
        <v>0</v>
      </c>
      <c r="V2796" s="2">
        <v>133</v>
      </c>
      <c r="W2796" s="2">
        <v>160</v>
      </c>
    </row>
    <row r="2797" spans="20:23" x14ac:dyDescent="0.25">
      <c r="T2797" s="3" t="s">
        <v>22</v>
      </c>
      <c r="U2797" s="11">
        <f t="shared" si="43"/>
        <v>0</v>
      </c>
      <c r="V2797" s="3">
        <v>88</v>
      </c>
      <c r="W2797" s="3">
        <v>227.7</v>
      </c>
    </row>
    <row r="2798" spans="20:23" x14ac:dyDescent="0.25">
      <c r="T2798" s="2" t="s">
        <v>22</v>
      </c>
      <c r="U2798" s="10">
        <f t="shared" si="43"/>
        <v>0</v>
      </c>
      <c r="V2798" s="2">
        <v>77</v>
      </c>
      <c r="W2798" s="2">
        <v>203.8</v>
      </c>
    </row>
    <row r="2799" spans="20:23" x14ac:dyDescent="0.25">
      <c r="T2799" s="3" t="s">
        <v>22</v>
      </c>
      <c r="U2799" s="11">
        <f t="shared" si="43"/>
        <v>0</v>
      </c>
      <c r="V2799" s="3">
        <v>84</v>
      </c>
      <c r="W2799" s="3">
        <v>241.7</v>
      </c>
    </row>
    <row r="2800" spans="20:23" x14ac:dyDescent="0.25">
      <c r="T2800" s="2" t="s">
        <v>22</v>
      </c>
      <c r="U2800" s="10">
        <f t="shared" si="43"/>
        <v>0</v>
      </c>
      <c r="V2800" s="2">
        <v>70</v>
      </c>
      <c r="W2800" s="2">
        <v>78.099999999999994</v>
      </c>
    </row>
    <row r="2801" spans="20:23" x14ac:dyDescent="0.25">
      <c r="T2801" s="3" t="s">
        <v>22</v>
      </c>
      <c r="U2801" s="11">
        <f t="shared" si="43"/>
        <v>0</v>
      </c>
      <c r="V2801" s="3">
        <v>95</v>
      </c>
      <c r="W2801" s="3">
        <v>187.8</v>
      </c>
    </row>
    <row r="2802" spans="20:23" x14ac:dyDescent="0.25">
      <c r="T2802" s="2" t="s">
        <v>22</v>
      </c>
      <c r="U2802" s="10">
        <f t="shared" si="43"/>
        <v>0</v>
      </c>
      <c r="V2802" s="2">
        <v>94</v>
      </c>
      <c r="W2802" s="2">
        <v>127.1</v>
      </c>
    </row>
    <row r="2803" spans="20:23" x14ac:dyDescent="0.25">
      <c r="T2803" s="3" t="s">
        <v>23</v>
      </c>
      <c r="U2803" s="11">
        <f t="shared" si="43"/>
        <v>1</v>
      </c>
      <c r="V2803" s="3">
        <v>113</v>
      </c>
      <c r="W2803" s="3">
        <v>280</v>
      </c>
    </row>
    <row r="2804" spans="20:23" x14ac:dyDescent="0.25">
      <c r="T2804" s="2" t="s">
        <v>22</v>
      </c>
      <c r="U2804" s="10">
        <f t="shared" si="43"/>
        <v>0</v>
      </c>
      <c r="V2804" s="2">
        <v>78</v>
      </c>
      <c r="W2804" s="2">
        <v>153.19999999999999</v>
      </c>
    </row>
    <row r="2805" spans="20:23" x14ac:dyDescent="0.25">
      <c r="T2805" s="3" t="s">
        <v>22</v>
      </c>
      <c r="U2805" s="11">
        <f t="shared" si="43"/>
        <v>0</v>
      </c>
      <c r="V2805" s="3">
        <v>88</v>
      </c>
      <c r="W2805" s="3">
        <v>137.1</v>
      </c>
    </row>
    <row r="2806" spans="20:23" x14ac:dyDescent="0.25">
      <c r="T2806" s="2" t="s">
        <v>23</v>
      </c>
      <c r="U2806" s="10">
        <f t="shared" si="43"/>
        <v>1</v>
      </c>
      <c r="V2806" s="2">
        <v>114</v>
      </c>
      <c r="W2806" s="2">
        <v>186.1</v>
      </c>
    </row>
    <row r="2807" spans="20:23" x14ac:dyDescent="0.25">
      <c r="T2807" s="3" t="s">
        <v>22</v>
      </c>
      <c r="U2807" s="11">
        <f t="shared" si="43"/>
        <v>0</v>
      </c>
      <c r="V2807" s="3">
        <v>127</v>
      </c>
      <c r="W2807" s="3">
        <v>224.1</v>
      </c>
    </row>
    <row r="2808" spans="20:23" x14ac:dyDescent="0.25">
      <c r="T2808" s="2" t="s">
        <v>22</v>
      </c>
      <c r="U2808" s="10">
        <f t="shared" si="43"/>
        <v>0</v>
      </c>
      <c r="V2808" s="2">
        <v>131</v>
      </c>
      <c r="W2808" s="2">
        <v>83.6</v>
      </c>
    </row>
    <row r="2809" spans="20:23" x14ac:dyDescent="0.25">
      <c r="T2809" s="3" t="s">
        <v>22</v>
      </c>
      <c r="U2809" s="11">
        <f t="shared" si="43"/>
        <v>0</v>
      </c>
      <c r="V2809" s="3">
        <v>109</v>
      </c>
      <c r="W2809" s="3">
        <v>203.9</v>
      </c>
    </row>
    <row r="2810" spans="20:23" x14ac:dyDescent="0.25">
      <c r="T2810" s="2" t="s">
        <v>22</v>
      </c>
      <c r="U2810" s="10">
        <f t="shared" si="43"/>
        <v>0</v>
      </c>
      <c r="V2810" s="2">
        <v>87</v>
      </c>
      <c r="W2810" s="2">
        <v>211.3</v>
      </c>
    </row>
    <row r="2811" spans="20:23" x14ac:dyDescent="0.25">
      <c r="T2811" s="3" t="s">
        <v>22</v>
      </c>
      <c r="U2811" s="11">
        <f t="shared" si="43"/>
        <v>0</v>
      </c>
      <c r="V2811" s="3">
        <v>112</v>
      </c>
      <c r="W2811" s="3">
        <v>219.4</v>
      </c>
    </row>
    <row r="2812" spans="20:23" x14ac:dyDescent="0.25">
      <c r="T2812" s="2" t="s">
        <v>22</v>
      </c>
      <c r="U2812" s="10">
        <f t="shared" si="43"/>
        <v>0</v>
      </c>
      <c r="V2812" s="2">
        <v>91</v>
      </c>
      <c r="W2812" s="2">
        <v>190.4</v>
      </c>
    </row>
    <row r="2813" spans="20:23" x14ac:dyDescent="0.25">
      <c r="T2813" s="3" t="s">
        <v>22</v>
      </c>
      <c r="U2813" s="11">
        <f t="shared" si="43"/>
        <v>0</v>
      </c>
      <c r="V2813" s="3">
        <v>94</v>
      </c>
      <c r="W2813" s="3">
        <v>147.69999999999999</v>
      </c>
    </row>
    <row r="2814" spans="20:23" x14ac:dyDescent="0.25">
      <c r="T2814" s="2" t="s">
        <v>22</v>
      </c>
      <c r="U2814" s="10">
        <f t="shared" si="43"/>
        <v>0</v>
      </c>
      <c r="V2814" s="2">
        <v>130</v>
      </c>
      <c r="W2814" s="2">
        <v>229.9</v>
      </c>
    </row>
    <row r="2815" spans="20:23" x14ac:dyDescent="0.25">
      <c r="T2815" s="3" t="s">
        <v>22</v>
      </c>
      <c r="U2815" s="11">
        <f t="shared" si="43"/>
        <v>0</v>
      </c>
      <c r="V2815" s="3">
        <v>128</v>
      </c>
      <c r="W2815" s="3">
        <v>102.8</v>
      </c>
    </row>
    <row r="2816" spans="20:23" x14ac:dyDescent="0.25">
      <c r="T2816" s="2" t="s">
        <v>22</v>
      </c>
      <c r="U2816" s="10">
        <f t="shared" si="43"/>
        <v>0</v>
      </c>
      <c r="V2816" s="2">
        <v>81</v>
      </c>
      <c r="W2816" s="2">
        <v>178.7</v>
      </c>
    </row>
    <row r="2817" spans="20:23" x14ac:dyDescent="0.25">
      <c r="T2817" s="3" t="s">
        <v>22</v>
      </c>
      <c r="U2817" s="11">
        <f t="shared" si="43"/>
        <v>0</v>
      </c>
      <c r="V2817" s="3">
        <v>106</v>
      </c>
      <c r="W2817" s="3">
        <v>148.5</v>
      </c>
    </row>
    <row r="2818" spans="20:23" x14ac:dyDescent="0.25">
      <c r="T2818" s="2" t="s">
        <v>22</v>
      </c>
      <c r="U2818" s="10">
        <f t="shared" si="43"/>
        <v>0</v>
      </c>
      <c r="V2818" s="2">
        <v>111</v>
      </c>
      <c r="W2818" s="2">
        <v>164.1</v>
      </c>
    </row>
    <row r="2819" spans="20:23" x14ac:dyDescent="0.25">
      <c r="T2819" s="3" t="s">
        <v>22</v>
      </c>
      <c r="U2819" s="11">
        <f t="shared" ref="U2819:U2882" si="44">IF(T2819="yes",1,0)</f>
        <v>0</v>
      </c>
      <c r="V2819" s="3">
        <v>90</v>
      </c>
      <c r="W2819" s="3">
        <v>197.2</v>
      </c>
    </row>
    <row r="2820" spans="20:23" x14ac:dyDescent="0.25">
      <c r="T2820" s="2" t="s">
        <v>23</v>
      </c>
      <c r="U2820" s="10">
        <f t="shared" si="44"/>
        <v>1</v>
      </c>
      <c r="V2820" s="2">
        <v>101</v>
      </c>
      <c r="W2820" s="2">
        <v>140</v>
      </c>
    </row>
    <row r="2821" spans="20:23" x14ac:dyDescent="0.25">
      <c r="T2821" s="3" t="s">
        <v>22</v>
      </c>
      <c r="U2821" s="11">
        <f t="shared" si="44"/>
        <v>0</v>
      </c>
      <c r="V2821" s="3">
        <v>118</v>
      </c>
      <c r="W2821" s="3">
        <v>193.9</v>
      </c>
    </row>
    <row r="2822" spans="20:23" x14ac:dyDescent="0.25">
      <c r="T2822" s="2" t="s">
        <v>23</v>
      </c>
      <c r="U2822" s="10">
        <f t="shared" si="44"/>
        <v>1</v>
      </c>
      <c r="V2822" s="2">
        <v>105</v>
      </c>
      <c r="W2822" s="2">
        <v>321.10000000000002</v>
      </c>
    </row>
    <row r="2823" spans="20:23" x14ac:dyDescent="0.25">
      <c r="T2823" s="3" t="s">
        <v>23</v>
      </c>
      <c r="U2823" s="11">
        <f t="shared" si="44"/>
        <v>1</v>
      </c>
      <c r="V2823" s="3">
        <v>126</v>
      </c>
      <c r="W2823" s="3">
        <v>118.4</v>
      </c>
    </row>
    <row r="2824" spans="20:23" x14ac:dyDescent="0.25">
      <c r="T2824" s="2" t="s">
        <v>22</v>
      </c>
      <c r="U2824" s="10">
        <f t="shared" si="44"/>
        <v>0</v>
      </c>
      <c r="V2824" s="2">
        <v>114</v>
      </c>
      <c r="W2824" s="2">
        <v>169.8</v>
      </c>
    </row>
    <row r="2825" spans="20:23" x14ac:dyDescent="0.25">
      <c r="T2825" s="3" t="s">
        <v>22</v>
      </c>
      <c r="U2825" s="11">
        <f t="shared" si="44"/>
        <v>0</v>
      </c>
      <c r="V2825" s="3">
        <v>99</v>
      </c>
      <c r="W2825" s="3">
        <v>193.4</v>
      </c>
    </row>
    <row r="2826" spans="20:23" x14ac:dyDescent="0.25">
      <c r="T2826" s="2" t="s">
        <v>22</v>
      </c>
      <c r="U2826" s="10">
        <f t="shared" si="44"/>
        <v>0</v>
      </c>
      <c r="V2826" s="2">
        <v>128</v>
      </c>
      <c r="W2826" s="2">
        <v>106.6</v>
      </c>
    </row>
    <row r="2827" spans="20:23" x14ac:dyDescent="0.25">
      <c r="T2827" s="3" t="s">
        <v>22</v>
      </c>
      <c r="U2827" s="11">
        <f t="shared" si="44"/>
        <v>0</v>
      </c>
      <c r="V2827" s="3">
        <v>98</v>
      </c>
      <c r="W2827" s="3">
        <v>134.69999999999999</v>
      </c>
    </row>
    <row r="2828" spans="20:23" x14ac:dyDescent="0.25">
      <c r="T2828" s="2" t="s">
        <v>22</v>
      </c>
      <c r="U2828" s="10">
        <f t="shared" si="44"/>
        <v>0</v>
      </c>
      <c r="V2828" s="2">
        <v>77</v>
      </c>
      <c r="W2828" s="2">
        <v>156.19999999999999</v>
      </c>
    </row>
    <row r="2829" spans="20:23" x14ac:dyDescent="0.25">
      <c r="T2829" s="3" t="s">
        <v>22</v>
      </c>
      <c r="U2829" s="11">
        <f t="shared" si="44"/>
        <v>0</v>
      </c>
      <c r="V2829" s="3">
        <v>57</v>
      </c>
      <c r="W2829" s="3">
        <v>231.1</v>
      </c>
    </row>
    <row r="2830" spans="20:23" x14ac:dyDescent="0.25">
      <c r="T2830" s="2" t="s">
        <v>22</v>
      </c>
      <c r="U2830" s="10">
        <f t="shared" si="44"/>
        <v>0</v>
      </c>
      <c r="V2830" s="2">
        <v>109</v>
      </c>
      <c r="W2830" s="2">
        <v>180.8</v>
      </c>
    </row>
    <row r="2831" spans="20:23" x14ac:dyDescent="0.25">
      <c r="T2831" s="3" t="s">
        <v>22</v>
      </c>
      <c r="U2831" s="11">
        <f t="shared" si="44"/>
        <v>0</v>
      </c>
      <c r="V2831" s="3">
        <v>105</v>
      </c>
      <c r="W2831" s="3">
        <v>213.8</v>
      </c>
    </row>
    <row r="2832" spans="20:23" x14ac:dyDescent="0.25">
      <c r="T2832" s="2" t="s">
        <v>22</v>
      </c>
      <c r="U2832" s="10">
        <f t="shared" si="44"/>
        <v>0</v>
      </c>
      <c r="V2832" s="2">
        <v>113</v>
      </c>
      <c r="W2832" s="2">
        <v>234.4</v>
      </c>
    </row>
    <row r="2833" spans="20:23" x14ac:dyDescent="0.25">
      <c r="T2833" s="3" t="s">
        <v>22</v>
      </c>
      <c r="U2833" s="11">
        <f t="shared" si="44"/>
        <v>0</v>
      </c>
      <c r="V2833" s="3">
        <v>86</v>
      </c>
      <c r="W2833" s="3">
        <v>223.6</v>
      </c>
    </row>
    <row r="2834" spans="20:23" x14ac:dyDescent="0.25">
      <c r="T2834" s="2" t="s">
        <v>22</v>
      </c>
      <c r="U2834" s="10">
        <f t="shared" si="44"/>
        <v>0</v>
      </c>
      <c r="V2834" s="2">
        <v>95</v>
      </c>
      <c r="W2834" s="2">
        <v>294.7</v>
      </c>
    </row>
    <row r="2835" spans="20:23" x14ac:dyDescent="0.25">
      <c r="T2835" s="3" t="s">
        <v>22</v>
      </c>
      <c r="U2835" s="11">
        <f t="shared" si="44"/>
        <v>0</v>
      </c>
      <c r="V2835" s="3">
        <v>123</v>
      </c>
      <c r="W2835" s="3">
        <v>216.8</v>
      </c>
    </row>
    <row r="2836" spans="20:23" x14ac:dyDescent="0.25">
      <c r="T2836" s="2" t="s">
        <v>22</v>
      </c>
      <c r="U2836" s="10">
        <f t="shared" si="44"/>
        <v>0</v>
      </c>
      <c r="V2836" s="2">
        <v>78</v>
      </c>
      <c r="W2836" s="2">
        <v>197.4</v>
      </c>
    </row>
    <row r="2837" spans="20:23" x14ac:dyDescent="0.25">
      <c r="T2837" s="3" t="s">
        <v>22</v>
      </c>
      <c r="U2837" s="11">
        <f t="shared" si="44"/>
        <v>0</v>
      </c>
      <c r="V2837" s="3">
        <v>85</v>
      </c>
      <c r="W2837" s="3">
        <v>226.5</v>
      </c>
    </row>
    <row r="2838" spans="20:23" x14ac:dyDescent="0.25">
      <c r="T2838" s="2" t="s">
        <v>22</v>
      </c>
      <c r="U2838" s="10">
        <f t="shared" si="44"/>
        <v>0</v>
      </c>
      <c r="V2838" s="2">
        <v>124</v>
      </c>
      <c r="W2838" s="2">
        <v>218.9</v>
      </c>
    </row>
    <row r="2839" spans="20:23" x14ac:dyDescent="0.25">
      <c r="T2839" s="3" t="s">
        <v>22</v>
      </c>
      <c r="U2839" s="11">
        <f t="shared" si="44"/>
        <v>0</v>
      </c>
      <c r="V2839" s="3">
        <v>117</v>
      </c>
      <c r="W2839" s="3">
        <v>89.1</v>
      </c>
    </row>
    <row r="2840" spans="20:23" x14ac:dyDescent="0.25">
      <c r="T2840" s="2" t="s">
        <v>22</v>
      </c>
      <c r="U2840" s="10">
        <f t="shared" si="44"/>
        <v>0</v>
      </c>
      <c r="V2840" s="2">
        <v>100</v>
      </c>
      <c r="W2840" s="2">
        <v>177.8</v>
      </c>
    </row>
    <row r="2841" spans="20:23" x14ac:dyDescent="0.25">
      <c r="T2841" s="3" t="s">
        <v>22</v>
      </c>
      <c r="U2841" s="11">
        <f t="shared" si="44"/>
        <v>0</v>
      </c>
      <c r="V2841" s="3">
        <v>109</v>
      </c>
      <c r="W2841" s="3">
        <v>93.2</v>
      </c>
    </row>
    <row r="2842" spans="20:23" x14ac:dyDescent="0.25">
      <c r="T2842" s="2" t="s">
        <v>22</v>
      </c>
      <c r="U2842" s="10">
        <f t="shared" si="44"/>
        <v>0</v>
      </c>
      <c r="V2842" s="2">
        <v>86</v>
      </c>
      <c r="W2842" s="2">
        <v>228.1</v>
      </c>
    </row>
    <row r="2843" spans="20:23" x14ac:dyDescent="0.25">
      <c r="T2843" s="3" t="s">
        <v>22</v>
      </c>
      <c r="U2843" s="11">
        <f t="shared" si="44"/>
        <v>0</v>
      </c>
      <c r="V2843" s="3">
        <v>93</v>
      </c>
      <c r="W2843" s="3">
        <v>208.1</v>
      </c>
    </row>
    <row r="2844" spans="20:23" x14ac:dyDescent="0.25">
      <c r="T2844" s="2" t="s">
        <v>22</v>
      </c>
      <c r="U2844" s="10">
        <f t="shared" si="44"/>
        <v>0</v>
      </c>
      <c r="V2844" s="2">
        <v>66</v>
      </c>
      <c r="W2844" s="2">
        <v>112.8</v>
      </c>
    </row>
    <row r="2845" spans="20:23" x14ac:dyDescent="0.25">
      <c r="T2845" s="3" t="s">
        <v>22</v>
      </c>
      <c r="U2845" s="11">
        <f t="shared" si="44"/>
        <v>0</v>
      </c>
      <c r="V2845" s="3">
        <v>124</v>
      </c>
      <c r="W2845" s="3">
        <v>225.3</v>
      </c>
    </row>
    <row r="2846" spans="20:23" x14ac:dyDescent="0.25">
      <c r="T2846" s="2" t="s">
        <v>22</v>
      </c>
      <c r="U2846" s="10">
        <f t="shared" si="44"/>
        <v>0</v>
      </c>
      <c r="V2846" s="2">
        <v>105</v>
      </c>
      <c r="W2846" s="2">
        <v>169.4</v>
      </c>
    </row>
    <row r="2847" spans="20:23" x14ac:dyDescent="0.25">
      <c r="T2847" s="3" t="s">
        <v>22</v>
      </c>
      <c r="U2847" s="11">
        <f t="shared" si="44"/>
        <v>0</v>
      </c>
      <c r="V2847" s="3">
        <v>121</v>
      </c>
      <c r="W2847" s="3">
        <v>193.3</v>
      </c>
    </row>
    <row r="2848" spans="20:23" x14ac:dyDescent="0.25">
      <c r="T2848" s="2" t="s">
        <v>22</v>
      </c>
      <c r="U2848" s="10">
        <f t="shared" si="44"/>
        <v>0</v>
      </c>
      <c r="V2848" s="2">
        <v>88</v>
      </c>
      <c r="W2848" s="2">
        <v>95.6</v>
      </c>
    </row>
    <row r="2849" spans="20:23" x14ac:dyDescent="0.25">
      <c r="T2849" s="3" t="s">
        <v>22</v>
      </c>
      <c r="U2849" s="11">
        <f t="shared" si="44"/>
        <v>0</v>
      </c>
      <c r="V2849" s="3">
        <v>99</v>
      </c>
      <c r="W2849" s="3">
        <v>79.8</v>
      </c>
    </row>
    <row r="2850" spans="20:23" x14ac:dyDescent="0.25">
      <c r="T2850" s="2" t="s">
        <v>22</v>
      </c>
      <c r="U2850" s="10">
        <f t="shared" si="44"/>
        <v>0</v>
      </c>
      <c r="V2850" s="2">
        <v>111</v>
      </c>
      <c r="W2850" s="2">
        <v>229.2</v>
      </c>
    </row>
    <row r="2851" spans="20:23" x14ac:dyDescent="0.25">
      <c r="T2851" s="3" t="s">
        <v>22</v>
      </c>
      <c r="U2851" s="11">
        <f t="shared" si="44"/>
        <v>0</v>
      </c>
      <c r="V2851" s="3">
        <v>94</v>
      </c>
      <c r="W2851" s="3">
        <v>259.3</v>
      </c>
    </row>
    <row r="2852" spans="20:23" x14ac:dyDescent="0.25">
      <c r="T2852" s="2" t="s">
        <v>22</v>
      </c>
      <c r="U2852" s="10">
        <f t="shared" si="44"/>
        <v>0</v>
      </c>
      <c r="V2852" s="2">
        <v>110</v>
      </c>
      <c r="W2852" s="2">
        <v>212.6</v>
      </c>
    </row>
    <row r="2853" spans="20:23" x14ac:dyDescent="0.25">
      <c r="T2853" s="3" t="s">
        <v>22</v>
      </c>
      <c r="U2853" s="11">
        <f t="shared" si="44"/>
        <v>0</v>
      </c>
      <c r="V2853" s="3">
        <v>110</v>
      </c>
      <c r="W2853" s="3">
        <v>101</v>
      </c>
    </row>
    <row r="2854" spans="20:23" x14ac:dyDescent="0.25">
      <c r="T2854" s="2" t="s">
        <v>22</v>
      </c>
      <c r="U2854" s="10">
        <f t="shared" si="44"/>
        <v>0</v>
      </c>
      <c r="V2854" s="2">
        <v>125</v>
      </c>
      <c r="W2854" s="2">
        <v>140.1</v>
      </c>
    </row>
    <row r="2855" spans="20:23" x14ac:dyDescent="0.25">
      <c r="T2855" s="3" t="s">
        <v>22</v>
      </c>
      <c r="U2855" s="11">
        <f t="shared" si="44"/>
        <v>0</v>
      </c>
      <c r="V2855" s="3">
        <v>106</v>
      </c>
      <c r="W2855" s="3">
        <v>150.4</v>
      </c>
    </row>
    <row r="2856" spans="20:23" x14ac:dyDescent="0.25">
      <c r="T2856" s="2" t="s">
        <v>22</v>
      </c>
      <c r="U2856" s="10">
        <f t="shared" si="44"/>
        <v>0</v>
      </c>
      <c r="V2856" s="2">
        <v>74</v>
      </c>
      <c r="W2856" s="2">
        <v>100.8</v>
      </c>
    </row>
    <row r="2857" spans="20:23" x14ac:dyDescent="0.25">
      <c r="T2857" s="3" t="s">
        <v>22</v>
      </c>
      <c r="U2857" s="11">
        <f t="shared" si="44"/>
        <v>0</v>
      </c>
      <c r="V2857" s="3">
        <v>131</v>
      </c>
      <c r="W2857" s="3">
        <v>138.1</v>
      </c>
    </row>
    <row r="2858" spans="20:23" x14ac:dyDescent="0.25">
      <c r="T2858" s="2" t="s">
        <v>22</v>
      </c>
      <c r="U2858" s="10">
        <f t="shared" si="44"/>
        <v>0</v>
      </c>
      <c r="V2858" s="2">
        <v>104</v>
      </c>
      <c r="W2858" s="2">
        <v>191.3</v>
      </c>
    </row>
    <row r="2859" spans="20:23" x14ac:dyDescent="0.25">
      <c r="T2859" s="3" t="s">
        <v>22</v>
      </c>
      <c r="U2859" s="11">
        <f t="shared" si="44"/>
        <v>0</v>
      </c>
      <c r="V2859" s="3">
        <v>76</v>
      </c>
      <c r="W2859" s="3">
        <v>168.3</v>
      </c>
    </row>
    <row r="2860" spans="20:23" x14ac:dyDescent="0.25">
      <c r="T2860" s="2" t="s">
        <v>23</v>
      </c>
      <c r="U2860" s="10">
        <f t="shared" si="44"/>
        <v>1</v>
      </c>
      <c r="V2860" s="2">
        <v>113</v>
      </c>
      <c r="W2860" s="2">
        <v>137.6</v>
      </c>
    </row>
    <row r="2861" spans="20:23" x14ac:dyDescent="0.25">
      <c r="T2861" s="3" t="s">
        <v>22</v>
      </c>
      <c r="U2861" s="11">
        <f t="shared" si="44"/>
        <v>0</v>
      </c>
      <c r="V2861" s="3">
        <v>122</v>
      </c>
      <c r="W2861" s="3">
        <v>255.4</v>
      </c>
    </row>
    <row r="2862" spans="20:23" x14ac:dyDescent="0.25">
      <c r="T2862" s="2" t="s">
        <v>22</v>
      </c>
      <c r="U2862" s="10">
        <f t="shared" si="44"/>
        <v>0</v>
      </c>
      <c r="V2862" s="2">
        <v>125</v>
      </c>
      <c r="W2862" s="2">
        <v>166.2</v>
      </c>
    </row>
    <row r="2863" spans="20:23" x14ac:dyDescent="0.25">
      <c r="T2863" s="3" t="s">
        <v>23</v>
      </c>
      <c r="U2863" s="11">
        <f t="shared" si="44"/>
        <v>1</v>
      </c>
      <c r="V2863" s="3">
        <v>112</v>
      </c>
      <c r="W2863" s="3">
        <v>158.69999999999999</v>
      </c>
    </row>
    <row r="2864" spans="20:23" x14ac:dyDescent="0.25">
      <c r="T2864" s="2" t="s">
        <v>23</v>
      </c>
      <c r="U2864" s="10">
        <f t="shared" si="44"/>
        <v>1</v>
      </c>
      <c r="V2864" s="2">
        <v>76</v>
      </c>
      <c r="W2864" s="2">
        <v>258.3</v>
      </c>
    </row>
    <row r="2865" spans="20:23" x14ac:dyDescent="0.25">
      <c r="T2865" s="3" t="s">
        <v>22</v>
      </c>
      <c r="U2865" s="11">
        <f t="shared" si="44"/>
        <v>0</v>
      </c>
      <c r="V2865" s="3">
        <v>106</v>
      </c>
      <c r="W2865" s="3">
        <v>77</v>
      </c>
    </row>
    <row r="2866" spans="20:23" x14ac:dyDescent="0.25">
      <c r="T2866" s="2" t="s">
        <v>22</v>
      </c>
      <c r="U2866" s="10">
        <f t="shared" si="44"/>
        <v>0</v>
      </c>
      <c r="V2866" s="2">
        <v>127</v>
      </c>
      <c r="W2866" s="2">
        <v>168.4</v>
      </c>
    </row>
    <row r="2867" spans="20:23" x14ac:dyDescent="0.25">
      <c r="T2867" s="3" t="s">
        <v>23</v>
      </c>
      <c r="U2867" s="11">
        <f t="shared" si="44"/>
        <v>1</v>
      </c>
      <c r="V2867" s="3">
        <v>65</v>
      </c>
      <c r="W2867" s="3">
        <v>307.2</v>
      </c>
    </row>
    <row r="2868" spans="20:23" x14ac:dyDescent="0.25">
      <c r="T2868" s="2" t="s">
        <v>22</v>
      </c>
      <c r="U2868" s="10">
        <f t="shared" si="44"/>
        <v>0</v>
      </c>
      <c r="V2868" s="2">
        <v>91</v>
      </c>
      <c r="W2868" s="2">
        <v>175.6</v>
      </c>
    </row>
    <row r="2869" spans="20:23" x14ac:dyDescent="0.25">
      <c r="T2869" s="3" t="s">
        <v>22</v>
      </c>
      <c r="U2869" s="11">
        <f t="shared" si="44"/>
        <v>0</v>
      </c>
      <c r="V2869" s="3">
        <v>48</v>
      </c>
      <c r="W2869" s="3">
        <v>169.1</v>
      </c>
    </row>
    <row r="2870" spans="20:23" x14ac:dyDescent="0.25">
      <c r="T2870" s="2" t="s">
        <v>22</v>
      </c>
      <c r="U2870" s="10">
        <f t="shared" si="44"/>
        <v>0</v>
      </c>
      <c r="V2870" s="2">
        <v>111</v>
      </c>
      <c r="W2870" s="2">
        <v>190.7</v>
      </c>
    </row>
    <row r="2871" spans="20:23" x14ac:dyDescent="0.25">
      <c r="T2871" s="3" t="s">
        <v>22</v>
      </c>
      <c r="U2871" s="11">
        <f t="shared" si="44"/>
        <v>0</v>
      </c>
      <c r="V2871" s="3">
        <v>120</v>
      </c>
      <c r="W2871" s="3">
        <v>239.6</v>
      </c>
    </row>
    <row r="2872" spans="20:23" x14ac:dyDescent="0.25">
      <c r="T2872" s="2" t="s">
        <v>22</v>
      </c>
      <c r="U2872" s="10">
        <f t="shared" si="44"/>
        <v>0</v>
      </c>
      <c r="V2872" s="2">
        <v>112</v>
      </c>
      <c r="W2872" s="2">
        <v>121.3</v>
      </c>
    </row>
    <row r="2873" spans="20:23" x14ac:dyDescent="0.25">
      <c r="T2873" s="3" t="s">
        <v>23</v>
      </c>
      <c r="U2873" s="11">
        <f t="shared" si="44"/>
        <v>1</v>
      </c>
      <c r="V2873" s="3">
        <v>102</v>
      </c>
      <c r="W2873" s="3">
        <v>208.4</v>
      </c>
    </row>
    <row r="2874" spans="20:23" x14ac:dyDescent="0.25">
      <c r="T2874" s="2" t="s">
        <v>22</v>
      </c>
      <c r="U2874" s="10">
        <f t="shared" si="44"/>
        <v>0</v>
      </c>
      <c r="V2874" s="2">
        <v>131</v>
      </c>
      <c r="W2874" s="2">
        <v>230.6</v>
      </c>
    </row>
    <row r="2875" spans="20:23" x14ac:dyDescent="0.25">
      <c r="T2875" s="3" t="s">
        <v>22</v>
      </c>
      <c r="U2875" s="11">
        <f t="shared" si="44"/>
        <v>0</v>
      </c>
      <c r="V2875" s="3">
        <v>95</v>
      </c>
      <c r="W2875" s="3">
        <v>112.5</v>
      </c>
    </row>
    <row r="2876" spans="20:23" x14ac:dyDescent="0.25">
      <c r="T2876" s="2" t="s">
        <v>22</v>
      </c>
      <c r="U2876" s="10">
        <f t="shared" si="44"/>
        <v>0</v>
      </c>
      <c r="V2876" s="2">
        <v>93</v>
      </c>
      <c r="W2876" s="2">
        <v>167.7</v>
      </c>
    </row>
    <row r="2877" spans="20:23" x14ac:dyDescent="0.25">
      <c r="T2877" s="3" t="s">
        <v>22</v>
      </c>
      <c r="U2877" s="11">
        <f t="shared" si="44"/>
        <v>0</v>
      </c>
      <c r="V2877" s="3">
        <v>103</v>
      </c>
      <c r="W2877" s="3">
        <v>180.1</v>
      </c>
    </row>
    <row r="2878" spans="20:23" x14ac:dyDescent="0.25">
      <c r="T2878" s="2" t="s">
        <v>22</v>
      </c>
      <c r="U2878" s="10">
        <f t="shared" si="44"/>
        <v>0</v>
      </c>
      <c r="V2878" s="2">
        <v>81</v>
      </c>
      <c r="W2878" s="2">
        <v>129.6</v>
      </c>
    </row>
    <row r="2879" spans="20:23" x14ac:dyDescent="0.25">
      <c r="T2879" s="3" t="s">
        <v>22</v>
      </c>
      <c r="U2879" s="11">
        <f t="shared" si="44"/>
        <v>0</v>
      </c>
      <c r="V2879" s="3">
        <v>108</v>
      </c>
      <c r="W2879" s="3">
        <v>215.5</v>
      </c>
    </row>
    <row r="2880" spans="20:23" x14ac:dyDescent="0.25">
      <c r="T2880" s="2" t="s">
        <v>22</v>
      </c>
      <c r="U2880" s="10">
        <f t="shared" si="44"/>
        <v>0</v>
      </c>
      <c r="V2880" s="2">
        <v>65</v>
      </c>
      <c r="W2880" s="2">
        <v>211.9</v>
      </c>
    </row>
    <row r="2881" spans="20:23" x14ac:dyDescent="0.25">
      <c r="T2881" s="3" t="s">
        <v>22</v>
      </c>
      <c r="U2881" s="11">
        <f t="shared" si="44"/>
        <v>0</v>
      </c>
      <c r="V2881" s="3">
        <v>95</v>
      </c>
      <c r="W2881" s="3">
        <v>82</v>
      </c>
    </row>
    <row r="2882" spans="20:23" x14ac:dyDescent="0.25">
      <c r="T2882" s="2" t="s">
        <v>22</v>
      </c>
      <c r="U2882" s="10">
        <f t="shared" si="44"/>
        <v>0</v>
      </c>
      <c r="V2882" s="2">
        <v>103</v>
      </c>
      <c r="W2882" s="2">
        <v>149.1</v>
      </c>
    </row>
    <row r="2883" spans="20:23" x14ac:dyDescent="0.25">
      <c r="T2883" s="3" t="s">
        <v>23</v>
      </c>
      <c r="U2883" s="11">
        <f t="shared" ref="U2883:U2946" si="45">IF(T2883="yes",1,0)</f>
        <v>1</v>
      </c>
      <c r="V2883" s="3">
        <v>56</v>
      </c>
      <c r="W2883" s="3">
        <v>304.60000000000002</v>
      </c>
    </row>
    <row r="2884" spans="20:23" x14ac:dyDescent="0.25">
      <c r="T2884" s="2" t="s">
        <v>22</v>
      </c>
      <c r="U2884" s="10">
        <f t="shared" si="45"/>
        <v>0</v>
      </c>
      <c r="V2884" s="2">
        <v>118</v>
      </c>
      <c r="W2884" s="2">
        <v>277.7</v>
      </c>
    </row>
    <row r="2885" spans="20:23" x14ac:dyDescent="0.25">
      <c r="T2885" s="3" t="s">
        <v>22</v>
      </c>
      <c r="U2885" s="11">
        <f t="shared" si="45"/>
        <v>0</v>
      </c>
      <c r="V2885" s="3">
        <v>57</v>
      </c>
      <c r="W2885" s="3">
        <v>209.1</v>
      </c>
    </row>
    <row r="2886" spans="20:23" x14ac:dyDescent="0.25">
      <c r="T2886" s="2" t="s">
        <v>22</v>
      </c>
      <c r="U2886" s="10">
        <f t="shared" si="45"/>
        <v>0</v>
      </c>
      <c r="V2886" s="2">
        <v>95</v>
      </c>
      <c r="W2886" s="2">
        <v>196.1</v>
      </c>
    </row>
    <row r="2887" spans="20:23" x14ac:dyDescent="0.25">
      <c r="T2887" s="3" t="s">
        <v>22</v>
      </c>
      <c r="U2887" s="11">
        <f t="shared" si="45"/>
        <v>0</v>
      </c>
      <c r="V2887" s="3">
        <v>99</v>
      </c>
      <c r="W2887" s="3">
        <v>121.6</v>
      </c>
    </row>
    <row r="2888" spans="20:23" x14ac:dyDescent="0.25">
      <c r="T2888" s="2" t="s">
        <v>22</v>
      </c>
      <c r="U2888" s="10">
        <f t="shared" si="45"/>
        <v>0</v>
      </c>
      <c r="V2888" s="2">
        <v>132</v>
      </c>
      <c r="W2888" s="2">
        <v>204.1</v>
      </c>
    </row>
    <row r="2889" spans="20:23" x14ac:dyDescent="0.25">
      <c r="T2889" s="3" t="s">
        <v>22</v>
      </c>
      <c r="U2889" s="11">
        <f t="shared" si="45"/>
        <v>0</v>
      </c>
      <c r="V2889" s="3">
        <v>114</v>
      </c>
      <c r="W2889" s="3">
        <v>212.1</v>
      </c>
    </row>
    <row r="2890" spans="20:23" x14ac:dyDescent="0.25">
      <c r="T2890" s="2" t="s">
        <v>22</v>
      </c>
      <c r="U2890" s="10">
        <f t="shared" si="45"/>
        <v>0</v>
      </c>
      <c r="V2890" s="2">
        <v>86</v>
      </c>
      <c r="W2890" s="2">
        <v>178.3</v>
      </c>
    </row>
    <row r="2891" spans="20:23" x14ac:dyDescent="0.25">
      <c r="T2891" s="3" t="s">
        <v>22</v>
      </c>
      <c r="U2891" s="11">
        <f t="shared" si="45"/>
        <v>0</v>
      </c>
      <c r="V2891" s="3">
        <v>92</v>
      </c>
      <c r="W2891" s="3">
        <v>181.8</v>
      </c>
    </row>
    <row r="2892" spans="20:23" x14ac:dyDescent="0.25">
      <c r="T2892" s="2" t="s">
        <v>22</v>
      </c>
      <c r="U2892" s="10">
        <f t="shared" si="45"/>
        <v>0</v>
      </c>
      <c r="V2892" s="2">
        <v>104</v>
      </c>
      <c r="W2892" s="2">
        <v>120.6</v>
      </c>
    </row>
    <row r="2893" spans="20:23" x14ac:dyDescent="0.25">
      <c r="T2893" s="3" t="s">
        <v>22</v>
      </c>
      <c r="U2893" s="11">
        <f t="shared" si="45"/>
        <v>0</v>
      </c>
      <c r="V2893" s="3">
        <v>112</v>
      </c>
      <c r="W2893" s="3">
        <v>172.4</v>
      </c>
    </row>
    <row r="2894" spans="20:23" x14ac:dyDescent="0.25">
      <c r="T2894" s="2" t="s">
        <v>23</v>
      </c>
      <c r="U2894" s="10">
        <f t="shared" si="45"/>
        <v>1</v>
      </c>
      <c r="V2894" s="2">
        <v>110</v>
      </c>
      <c r="W2894" s="2">
        <v>160.6</v>
      </c>
    </row>
    <row r="2895" spans="20:23" x14ac:dyDescent="0.25">
      <c r="T2895" s="3" t="s">
        <v>22</v>
      </c>
      <c r="U2895" s="11">
        <f t="shared" si="45"/>
        <v>0</v>
      </c>
      <c r="V2895" s="3">
        <v>100</v>
      </c>
      <c r="W2895" s="3">
        <v>98.4</v>
      </c>
    </row>
    <row r="2896" spans="20:23" x14ac:dyDescent="0.25">
      <c r="T2896" s="2" t="s">
        <v>22</v>
      </c>
      <c r="U2896" s="10">
        <f t="shared" si="45"/>
        <v>0</v>
      </c>
      <c r="V2896" s="2">
        <v>126</v>
      </c>
      <c r="W2896" s="2">
        <v>109</v>
      </c>
    </row>
    <row r="2897" spans="20:23" x14ac:dyDescent="0.25">
      <c r="T2897" s="3" t="s">
        <v>23</v>
      </c>
      <c r="U2897" s="11">
        <f t="shared" si="45"/>
        <v>1</v>
      </c>
      <c r="V2897" s="3">
        <v>119</v>
      </c>
      <c r="W2897" s="3">
        <v>144.5</v>
      </c>
    </row>
    <row r="2898" spans="20:23" x14ac:dyDescent="0.25">
      <c r="T2898" s="2" t="s">
        <v>22</v>
      </c>
      <c r="U2898" s="10">
        <f t="shared" si="45"/>
        <v>0</v>
      </c>
      <c r="V2898" s="2">
        <v>82</v>
      </c>
      <c r="W2898" s="2">
        <v>193.1</v>
      </c>
    </row>
    <row r="2899" spans="20:23" x14ac:dyDescent="0.25">
      <c r="T2899" s="3" t="s">
        <v>22</v>
      </c>
      <c r="U2899" s="11">
        <f t="shared" si="45"/>
        <v>0</v>
      </c>
      <c r="V2899" s="3">
        <v>96</v>
      </c>
      <c r="W2899" s="3">
        <v>182.8</v>
      </c>
    </row>
    <row r="2900" spans="20:23" x14ac:dyDescent="0.25">
      <c r="T2900" s="2" t="s">
        <v>22</v>
      </c>
      <c r="U2900" s="10">
        <f t="shared" si="45"/>
        <v>0</v>
      </c>
      <c r="V2900" s="2">
        <v>86</v>
      </c>
      <c r="W2900" s="2">
        <v>148.4</v>
      </c>
    </row>
    <row r="2901" spans="20:23" x14ac:dyDescent="0.25">
      <c r="T2901" s="3" t="s">
        <v>22</v>
      </c>
      <c r="U2901" s="11">
        <f t="shared" si="45"/>
        <v>0</v>
      </c>
      <c r="V2901" s="3">
        <v>107</v>
      </c>
      <c r="W2901" s="3">
        <v>75.8</v>
      </c>
    </row>
    <row r="2902" spans="20:23" x14ac:dyDescent="0.25">
      <c r="T2902" s="2" t="s">
        <v>22</v>
      </c>
      <c r="U2902" s="10">
        <f t="shared" si="45"/>
        <v>0</v>
      </c>
      <c r="V2902" s="2">
        <v>90</v>
      </c>
      <c r="W2902" s="2">
        <v>198</v>
      </c>
    </row>
    <row r="2903" spans="20:23" x14ac:dyDescent="0.25">
      <c r="T2903" s="3" t="s">
        <v>23</v>
      </c>
      <c r="U2903" s="11">
        <f t="shared" si="45"/>
        <v>1</v>
      </c>
      <c r="V2903" s="3">
        <v>95</v>
      </c>
      <c r="W2903" s="3">
        <v>253.2</v>
      </c>
    </row>
    <row r="2904" spans="20:23" x14ac:dyDescent="0.25">
      <c r="T2904" s="2" t="s">
        <v>22</v>
      </c>
      <c r="U2904" s="10">
        <f t="shared" si="45"/>
        <v>0</v>
      </c>
      <c r="V2904" s="2">
        <v>64</v>
      </c>
      <c r="W2904" s="2">
        <v>199.9</v>
      </c>
    </row>
    <row r="2905" spans="20:23" x14ac:dyDescent="0.25">
      <c r="T2905" s="3" t="s">
        <v>22</v>
      </c>
      <c r="U2905" s="11">
        <f t="shared" si="45"/>
        <v>0</v>
      </c>
      <c r="V2905" s="3">
        <v>105</v>
      </c>
      <c r="W2905" s="3">
        <v>187.5</v>
      </c>
    </row>
    <row r="2906" spans="20:23" x14ac:dyDescent="0.25">
      <c r="T2906" s="2" t="s">
        <v>22</v>
      </c>
      <c r="U2906" s="10">
        <f t="shared" si="45"/>
        <v>0</v>
      </c>
      <c r="V2906" s="2">
        <v>111</v>
      </c>
      <c r="W2906" s="2">
        <v>183.6</v>
      </c>
    </row>
    <row r="2907" spans="20:23" x14ac:dyDescent="0.25">
      <c r="T2907" s="3" t="s">
        <v>22</v>
      </c>
      <c r="U2907" s="11">
        <f t="shared" si="45"/>
        <v>0</v>
      </c>
      <c r="V2907" s="3">
        <v>95</v>
      </c>
      <c r="W2907" s="3">
        <v>86.1</v>
      </c>
    </row>
    <row r="2908" spans="20:23" x14ac:dyDescent="0.25">
      <c r="T2908" s="2" t="s">
        <v>22</v>
      </c>
      <c r="U2908" s="10">
        <f t="shared" si="45"/>
        <v>0</v>
      </c>
      <c r="V2908" s="2">
        <v>83</v>
      </c>
      <c r="W2908" s="2">
        <v>126.8</v>
      </c>
    </row>
    <row r="2909" spans="20:23" x14ac:dyDescent="0.25">
      <c r="T2909" s="3" t="s">
        <v>22</v>
      </c>
      <c r="U2909" s="11">
        <f t="shared" si="45"/>
        <v>0</v>
      </c>
      <c r="V2909" s="3">
        <v>95</v>
      </c>
      <c r="W2909" s="3">
        <v>108.3</v>
      </c>
    </row>
    <row r="2910" spans="20:23" x14ac:dyDescent="0.25">
      <c r="T2910" s="2" t="s">
        <v>23</v>
      </c>
      <c r="U2910" s="10">
        <f t="shared" si="45"/>
        <v>1</v>
      </c>
      <c r="V2910" s="2">
        <v>92</v>
      </c>
      <c r="W2910" s="2">
        <v>160.5</v>
      </c>
    </row>
    <row r="2911" spans="20:23" x14ac:dyDescent="0.25">
      <c r="T2911" s="3" t="s">
        <v>22</v>
      </c>
      <c r="U2911" s="11">
        <f t="shared" si="45"/>
        <v>0</v>
      </c>
      <c r="V2911" s="3">
        <v>81</v>
      </c>
      <c r="W2911" s="3">
        <v>147.30000000000001</v>
      </c>
    </row>
    <row r="2912" spans="20:23" x14ac:dyDescent="0.25">
      <c r="T2912" s="2" t="s">
        <v>22</v>
      </c>
      <c r="U2912" s="10">
        <f t="shared" si="45"/>
        <v>0</v>
      </c>
      <c r="V2912" s="2">
        <v>91</v>
      </c>
      <c r="W2912" s="2">
        <v>165.1</v>
      </c>
    </row>
    <row r="2913" spans="20:23" x14ac:dyDescent="0.25">
      <c r="T2913" s="3" t="s">
        <v>22</v>
      </c>
      <c r="U2913" s="11">
        <f t="shared" si="45"/>
        <v>0</v>
      </c>
      <c r="V2913" s="3">
        <v>88</v>
      </c>
      <c r="W2913" s="3">
        <v>122.2</v>
      </c>
    </row>
    <row r="2914" spans="20:23" x14ac:dyDescent="0.25">
      <c r="T2914" s="2" t="s">
        <v>22</v>
      </c>
      <c r="U2914" s="10">
        <f t="shared" si="45"/>
        <v>0</v>
      </c>
      <c r="V2914" s="2">
        <v>102</v>
      </c>
      <c r="W2914" s="2">
        <v>156.30000000000001</v>
      </c>
    </row>
    <row r="2915" spans="20:23" x14ac:dyDescent="0.25">
      <c r="T2915" s="3" t="s">
        <v>22</v>
      </c>
      <c r="U2915" s="11">
        <f t="shared" si="45"/>
        <v>0</v>
      </c>
      <c r="V2915" s="3">
        <v>109</v>
      </c>
      <c r="W2915" s="3">
        <v>277.7</v>
      </c>
    </row>
    <row r="2916" spans="20:23" x14ac:dyDescent="0.25">
      <c r="T2916" s="2" t="s">
        <v>22</v>
      </c>
      <c r="U2916" s="10">
        <f t="shared" si="45"/>
        <v>0</v>
      </c>
      <c r="V2916" s="2">
        <v>117</v>
      </c>
      <c r="W2916" s="2">
        <v>147.4</v>
      </c>
    </row>
    <row r="2917" spans="20:23" x14ac:dyDescent="0.25">
      <c r="T2917" s="3" t="s">
        <v>22</v>
      </c>
      <c r="U2917" s="11">
        <f t="shared" si="45"/>
        <v>0</v>
      </c>
      <c r="V2917" s="3">
        <v>113</v>
      </c>
      <c r="W2917" s="3">
        <v>228.4</v>
      </c>
    </row>
    <row r="2918" spans="20:23" x14ac:dyDescent="0.25">
      <c r="T2918" s="2" t="s">
        <v>22</v>
      </c>
      <c r="U2918" s="10">
        <f t="shared" si="45"/>
        <v>0</v>
      </c>
      <c r="V2918" s="2">
        <v>133</v>
      </c>
      <c r="W2918" s="2">
        <v>184.6</v>
      </c>
    </row>
    <row r="2919" spans="20:23" x14ac:dyDescent="0.25">
      <c r="T2919" s="3" t="s">
        <v>22</v>
      </c>
      <c r="U2919" s="11">
        <f t="shared" si="45"/>
        <v>0</v>
      </c>
      <c r="V2919" s="3">
        <v>95</v>
      </c>
      <c r="W2919" s="3">
        <v>219</v>
      </c>
    </row>
    <row r="2920" spans="20:23" x14ac:dyDescent="0.25">
      <c r="T2920" s="2" t="s">
        <v>23</v>
      </c>
      <c r="U2920" s="10">
        <f t="shared" si="45"/>
        <v>1</v>
      </c>
      <c r="V2920" s="2">
        <v>100</v>
      </c>
      <c r="W2920" s="2">
        <v>220.9</v>
      </c>
    </row>
    <row r="2921" spans="20:23" x14ac:dyDescent="0.25">
      <c r="T2921" s="3" t="s">
        <v>22</v>
      </c>
      <c r="U2921" s="11">
        <f t="shared" si="45"/>
        <v>0</v>
      </c>
      <c r="V2921" s="3">
        <v>104</v>
      </c>
      <c r="W2921" s="3">
        <v>188.4</v>
      </c>
    </row>
    <row r="2922" spans="20:23" x14ac:dyDescent="0.25">
      <c r="T2922" s="2" t="s">
        <v>22</v>
      </c>
      <c r="U2922" s="10">
        <f t="shared" si="45"/>
        <v>0</v>
      </c>
      <c r="V2922" s="2">
        <v>83</v>
      </c>
      <c r="W2922" s="2">
        <v>254.8</v>
      </c>
    </row>
    <row r="2923" spans="20:23" x14ac:dyDescent="0.25">
      <c r="T2923" s="3" t="s">
        <v>23</v>
      </c>
      <c r="U2923" s="11">
        <f t="shared" si="45"/>
        <v>1</v>
      </c>
      <c r="V2923" s="3">
        <v>86</v>
      </c>
      <c r="W2923" s="3">
        <v>338.4</v>
      </c>
    </row>
    <row r="2924" spans="20:23" x14ac:dyDescent="0.25">
      <c r="T2924" s="2" t="s">
        <v>22</v>
      </c>
      <c r="U2924" s="10">
        <f t="shared" si="45"/>
        <v>0</v>
      </c>
      <c r="V2924" s="2">
        <v>114</v>
      </c>
      <c r="W2924" s="2">
        <v>143.1</v>
      </c>
    </row>
    <row r="2925" spans="20:23" x14ac:dyDescent="0.25">
      <c r="T2925" s="3" t="s">
        <v>22</v>
      </c>
      <c r="U2925" s="11">
        <f t="shared" si="45"/>
        <v>0</v>
      </c>
      <c r="V2925" s="3">
        <v>113</v>
      </c>
      <c r="W2925" s="3">
        <v>118.3</v>
      </c>
    </row>
    <row r="2926" spans="20:23" x14ac:dyDescent="0.25">
      <c r="T2926" s="2" t="s">
        <v>22</v>
      </c>
      <c r="U2926" s="10">
        <f t="shared" si="45"/>
        <v>0</v>
      </c>
      <c r="V2926" s="2">
        <v>111</v>
      </c>
      <c r="W2926" s="2">
        <v>185.9</v>
      </c>
    </row>
    <row r="2927" spans="20:23" x14ac:dyDescent="0.25">
      <c r="T2927" s="3" t="s">
        <v>22</v>
      </c>
      <c r="U2927" s="11">
        <f t="shared" si="45"/>
        <v>0</v>
      </c>
      <c r="V2927" s="3">
        <v>100</v>
      </c>
      <c r="W2927" s="3">
        <v>219</v>
      </c>
    </row>
    <row r="2928" spans="20:23" x14ac:dyDescent="0.25">
      <c r="T2928" s="2" t="s">
        <v>22</v>
      </c>
      <c r="U2928" s="10">
        <f t="shared" si="45"/>
        <v>0</v>
      </c>
      <c r="V2928" s="2">
        <v>90</v>
      </c>
      <c r="W2928" s="2">
        <v>180.1</v>
      </c>
    </row>
    <row r="2929" spans="20:23" x14ac:dyDescent="0.25">
      <c r="T2929" s="3" t="s">
        <v>22</v>
      </c>
      <c r="U2929" s="11">
        <f t="shared" si="45"/>
        <v>0</v>
      </c>
      <c r="V2929" s="3">
        <v>119</v>
      </c>
      <c r="W2929" s="3">
        <v>114.9</v>
      </c>
    </row>
    <row r="2930" spans="20:23" x14ac:dyDescent="0.25">
      <c r="T2930" s="2" t="s">
        <v>22</v>
      </c>
      <c r="U2930" s="10">
        <f t="shared" si="45"/>
        <v>0</v>
      </c>
      <c r="V2930" s="2">
        <v>97</v>
      </c>
      <c r="W2930" s="2">
        <v>158.6</v>
      </c>
    </row>
    <row r="2931" spans="20:23" x14ac:dyDescent="0.25">
      <c r="T2931" s="3" t="s">
        <v>23</v>
      </c>
      <c r="U2931" s="11">
        <f t="shared" si="45"/>
        <v>1</v>
      </c>
      <c r="V2931" s="3">
        <v>147</v>
      </c>
      <c r="W2931" s="3">
        <v>244.2</v>
      </c>
    </row>
    <row r="2932" spans="20:23" x14ac:dyDescent="0.25">
      <c r="T2932" s="2" t="s">
        <v>22</v>
      </c>
      <c r="U2932" s="10">
        <f t="shared" si="45"/>
        <v>0</v>
      </c>
      <c r="V2932" s="2">
        <v>58</v>
      </c>
      <c r="W2932" s="2">
        <v>180</v>
      </c>
    </row>
    <row r="2933" spans="20:23" x14ac:dyDescent="0.25">
      <c r="T2933" s="3" t="s">
        <v>22</v>
      </c>
      <c r="U2933" s="11">
        <f t="shared" si="45"/>
        <v>0</v>
      </c>
      <c r="V2933" s="3">
        <v>104</v>
      </c>
      <c r="W2933" s="3">
        <v>135.4</v>
      </c>
    </row>
    <row r="2934" spans="20:23" x14ac:dyDescent="0.25">
      <c r="T2934" s="2" t="s">
        <v>23</v>
      </c>
      <c r="U2934" s="10">
        <f t="shared" si="45"/>
        <v>1</v>
      </c>
      <c r="V2934" s="2">
        <v>112</v>
      </c>
      <c r="W2934" s="2">
        <v>272.39999999999998</v>
      </c>
    </row>
    <row r="2935" spans="20:23" x14ac:dyDescent="0.25">
      <c r="T2935" s="3" t="s">
        <v>22</v>
      </c>
      <c r="U2935" s="11">
        <f t="shared" si="45"/>
        <v>0</v>
      </c>
      <c r="V2935" s="3">
        <v>95</v>
      </c>
      <c r="W2935" s="3">
        <v>262.89999999999998</v>
      </c>
    </row>
    <row r="2936" spans="20:23" x14ac:dyDescent="0.25">
      <c r="T2936" s="2" t="s">
        <v>22</v>
      </c>
      <c r="U2936" s="10">
        <f t="shared" si="45"/>
        <v>0</v>
      </c>
      <c r="V2936" s="2">
        <v>124</v>
      </c>
      <c r="W2936" s="2">
        <v>66.7</v>
      </c>
    </row>
    <row r="2937" spans="20:23" x14ac:dyDescent="0.25">
      <c r="T2937" s="3" t="s">
        <v>22</v>
      </c>
      <c r="U2937" s="11">
        <f t="shared" si="45"/>
        <v>0</v>
      </c>
      <c r="V2937" s="3">
        <v>72</v>
      </c>
      <c r="W2937" s="3">
        <v>240.8</v>
      </c>
    </row>
    <row r="2938" spans="20:23" x14ac:dyDescent="0.25">
      <c r="T2938" s="2" t="s">
        <v>22</v>
      </c>
      <c r="U2938" s="10">
        <f t="shared" si="45"/>
        <v>0</v>
      </c>
      <c r="V2938" s="2">
        <v>90</v>
      </c>
      <c r="W2938" s="2">
        <v>158.30000000000001</v>
      </c>
    </row>
    <row r="2939" spans="20:23" x14ac:dyDescent="0.25">
      <c r="T2939" s="3" t="s">
        <v>22</v>
      </c>
      <c r="U2939" s="11">
        <f t="shared" si="45"/>
        <v>0</v>
      </c>
      <c r="V2939" s="3">
        <v>87</v>
      </c>
      <c r="W2939" s="3">
        <v>201.7</v>
      </c>
    </row>
    <row r="2940" spans="20:23" x14ac:dyDescent="0.25">
      <c r="T2940" s="2" t="s">
        <v>22</v>
      </c>
      <c r="U2940" s="10">
        <f t="shared" si="45"/>
        <v>0</v>
      </c>
      <c r="V2940" s="2">
        <v>102</v>
      </c>
      <c r="W2940" s="2">
        <v>168.8</v>
      </c>
    </row>
    <row r="2941" spans="20:23" x14ac:dyDescent="0.25">
      <c r="T2941" s="3" t="s">
        <v>22</v>
      </c>
      <c r="U2941" s="11">
        <f t="shared" si="45"/>
        <v>0</v>
      </c>
      <c r="V2941" s="3">
        <v>98</v>
      </c>
      <c r="W2941" s="3">
        <v>141.9</v>
      </c>
    </row>
    <row r="2942" spans="20:23" x14ac:dyDescent="0.25">
      <c r="T2942" s="2" t="s">
        <v>23</v>
      </c>
      <c r="U2942" s="10">
        <f t="shared" si="45"/>
        <v>1</v>
      </c>
      <c r="V2942" s="2">
        <v>75</v>
      </c>
      <c r="W2942" s="2">
        <v>182.6</v>
      </c>
    </row>
    <row r="2943" spans="20:23" x14ac:dyDescent="0.25">
      <c r="T2943" s="3" t="s">
        <v>22</v>
      </c>
      <c r="U2943" s="11">
        <f t="shared" si="45"/>
        <v>0</v>
      </c>
      <c r="V2943" s="3">
        <v>80</v>
      </c>
      <c r="W2943" s="3">
        <v>203.7</v>
      </c>
    </row>
    <row r="2944" spans="20:23" x14ac:dyDescent="0.25">
      <c r="T2944" s="2" t="s">
        <v>22</v>
      </c>
      <c r="U2944" s="10">
        <f t="shared" si="45"/>
        <v>0</v>
      </c>
      <c r="V2944" s="2">
        <v>53</v>
      </c>
      <c r="W2944" s="2">
        <v>191.6</v>
      </c>
    </row>
    <row r="2945" spans="20:23" x14ac:dyDescent="0.25">
      <c r="T2945" s="3" t="s">
        <v>22</v>
      </c>
      <c r="U2945" s="11">
        <f t="shared" si="45"/>
        <v>0</v>
      </c>
      <c r="V2945" s="3">
        <v>147</v>
      </c>
      <c r="W2945" s="3">
        <v>136.4</v>
      </c>
    </row>
    <row r="2946" spans="20:23" x14ac:dyDescent="0.25">
      <c r="T2946" s="2" t="s">
        <v>22</v>
      </c>
      <c r="U2946" s="10">
        <f t="shared" si="45"/>
        <v>0</v>
      </c>
      <c r="V2946" s="2">
        <v>103</v>
      </c>
      <c r="W2946" s="2">
        <v>168.2</v>
      </c>
    </row>
    <row r="2947" spans="20:23" x14ac:dyDescent="0.25">
      <c r="T2947" s="3" t="s">
        <v>22</v>
      </c>
      <c r="U2947" s="11">
        <f t="shared" ref="U2947:U3010" si="46">IF(T2947="yes",1,0)</f>
        <v>0</v>
      </c>
      <c r="V2947" s="3">
        <v>89</v>
      </c>
      <c r="W2947" s="3">
        <v>217.9</v>
      </c>
    </row>
    <row r="2948" spans="20:23" x14ac:dyDescent="0.25">
      <c r="T2948" s="2" t="s">
        <v>22</v>
      </c>
      <c r="U2948" s="10">
        <f t="shared" si="46"/>
        <v>0</v>
      </c>
      <c r="V2948" s="2">
        <v>93</v>
      </c>
      <c r="W2948" s="2">
        <v>198.1</v>
      </c>
    </row>
    <row r="2949" spans="20:23" x14ac:dyDescent="0.25">
      <c r="T2949" s="3" t="s">
        <v>22</v>
      </c>
      <c r="U2949" s="11">
        <f t="shared" si="46"/>
        <v>0</v>
      </c>
      <c r="V2949" s="3">
        <v>81</v>
      </c>
      <c r="W2949" s="3">
        <v>178.8</v>
      </c>
    </row>
    <row r="2950" spans="20:23" x14ac:dyDescent="0.25">
      <c r="T2950" s="2" t="s">
        <v>22</v>
      </c>
      <c r="U2950" s="10">
        <f t="shared" si="46"/>
        <v>0</v>
      </c>
      <c r="V2950" s="2">
        <v>57</v>
      </c>
      <c r="W2950" s="2">
        <v>262.89999999999998</v>
      </c>
    </row>
    <row r="2951" spans="20:23" x14ac:dyDescent="0.25">
      <c r="T2951" s="3" t="s">
        <v>22</v>
      </c>
      <c r="U2951" s="11">
        <f t="shared" si="46"/>
        <v>0</v>
      </c>
      <c r="V2951" s="3">
        <v>130</v>
      </c>
      <c r="W2951" s="3">
        <v>197</v>
      </c>
    </row>
    <row r="2952" spans="20:23" x14ac:dyDescent="0.25">
      <c r="T2952" s="2" t="s">
        <v>22</v>
      </c>
      <c r="U2952" s="10">
        <f t="shared" si="46"/>
        <v>0</v>
      </c>
      <c r="V2952" s="2">
        <v>94</v>
      </c>
      <c r="W2952" s="2">
        <v>102.9</v>
      </c>
    </row>
    <row r="2953" spans="20:23" x14ac:dyDescent="0.25">
      <c r="T2953" s="3" t="s">
        <v>23</v>
      </c>
      <c r="U2953" s="11">
        <f t="shared" si="46"/>
        <v>1</v>
      </c>
      <c r="V2953" s="3">
        <v>74</v>
      </c>
      <c r="W2953" s="3">
        <v>144.19999999999999</v>
      </c>
    </row>
    <row r="2954" spans="20:23" x14ac:dyDescent="0.25">
      <c r="T2954" s="2" t="s">
        <v>22</v>
      </c>
      <c r="U2954" s="10">
        <f t="shared" si="46"/>
        <v>0</v>
      </c>
      <c r="V2954" s="2">
        <v>109</v>
      </c>
      <c r="W2954" s="2">
        <v>139.80000000000001</v>
      </c>
    </row>
    <row r="2955" spans="20:23" x14ac:dyDescent="0.25">
      <c r="T2955" s="3" t="s">
        <v>22</v>
      </c>
      <c r="U2955" s="11">
        <f t="shared" si="46"/>
        <v>0</v>
      </c>
      <c r="V2955" s="3">
        <v>112</v>
      </c>
      <c r="W2955" s="3">
        <v>139.69999999999999</v>
      </c>
    </row>
    <row r="2956" spans="20:23" x14ac:dyDescent="0.25">
      <c r="T2956" s="2" t="s">
        <v>23</v>
      </c>
      <c r="U2956" s="10">
        <f t="shared" si="46"/>
        <v>1</v>
      </c>
      <c r="V2956" s="2">
        <v>86</v>
      </c>
      <c r="W2956" s="2">
        <v>309.39999999999998</v>
      </c>
    </row>
    <row r="2957" spans="20:23" x14ac:dyDescent="0.25">
      <c r="T2957" s="3" t="s">
        <v>23</v>
      </c>
      <c r="U2957" s="11">
        <f t="shared" si="46"/>
        <v>1</v>
      </c>
      <c r="V2957" s="3">
        <v>102</v>
      </c>
      <c r="W2957" s="3">
        <v>159.6</v>
      </c>
    </row>
    <row r="2958" spans="20:23" x14ac:dyDescent="0.25">
      <c r="T2958" s="2" t="s">
        <v>22</v>
      </c>
      <c r="U2958" s="10">
        <f t="shared" si="46"/>
        <v>0</v>
      </c>
      <c r="V2958" s="2">
        <v>102</v>
      </c>
      <c r="W2958" s="2">
        <v>239.7</v>
      </c>
    </row>
    <row r="2959" spans="20:23" x14ac:dyDescent="0.25">
      <c r="T2959" s="3" t="s">
        <v>22</v>
      </c>
      <c r="U2959" s="11">
        <f t="shared" si="46"/>
        <v>0</v>
      </c>
      <c r="V2959" s="3">
        <v>110</v>
      </c>
      <c r="W2959" s="3">
        <v>161.1</v>
      </c>
    </row>
    <row r="2960" spans="20:23" x14ac:dyDescent="0.25">
      <c r="T2960" s="2" t="s">
        <v>22</v>
      </c>
      <c r="U2960" s="10">
        <f t="shared" si="46"/>
        <v>0</v>
      </c>
      <c r="V2960" s="2">
        <v>88</v>
      </c>
      <c r="W2960" s="2">
        <v>165.4</v>
      </c>
    </row>
    <row r="2961" spans="20:23" x14ac:dyDescent="0.25">
      <c r="T2961" s="3" t="s">
        <v>22</v>
      </c>
      <c r="U2961" s="11">
        <f t="shared" si="46"/>
        <v>0</v>
      </c>
      <c r="V2961" s="3">
        <v>117</v>
      </c>
      <c r="W2961" s="3">
        <v>221.3</v>
      </c>
    </row>
    <row r="2962" spans="20:23" x14ac:dyDescent="0.25">
      <c r="T2962" s="2" t="s">
        <v>23</v>
      </c>
      <c r="U2962" s="10">
        <f t="shared" si="46"/>
        <v>1</v>
      </c>
      <c r="V2962" s="2">
        <v>89</v>
      </c>
      <c r="W2962" s="2">
        <v>176.8</v>
      </c>
    </row>
    <row r="2963" spans="20:23" x14ac:dyDescent="0.25">
      <c r="T2963" s="3" t="s">
        <v>22</v>
      </c>
      <c r="U2963" s="11">
        <f t="shared" si="46"/>
        <v>0</v>
      </c>
      <c r="V2963" s="3">
        <v>75</v>
      </c>
      <c r="W2963" s="3">
        <v>196</v>
      </c>
    </row>
    <row r="2964" spans="20:23" x14ac:dyDescent="0.25">
      <c r="T2964" s="2" t="s">
        <v>22</v>
      </c>
      <c r="U2964" s="10">
        <f t="shared" si="46"/>
        <v>0</v>
      </c>
      <c r="V2964" s="2">
        <v>113</v>
      </c>
      <c r="W2964" s="2">
        <v>174.3</v>
      </c>
    </row>
    <row r="2965" spans="20:23" x14ac:dyDescent="0.25">
      <c r="T2965" s="3" t="s">
        <v>22</v>
      </c>
      <c r="U2965" s="11">
        <f t="shared" si="46"/>
        <v>0</v>
      </c>
      <c r="V2965" s="3">
        <v>107</v>
      </c>
      <c r="W2965" s="3">
        <v>158.4</v>
      </c>
    </row>
    <row r="2966" spans="20:23" x14ac:dyDescent="0.25">
      <c r="T2966" s="2" t="s">
        <v>22</v>
      </c>
      <c r="U2966" s="10">
        <f t="shared" si="46"/>
        <v>0</v>
      </c>
      <c r="V2966" s="2">
        <v>93</v>
      </c>
      <c r="W2966" s="2">
        <v>149.4</v>
      </c>
    </row>
    <row r="2967" spans="20:23" x14ac:dyDescent="0.25">
      <c r="T2967" s="3" t="s">
        <v>22</v>
      </c>
      <c r="U2967" s="11">
        <f t="shared" si="46"/>
        <v>0</v>
      </c>
      <c r="V2967" s="3">
        <v>124</v>
      </c>
      <c r="W2967" s="3">
        <v>145.5</v>
      </c>
    </row>
    <row r="2968" spans="20:23" x14ac:dyDescent="0.25">
      <c r="T2968" s="2" t="s">
        <v>22</v>
      </c>
      <c r="U2968" s="10">
        <f t="shared" si="46"/>
        <v>0</v>
      </c>
      <c r="V2968" s="2">
        <v>101</v>
      </c>
      <c r="W2968" s="2">
        <v>147.69999999999999</v>
      </c>
    </row>
    <row r="2969" spans="20:23" x14ac:dyDescent="0.25">
      <c r="T2969" s="3" t="s">
        <v>22</v>
      </c>
      <c r="U2969" s="11">
        <f t="shared" si="46"/>
        <v>0</v>
      </c>
      <c r="V2969" s="3">
        <v>77</v>
      </c>
      <c r="W2969" s="3">
        <v>89.4</v>
      </c>
    </row>
    <row r="2970" spans="20:23" x14ac:dyDescent="0.25">
      <c r="T2970" s="2" t="s">
        <v>22</v>
      </c>
      <c r="U2970" s="10">
        <f t="shared" si="46"/>
        <v>0</v>
      </c>
      <c r="V2970" s="2">
        <v>68</v>
      </c>
      <c r="W2970" s="2">
        <v>138.69999999999999</v>
      </c>
    </row>
    <row r="2971" spans="20:23" x14ac:dyDescent="0.25">
      <c r="T2971" s="3" t="s">
        <v>22</v>
      </c>
      <c r="U2971" s="11">
        <f t="shared" si="46"/>
        <v>0</v>
      </c>
      <c r="V2971" s="3">
        <v>68</v>
      </c>
      <c r="W2971" s="3">
        <v>205.4</v>
      </c>
    </row>
    <row r="2972" spans="20:23" x14ac:dyDescent="0.25">
      <c r="T2972" s="2" t="s">
        <v>22</v>
      </c>
      <c r="U2972" s="10">
        <f t="shared" si="46"/>
        <v>0</v>
      </c>
      <c r="V2972" s="2">
        <v>86</v>
      </c>
      <c r="W2972" s="2">
        <v>187.4</v>
      </c>
    </row>
    <row r="2973" spans="20:23" x14ac:dyDescent="0.25">
      <c r="T2973" s="3" t="s">
        <v>22</v>
      </c>
      <c r="U2973" s="11">
        <f t="shared" si="46"/>
        <v>0</v>
      </c>
      <c r="V2973" s="3">
        <v>105</v>
      </c>
      <c r="W2973" s="3">
        <v>206.1</v>
      </c>
    </row>
    <row r="2974" spans="20:23" x14ac:dyDescent="0.25">
      <c r="T2974" s="2" t="s">
        <v>22</v>
      </c>
      <c r="U2974" s="10">
        <f t="shared" si="46"/>
        <v>0</v>
      </c>
      <c r="V2974" s="2">
        <v>143</v>
      </c>
      <c r="W2974" s="2">
        <v>131.5</v>
      </c>
    </row>
    <row r="2975" spans="20:23" x14ac:dyDescent="0.25">
      <c r="T2975" s="3" t="s">
        <v>22</v>
      </c>
      <c r="U2975" s="11">
        <f t="shared" si="46"/>
        <v>0</v>
      </c>
      <c r="V2975" s="3">
        <v>103</v>
      </c>
      <c r="W2975" s="3">
        <v>120.1</v>
      </c>
    </row>
    <row r="2976" spans="20:23" x14ac:dyDescent="0.25">
      <c r="T2976" s="2" t="s">
        <v>22</v>
      </c>
      <c r="U2976" s="10">
        <f t="shared" si="46"/>
        <v>0</v>
      </c>
      <c r="V2976" s="2">
        <v>85</v>
      </c>
      <c r="W2976" s="2">
        <v>168.6</v>
      </c>
    </row>
    <row r="2977" spans="20:23" x14ac:dyDescent="0.25">
      <c r="T2977" s="3" t="s">
        <v>22</v>
      </c>
      <c r="U2977" s="11">
        <f t="shared" si="46"/>
        <v>0</v>
      </c>
      <c r="V2977" s="3">
        <v>114</v>
      </c>
      <c r="W2977" s="3">
        <v>189.4</v>
      </c>
    </row>
    <row r="2978" spans="20:23" x14ac:dyDescent="0.25">
      <c r="T2978" s="2" t="s">
        <v>22</v>
      </c>
      <c r="U2978" s="10">
        <f t="shared" si="46"/>
        <v>0</v>
      </c>
      <c r="V2978" s="2">
        <v>90</v>
      </c>
      <c r="W2978" s="2">
        <v>158.5</v>
      </c>
    </row>
    <row r="2979" spans="20:23" x14ac:dyDescent="0.25">
      <c r="T2979" s="3" t="s">
        <v>22</v>
      </c>
      <c r="U2979" s="11">
        <f t="shared" si="46"/>
        <v>0</v>
      </c>
      <c r="V2979" s="3">
        <v>141</v>
      </c>
      <c r="W2979" s="3">
        <v>176</v>
      </c>
    </row>
    <row r="2980" spans="20:23" x14ac:dyDescent="0.25">
      <c r="T2980" s="2" t="s">
        <v>22</v>
      </c>
      <c r="U2980" s="10">
        <f t="shared" si="46"/>
        <v>0</v>
      </c>
      <c r="V2980" s="2">
        <v>142</v>
      </c>
      <c r="W2980" s="2">
        <v>129.19999999999999</v>
      </c>
    </row>
    <row r="2981" spans="20:23" x14ac:dyDescent="0.25">
      <c r="T2981" s="3" t="s">
        <v>22</v>
      </c>
      <c r="U2981" s="11">
        <f t="shared" si="46"/>
        <v>0</v>
      </c>
      <c r="V2981" s="3">
        <v>122</v>
      </c>
      <c r="W2981" s="3">
        <v>174</v>
      </c>
    </row>
    <row r="2982" spans="20:23" x14ac:dyDescent="0.25">
      <c r="T2982" s="2" t="s">
        <v>23</v>
      </c>
      <c r="U2982" s="10">
        <f t="shared" si="46"/>
        <v>1</v>
      </c>
      <c r="V2982" s="2">
        <v>81</v>
      </c>
      <c r="W2982" s="2">
        <v>261.2</v>
      </c>
    </row>
    <row r="2983" spans="20:23" x14ac:dyDescent="0.25">
      <c r="T2983" s="3" t="s">
        <v>22</v>
      </c>
      <c r="U2983" s="11">
        <f t="shared" si="46"/>
        <v>0</v>
      </c>
      <c r="V2983" s="3">
        <v>117</v>
      </c>
      <c r="W2983" s="3">
        <v>264.60000000000002</v>
      </c>
    </row>
    <row r="2984" spans="20:23" x14ac:dyDescent="0.25">
      <c r="T2984" s="2" t="s">
        <v>22</v>
      </c>
      <c r="U2984" s="10">
        <f t="shared" si="46"/>
        <v>0</v>
      </c>
      <c r="V2984" s="2">
        <v>97</v>
      </c>
      <c r="W2984" s="2">
        <v>160.9</v>
      </c>
    </row>
    <row r="2985" spans="20:23" x14ac:dyDescent="0.25">
      <c r="T2985" s="3" t="s">
        <v>22</v>
      </c>
      <c r="U2985" s="11">
        <f t="shared" si="46"/>
        <v>0</v>
      </c>
      <c r="V2985" s="3">
        <v>93</v>
      </c>
      <c r="W2985" s="3">
        <v>124.8</v>
      </c>
    </row>
    <row r="2986" spans="20:23" x14ac:dyDescent="0.25">
      <c r="T2986" s="2" t="s">
        <v>22</v>
      </c>
      <c r="U2986" s="10">
        <f t="shared" si="46"/>
        <v>0</v>
      </c>
      <c r="V2986" s="2">
        <v>92</v>
      </c>
      <c r="W2986" s="2">
        <v>230.6</v>
      </c>
    </row>
    <row r="2987" spans="20:23" x14ac:dyDescent="0.25">
      <c r="T2987" s="3" t="s">
        <v>22</v>
      </c>
      <c r="U2987" s="11">
        <f t="shared" si="46"/>
        <v>0</v>
      </c>
      <c r="V2987" s="3">
        <v>143</v>
      </c>
      <c r="W2987" s="3">
        <v>229.1</v>
      </c>
    </row>
    <row r="2988" spans="20:23" x14ac:dyDescent="0.25">
      <c r="T2988" s="2" t="s">
        <v>22</v>
      </c>
      <c r="U2988" s="10">
        <f t="shared" si="46"/>
        <v>0</v>
      </c>
      <c r="V2988" s="2">
        <v>92</v>
      </c>
      <c r="W2988" s="2">
        <v>212.9</v>
      </c>
    </row>
    <row r="2989" spans="20:23" x14ac:dyDescent="0.25">
      <c r="T2989" s="3" t="s">
        <v>22</v>
      </c>
      <c r="U2989" s="11">
        <f t="shared" si="46"/>
        <v>0</v>
      </c>
      <c r="V2989" s="3">
        <v>99</v>
      </c>
      <c r="W2989" s="3">
        <v>124.8</v>
      </c>
    </row>
    <row r="2990" spans="20:23" x14ac:dyDescent="0.25">
      <c r="T2990" s="2" t="s">
        <v>22</v>
      </c>
      <c r="U2990" s="10">
        <f t="shared" si="46"/>
        <v>0</v>
      </c>
      <c r="V2990" s="2">
        <v>82</v>
      </c>
      <c r="W2990" s="2">
        <v>133.9</v>
      </c>
    </row>
    <row r="2991" spans="20:23" x14ac:dyDescent="0.25">
      <c r="T2991" s="3" t="s">
        <v>22</v>
      </c>
      <c r="U2991" s="11">
        <f t="shared" si="46"/>
        <v>0</v>
      </c>
      <c r="V2991" s="3">
        <v>87</v>
      </c>
      <c r="W2991" s="3">
        <v>129.80000000000001</v>
      </c>
    </row>
    <row r="2992" spans="20:23" x14ac:dyDescent="0.25">
      <c r="T2992" s="2" t="s">
        <v>22</v>
      </c>
      <c r="U2992" s="10">
        <f t="shared" si="46"/>
        <v>0</v>
      </c>
      <c r="V2992" s="2">
        <v>102</v>
      </c>
      <c r="W2992" s="2">
        <v>168.5</v>
      </c>
    </row>
    <row r="2993" spans="20:23" x14ac:dyDescent="0.25">
      <c r="T2993" s="3" t="s">
        <v>22</v>
      </c>
      <c r="U2993" s="11">
        <f t="shared" si="46"/>
        <v>0</v>
      </c>
      <c r="V2993" s="3">
        <v>110</v>
      </c>
      <c r="W2993" s="3">
        <v>81.400000000000006</v>
      </c>
    </row>
    <row r="2994" spans="20:23" x14ac:dyDescent="0.25">
      <c r="T2994" s="2" t="s">
        <v>22</v>
      </c>
      <c r="U2994" s="10">
        <f t="shared" si="46"/>
        <v>0</v>
      </c>
      <c r="V2994" s="2">
        <v>99</v>
      </c>
      <c r="W2994" s="2">
        <v>117.2</v>
      </c>
    </row>
    <row r="2995" spans="20:23" x14ac:dyDescent="0.25">
      <c r="T2995" s="3" t="s">
        <v>23</v>
      </c>
      <c r="U2995" s="11">
        <f t="shared" si="46"/>
        <v>1</v>
      </c>
      <c r="V2995" s="3">
        <v>113</v>
      </c>
      <c r="W2995" s="3">
        <v>300.39999999999998</v>
      </c>
    </row>
    <row r="2996" spans="20:23" x14ac:dyDescent="0.25">
      <c r="T2996" s="2" t="s">
        <v>22</v>
      </c>
      <c r="U2996" s="10">
        <f t="shared" si="46"/>
        <v>0</v>
      </c>
      <c r="V2996" s="2">
        <v>105</v>
      </c>
      <c r="W2996" s="2">
        <v>195.1</v>
      </c>
    </row>
    <row r="2997" spans="20:23" x14ac:dyDescent="0.25">
      <c r="T2997" s="3" t="s">
        <v>22</v>
      </c>
      <c r="U2997" s="11">
        <f t="shared" si="46"/>
        <v>0</v>
      </c>
      <c r="V2997" s="3">
        <v>80</v>
      </c>
      <c r="W2997" s="3">
        <v>172</v>
      </c>
    </row>
    <row r="2998" spans="20:23" x14ac:dyDescent="0.25">
      <c r="T2998" s="2" t="s">
        <v>22</v>
      </c>
      <c r="U2998" s="10">
        <f t="shared" si="46"/>
        <v>0</v>
      </c>
      <c r="V2998" s="2">
        <v>85</v>
      </c>
      <c r="W2998" s="2">
        <v>165.2</v>
      </c>
    </row>
    <row r="2999" spans="20:23" x14ac:dyDescent="0.25">
      <c r="T2999" s="3" t="s">
        <v>22</v>
      </c>
      <c r="U2999" s="11">
        <f t="shared" si="46"/>
        <v>0</v>
      </c>
      <c r="V2999" s="3">
        <v>114</v>
      </c>
      <c r="W2999" s="3">
        <v>149.69999999999999</v>
      </c>
    </row>
    <row r="3000" spans="20:23" x14ac:dyDescent="0.25">
      <c r="T3000" s="2" t="s">
        <v>22</v>
      </c>
      <c r="U3000" s="10">
        <f t="shared" si="46"/>
        <v>0</v>
      </c>
      <c r="V3000" s="2">
        <v>61</v>
      </c>
      <c r="W3000" s="2">
        <v>185.8</v>
      </c>
    </row>
    <row r="3001" spans="20:23" x14ac:dyDescent="0.25">
      <c r="T3001" s="3" t="s">
        <v>22</v>
      </c>
      <c r="U3001" s="11">
        <f t="shared" si="46"/>
        <v>0</v>
      </c>
      <c r="V3001" s="3">
        <v>91</v>
      </c>
      <c r="W3001" s="3">
        <v>244.6</v>
      </c>
    </row>
    <row r="3002" spans="20:23" x14ac:dyDescent="0.25">
      <c r="T3002" s="2" t="s">
        <v>23</v>
      </c>
      <c r="U3002" s="10">
        <f t="shared" si="46"/>
        <v>1</v>
      </c>
      <c r="V3002" s="2">
        <v>83</v>
      </c>
      <c r="W3002" s="2">
        <v>302.60000000000002</v>
      </c>
    </row>
    <row r="3003" spans="20:23" x14ac:dyDescent="0.25">
      <c r="T3003" s="3" t="s">
        <v>23</v>
      </c>
      <c r="U3003" s="11">
        <f t="shared" si="46"/>
        <v>1</v>
      </c>
      <c r="V3003" s="3">
        <v>123</v>
      </c>
      <c r="W3003" s="3">
        <v>195.2</v>
      </c>
    </row>
    <row r="3004" spans="20:23" x14ac:dyDescent="0.25">
      <c r="T3004" s="2" t="s">
        <v>22</v>
      </c>
      <c r="U3004" s="10">
        <f t="shared" si="46"/>
        <v>0</v>
      </c>
      <c r="V3004" s="2">
        <v>113</v>
      </c>
      <c r="W3004" s="2">
        <v>207.8</v>
      </c>
    </row>
    <row r="3005" spans="20:23" x14ac:dyDescent="0.25">
      <c r="T3005" s="3" t="s">
        <v>23</v>
      </c>
      <c r="U3005" s="11">
        <f t="shared" si="46"/>
        <v>1</v>
      </c>
      <c r="V3005" s="3">
        <v>119</v>
      </c>
      <c r="W3005" s="3">
        <v>119</v>
      </c>
    </row>
    <row r="3006" spans="20:23" x14ac:dyDescent="0.25">
      <c r="T3006" s="2" t="s">
        <v>22</v>
      </c>
      <c r="U3006" s="10">
        <f t="shared" si="46"/>
        <v>0</v>
      </c>
      <c r="V3006" s="2">
        <v>116</v>
      </c>
      <c r="W3006" s="2">
        <v>245.8</v>
      </c>
    </row>
    <row r="3007" spans="20:23" x14ac:dyDescent="0.25">
      <c r="T3007" s="3" t="s">
        <v>22</v>
      </c>
      <c r="U3007" s="11">
        <f t="shared" si="46"/>
        <v>0</v>
      </c>
      <c r="V3007" s="3">
        <v>148</v>
      </c>
      <c r="W3007" s="3">
        <v>131</v>
      </c>
    </row>
    <row r="3008" spans="20:23" x14ac:dyDescent="0.25">
      <c r="T3008" s="2" t="s">
        <v>23</v>
      </c>
      <c r="U3008" s="10">
        <f t="shared" si="46"/>
        <v>1</v>
      </c>
      <c r="V3008" s="2">
        <v>106</v>
      </c>
      <c r="W3008" s="2">
        <v>129.80000000000001</v>
      </c>
    </row>
    <row r="3009" spans="20:23" x14ac:dyDescent="0.25">
      <c r="T3009" s="3" t="s">
        <v>23</v>
      </c>
      <c r="U3009" s="11">
        <f t="shared" si="46"/>
        <v>1</v>
      </c>
      <c r="V3009" s="3">
        <v>84</v>
      </c>
      <c r="W3009" s="3">
        <v>275.89999999999998</v>
      </c>
    </row>
    <row r="3010" spans="20:23" x14ac:dyDescent="0.25">
      <c r="T3010" s="2" t="s">
        <v>22</v>
      </c>
      <c r="U3010" s="10">
        <f t="shared" si="46"/>
        <v>0</v>
      </c>
      <c r="V3010" s="2">
        <v>124</v>
      </c>
      <c r="W3010" s="2">
        <v>213.3</v>
      </c>
    </row>
    <row r="3011" spans="20:23" x14ac:dyDescent="0.25">
      <c r="T3011" s="3" t="s">
        <v>22</v>
      </c>
      <c r="U3011" s="11">
        <f t="shared" ref="U3011:U3074" si="47">IF(T3011="yes",1,0)</f>
        <v>0</v>
      </c>
      <c r="V3011" s="3">
        <v>92</v>
      </c>
      <c r="W3011" s="3">
        <v>128.6</v>
      </c>
    </row>
    <row r="3012" spans="20:23" x14ac:dyDescent="0.25">
      <c r="T3012" s="2" t="s">
        <v>22</v>
      </c>
      <c r="U3012" s="10">
        <f t="shared" si="47"/>
        <v>0</v>
      </c>
      <c r="V3012" s="2">
        <v>103</v>
      </c>
      <c r="W3012" s="2">
        <v>95.3</v>
      </c>
    </row>
    <row r="3013" spans="20:23" x14ac:dyDescent="0.25">
      <c r="T3013" s="3" t="s">
        <v>22</v>
      </c>
      <c r="U3013" s="11">
        <f t="shared" si="47"/>
        <v>0</v>
      </c>
      <c r="V3013" s="3">
        <v>112</v>
      </c>
      <c r="W3013" s="3">
        <v>214.7</v>
      </c>
    </row>
    <row r="3014" spans="20:23" x14ac:dyDescent="0.25">
      <c r="T3014" s="2" t="s">
        <v>22</v>
      </c>
      <c r="U3014" s="10">
        <f t="shared" si="47"/>
        <v>0</v>
      </c>
      <c r="V3014" s="2">
        <v>99</v>
      </c>
      <c r="W3014" s="2">
        <v>180.4</v>
      </c>
    </row>
    <row r="3015" spans="20:23" x14ac:dyDescent="0.25">
      <c r="T3015" s="3" t="s">
        <v>22</v>
      </c>
      <c r="U3015" s="11">
        <f t="shared" si="47"/>
        <v>0</v>
      </c>
      <c r="V3015" s="3">
        <v>84</v>
      </c>
      <c r="W3015" s="3">
        <v>164.1</v>
      </c>
    </row>
    <row r="3016" spans="20:23" x14ac:dyDescent="0.25">
      <c r="T3016" s="2" t="s">
        <v>22</v>
      </c>
      <c r="U3016" s="10">
        <f t="shared" si="47"/>
        <v>0</v>
      </c>
      <c r="V3016" s="2">
        <v>62</v>
      </c>
      <c r="W3016" s="2">
        <v>211.1</v>
      </c>
    </row>
    <row r="3017" spans="20:23" x14ac:dyDescent="0.25">
      <c r="T3017" s="3" t="s">
        <v>22</v>
      </c>
      <c r="U3017" s="11">
        <f t="shared" si="47"/>
        <v>0</v>
      </c>
      <c r="V3017" s="3">
        <v>98</v>
      </c>
      <c r="W3017" s="3">
        <v>312.39999999999998</v>
      </c>
    </row>
    <row r="3018" spans="20:23" x14ac:dyDescent="0.25">
      <c r="T3018" s="2" t="s">
        <v>22</v>
      </c>
      <c r="U3018" s="10">
        <f t="shared" si="47"/>
        <v>0</v>
      </c>
      <c r="V3018" s="2">
        <v>97</v>
      </c>
      <c r="W3018" s="2">
        <v>223.3</v>
      </c>
    </row>
    <row r="3019" spans="20:23" x14ac:dyDescent="0.25">
      <c r="T3019" s="3" t="s">
        <v>22</v>
      </c>
      <c r="U3019" s="11">
        <f t="shared" si="47"/>
        <v>0</v>
      </c>
      <c r="V3019" s="3">
        <v>89</v>
      </c>
      <c r="W3019" s="3">
        <v>236.8</v>
      </c>
    </row>
    <row r="3020" spans="20:23" x14ac:dyDescent="0.25">
      <c r="T3020" s="2" t="s">
        <v>22</v>
      </c>
      <c r="U3020" s="10">
        <f t="shared" si="47"/>
        <v>0</v>
      </c>
      <c r="V3020" s="2">
        <v>99</v>
      </c>
      <c r="W3020" s="2">
        <v>149.69999999999999</v>
      </c>
    </row>
    <row r="3021" spans="20:23" x14ac:dyDescent="0.25">
      <c r="T3021" s="3" t="s">
        <v>22</v>
      </c>
      <c r="U3021" s="11">
        <f t="shared" si="47"/>
        <v>0</v>
      </c>
      <c r="V3021" s="3">
        <v>94</v>
      </c>
      <c r="W3021" s="3">
        <v>268.10000000000002</v>
      </c>
    </row>
    <row r="3022" spans="20:23" x14ac:dyDescent="0.25">
      <c r="T3022" s="2" t="s">
        <v>22</v>
      </c>
      <c r="U3022" s="10">
        <f t="shared" si="47"/>
        <v>0</v>
      </c>
      <c r="V3022" s="2">
        <v>119</v>
      </c>
      <c r="W3022" s="2">
        <v>245</v>
      </c>
    </row>
    <row r="3023" spans="20:23" x14ac:dyDescent="0.25">
      <c r="T3023" s="3" t="s">
        <v>22</v>
      </c>
      <c r="U3023" s="11">
        <f t="shared" si="47"/>
        <v>0</v>
      </c>
      <c r="V3023" s="3">
        <v>105</v>
      </c>
      <c r="W3023" s="3">
        <v>153.80000000000001</v>
      </c>
    </row>
    <row r="3024" spans="20:23" x14ac:dyDescent="0.25">
      <c r="T3024" s="2" t="s">
        <v>22</v>
      </c>
      <c r="U3024" s="10">
        <f t="shared" si="47"/>
        <v>0</v>
      </c>
      <c r="V3024" s="2">
        <v>78</v>
      </c>
      <c r="W3024" s="2">
        <v>229.4</v>
      </c>
    </row>
    <row r="3025" spans="20:23" x14ac:dyDescent="0.25">
      <c r="T3025" s="3" t="s">
        <v>22</v>
      </c>
      <c r="U3025" s="11">
        <f t="shared" si="47"/>
        <v>0</v>
      </c>
      <c r="V3025" s="3">
        <v>124</v>
      </c>
      <c r="W3025" s="3">
        <v>68.8</v>
      </c>
    </row>
    <row r="3026" spans="20:23" x14ac:dyDescent="0.25">
      <c r="T3026" s="2" t="s">
        <v>22</v>
      </c>
      <c r="U3026" s="10">
        <f t="shared" si="47"/>
        <v>0</v>
      </c>
      <c r="V3026" s="2">
        <v>113</v>
      </c>
      <c r="W3026" s="2">
        <v>200.2</v>
      </c>
    </row>
    <row r="3027" spans="20:23" x14ac:dyDescent="0.25">
      <c r="T3027" s="3" t="s">
        <v>22</v>
      </c>
      <c r="U3027" s="11">
        <f t="shared" si="47"/>
        <v>0</v>
      </c>
      <c r="V3027" s="3">
        <v>73</v>
      </c>
      <c r="W3027" s="3">
        <v>134.6</v>
      </c>
    </row>
    <row r="3028" spans="20:23" x14ac:dyDescent="0.25">
      <c r="T3028" s="2" t="s">
        <v>22</v>
      </c>
      <c r="U3028" s="10">
        <f t="shared" si="47"/>
        <v>0</v>
      </c>
      <c r="V3028" s="2">
        <v>101</v>
      </c>
      <c r="W3028" s="2">
        <v>232.4</v>
      </c>
    </row>
    <row r="3029" spans="20:23" x14ac:dyDescent="0.25">
      <c r="T3029" s="3" t="s">
        <v>22</v>
      </c>
      <c r="U3029" s="11">
        <f t="shared" si="47"/>
        <v>0</v>
      </c>
      <c r="V3029" s="3">
        <v>89</v>
      </c>
      <c r="W3029" s="3">
        <v>126</v>
      </c>
    </row>
    <row r="3030" spans="20:23" x14ac:dyDescent="0.25">
      <c r="T3030" s="2" t="s">
        <v>22</v>
      </c>
      <c r="U3030" s="10">
        <f t="shared" si="47"/>
        <v>0</v>
      </c>
      <c r="V3030" s="2">
        <v>121</v>
      </c>
      <c r="W3030" s="2">
        <v>175.9</v>
      </c>
    </row>
    <row r="3031" spans="20:23" x14ac:dyDescent="0.25">
      <c r="T3031" s="3" t="s">
        <v>22</v>
      </c>
      <c r="U3031" s="11">
        <f t="shared" si="47"/>
        <v>0</v>
      </c>
      <c r="V3031" s="3">
        <v>99</v>
      </c>
      <c r="W3031" s="3">
        <v>161.69999999999999</v>
      </c>
    </row>
    <row r="3032" spans="20:23" x14ac:dyDescent="0.25">
      <c r="T3032" s="2" t="s">
        <v>23</v>
      </c>
      <c r="U3032" s="10">
        <f t="shared" si="47"/>
        <v>1</v>
      </c>
      <c r="V3032" s="2">
        <v>80</v>
      </c>
      <c r="W3032" s="2">
        <v>112.6</v>
      </c>
    </row>
    <row r="3033" spans="20:23" x14ac:dyDescent="0.25">
      <c r="T3033" s="3" t="s">
        <v>22</v>
      </c>
      <c r="U3033" s="11">
        <f t="shared" si="47"/>
        <v>0</v>
      </c>
      <c r="V3033" s="3">
        <v>116</v>
      </c>
      <c r="W3033" s="3">
        <v>234</v>
      </c>
    </row>
    <row r="3034" spans="20:23" x14ac:dyDescent="0.25">
      <c r="T3034" s="2" t="s">
        <v>23</v>
      </c>
      <c r="U3034" s="10">
        <f t="shared" si="47"/>
        <v>1</v>
      </c>
      <c r="V3034" s="2">
        <v>88</v>
      </c>
      <c r="W3034" s="2">
        <v>226.3</v>
      </c>
    </row>
    <row r="3035" spans="20:23" x14ac:dyDescent="0.25">
      <c r="T3035" s="3" t="s">
        <v>22</v>
      </c>
      <c r="U3035" s="11">
        <f t="shared" si="47"/>
        <v>0</v>
      </c>
      <c r="V3035" s="3">
        <v>127</v>
      </c>
      <c r="W3035" s="3">
        <v>174.1</v>
      </c>
    </row>
    <row r="3036" spans="20:23" x14ac:dyDescent="0.25">
      <c r="T3036" s="2" t="s">
        <v>22</v>
      </c>
      <c r="U3036" s="10">
        <f t="shared" si="47"/>
        <v>0</v>
      </c>
      <c r="V3036" s="2">
        <v>111</v>
      </c>
      <c r="W3036" s="2">
        <v>195.6</v>
      </c>
    </row>
    <row r="3037" spans="20:23" x14ac:dyDescent="0.25">
      <c r="T3037" s="3" t="s">
        <v>22</v>
      </c>
      <c r="U3037" s="11">
        <f t="shared" si="47"/>
        <v>0</v>
      </c>
      <c r="V3037" s="3">
        <v>104</v>
      </c>
      <c r="W3037" s="3">
        <v>200.8</v>
      </c>
    </row>
    <row r="3038" spans="20:23" x14ac:dyDescent="0.25">
      <c r="T3038" s="2" t="s">
        <v>22</v>
      </c>
      <c r="U3038" s="10">
        <f t="shared" si="47"/>
        <v>0</v>
      </c>
      <c r="V3038" s="2">
        <v>118</v>
      </c>
      <c r="W3038" s="2">
        <v>225.6</v>
      </c>
    </row>
    <row r="3039" spans="20:23" x14ac:dyDescent="0.25">
      <c r="T3039" s="3" t="s">
        <v>22</v>
      </c>
      <c r="U3039" s="11">
        <f t="shared" si="47"/>
        <v>0</v>
      </c>
      <c r="V3039" s="3">
        <v>122</v>
      </c>
      <c r="W3039" s="3">
        <v>272.89999999999998</v>
      </c>
    </row>
    <row r="3040" spans="20:23" x14ac:dyDescent="0.25">
      <c r="T3040" s="2" t="s">
        <v>23</v>
      </c>
      <c r="U3040" s="10">
        <f t="shared" si="47"/>
        <v>1</v>
      </c>
      <c r="V3040" s="2">
        <v>121</v>
      </c>
      <c r="W3040" s="2">
        <v>199.7</v>
      </c>
    </row>
    <row r="3041" spans="20:23" x14ac:dyDescent="0.25">
      <c r="T3041" s="3" t="s">
        <v>22</v>
      </c>
      <c r="U3041" s="11">
        <f t="shared" si="47"/>
        <v>0</v>
      </c>
      <c r="V3041" s="3">
        <v>121</v>
      </c>
      <c r="W3041" s="3">
        <v>281.89999999999998</v>
      </c>
    </row>
    <row r="3042" spans="20:23" x14ac:dyDescent="0.25">
      <c r="T3042" s="2" t="s">
        <v>22</v>
      </c>
      <c r="U3042" s="10">
        <f t="shared" si="47"/>
        <v>0</v>
      </c>
      <c r="V3042" s="2">
        <v>122</v>
      </c>
      <c r="W3042" s="2">
        <v>181.2</v>
      </c>
    </row>
    <row r="3043" spans="20:23" x14ac:dyDescent="0.25">
      <c r="T3043" s="3" t="s">
        <v>22</v>
      </c>
      <c r="U3043" s="11">
        <f t="shared" si="47"/>
        <v>0</v>
      </c>
      <c r="V3043" s="3">
        <v>116</v>
      </c>
      <c r="W3043" s="3">
        <v>63.3</v>
      </c>
    </row>
    <row r="3044" spans="20:23" x14ac:dyDescent="0.25">
      <c r="T3044" s="2" t="s">
        <v>22</v>
      </c>
      <c r="U3044" s="10">
        <f t="shared" si="47"/>
        <v>0</v>
      </c>
      <c r="V3044" s="2">
        <v>73</v>
      </c>
      <c r="W3044" s="2">
        <v>189.3</v>
      </c>
    </row>
    <row r="3045" spans="20:23" x14ac:dyDescent="0.25">
      <c r="T3045" s="3" t="s">
        <v>22</v>
      </c>
      <c r="U3045" s="11">
        <f t="shared" si="47"/>
        <v>0</v>
      </c>
      <c r="V3045" s="3">
        <v>84</v>
      </c>
      <c r="W3045" s="3">
        <v>140</v>
      </c>
    </row>
    <row r="3046" spans="20:23" x14ac:dyDescent="0.25">
      <c r="T3046" s="2" t="s">
        <v>23</v>
      </c>
      <c r="U3046" s="10">
        <f t="shared" si="47"/>
        <v>1</v>
      </c>
      <c r="V3046" s="2">
        <v>94</v>
      </c>
      <c r="W3046" s="2">
        <v>221</v>
      </c>
    </row>
    <row r="3047" spans="20:23" x14ac:dyDescent="0.25">
      <c r="T3047" s="3" t="s">
        <v>22</v>
      </c>
      <c r="U3047" s="11">
        <f t="shared" si="47"/>
        <v>0</v>
      </c>
      <c r="V3047" s="3">
        <v>83</v>
      </c>
      <c r="W3047" s="3">
        <v>191.6</v>
      </c>
    </row>
    <row r="3048" spans="20:23" x14ac:dyDescent="0.25">
      <c r="T3048" s="2" t="s">
        <v>23</v>
      </c>
      <c r="U3048" s="10">
        <f t="shared" si="47"/>
        <v>1</v>
      </c>
      <c r="V3048" s="2">
        <v>83</v>
      </c>
      <c r="W3048" s="2">
        <v>294.3</v>
      </c>
    </row>
    <row r="3049" spans="20:23" x14ac:dyDescent="0.25">
      <c r="T3049" s="3" t="s">
        <v>22</v>
      </c>
      <c r="U3049" s="11">
        <f t="shared" si="47"/>
        <v>0</v>
      </c>
      <c r="V3049" s="3">
        <v>113</v>
      </c>
      <c r="W3049" s="3">
        <v>162.6</v>
      </c>
    </row>
    <row r="3050" spans="20:23" x14ac:dyDescent="0.25">
      <c r="T3050" s="2" t="s">
        <v>22</v>
      </c>
      <c r="U3050" s="10">
        <f t="shared" si="47"/>
        <v>0</v>
      </c>
      <c r="V3050" s="2">
        <v>126</v>
      </c>
      <c r="W3050" s="2">
        <v>233.6</v>
      </c>
    </row>
    <row r="3051" spans="20:23" x14ac:dyDescent="0.25">
      <c r="T3051" s="3" t="s">
        <v>23</v>
      </c>
      <c r="U3051" s="11">
        <f t="shared" si="47"/>
        <v>1</v>
      </c>
      <c r="V3051" s="3">
        <v>119</v>
      </c>
      <c r="W3051" s="3">
        <v>290.5</v>
      </c>
    </row>
    <row r="3052" spans="20:23" x14ac:dyDescent="0.25">
      <c r="T3052" s="2" t="s">
        <v>23</v>
      </c>
      <c r="U3052" s="10">
        <f t="shared" si="47"/>
        <v>1</v>
      </c>
      <c r="V3052" s="2">
        <v>112</v>
      </c>
      <c r="W3052" s="2">
        <v>183.2</v>
      </c>
    </row>
    <row r="3053" spans="20:23" x14ac:dyDescent="0.25">
      <c r="T3053" s="3" t="s">
        <v>22</v>
      </c>
      <c r="U3053" s="11">
        <f t="shared" si="47"/>
        <v>0</v>
      </c>
      <c r="V3053" s="3">
        <v>78</v>
      </c>
      <c r="W3053" s="3">
        <v>155.6</v>
      </c>
    </row>
    <row r="3054" spans="20:23" x14ac:dyDescent="0.25">
      <c r="T3054" s="2" t="s">
        <v>23</v>
      </c>
      <c r="U3054" s="10">
        <f t="shared" si="47"/>
        <v>1</v>
      </c>
      <c r="V3054" s="2">
        <v>93</v>
      </c>
      <c r="W3054" s="2">
        <v>303</v>
      </c>
    </row>
    <row r="3055" spans="20:23" x14ac:dyDescent="0.25">
      <c r="T3055" s="3" t="s">
        <v>22</v>
      </c>
      <c r="U3055" s="11">
        <f t="shared" si="47"/>
        <v>0</v>
      </c>
      <c r="V3055" s="3">
        <v>115</v>
      </c>
      <c r="W3055" s="3">
        <v>114.4</v>
      </c>
    </row>
    <row r="3056" spans="20:23" x14ac:dyDescent="0.25">
      <c r="T3056" s="2" t="s">
        <v>22</v>
      </c>
      <c r="U3056" s="10">
        <f t="shared" si="47"/>
        <v>0</v>
      </c>
      <c r="V3056" s="2">
        <v>106</v>
      </c>
      <c r="W3056" s="2">
        <v>164.8</v>
      </c>
    </row>
    <row r="3057" spans="20:23" x14ac:dyDescent="0.25">
      <c r="T3057" s="3" t="s">
        <v>22</v>
      </c>
      <c r="U3057" s="11">
        <f t="shared" si="47"/>
        <v>0</v>
      </c>
      <c r="V3057" s="3">
        <v>106</v>
      </c>
      <c r="W3057" s="3">
        <v>220.3</v>
      </c>
    </row>
    <row r="3058" spans="20:23" x14ac:dyDescent="0.25">
      <c r="T3058" s="2" t="s">
        <v>22</v>
      </c>
      <c r="U3058" s="10">
        <f t="shared" si="47"/>
        <v>0</v>
      </c>
      <c r="V3058" s="2">
        <v>98</v>
      </c>
      <c r="W3058" s="2">
        <v>189</v>
      </c>
    </row>
    <row r="3059" spans="20:23" x14ac:dyDescent="0.25">
      <c r="T3059" s="3" t="s">
        <v>22</v>
      </c>
      <c r="U3059" s="11">
        <f t="shared" si="47"/>
        <v>0</v>
      </c>
      <c r="V3059" s="3">
        <v>92</v>
      </c>
      <c r="W3059" s="3">
        <v>172.6</v>
      </c>
    </row>
    <row r="3060" spans="20:23" x14ac:dyDescent="0.25">
      <c r="T3060" s="2" t="s">
        <v>22</v>
      </c>
      <c r="U3060" s="10">
        <f t="shared" si="47"/>
        <v>0</v>
      </c>
      <c r="V3060" s="2">
        <v>141</v>
      </c>
      <c r="W3060" s="2">
        <v>168.8</v>
      </c>
    </row>
    <row r="3061" spans="20:23" x14ac:dyDescent="0.25">
      <c r="T3061" s="3" t="s">
        <v>22</v>
      </c>
      <c r="U3061" s="11">
        <f t="shared" si="47"/>
        <v>0</v>
      </c>
      <c r="V3061" s="3">
        <v>137</v>
      </c>
      <c r="W3061" s="3">
        <v>243.1</v>
      </c>
    </row>
    <row r="3062" spans="20:23" x14ac:dyDescent="0.25">
      <c r="T3062" s="2" t="s">
        <v>23</v>
      </c>
      <c r="U3062" s="10">
        <f t="shared" si="47"/>
        <v>1</v>
      </c>
      <c r="V3062" s="2">
        <v>107</v>
      </c>
      <c r="W3062" s="2">
        <v>324.3</v>
      </c>
    </row>
    <row r="3063" spans="20:23" x14ac:dyDescent="0.25">
      <c r="T3063" s="3" t="s">
        <v>22</v>
      </c>
      <c r="U3063" s="11">
        <f t="shared" si="47"/>
        <v>0</v>
      </c>
      <c r="V3063" s="3">
        <v>85</v>
      </c>
      <c r="W3063" s="3">
        <v>69.7</v>
      </c>
    </row>
    <row r="3064" spans="20:23" x14ac:dyDescent="0.25">
      <c r="T3064" s="2" t="s">
        <v>23</v>
      </c>
      <c r="U3064" s="10">
        <f t="shared" si="47"/>
        <v>1</v>
      </c>
      <c r="V3064" s="2">
        <v>118</v>
      </c>
      <c r="W3064" s="2">
        <v>176.9</v>
      </c>
    </row>
    <row r="3065" spans="20:23" x14ac:dyDescent="0.25">
      <c r="T3065" s="3" t="s">
        <v>22</v>
      </c>
      <c r="U3065" s="11">
        <f t="shared" si="47"/>
        <v>0</v>
      </c>
      <c r="V3065" s="3">
        <v>117</v>
      </c>
      <c r="W3065" s="3">
        <v>140.4</v>
      </c>
    </row>
    <row r="3066" spans="20:23" x14ac:dyDescent="0.25">
      <c r="T3066" s="2" t="s">
        <v>22</v>
      </c>
      <c r="U3066" s="10">
        <f t="shared" si="47"/>
        <v>0</v>
      </c>
      <c r="V3066" s="2">
        <v>117</v>
      </c>
      <c r="W3066" s="2">
        <v>167.4</v>
      </c>
    </row>
    <row r="3067" spans="20:23" x14ac:dyDescent="0.25">
      <c r="T3067" s="3" t="s">
        <v>22</v>
      </c>
      <c r="U3067" s="11">
        <f t="shared" si="47"/>
        <v>0</v>
      </c>
      <c r="V3067" s="3">
        <v>112</v>
      </c>
      <c r="W3067" s="3">
        <v>166.4</v>
      </c>
    </row>
    <row r="3068" spans="20:23" x14ac:dyDescent="0.25">
      <c r="T3068" s="2" t="s">
        <v>22</v>
      </c>
      <c r="U3068" s="10">
        <f t="shared" si="47"/>
        <v>0</v>
      </c>
      <c r="V3068" s="2">
        <v>108</v>
      </c>
      <c r="W3068" s="2">
        <v>171.5</v>
      </c>
    </row>
    <row r="3069" spans="20:23" x14ac:dyDescent="0.25">
      <c r="T3069" s="3" t="s">
        <v>22</v>
      </c>
      <c r="U3069" s="11">
        <f t="shared" si="47"/>
        <v>0</v>
      </c>
      <c r="V3069" s="3">
        <v>151</v>
      </c>
      <c r="W3069" s="3">
        <v>177.2</v>
      </c>
    </row>
    <row r="3070" spans="20:23" x14ac:dyDescent="0.25">
      <c r="T3070" s="2" t="s">
        <v>22</v>
      </c>
      <c r="U3070" s="10">
        <f t="shared" si="47"/>
        <v>0</v>
      </c>
      <c r="V3070" s="2">
        <v>64</v>
      </c>
      <c r="W3070" s="2">
        <v>114.5</v>
      </c>
    </row>
    <row r="3071" spans="20:23" x14ac:dyDescent="0.25">
      <c r="T3071" s="3" t="s">
        <v>22</v>
      </c>
      <c r="U3071" s="11">
        <f t="shared" si="47"/>
        <v>0</v>
      </c>
      <c r="V3071" s="3">
        <v>123</v>
      </c>
      <c r="W3071" s="3">
        <v>205.1</v>
      </c>
    </row>
    <row r="3072" spans="20:23" x14ac:dyDescent="0.25">
      <c r="T3072" s="2" t="s">
        <v>23</v>
      </c>
      <c r="U3072" s="10">
        <f t="shared" si="47"/>
        <v>1</v>
      </c>
      <c r="V3072" s="2">
        <v>112</v>
      </c>
      <c r="W3072" s="2">
        <v>208.4</v>
      </c>
    </row>
    <row r="3073" spans="20:23" x14ac:dyDescent="0.25">
      <c r="T3073" s="3" t="s">
        <v>22</v>
      </c>
      <c r="U3073" s="11">
        <f t="shared" si="47"/>
        <v>0</v>
      </c>
      <c r="V3073" s="3">
        <v>102</v>
      </c>
      <c r="W3073" s="3">
        <v>125.8</v>
      </c>
    </row>
    <row r="3074" spans="20:23" x14ac:dyDescent="0.25">
      <c r="T3074" s="2" t="s">
        <v>22</v>
      </c>
      <c r="U3074" s="10">
        <f t="shared" si="47"/>
        <v>0</v>
      </c>
      <c r="V3074" s="2">
        <v>97</v>
      </c>
      <c r="W3074" s="2">
        <v>186.2</v>
      </c>
    </row>
    <row r="3075" spans="20:23" x14ac:dyDescent="0.25">
      <c r="T3075" s="3" t="s">
        <v>22</v>
      </c>
      <c r="U3075" s="11">
        <f t="shared" ref="U3075:U3138" si="48">IF(T3075="yes",1,0)</f>
        <v>0</v>
      </c>
      <c r="V3075" s="3">
        <v>136</v>
      </c>
      <c r="W3075" s="3">
        <v>128.9</v>
      </c>
    </row>
    <row r="3076" spans="20:23" x14ac:dyDescent="0.25">
      <c r="T3076" s="2" t="s">
        <v>22</v>
      </c>
      <c r="U3076" s="10">
        <f t="shared" si="48"/>
        <v>0</v>
      </c>
      <c r="V3076" s="2">
        <v>91</v>
      </c>
      <c r="W3076" s="2">
        <v>257.39999999999998</v>
      </c>
    </row>
    <row r="3077" spans="20:23" x14ac:dyDescent="0.25">
      <c r="T3077" s="3" t="s">
        <v>22</v>
      </c>
      <c r="U3077" s="11">
        <f t="shared" si="48"/>
        <v>0</v>
      </c>
      <c r="V3077" s="3">
        <v>113</v>
      </c>
      <c r="W3077" s="3">
        <v>189.3</v>
      </c>
    </row>
    <row r="3078" spans="20:23" x14ac:dyDescent="0.25">
      <c r="T3078" s="2" t="s">
        <v>22</v>
      </c>
      <c r="U3078" s="10">
        <f t="shared" si="48"/>
        <v>0</v>
      </c>
      <c r="V3078" s="2">
        <v>134</v>
      </c>
      <c r="W3078" s="2">
        <v>50.1</v>
      </c>
    </row>
    <row r="3079" spans="20:23" x14ac:dyDescent="0.25">
      <c r="T3079" s="3" t="s">
        <v>22</v>
      </c>
      <c r="U3079" s="11">
        <f t="shared" si="48"/>
        <v>0</v>
      </c>
      <c r="V3079" s="3">
        <v>118</v>
      </c>
      <c r="W3079" s="3">
        <v>264.2</v>
      </c>
    </row>
    <row r="3080" spans="20:23" x14ac:dyDescent="0.25">
      <c r="T3080" s="2" t="s">
        <v>22</v>
      </c>
      <c r="U3080" s="10">
        <f t="shared" si="48"/>
        <v>0</v>
      </c>
      <c r="V3080" s="2">
        <v>80</v>
      </c>
      <c r="W3080" s="2">
        <v>192.1</v>
      </c>
    </row>
    <row r="3081" spans="20:23" x14ac:dyDescent="0.25">
      <c r="T3081" s="3" t="s">
        <v>22</v>
      </c>
      <c r="U3081" s="11">
        <f t="shared" si="48"/>
        <v>0</v>
      </c>
      <c r="V3081" s="3">
        <v>98</v>
      </c>
      <c r="W3081" s="3">
        <v>145.4</v>
      </c>
    </row>
    <row r="3082" spans="20:23" x14ac:dyDescent="0.25">
      <c r="T3082" s="2" t="s">
        <v>22</v>
      </c>
      <c r="U3082" s="10">
        <f t="shared" si="48"/>
        <v>0</v>
      </c>
      <c r="V3082" s="2">
        <v>80</v>
      </c>
      <c r="W3082" s="2">
        <v>240.8</v>
      </c>
    </row>
    <row r="3083" spans="20:23" x14ac:dyDescent="0.25">
      <c r="T3083" s="3" t="s">
        <v>22</v>
      </c>
      <c r="U3083" s="11">
        <f t="shared" si="48"/>
        <v>0</v>
      </c>
      <c r="V3083" s="3">
        <v>98</v>
      </c>
      <c r="W3083" s="3">
        <v>170.7</v>
      </c>
    </row>
    <row r="3084" spans="20:23" x14ac:dyDescent="0.25">
      <c r="T3084" s="2" t="s">
        <v>22</v>
      </c>
      <c r="U3084" s="10">
        <f t="shared" si="48"/>
        <v>0</v>
      </c>
      <c r="V3084" s="2">
        <v>118</v>
      </c>
      <c r="W3084" s="2">
        <v>221</v>
      </c>
    </row>
    <row r="3085" spans="20:23" x14ac:dyDescent="0.25">
      <c r="T3085" s="3" t="s">
        <v>22</v>
      </c>
      <c r="U3085" s="11">
        <f t="shared" si="48"/>
        <v>0</v>
      </c>
      <c r="V3085" s="3">
        <v>109</v>
      </c>
      <c r="W3085" s="3">
        <v>180</v>
      </c>
    </row>
    <row r="3086" spans="20:23" x14ac:dyDescent="0.25">
      <c r="T3086" s="2" t="s">
        <v>22</v>
      </c>
      <c r="U3086" s="10">
        <f t="shared" si="48"/>
        <v>0</v>
      </c>
      <c r="V3086" s="2">
        <v>92</v>
      </c>
      <c r="W3086" s="2">
        <v>298.8</v>
      </c>
    </row>
    <row r="3087" spans="20:23" x14ac:dyDescent="0.25">
      <c r="T3087" s="3" t="s">
        <v>23</v>
      </c>
      <c r="U3087" s="11">
        <f t="shared" si="48"/>
        <v>1</v>
      </c>
      <c r="V3087" s="3">
        <v>97</v>
      </c>
      <c r="W3087" s="3">
        <v>317.10000000000002</v>
      </c>
    </row>
    <row r="3088" spans="20:23" x14ac:dyDescent="0.25">
      <c r="T3088" s="2" t="s">
        <v>22</v>
      </c>
      <c r="U3088" s="10">
        <f t="shared" si="48"/>
        <v>0</v>
      </c>
      <c r="V3088" s="2">
        <v>103</v>
      </c>
      <c r="W3088" s="2">
        <v>102.2</v>
      </c>
    </row>
    <row r="3089" spans="20:23" x14ac:dyDescent="0.25">
      <c r="T3089" s="3" t="s">
        <v>22</v>
      </c>
      <c r="U3089" s="11">
        <f t="shared" si="48"/>
        <v>0</v>
      </c>
      <c r="V3089" s="3">
        <v>87</v>
      </c>
      <c r="W3089" s="3">
        <v>182.9</v>
      </c>
    </row>
    <row r="3090" spans="20:23" x14ac:dyDescent="0.25">
      <c r="T3090" s="2" t="s">
        <v>22</v>
      </c>
      <c r="U3090" s="10">
        <f t="shared" si="48"/>
        <v>0</v>
      </c>
      <c r="V3090" s="2">
        <v>126</v>
      </c>
      <c r="W3090" s="2">
        <v>184.8</v>
      </c>
    </row>
    <row r="3091" spans="20:23" x14ac:dyDescent="0.25">
      <c r="T3091" s="3" t="s">
        <v>22</v>
      </c>
      <c r="U3091" s="11">
        <f t="shared" si="48"/>
        <v>0</v>
      </c>
      <c r="V3091" s="3">
        <v>57</v>
      </c>
      <c r="W3091" s="3">
        <v>251.5</v>
      </c>
    </row>
    <row r="3092" spans="20:23" x14ac:dyDescent="0.25">
      <c r="T3092" s="2" t="s">
        <v>22</v>
      </c>
      <c r="U3092" s="10">
        <f t="shared" si="48"/>
        <v>0</v>
      </c>
      <c r="V3092" s="2">
        <v>102</v>
      </c>
      <c r="W3092" s="2">
        <v>131.6</v>
      </c>
    </row>
    <row r="3093" spans="20:23" x14ac:dyDescent="0.25">
      <c r="T3093" s="3" t="s">
        <v>22</v>
      </c>
      <c r="U3093" s="11">
        <f t="shared" si="48"/>
        <v>0</v>
      </c>
      <c r="V3093" s="3">
        <v>128</v>
      </c>
      <c r="W3093" s="3">
        <v>92.3</v>
      </c>
    </row>
    <row r="3094" spans="20:23" x14ac:dyDescent="0.25">
      <c r="T3094" s="2" t="s">
        <v>23</v>
      </c>
      <c r="U3094" s="10">
        <f t="shared" si="48"/>
        <v>1</v>
      </c>
      <c r="V3094" s="2">
        <v>109</v>
      </c>
      <c r="W3094" s="2">
        <v>196.7</v>
      </c>
    </row>
    <row r="3095" spans="20:23" x14ac:dyDescent="0.25">
      <c r="T3095" s="3" t="s">
        <v>22</v>
      </c>
      <c r="U3095" s="11">
        <f t="shared" si="48"/>
        <v>0</v>
      </c>
      <c r="V3095" s="3">
        <v>98</v>
      </c>
      <c r="W3095" s="3">
        <v>131.4</v>
      </c>
    </row>
    <row r="3096" spans="20:23" x14ac:dyDescent="0.25">
      <c r="T3096" s="2" t="s">
        <v>23</v>
      </c>
      <c r="U3096" s="10">
        <f t="shared" si="48"/>
        <v>1</v>
      </c>
      <c r="V3096" s="2">
        <v>122</v>
      </c>
      <c r="W3096" s="2">
        <v>215.9</v>
      </c>
    </row>
    <row r="3097" spans="20:23" x14ac:dyDescent="0.25">
      <c r="T3097" s="3" t="s">
        <v>22</v>
      </c>
      <c r="U3097" s="11">
        <f t="shared" si="48"/>
        <v>0</v>
      </c>
      <c r="V3097" s="3">
        <v>95</v>
      </c>
      <c r="W3097" s="3">
        <v>158.19999999999999</v>
      </c>
    </row>
    <row r="3098" spans="20:23" x14ac:dyDescent="0.25">
      <c r="T3098" s="2" t="s">
        <v>22</v>
      </c>
      <c r="U3098" s="10">
        <f t="shared" si="48"/>
        <v>0</v>
      </c>
      <c r="V3098" s="2">
        <v>111</v>
      </c>
      <c r="W3098" s="2">
        <v>206.4</v>
      </c>
    </row>
    <row r="3099" spans="20:23" x14ac:dyDescent="0.25">
      <c r="T3099" s="3" t="s">
        <v>22</v>
      </c>
      <c r="U3099" s="11">
        <f t="shared" si="48"/>
        <v>0</v>
      </c>
      <c r="V3099" s="3">
        <v>94</v>
      </c>
      <c r="W3099" s="3">
        <v>138.19999999999999</v>
      </c>
    </row>
    <row r="3100" spans="20:23" x14ac:dyDescent="0.25">
      <c r="T3100" s="2" t="s">
        <v>22</v>
      </c>
      <c r="U3100" s="10">
        <f t="shared" si="48"/>
        <v>0</v>
      </c>
      <c r="V3100" s="2">
        <v>125</v>
      </c>
      <c r="W3100" s="2">
        <v>192.3</v>
      </c>
    </row>
    <row r="3101" spans="20:23" x14ac:dyDescent="0.25">
      <c r="T3101" s="3" t="s">
        <v>22</v>
      </c>
      <c r="U3101" s="11">
        <f t="shared" si="48"/>
        <v>0</v>
      </c>
      <c r="V3101" s="3">
        <v>78</v>
      </c>
      <c r="W3101" s="3">
        <v>262.10000000000002</v>
      </c>
    </row>
    <row r="3102" spans="20:23" x14ac:dyDescent="0.25">
      <c r="T3102" s="2" t="s">
        <v>22</v>
      </c>
      <c r="U3102" s="10">
        <f t="shared" si="48"/>
        <v>0</v>
      </c>
      <c r="V3102" s="2">
        <v>106</v>
      </c>
      <c r="W3102" s="2">
        <v>41.2</v>
      </c>
    </row>
    <row r="3103" spans="20:23" x14ac:dyDescent="0.25">
      <c r="T3103" s="3" t="s">
        <v>22</v>
      </c>
      <c r="U3103" s="11">
        <f t="shared" si="48"/>
        <v>0</v>
      </c>
      <c r="V3103" s="3">
        <v>60</v>
      </c>
      <c r="W3103" s="3">
        <v>167</v>
      </c>
    </row>
    <row r="3104" spans="20:23" x14ac:dyDescent="0.25">
      <c r="T3104" s="2" t="s">
        <v>22</v>
      </c>
      <c r="U3104" s="10">
        <f t="shared" si="48"/>
        <v>0</v>
      </c>
      <c r="V3104" s="2">
        <v>95</v>
      </c>
      <c r="W3104" s="2">
        <v>210.2</v>
      </c>
    </row>
    <row r="3105" spans="20:23" x14ac:dyDescent="0.25">
      <c r="T3105" s="3" t="s">
        <v>22</v>
      </c>
      <c r="U3105" s="11">
        <f t="shared" si="48"/>
        <v>0</v>
      </c>
      <c r="V3105" s="3">
        <v>74</v>
      </c>
      <c r="W3105" s="3">
        <v>204.9</v>
      </c>
    </row>
    <row r="3106" spans="20:23" x14ac:dyDescent="0.25">
      <c r="T3106" s="2" t="s">
        <v>22</v>
      </c>
      <c r="U3106" s="10">
        <f t="shared" si="48"/>
        <v>0</v>
      </c>
      <c r="V3106" s="2">
        <v>105</v>
      </c>
      <c r="W3106" s="2">
        <v>184.1</v>
      </c>
    </row>
    <row r="3107" spans="20:23" x14ac:dyDescent="0.25">
      <c r="T3107" s="3" t="s">
        <v>22</v>
      </c>
      <c r="U3107" s="11">
        <f t="shared" si="48"/>
        <v>0</v>
      </c>
      <c r="V3107" s="3">
        <v>84</v>
      </c>
      <c r="W3107" s="3">
        <v>263.8</v>
      </c>
    </row>
    <row r="3108" spans="20:23" x14ac:dyDescent="0.25">
      <c r="T3108" s="2" t="s">
        <v>22</v>
      </c>
      <c r="U3108" s="10">
        <f t="shared" si="48"/>
        <v>0</v>
      </c>
      <c r="V3108" s="2">
        <v>50</v>
      </c>
      <c r="W3108" s="2">
        <v>142.30000000000001</v>
      </c>
    </row>
    <row r="3109" spans="20:23" x14ac:dyDescent="0.25">
      <c r="T3109" s="3" t="s">
        <v>22</v>
      </c>
      <c r="U3109" s="11">
        <f t="shared" si="48"/>
        <v>0</v>
      </c>
      <c r="V3109" s="3">
        <v>103</v>
      </c>
      <c r="W3109" s="3">
        <v>167.1</v>
      </c>
    </row>
    <row r="3110" spans="20:23" x14ac:dyDescent="0.25">
      <c r="T3110" s="2" t="s">
        <v>22</v>
      </c>
      <c r="U3110" s="10">
        <f t="shared" si="48"/>
        <v>0</v>
      </c>
      <c r="V3110" s="2">
        <v>86</v>
      </c>
      <c r="W3110" s="2">
        <v>148.30000000000001</v>
      </c>
    </row>
    <row r="3111" spans="20:23" x14ac:dyDescent="0.25">
      <c r="T3111" s="3" t="s">
        <v>23</v>
      </c>
      <c r="U3111" s="11">
        <f t="shared" si="48"/>
        <v>1</v>
      </c>
      <c r="V3111" s="3">
        <v>88</v>
      </c>
      <c r="W3111" s="3">
        <v>297.8</v>
      </c>
    </row>
    <row r="3112" spans="20:23" x14ac:dyDescent="0.25">
      <c r="T3112" s="2" t="s">
        <v>22</v>
      </c>
      <c r="U3112" s="10">
        <f t="shared" si="48"/>
        <v>0</v>
      </c>
      <c r="V3112" s="2">
        <v>60</v>
      </c>
      <c r="W3112" s="2">
        <v>144.5</v>
      </c>
    </row>
    <row r="3113" spans="20:23" x14ac:dyDescent="0.25">
      <c r="T3113" s="3" t="s">
        <v>23</v>
      </c>
      <c r="U3113" s="11">
        <f t="shared" si="48"/>
        <v>1</v>
      </c>
      <c r="V3113" s="3">
        <v>71</v>
      </c>
      <c r="W3113" s="3">
        <v>233.4</v>
      </c>
    </row>
    <row r="3114" spans="20:23" x14ac:dyDescent="0.25">
      <c r="T3114" s="2" t="s">
        <v>22</v>
      </c>
      <c r="U3114" s="10">
        <f t="shared" si="48"/>
        <v>0</v>
      </c>
      <c r="V3114" s="2">
        <v>98</v>
      </c>
      <c r="W3114" s="2">
        <v>130.5</v>
      </c>
    </row>
    <row r="3115" spans="20:23" x14ac:dyDescent="0.25">
      <c r="T3115" s="3" t="s">
        <v>22</v>
      </c>
      <c r="U3115" s="11">
        <f t="shared" si="48"/>
        <v>0</v>
      </c>
      <c r="V3115" s="3">
        <v>107</v>
      </c>
      <c r="W3115" s="3">
        <v>133.30000000000001</v>
      </c>
    </row>
    <row r="3116" spans="20:23" x14ac:dyDescent="0.25">
      <c r="T3116" s="2" t="s">
        <v>22</v>
      </c>
      <c r="U3116" s="10">
        <f t="shared" si="48"/>
        <v>0</v>
      </c>
      <c r="V3116" s="2">
        <v>103</v>
      </c>
      <c r="W3116" s="2">
        <v>183.7</v>
      </c>
    </row>
    <row r="3117" spans="20:23" x14ac:dyDescent="0.25">
      <c r="T3117" s="3" t="s">
        <v>23</v>
      </c>
      <c r="U3117" s="11">
        <f t="shared" si="48"/>
        <v>1</v>
      </c>
      <c r="V3117" s="3">
        <v>114</v>
      </c>
      <c r="W3117" s="3">
        <v>271</v>
      </c>
    </row>
    <row r="3118" spans="20:23" x14ac:dyDescent="0.25">
      <c r="T3118" s="2" t="s">
        <v>22</v>
      </c>
      <c r="U3118" s="10">
        <f t="shared" si="48"/>
        <v>0</v>
      </c>
      <c r="V3118" s="2">
        <v>70</v>
      </c>
      <c r="W3118" s="2">
        <v>122.5</v>
      </c>
    </row>
    <row r="3119" spans="20:23" x14ac:dyDescent="0.25">
      <c r="T3119" s="3" t="s">
        <v>22</v>
      </c>
      <c r="U3119" s="11">
        <f t="shared" si="48"/>
        <v>0</v>
      </c>
      <c r="V3119" s="3">
        <v>85</v>
      </c>
      <c r="W3119" s="3">
        <v>182.5</v>
      </c>
    </row>
    <row r="3120" spans="20:23" x14ac:dyDescent="0.25">
      <c r="T3120" s="2" t="s">
        <v>22</v>
      </c>
      <c r="U3120" s="10">
        <f t="shared" si="48"/>
        <v>0</v>
      </c>
      <c r="V3120" s="2">
        <v>122</v>
      </c>
      <c r="W3120" s="2">
        <v>110.4</v>
      </c>
    </row>
    <row r="3121" spans="20:23" x14ac:dyDescent="0.25">
      <c r="T3121" s="3" t="s">
        <v>22</v>
      </c>
      <c r="U3121" s="11">
        <f t="shared" si="48"/>
        <v>0</v>
      </c>
      <c r="V3121" s="3">
        <v>109</v>
      </c>
      <c r="W3121" s="3">
        <v>140.80000000000001</v>
      </c>
    </row>
    <row r="3122" spans="20:23" x14ac:dyDescent="0.25">
      <c r="T3122" s="2" t="s">
        <v>22</v>
      </c>
      <c r="U3122" s="10">
        <f t="shared" si="48"/>
        <v>0</v>
      </c>
      <c r="V3122" s="2">
        <v>102</v>
      </c>
      <c r="W3122" s="2">
        <v>137.5</v>
      </c>
    </row>
    <row r="3123" spans="20:23" x14ac:dyDescent="0.25">
      <c r="T3123" s="3" t="s">
        <v>22</v>
      </c>
      <c r="U3123" s="11">
        <f t="shared" si="48"/>
        <v>0</v>
      </c>
      <c r="V3123" s="3">
        <v>81</v>
      </c>
      <c r="W3123" s="3">
        <v>115.9</v>
      </c>
    </row>
    <row r="3124" spans="20:23" x14ac:dyDescent="0.25">
      <c r="T3124" s="2" t="s">
        <v>22</v>
      </c>
      <c r="U3124" s="10">
        <f t="shared" si="48"/>
        <v>0</v>
      </c>
      <c r="V3124" s="2">
        <v>108</v>
      </c>
      <c r="W3124" s="2">
        <v>288.2</v>
      </c>
    </row>
    <row r="3125" spans="20:23" x14ac:dyDescent="0.25">
      <c r="T3125" s="3" t="s">
        <v>22</v>
      </c>
      <c r="U3125" s="11">
        <f t="shared" si="48"/>
        <v>0</v>
      </c>
      <c r="V3125" s="3">
        <v>100</v>
      </c>
      <c r="W3125" s="3">
        <v>60.2</v>
      </c>
    </row>
    <row r="3126" spans="20:23" x14ac:dyDescent="0.25">
      <c r="T3126" s="2" t="s">
        <v>23</v>
      </c>
      <c r="U3126" s="10">
        <f t="shared" si="48"/>
        <v>1</v>
      </c>
      <c r="V3126" s="2">
        <v>100</v>
      </c>
      <c r="W3126" s="2">
        <v>125.5</v>
      </c>
    </row>
    <row r="3127" spans="20:23" x14ac:dyDescent="0.25">
      <c r="T3127" s="3" t="s">
        <v>22</v>
      </c>
      <c r="U3127" s="11">
        <f t="shared" si="48"/>
        <v>0</v>
      </c>
      <c r="V3127" s="3">
        <v>142</v>
      </c>
      <c r="W3127" s="3">
        <v>179.6</v>
      </c>
    </row>
    <row r="3128" spans="20:23" x14ac:dyDescent="0.25">
      <c r="T3128" s="2" t="s">
        <v>22</v>
      </c>
      <c r="U3128" s="10">
        <f t="shared" si="48"/>
        <v>0</v>
      </c>
      <c r="V3128" s="2">
        <v>126</v>
      </c>
      <c r="W3128" s="2">
        <v>99</v>
      </c>
    </row>
    <row r="3129" spans="20:23" x14ac:dyDescent="0.25">
      <c r="T3129" s="3" t="s">
        <v>22</v>
      </c>
      <c r="U3129" s="11">
        <f t="shared" si="48"/>
        <v>0</v>
      </c>
      <c r="V3129" s="3">
        <v>71</v>
      </c>
      <c r="W3129" s="3">
        <v>155.4</v>
      </c>
    </row>
    <row r="3130" spans="20:23" x14ac:dyDescent="0.25">
      <c r="T3130" s="2" t="s">
        <v>22</v>
      </c>
      <c r="U3130" s="10">
        <f t="shared" si="48"/>
        <v>0</v>
      </c>
      <c r="V3130" s="2">
        <v>107</v>
      </c>
      <c r="W3130" s="2">
        <v>177.4</v>
      </c>
    </row>
    <row r="3131" spans="20:23" x14ac:dyDescent="0.25">
      <c r="T3131" s="3" t="s">
        <v>22</v>
      </c>
      <c r="U3131" s="11">
        <f t="shared" si="48"/>
        <v>0</v>
      </c>
      <c r="V3131" s="3">
        <v>72</v>
      </c>
      <c r="W3131" s="3">
        <v>233.6</v>
      </c>
    </row>
    <row r="3132" spans="20:23" x14ac:dyDescent="0.25">
      <c r="T3132" s="2" t="s">
        <v>22</v>
      </c>
      <c r="U3132" s="10">
        <f t="shared" si="48"/>
        <v>0</v>
      </c>
      <c r="V3132" s="2">
        <v>109</v>
      </c>
      <c r="W3132" s="2">
        <v>210.2</v>
      </c>
    </row>
    <row r="3133" spans="20:23" x14ac:dyDescent="0.25">
      <c r="T3133" s="3" t="s">
        <v>22</v>
      </c>
      <c r="U3133" s="11">
        <f t="shared" si="48"/>
        <v>0</v>
      </c>
      <c r="V3133" s="3">
        <v>83</v>
      </c>
      <c r="W3133" s="3">
        <v>126.8</v>
      </c>
    </row>
    <row r="3134" spans="20:23" x14ac:dyDescent="0.25">
      <c r="T3134" s="2" t="s">
        <v>22</v>
      </c>
      <c r="U3134" s="10">
        <f t="shared" si="48"/>
        <v>0</v>
      </c>
      <c r="V3134" s="2">
        <v>80</v>
      </c>
      <c r="W3134" s="2">
        <v>187.1</v>
      </c>
    </row>
    <row r="3135" spans="20:23" x14ac:dyDescent="0.25">
      <c r="T3135" s="3" t="s">
        <v>22</v>
      </c>
      <c r="U3135" s="11">
        <f t="shared" si="48"/>
        <v>0</v>
      </c>
      <c r="V3135" s="3">
        <v>91</v>
      </c>
      <c r="W3135" s="3">
        <v>155.80000000000001</v>
      </c>
    </row>
    <row r="3136" spans="20:23" x14ac:dyDescent="0.25">
      <c r="T3136" s="2" t="s">
        <v>22</v>
      </c>
      <c r="U3136" s="10">
        <f t="shared" si="48"/>
        <v>0</v>
      </c>
      <c r="V3136" s="2">
        <v>130</v>
      </c>
      <c r="W3136" s="2">
        <v>232.1</v>
      </c>
    </row>
    <row r="3137" spans="20:23" x14ac:dyDescent="0.25">
      <c r="T3137" s="3" t="s">
        <v>22</v>
      </c>
      <c r="U3137" s="11">
        <f t="shared" si="48"/>
        <v>0</v>
      </c>
      <c r="V3137" s="3">
        <v>85</v>
      </c>
      <c r="W3137" s="3">
        <v>128.69999999999999</v>
      </c>
    </row>
    <row r="3138" spans="20:23" x14ac:dyDescent="0.25">
      <c r="T3138" s="2" t="s">
        <v>22</v>
      </c>
      <c r="U3138" s="10">
        <f t="shared" si="48"/>
        <v>0</v>
      </c>
      <c r="V3138" s="2">
        <v>87</v>
      </c>
      <c r="W3138" s="2">
        <v>208.9</v>
      </c>
    </row>
    <row r="3139" spans="20:23" x14ac:dyDescent="0.25">
      <c r="T3139" s="3" t="s">
        <v>23</v>
      </c>
      <c r="U3139" s="11">
        <f t="shared" ref="U3139:U3202" si="49">IF(T3139="yes",1,0)</f>
        <v>1</v>
      </c>
      <c r="V3139" s="3">
        <v>100</v>
      </c>
      <c r="W3139" s="3">
        <v>121.6</v>
      </c>
    </row>
    <row r="3140" spans="20:23" x14ac:dyDescent="0.25">
      <c r="T3140" s="2" t="s">
        <v>22</v>
      </c>
      <c r="U3140" s="10">
        <f t="shared" si="49"/>
        <v>0</v>
      </c>
      <c r="V3140" s="2">
        <v>106</v>
      </c>
      <c r="W3140" s="2">
        <v>145</v>
      </c>
    </row>
    <row r="3141" spans="20:23" x14ac:dyDescent="0.25">
      <c r="T3141" s="3" t="s">
        <v>22</v>
      </c>
      <c r="U3141" s="11">
        <f t="shared" si="49"/>
        <v>0</v>
      </c>
      <c r="V3141" s="3">
        <v>101</v>
      </c>
      <c r="W3141" s="3">
        <v>243.3</v>
      </c>
    </row>
    <row r="3142" spans="20:23" x14ac:dyDescent="0.25">
      <c r="T3142" s="2" t="s">
        <v>22</v>
      </c>
      <c r="U3142" s="10">
        <f t="shared" si="49"/>
        <v>0</v>
      </c>
      <c r="V3142" s="2">
        <v>60</v>
      </c>
      <c r="W3142" s="2">
        <v>214.8</v>
      </c>
    </row>
    <row r="3143" spans="20:23" x14ac:dyDescent="0.25">
      <c r="T3143" s="3" t="s">
        <v>22</v>
      </c>
      <c r="U3143" s="11">
        <f t="shared" si="49"/>
        <v>0</v>
      </c>
      <c r="V3143" s="3">
        <v>56</v>
      </c>
      <c r="W3143" s="3">
        <v>184.5</v>
      </c>
    </row>
    <row r="3144" spans="20:23" x14ac:dyDescent="0.25">
      <c r="T3144" s="2" t="s">
        <v>22</v>
      </c>
      <c r="U3144" s="10">
        <f t="shared" si="49"/>
        <v>0</v>
      </c>
      <c r="V3144" s="2">
        <v>98</v>
      </c>
      <c r="W3144" s="2">
        <v>84.3</v>
      </c>
    </row>
    <row r="3145" spans="20:23" x14ac:dyDescent="0.25">
      <c r="T3145" s="3" t="s">
        <v>22</v>
      </c>
      <c r="U3145" s="11">
        <f t="shared" si="49"/>
        <v>0</v>
      </c>
      <c r="V3145" s="3">
        <v>70</v>
      </c>
      <c r="W3145" s="3">
        <v>142.9</v>
      </c>
    </row>
    <row r="3146" spans="20:23" x14ac:dyDescent="0.25">
      <c r="T3146" s="2" t="s">
        <v>22</v>
      </c>
      <c r="U3146" s="10">
        <f t="shared" si="49"/>
        <v>0</v>
      </c>
      <c r="V3146" s="2">
        <v>82</v>
      </c>
      <c r="W3146" s="2">
        <v>120.6</v>
      </c>
    </row>
    <row r="3147" spans="20:23" x14ac:dyDescent="0.25">
      <c r="T3147" s="3" t="s">
        <v>22</v>
      </c>
      <c r="U3147" s="11">
        <f t="shared" si="49"/>
        <v>0</v>
      </c>
      <c r="V3147" s="3">
        <v>80</v>
      </c>
      <c r="W3147" s="3">
        <v>222.2</v>
      </c>
    </row>
    <row r="3148" spans="20:23" x14ac:dyDescent="0.25">
      <c r="T3148" s="2" t="s">
        <v>22</v>
      </c>
      <c r="U3148" s="10">
        <f t="shared" si="49"/>
        <v>0</v>
      </c>
      <c r="V3148" s="2">
        <v>132</v>
      </c>
      <c r="W3148" s="2">
        <v>219.3</v>
      </c>
    </row>
    <row r="3149" spans="20:23" x14ac:dyDescent="0.25">
      <c r="T3149" s="3" t="s">
        <v>22</v>
      </c>
      <c r="U3149" s="11">
        <f t="shared" si="49"/>
        <v>0</v>
      </c>
      <c r="V3149" s="3">
        <v>100</v>
      </c>
      <c r="W3149" s="3">
        <v>230.2</v>
      </c>
    </row>
    <row r="3150" spans="20:23" x14ac:dyDescent="0.25">
      <c r="T3150" s="2" t="s">
        <v>22</v>
      </c>
      <c r="U3150" s="10">
        <f t="shared" si="49"/>
        <v>0</v>
      </c>
      <c r="V3150" s="2">
        <v>115</v>
      </c>
      <c r="W3150" s="2">
        <v>76.099999999999994</v>
      </c>
    </row>
    <row r="3151" spans="20:23" x14ac:dyDescent="0.25">
      <c r="T3151" s="3" t="s">
        <v>22</v>
      </c>
      <c r="U3151" s="11">
        <f t="shared" si="49"/>
        <v>0</v>
      </c>
      <c r="V3151" s="3">
        <v>105</v>
      </c>
      <c r="W3151" s="3">
        <v>147.69999999999999</v>
      </c>
    </row>
    <row r="3152" spans="20:23" x14ac:dyDescent="0.25">
      <c r="T3152" s="2" t="s">
        <v>22</v>
      </c>
      <c r="U3152" s="10">
        <f t="shared" si="49"/>
        <v>0</v>
      </c>
      <c r="V3152" s="2">
        <v>102</v>
      </c>
      <c r="W3152" s="2">
        <v>139.4</v>
      </c>
    </row>
    <row r="3153" spans="20:23" x14ac:dyDescent="0.25">
      <c r="T3153" s="3" t="s">
        <v>22</v>
      </c>
      <c r="U3153" s="11">
        <f t="shared" si="49"/>
        <v>0</v>
      </c>
      <c r="V3153" s="3">
        <v>91</v>
      </c>
      <c r="W3153" s="3">
        <v>196</v>
      </c>
    </row>
    <row r="3154" spans="20:23" x14ac:dyDescent="0.25">
      <c r="T3154" s="2" t="s">
        <v>22</v>
      </c>
      <c r="U3154" s="10">
        <f t="shared" si="49"/>
        <v>0</v>
      </c>
      <c r="V3154" s="2">
        <v>73</v>
      </c>
      <c r="W3154" s="2">
        <v>160.80000000000001</v>
      </c>
    </row>
    <row r="3155" spans="20:23" x14ac:dyDescent="0.25">
      <c r="T3155" s="3" t="s">
        <v>23</v>
      </c>
      <c r="U3155" s="11">
        <f t="shared" si="49"/>
        <v>1</v>
      </c>
      <c r="V3155" s="3">
        <v>73</v>
      </c>
      <c r="W3155" s="3">
        <v>325.39999999999998</v>
      </c>
    </row>
    <row r="3156" spans="20:23" x14ac:dyDescent="0.25">
      <c r="T3156" s="2" t="s">
        <v>22</v>
      </c>
      <c r="U3156" s="10">
        <f t="shared" si="49"/>
        <v>0</v>
      </c>
      <c r="V3156" s="2">
        <v>92</v>
      </c>
      <c r="W3156" s="2">
        <v>198.2</v>
      </c>
    </row>
    <row r="3157" spans="20:23" x14ac:dyDescent="0.25">
      <c r="T3157" s="3" t="s">
        <v>22</v>
      </c>
      <c r="U3157" s="11">
        <f t="shared" si="49"/>
        <v>0</v>
      </c>
      <c r="V3157" s="3">
        <v>86</v>
      </c>
      <c r="W3157" s="3">
        <v>168.8</v>
      </c>
    </row>
    <row r="3158" spans="20:23" x14ac:dyDescent="0.25">
      <c r="T3158" s="2" t="s">
        <v>22</v>
      </c>
      <c r="U3158" s="10">
        <f t="shared" si="49"/>
        <v>0</v>
      </c>
      <c r="V3158" s="2">
        <v>99</v>
      </c>
      <c r="W3158" s="2">
        <v>273.8</v>
      </c>
    </row>
    <row r="3159" spans="20:23" x14ac:dyDescent="0.25">
      <c r="T3159" s="3" t="s">
        <v>22</v>
      </c>
      <c r="U3159" s="11">
        <f t="shared" si="49"/>
        <v>0</v>
      </c>
      <c r="V3159" s="3">
        <v>114</v>
      </c>
      <c r="W3159" s="3">
        <v>217.7</v>
      </c>
    </row>
    <row r="3160" spans="20:23" x14ac:dyDescent="0.25">
      <c r="T3160" s="2" t="s">
        <v>23</v>
      </c>
      <c r="U3160" s="10">
        <f t="shared" si="49"/>
        <v>1</v>
      </c>
      <c r="V3160" s="2">
        <v>110</v>
      </c>
      <c r="W3160" s="2">
        <v>93.5</v>
      </c>
    </row>
    <row r="3161" spans="20:23" x14ac:dyDescent="0.25">
      <c r="T3161" s="3" t="s">
        <v>22</v>
      </c>
      <c r="U3161" s="11">
        <f t="shared" si="49"/>
        <v>0</v>
      </c>
      <c r="V3161" s="3">
        <v>104</v>
      </c>
      <c r="W3161" s="3">
        <v>195.4</v>
      </c>
    </row>
    <row r="3162" spans="20:23" x14ac:dyDescent="0.25">
      <c r="T3162" s="2" t="s">
        <v>22</v>
      </c>
      <c r="U3162" s="10">
        <f t="shared" si="49"/>
        <v>0</v>
      </c>
      <c r="V3162" s="2">
        <v>96</v>
      </c>
      <c r="W3162" s="2">
        <v>247.8</v>
      </c>
    </row>
    <row r="3163" spans="20:23" x14ac:dyDescent="0.25">
      <c r="T3163" s="3" t="s">
        <v>22</v>
      </c>
      <c r="U3163" s="11">
        <f t="shared" si="49"/>
        <v>0</v>
      </c>
      <c r="V3163" s="3">
        <v>81</v>
      </c>
      <c r="W3163" s="3">
        <v>162.5</v>
      </c>
    </row>
    <row r="3164" spans="20:23" x14ac:dyDescent="0.25">
      <c r="T3164" s="2" t="s">
        <v>22</v>
      </c>
      <c r="U3164" s="10">
        <f t="shared" si="49"/>
        <v>0</v>
      </c>
      <c r="V3164" s="2">
        <v>78</v>
      </c>
      <c r="W3164" s="2">
        <v>86.1</v>
      </c>
    </row>
    <row r="3165" spans="20:23" x14ac:dyDescent="0.25">
      <c r="T3165" s="3" t="s">
        <v>22</v>
      </c>
      <c r="U3165" s="11">
        <f t="shared" si="49"/>
        <v>0</v>
      </c>
      <c r="V3165" s="3">
        <v>124</v>
      </c>
      <c r="W3165" s="3">
        <v>89.1</v>
      </c>
    </row>
    <row r="3166" spans="20:23" x14ac:dyDescent="0.25">
      <c r="T3166" s="2" t="s">
        <v>22</v>
      </c>
      <c r="U3166" s="10">
        <f t="shared" si="49"/>
        <v>0</v>
      </c>
      <c r="V3166" s="2">
        <v>122</v>
      </c>
      <c r="W3166" s="2">
        <v>189.7</v>
      </c>
    </row>
    <row r="3167" spans="20:23" x14ac:dyDescent="0.25">
      <c r="T3167" s="3" t="s">
        <v>22</v>
      </c>
      <c r="U3167" s="11">
        <f t="shared" si="49"/>
        <v>0</v>
      </c>
      <c r="V3167" s="3">
        <v>100</v>
      </c>
      <c r="W3167" s="3">
        <v>190.8</v>
      </c>
    </row>
    <row r="3168" spans="20:23" x14ac:dyDescent="0.25">
      <c r="T3168" s="2" t="s">
        <v>23</v>
      </c>
      <c r="U3168" s="10">
        <f t="shared" si="49"/>
        <v>1</v>
      </c>
      <c r="V3168" s="2">
        <v>115</v>
      </c>
      <c r="W3168" s="2">
        <v>198.6</v>
      </c>
    </row>
    <row r="3169" spans="20:23" x14ac:dyDescent="0.25">
      <c r="T3169" s="3" t="s">
        <v>22</v>
      </c>
      <c r="U3169" s="11">
        <f t="shared" si="49"/>
        <v>0</v>
      </c>
      <c r="V3169" s="3">
        <v>105</v>
      </c>
      <c r="W3169" s="3">
        <v>176.5</v>
      </c>
    </row>
    <row r="3170" spans="20:23" x14ac:dyDescent="0.25">
      <c r="T3170" s="2" t="s">
        <v>22</v>
      </c>
      <c r="U3170" s="10">
        <f t="shared" si="49"/>
        <v>0</v>
      </c>
      <c r="V3170" s="2">
        <v>80</v>
      </c>
      <c r="W3170" s="2">
        <v>188.3</v>
      </c>
    </row>
    <row r="3171" spans="20:23" x14ac:dyDescent="0.25">
      <c r="T3171" s="3" t="s">
        <v>22</v>
      </c>
      <c r="U3171" s="11">
        <f t="shared" si="49"/>
        <v>0</v>
      </c>
      <c r="V3171" s="3">
        <v>105</v>
      </c>
      <c r="W3171" s="3">
        <v>197.6</v>
      </c>
    </row>
    <row r="3172" spans="20:23" x14ac:dyDescent="0.25">
      <c r="T3172" s="2" t="s">
        <v>22</v>
      </c>
      <c r="U3172" s="10">
        <f t="shared" si="49"/>
        <v>0</v>
      </c>
      <c r="V3172" s="2">
        <v>129</v>
      </c>
      <c r="W3172" s="2">
        <v>208.5</v>
      </c>
    </row>
    <row r="3173" spans="20:23" x14ac:dyDescent="0.25">
      <c r="T3173" s="3" t="s">
        <v>22</v>
      </c>
      <c r="U3173" s="11">
        <f t="shared" si="49"/>
        <v>0</v>
      </c>
      <c r="V3173" s="3">
        <v>83</v>
      </c>
      <c r="W3173" s="3">
        <v>261</v>
      </c>
    </row>
    <row r="3174" spans="20:23" x14ac:dyDescent="0.25">
      <c r="T3174" s="2" t="s">
        <v>22</v>
      </c>
      <c r="U3174" s="10">
        <f t="shared" si="49"/>
        <v>0</v>
      </c>
      <c r="V3174" s="2">
        <v>94</v>
      </c>
      <c r="W3174" s="2">
        <v>209.6</v>
      </c>
    </row>
    <row r="3175" spans="20:23" x14ac:dyDescent="0.25">
      <c r="T3175" s="3" t="s">
        <v>22</v>
      </c>
      <c r="U3175" s="11">
        <f t="shared" si="49"/>
        <v>0</v>
      </c>
      <c r="V3175" s="3">
        <v>96</v>
      </c>
      <c r="W3175" s="3">
        <v>157.80000000000001</v>
      </c>
    </row>
    <row r="3176" spans="20:23" x14ac:dyDescent="0.25">
      <c r="T3176" s="2" t="s">
        <v>23</v>
      </c>
      <c r="U3176" s="10">
        <f t="shared" si="49"/>
        <v>1</v>
      </c>
      <c r="V3176" s="2">
        <v>82</v>
      </c>
      <c r="W3176" s="2">
        <v>245.4</v>
      </c>
    </row>
    <row r="3177" spans="20:23" x14ac:dyDescent="0.25">
      <c r="T3177" s="3" t="s">
        <v>22</v>
      </c>
      <c r="U3177" s="11">
        <f t="shared" si="49"/>
        <v>0</v>
      </c>
      <c r="V3177" s="3">
        <v>80</v>
      </c>
      <c r="W3177" s="3">
        <v>72.2</v>
      </c>
    </row>
    <row r="3178" spans="20:23" x14ac:dyDescent="0.25">
      <c r="T3178" s="2" t="s">
        <v>22</v>
      </c>
      <c r="U3178" s="10">
        <f t="shared" si="49"/>
        <v>0</v>
      </c>
      <c r="V3178" s="2">
        <v>106</v>
      </c>
      <c r="W3178" s="2">
        <v>152.9</v>
      </c>
    </row>
    <row r="3179" spans="20:23" x14ac:dyDescent="0.25">
      <c r="T3179" s="3" t="s">
        <v>22</v>
      </c>
      <c r="U3179" s="11">
        <f t="shared" si="49"/>
        <v>0</v>
      </c>
      <c r="V3179" s="3">
        <v>83</v>
      </c>
      <c r="W3179" s="3">
        <v>274</v>
      </c>
    </row>
    <row r="3180" spans="20:23" x14ac:dyDescent="0.25">
      <c r="T3180" s="2" t="s">
        <v>22</v>
      </c>
      <c r="U3180" s="10">
        <f t="shared" si="49"/>
        <v>0</v>
      </c>
      <c r="V3180" s="2">
        <v>109</v>
      </c>
      <c r="W3180" s="2">
        <v>178.2</v>
      </c>
    </row>
    <row r="3181" spans="20:23" x14ac:dyDescent="0.25">
      <c r="T3181" s="3" t="s">
        <v>22</v>
      </c>
      <c r="U3181" s="11">
        <f t="shared" si="49"/>
        <v>0</v>
      </c>
      <c r="V3181" s="3">
        <v>102</v>
      </c>
      <c r="W3181" s="3">
        <v>252.8</v>
      </c>
    </row>
    <row r="3182" spans="20:23" x14ac:dyDescent="0.25">
      <c r="T3182" s="2" t="s">
        <v>22</v>
      </c>
      <c r="U3182" s="10">
        <f t="shared" si="49"/>
        <v>0</v>
      </c>
      <c r="V3182" s="2">
        <v>100</v>
      </c>
      <c r="W3182" s="2">
        <v>216.2</v>
      </c>
    </row>
    <row r="3183" spans="20:23" x14ac:dyDescent="0.25">
      <c r="T3183" s="3" t="s">
        <v>22</v>
      </c>
      <c r="U3183" s="11">
        <f t="shared" si="49"/>
        <v>0</v>
      </c>
      <c r="V3183" s="3">
        <v>120</v>
      </c>
      <c r="W3183" s="3">
        <v>165.1</v>
      </c>
    </row>
    <row r="3184" spans="20:23" x14ac:dyDescent="0.25">
      <c r="T3184" s="2" t="s">
        <v>22</v>
      </c>
      <c r="U3184" s="10">
        <f t="shared" si="49"/>
        <v>0</v>
      </c>
      <c r="V3184" s="2">
        <v>88</v>
      </c>
      <c r="W3184" s="2">
        <v>133.80000000000001</v>
      </c>
    </row>
    <row r="3185" spans="20:23" x14ac:dyDescent="0.25">
      <c r="T3185" s="3" t="s">
        <v>22</v>
      </c>
      <c r="U3185" s="11">
        <f t="shared" si="49"/>
        <v>0</v>
      </c>
      <c r="V3185" s="3">
        <v>122</v>
      </c>
      <c r="W3185" s="3">
        <v>217.2</v>
      </c>
    </row>
    <row r="3186" spans="20:23" x14ac:dyDescent="0.25">
      <c r="T3186" s="2" t="s">
        <v>22</v>
      </c>
      <c r="U3186" s="10">
        <f t="shared" si="49"/>
        <v>0</v>
      </c>
      <c r="V3186" s="2">
        <v>75</v>
      </c>
      <c r="W3186" s="2">
        <v>82.1</v>
      </c>
    </row>
    <row r="3187" spans="20:23" x14ac:dyDescent="0.25">
      <c r="T3187" s="3" t="s">
        <v>22</v>
      </c>
      <c r="U3187" s="11">
        <f t="shared" si="49"/>
        <v>0</v>
      </c>
      <c r="V3187" s="3">
        <v>77</v>
      </c>
      <c r="W3187" s="3">
        <v>157.1</v>
      </c>
    </row>
    <row r="3188" spans="20:23" x14ac:dyDescent="0.25">
      <c r="T3188" s="2" t="s">
        <v>22</v>
      </c>
      <c r="U3188" s="10">
        <f t="shared" si="49"/>
        <v>0</v>
      </c>
      <c r="V3188" s="2">
        <v>95</v>
      </c>
      <c r="W3188" s="2">
        <v>205.5</v>
      </c>
    </row>
    <row r="3189" spans="20:23" x14ac:dyDescent="0.25">
      <c r="T3189" s="3" t="s">
        <v>22</v>
      </c>
      <c r="U3189" s="11">
        <f t="shared" si="49"/>
        <v>0</v>
      </c>
      <c r="V3189" s="3">
        <v>73</v>
      </c>
      <c r="W3189" s="3">
        <v>172.1</v>
      </c>
    </row>
    <row r="3190" spans="20:23" x14ac:dyDescent="0.25">
      <c r="T3190" s="2" t="s">
        <v>22</v>
      </c>
      <c r="U3190" s="10">
        <f t="shared" si="49"/>
        <v>0</v>
      </c>
      <c r="V3190" s="2">
        <v>104</v>
      </c>
      <c r="W3190" s="2">
        <v>206.8</v>
      </c>
    </row>
    <row r="3191" spans="20:23" x14ac:dyDescent="0.25">
      <c r="T3191" s="3" t="s">
        <v>22</v>
      </c>
      <c r="U3191" s="11">
        <f t="shared" si="49"/>
        <v>0</v>
      </c>
      <c r="V3191" s="3">
        <v>51</v>
      </c>
      <c r="W3191" s="3">
        <v>193.3</v>
      </c>
    </row>
    <row r="3192" spans="20:23" x14ac:dyDescent="0.25">
      <c r="T3192" s="2" t="s">
        <v>22</v>
      </c>
      <c r="U3192" s="10">
        <f t="shared" si="49"/>
        <v>0</v>
      </c>
      <c r="V3192" s="2">
        <v>52</v>
      </c>
      <c r="W3192" s="2">
        <v>225.9</v>
      </c>
    </row>
    <row r="3193" spans="20:23" x14ac:dyDescent="0.25">
      <c r="T3193" s="3" t="s">
        <v>22</v>
      </c>
      <c r="U3193" s="11">
        <f t="shared" si="49"/>
        <v>0</v>
      </c>
      <c r="V3193" s="3">
        <v>92</v>
      </c>
      <c r="W3193" s="3">
        <v>202.6</v>
      </c>
    </row>
    <row r="3194" spans="20:23" x14ac:dyDescent="0.25">
      <c r="T3194" s="2" t="s">
        <v>22</v>
      </c>
      <c r="U3194" s="10">
        <f t="shared" si="49"/>
        <v>0</v>
      </c>
      <c r="V3194" s="2">
        <v>105</v>
      </c>
      <c r="W3194" s="2">
        <v>48.4</v>
      </c>
    </row>
    <row r="3195" spans="20:23" x14ac:dyDescent="0.25">
      <c r="T3195" s="3" t="s">
        <v>22</v>
      </c>
      <c r="U3195" s="11">
        <f t="shared" si="49"/>
        <v>0</v>
      </c>
      <c r="V3195" s="3">
        <v>93</v>
      </c>
      <c r="W3195" s="3">
        <v>168.6</v>
      </c>
    </row>
    <row r="3196" spans="20:23" x14ac:dyDescent="0.25">
      <c r="T3196" s="2" t="s">
        <v>22</v>
      </c>
      <c r="U3196" s="10">
        <f t="shared" si="49"/>
        <v>0</v>
      </c>
      <c r="V3196" s="2">
        <v>92</v>
      </c>
      <c r="W3196" s="2">
        <v>142.9</v>
      </c>
    </row>
    <row r="3197" spans="20:23" x14ac:dyDescent="0.25">
      <c r="T3197" s="3" t="s">
        <v>22</v>
      </c>
      <c r="U3197" s="11">
        <f t="shared" si="49"/>
        <v>0</v>
      </c>
      <c r="V3197" s="3">
        <v>102</v>
      </c>
      <c r="W3197" s="3">
        <v>85.2</v>
      </c>
    </row>
    <row r="3198" spans="20:23" x14ac:dyDescent="0.25">
      <c r="T3198" s="2" t="s">
        <v>22</v>
      </c>
      <c r="U3198" s="10">
        <f t="shared" si="49"/>
        <v>0</v>
      </c>
      <c r="V3198" s="2">
        <v>123</v>
      </c>
      <c r="W3198" s="2">
        <v>77.8</v>
      </c>
    </row>
    <row r="3199" spans="20:23" x14ac:dyDescent="0.25">
      <c r="T3199" s="3" t="s">
        <v>22</v>
      </c>
      <c r="U3199" s="11">
        <f t="shared" si="49"/>
        <v>0</v>
      </c>
      <c r="V3199" s="3">
        <v>108</v>
      </c>
      <c r="W3199" s="3">
        <v>179.4</v>
      </c>
    </row>
    <row r="3200" spans="20:23" x14ac:dyDescent="0.25">
      <c r="T3200" s="2" t="s">
        <v>22</v>
      </c>
      <c r="U3200" s="10">
        <f t="shared" si="49"/>
        <v>0</v>
      </c>
      <c r="V3200" s="2">
        <v>98</v>
      </c>
      <c r="W3200" s="2">
        <v>139.80000000000001</v>
      </c>
    </row>
    <row r="3201" spans="20:23" x14ac:dyDescent="0.25">
      <c r="T3201" s="3" t="s">
        <v>22</v>
      </c>
      <c r="U3201" s="11">
        <f t="shared" si="49"/>
        <v>0</v>
      </c>
      <c r="V3201" s="3">
        <v>68</v>
      </c>
      <c r="W3201" s="3">
        <v>177.9</v>
      </c>
    </row>
    <row r="3202" spans="20:23" x14ac:dyDescent="0.25">
      <c r="T3202" s="2" t="s">
        <v>22</v>
      </c>
      <c r="U3202" s="10">
        <f t="shared" si="49"/>
        <v>0</v>
      </c>
      <c r="V3202" s="2">
        <v>98</v>
      </c>
      <c r="W3202" s="2">
        <v>101.9</v>
      </c>
    </row>
    <row r="3203" spans="20:23" x14ac:dyDescent="0.25">
      <c r="T3203" s="3" t="s">
        <v>22</v>
      </c>
      <c r="U3203" s="11">
        <f t="shared" ref="U3203:U3266" si="50">IF(T3203="yes",1,0)</f>
        <v>0</v>
      </c>
      <c r="V3203" s="3">
        <v>90</v>
      </c>
      <c r="W3203" s="3">
        <v>157.5</v>
      </c>
    </row>
    <row r="3204" spans="20:23" x14ac:dyDescent="0.25">
      <c r="T3204" s="2" t="s">
        <v>22</v>
      </c>
      <c r="U3204" s="10">
        <f t="shared" si="50"/>
        <v>0</v>
      </c>
      <c r="V3204" s="2">
        <v>138</v>
      </c>
      <c r="W3204" s="2">
        <v>167.1</v>
      </c>
    </row>
    <row r="3205" spans="20:23" x14ac:dyDescent="0.25">
      <c r="T3205" s="3" t="s">
        <v>22</v>
      </c>
      <c r="U3205" s="11">
        <f t="shared" si="50"/>
        <v>0</v>
      </c>
      <c r="V3205" s="3">
        <v>92</v>
      </c>
      <c r="W3205" s="3">
        <v>124.1</v>
      </c>
    </row>
    <row r="3206" spans="20:23" x14ac:dyDescent="0.25">
      <c r="T3206" s="2" t="s">
        <v>22</v>
      </c>
      <c r="U3206" s="10">
        <f t="shared" si="50"/>
        <v>0</v>
      </c>
      <c r="V3206" s="2">
        <v>124</v>
      </c>
      <c r="W3206" s="2">
        <v>221.4</v>
      </c>
    </row>
    <row r="3207" spans="20:23" x14ac:dyDescent="0.25">
      <c r="T3207" s="3" t="s">
        <v>22</v>
      </c>
      <c r="U3207" s="11">
        <f t="shared" si="50"/>
        <v>0</v>
      </c>
      <c r="V3207" s="3">
        <v>80</v>
      </c>
      <c r="W3207" s="3">
        <v>227.9</v>
      </c>
    </row>
    <row r="3208" spans="20:23" x14ac:dyDescent="0.25">
      <c r="T3208" s="2" t="s">
        <v>22</v>
      </c>
      <c r="U3208" s="10">
        <f t="shared" si="50"/>
        <v>0</v>
      </c>
      <c r="V3208" s="2">
        <v>112</v>
      </c>
      <c r="W3208" s="2">
        <v>177.8</v>
      </c>
    </row>
    <row r="3209" spans="20:23" x14ac:dyDescent="0.25">
      <c r="T3209" s="3" t="s">
        <v>23</v>
      </c>
      <c r="U3209" s="11">
        <f t="shared" si="50"/>
        <v>1</v>
      </c>
      <c r="V3209" s="3">
        <v>109</v>
      </c>
      <c r="W3209" s="3">
        <v>189.4</v>
      </c>
    </row>
    <row r="3210" spans="20:23" x14ac:dyDescent="0.25">
      <c r="T3210" s="2" t="s">
        <v>22</v>
      </c>
      <c r="U3210" s="10">
        <f t="shared" si="50"/>
        <v>0</v>
      </c>
      <c r="V3210" s="2">
        <v>108</v>
      </c>
      <c r="W3210" s="2">
        <v>188.3</v>
      </c>
    </row>
    <row r="3211" spans="20:23" x14ac:dyDescent="0.25">
      <c r="T3211" s="3" t="s">
        <v>22</v>
      </c>
      <c r="U3211" s="11">
        <f t="shared" si="50"/>
        <v>0</v>
      </c>
      <c r="V3211" s="3">
        <v>94</v>
      </c>
      <c r="W3211" s="3">
        <v>177.1</v>
      </c>
    </row>
    <row r="3212" spans="20:23" x14ac:dyDescent="0.25">
      <c r="T3212" s="2" t="s">
        <v>22</v>
      </c>
      <c r="U3212" s="10">
        <f t="shared" si="50"/>
        <v>0</v>
      </c>
      <c r="V3212" s="2">
        <v>95</v>
      </c>
      <c r="W3212" s="2">
        <v>128.5</v>
      </c>
    </row>
    <row r="3213" spans="20:23" x14ac:dyDescent="0.25">
      <c r="T3213" s="3" t="s">
        <v>22</v>
      </c>
      <c r="U3213" s="11">
        <f t="shared" si="50"/>
        <v>0</v>
      </c>
      <c r="V3213" s="3">
        <v>109</v>
      </c>
      <c r="W3213" s="3">
        <v>130.5</v>
      </c>
    </row>
    <row r="3214" spans="20:23" x14ac:dyDescent="0.25">
      <c r="T3214" s="2" t="s">
        <v>22</v>
      </c>
      <c r="U3214" s="10">
        <f t="shared" si="50"/>
        <v>0</v>
      </c>
      <c r="V3214" s="2">
        <v>141</v>
      </c>
      <c r="W3214" s="2">
        <v>201.1</v>
      </c>
    </row>
    <row r="3215" spans="20:23" x14ac:dyDescent="0.25">
      <c r="T3215" s="3" t="s">
        <v>22</v>
      </c>
      <c r="U3215" s="11">
        <f t="shared" si="50"/>
        <v>0</v>
      </c>
      <c r="V3215" s="3">
        <v>108</v>
      </c>
      <c r="W3215" s="3">
        <v>139.80000000000001</v>
      </c>
    </row>
    <row r="3216" spans="20:23" x14ac:dyDescent="0.25">
      <c r="T3216" s="2" t="s">
        <v>22</v>
      </c>
      <c r="U3216" s="10">
        <f t="shared" si="50"/>
        <v>0</v>
      </c>
      <c r="V3216" s="2">
        <v>105</v>
      </c>
      <c r="W3216" s="2">
        <v>237.6</v>
      </c>
    </row>
    <row r="3217" spans="20:23" x14ac:dyDescent="0.25">
      <c r="T3217" s="3" t="s">
        <v>22</v>
      </c>
      <c r="U3217" s="11">
        <f t="shared" si="50"/>
        <v>0</v>
      </c>
      <c r="V3217" s="3">
        <v>80</v>
      </c>
      <c r="W3217" s="3">
        <v>197.7</v>
      </c>
    </row>
    <row r="3218" spans="20:23" x14ac:dyDescent="0.25">
      <c r="T3218" s="2" t="s">
        <v>22</v>
      </c>
      <c r="U3218" s="10">
        <f t="shared" si="50"/>
        <v>0</v>
      </c>
      <c r="V3218" s="2">
        <v>115</v>
      </c>
      <c r="W3218" s="2">
        <v>222.1</v>
      </c>
    </row>
    <row r="3219" spans="20:23" x14ac:dyDescent="0.25">
      <c r="T3219" s="3" t="s">
        <v>23</v>
      </c>
      <c r="U3219" s="11">
        <f t="shared" si="50"/>
        <v>1</v>
      </c>
      <c r="V3219" s="3">
        <v>58</v>
      </c>
      <c r="W3219" s="3">
        <v>270</v>
      </c>
    </row>
    <row r="3220" spans="20:23" x14ac:dyDescent="0.25">
      <c r="T3220" s="2" t="s">
        <v>22</v>
      </c>
      <c r="U3220" s="10">
        <f t="shared" si="50"/>
        <v>0</v>
      </c>
      <c r="V3220" s="2">
        <v>90</v>
      </c>
      <c r="W3220" s="2">
        <v>148.69999999999999</v>
      </c>
    </row>
    <row r="3221" spans="20:23" x14ac:dyDescent="0.25">
      <c r="T3221" s="3" t="s">
        <v>22</v>
      </c>
      <c r="U3221" s="11">
        <f t="shared" si="50"/>
        <v>0</v>
      </c>
      <c r="V3221" s="3">
        <v>135</v>
      </c>
      <c r="W3221" s="3">
        <v>143.6</v>
      </c>
    </row>
    <row r="3222" spans="20:23" x14ac:dyDescent="0.25">
      <c r="T3222" s="2" t="s">
        <v>22</v>
      </c>
      <c r="U3222" s="10">
        <f t="shared" si="50"/>
        <v>0</v>
      </c>
      <c r="V3222" s="2">
        <v>69</v>
      </c>
      <c r="W3222" s="2">
        <v>205.3</v>
      </c>
    </row>
    <row r="3223" spans="20:23" x14ac:dyDescent="0.25">
      <c r="T3223" s="3" t="s">
        <v>22</v>
      </c>
      <c r="U3223" s="11">
        <f t="shared" si="50"/>
        <v>0</v>
      </c>
      <c r="V3223" s="3">
        <v>77</v>
      </c>
      <c r="W3223" s="3">
        <v>184.5</v>
      </c>
    </row>
    <row r="3224" spans="20:23" x14ac:dyDescent="0.25">
      <c r="T3224" s="2" t="s">
        <v>22</v>
      </c>
      <c r="U3224" s="10">
        <f t="shared" si="50"/>
        <v>0</v>
      </c>
      <c r="V3224" s="2">
        <v>97</v>
      </c>
      <c r="W3224" s="2">
        <v>140.80000000000001</v>
      </c>
    </row>
    <row r="3225" spans="20:23" x14ac:dyDescent="0.25">
      <c r="T3225" s="3" t="s">
        <v>22</v>
      </c>
      <c r="U3225" s="11">
        <f t="shared" si="50"/>
        <v>0</v>
      </c>
      <c r="V3225" s="3">
        <v>107</v>
      </c>
      <c r="W3225" s="3">
        <v>140.80000000000001</v>
      </c>
    </row>
    <row r="3226" spans="20:23" x14ac:dyDescent="0.25">
      <c r="T3226" s="2" t="s">
        <v>22</v>
      </c>
      <c r="U3226" s="10">
        <f t="shared" si="50"/>
        <v>0</v>
      </c>
      <c r="V3226" s="2">
        <v>109</v>
      </c>
      <c r="W3226" s="2">
        <v>169.7</v>
      </c>
    </row>
    <row r="3227" spans="20:23" x14ac:dyDescent="0.25">
      <c r="T3227" s="3" t="s">
        <v>22</v>
      </c>
      <c r="U3227" s="11">
        <f t="shared" si="50"/>
        <v>0</v>
      </c>
      <c r="V3227" s="3">
        <v>83</v>
      </c>
      <c r="W3227" s="3">
        <v>168.1</v>
      </c>
    </row>
    <row r="3228" spans="20:23" x14ac:dyDescent="0.25">
      <c r="T3228" s="2" t="s">
        <v>22</v>
      </c>
      <c r="U3228" s="10">
        <f t="shared" si="50"/>
        <v>0</v>
      </c>
      <c r="V3228" s="2">
        <v>133</v>
      </c>
      <c r="W3228" s="2">
        <v>190.1</v>
      </c>
    </row>
    <row r="3229" spans="20:23" x14ac:dyDescent="0.25">
      <c r="T3229" s="3" t="s">
        <v>22</v>
      </c>
      <c r="U3229" s="11">
        <f t="shared" si="50"/>
        <v>0</v>
      </c>
      <c r="V3229" s="3">
        <v>96</v>
      </c>
      <c r="W3229" s="3">
        <v>192.6</v>
      </c>
    </row>
    <row r="3230" spans="20:23" x14ac:dyDescent="0.25">
      <c r="T3230" s="2" t="s">
        <v>22</v>
      </c>
      <c r="U3230" s="10">
        <f t="shared" si="50"/>
        <v>0</v>
      </c>
      <c r="V3230" s="2">
        <v>95</v>
      </c>
      <c r="W3230" s="2">
        <v>234.8</v>
      </c>
    </row>
    <row r="3231" spans="20:23" x14ac:dyDescent="0.25">
      <c r="T3231" s="3" t="s">
        <v>22</v>
      </c>
      <c r="U3231" s="11">
        <f t="shared" si="50"/>
        <v>0</v>
      </c>
      <c r="V3231" s="3">
        <v>84</v>
      </c>
      <c r="W3231" s="3">
        <v>247.2</v>
      </c>
    </row>
    <row r="3232" spans="20:23" x14ac:dyDescent="0.25">
      <c r="T3232" s="2" t="s">
        <v>22</v>
      </c>
      <c r="U3232" s="10">
        <f t="shared" si="50"/>
        <v>0</v>
      </c>
      <c r="V3232" s="2">
        <v>115</v>
      </c>
      <c r="W3232" s="2">
        <v>185.9</v>
      </c>
    </row>
    <row r="3233" spans="20:23" x14ac:dyDescent="0.25">
      <c r="T3233" s="3" t="s">
        <v>22</v>
      </c>
      <c r="U3233" s="11">
        <f t="shared" si="50"/>
        <v>0</v>
      </c>
      <c r="V3233" s="3">
        <v>85</v>
      </c>
      <c r="W3233" s="3">
        <v>98.5</v>
      </c>
    </row>
    <row r="3234" spans="20:23" x14ac:dyDescent="0.25">
      <c r="T3234" s="2" t="s">
        <v>23</v>
      </c>
      <c r="U3234" s="10">
        <f t="shared" si="50"/>
        <v>1</v>
      </c>
      <c r="V3234" s="2">
        <v>141</v>
      </c>
      <c r="W3234" s="2">
        <v>304</v>
      </c>
    </row>
    <row r="3235" spans="20:23" x14ac:dyDescent="0.25">
      <c r="T3235" s="3" t="s">
        <v>22</v>
      </c>
      <c r="U3235" s="11">
        <f t="shared" si="50"/>
        <v>0</v>
      </c>
      <c r="V3235" s="3">
        <v>127</v>
      </c>
      <c r="W3235" s="3">
        <v>201.5</v>
      </c>
    </row>
    <row r="3236" spans="20:23" x14ac:dyDescent="0.25">
      <c r="T3236" s="2" t="s">
        <v>22</v>
      </c>
      <c r="U3236" s="10">
        <f t="shared" si="50"/>
        <v>0</v>
      </c>
      <c r="V3236" s="2">
        <v>125</v>
      </c>
      <c r="W3236" s="2">
        <v>191.7</v>
      </c>
    </row>
    <row r="3237" spans="20:23" x14ac:dyDescent="0.25">
      <c r="T3237" s="3" t="s">
        <v>22</v>
      </c>
      <c r="U3237" s="11">
        <f t="shared" si="50"/>
        <v>0</v>
      </c>
      <c r="V3237" s="3">
        <v>113</v>
      </c>
      <c r="W3237" s="3">
        <v>71.2</v>
      </c>
    </row>
    <row r="3238" spans="20:23" x14ac:dyDescent="0.25">
      <c r="T3238" s="2" t="s">
        <v>22</v>
      </c>
      <c r="U3238" s="10">
        <f t="shared" si="50"/>
        <v>0</v>
      </c>
      <c r="V3238" s="2">
        <v>110</v>
      </c>
      <c r="W3238" s="2">
        <v>178.4</v>
      </c>
    </row>
    <row r="3239" spans="20:23" x14ac:dyDescent="0.25">
      <c r="T3239" s="3" t="s">
        <v>22</v>
      </c>
      <c r="U3239" s="11">
        <f t="shared" si="50"/>
        <v>0</v>
      </c>
      <c r="V3239" s="3">
        <v>89</v>
      </c>
      <c r="W3239" s="3">
        <v>127.2</v>
      </c>
    </row>
    <row r="3240" spans="20:23" x14ac:dyDescent="0.25">
      <c r="T3240" s="2" t="s">
        <v>22</v>
      </c>
      <c r="U3240" s="10">
        <f t="shared" si="50"/>
        <v>0</v>
      </c>
      <c r="V3240" s="2">
        <v>66</v>
      </c>
      <c r="W3240" s="2">
        <v>230.7</v>
      </c>
    </row>
    <row r="3241" spans="20:23" x14ac:dyDescent="0.25">
      <c r="T3241" s="3" t="s">
        <v>22</v>
      </c>
      <c r="U3241" s="11">
        <f t="shared" si="50"/>
        <v>0</v>
      </c>
      <c r="V3241" s="3">
        <v>84</v>
      </c>
      <c r="W3241" s="3">
        <v>228.3</v>
      </c>
    </row>
    <row r="3242" spans="20:23" x14ac:dyDescent="0.25">
      <c r="T3242" s="2" t="s">
        <v>22</v>
      </c>
      <c r="U3242" s="10">
        <f t="shared" si="50"/>
        <v>0</v>
      </c>
      <c r="V3242" s="2">
        <v>84</v>
      </c>
      <c r="W3242" s="2">
        <v>197.7</v>
      </c>
    </row>
    <row r="3243" spans="20:23" x14ac:dyDescent="0.25">
      <c r="T3243" s="3" t="s">
        <v>22</v>
      </c>
      <c r="U3243" s="11">
        <f t="shared" si="50"/>
        <v>0</v>
      </c>
      <c r="V3243" s="3">
        <v>94</v>
      </c>
      <c r="W3243" s="3">
        <v>273.7</v>
      </c>
    </row>
    <row r="3244" spans="20:23" x14ac:dyDescent="0.25">
      <c r="T3244" s="2" t="s">
        <v>22</v>
      </c>
      <c r="U3244" s="10">
        <f t="shared" si="50"/>
        <v>0</v>
      </c>
      <c r="V3244" s="2">
        <v>106</v>
      </c>
      <c r="W3244" s="2">
        <v>190.5</v>
      </c>
    </row>
    <row r="3245" spans="20:23" x14ac:dyDescent="0.25">
      <c r="T3245" s="3" t="s">
        <v>22</v>
      </c>
      <c r="U3245" s="11">
        <f t="shared" si="50"/>
        <v>0</v>
      </c>
      <c r="V3245" s="3">
        <v>79</v>
      </c>
      <c r="W3245" s="3">
        <v>176.1</v>
      </c>
    </row>
    <row r="3246" spans="20:23" x14ac:dyDescent="0.25">
      <c r="T3246" s="2" t="s">
        <v>22</v>
      </c>
      <c r="U3246" s="10">
        <f t="shared" si="50"/>
        <v>0</v>
      </c>
      <c r="V3246" s="2">
        <v>78</v>
      </c>
      <c r="W3246" s="2">
        <v>210.4</v>
      </c>
    </row>
    <row r="3247" spans="20:23" x14ac:dyDescent="0.25">
      <c r="T3247" s="3" t="s">
        <v>22</v>
      </c>
      <c r="U3247" s="11">
        <f t="shared" si="50"/>
        <v>0</v>
      </c>
      <c r="V3247" s="3">
        <v>59</v>
      </c>
      <c r="W3247" s="3">
        <v>151</v>
      </c>
    </row>
    <row r="3248" spans="20:23" x14ac:dyDescent="0.25">
      <c r="T3248" s="2" t="s">
        <v>22</v>
      </c>
      <c r="U3248" s="10">
        <f t="shared" si="50"/>
        <v>0</v>
      </c>
      <c r="V3248" s="2">
        <v>109</v>
      </c>
      <c r="W3248" s="2">
        <v>144.30000000000001</v>
      </c>
    </row>
    <row r="3249" spans="20:23" x14ac:dyDescent="0.25">
      <c r="T3249" s="3" t="s">
        <v>22</v>
      </c>
      <c r="U3249" s="11">
        <f t="shared" si="50"/>
        <v>0</v>
      </c>
      <c r="V3249" s="3">
        <v>109</v>
      </c>
      <c r="W3249" s="3">
        <v>203.7</v>
      </c>
    </row>
    <row r="3250" spans="20:23" x14ac:dyDescent="0.25">
      <c r="T3250" s="2" t="s">
        <v>23</v>
      </c>
      <c r="U3250" s="10">
        <f t="shared" si="50"/>
        <v>1</v>
      </c>
      <c r="V3250" s="2">
        <v>97</v>
      </c>
      <c r="W3250" s="2">
        <v>210.1</v>
      </c>
    </row>
    <row r="3251" spans="20:23" x14ac:dyDescent="0.25">
      <c r="T3251" s="3" t="s">
        <v>22</v>
      </c>
      <c r="U3251" s="11">
        <f t="shared" si="50"/>
        <v>0</v>
      </c>
      <c r="V3251" s="3">
        <v>88</v>
      </c>
      <c r="W3251" s="3">
        <v>121.9</v>
      </c>
    </row>
    <row r="3252" spans="20:23" x14ac:dyDescent="0.25">
      <c r="T3252" s="2" t="s">
        <v>22</v>
      </c>
      <c r="U3252" s="10">
        <f t="shared" si="50"/>
        <v>0</v>
      </c>
      <c r="V3252" s="2">
        <v>103</v>
      </c>
      <c r="W3252" s="2">
        <v>201.5</v>
      </c>
    </row>
    <row r="3253" spans="20:23" x14ac:dyDescent="0.25">
      <c r="T3253" s="3" t="s">
        <v>22</v>
      </c>
      <c r="U3253" s="11">
        <f t="shared" si="50"/>
        <v>0</v>
      </c>
      <c r="V3253" s="3">
        <v>58</v>
      </c>
      <c r="W3253" s="3">
        <v>146</v>
      </c>
    </row>
    <row r="3254" spans="20:23" x14ac:dyDescent="0.25">
      <c r="T3254" s="2" t="s">
        <v>22</v>
      </c>
      <c r="U3254" s="10">
        <f t="shared" si="50"/>
        <v>0</v>
      </c>
      <c r="V3254" s="2">
        <v>84</v>
      </c>
      <c r="W3254" s="2">
        <v>69.7</v>
      </c>
    </row>
    <row r="3255" spans="20:23" x14ac:dyDescent="0.25">
      <c r="T3255" s="3" t="s">
        <v>22</v>
      </c>
      <c r="U3255" s="11">
        <f t="shared" si="50"/>
        <v>0</v>
      </c>
      <c r="V3255" s="3">
        <v>109</v>
      </c>
      <c r="W3255" s="3">
        <v>183.1</v>
      </c>
    </row>
    <row r="3256" spans="20:23" x14ac:dyDescent="0.25">
      <c r="T3256" s="2" t="s">
        <v>23</v>
      </c>
      <c r="U3256" s="10">
        <f t="shared" si="50"/>
        <v>1</v>
      </c>
      <c r="V3256" s="2">
        <v>95</v>
      </c>
      <c r="W3256" s="2">
        <v>148.69999999999999</v>
      </c>
    </row>
    <row r="3257" spans="20:23" x14ac:dyDescent="0.25">
      <c r="T3257" s="3" t="s">
        <v>23</v>
      </c>
      <c r="U3257" s="11">
        <f t="shared" si="50"/>
        <v>1</v>
      </c>
      <c r="V3257" s="3">
        <v>121</v>
      </c>
      <c r="W3257" s="3">
        <v>240.1</v>
      </c>
    </row>
    <row r="3258" spans="20:23" x14ac:dyDescent="0.25">
      <c r="T3258" s="2" t="s">
        <v>22</v>
      </c>
      <c r="U3258" s="10">
        <f t="shared" si="50"/>
        <v>0</v>
      </c>
      <c r="V3258" s="2">
        <v>97</v>
      </c>
      <c r="W3258" s="2">
        <v>126.4</v>
      </c>
    </row>
    <row r="3259" spans="20:23" x14ac:dyDescent="0.25">
      <c r="T3259" s="3" t="s">
        <v>22</v>
      </c>
      <c r="U3259" s="11">
        <f t="shared" si="50"/>
        <v>0</v>
      </c>
      <c r="V3259" s="3">
        <v>115</v>
      </c>
      <c r="W3259" s="3">
        <v>180.2</v>
      </c>
    </row>
    <row r="3260" spans="20:23" x14ac:dyDescent="0.25">
      <c r="T3260" s="2" t="s">
        <v>22</v>
      </c>
      <c r="U3260" s="10">
        <f t="shared" si="50"/>
        <v>0</v>
      </c>
      <c r="V3260" s="2">
        <v>142</v>
      </c>
      <c r="W3260" s="2">
        <v>172</v>
      </c>
    </row>
    <row r="3261" spans="20:23" x14ac:dyDescent="0.25">
      <c r="T3261" s="3" t="s">
        <v>22</v>
      </c>
      <c r="U3261" s="11">
        <f t="shared" si="50"/>
        <v>0</v>
      </c>
      <c r="V3261" s="3">
        <v>105</v>
      </c>
      <c r="W3261" s="3">
        <v>231.6</v>
      </c>
    </row>
    <row r="3262" spans="20:23" x14ac:dyDescent="0.25">
      <c r="T3262" s="2" t="s">
        <v>22</v>
      </c>
      <c r="U3262" s="10">
        <f t="shared" si="50"/>
        <v>0</v>
      </c>
      <c r="V3262" s="2">
        <v>114</v>
      </c>
      <c r="W3262" s="2">
        <v>42.1</v>
      </c>
    </row>
    <row r="3263" spans="20:23" x14ac:dyDescent="0.25">
      <c r="T3263" s="3" t="s">
        <v>22</v>
      </c>
      <c r="U3263" s="11">
        <f t="shared" si="50"/>
        <v>0</v>
      </c>
      <c r="V3263" s="3">
        <v>90</v>
      </c>
      <c r="W3263" s="3">
        <v>155.6</v>
      </c>
    </row>
    <row r="3264" spans="20:23" x14ac:dyDescent="0.25">
      <c r="T3264" s="2" t="s">
        <v>22</v>
      </c>
      <c r="U3264" s="10">
        <f t="shared" si="50"/>
        <v>0</v>
      </c>
      <c r="V3264" s="2">
        <v>126</v>
      </c>
      <c r="W3264" s="2">
        <v>234.6</v>
      </c>
    </row>
    <row r="3265" spans="20:23" x14ac:dyDescent="0.25">
      <c r="T3265" s="3" t="s">
        <v>22</v>
      </c>
      <c r="U3265" s="11">
        <f t="shared" si="50"/>
        <v>0</v>
      </c>
      <c r="V3265" s="3">
        <v>101</v>
      </c>
      <c r="W3265" s="3">
        <v>115.5</v>
      </c>
    </row>
    <row r="3266" spans="20:23" x14ac:dyDescent="0.25">
      <c r="T3266" s="2" t="s">
        <v>22</v>
      </c>
      <c r="U3266" s="10">
        <f t="shared" si="50"/>
        <v>0</v>
      </c>
      <c r="V3266" s="2">
        <v>67</v>
      </c>
      <c r="W3266" s="2">
        <v>159</v>
      </c>
    </row>
    <row r="3267" spans="20:23" x14ac:dyDescent="0.25">
      <c r="T3267" s="3" t="s">
        <v>22</v>
      </c>
      <c r="U3267" s="11">
        <f t="shared" ref="U3267:U3330" si="51">IF(T3267="yes",1,0)</f>
        <v>0</v>
      </c>
      <c r="V3267" s="3">
        <v>114</v>
      </c>
      <c r="W3267" s="3">
        <v>286.60000000000002</v>
      </c>
    </row>
    <row r="3268" spans="20:23" x14ac:dyDescent="0.25">
      <c r="T3268" s="2" t="s">
        <v>22</v>
      </c>
      <c r="U3268" s="10">
        <f t="shared" si="51"/>
        <v>0</v>
      </c>
      <c r="V3268" s="2">
        <v>70</v>
      </c>
      <c r="W3268" s="2">
        <v>181.9</v>
      </c>
    </row>
    <row r="3269" spans="20:23" x14ac:dyDescent="0.25">
      <c r="T3269" s="3" t="s">
        <v>23</v>
      </c>
      <c r="U3269" s="11">
        <f t="shared" si="51"/>
        <v>1</v>
      </c>
      <c r="V3269" s="3">
        <v>77</v>
      </c>
      <c r="W3269" s="3">
        <v>235</v>
      </c>
    </row>
    <row r="3270" spans="20:23" x14ac:dyDescent="0.25">
      <c r="T3270" s="2" t="s">
        <v>22</v>
      </c>
      <c r="U3270" s="10">
        <f t="shared" si="51"/>
        <v>0</v>
      </c>
      <c r="V3270" s="2">
        <v>107</v>
      </c>
      <c r="W3270" s="2">
        <v>187.8</v>
      </c>
    </row>
    <row r="3271" spans="20:23" x14ac:dyDescent="0.25">
      <c r="T3271" s="3" t="s">
        <v>22</v>
      </c>
      <c r="U3271" s="11">
        <f t="shared" si="51"/>
        <v>0</v>
      </c>
      <c r="V3271" s="3">
        <v>105</v>
      </c>
      <c r="W3271" s="3">
        <v>167.1</v>
      </c>
    </row>
    <row r="3272" spans="20:23" x14ac:dyDescent="0.25">
      <c r="T3272" s="2" t="s">
        <v>22</v>
      </c>
      <c r="U3272" s="10">
        <f t="shared" si="51"/>
        <v>0</v>
      </c>
      <c r="V3272" s="2">
        <v>107</v>
      </c>
      <c r="W3272" s="2">
        <v>212.3</v>
      </c>
    </row>
    <row r="3273" spans="20:23" x14ac:dyDescent="0.25">
      <c r="T3273" s="3" t="s">
        <v>22</v>
      </c>
      <c r="U3273" s="11">
        <f t="shared" si="51"/>
        <v>0</v>
      </c>
      <c r="V3273" s="3">
        <v>94</v>
      </c>
      <c r="W3273" s="3">
        <v>227.4</v>
      </c>
    </row>
    <row r="3274" spans="20:23" x14ac:dyDescent="0.25">
      <c r="T3274" s="2" t="s">
        <v>23</v>
      </c>
      <c r="U3274" s="10">
        <f t="shared" si="51"/>
        <v>1</v>
      </c>
      <c r="V3274" s="2">
        <v>86</v>
      </c>
      <c r="W3274" s="2">
        <v>162.5</v>
      </c>
    </row>
    <row r="3275" spans="20:23" x14ac:dyDescent="0.25">
      <c r="T3275" s="3" t="s">
        <v>22</v>
      </c>
      <c r="U3275" s="11">
        <f t="shared" si="51"/>
        <v>0</v>
      </c>
      <c r="V3275" s="3">
        <v>138</v>
      </c>
      <c r="W3275" s="3">
        <v>259.60000000000002</v>
      </c>
    </row>
    <row r="3276" spans="20:23" x14ac:dyDescent="0.25">
      <c r="T3276" s="2" t="s">
        <v>22</v>
      </c>
      <c r="U3276" s="10">
        <f t="shared" si="51"/>
        <v>0</v>
      </c>
      <c r="V3276" s="2">
        <v>79</v>
      </c>
      <c r="W3276" s="2">
        <v>159.4</v>
      </c>
    </row>
    <row r="3277" spans="20:23" x14ac:dyDescent="0.25">
      <c r="T3277" s="3" t="s">
        <v>22</v>
      </c>
      <c r="U3277" s="11">
        <f t="shared" si="51"/>
        <v>0</v>
      </c>
      <c r="V3277" s="3">
        <v>94</v>
      </c>
      <c r="W3277" s="3">
        <v>69.5</v>
      </c>
    </row>
    <row r="3278" spans="20:23" x14ac:dyDescent="0.25">
      <c r="T3278" s="2" t="s">
        <v>22</v>
      </c>
      <c r="U3278" s="10">
        <f t="shared" si="51"/>
        <v>0</v>
      </c>
      <c r="V3278" s="2">
        <v>101</v>
      </c>
      <c r="W3278" s="2">
        <v>166.5</v>
      </c>
    </row>
    <row r="3279" spans="20:23" x14ac:dyDescent="0.25">
      <c r="T3279" s="3" t="s">
        <v>22</v>
      </c>
      <c r="U3279" s="11">
        <f t="shared" si="51"/>
        <v>0</v>
      </c>
      <c r="V3279" s="3">
        <v>110</v>
      </c>
      <c r="W3279" s="3">
        <v>134.4</v>
      </c>
    </row>
    <row r="3280" spans="20:23" x14ac:dyDescent="0.25">
      <c r="T3280" s="2" t="s">
        <v>22</v>
      </c>
      <c r="U3280" s="10">
        <f t="shared" si="51"/>
        <v>0</v>
      </c>
      <c r="V3280" s="2">
        <v>128</v>
      </c>
      <c r="W3280" s="2">
        <v>205.2</v>
      </c>
    </row>
    <row r="3281" spans="20:23" x14ac:dyDescent="0.25">
      <c r="T3281" s="3" t="s">
        <v>22</v>
      </c>
      <c r="U3281" s="11">
        <f t="shared" si="51"/>
        <v>0</v>
      </c>
      <c r="V3281" s="3">
        <v>142</v>
      </c>
      <c r="W3281" s="3">
        <v>132.30000000000001</v>
      </c>
    </row>
    <row r="3282" spans="20:23" x14ac:dyDescent="0.25">
      <c r="T3282" s="2" t="s">
        <v>22</v>
      </c>
      <c r="U3282" s="10">
        <f t="shared" si="51"/>
        <v>0</v>
      </c>
      <c r="V3282" s="2">
        <v>144</v>
      </c>
      <c r="W3282" s="2">
        <v>140.30000000000001</v>
      </c>
    </row>
    <row r="3283" spans="20:23" x14ac:dyDescent="0.25">
      <c r="T3283" s="3" t="s">
        <v>22</v>
      </c>
      <c r="U3283" s="11">
        <f t="shared" si="51"/>
        <v>0</v>
      </c>
      <c r="V3283" s="3">
        <v>113</v>
      </c>
      <c r="W3283" s="3">
        <v>284.60000000000002</v>
      </c>
    </row>
    <row r="3284" spans="20:23" x14ac:dyDescent="0.25">
      <c r="T3284" s="2" t="s">
        <v>22</v>
      </c>
      <c r="U3284" s="10">
        <f t="shared" si="51"/>
        <v>0</v>
      </c>
      <c r="V3284" s="2">
        <v>107</v>
      </c>
      <c r="W3284" s="2">
        <v>189.3</v>
      </c>
    </row>
    <row r="3285" spans="20:23" x14ac:dyDescent="0.25">
      <c r="T3285" s="3" t="s">
        <v>22</v>
      </c>
      <c r="U3285" s="11">
        <f t="shared" si="51"/>
        <v>0</v>
      </c>
      <c r="V3285" s="3">
        <v>132</v>
      </c>
      <c r="W3285" s="3">
        <v>184.6</v>
      </c>
    </row>
    <row r="3286" spans="20:23" x14ac:dyDescent="0.25">
      <c r="T3286" s="2" t="s">
        <v>22</v>
      </c>
      <c r="U3286" s="10">
        <f t="shared" si="51"/>
        <v>0</v>
      </c>
      <c r="V3286" s="2">
        <v>96</v>
      </c>
      <c r="W3286" s="2">
        <v>161.6</v>
      </c>
    </row>
    <row r="3287" spans="20:23" x14ac:dyDescent="0.25">
      <c r="T3287" s="3" t="s">
        <v>22</v>
      </c>
      <c r="U3287" s="11">
        <f t="shared" si="51"/>
        <v>0</v>
      </c>
      <c r="V3287" s="3">
        <v>91</v>
      </c>
      <c r="W3287" s="3">
        <v>268.5</v>
      </c>
    </row>
    <row r="3288" spans="20:23" x14ac:dyDescent="0.25">
      <c r="T3288" s="2" t="s">
        <v>22</v>
      </c>
      <c r="U3288" s="10">
        <f t="shared" si="51"/>
        <v>0</v>
      </c>
      <c r="V3288" s="2">
        <v>77</v>
      </c>
      <c r="W3288" s="2">
        <v>178</v>
      </c>
    </row>
    <row r="3289" spans="20:23" x14ac:dyDescent="0.25">
      <c r="T3289" s="3" t="s">
        <v>22</v>
      </c>
      <c r="U3289" s="11">
        <f t="shared" si="51"/>
        <v>0</v>
      </c>
      <c r="V3289" s="3">
        <v>90</v>
      </c>
      <c r="W3289" s="3">
        <v>215.6</v>
      </c>
    </row>
    <row r="3290" spans="20:23" x14ac:dyDescent="0.25">
      <c r="T3290" s="2" t="s">
        <v>22</v>
      </c>
      <c r="U3290" s="10">
        <f t="shared" si="51"/>
        <v>0</v>
      </c>
      <c r="V3290" s="2">
        <v>69</v>
      </c>
      <c r="W3290" s="2">
        <v>253.9</v>
      </c>
    </row>
    <row r="3291" spans="20:23" x14ac:dyDescent="0.25">
      <c r="T3291" s="3" t="s">
        <v>22</v>
      </c>
      <c r="U3291" s="11">
        <f t="shared" si="51"/>
        <v>0</v>
      </c>
      <c r="V3291" s="3">
        <v>142</v>
      </c>
      <c r="W3291" s="3">
        <v>182.8</v>
      </c>
    </row>
    <row r="3292" spans="20:23" x14ac:dyDescent="0.25">
      <c r="T3292" s="2" t="s">
        <v>22</v>
      </c>
      <c r="U3292" s="10">
        <f t="shared" si="51"/>
        <v>0</v>
      </c>
      <c r="V3292" s="2">
        <v>82</v>
      </c>
      <c r="W3292" s="2">
        <v>120</v>
      </c>
    </row>
    <row r="3293" spans="20:23" x14ac:dyDescent="0.25">
      <c r="T3293" s="3" t="s">
        <v>22</v>
      </c>
      <c r="U3293" s="11">
        <f t="shared" si="51"/>
        <v>0</v>
      </c>
      <c r="V3293" s="3">
        <v>124</v>
      </c>
      <c r="W3293" s="3">
        <v>138.69999999999999</v>
      </c>
    </row>
    <row r="3294" spans="20:23" x14ac:dyDescent="0.25">
      <c r="T3294" s="2" t="s">
        <v>22</v>
      </c>
      <c r="U3294" s="10">
        <f t="shared" si="51"/>
        <v>0</v>
      </c>
      <c r="V3294" s="2">
        <v>122</v>
      </c>
      <c r="W3294" s="2">
        <v>189</v>
      </c>
    </row>
    <row r="3295" spans="20:23" x14ac:dyDescent="0.25">
      <c r="T3295" s="3" t="s">
        <v>22</v>
      </c>
      <c r="U3295" s="11">
        <f t="shared" si="51"/>
        <v>0</v>
      </c>
      <c r="V3295" s="3">
        <v>91</v>
      </c>
      <c r="W3295" s="3">
        <v>134.6</v>
      </c>
    </row>
    <row r="3296" spans="20:23" x14ac:dyDescent="0.25">
      <c r="T3296" s="2" t="s">
        <v>22</v>
      </c>
      <c r="U3296" s="10">
        <f t="shared" si="51"/>
        <v>0</v>
      </c>
      <c r="V3296" s="2">
        <v>106</v>
      </c>
      <c r="W3296" s="2">
        <v>181.4</v>
      </c>
    </row>
    <row r="3297" spans="20:23" x14ac:dyDescent="0.25">
      <c r="T3297" s="3" t="s">
        <v>22</v>
      </c>
      <c r="U3297" s="11">
        <f t="shared" si="51"/>
        <v>0</v>
      </c>
      <c r="V3297" s="3">
        <v>106</v>
      </c>
      <c r="W3297" s="3">
        <v>194.6</v>
      </c>
    </row>
    <row r="3298" spans="20:23" x14ac:dyDescent="0.25">
      <c r="T3298" s="2" t="s">
        <v>22</v>
      </c>
      <c r="U3298" s="10">
        <f t="shared" si="51"/>
        <v>0</v>
      </c>
      <c r="V3298" s="2">
        <v>104</v>
      </c>
      <c r="W3298" s="2">
        <v>268.10000000000002</v>
      </c>
    </row>
    <row r="3299" spans="20:23" x14ac:dyDescent="0.25">
      <c r="T3299" s="3" t="s">
        <v>23</v>
      </c>
      <c r="U3299" s="11">
        <f t="shared" si="51"/>
        <v>1</v>
      </c>
      <c r="V3299" s="3">
        <v>143</v>
      </c>
      <c r="W3299" s="3">
        <v>302.8</v>
      </c>
    </row>
    <row r="3300" spans="20:23" x14ac:dyDescent="0.25">
      <c r="T3300" s="2" t="s">
        <v>22</v>
      </c>
      <c r="U3300" s="10">
        <f t="shared" si="51"/>
        <v>0</v>
      </c>
      <c r="V3300" s="2">
        <v>85</v>
      </c>
      <c r="W3300" s="2">
        <v>213.2</v>
      </c>
    </row>
    <row r="3301" spans="20:23" x14ac:dyDescent="0.25">
      <c r="T3301" s="3" t="s">
        <v>22</v>
      </c>
      <c r="U3301" s="11">
        <f t="shared" si="51"/>
        <v>0</v>
      </c>
      <c r="V3301" s="3">
        <v>111</v>
      </c>
      <c r="W3301" s="3">
        <v>107.9</v>
      </c>
    </row>
    <row r="3302" spans="20:23" x14ac:dyDescent="0.25">
      <c r="T3302" s="2" t="s">
        <v>22</v>
      </c>
      <c r="U3302" s="10">
        <f t="shared" si="51"/>
        <v>0</v>
      </c>
      <c r="V3302" s="2">
        <v>102</v>
      </c>
      <c r="W3302" s="2">
        <v>181.7</v>
      </c>
    </row>
    <row r="3303" spans="20:23" x14ac:dyDescent="0.25">
      <c r="T3303" s="3" t="s">
        <v>22</v>
      </c>
      <c r="U3303" s="11">
        <f t="shared" si="51"/>
        <v>0</v>
      </c>
      <c r="V3303" s="3">
        <v>105</v>
      </c>
      <c r="W3303" s="3">
        <v>191.8</v>
      </c>
    </row>
    <row r="3304" spans="20:23" x14ac:dyDescent="0.25">
      <c r="T3304" s="2" t="s">
        <v>22</v>
      </c>
      <c r="U3304" s="10">
        <f t="shared" si="51"/>
        <v>0</v>
      </c>
      <c r="V3304" s="2">
        <v>97</v>
      </c>
      <c r="W3304" s="2">
        <v>180.2</v>
      </c>
    </row>
    <row r="3305" spans="20:23" x14ac:dyDescent="0.25">
      <c r="T3305" s="3" t="s">
        <v>22</v>
      </c>
      <c r="U3305" s="11">
        <f t="shared" si="51"/>
        <v>0</v>
      </c>
      <c r="V3305" s="3">
        <v>105</v>
      </c>
      <c r="W3305" s="3">
        <v>215.1</v>
      </c>
    </row>
    <row r="3306" spans="20:23" x14ac:dyDescent="0.25">
      <c r="T3306" s="2" t="s">
        <v>23</v>
      </c>
      <c r="U3306" s="10">
        <f t="shared" si="51"/>
        <v>1</v>
      </c>
      <c r="V3306" s="2">
        <v>84</v>
      </c>
      <c r="W3306" s="2">
        <v>234.6</v>
      </c>
    </row>
    <row r="3307" spans="20:23" x14ac:dyDescent="0.25">
      <c r="T3307" s="3" t="s">
        <v>22</v>
      </c>
      <c r="U3307" s="11">
        <f t="shared" si="51"/>
        <v>0</v>
      </c>
      <c r="V3307" s="3">
        <v>94</v>
      </c>
      <c r="W3307" s="3">
        <v>158.19999999999999</v>
      </c>
    </row>
    <row r="3308" spans="20:23" x14ac:dyDescent="0.25">
      <c r="T3308" s="2" t="s">
        <v>22</v>
      </c>
      <c r="U3308" s="10">
        <f t="shared" si="51"/>
        <v>0</v>
      </c>
      <c r="V3308" s="2">
        <v>98</v>
      </c>
      <c r="W3308" s="2">
        <v>204.2</v>
      </c>
    </row>
    <row r="3309" spans="20:23" x14ac:dyDescent="0.25">
      <c r="T3309" s="3" t="s">
        <v>22</v>
      </c>
      <c r="U3309" s="11">
        <f t="shared" si="51"/>
        <v>0</v>
      </c>
      <c r="V3309" s="3">
        <v>105</v>
      </c>
      <c r="W3309" s="3">
        <v>221.8</v>
      </c>
    </row>
    <row r="3310" spans="20:23" x14ac:dyDescent="0.25">
      <c r="T3310" s="2" t="s">
        <v>22</v>
      </c>
      <c r="U3310" s="10">
        <f t="shared" si="51"/>
        <v>0</v>
      </c>
      <c r="V3310" s="2">
        <v>113</v>
      </c>
      <c r="W3310" s="2">
        <v>183</v>
      </c>
    </row>
    <row r="3311" spans="20:23" x14ac:dyDescent="0.25">
      <c r="T3311" s="3" t="s">
        <v>22</v>
      </c>
      <c r="U3311" s="11">
        <f t="shared" si="51"/>
        <v>0</v>
      </c>
      <c r="V3311" s="3">
        <v>103</v>
      </c>
      <c r="W3311" s="3">
        <v>221.5</v>
      </c>
    </row>
    <row r="3312" spans="20:23" x14ac:dyDescent="0.25">
      <c r="T3312" s="2" t="s">
        <v>22</v>
      </c>
      <c r="U3312" s="10">
        <f t="shared" si="51"/>
        <v>0</v>
      </c>
      <c r="V3312" s="2">
        <v>77</v>
      </c>
      <c r="W3312" s="2">
        <v>228.1</v>
      </c>
    </row>
    <row r="3313" spans="20:23" x14ac:dyDescent="0.25">
      <c r="T3313" s="3" t="s">
        <v>23</v>
      </c>
      <c r="U3313" s="11">
        <f t="shared" si="51"/>
        <v>1</v>
      </c>
      <c r="V3313" s="3">
        <v>99</v>
      </c>
      <c r="W3313" s="3">
        <v>197.7</v>
      </c>
    </row>
    <row r="3314" spans="20:23" x14ac:dyDescent="0.25">
      <c r="T3314" s="2" t="s">
        <v>22</v>
      </c>
      <c r="U3314" s="10">
        <f t="shared" si="51"/>
        <v>0</v>
      </c>
      <c r="V3314" s="2">
        <v>120</v>
      </c>
      <c r="W3314" s="2">
        <v>135.1</v>
      </c>
    </row>
    <row r="3315" spans="20:23" x14ac:dyDescent="0.25">
      <c r="T3315" s="3" t="s">
        <v>22</v>
      </c>
      <c r="U3315" s="11">
        <f t="shared" si="51"/>
        <v>0</v>
      </c>
      <c r="V3315" s="3">
        <v>86</v>
      </c>
      <c r="W3315" s="3">
        <v>238.3</v>
      </c>
    </row>
    <row r="3316" spans="20:23" x14ac:dyDescent="0.25">
      <c r="T3316" s="2" t="s">
        <v>22</v>
      </c>
      <c r="U3316" s="10">
        <f t="shared" si="51"/>
        <v>0</v>
      </c>
      <c r="V3316" s="2">
        <v>88</v>
      </c>
      <c r="W3316" s="2">
        <v>196.2</v>
      </c>
    </row>
    <row r="3317" spans="20:23" x14ac:dyDescent="0.25">
      <c r="T3317" s="3" t="s">
        <v>22</v>
      </c>
      <c r="U3317" s="11">
        <f t="shared" si="51"/>
        <v>0</v>
      </c>
      <c r="V3317" s="3">
        <v>109</v>
      </c>
      <c r="W3317" s="3">
        <v>205.9</v>
      </c>
    </row>
    <row r="3318" spans="20:23" x14ac:dyDescent="0.25">
      <c r="T3318" s="2" t="s">
        <v>22</v>
      </c>
      <c r="U3318" s="10">
        <f t="shared" si="51"/>
        <v>0</v>
      </c>
      <c r="V3318" s="2">
        <v>97</v>
      </c>
      <c r="W3318" s="2">
        <v>174.1</v>
      </c>
    </row>
    <row r="3319" spans="20:23" x14ac:dyDescent="0.25">
      <c r="T3319" s="3" t="s">
        <v>22</v>
      </c>
      <c r="U3319" s="11">
        <f t="shared" si="51"/>
        <v>0</v>
      </c>
      <c r="V3319" s="3">
        <v>81</v>
      </c>
      <c r="W3319" s="3">
        <v>154.6</v>
      </c>
    </row>
    <row r="3320" spans="20:23" x14ac:dyDescent="0.25">
      <c r="T3320" s="2" t="s">
        <v>22</v>
      </c>
      <c r="U3320" s="10">
        <f t="shared" si="51"/>
        <v>0</v>
      </c>
      <c r="V3320" s="2">
        <v>112</v>
      </c>
      <c r="W3320" s="2">
        <v>186.2</v>
      </c>
    </row>
    <row r="3321" spans="20:23" x14ac:dyDescent="0.25">
      <c r="T3321" s="3" t="s">
        <v>22</v>
      </c>
      <c r="U3321" s="11">
        <f t="shared" si="51"/>
        <v>0</v>
      </c>
      <c r="V3321" s="3">
        <v>113</v>
      </c>
      <c r="W3321" s="3">
        <v>176.1</v>
      </c>
    </row>
    <row r="3322" spans="20:23" x14ac:dyDescent="0.25">
      <c r="T3322" s="2" t="s">
        <v>22</v>
      </c>
      <c r="U3322" s="10">
        <f t="shared" si="51"/>
        <v>0</v>
      </c>
      <c r="V3322" s="2">
        <v>75</v>
      </c>
      <c r="W3322" s="2">
        <v>163</v>
      </c>
    </row>
    <row r="3323" spans="20:23" x14ac:dyDescent="0.25">
      <c r="T3323" s="3" t="s">
        <v>22</v>
      </c>
      <c r="U3323" s="11">
        <f t="shared" si="51"/>
        <v>0</v>
      </c>
      <c r="V3323" s="3">
        <v>78</v>
      </c>
      <c r="W3323" s="3">
        <v>103.6</v>
      </c>
    </row>
    <row r="3324" spans="20:23" x14ac:dyDescent="0.25">
      <c r="T3324" s="2" t="s">
        <v>22</v>
      </c>
      <c r="U3324" s="10">
        <f t="shared" si="51"/>
        <v>0</v>
      </c>
      <c r="V3324" s="2">
        <v>98</v>
      </c>
      <c r="W3324" s="2">
        <v>162.1</v>
      </c>
    </row>
    <row r="3325" spans="20:23" x14ac:dyDescent="0.25">
      <c r="T3325" s="3" t="s">
        <v>22</v>
      </c>
      <c r="U3325" s="11">
        <f t="shared" si="51"/>
        <v>0</v>
      </c>
      <c r="V3325" s="3">
        <v>125</v>
      </c>
      <c r="W3325" s="3">
        <v>149.19999999999999</v>
      </c>
    </row>
    <row r="3326" spans="20:23" x14ac:dyDescent="0.25">
      <c r="T3326" s="2" t="s">
        <v>22</v>
      </c>
      <c r="U3326" s="10">
        <f t="shared" si="51"/>
        <v>0</v>
      </c>
      <c r="V3326" s="2">
        <v>108</v>
      </c>
      <c r="W3326" s="2">
        <v>187.3</v>
      </c>
    </row>
    <row r="3327" spans="20:23" x14ac:dyDescent="0.25">
      <c r="T3327" s="3" t="s">
        <v>23</v>
      </c>
      <c r="U3327" s="11">
        <f t="shared" si="51"/>
        <v>1</v>
      </c>
      <c r="V3327" s="3">
        <v>90</v>
      </c>
      <c r="W3327" s="3">
        <v>222.4</v>
      </c>
    </row>
    <row r="3328" spans="20:23" x14ac:dyDescent="0.25">
      <c r="T3328" s="2" t="s">
        <v>23</v>
      </c>
      <c r="U3328" s="10">
        <f t="shared" si="51"/>
        <v>1</v>
      </c>
      <c r="V3328" s="2">
        <v>94</v>
      </c>
      <c r="W3328" s="2">
        <v>82.7</v>
      </c>
    </row>
    <row r="3329" spans="20:23" x14ac:dyDescent="0.25">
      <c r="T3329" s="3" t="s">
        <v>22</v>
      </c>
      <c r="U3329" s="11">
        <f t="shared" si="51"/>
        <v>0</v>
      </c>
      <c r="V3329" s="3">
        <v>73</v>
      </c>
      <c r="W3329" s="3">
        <v>215.2</v>
      </c>
    </row>
    <row r="3330" spans="20:23" x14ac:dyDescent="0.25">
      <c r="T3330" s="2" t="s">
        <v>22</v>
      </c>
      <c r="U3330" s="10">
        <f t="shared" si="51"/>
        <v>0</v>
      </c>
      <c r="V3330" s="2">
        <v>103</v>
      </c>
      <c r="W3330" s="2">
        <v>168</v>
      </c>
    </row>
    <row r="3331" spans="20:23" x14ac:dyDescent="0.25">
      <c r="T3331" s="3" t="s">
        <v>22</v>
      </c>
      <c r="U3331" s="11">
        <f t="shared" ref="U3331:U3394" si="52">IF(T3331="yes",1,0)</f>
        <v>0</v>
      </c>
      <c r="V3331" s="3">
        <v>119</v>
      </c>
      <c r="W3331" s="3">
        <v>62.4</v>
      </c>
    </row>
    <row r="3332" spans="20:23" x14ac:dyDescent="0.25">
      <c r="T3332" s="2" t="s">
        <v>22</v>
      </c>
      <c r="U3332" s="10">
        <f t="shared" si="52"/>
        <v>0</v>
      </c>
      <c r="V3332" s="2">
        <v>113</v>
      </c>
      <c r="W3332" s="2">
        <v>226</v>
      </c>
    </row>
    <row r="3333" spans="20:23" x14ac:dyDescent="0.25">
      <c r="T3333" s="3" t="s">
        <v>22</v>
      </c>
      <c r="U3333" s="11">
        <f t="shared" si="52"/>
        <v>0</v>
      </c>
      <c r="V3333" s="3">
        <v>80</v>
      </c>
      <c r="W3333" s="3">
        <v>205.7</v>
      </c>
    </row>
    <row r="3334" spans="20:23" x14ac:dyDescent="0.25">
      <c r="T3334" s="2" t="s">
        <v>22</v>
      </c>
      <c r="U3334" s="10">
        <f t="shared" si="52"/>
        <v>0</v>
      </c>
      <c r="V3334" s="2">
        <v>105</v>
      </c>
      <c r="W3334" s="2">
        <v>184.8</v>
      </c>
    </row>
    <row r="3335" spans="20:23" x14ac:dyDescent="0.25">
      <c r="T3335" s="3" t="s">
        <v>22</v>
      </c>
      <c r="U3335" s="11">
        <f t="shared" si="52"/>
        <v>0</v>
      </c>
      <c r="V3335" s="3">
        <v>93</v>
      </c>
      <c r="W3335" s="3">
        <v>193.1</v>
      </c>
    </row>
    <row r="3336" spans="20:23" x14ac:dyDescent="0.25">
      <c r="T3336" s="2" t="s">
        <v>22</v>
      </c>
      <c r="U3336" s="10">
        <f t="shared" si="52"/>
        <v>0</v>
      </c>
      <c r="V3336" s="2">
        <v>95</v>
      </c>
      <c r="W3336" s="2">
        <v>225.5</v>
      </c>
    </row>
    <row r="3337" spans="20:23" x14ac:dyDescent="0.25">
      <c r="T3337" s="3" t="s">
        <v>22</v>
      </c>
      <c r="U3337" s="11">
        <f t="shared" si="52"/>
        <v>0</v>
      </c>
      <c r="V3337" s="3">
        <v>107</v>
      </c>
      <c r="W3337" s="3">
        <v>163.5</v>
      </c>
    </row>
    <row r="3338" spans="20:23" x14ac:dyDescent="0.25">
      <c r="T3338" s="2" t="s">
        <v>22</v>
      </c>
      <c r="U3338" s="10">
        <f t="shared" si="52"/>
        <v>0</v>
      </c>
      <c r="V3338" s="2">
        <v>104</v>
      </c>
      <c r="W3338" s="2">
        <v>244.7</v>
      </c>
    </row>
    <row r="3339" spans="20:23" x14ac:dyDescent="0.25">
      <c r="T3339" s="3" t="s">
        <v>22</v>
      </c>
      <c r="U3339" s="11">
        <f t="shared" si="52"/>
        <v>0</v>
      </c>
      <c r="V3339" s="3">
        <v>70</v>
      </c>
      <c r="W3339" s="3">
        <v>216.7</v>
      </c>
    </row>
    <row r="3340" spans="20:23" x14ac:dyDescent="0.25">
      <c r="T3340" s="2" t="s">
        <v>22</v>
      </c>
      <c r="U3340" s="10">
        <f t="shared" si="52"/>
        <v>0</v>
      </c>
      <c r="V3340" s="2">
        <v>79</v>
      </c>
      <c r="W3340" s="2">
        <v>196.8</v>
      </c>
    </row>
    <row r="3341" spans="20:23" x14ac:dyDescent="0.25">
      <c r="T3341" s="3" t="s">
        <v>22</v>
      </c>
      <c r="U3341" s="11">
        <f t="shared" si="52"/>
        <v>0</v>
      </c>
      <c r="V3341" s="3">
        <v>120</v>
      </c>
      <c r="W3341" s="3">
        <v>197.3</v>
      </c>
    </row>
    <row r="3342" spans="20:23" x14ac:dyDescent="0.25">
      <c r="T3342" s="2" t="s">
        <v>22</v>
      </c>
      <c r="U3342" s="10">
        <f t="shared" si="52"/>
        <v>0</v>
      </c>
      <c r="V3342" s="2">
        <v>57</v>
      </c>
      <c r="W3342" s="2">
        <v>208.7</v>
      </c>
    </row>
    <row r="3343" spans="20:23" x14ac:dyDescent="0.25">
      <c r="T3343" s="3" t="s">
        <v>22</v>
      </c>
      <c r="U3343" s="11">
        <f t="shared" si="52"/>
        <v>0</v>
      </c>
      <c r="V3343" s="3">
        <v>53</v>
      </c>
      <c r="W3343" s="3">
        <v>168.4</v>
      </c>
    </row>
    <row r="3344" spans="20:23" x14ac:dyDescent="0.25">
      <c r="T3344" s="2" t="s">
        <v>22</v>
      </c>
      <c r="U3344" s="10">
        <f t="shared" si="52"/>
        <v>0</v>
      </c>
      <c r="V3344" s="2">
        <v>69</v>
      </c>
      <c r="W3344" s="2">
        <v>129.4</v>
      </c>
    </row>
    <row r="3345" spans="20:23" x14ac:dyDescent="0.25">
      <c r="T3345" s="3" t="s">
        <v>22</v>
      </c>
      <c r="U3345" s="11">
        <f t="shared" si="52"/>
        <v>0</v>
      </c>
      <c r="V3345" s="3">
        <v>94</v>
      </c>
      <c r="W3345" s="3">
        <v>260.89999999999998</v>
      </c>
    </row>
    <row r="3346" spans="20:23" x14ac:dyDescent="0.25">
      <c r="T3346" s="2" t="s">
        <v>23</v>
      </c>
      <c r="U3346" s="10">
        <f t="shared" si="52"/>
        <v>1</v>
      </c>
      <c r="V3346" s="2">
        <v>80</v>
      </c>
      <c r="W3346" s="2">
        <v>267.89999999999998</v>
      </c>
    </row>
    <row r="3347" spans="20:23" x14ac:dyDescent="0.25">
      <c r="T3347" s="3" t="s">
        <v>22</v>
      </c>
      <c r="U3347" s="11">
        <f t="shared" si="52"/>
        <v>0</v>
      </c>
      <c r="V3347" s="3">
        <v>90</v>
      </c>
      <c r="W3347" s="3">
        <v>172.7</v>
      </c>
    </row>
    <row r="3348" spans="20:23" x14ac:dyDescent="0.25">
      <c r="T3348" s="2" t="s">
        <v>22</v>
      </c>
      <c r="U3348" s="10">
        <f t="shared" si="52"/>
        <v>0</v>
      </c>
      <c r="V3348" s="2">
        <v>80</v>
      </c>
      <c r="W3348" s="2">
        <v>159.1</v>
      </c>
    </row>
    <row r="3349" spans="20:23" x14ac:dyDescent="0.25">
      <c r="T3349" s="3" t="s">
        <v>22</v>
      </c>
      <c r="U3349" s="11">
        <f t="shared" si="52"/>
        <v>0</v>
      </c>
      <c r="V3349" s="3">
        <v>138</v>
      </c>
      <c r="W3349" s="3">
        <v>166.8</v>
      </c>
    </row>
    <row r="3350" spans="20:23" x14ac:dyDescent="0.25">
      <c r="T3350" s="2" t="s">
        <v>22</v>
      </c>
      <c r="U3350" s="10">
        <f t="shared" si="52"/>
        <v>0</v>
      </c>
      <c r="V3350" s="2">
        <v>89</v>
      </c>
      <c r="W3350" s="2">
        <v>145.69999999999999</v>
      </c>
    </row>
    <row r="3351" spans="20:23" x14ac:dyDescent="0.25">
      <c r="T3351" s="3" t="s">
        <v>22</v>
      </c>
      <c r="U3351" s="11">
        <f t="shared" si="52"/>
        <v>0</v>
      </c>
      <c r="V3351" s="3">
        <v>104</v>
      </c>
      <c r="W3351" s="3">
        <v>129.4</v>
      </c>
    </row>
    <row r="3352" spans="20:23" x14ac:dyDescent="0.25">
      <c r="T3352" s="2" t="s">
        <v>22</v>
      </c>
      <c r="U3352" s="10">
        <f t="shared" si="52"/>
        <v>0</v>
      </c>
      <c r="V3352" s="2">
        <v>77</v>
      </c>
      <c r="W3352" s="2">
        <v>171.5</v>
      </c>
    </row>
    <row r="3353" spans="20:23" x14ac:dyDescent="0.25">
      <c r="T3353" s="3" t="s">
        <v>23</v>
      </c>
      <c r="U3353" s="11">
        <f t="shared" si="52"/>
        <v>1</v>
      </c>
      <c r="V3353" s="3">
        <v>134</v>
      </c>
      <c r="W3353" s="3">
        <v>180.6</v>
      </c>
    </row>
    <row r="3354" spans="20:23" x14ac:dyDescent="0.25">
      <c r="T3354" s="2" t="s">
        <v>22</v>
      </c>
      <c r="U3354" s="10">
        <f t="shared" si="52"/>
        <v>0</v>
      </c>
      <c r="V3354" s="2">
        <v>133</v>
      </c>
      <c r="W3354" s="2">
        <v>225.7</v>
      </c>
    </row>
    <row r="3355" spans="20:23" x14ac:dyDescent="0.25">
      <c r="T3355" s="3" t="s">
        <v>22</v>
      </c>
      <c r="U3355" s="11">
        <f t="shared" si="52"/>
        <v>0</v>
      </c>
      <c r="V3355" s="3">
        <v>110</v>
      </c>
      <c r="W3355" s="3">
        <v>176.9</v>
      </c>
    </row>
    <row r="3356" spans="20:23" x14ac:dyDescent="0.25">
      <c r="T3356" s="2" t="s">
        <v>22</v>
      </c>
      <c r="U3356" s="10">
        <f t="shared" si="52"/>
        <v>0</v>
      </c>
      <c r="V3356" s="2">
        <v>89</v>
      </c>
      <c r="W3356" s="2">
        <v>250.5</v>
      </c>
    </row>
    <row r="3357" spans="20:23" x14ac:dyDescent="0.25">
      <c r="T3357" s="3" t="s">
        <v>23</v>
      </c>
      <c r="U3357" s="11">
        <f t="shared" si="52"/>
        <v>1</v>
      </c>
      <c r="V3357" s="3">
        <v>108</v>
      </c>
      <c r="W3357" s="3">
        <v>282.8</v>
      </c>
    </row>
    <row r="3358" spans="20:23" x14ac:dyDescent="0.25">
      <c r="T3358" s="2" t="s">
        <v>22</v>
      </c>
      <c r="U3358" s="10">
        <f t="shared" si="52"/>
        <v>0</v>
      </c>
      <c r="V3358" s="2">
        <v>90</v>
      </c>
      <c r="W3358" s="2">
        <v>142.6</v>
      </c>
    </row>
    <row r="3359" spans="20:23" x14ac:dyDescent="0.25">
      <c r="T3359" s="3" t="s">
        <v>22</v>
      </c>
      <c r="U3359" s="11">
        <f t="shared" si="52"/>
        <v>0</v>
      </c>
      <c r="V3359" s="3">
        <v>120</v>
      </c>
      <c r="W3359" s="3">
        <v>276.10000000000002</v>
      </c>
    </row>
    <row r="3360" spans="20:23" x14ac:dyDescent="0.25">
      <c r="T3360" s="2" t="s">
        <v>22</v>
      </c>
      <c r="U3360" s="10">
        <f t="shared" si="52"/>
        <v>0</v>
      </c>
      <c r="V3360" s="2">
        <v>71</v>
      </c>
      <c r="W3360" s="2">
        <v>154.30000000000001</v>
      </c>
    </row>
    <row r="3361" spans="20:23" x14ac:dyDescent="0.25">
      <c r="T3361" s="3" t="s">
        <v>22</v>
      </c>
      <c r="U3361" s="11">
        <f t="shared" si="52"/>
        <v>0</v>
      </c>
      <c r="V3361" s="3">
        <v>88</v>
      </c>
      <c r="W3361" s="3">
        <v>181</v>
      </c>
    </row>
    <row r="3362" spans="20:23" x14ac:dyDescent="0.25">
      <c r="T3362" s="2" t="s">
        <v>22</v>
      </c>
      <c r="U3362" s="10">
        <f t="shared" si="52"/>
        <v>0</v>
      </c>
      <c r="V3362" s="2">
        <v>81</v>
      </c>
      <c r="W3362" s="2">
        <v>108.1</v>
      </c>
    </row>
    <row r="3363" spans="20:23" x14ac:dyDescent="0.25">
      <c r="T3363" s="3" t="s">
        <v>22</v>
      </c>
      <c r="U3363" s="11">
        <f t="shared" si="52"/>
        <v>0</v>
      </c>
      <c r="V3363" s="3">
        <v>98</v>
      </c>
      <c r="W3363" s="3">
        <v>252.1</v>
      </c>
    </row>
    <row r="3364" spans="20:23" x14ac:dyDescent="0.25">
      <c r="T3364" s="2" t="s">
        <v>23</v>
      </c>
      <c r="U3364" s="10">
        <f t="shared" si="52"/>
        <v>1</v>
      </c>
      <c r="V3364" s="2">
        <v>64</v>
      </c>
      <c r="W3364" s="2">
        <v>160.1</v>
      </c>
    </row>
    <row r="3365" spans="20:23" x14ac:dyDescent="0.25">
      <c r="T3365" s="3" t="s">
        <v>22</v>
      </c>
      <c r="U3365" s="11">
        <f t="shared" si="52"/>
        <v>0</v>
      </c>
      <c r="V3365" s="3">
        <v>82</v>
      </c>
      <c r="W3365" s="3">
        <v>217.6</v>
      </c>
    </row>
    <row r="3366" spans="20:23" x14ac:dyDescent="0.25">
      <c r="T3366" s="2" t="s">
        <v>22</v>
      </c>
      <c r="U3366" s="10">
        <f t="shared" si="52"/>
        <v>0</v>
      </c>
      <c r="V3366" s="2">
        <v>144</v>
      </c>
      <c r="W3366" s="2">
        <v>198.3</v>
      </c>
    </row>
    <row r="3367" spans="20:23" x14ac:dyDescent="0.25">
      <c r="T3367" s="3" t="s">
        <v>22</v>
      </c>
      <c r="U3367" s="11">
        <f t="shared" si="52"/>
        <v>0</v>
      </c>
      <c r="V3367" s="3">
        <v>97</v>
      </c>
      <c r="W3367" s="3">
        <v>190.3</v>
      </c>
    </row>
    <row r="3368" spans="20:23" x14ac:dyDescent="0.25">
      <c r="T3368" s="2" t="s">
        <v>22</v>
      </c>
      <c r="U3368" s="10">
        <f t="shared" si="52"/>
        <v>0</v>
      </c>
      <c r="V3368" s="2">
        <v>63</v>
      </c>
      <c r="W3368" s="2">
        <v>184.7</v>
      </c>
    </row>
    <row r="3369" spans="20:23" x14ac:dyDescent="0.25">
      <c r="T3369" s="3" t="s">
        <v>22</v>
      </c>
      <c r="U3369" s="11">
        <f t="shared" si="52"/>
        <v>0</v>
      </c>
      <c r="V3369" s="3">
        <v>56</v>
      </c>
      <c r="W3369" s="3">
        <v>125.1</v>
      </c>
    </row>
    <row r="3370" spans="20:23" x14ac:dyDescent="0.25">
      <c r="T3370" s="2" t="s">
        <v>22</v>
      </c>
      <c r="U3370" s="10">
        <f t="shared" si="52"/>
        <v>0</v>
      </c>
      <c r="V3370" s="2">
        <v>100</v>
      </c>
      <c r="W3370" s="2">
        <v>181.3</v>
      </c>
    </row>
    <row r="3371" spans="20:23" x14ac:dyDescent="0.25">
      <c r="T3371" s="3" t="s">
        <v>22</v>
      </c>
      <c r="U3371" s="11">
        <f t="shared" si="52"/>
        <v>0</v>
      </c>
      <c r="V3371" s="3">
        <v>101</v>
      </c>
      <c r="W3371" s="3">
        <v>99.8</v>
      </c>
    </row>
    <row r="3372" spans="20:23" x14ac:dyDescent="0.25">
      <c r="T3372" s="2" t="s">
        <v>22</v>
      </c>
      <c r="U3372" s="10">
        <f t="shared" si="52"/>
        <v>0</v>
      </c>
      <c r="V3372" s="2">
        <v>97</v>
      </c>
      <c r="W3372" s="2">
        <v>254.8</v>
      </c>
    </row>
    <row r="3373" spans="20:23" x14ac:dyDescent="0.25">
      <c r="T3373" s="3" t="s">
        <v>23</v>
      </c>
      <c r="U3373" s="11">
        <f t="shared" si="52"/>
        <v>1</v>
      </c>
      <c r="V3373" s="3">
        <v>72</v>
      </c>
      <c r="W3373" s="3">
        <v>244.5</v>
      </c>
    </row>
    <row r="3374" spans="20:23" x14ac:dyDescent="0.25">
      <c r="T3374" s="2" t="s">
        <v>22</v>
      </c>
      <c r="U3374" s="10">
        <f t="shared" si="52"/>
        <v>0</v>
      </c>
      <c r="V3374" s="2">
        <v>74</v>
      </c>
      <c r="W3374" s="2">
        <v>167.7</v>
      </c>
    </row>
    <row r="3375" spans="20:23" x14ac:dyDescent="0.25">
      <c r="T3375" s="3" t="s">
        <v>22</v>
      </c>
      <c r="U3375" s="11">
        <f t="shared" si="52"/>
        <v>0</v>
      </c>
      <c r="V3375" s="3">
        <v>121</v>
      </c>
      <c r="W3375" s="3">
        <v>79.5</v>
      </c>
    </row>
    <row r="3376" spans="20:23" x14ac:dyDescent="0.25">
      <c r="T3376" s="2" t="s">
        <v>23</v>
      </c>
      <c r="U3376" s="10">
        <f t="shared" si="52"/>
        <v>1</v>
      </c>
      <c r="V3376" s="2">
        <v>94</v>
      </c>
      <c r="W3376" s="2">
        <v>133</v>
      </c>
    </row>
    <row r="3377" spans="20:23" x14ac:dyDescent="0.25">
      <c r="T3377" s="3" t="s">
        <v>23</v>
      </c>
      <c r="U3377" s="11">
        <f t="shared" si="52"/>
        <v>1</v>
      </c>
      <c r="V3377" s="3">
        <v>113</v>
      </c>
      <c r="W3377" s="3">
        <v>297.2</v>
      </c>
    </row>
    <row r="3378" spans="20:23" x14ac:dyDescent="0.25">
      <c r="T3378" s="2" t="s">
        <v>22</v>
      </c>
      <c r="U3378" s="10">
        <f t="shared" si="52"/>
        <v>0</v>
      </c>
      <c r="V3378" s="2">
        <v>72</v>
      </c>
      <c r="W3378" s="2">
        <v>214.9</v>
      </c>
    </row>
    <row r="3379" spans="20:23" x14ac:dyDescent="0.25">
      <c r="T3379" s="3" t="s">
        <v>22</v>
      </c>
      <c r="U3379" s="11">
        <f t="shared" si="52"/>
        <v>0</v>
      </c>
      <c r="V3379" s="3">
        <v>99</v>
      </c>
      <c r="W3379" s="3">
        <v>269.89999999999998</v>
      </c>
    </row>
    <row r="3380" spans="20:23" x14ac:dyDescent="0.25">
      <c r="T3380" s="2" t="s">
        <v>22</v>
      </c>
      <c r="U3380" s="10">
        <f t="shared" si="52"/>
        <v>0</v>
      </c>
      <c r="V3380" s="2">
        <v>102</v>
      </c>
      <c r="W3380" s="2">
        <v>143.80000000000001</v>
      </c>
    </row>
    <row r="3381" spans="20:23" x14ac:dyDescent="0.25">
      <c r="T3381" s="3" t="s">
        <v>23</v>
      </c>
      <c r="U3381" s="11">
        <f t="shared" si="52"/>
        <v>1</v>
      </c>
      <c r="V3381" s="3">
        <v>122</v>
      </c>
      <c r="W3381" s="3">
        <v>132.19999999999999</v>
      </c>
    </row>
    <row r="3382" spans="20:23" x14ac:dyDescent="0.25">
      <c r="T3382" s="2" t="s">
        <v>22</v>
      </c>
      <c r="U3382" s="10">
        <f t="shared" si="52"/>
        <v>0</v>
      </c>
      <c r="V3382" s="2">
        <v>117</v>
      </c>
      <c r="W3382" s="2">
        <v>162.80000000000001</v>
      </c>
    </row>
    <row r="3383" spans="20:23" x14ac:dyDescent="0.25">
      <c r="T3383" s="3" t="s">
        <v>23</v>
      </c>
      <c r="U3383" s="11">
        <f t="shared" si="52"/>
        <v>1</v>
      </c>
      <c r="V3383" s="3">
        <v>95</v>
      </c>
      <c r="W3383" s="3">
        <v>351.5</v>
      </c>
    </row>
    <row r="3384" spans="20:23" x14ac:dyDescent="0.25">
      <c r="T3384" s="2" t="s">
        <v>22</v>
      </c>
      <c r="U3384" s="10">
        <f t="shared" si="52"/>
        <v>0</v>
      </c>
      <c r="V3384" s="2">
        <v>96</v>
      </c>
      <c r="W3384" s="2">
        <v>165.8</v>
      </c>
    </row>
    <row r="3385" spans="20:23" x14ac:dyDescent="0.25">
      <c r="T3385" s="3" t="s">
        <v>22</v>
      </c>
      <c r="U3385" s="11">
        <f t="shared" si="52"/>
        <v>0</v>
      </c>
      <c r="V3385" s="3">
        <v>108</v>
      </c>
      <c r="W3385" s="3">
        <v>195.7</v>
      </c>
    </row>
    <row r="3386" spans="20:23" x14ac:dyDescent="0.25">
      <c r="T3386" s="2" t="s">
        <v>22</v>
      </c>
      <c r="U3386" s="10">
        <f t="shared" si="52"/>
        <v>0</v>
      </c>
      <c r="V3386" s="2">
        <v>100</v>
      </c>
      <c r="W3386" s="2">
        <v>250.6</v>
      </c>
    </row>
    <row r="3387" spans="20:23" x14ac:dyDescent="0.25">
      <c r="T3387" s="3" t="s">
        <v>22</v>
      </c>
      <c r="U3387" s="11">
        <f t="shared" si="52"/>
        <v>0</v>
      </c>
      <c r="V3387" s="3">
        <v>112</v>
      </c>
      <c r="W3387" s="3">
        <v>141.9</v>
      </c>
    </row>
    <row r="3388" spans="20:23" x14ac:dyDescent="0.25">
      <c r="T3388" s="2" t="s">
        <v>22</v>
      </c>
      <c r="U3388" s="10">
        <f t="shared" si="52"/>
        <v>0</v>
      </c>
      <c r="V3388" s="2">
        <v>80</v>
      </c>
      <c r="W3388" s="2">
        <v>168.5</v>
      </c>
    </row>
    <row r="3389" spans="20:23" x14ac:dyDescent="0.25">
      <c r="T3389" s="3" t="s">
        <v>22</v>
      </c>
      <c r="U3389" s="11">
        <f t="shared" si="52"/>
        <v>0</v>
      </c>
      <c r="V3389" s="3">
        <v>88</v>
      </c>
      <c r="W3389" s="3">
        <v>127.6</v>
      </c>
    </row>
    <row r="3390" spans="20:23" x14ac:dyDescent="0.25">
      <c r="T3390" s="2" t="s">
        <v>22</v>
      </c>
      <c r="U3390" s="10">
        <f t="shared" si="52"/>
        <v>0</v>
      </c>
      <c r="V3390" s="2">
        <v>111</v>
      </c>
      <c r="W3390" s="2">
        <v>197.2</v>
      </c>
    </row>
    <row r="3391" spans="20:23" x14ac:dyDescent="0.25">
      <c r="T3391" s="3" t="s">
        <v>22</v>
      </c>
      <c r="U3391" s="11">
        <f t="shared" si="52"/>
        <v>0</v>
      </c>
      <c r="V3391" s="3">
        <v>98</v>
      </c>
      <c r="W3391" s="3">
        <v>217.4</v>
      </c>
    </row>
    <row r="3392" spans="20:23" x14ac:dyDescent="0.25">
      <c r="T3392" s="2" t="s">
        <v>23</v>
      </c>
      <c r="U3392" s="10">
        <f t="shared" si="52"/>
        <v>1</v>
      </c>
      <c r="V3392" s="2">
        <v>91</v>
      </c>
      <c r="W3392" s="2">
        <v>97.2</v>
      </c>
    </row>
    <row r="3393" spans="20:23" x14ac:dyDescent="0.25">
      <c r="T3393" s="3" t="s">
        <v>22</v>
      </c>
      <c r="U3393" s="11">
        <f t="shared" si="52"/>
        <v>0</v>
      </c>
      <c r="V3393" s="3">
        <v>91</v>
      </c>
      <c r="W3393" s="3">
        <v>87.7</v>
      </c>
    </row>
    <row r="3394" spans="20:23" x14ac:dyDescent="0.25">
      <c r="T3394" s="2" t="s">
        <v>22</v>
      </c>
      <c r="U3394" s="10">
        <f t="shared" si="52"/>
        <v>0</v>
      </c>
      <c r="V3394" s="2">
        <v>75</v>
      </c>
      <c r="W3394" s="2">
        <v>186.4</v>
      </c>
    </row>
    <row r="3395" spans="20:23" x14ac:dyDescent="0.25">
      <c r="T3395" s="3" t="s">
        <v>22</v>
      </c>
      <c r="U3395" s="11">
        <f t="shared" ref="U3395:U3458" si="53">IF(T3395="yes",1,0)</f>
        <v>0</v>
      </c>
      <c r="V3395" s="3">
        <v>110</v>
      </c>
      <c r="W3395" s="3">
        <v>180</v>
      </c>
    </row>
    <row r="3396" spans="20:23" x14ac:dyDescent="0.25">
      <c r="T3396" s="2" t="s">
        <v>22</v>
      </c>
      <c r="U3396" s="10">
        <f t="shared" si="53"/>
        <v>0</v>
      </c>
      <c r="V3396" s="2">
        <v>92</v>
      </c>
      <c r="W3396" s="2">
        <v>232.4</v>
      </c>
    </row>
    <row r="3397" spans="20:23" x14ac:dyDescent="0.25">
      <c r="T3397" s="3" t="s">
        <v>22</v>
      </c>
      <c r="U3397" s="11">
        <f t="shared" si="53"/>
        <v>0</v>
      </c>
      <c r="V3397" s="3">
        <v>119</v>
      </c>
      <c r="W3397" s="3">
        <v>151.6</v>
      </c>
    </row>
    <row r="3398" spans="20:23" x14ac:dyDescent="0.25">
      <c r="T3398" s="2" t="s">
        <v>22</v>
      </c>
      <c r="U3398" s="10">
        <f t="shared" si="53"/>
        <v>0</v>
      </c>
      <c r="V3398" s="2">
        <v>81</v>
      </c>
      <c r="W3398" s="2">
        <v>172.2</v>
      </c>
    </row>
    <row r="3399" spans="20:23" x14ac:dyDescent="0.25">
      <c r="T3399" s="3" t="s">
        <v>22</v>
      </c>
      <c r="U3399" s="11">
        <f t="shared" si="53"/>
        <v>0</v>
      </c>
      <c r="V3399" s="3">
        <v>88</v>
      </c>
      <c r="W3399" s="3">
        <v>260.89999999999998</v>
      </c>
    </row>
    <row r="3400" spans="20:23" x14ac:dyDescent="0.25">
      <c r="T3400" s="2" t="s">
        <v>22</v>
      </c>
      <c r="U3400" s="10">
        <f t="shared" si="53"/>
        <v>0</v>
      </c>
      <c r="V3400" s="2">
        <v>109</v>
      </c>
      <c r="W3400" s="2">
        <v>124.4</v>
      </c>
    </row>
    <row r="3401" spans="20:23" x14ac:dyDescent="0.25">
      <c r="T3401" s="3" t="s">
        <v>22</v>
      </c>
      <c r="U3401" s="11">
        <f t="shared" si="53"/>
        <v>0</v>
      </c>
      <c r="V3401" s="3">
        <v>101</v>
      </c>
      <c r="W3401" s="3">
        <v>126.8</v>
      </c>
    </row>
    <row r="3402" spans="20:23" x14ac:dyDescent="0.25">
      <c r="T3402" s="2" t="s">
        <v>22</v>
      </c>
      <c r="U3402" s="10">
        <f t="shared" si="53"/>
        <v>0</v>
      </c>
      <c r="V3402" s="2">
        <v>107</v>
      </c>
      <c r="W3402" s="2">
        <v>110</v>
      </c>
    </row>
    <row r="3403" spans="20:23" x14ac:dyDescent="0.25">
      <c r="T3403" s="3" t="s">
        <v>22</v>
      </c>
      <c r="U3403" s="11">
        <f t="shared" si="53"/>
        <v>0</v>
      </c>
      <c r="V3403" s="3">
        <v>92</v>
      </c>
      <c r="W3403" s="3">
        <v>231.1</v>
      </c>
    </row>
    <row r="3404" spans="20:23" x14ac:dyDescent="0.25">
      <c r="T3404" s="2" t="s">
        <v>22</v>
      </c>
      <c r="U3404" s="10">
        <f t="shared" si="53"/>
        <v>0</v>
      </c>
      <c r="V3404" s="2">
        <v>74</v>
      </c>
      <c r="W3404" s="2">
        <v>187.4</v>
      </c>
    </row>
    <row r="3405" spans="20:23" x14ac:dyDescent="0.25">
      <c r="T3405" s="3" t="s">
        <v>22</v>
      </c>
      <c r="U3405" s="11">
        <f t="shared" si="53"/>
        <v>0</v>
      </c>
      <c r="V3405" s="3">
        <v>114</v>
      </c>
      <c r="W3405" s="3">
        <v>166.4</v>
      </c>
    </row>
    <row r="3406" spans="20:23" x14ac:dyDescent="0.25">
      <c r="T3406" s="2" t="s">
        <v>22</v>
      </c>
      <c r="U3406" s="10">
        <f t="shared" si="53"/>
        <v>0</v>
      </c>
      <c r="V3406" s="2">
        <v>85</v>
      </c>
      <c r="W3406" s="2">
        <v>141.80000000000001</v>
      </c>
    </row>
    <row r="3407" spans="20:23" x14ac:dyDescent="0.25">
      <c r="T3407" s="3" t="s">
        <v>23</v>
      </c>
      <c r="U3407" s="11">
        <f t="shared" si="53"/>
        <v>1</v>
      </c>
      <c r="V3407" s="3">
        <v>95</v>
      </c>
      <c r="W3407" s="3">
        <v>159.5</v>
      </c>
    </row>
    <row r="3408" spans="20:23" x14ac:dyDescent="0.25">
      <c r="T3408" s="2" t="s">
        <v>22</v>
      </c>
      <c r="U3408" s="10">
        <f t="shared" si="53"/>
        <v>0</v>
      </c>
      <c r="V3408" s="2">
        <v>124</v>
      </c>
      <c r="W3408" s="2">
        <v>218.9</v>
      </c>
    </row>
    <row r="3409" spans="20:23" x14ac:dyDescent="0.25">
      <c r="T3409" s="3" t="s">
        <v>22</v>
      </c>
      <c r="U3409" s="11">
        <f t="shared" si="53"/>
        <v>0</v>
      </c>
      <c r="V3409" s="3">
        <v>101</v>
      </c>
      <c r="W3409" s="3">
        <v>138.69999999999999</v>
      </c>
    </row>
    <row r="3410" spans="20:23" x14ac:dyDescent="0.25">
      <c r="T3410" s="2" t="s">
        <v>23</v>
      </c>
      <c r="U3410" s="10">
        <f t="shared" si="53"/>
        <v>1</v>
      </c>
      <c r="V3410" s="2">
        <v>101</v>
      </c>
      <c r="W3410" s="2">
        <v>158.1</v>
      </c>
    </row>
    <row r="3411" spans="20:23" x14ac:dyDescent="0.25">
      <c r="T3411" s="3" t="s">
        <v>22</v>
      </c>
      <c r="U3411" s="11">
        <f t="shared" si="53"/>
        <v>0</v>
      </c>
      <c r="V3411" s="3">
        <v>138</v>
      </c>
      <c r="W3411" s="3">
        <v>97.9</v>
      </c>
    </row>
    <row r="3412" spans="20:23" x14ac:dyDescent="0.25">
      <c r="T3412" s="2" t="s">
        <v>23</v>
      </c>
      <c r="U3412" s="10">
        <f t="shared" si="53"/>
        <v>1</v>
      </c>
      <c r="V3412" s="2">
        <v>105</v>
      </c>
      <c r="W3412" s="2">
        <v>103.5</v>
      </c>
    </row>
    <row r="3413" spans="20:23" x14ac:dyDescent="0.25">
      <c r="T3413" s="3" t="s">
        <v>22</v>
      </c>
      <c r="U3413" s="11">
        <f t="shared" si="53"/>
        <v>0</v>
      </c>
      <c r="V3413" s="3">
        <v>113</v>
      </c>
      <c r="W3413" s="3">
        <v>206.3</v>
      </c>
    </row>
    <row r="3414" spans="20:23" x14ac:dyDescent="0.25">
      <c r="T3414" s="2" t="s">
        <v>22</v>
      </c>
      <c r="U3414" s="10">
        <f t="shared" si="53"/>
        <v>0</v>
      </c>
      <c r="V3414" s="2">
        <v>121</v>
      </c>
      <c r="W3414" s="2">
        <v>211.5</v>
      </c>
    </row>
    <row r="3415" spans="20:23" x14ac:dyDescent="0.25">
      <c r="T3415" s="3" t="s">
        <v>23</v>
      </c>
      <c r="U3415" s="11">
        <f t="shared" si="53"/>
        <v>1</v>
      </c>
      <c r="V3415" s="3">
        <v>96</v>
      </c>
      <c r="W3415" s="3">
        <v>125</v>
      </c>
    </row>
    <row r="3416" spans="20:23" x14ac:dyDescent="0.25">
      <c r="T3416" s="2" t="s">
        <v>22</v>
      </c>
      <c r="U3416" s="10">
        <f t="shared" si="53"/>
        <v>0</v>
      </c>
      <c r="V3416" s="2">
        <v>127</v>
      </c>
      <c r="W3416" s="2">
        <v>141.30000000000001</v>
      </c>
    </row>
    <row r="3417" spans="20:23" x14ac:dyDescent="0.25">
      <c r="T3417" s="3" t="s">
        <v>22</v>
      </c>
      <c r="U3417" s="11">
        <f t="shared" si="53"/>
        <v>0</v>
      </c>
      <c r="V3417" s="3">
        <v>94</v>
      </c>
      <c r="W3417" s="3">
        <v>119</v>
      </c>
    </row>
    <row r="3418" spans="20:23" x14ac:dyDescent="0.25">
      <c r="T3418" s="2" t="s">
        <v>23</v>
      </c>
      <c r="U3418" s="10">
        <f t="shared" si="53"/>
        <v>1</v>
      </c>
      <c r="V3418" s="2">
        <v>81</v>
      </c>
      <c r="W3418" s="2">
        <v>260.60000000000002</v>
      </c>
    </row>
    <row r="3419" spans="20:23" x14ac:dyDescent="0.25">
      <c r="T3419" s="3" t="s">
        <v>22</v>
      </c>
      <c r="U3419" s="11">
        <f t="shared" si="53"/>
        <v>0</v>
      </c>
      <c r="V3419" s="3">
        <v>128</v>
      </c>
      <c r="W3419" s="3">
        <v>149.19999999999999</v>
      </c>
    </row>
    <row r="3420" spans="20:23" x14ac:dyDescent="0.25">
      <c r="T3420" s="2" t="s">
        <v>22</v>
      </c>
      <c r="U3420" s="10">
        <f t="shared" si="53"/>
        <v>0</v>
      </c>
      <c r="V3420" s="2">
        <v>109</v>
      </c>
      <c r="W3420" s="2">
        <v>163.69999999999999</v>
      </c>
    </row>
    <row r="3421" spans="20:23" x14ac:dyDescent="0.25">
      <c r="T3421" s="3" t="s">
        <v>22</v>
      </c>
      <c r="U3421" s="11">
        <f t="shared" si="53"/>
        <v>0</v>
      </c>
      <c r="V3421" s="3">
        <v>109</v>
      </c>
      <c r="W3421" s="3">
        <v>223</v>
      </c>
    </row>
    <row r="3422" spans="20:23" x14ac:dyDescent="0.25">
      <c r="T3422" s="2" t="s">
        <v>22</v>
      </c>
      <c r="U3422" s="10">
        <f t="shared" si="53"/>
        <v>0</v>
      </c>
      <c r="V3422" s="2">
        <v>115</v>
      </c>
      <c r="W3422" s="2">
        <v>200.2</v>
      </c>
    </row>
    <row r="3423" spans="20:23" x14ac:dyDescent="0.25">
      <c r="T3423" s="3" t="s">
        <v>22</v>
      </c>
      <c r="U3423" s="11">
        <f t="shared" si="53"/>
        <v>0</v>
      </c>
      <c r="V3423" s="3">
        <v>59</v>
      </c>
      <c r="W3423" s="3">
        <v>248.6</v>
      </c>
    </row>
    <row r="3424" spans="20:23" x14ac:dyDescent="0.25">
      <c r="T3424" s="2" t="s">
        <v>22</v>
      </c>
      <c r="U3424" s="10">
        <f t="shared" si="53"/>
        <v>0</v>
      </c>
      <c r="V3424" s="2">
        <v>80</v>
      </c>
      <c r="W3424" s="2">
        <v>214.2</v>
      </c>
    </row>
    <row r="3425" spans="20:23" x14ac:dyDescent="0.25">
      <c r="T3425" s="3" t="s">
        <v>22</v>
      </c>
      <c r="U3425" s="11">
        <f t="shared" si="53"/>
        <v>0</v>
      </c>
      <c r="V3425" s="3">
        <v>128</v>
      </c>
      <c r="W3425" s="3">
        <v>245.6</v>
      </c>
    </row>
    <row r="3426" spans="20:23" x14ac:dyDescent="0.25">
      <c r="T3426" s="2" t="s">
        <v>22</v>
      </c>
      <c r="U3426" s="10">
        <f t="shared" si="53"/>
        <v>0</v>
      </c>
      <c r="V3426" s="2">
        <v>85</v>
      </c>
      <c r="W3426" s="2">
        <v>238.6</v>
      </c>
    </row>
    <row r="3427" spans="20:23" x14ac:dyDescent="0.25">
      <c r="T3427" s="3" t="s">
        <v>22</v>
      </c>
      <c r="U3427" s="11">
        <f t="shared" si="53"/>
        <v>0</v>
      </c>
      <c r="V3427" s="3">
        <v>97</v>
      </c>
      <c r="W3427" s="3">
        <v>86.1</v>
      </c>
    </row>
    <row r="3428" spans="20:23" x14ac:dyDescent="0.25">
      <c r="T3428" s="2" t="s">
        <v>22</v>
      </c>
      <c r="U3428" s="10">
        <f t="shared" si="53"/>
        <v>0</v>
      </c>
      <c r="V3428" s="2">
        <v>94</v>
      </c>
      <c r="W3428" s="2">
        <v>161.6</v>
      </c>
    </row>
    <row r="3429" spans="20:23" x14ac:dyDescent="0.25">
      <c r="T3429" s="3" t="s">
        <v>23</v>
      </c>
      <c r="U3429" s="11">
        <f t="shared" si="53"/>
        <v>1</v>
      </c>
      <c r="V3429" s="3">
        <v>80</v>
      </c>
      <c r="W3429" s="3">
        <v>257.89999999999998</v>
      </c>
    </row>
    <row r="3430" spans="20:23" x14ac:dyDescent="0.25">
      <c r="T3430" s="2" t="s">
        <v>22</v>
      </c>
      <c r="U3430" s="10">
        <f t="shared" si="53"/>
        <v>0</v>
      </c>
      <c r="V3430" s="2">
        <v>127</v>
      </c>
      <c r="W3430" s="2">
        <v>209.2</v>
      </c>
    </row>
    <row r="3431" spans="20:23" x14ac:dyDescent="0.25">
      <c r="T3431" s="3" t="s">
        <v>22</v>
      </c>
      <c r="U3431" s="11">
        <f t="shared" si="53"/>
        <v>0</v>
      </c>
      <c r="V3431" s="3">
        <v>57</v>
      </c>
      <c r="W3431" s="3">
        <v>214</v>
      </c>
    </row>
    <row r="3432" spans="20:23" x14ac:dyDescent="0.25">
      <c r="T3432" s="2" t="s">
        <v>22</v>
      </c>
      <c r="U3432" s="10">
        <f t="shared" si="53"/>
        <v>0</v>
      </c>
      <c r="V3432" s="2">
        <v>104</v>
      </c>
      <c r="W3432" s="2">
        <v>196</v>
      </c>
    </row>
    <row r="3433" spans="20:23" x14ac:dyDescent="0.25">
      <c r="T3433" s="3" t="s">
        <v>22</v>
      </c>
      <c r="U3433" s="11">
        <f t="shared" si="53"/>
        <v>0</v>
      </c>
      <c r="V3433" s="3">
        <v>112</v>
      </c>
      <c r="W3433" s="3">
        <v>129.80000000000001</v>
      </c>
    </row>
    <row r="3434" spans="20:23" x14ac:dyDescent="0.25">
      <c r="T3434" s="2" t="s">
        <v>22</v>
      </c>
      <c r="U3434" s="10">
        <f t="shared" si="53"/>
        <v>0</v>
      </c>
      <c r="V3434" s="2">
        <v>96</v>
      </c>
      <c r="W3434" s="2">
        <v>239.1</v>
      </c>
    </row>
    <row r="3435" spans="20:23" x14ac:dyDescent="0.25">
      <c r="T3435" s="3" t="s">
        <v>23</v>
      </c>
      <c r="U3435" s="11">
        <f t="shared" si="53"/>
        <v>1</v>
      </c>
      <c r="V3435" s="3">
        <v>80</v>
      </c>
      <c r="W3435" s="3">
        <v>133.19999999999999</v>
      </c>
    </row>
    <row r="3436" spans="20:23" x14ac:dyDescent="0.25">
      <c r="T3436" s="2" t="s">
        <v>22</v>
      </c>
      <c r="U3436" s="10">
        <f t="shared" si="53"/>
        <v>0</v>
      </c>
      <c r="V3436" s="2">
        <v>34</v>
      </c>
      <c r="W3436" s="2">
        <v>135.69999999999999</v>
      </c>
    </row>
    <row r="3437" spans="20:23" x14ac:dyDescent="0.25">
      <c r="T3437" s="3" t="s">
        <v>22</v>
      </c>
      <c r="U3437" s="11">
        <f t="shared" si="53"/>
        <v>0</v>
      </c>
      <c r="V3437" s="3">
        <v>117</v>
      </c>
      <c r="W3437" s="3">
        <v>211</v>
      </c>
    </row>
    <row r="3438" spans="20:23" x14ac:dyDescent="0.25">
      <c r="T3438" s="2" t="s">
        <v>22</v>
      </c>
      <c r="U3438" s="10">
        <f t="shared" si="53"/>
        <v>0</v>
      </c>
      <c r="V3438" s="2">
        <v>93</v>
      </c>
      <c r="W3438" s="2">
        <v>135.19999999999999</v>
      </c>
    </row>
    <row r="3439" spans="20:23" x14ac:dyDescent="0.25">
      <c r="T3439" s="3" t="s">
        <v>23</v>
      </c>
      <c r="U3439" s="11">
        <f t="shared" si="53"/>
        <v>1</v>
      </c>
      <c r="V3439" s="3">
        <v>126</v>
      </c>
      <c r="W3439" s="3">
        <v>140.80000000000001</v>
      </c>
    </row>
    <row r="3440" spans="20:23" x14ac:dyDescent="0.25">
      <c r="T3440" s="2" t="s">
        <v>22</v>
      </c>
      <c r="U3440" s="10">
        <f t="shared" si="53"/>
        <v>0</v>
      </c>
      <c r="V3440" s="2">
        <v>103</v>
      </c>
      <c r="W3440" s="2">
        <v>160.19999999999999</v>
      </c>
    </row>
    <row r="3441" spans="20:23" x14ac:dyDescent="0.25">
      <c r="T3441" s="3" t="s">
        <v>22</v>
      </c>
      <c r="U3441" s="11">
        <f t="shared" si="53"/>
        <v>0</v>
      </c>
      <c r="V3441" s="3">
        <v>86</v>
      </c>
      <c r="W3441" s="3">
        <v>153.69999999999999</v>
      </c>
    </row>
    <row r="3442" spans="20:23" x14ac:dyDescent="0.25">
      <c r="T3442" s="2" t="s">
        <v>22</v>
      </c>
      <c r="U3442" s="10">
        <f t="shared" si="53"/>
        <v>0</v>
      </c>
      <c r="V3442" s="2">
        <v>86</v>
      </c>
      <c r="W3442" s="2">
        <v>237.6</v>
      </c>
    </row>
    <row r="3443" spans="20:23" x14ac:dyDescent="0.25">
      <c r="T3443" s="3" t="s">
        <v>22</v>
      </c>
      <c r="U3443" s="11">
        <f t="shared" si="53"/>
        <v>0</v>
      </c>
      <c r="V3443" s="3">
        <v>92</v>
      </c>
      <c r="W3443" s="3">
        <v>182.1</v>
      </c>
    </row>
    <row r="3444" spans="20:23" x14ac:dyDescent="0.25">
      <c r="T3444" s="2" t="s">
        <v>22</v>
      </c>
      <c r="U3444" s="10">
        <f t="shared" si="53"/>
        <v>0</v>
      </c>
      <c r="V3444" s="2">
        <v>108</v>
      </c>
      <c r="W3444" s="2">
        <v>198.7</v>
      </c>
    </row>
    <row r="3445" spans="20:23" x14ac:dyDescent="0.25">
      <c r="T3445" s="3" t="s">
        <v>22</v>
      </c>
      <c r="U3445" s="11">
        <f t="shared" si="53"/>
        <v>0</v>
      </c>
      <c r="V3445" s="3">
        <v>117</v>
      </c>
      <c r="W3445" s="3">
        <v>151.1</v>
      </c>
    </row>
    <row r="3446" spans="20:23" x14ac:dyDescent="0.25">
      <c r="T3446" s="2" t="s">
        <v>22</v>
      </c>
      <c r="U3446" s="10">
        <f t="shared" si="53"/>
        <v>0</v>
      </c>
      <c r="V3446" s="2">
        <v>84</v>
      </c>
      <c r="W3446" s="2">
        <v>195.2</v>
      </c>
    </row>
    <row r="3447" spans="20:23" x14ac:dyDescent="0.25">
      <c r="T3447" s="3" t="s">
        <v>23</v>
      </c>
      <c r="U3447" s="11">
        <f t="shared" si="53"/>
        <v>1</v>
      </c>
      <c r="V3447" s="3">
        <v>79</v>
      </c>
      <c r="W3447" s="3">
        <v>209.9</v>
      </c>
    </row>
    <row r="3448" spans="20:23" x14ac:dyDescent="0.25">
      <c r="T3448" s="2" t="s">
        <v>22</v>
      </c>
      <c r="U3448" s="10">
        <f t="shared" si="53"/>
        <v>0</v>
      </c>
      <c r="V3448" s="2">
        <v>86</v>
      </c>
      <c r="W3448" s="2">
        <v>130.69999999999999</v>
      </c>
    </row>
    <row r="3449" spans="20:23" x14ac:dyDescent="0.25">
      <c r="T3449" s="3" t="s">
        <v>22</v>
      </c>
      <c r="U3449" s="11">
        <f t="shared" si="53"/>
        <v>0</v>
      </c>
      <c r="V3449" s="3">
        <v>112</v>
      </c>
      <c r="W3449" s="3">
        <v>265.89999999999998</v>
      </c>
    </row>
    <row r="3450" spans="20:23" x14ac:dyDescent="0.25">
      <c r="T3450" s="2" t="s">
        <v>22</v>
      </c>
      <c r="U3450" s="10">
        <f t="shared" si="53"/>
        <v>0</v>
      </c>
      <c r="V3450" s="2">
        <v>91</v>
      </c>
      <c r="W3450" s="2">
        <v>249.7</v>
      </c>
    </row>
    <row r="3451" spans="20:23" x14ac:dyDescent="0.25">
      <c r="T3451" s="3" t="s">
        <v>22</v>
      </c>
      <c r="U3451" s="11">
        <f t="shared" si="53"/>
        <v>0</v>
      </c>
      <c r="V3451" s="3">
        <v>116</v>
      </c>
      <c r="W3451" s="3">
        <v>204.1</v>
      </c>
    </row>
    <row r="3452" spans="20:23" x14ac:dyDescent="0.25">
      <c r="T3452" s="2" t="s">
        <v>22</v>
      </c>
      <c r="U3452" s="10">
        <f t="shared" si="53"/>
        <v>0</v>
      </c>
      <c r="V3452" s="2">
        <v>108</v>
      </c>
      <c r="W3452" s="2">
        <v>135.80000000000001</v>
      </c>
    </row>
    <row r="3453" spans="20:23" x14ac:dyDescent="0.25">
      <c r="T3453" s="3" t="s">
        <v>22</v>
      </c>
      <c r="U3453" s="11">
        <f t="shared" si="53"/>
        <v>0</v>
      </c>
      <c r="V3453" s="3">
        <v>105</v>
      </c>
      <c r="W3453" s="3">
        <v>211.4</v>
      </c>
    </row>
    <row r="3454" spans="20:23" x14ac:dyDescent="0.25">
      <c r="T3454" s="2" t="s">
        <v>22</v>
      </c>
      <c r="U3454" s="10">
        <f t="shared" si="53"/>
        <v>0</v>
      </c>
      <c r="V3454" s="2">
        <v>102</v>
      </c>
      <c r="W3454" s="2">
        <v>185.8</v>
      </c>
    </row>
    <row r="3455" spans="20:23" x14ac:dyDescent="0.25">
      <c r="T3455" s="3" t="s">
        <v>22</v>
      </c>
      <c r="U3455" s="11">
        <f t="shared" si="53"/>
        <v>0</v>
      </c>
      <c r="V3455" s="3">
        <v>91</v>
      </c>
      <c r="W3455" s="3">
        <v>202.5</v>
      </c>
    </row>
    <row r="3456" spans="20:23" x14ac:dyDescent="0.25">
      <c r="T3456" s="2" t="s">
        <v>22</v>
      </c>
      <c r="U3456" s="10">
        <f t="shared" si="53"/>
        <v>0</v>
      </c>
      <c r="V3456" s="2">
        <v>127</v>
      </c>
      <c r="W3456" s="2">
        <v>169.4</v>
      </c>
    </row>
    <row r="3457" spans="20:23" x14ac:dyDescent="0.25">
      <c r="T3457" s="3" t="s">
        <v>22</v>
      </c>
      <c r="U3457" s="11">
        <f t="shared" si="53"/>
        <v>0</v>
      </c>
      <c r="V3457" s="3">
        <v>76</v>
      </c>
      <c r="W3457" s="3">
        <v>135.19999999999999</v>
      </c>
    </row>
    <row r="3458" spans="20:23" x14ac:dyDescent="0.25">
      <c r="T3458" s="2" t="s">
        <v>22</v>
      </c>
      <c r="U3458" s="10">
        <f t="shared" si="53"/>
        <v>0</v>
      </c>
      <c r="V3458" s="2">
        <v>103</v>
      </c>
      <c r="W3458" s="2">
        <v>125.1</v>
      </c>
    </row>
    <row r="3459" spans="20:23" x14ac:dyDescent="0.25">
      <c r="T3459" s="3" t="s">
        <v>23</v>
      </c>
      <c r="U3459" s="11">
        <f t="shared" ref="U3459:U3522" si="54">IF(T3459="yes",1,0)</f>
        <v>1</v>
      </c>
      <c r="V3459" s="3">
        <v>83</v>
      </c>
      <c r="W3459" s="3">
        <v>287.10000000000002</v>
      </c>
    </row>
    <row r="3460" spans="20:23" x14ac:dyDescent="0.25">
      <c r="T3460" s="2" t="s">
        <v>22</v>
      </c>
      <c r="U3460" s="10">
        <f t="shared" si="54"/>
        <v>0</v>
      </c>
      <c r="V3460" s="2">
        <v>107</v>
      </c>
      <c r="W3460" s="2">
        <v>199.7</v>
      </c>
    </row>
    <row r="3461" spans="20:23" x14ac:dyDescent="0.25">
      <c r="T3461" s="3" t="s">
        <v>22</v>
      </c>
      <c r="U3461" s="11">
        <f t="shared" si="54"/>
        <v>0</v>
      </c>
      <c r="V3461" s="3">
        <v>114</v>
      </c>
      <c r="W3461" s="3">
        <v>247.6</v>
      </c>
    </row>
    <row r="3462" spans="20:23" x14ac:dyDescent="0.25">
      <c r="T3462" s="2" t="s">
        <v>22</v>
      </c>
      <c r="U3462" s="10">
        <f t="shared" si="54"/>
        <v>0</v>
      </c>
      <c r="V3462" s="2">
        <v>97</v>
      </c>
      <c r="W3462" s="2">
        <v>160.80000000000001</v>
      </c>
    </row>
    <row r="3463" spans="20:23" x14ac:dyDescent="0.25">
      <c r="T3463" s="3" t="s">
        <v>22</v>
      </c>
      <c r="U3463" s="11">
        <f t="shared" si="54"/>
        <v>0</v>
      </c>
      <c r="V3463" s="3">
        <v>92</v>
      </c>
      <c r="W3463" s="3">
        <v>118.5</v>
      </c>
    </row>
    <row r="3464" spans="20:23" x14ac:dyDescent="0.25">
      <c r="T3464" s="2" t="s">
        <v>22</v>
      </c>
      <c r="U3464" s="10">
        <f t="shared" si="54"/>
        <v>0</v>
      </c>
      <c r="V3464" s="2">
        <v>107</v>
      </c>
      <c r="W3464" s="2">
        <v>181</v>
      </c>
    </row>
    <row r="3465" spans="20:23" x14ac:dyDescent="0.25">
      <c r="T3465" s="3" t="s">
        <v>23</v>
      </c>
      <c r="U3465" s="11">
        <f t="shared" si="54"/>
        <v>1</v>
      </c>
      <c r="V3465" s="3">
        <v>101</v>
      </c>
      <c r="W3465" s="3">
        <v>160.6</v>
      </c>
    </row>
    <row r="3466" spans="20:23" x14ac:dyDescent="0.25">
      <c r="T3466" s="2" t="s">
        <v>22</v>
      </c>
      <c r="U3466" s="10">
        <f t="shared" si="54"/>
        <v>0</v>
      </c>
      <c r="V3466" s="2">
        <v>105</v>
      </c>
      <c r="W3466" s="2">
        <v>111.9</v>
      </c>
    </row>
    <row r="3467" spans="20:23" x14ac:dyDescent="0.25">
      <c r="T3467" s="3" t="s">
        <v>22</v>
      </c>
      <c r="U3467" s="11">
        <f t="shared" si="54"/>
        <v>0</v>
      </c>
      <c r="V3467" s="3">
        <v>107</v>
      </c>
      <c r="W3467" s="3">
        <v>120.5</v>
      </c>
    </row>
    <row r="3468" spans="20:23" x14ac:dyDescent="0.25">
      <c r="T3468" s="2" t="s">
        <v>22</v>
      </c>
      <c r="U3468" s="10">
        <f t="shared" si="54"/>
        <v>0</v>
      </c>
      <c r="V3468" s="2">
        <v>89</v>
      </c>
      <c r="W3468" s="2">
        <v>242.4</v>
      </c>
    </row>
    <row r="3469" spans="20:23" x14ac:dyDescent="0.25">
      <c r="T3469" s="3" t="s">
        <v>22</v>
      </c>
      <c r="U3469" s="11">
        <f t="shared" si="54"/>
        <v>0</v>
      </c>
      <c r="V3469" s="3">
        <v>81</v>
      </c>
      <c r="W3469" s="3">
        <v>178.4</v>
      </c>
    </row>
    <row r="3470" spans="20:23" x14ac:dyDescent="0.25">
      <c r="T3470" s="2" t="s">
        <v>23</v>
      </c>
      <c r="U3470" s="10">
        <f t="shared" si="54"/>
        <v>1</v>
      </c>
      <c r="V3470" s="2">
        <v>94</v>
      </c>
      <c r="W3470" s="2">
        <v>258.7</v>
      </c>
    </row>
    <row r="3471" spans="20:23" x14ac:dyDescent="0.25">
      <c r="T3471" s="3" t="s">
        <v>22</v>
      </c>
      <c r="U3471" s="11">
        <f t="shared" si="54"/>
        <v>0</v>
      </c>
      <c r="V3471" s="3">
        <v>104</v>
      </c>
      <c r="W3471" s="3">
        <v>124.3</v>
      </c>
    </row>
    <row r="3472" spans="20:23" x14ac:dyDescent="0.25">
      <c r="T3472" s="2" t="s">
        <v>22</v>
      </c>
      <c r="U3472" s="10">
        <f t="shared" si="54"/>
        <v>0</v>
      </c>
      <c r="V3472" s="2">
        <v>114</v>
      </c>
      <c r="W3472" s="2">
        <v>94.9</v>
      </c>
    </row>
    <row r="3473" spans="20:23" x14ac:dyDescent="0.25">
      <c r="T3473" s="3" t="s">
        <v>22</v>
      </c>
      <c r="U3473" s="11">
        <f t="shared" si="54"/>
        <v>0</v>
      </c>
      <c r="V3473" s="3">
        <v>101</v>
      </c>
      <c r="W3473" s="3">
        <v>182</v>
      </c>
    </row>
    <row r="3474" spans="20:23" x14ac:dyDescent="0.25">
      <c r="T3474" s="2" t="s">
        <v>22</v>
      </c>
      <c r="U3474" s="10">
        <f t="shared" si="54"/>
        <v>0</v>
      </c>
      <c r="V3474" s="2">
        <v>62</v>
      </c>
      <c r="W3474" s="2">
        <v>162</v>
      </c>
    </row>
    <row r="3475" spans="20:23" x14ac:dyDescent="0.25">
      <c r="T3475" s="3" t="s">
        <v>22</v>
      </c>
      <c r="U3475" s="11">
        <f t="shared" si="54"/>
        <v>0</v>
      </c>
      <c r="V3475" s="3">
        <v>83</v>
      </c>
      <c r="W3475" s="3">
        <v>176.6</v>
      </c>
    </row>
    <row r="3476" spans="20:23" x14ac:dyDescent="0.25">
      <c r="T3476" s="2" t="s">
        <v>22</v>
      </c>
      <c r="U3476" s="10">
        <f t="shared" si="54"/>
        <v>0</v>
      </c>
      <c r="V3476" s="2">
        <v>98</v>
      </c>
      <c r="W3476" s="2">
        <v>156.1</v>
      </c>
    </row>
    <row r="3477" spans="20:23" x14ac:dyDescent="0.25">
      <c r="T3477" s="3" t="s">
        <v>22</v>
      </c>
      <c r="U3477" s="11">
        <f t="shared" si="54"/>
        <v>0</v>
      </c>
      <c r="V3477" s="3">
        <v>106</v>
      </c>
      <c r="W3477" s="3">
        <v>150.6</v>
      </c>
    </row>
    <row r="3478" spans="20:23" x14ac:dyDescent="0.25">
      <c r="T3478" s="2" t="s">
        <v>22</v>
      </c>
      <c r="U3478" s="10">
        <f t="shared" si="54"/>
        <v>0</v>
      </c>
      <c r="V3478" s="2">
        <v>141</v>
      </c>
      <c r="W3478" s="2">
        <v>189.1</v>
      </c>
    </row>
    <row r="3479" spans="20:23" x14ac:dyDescent="0.25">
      <c r="T3479" s="3" t="s">
        <v>22</v>
      </c>
      <c r="U3479" s="11">
        <f t="shared" si="54"/>
        <v>0</v>
      </c>
      <c r="V3479" s="3">
        <v>74</v>
      </c>
      <c r="W3479" s="3">
        <v>156.9</v>
      </c>
    </row>
    <row r="3480" spans="20:23" x14ac:dyDescent="0.25">
      <c r="T3480" s="2" t="s">
        <v>22</v>
      </c>
      <c r="U3480" s="10">
        <f t="shared" si="54"/>
        <v>0</v>
      </c>
      <c r="V3480" s="2">
        <v>76</v>
      </c>
      <c r="W3480" s="2">
        <v>67</v>
      </c>
    </row>
    <row r="3481" spans="20:23" x14ac:dyDescent="0.25">
      <c r="T3481" s="3" t="s">
        <v>22</v>
      </c>
      <c r="U3481" s="11">
        <f t="shared" si="54"/>
        <v>0</v>
      </c>
      <c r="V3481" s="3">
        <v>89</v>
      </c>
      <c r="W3481" s="3">
        <v>261.3</v>
      </c>
    </row>
    <row r="3482" spans="20:23" x14ac:dyDescent="0.25">
      <c r="T3482" s="2" t="s">
        <v>22</v>
      </c>
      <c r="U3482" s="10">
        <f t="shared" si="54"/>
        <v>0</v>
      </c>
      <c r="V3482" s="2">
        <v>92</v>
      </c>
      <c r="W3482" s="2">
        <v>135.1</v>
      </c>
    </row>
    <row r="3483" spans="20:23" x14ac:dyDescent="0.25">
      <c r="T3483" s="3" t="s">
        <v>22</v>
      </c>
      <c r="U3483" s="11">
        <f t="shared" si="54"/>
        <v>0</v>
      </c>
      <c r="V3483" s="3">
        <v>109</v>
      </c>
      <c r="W3483" s="3">
        <v>92.1</v>
      </c>
    </row>
    <row r="3484" spans="20:23" x14ac:dyDescent="0.25">
      <c r="T3484" s="2" t="s">
        <v>22</v>
      </c>
      <c r="U3484" s="10">
        <f t="shared" si="54"/>
        <v>0</v>
      </c>
      <c r="V3484" s="2">
        <v>121</v>
      </c>
      <c r="W3484" s="2">
        <v>173.5</v>
      </c>
    </row>
    <row r="3485" spans="20:23" x14ac:dyDescent="0.25">
      <c r="T3485" s="3" t="s">
        <v>22</v>
      </c>
      <c r="U3485" s="11">
        <f t="shared" si="54"/>
        <v>0</v>
      </c>
      <c r="V3485" s="3">
        <v>82</v>
      </c>
      <c r="W3485" s="3">
        <v>156.30000000000001</v>
      </c>
    </row>
    <row r="3486" spans="20:23" x14ac:dyDescent="0.25">
      <c r="T3486" s="2" t="s">
        <v>22</v>
      </c>
      <c r="U3486" s="10">
        <f t="shared" si="54"/>
        <v>0</v>
      </c>
      <c r="V3486" s="2">
        <v>79</v>
      </c>
      <c r="W3486" s="2">
        <v>274.7</v>
      </c>
    </row>
    <row r="3487" spans="20:23" x14ac:dyDescent="0.25">
      <c r="T3487" s="3" t="s">
        <v>23</v>
      </c>
      <c r="U3487" s="11">
        <f t="shared" si="54"/>
        <v>1</v>
      </c>
      <c r="V3487" s="3">
        <v>84</v>
      </c>
      <c r="W3487" s="3">
        <v>244.7</v>
      </c>
    </row>
    <row r="3488" spans="20:23" x14ac:dyDescent="0.25">
      <c r="T3488" s="2" t="s">
        <v>22</v>
      </c>
      <c r="U3488" s="10">
        <f t="shared" si="54"/>
        <v>0</v>
      </c>
      <c r="V3488" s="2">
        <v>96</v>
      </c>
      <c r="W3488" s="2">
        <v>183.6</v>
      </c>
    </row>
    <row r="3489" spans="20:23" x14ac:dyDescent="0.25">
      <c r="T3489" s="3" t="s">
        <v>22</v>
      </c>
      <c r="U3489" s="11">
        <f t="shared" si="54"/>
        <v>0</v>
      </c>
      <c r="V3489" s="3">
        <v>80</v>
      </c>
      <c r="W3489" s="3">
        <v>167.1</v>
      </c>
    </row>
    <row r="3490" spans="20:23" x14ac:dyDescent="0.25">
      <c r="T3490" s="2" t="s">
        <v>22</v>
      </c>
      <c r="U3490" s="10">
        <f t="shared" si="54"/>
        <v>0</v>
      </c>
      <c r="V3490" s="2">
        <v>120</v>
      </c>
      <c r="W3490" s="2">
        <v>177.1</v>
      </c>
    </row>
    <row r="3491" spans="20:23" x14ac:dyDescent="0.25">
      <c r="T3491" s="3" t="s">
        <v>22</v>
      </c>
      <c r="U3491" s="11">
        <f t="shared" si="54"/>
        <v>0</v>
      </c>
      <c r="V3491" s="3">
        <v>120</v>
      </c>
      <c r="W3491" s="3">
        <v>217.8</v>
      </c>
    </row>
    <row r="3492" spans="20:23" x14ac:dyDescent="0.25">
      <c r="T3492" s="2" t="s">
        <v>22</v>
      </c>
      <c r="U3492" s="10">
        <f t="shared" si="54"/>
        <v>0</v>
      </c>
      <c r="V3492" s="2">
        <v>96</v>
      </c>
      <c r="W3492" s="2">
        <v>143.69999999999999</v>
      </c>
    </row>
    <row r="3493" spans="20:23" x14ac:dyDescent="0.25">
      <c r="T3493" s="3" t="s">
        <v>22</v>
      </c>
      <c r="U3493" s="11">
        <f t="shared" si="54"/>
        <v>0</v>
      </c>
      <c r="V3493" s="3">
        <v>104</v>
      </c>
      <c r="W3493" s="3">
        <v>185</v>
      </c>
    </row>
    <row r="3494" spans="20:23" x14ac:dyDescent="0.25">
      <c r="T3494" s="2" t="s">
        <v>22</v>
      </c>
      <c r="U3494" s="10">
        <f t="shared" si="54"/>
        <v>0</v>
      </c>
      <c r="V3494" s="2">
        <v>65</v>
      </c>
      <c r="W3494" s="2">
        <v>235.6</v>
      </c>
    </row>
    <row r="3495" spans="20:23" x14ac:dyDescent="0.25">
      <c r="T3495" s="3" t="s">
        <v>23</v>
      </c>
      <c r="U3495" s="11">
        <f t="shared" si="54"/>
        <v>1</v>
      </c>
      <c r="V3495" s="3">
        <v>75</v>
      </c>
      <c r="W3495" s="3">
        <v>265.5</v>
      </c>
    </row>
    <row r="3496" spans="20:23" x14ac:dyDescent="0.25">
      <c r="T3496" s="2" t="s">
        <v>23</v>
      </c>
      <c r="U3496" s="10">
        <f t="shared" si="54"/>
        <v>1</v>
      </c>
      <c r="V3496" s="2">
        <v>91</v>
      </c>
      <c r="W3496" s="2">
        <v>332.1</v>
      </c>
    </row>
    <row r="3497" spans="20:23" x14ac:dyDescent="0.25">
      <c r="T3497" s="3" t="s">
        <v>22</v>
      </c>
      <c r="U3497" s="11">
        <f t="shared" si="54"/>
        <v>0</v>
      </c>
      <c r="V3497" s="3">
        <v>89</v>
      </c>
      <c r="W3497" s="3">
        <v>223.4</v>
      </c>
    </row>
    <row r="3498" spans="20:23" x14ac:dyDescent="0.25">
      <c r="T3498" s="2" t="s">
        <v>22</v>
      </c>
      <c r="U3498" s="10">
        <f t="shared" si="54"/>
        <v>0</v>
      </c>
      <c r="V3498" s="2">
        <v>109</v>
      </c>
      <c r="W3498" s="2">
        <v>163.6</v>
      </c>
    </row>
    <row r="3499" spans="20:23" x14ac:dyDescent="0.25">
      <c r="T3499" s="3" t="s">
        <v>22</v>
      </c>
      <c r="U3499" s="11">
        <f t="shared" si="54"/>
        <v>0</v>
      </c>
      <c r="V3499" s="3">
        <v>125</v>
      </c>
      <c r="W3499" s="3">
        <v>190</v>
      </c>
    </row>
    <row r="3500" spans="20:23" x14ac:dyDescent="0.25">
      <c r="T3500" s="2" t="s">
        <v>22</v>
      </c>
      <c r="U3500" s="10">
        <f t="shared" si="54"/>
        <v>0</v>
      </c>
      <c r="V3500" s="2">
        <v>100</v>
      </c>
      <c r="W3500" s="2">
        <v>153.69999999999999</v>
      </c>
    </row>
    <row r="3501" spans="20:23" x14ac:dyDescent="0.25">
      <c r="T3501" s="3" t="s">
        <v>22</v>
      </c>
      <c r="U3501" s="11">
        <f t="shared" si="54"/>
        <v>0</v>
      </c>
      <c r="V3501" s="3">
        <v>87</v>
      </c>
      <c r="W3501" s="3">
        <v>160.30000000000001</v>
      </c>
    </row>
    <row r="3502" spans="20:23" x14ac:dyDescent="0.25">
      <c r="T3502" s="2" t="s">
        <v>22</v>
      </c>
      <c r="U3502" s="10">
        <f t="shared" si="54"/>
        <v>0</v>
      </c>
      <c r="V3502" s="2">
        <v>68</v>
      </c>
      <c r="W3502" s="2">
        <v>140.9</v>
      </c>
    </row>
    <row r="3503" spans="20:23" x14ac:dyDescent="0.25">
      <c r="T3503" s="3" t="s">
        <v>22</v>
      </c>
      <c r="U3503" s="11">
        <f t="shared" si="54"/>
        <v>0</v>
      </c>
      <c r="V3503" s="3">
        <v>85</v>
      </c>
      <c r="W3503" s="3">
        <v>168.4</v>
      </c>
    </row>
    <row r="3504" spans="20:23" x14ac:dyDescent="0.25">
      <c r="T3504" s="2" t="s">
        <v>23</v>
      </c>
      <c r="U3504" s="10">
        <f t="shared" si="54"/>
        <v>1</v>
      </c>
      <c r="V3504" s="2">
        <v>92</v>
      </c>
      <c r="W3504" s="2">
        <v>150.9</v>
      </c>
    </row>
    <row r="3505" spans="20:23" x14ac:dyDescent="0.25">
      <c r="T3505" s="3" t="s">
        <v>23</v>
      </c>
      <c r="U3505" s="11">
        <f t="shared" si="54"/>
        <v>1</v>
      </c>
      <c r="V3505" s="3">
        <v>96</v>
      </c>
      <c r="W3505" s="3">
        <v>255.1</v>
      </c>
    </row>
    <row r="3506" spans="20:23" x14ac:dyDescent="0.25">
      <c r="T3506" s="2" t="s">
        <v>22</v>
      </c>
      <c r="U3506" s="10">
        <f t="shared" si="54"/>
        <v>0</v>
      </c>
      <c r="V3506" s="2">
        <v>107</v>
      </c>
      <c r="W3506" s="2">
        <v>94.5</v>
      </c>
    </row>
    <row r="3507" spans="20:23" x14ac:dyDescent="0.25">
      <c r="T3507" s="3" t="s">
        <v>22</v>
      </c>
      <c r="U3507" s="11">
        <f t="shared" si="54"/>
        <v>0</v>
      </c>
      <c r="V3507" s="3">
        <v>116</v>
      </c>
      <c r="W3507" s="3">
        <v>135</v>
      </c>
    </row>
    <row r="3508" spans="20:23" x14ac:dyDescent="0.25">
      <c r="T3508" s="2" t="s">
        <v>23</v>
      </c>
      <c r="U3508" s="10">
        <f t="shared" si="54"/>
        <v>1</v>
      </c>
      <c r="V3508" s="2">
        <v>113</v>
      </c>
      <c r="W3508" s="2">
        <v>286.89999999999998</v>
      </c>
    </row>
    <row r="3509" spans="20:23" x14ac:dyDescent="0.25">
      <c r="T3509" s="3" t="s">
        <v>22</v>
      </c>
      <c r="U3509" s="11">
        <f t="shared" si="54"/>
        <v>0</v>
      </c>
      <c r="V3509" s="3">
        <v>70</v>
      </c>
      <c r="W3509" s="3">
        <v>165.4</v>
      </c>
    </row>
    <row r="3510" spans="20:23" x14ac:dyDescent="0.25">
      <c r="T3510" s="2" t="s">
        <v>23</v>
      </c>
      <c r="U3510" s="10">
        <f t="shared" si="54"/>
        <v>1</v>
      </c>
      <c r="V3510" s="2">
        <v>99</v>
      </c>
      <c r="W3510" s="2">
        <v>222</v>
      </c>
    </row>
    <row r="3511" spans="20:23" x14ac:dyDescent="0.25">
      <c r="T3511" s="3" t="s">
        <v>22</v>
      </c>
      <c r="U3511" s="11">
        <f t="shared" si="54"/>
        <v>0</v>
      </c>
      <c r="V3511" s="3">
        <v>85</v>
      </c>
      <c r="W3511" s="3">
        <v>209.8</v>
      </c>
    </row>
    <row r="3512" spans="20:23" x14ac:dyDescent="0.25">
      <c r="T3512" s="2" t="s">
        <v>22</v>
      </c>
      <c r="U3512" s="10">
        <f t="shared" si="54"/>
        <v>0</v>
      </c>
      <c r="V3512" s="2">
        <v>99</v>
      </c>
      <c r="W3512" s="2">
        <v>158.30000000000001</v>
      </c>
    </row>
    <row r="3513" spans="20:23" x14ac:dyDescent="0.25">
      <c r="T3513" s="3" t="s">
        <v>23</v>
      </c>
      <c r="U3513" s="11">
        <f t="shared" si="54"/>
        <v>1</v>
      </c>
      <c r="V3513" s="3">
        <v>120</v>
      </c>
      <c r="W3513" s="3">
        <v>252.3</v>
      </c>
    </row>
    <row r="3514" spans="20:23" x14ac:dyDescent="0.25">
      <c r="T3514" s="2" t="s">
        <v>23</v>
      </c>
      <c r="U3514" s="10">
        <f t="shared" si="54"/>
        <v>1</v>
      </c>
      <c r="V3514" s="2">
        <v>93</v>
      </c>
      <c r="W3514" s="2">
        <v>255.5</v>
      </c>
    </row>
    <row r="3515" spans="20:23" x14ac:dyDescent="0.25">
      <c r="T3515" s="3" t="s">
        <v>22</v>
      </c>
      <c r="U3515" s="11">
        <f t="shared" si="54"/>
        <v>0</v>
      </c>
      <c r="V3515" s="3">
        <v>105</v>
      </c>
      <c r="W3515" s="3">
        <v>227.9</v>
      </c>
    </row>
    <row r="3516" spans="20:23" x14ac:dyDescent="0.25">
      <c r="T3516" s="2" t="s">
        <v>22</v>
      </c>
      <c r="U3516" s="10">
        <f t="shared" si="54"/>
        <v>0</v>
      </c>
      <c r="V3516" s="2">
        <v>113</v>
      </c>
      <c r="W3516" s="2">
        <v>185</v>
      </c>
    </row>
    <row r="3517" spans="20:23" x14ac:dyDescent="0.25">
      <c r="T3517" s="3" t="s">
        <v>22</v>
      </c>
      <c r="U3517" s="11">
        <f t="shared" si="54"/>
        <v>0</v>
      </c>
      <c r="V3517" s="3">
        <v>100</v>
      </c>
      <c r="W3517" s="3">
        <v>140</v>
      </c>
    </row>
    <row r="3518" spans="20:23" x14ac:dyDescent="0.25">
      <c r="T3518" s="2" t="s">
        <v>22</v>
      </c>
      <c r="U3518" s="10">
        <f t="shared" si="54"/>
        <v>0</v>
      </c>
      <c r="V3518" s="2">
        <v>96</v>
      </c>
      <c r="W3518" s="2">
        <v>157.5</v>
      </c>
    </row>
    <row r="3519" spans="20:23" x14ac:dyDescent="0.25">
      <c r="T3519" s="3" t="s">
        <v>22</v>
      </c>
      <c r="U3519" s="11">
        <f t="shared" si="54"/>
        <v>0</v>
      </c>
      <c r="V3519" s="3">
        <v>130</v>
      </c>
      <c r="W3519" s="3">
        <v>237.5</v>
      </c>
    </row>
    <row r="3520" spans="20:23" x14ac:dyDescent="0.25">
      <c r="T3520" s="2" t="s">
        <v>22</v>
      </c>
      <c r="U3520" s="10">
        <f t="shared" si="54"/>
        <v>0</v>
      </c>
      <c r="V3520" s="2">
        <v>100</v>
      </c>
      <c r="W3520" s="2">
        <v>190.7</v>
      </c>
    </row>
    <row r="3521" spans="20:23" x14ac:dyDescent="0.25">
      <c r="T3521" s="3" t="s">
        <v>22</v>
      </c>
      <c r="U3521" s="11">
        <f t="shared" si="54"/>
        <v>0</v>
      </c>
      <c r="V3521" s="3">
        <v>81</v>
      </c>
      <c r="W3521" s="3">
        <v>215.5</v>
      </c>
    </row>
    <row r="3522" spans="20:23" x14ac:dyDescent="0.25">
      <c r="T3522" s="2" t="s">
        <v>22</v>
      </c>
      <c r="U3522" s="10">
        <f t="shared" si="54"/>
        <v>0</v>
      </c>
      <c r="V3522" s="2">
        <v>83</v>
      </c>
      <c r="W3522" s="2">
        <v>119.9</v>
      </c>
    </row>
    <row r="3523" spans="20:23" x14ac:dyDescent="0.25">
      <c r="T3523" s="3" t="s">
        <v>23</v>
      </c>
      <c r="U3523" s="11">
        <f t="shared" ref="U3523:U3586" si="55">IF(T3523="yes",1,0)</f>
        <v>1</v>
      </c>
      <c r="V3523" s="3">
        <v>100</v>
      </c>
      <c r="W3523" s="3">
        <v>196.7</v>
      </c>
    </row>
    <row r="3524" spans="20:23" x14ac:dyDescent="0.25">
      <c r="T3524" s="2" t="s">
        <v>22</v>
      </c>
      <c r="U3524" s="10">
        <f t="shared" si="55"/>
        <v>0</v>
      </c>
      <c r="V3524" s="2">
        <v>122</v>
      </c>
      <c r="W3524" s="2">
        <v>230.7</v>
      </c>
    </row>
    <row r="3525" spans="20:23" x14ac:dyDescent="0.25">
      <c r="T3525" s="3" t="s">
        <v>23</v>
      </c>
      <c r="U3525" s="11">
        <f t="shared" si="55"/>
        <v>1</v>
      </c>
      <c r="V3525" s="3">
        <v>102</v>
      </c>
      <c r="W3525" s="3">
        <v>222.3</v>
      </c>
    </row>
    <row r="3526" spans="20:23" x14ac:dyDescent="0.25">
      <c r="T3526" s="2" t="s">
        <v>23</v>
      </c>
      <c r="U3526" s="10">
        <f t="shared" si="55"/>
        <v>1</v>
      </c>
      <c r="V3526" s="2">
        <v>92</v>
      </c>
      <c r="W3526" s="2">
        <v>198.6</v>
      </c>
    </row>
    <row r="3527" spans="20:23" x14ac:dyDescent="0.25">
      <c r="T3527" s="3" t="s">
        <v>22</v>
      </c>
      <c r="U3527" s="11">
        <f t="shared" si="55"/>
        <v>0</v>
      </c>
      <c r="V3527" s="3">
        <v>109</v>
      </c>
      <c r="W3527" s="3">
        <v>139.4</v>
      </c>
    </row>
    <row r="3528" spans="20:23" x14ac:dyDescent="0.25">
      <c r="T3528" s="2" t="s">
        <v>22</v>
      </c>
      <c r="U3528" s="10">
        <f t="shared" si="55"/>
        <v>0</v>
      </c>
      <c r="V3528" s="2">
        <v>121</v>
      </c>
      <c r="W3528" s="2">
        <v>130.4</v>
      </c>
    </row>
    <row r="3529" spans="20:23" x14ac:dyDescent="0.25">
      <c r="T3529" s="3" t="s">
        <v>22</v>
      </c>
      <c r="U3529" s="11">
        <f t="shared" si="55"/>
        <v>0</v>
      </c>
      <c r="V3529" s="3">
        <v>131</v>
      </c>
      <c r="W3529" s="3">
        <v>153.19999999999999</v>
      </c>
    </row>
    <row r="3530" spans="20:23" x14ac:dyDescent="0.25">
      <c r="T3530" s="2" t="s">
        <v>22</v>
      </c>
      <c r="U3530" s="10">
        <f t="shared" si="55"/>
        <v>0</v>
      </c>
      <c r="V3530" s="2">
        <v>104</v>
      </c>
      <c r="W3530" s="2">
        <v>177.1</v>
      </c>
    </row>
    <row r="3531" spans="20:23" x14ac:dyDescent="0.25">
      <c r="T3531" s="3" t="s">
        <v>22</v>
      </c>
      <c r="U3531" s="11">
        <f t="shared" si="55"/>
        <v>0</v>
      </c>
      <c r="V3531" s="3">
        <v>119</v>
      </c>
      <c r="W3531" s="3">
        <v>134.5</v>
      </c>
    </row>
    <row r="3532" spans="20:23" x14ac:dyDescent="0.25">
      <c r="T3532" s="2" t="s">
        <v>22</v>
      </c>
      <c r="U3532" s="10">
        <f t="shared" si="55"/>
        <v>0</v>
      </c>
      <c r="V3532" s="2">
        <v>66</v>
      </c>
      <c r="W3532" s="2">
        <v>201.8</v>
      </c>
    </row>
    <row r="3533" spans="20:23" x14ac:dyDescent="0.25">
      <c r="T3533" s="3" t="s">
        <v>22</v>
      </c>
      <c r="U3533" s="11">
        <f t="shared" si="55"/>
        <v>0</v>
      </c>
      <c r="V3533" s="3">
        <v>114</v>
      </c>
      <c r="W3533" s="3">
        <v>180.5</v>
      </c>
    </row>
    <row r="3534" spans="20:23" x14ac:dyDescent="0.25">
      <c r="T3534" s="2" t="s">
        <v>22</v>
      </c>
      <c r="U3534" s="10">
        <f t="shared" si="55"/>
        <v>0</v>
      </c>
      <c r="V3534" s="2">
        <v>95</v>
      </c>
      <c r="W3534" s="2">
        <v>164.5</v>
      </c>
    </row>
    <row r="3535" spans="20:23" x14ac:dyDescent="0.25">
      <c r="T3535" s="3" t="s">
        <v>23</v>
      </c>
      <c r="U3535" s="11">
        <f t="shared" si="55"/>
        <v>1</v>
      </c>
      <c r="V3535" s="3">
        <v>96</v>
      </c>
      <c r="W3535" s="3">
        <v>171.9</v>
      </c>
    </row>
    <row r="3536" spans="20:23" x14ac:dyDescent="0.25">
      <c r="T3536" s="2" t="s">
        <v>22</v>
      </c>
      <c r="U3536" s="10">
        <f t="shared" si="55"/>
        <v>0</v>
      </c>
      <c r="V3536" s="2">
        <v>69</v>
      </c>
      <c r="W3536" s="2">
        <v>221.4</v>
      </c>
    </row>
    <row r="3537" spans="20:23" x14ac:dyDescent="0.25">
      <c r="T3537" s="3" t="s">
        <v>22</v>
      </c>
      <c r="U3537" s="11">
        <f t="shared" si="55"/>
        <v>0</v>
      </c>
      <c r="V3537" s="3">
        <v>114</v>
      </c>
      <c r="W3537" s="3">
        <v>241.5</v>
      </c>
    </row>
    <row r="3538" spans="20:23" x14ac:dyDescent="0.25">
      <c r="T3538" s="2" t="s">
        <v>22</v>
      </c>
      <c r="U3538" s="10">
        <f t="shared" si="55"/>
        <v>0</v>
      </c>
      <c r="V3538" s="2">
        <v>77</v>
      </c>
      <c r="W3538" s="2">
        <v>116.5</v>
      </c>
    </row>
    <row r="3539" spans="20:23" x14ac:dyDescent="0.25">
      <c r="T3539" s="3" t="s">
        <v>22</v>
      </c>
      <c r="U3539" s="11">
        <f t="shared" si="55"/>
        <v>0</v>
      </c>
      <c r="V3539" s="3">
        <v>107</v>
      </c>
      <c r="W3539" s="3">
        <v>158.1</v>
      </c>
    </row>
    <row r="3540" spans="20:23" x14ac:dyDescent="0.25">
      <c r="T3540" s="2" t="s">
        <v>22</v>
      </c>
      <c r="U3540" s="10">
        <f t="shared" si="55"/>
        <v>0</v>
      </c>
      <c r="V3540" s="2">
        <v>81</v>
      </c>
      <c r="W3540" s="2">
        <v>121.6</v>
      </c>
    </row>
    <row r="3541" spans="20:23" x14ac:dyDescent="0.25">
      <c r="T3541" s="3" t="s">
        <v>22</v>
      </c>
      <c r="U3541" s="11">
        <f t="shared" si="55"/>
        <v>0</v>
      </c>
      <c r="V3541" s="3">
        <v>134</v>
      </c>
      <c r="W3541" s="3">
        <v>222.5</v>
      </c>
    </row>
    <row r="3542" spans="20:23" x14ac:dyDescent="0.25">
      <c r="T3542" s="2" t="s">
        <v>22</v>
      </c>
      <c r="U3542" s="10">
        <f t="shared" si="55"/>
        <v>0</v>
      </c>
      <c r="V3542" s="2">
        <v>93</v>
      </c>
      <c r="W3542" s="2">
        <v>123.7</v>
      </c>
    </row>
    <row r="3543" spans="20:23" x14ac:dyDescent="0.25">
      <c r="T3543" s="3" t="s">
        <v>22</v>
      </c>
      <c r="U3543" s="11">
        <f t="shared" si="55"/>
        <v>0</v>
      </c>
      <c r="V3543" s="3">
        <v>76</v>
      </c>
      <c r="W3543" s="3">
        <v>244.8</v>
      </c>
    </row>
    <row r="3544" spans="20:23" x14ac:dyDescent="0.25">
      <c r="T3544" s="2" t="s">
        <v>23</v>
      </c>
      <c r="U3544" s="10">
        <f t="shared" si="55"/>
        <v>1</v>
      </c>
      <c r="V3544" s="2">
        <v>63</v>
      </c>
      <c r="W3544" s="2">
        <v>297.39999999999998</v>
      </c>
    </row>
    <row r="3545" spans="20:23" x14ac:dyDescent="0.25">
      <c r="T3545" s="3" t="s">
        <v>22</v>
      </c>
      <c r="U3545" s="11">
        <f t="shared" si="55"/>
        <v>0</v>
      </c>
      <c r="V3545" s="3">
        <v>95</v>
      </c>
      <c r="W3545" s="3">
        <v>147.80000000000001</v>
      </c>
    </row>
    <row r="3546" spans="20:23" x14ac:dyDescent="0.25">
      <c r="T3546" s="2" t="s">
        <v>22</v>
      </c>
      <c r="U3546" s="10">
        <f t="shared" si="55"/>
        <v>0</v>
      </c>
      <c r="V3546" s="2">
        <v>108</v>
      </c>
      <c r="W3546" s="2">
        <v>186.5</v>
      </c>
    </row>
    <row r="3547" spans="20:23" x14ac:dyDescent="0.25">
      <c r="T3547" s="3" t="s">
        <v>22</v>
      </c>
      <c r="U3547" s="11">
        <f t="shared" si="55"/>
        <v>0</v>
      </c>
      <c r="V3547" s="3">
        <v>100</v>
      </c>
      <c r="W3547" s="3">
        <v>107.2</v>
      </c>
    </row>
    <row r="3548" spans="20:23" x14ac:dyDescent="0.25">
      <c r="T3548" s="2" t="s">
        <v>22</v>
      </c>
      <c r="U3548" s="10">
        <f t="shared" si="55"/>
        <v>0</v>
      </c>
      <c r="V3548" s="2">
        <v>68</v>
      </c>
      <c r="W3548" s="2">
        <v>93.1</v>
      </c>
    </row>
    <row r="3549" spans="20:23" x14ac:dyDescent="0.25">
      <c r="T3549" s="3" t="s">
        <v>22</v>
      </c>
      <c r="U3549" s="11">
        <f t="shared" si="55"/>
        <v>0</v>
      </c>
      <c r="V3549" s="3">
        <v>110</v>
      </c>
      <c r="W3549" s="3">
        <v>132.4</v>
      </c>
    </row>
    <row r="3550" spans="20:23" x14ac:dyDescent="0.25">
      <c r="T3550" s="2" t="s">
        <v>22</v>
      </c>
      <c r="U3550" s="10">
        <f t="shared" si="55"/>
        <v>0</v>
      </c>
      <c r="V3550" s="2">
        <v>103</v>
      </c>
      <c r="W3550" s="2">
        <v>114.5</v>
      </c>
    </row>
    <row r="3551" spans="20:23" x14ac:dyDescent="0.25">
      <c r="T3551" s="3" t="s">
        <v>22</v>
      </c>
      <c r="U3551" s="11">
        <f t="shared" si="55"/>
        <v>0</v>
      </c>
      <c r="V3551" s="3">
        <v>130</v>
      </c>
      <c r="W3551" s="3">
        <v>184.7</v>
      </c>
    </row>
    <row r="3552" spans="20:23" x14ac:dyDescent="0.25">
      <c r="T3552" s="2" t="s">
        <v>22</v>
      </c>
      <c r="U3552" s="10">
        <f t="shared" si="55"/>
        <v>0</v>
      </c>
      <c r="V3552" s="2">
        <v>127</v>
      </c>
      <c r="W3552" s="2">
        <v>94.1</v>
      </c>
    </row>
    <row r="3553" spans="20:23" x14ac:dyDescent="0.25">
      <c r="T3553" s="3" t="s">
        <v>22</v>
      </c>
      <c r="U3553" s="11">
        <f t="shared" si="55"/>
        <v>0</v>
      </c>
      <c r="V3553" s="3">
        <v>110</v>
      </c>
      <c r="W3553" s="3">
        <v>229.3</v>
      </c>
    </row>
    <row r="3554" spans="20:23" x14ac:dyDescent="0.25">
      <c r="T3554" s="2" t="s">
        <v>22</v>
      </c>
      <c r="U3554" s="10">
        <f t="shared" si="55"/>
        <v>0</v>
      </c>
      <c r="V3554" s="2">
        <v>109</v>
      </c>
      <c r="W3554" s="2">
        <v>223.8</v>
      </c>
    </row>
    <row r="3555" spans="20:23" x14ac:dyDescent="0.25">
      <c r="T3555" s="3" t="s">
        <v>22</v>
      </c>
      <c r="U3555" s="11">
        <f t="shared" si="55"/>
        <v>0</v>
      </c>
      <c r="V3555" s="3">
        <v>141</v>
      </c>
      <c r="W3555" s="3">
        <v>154.4</v>
      </c>
    </row>
    <row r="3556" spans="20:23" x14ac:dyDescent="0.25">
      <c r="T3556" s="2" t="s">
        <v>23</v>
      </c>
      <c r="U3556" s="10">
        <f t="shared" si="55"/>
        <v>1</v>
      </c>
      <c r="V3556" s="2">
        <v>107</v>
      </c>
      <c r="W3556" s="2">
        <v>190.2</v>
      </c>
    </row>
    <row r="3557" spans="20:23" x14ac:dyDescent="0.25">
      <c r="T3557" s="3" t="s">
        <v>22</v>
      </c>
      <c r="U3557" s="11">
        <f t="shared" si="55"/>
        <v>0</v>
      </c>
      <c r="V3557" s="3">
        <v>120</v>
      </c>
      <c r="W3557" s="3">
        <v>167</v>
      </c>
    </row>
    <row r="3558" spans="20:23" x14ac:dyDescent="0.25">
      <c r="T3558" s="2" t="s">
        <v>22</v>
      </c>
      <c r="U3558" s="10">
        <f t="shared" si="55"/>
        <v>0</v>
      </c>
      <c r="V3558" s="2">
        <v>113</v>
      </c>
      <c r="W3558" s="2">
        <v>154.80000000000001</v>
      </c>
    </row>
    <row r="3559" spans="20:23" x14ac:dyDescent="0.25">
      <c r="T3559" s="3" t="s">
        <v>22</v>
      </c>
      <c r="U3559" s="11">
        <f t="shared" si="55"/>
        <v>0</v>
      </c>
      <c r="V3559" s="3">
        <v>122</v>
      </c>
      <c r="W3559" s="3">
        <v>293.39999999999998</v>
      </c>
    </row>
    <row r="3560" spans="20:23" x14ac:dyDescent="0.25">
      <c r="T3560" s="2" t="s">
        <v>22</v>
      </c>
      <c r="U3560" s="10">
        <f t="shared" si="55"/>
        <v>0</v>
      </c>
      <c r="V3560" s="2">
        <v>113</v>
      </c>
      <c r="W3560" s="2">
        <v>160.5</v>
      </c>
    </row>
    <row r="3561" spans="20:23" x14ac:dyDescent="0.25">
      <c r="T3561" s="3" t="s">
        <v>22</v>
      </c>
      <c r="U3561" s="11">
        <f t="shared" si="55"/>
        <v>0</v>
      </c>
      <c r="V3561" s="3">
        <v>110</v>
      </c>
      <c r="W3561" s="3">
        <v>230.2</v>
      </c>
    </row>
    <row r="3562" spans="20:23" x14ac:dyDescent="0.25">
      <c r="T3562" s="2" t="s">
        <v>22</v>
      </c>
      <c r="U3562" s="10">
        <f t="shared" si="55"/>
        <v>0</v>
      </c>
      <c r="V3562" s="2">
        <v>95</v>
      </c>
      <c r="W3562" s="2">
        <v>191.9</v>
      </c>
    </row>
    <row r="3563" spans="20:23" x14ac:dyDescent="0.25">
      <c r="T3563" s="3" t="s">
        <v>22</v>
      </c>
      <c r="U3563" s="11">
        <f t="shared" si="55"/>
        <v>0</v>
      </c>
      <c r="V3563" s="3">
        <v>119</v>
      </c>
      <c r="W3563" s="3">
        <v>131.5</v>
      </c>
    </row>
    <row r="3564" spans="20:23" x14ac:dyDescent="0.25">
      <c r="T3564" s="2" t="s">
        <v>23</v>
      </c>
      <c r="U3564" s="10">
        <f t="shared" si="55"/>
        <v>1</v>
      </c>
      <c r="V3564" s="2">
        <v>116</v>
      </c>
      <c r="W3564" s="2">
        <v>171.6</v>
      </c>
    </row>
    <row r="3565" spans="20:23" x14ac:dyDescent="0.25">
      <c r="T3565" s="3" t="s">
        <v>22</v>
      </c>
      <c r="U3565" s="11">
        <f t="shared" si="55"/>
        <v>0</v>
      </c>
      <c r="V3565" s="3">
        <v>61</v>
      </c>
      <c r="W3565" s="3">
        <v>157.30000000000001</v>
      </c>
    </row>
    <row r="3566" spans="20:23" x14ac:dyDescent="0.25">
      <c r="T3566" s="2" t="s">
        <v>22</v>
      </c>
      <c r="U3566" s="10">
        <f t="shared" si="55"/>
        <v>0</v>
      </c>
      <c r="V3566" s="2">
        <v>82</v>
      </c>
      <c r="W3566" s="2">
        <v>192.7</v>
      </c>
    </row>
    <row r="3567" spans="20:23" x14ac:dyDescent="0.25">
      <c r="T3567" s="3" t="s">
        <v>22</v>
      </c>
      <c r="U3567" s="11">
        <f t="shared" si="55"/>
        <v>0</v>
      </c>
      <c r="V3567" s="3">
        <v>84</v>
      </c>
      <c r="W3567" s="3">
        <v>239.6</v>
      </c>
    </row>
    <row r="3568" spans="20:23" x14ac:dyDescent="0.25">
      <c r="T3568" s="2" t="s">
        <v>22</v>
      </c>
      <c r="U3568" s="10">
        <f t="shared" si="55"/>
        <v>0</v>
      </c>
      <c r="V3568" s="2">
        <v>110</v>
      </c>
      <c r="W3568" s="2">
        <v>96.9</v>
      </c>
    </row>
    <row r="3569" spans="20:23" x14ac:dyDescent="0.25">
      <c r="T3569" s="3" t="s">
        <v>22</v>
      </c>
      <c r="U3569" s="11">
        <f t="shared" si="55"/>
        <v>0</v>
      </c>
      <c r="V3569" s="3">
        <v>104</v>
      </c>
      <c r="W3569" s="3">
        <v>129.5</v>
      </c>
    </row>
    <row r="3570" spans="20:23" x14ac:dyDescent="0.25">
      <c r="T3570" s="2" t="s">
        <v>22</v>
      </c>
      <c r="U3570" s="10">
        <f t="shared" si="55"/>
        <v>0</v>
      </c>
      <c r="V3570" s="2">
        <v>75</v>
      </c>
      <c r="W3570" s="2">
        <v>274</v>
      </c>
    </row>
    <row r="3571" spans="20:23" x14ac:dyDescent="0.25">
      <c r="T3571" s="3" t="s">
        <v>22</v>
      </c>
      <c r="U3571" s="11">
        <f t="shared" si="55"/>
        <v>0</v>
      </c>
      <c r="V3571" s="3">
        <v>86</v>
      </c>
      <c r="W3571" s="3">
        <v>111.7</v>
      </c>
    </row>
    <row r="3572" spans="20:23" x14ac:dyDescent="0.25">
      <c r="T3572" s="2" t="s">
        <v>22</v>
      </c>
      <c r="U3572" s="10">
        <f t="shared" si="55"/>
        <v>0</v>
      </c>
      <c r="V3572" s="2">
        <v>82</v>
      </c>
      <c r="W3572" s="2">
        <v>142.69999999999999</v>
      </c>
    </row>
    <row r="3573" spans="20:23" x14ac:dyDescent="0.25">
      <c r="T3573" s="3" t="s">
        <v>22</v>
      </c>
      <c r="U3573" s="11">
        <f t="shared" si="55"/>
        <v>0</v>
      </c>
      <c r="V3573" s="3">
        <v>91</v>
      </c>
      <c r="W3573" s="3">
        <v>216.7</v>
      </c>
    </row>
    <row r="3574" spans="20:23" x14ac:dyDescent="0.25">
      <c r="T3574" s="2" t="s">
        <v>22</v>
      </c>
      <c r="U3574" s="10">
        <f t="shared" si="55"/>
        <v>0</v>
      </c>
      <c r="V3574" s="2">
        <v>106</v>
      </c>
      <c r="W3574" s="2">
        <v>207.1</v>
      </c>
    </row>
    <row r="3575" spans="20:23" x14ac:dyDescent="0.25">
      <c r="T3575" s="3" t="s">
        <v>22</v>
      </c>
      <c r="U3575" s="11">
        <f t="shared" si="55"/>
        <v>0</v>
      </c>
      <c r="V3575" s="3">
        <v>86</v>
      </c>
      <c r="W3575" s="3">
        <v>214.8</v>
      </c>
    </row>
    <row r="3576" spans="20:23" x14ac:dyDescent="0.25">
      <c r="T3576" s="2" t="s">
        <v>22</v>
      </c>
      <c r="U3576" s="10">
        <f t="shared" si="55"/>
        <v>0</v>
      </c>
      <c r="V3576" s="2">
        <v>67</v>
      </c>
      <c r="W3576" s="2">
        <v>142.9</v>
      </c>
    </row>
    <row r="3577" spans="20:23" x14ac:dyDescent="0.25">
      <c r="T3577" s="3" t="s">
        <v>23</v>
      </c>
      <c r="U3577" s="11">
        <f t="shared" si="55"/>
        <v>1</v>
      </c>
      <c r="V3577" s="3">
        <v>126</v>
      </c>
      <c r="W3577" s="3">
        <v>71.5</v>
      </c>
    </row>
    <row r="3578" spans="20:23" x14ac:dyDescent="0.25">
      <c r="T3578" s="2" t="s">
        <v>22</v>
      </c>
      <c r="U3578" s="10">
        <f t="shared" si="55"/>
        <v>0</v>
      </c>
      <c r="V3578" s="2">
        <v>113</v>
      </c>
      <c r="W3578" s="2">
        <v>77.599999999999994</v>
      </c>
    </row>
    <row r="3579" spans="20:23" x14ac:dyDescent="0.25">
      <c r="T3579" s="3" t="s">
        <v>22</v>
      </c>
      <c r="U3579" s="11">
        <f t="shared" si="55"/>
        <v>0</v>
      </c>
      <c r="V3579" s="3">
        <v>66</v>
      </c>
      <c r="W3579" s="3">
        <v>73.7</v>
      </c>
    </row>
    <row r="3580" spans="20:23" x14ac:dyDescent="0.25">
      <c r="T3580" s="2" t="s">
        <v>23</v>
      </c>
      <c r="U3580" s="10">
        <f t="shared" si="55"/>
        <v>1</v>
      </c>
      <c r="V3580" s="2">
        <v>90</v>
      </c>
      <c r="W3580" s="2">
        <v>264.3</v>
      </c>
    </row>
    <row r="3581" spans="20:23" x14ac:dyDescent="0.25">
      <c r="T3581" s="3" t="s">
        <v>23</v>
      </c>
      <c r="U3581" s="11">
        <f t="shared" si="55"/>
        <v>1</v>
      </c>
      <c r="V3581" s="3">
        <v>156</v>
      </c>
      <c r="W3581" s="3">
        <v>114.8</v>
      </c>
    </row>
    <row r="3582" spans="20:23" x14ac:dyDescent="0.25">
      <c r="T3582" s="2" t="s">
        <v>22</v>
      </c>
      <c r="U3582" s="10">
        <f t="shared" si="55"/>
        <v>0</v>
      </c>
      <c r="V3582" s="2">
        <v>124</v>
      </c>
      <c r="W3582" s="2">
        <v>212.5</v>
      </c>
    </row>
    <row r="3583" spans="20:23" x14ac:dyDescent="0.25">
      <c r="T3583" s="3" t="s">
        <v>22</v>
      </c>
      <c r="U3583" s="11">
        <f t="shared" si="55"/>
        <v>0</v>
      </c>
      <c r="V3583" s="3">
        <v>120</v>
      </c>
      <c r="W3583" s="3">
        <v>288.2</v>
      </c>
    </row>
    <row r="3584" spans="20:23" x14ac:dyDescent="0.25">
      <c r="T3584" s="2" t="s">
        <v>22</v>
      </c>
      <c r="U3584" s="10">
        <f t="shared" si="55"/>
        <v>0</v>
      </c>
      <c r="V3584" s="2">
        <v>98</v>
      </c>
      <c r="W3584" s="2">
        <v>192.4</v>
      </c>
    </row>
    <row r="3585" spans="20:23" x14ac:dyDescent="0.25">
      <c r="T3585" s="3" t="s">
        <v>22</v>
      </c>
      <c r="U3585" s="11">
        <f t="shared" si="55"/>
        <v>0</v>
      </c>
      <c r="V3585" s="3">
        <v>76</v>
      </c>
      <c r="W3585" s="3">
        <v>102.2</v>
      </c>
    </row>
    <row r="3586" spans="20:23" x14ac:dyDescent="0.25">
      <c r="T3586" s="2" t="s">
        <v>22</v>
      </c>
      <c r="U3586" s="10">
        <f t="shared" si="55"/>
        <v>0</v>
      </c>
      <c r="V3586" s="2">
        <v>114</v>
      </c>
      <c r="W3586" s="2">
        <v>49.5</v>
      </c>
    </row>
    <row r="3587" spans="20:23" x14ac:dyDescent="0.25">
      <c r="T3587" s="3" t="s">
        <v>23</v>
      </c>
      <c r="U3587" s="11">
        <f t="shared" ref="U3587:U3650" si="56">IF(T3587="yes",1,0)</f>
        <v>1</v>
      </c>
      <c r="V3587" s="3">
        <v>70</v>
      </c>
      <c r="W3587" s="3">
        <v>153.19999999999999</v>
      </c>
    </row>
    <row r="3588" spans="20:23" x14ac:dyDescent="0.25">
      <c r="T3588" s="2" t="s">
        <v>22</v>
      </c>
      <c r="U3588" s="10">
        <f t="shared" si="56"/>
        <v>0</v>
      </c>
      <c r="V3588" s="2">
        <v>79</v>
      </c>
      <c r="W3588" s="2">
        <v>55.5</v>
      </c>
    </row>
    <row r="3589" spans="20:23" x14ac:dyDescent="0.25">
      <c r="T3589" s="3" t="s">
        <v>22</v>
      </c>
      <c r="U3589" s="11">
        <f t="shared" si="56"/>
        <v>0</v>
      </c>
      <c r="V3589" s="3">
        <v>61</v>
      </c>
      <c r="W3589" s="3">
        <v>247.2</v>
      </c>
    </row>
    <row r="3590" spans="20:23" x14ac:dyDescent="0.25">
      <c r="T3590" s="2" t="s">
        <v>22</v>
      </c>
      <c r="U3590" s="10">
        <f t="shared" si="56"/>
        <v>0</v>
      </c>
      <c r="V3590" s="2">
        <v>117</v>
      </c>
      <c r="W3590" s="2">
        <v>220.2</v>
      </c>
    </row>
    <row r="3591" spans="20:23" x14ac:dyDescent="0.25">
      <c r="T3591" s="3" t="s">
        <v>22</v>
      </c>
      <c r="U3591" s="11">
        <f t="shared" si="56"/>
        <v>0</v>
      </c>
      <c r="V3591" s="3">
        <v>75</v>
      </c>
      <c r="W3591" s="3">
        <v>116.9</v>
      </c>
    </row>
    <row r="3592" spans="20:23" x14ac:dyDescent="0.25">
      <c r="T3592" s="2" t="s">
        <v>22</v>
      </c>
      <c r="U3592" s="10">
        <f t="shared" si="56"/>
        <v>0</v>
      </c>
      <c r="V3592" s="2">
        <v>98</v>
      </c>
      <c r="W3592" s="2">
        <v>175.9</v>
      </c>
    </row>
    <row r="3593" spans="20:23" x14ac:dyDescent="0.25">
      <c r="T3593" s="3" t="s">
        <v>22</v>
      </c>
      <c r="U3593" s="11">
        <f t="shared" si="56"/>
        <v>0</v>
      </c>
      <c r="V3593" s="3">
        <v>95</v>
      </c>
      <c r="W3593" s="3">
        <v>208</v>
      </c>
    </row>
    <row r="3594" spans="20:23" x14ac:dyDescent="0.25">
      <c r="T3594" s="2" t="s">
        <v>22</v>
      </c>
      <c r="U3594" s="10">
        <f t="shared" si="56"/>
        <v>0</v>
      </c>
      <c r="V3594" s="2">
        <v>110</v>
      </c>
      <c r="W3594" s="2">
        <v>239.9</v>
      </c>
    </row>
    <row r="3595" spans="20:23" x14ac:dyDescent="0.25">
      <c r="T3595" s="3" t="s">
        <v>22</v>
      </c>
      <c r="U3595" s="11">
        <f t="shared" si="56"/>
        <v>0</v>
      </c>
      <c r="V3595" s="3">
        <v>112</v>
      </c>
      <c r="W3595" s="3">
        <v>174.8</v>
      </c>
    </row>
    <row r="3596" spans="20:23" x14ac:dyDescent="0.25">
      <c r="T3596" s="2" t="s">
        <v>22</v>
      </c>
      <c r="U3596" s="10">
        <f t="shared" si="56"/>
        <v>0</v>
      </c>
      <c r="V3596" s="2">
        <v>94</v>
      </c>
      <c r="W3596" s="2">
        <v>141.5</v>
      </c>
    </row>
    <row r="3597" spans="20:23" x14ac:dyDescent="0.25">
      <c r="T3597" s="3" t="s">
        <v>22</v>
      </c>
      <c r="U3597" s="11">
        <f t="shared" si="56"/>
        <v>0</v>
      </c>
      <c r="V3597" s="3">
        <v>123</v>
      </c>
      <c r="W3597" s="3">
        <v>79.2</v>
      </c>
    </row>
    <row r="3598" spans="20:23" x14ac:dyDescent="0.25">
      <c r="T3598" s="2" t="s">
        <v>22</v>
      </c>
      <c r="U3598" s="10">
        <f t="shared" si="56"/>
        <v>0</v>
      </c>
      <c r="V3598" s="2">
        <v>102</v>
      </c>
      <c r="W3598" s="2">
        <v>238.9</v>
      </c>
    </row>
    <row r="3599" spans="20:23" x14ac:dyDescent="0.25">
      <c r="T3599" s="3" t="s">
        <v>22</v>
      </c>
      <c r="U3599" s="11">
        <f t="shared" si="56"/>
        <v>0</v>
      </c>
      <c r="V3599" s="3">
        <v>104</v>
      </c>
      <c r="W3599" s="3">
        <v>179.8</v>
      </c>
    </row>
    <row r="3600" spans="20:23" x14ac:dyDescent="0.25">
      <c r="T3600" s="2" t="s">
        <v>23</v>
      </c>
      <c r="U3600" s="10">
        <f t="shared" si="56"/>
        <v>1</v>
      </c>
      <c r="V3600" s="2">
        <v>78</v>
      </c>
      <c r="W3600" s="2">
        <v>225.9</v>
      </c>
    </row>
    <row r="3601" spans="20:23" x14ac:dyDescent="0.25">
      <c r="T3601" s="3" t="s">
        <v>22</v>
      </c>
      <c r="U3601" s="11">
        <f t="shared" si="56"/>
        <v>0</v>
      </c>
      <c r="V3601" s="3">
        <v>113</v>
      </c>
      <c r="W3601" s="3">
        <v>189.8</v>
      </c>
    </row>
    <row r="3602" spans="20:23" x14ac:dyDescent="0.25">
      <c r="T3602" s="2" t="s">
        <v>23</v>
      </c>
      <c r="U3602" s="10">
        <f t="shared" si="56"/>
        <v>1</v>
      </c>
      <c r="V3602" s="2">
        <v>97</v>
      </c>
      <c r="W3602" s="2">
        <v>267</v>
      </c>
    </row>
    <row r="3603" spans="20:23" x14ac:dyDescent="0.25">
      <c r="T3603" s="3" t="s">
        <v>22</v>
      </c>
      <c r="U3603" s="11">
        <f t="shared" si="56"/>
        <v>0</v>
      </c>
      <c r="V3603" s="3">
        <v>79</v>
      </c>
      <c r="W3603" s="3">
        <v>217.3</v>
      </c>
    </row>
    <row r="3604" spans="20:23" x14ac:dyDescent="0.25">
      <c r="T3604" s="2" t="s">
        <v>22</v>
      </c>
      <c r="U3604" s="10">
        <f t="shared" si="56"/>
        <v>0</v>
      </c>
      <c r="V3604" s="2">
        <v>92</v>
      </c>
      <c r="W3604" s="2">
        <v>129.1</v>
      </c>
    </row>
    <row r="3605" spans="20:23" x14ac:dyDescent="0.25">
      <c r="T3605" s="3" t="s">
        <v>22</v>
      </c>
      <c r="U3605" s="11">
        <f t="shared" si="56"/>
        <v>0</v>
      </c>
      <c r="V3605" s="3">
        <v>110</v>
      </c>
      <c r="W3605" s="3">
        <v>135.5</v>
      </c>
    </row>
    <row r="3606" spans="20:23" x14ac:dyDescent="0.25">
      <c r="T3606" s="2" t="s">
        <v>23</v>
      </c>
      <c r="U3606" s="10">
        <f t="shared" si="56"/>
        <v>1</v>
      </c>
      <c r="V3606" s="2">
        <v>63</v>
      </c>
      <c r="W3606" s="2">
        <v>183.4</v>
      </c>
    </row>
    <row r="3607" spans="20:23" x14ac:dyDescent="0.25">
      <c r="T3607" s="3" t="s">
        <v>23</v>
      </c>
      <c r="U3607" s="11">
        <f t="shared" si="56"/>
        <v>1</v>
      </c>
      <c r="V3607" s="3">
        <v>109</v>
      </c>
      <c r="W3607" s="3">
        <v>223</v>
      </c>
    </row>
    <row r="3608" spans="20:23" x14ac:dyDescent="0.25">
      <c r="T3608" s="2" t="s">
        <v>22</v>
      </c>
      <c r="U3608" s="10">
        <f t="shared" si="56"/>
        <v>0</v>
      </c>
      <c r="V3608" s="2">
        <v>135</v>
      </c>
      <c r="W3608" s="2">
        <v>140</v>
      </c>
    </row>
    <row r="3609" spans="20:23" x14ac:dyDescent="0.25">
      <c r="T3609" s="3" t="s">
        <v>22</v>
      </c>
      <c r="U3609" s="11">
        <f t="shared" si="56"/>
        <v>0</v>
      </c>
      <c r="V3609" s="3">
        <v>90</v>
      </c>
      <c r="W3609" s="3">
        <v>126</v>
      </c>
    </row>
    <row r="3610" spans="20:23" x14ac:dyDescent="0.25">
      <c r="T3610" s="2" t="s">
        <v>22</v>
      </c>
      <c r="U3610" s="10">
        <f t="shared" si="56"/>
        <v>0</v>
      </c>
      <c r="V3610" s="2">
        <v>68</v>
      </c>
      <c r="W3610" s="2">
        <v>228.2</v>
      </c>
    </row>
    <row r="3611" spans="20:23" x14ac:dyDescent="0.25">
      <c r="T3611" s="3" t="s">
        <v>23</v>
      </c>
      <c r="U3611" s="11">
        <f t="shared" si="56"/>
        <v>1</v>
      </c>
      <c r="V3611" s="3">
        <v>121</v>
      </c>
      <c r="W3611" s="3">
        <v>278.39999999999998</v>
      </c>
    </row>
    <row r="3612" spans="20:23" x14ac:dyDescent="0.25">
      <c r="T3612" s="2" t="s">
        <v>22</v>
      </c>
      <c r="U3612" s="10">
        <f t="shared" si="56"/>
        <v>0</v>
      </c>
      <c r="V3612" s="2">
        <v>75</v>
      </c>
      <c r="W3612" s="2">
        <v>285.3</v>
      </c>
    </row>
    <row r="3613" spans="20:23" x14ac:dyDescent="0.25">
      <c r="T3613" s="3" t="s">
        <v>22</v>
      </c>
      <c r="U3613" s="11">
        <f t="shared" si="56"/>
        <v>0</v>
      </c>
      <c r="V3613" s="3">
        <v>100</v>
      </c>
      <c r="W3613" s="3">
        <v>222.9</v>
      </c>
    </row>
    <row r="3614" spans="20:23" x14ac:dyDescent="0.25">
      <c r="T3614" s="2" t="s">
        <v>22</v>
      </c>
      <c r="U3614" s="10">
        <f t="shared" si="56"/>
        <v>0</v>
      </c>
      <c r="V3614" s="2">
        <v>97</v>
      </c>
      <c r="W3614" s="2">
        <v>153.69999999999999</v>
      </c>
    </row>
    <row r="3615" spans="20:23" x14ac:dyDescent="0.25">
      <c r="T3615" s="3" t="s">
        <v>23</v>
      </c>
      <c r="U3615" s="11">
        <f t="shared" si="56"/>
        <v>1</v>
      </c>
      <c r="V3615" s="3">
        <v>88</v>
      </c>
      <c r="W3615" s="3">
        <v>176.1</v>
      </c>
    </row>
    <row r="3616" spans="20:23" x14ac:dyDescent="0.25">
      <c r="T3616" s="2" t="s">
        <v>22</v>
      </c>
      <c r="U3616" s="10">
        <f t="shared" si="56"/>
        <v>0</v>
      </c>
      <c r="V3616" s="2">
        <v>71</v>
      </c>
      <c r="W3616" s="2">
        <v>306.89999999999998</v>
      </c>
    </row>
    <row r="3617" spans="20:23" x14ac:dyDescent="0.25">
      <c r="T3617" s="3" t="s">
        <v>22</v>
      </c>
      <c r="U3617" s="11">
        <f t="shared" si="56"/>
        <v>0</v>
      </c>
      <c r="V3617" s="3">
        <v>85</v>
      </c>
      <c r="W3617" s="3">
        <v>203.4</v>
      </c>
    </row>
    <row r="3618" spans="20:23" x14ac:dyDescent="0.25">
      <c r="T3618" s="2" t="s">
        <v>22</v>
      </c>
      <c r="U3618" s="10">
        <f t="shared" si="56"/>
        <v>0</v>
      </c>
      <c r="V3618" s="2">
        <v>112</v>
      </c>
      <c r="W3618" s="2">
        <v>230.7</v>
      </c>
    </row>
    <row r="3619" spans="20:23" x14ac:dyDescent="0.25">
      <c r="T3619" s="3" t="s">
        <v>22</v>
      </c>
      <c r="U3619" s="11">
        <f t="shared" si="56"/>
        <v>0</v>
      </c>
      <c r="V3619" s="3">
        <v>106</v>
      </c>
      <c r="W3619" s="3">
        <v>118.9</v>
      </c>
    </row>
    <row r="3620" spans="20:23" x14ac:dyDescent="0.25">
      <c r="T3620" s="2" t="s">
        <v>22</v>
      </c>
      <c r="U3620" s="10">
        <f t="shared" si="56"/>
        <v>0</v>
      </c>
      <c r="V3620" s="2">
        <v>85</v>
      </c>
      <c r="W3620" s="2">
        <v>219.5</v>
      </c>
    </row>
    <row r="3621" spans="20:23" x14ac:dyDescent="0.25">
      <c r="T3621" s="3" t="s">
        <v>22</v>
      </c>
      <c r="U3621" s="11">
        <f t="shared" si="56"/>
        <v>0</v>
      </c>
      <c r="V3621" s="3">
        <v>103</v>
      </c>
      <c r="W3621" s="3">
        <v>252.9</v>
      </c>
    </row>
    <row r="3622" spans="20:23" x14ac:dyDescent="0.25">
      <c r="T3622" s="2" t="s">
        <v>22</v>
      </c>
      <c r="U3622" s="10">
        <f t="shared" si="56"/>
        <v>0</v>
      </c>
      <c r="V3622" s="2">
        <v>77</v>
      </c>
      <c r="W3622" s="2">
        <v>172.6</v>
      </c>
    </row>
    <row r="3623" spans="20:23" x14ac:dyDescent="0.25">
      <c r="T3623" s="3" t="s">
        <v>22</v>
      </c>
      <c r="U3623" s="11">
        <f t="shared" si="56"/>
        <v>0</v>
      </c>
      <c r="V3623" s="3">
        <v>112</v>
      </c>
      <c r="W3623" s="3">
        <v>262</v>
      </c>
    </row>
    <row r="3624" spans="20:23" x14ac:dyDescent="0.25">
      <c r="T3624" s="2" t="s">
        <v>22</v>
      </c>
      <c r="U3624" s="10">
        <f t="shared" si="56"/>
        <v>0</v>
      </c>
      <c r="V3624" s="2">
        <v>115</v>
      </c>
      <c r="W3624" s="2">
        <v>123.3</v>
      </c>
    </row>
    <row r="3625" spans="20:23" x14ac:dyDescent="0.25">
      <c r="T3625" s="3" t="s">
        <v>23</v>
      </c>
      <c r="U3625" s="11">
        <f t="shared" si="56"/>
        <v>1</v>
      </c>
      <c r="V3625" s="3">
        <v>90</v>
      </c>
      <c r="W3625" s="3">
        <v>210.9</v>
      </c>
    </row>
    <row r="3626" spans="20:23" x14ac:dyDescent="0.25">
      <c r="T3626" s="2" t="s">
        <v>22</v>
      </c>
      <c r="U3626" s="10">
        <f t="shared" si="56"/>
        <v>0</v>
      </c>
      <c r="V3626" s="2">
        <v>97</v>
      </c>
      <c r="W3626" s="2">
        <v>143.69999999999999</v>
      </c>
    </row>
    <row r="3627" spans="20:23" x14ac:dyDescent="0.25">
      <c r="T3627" s="3" t="s">
        <v>22</v>
      </c>
      <c r="U3627" s="11">
        <f t="shared" si="56"/>
        <v>0</v>
      </c>
      <c r="V3627" s="3">
        <v>90</v>
      </c>
      <c r="W3627" s="3">
        <v>171.2</v>
      </c>
    </row>
    <row r="3628" spans="20:23" x14ac:dyDescent="0.25">
      <c r="T3628" s="2" t="s">
        <v>23</v>
      </c>
      <c r="U3628" s="10">
        <f t="shared" si="56"/>
        <v>1</v>
      </c>
      <c r="V3628" s="2">
        <v>96</v>
      </c>
      <c r="W3628" s="2">
        <v>189.6</v>
      </c>
    </row>
    <row r="3629" spans="20:23" x14ac:dyDescent="0.25">
      <c r="T3629" s="3" t="s">
        <v>22</v>
      </c>
      <c r="U3629" s="11">
        <f t="shared" si="56"/>
        <v>0</v>
      </c>
      <c r="V3629" s="3">
        <v>91</v>
      </c>
      <c r="W3629" s="3">
        <v>229.5</v>
      </c>
    </row>
    <row r="3630" spans="20:23" x14ac:dyDescent="0.25">
      <c r="T3630" s="2" t="s">
        <v>23</v>
      </c>
      <c r="U3630" s="10">
        <f t="shared" si="56"/>
        <v>1</v>
      </c>
      <c r="V3630" s="2">
        <v>108</v>
      </c>
      <c r="W3630" s="2">
        <v>128.6</v>
      </c>
    </row>
    <row r="3631" spans="20:23" x14ac:dyDescent="0.25">
      <c r="T3631" s="3" t="s">
        <v>22</v>
      </c>
      <c r="U3631" s="11">
        <f t="shared" si="56"/>
        <v>0</v>
      </c>
      <c r="V3631" s="3">
        <v>82</v>
      </c>
      <c r="W3631" s="3">
        <v>214.8</v>
      </c>
    </row>
    <row r="3632" spans="20:23" x14ac:dyDescent="0.25">
      <c r="T3632" s="2" t="s">
        <v>22</v>
      </c>
      <c r="U3632" s="10">
        <f t="shared" si="56"/>
        <v>0</v>
      </c>
      <c r="V3632" s="2">
        <v>110</v>
      </c>
      <c r="W3632" s="2">
        <v>187.1</v>
      </c>
    </row>
    <row r="3633" spans="20:23" x14ac:dyDescent="0.25">
      <c r="T3633" s="3" t="s">
        <v>22</v>
      </c>
      <c r="U3633" s="11">
        <f t="shared" si="56"/>
        <v>0</v>
      </c>
      <c r="V3633" s="3">
        <v>90</v>
      </c>
      <c r="W3633" s="3">
        <v>209.3</v>
      </c>
    </row>
    <row r="3634" spans="20:23" x14ac:dyDescent="0.25">
      <c r="T3634" s="2" t="s">
        <v>22</v>
      </c>
      <c r="U3634" s="10">
        <f t="shared" si="56"/>
        <v>0</v>
      </c>
      <c r="V3634" s="2">
        <v>102</v>
      </c>
      <c r="W3634" s="2">
        <v>141.69999999999999</v>
      </c>
    </row>
    <row r="3635" spans="20:23" x14ac:dyDescent="0.25">
      <c r="T3635" s="3" t="s">
        <v>22</v>
      </c>
      <c r="U3635" s="11">
        <f t="shared" si="56"/>
        <v>0</v>
      </c>
      <c r="V3635" s="3">
        <v>66</v>
      </c>
      <c r="W3635" s="3">
        <v>173.6</v>
      </c>
    </row>
    <row r="3636" spans="20:23" x14ac:dyDescent="0.25">
      <c r="T3636" s="2" t="s">
        <v>22</v>
      </c>
      <c r="U3636" s="10">
        <f t="shared" si="56"/>
        <v>0</v>
      </c>
      <c r="V3636" s="2">
        <v>75</v>
      </c>
      <c r="W3636" s="2">
        <v>176.9</v>
      </c>
    </row>
    <row r="3637" spans="20:23" x14ac:dyDescent="0.25">
      <c r="T3637" s="3" t="s">
        <v>22</v>
      </c>
      <c r="U3637" s="11">
        <f t="shared" si="56"/>
        <v>0</v>
      </c>
      <c r="V3637" s="3">
        <v>66</v>
      </c>
      <c r="W3637" s="3">
        <v>109.8</v>
      </c>
    </row>
    <row r="3638" spans="20:23" x14ac:dyDescent="0.25">
      <c r="T3638" s="2" t="s">
        <v>23</v>
      </c>
      <c r="U3638" s="10">
        <f t="shared" si="56"/>
        <v>1</v>
      </c>
      <c r="V3638" s="2">
        <v>105</v>
      </c>
      <c r="W3638" s="2">
        <v>202.3</v>
      </c>
    </row>
    <row r="3639" spans="20:23" x14ac:dyDescent="0.25">
      <c r="T3639" s="3" t="s">
        <v>22</v>
      </c>
      <c r="U3639" s="11">
        <f t="shared" si="56"/>
        <v>0</v>
      </c>
      <c r="V3639" s="3">
        <v>109</v>
      </c>
      <c r="W3639" s="3">
        <v>221.6</v>
      </c>
    </row>
    <row r="3640" spans="20:23" x14ac:dyDescent="0.25">
      <c r="T3640" s="2" t="s">
        <v>23</v>
      </c>
      <c r="U3640" s="10">
        <f t="shared" si="56"/>
        <v>1</v>
      </c>
      <c r="V3640" s="2">
        <v>105</v>
      </c>
      <c r="W3640" s="2">
        <v>131.30000000000001</v>
      </c>
    </row>
    <row r="3641" spans="20:23" x14ac:dyDescent="0.25">
      <c r="T3641" s="3" t="s">
        <v>23</v>
      </c>
      <c r="U3641" s="11">
        <f t="shared" si="56"/>
        <v>1</v>
      </c>
      <c r="V3641" s="3">
        <v>156</v>
      </c>
      <c r="W3641" s="3">
        <v>274</v>
      </c>
    </row>
    <row r="3642" spans="20:23" x14ac:dyDescent="0.25">
      <c r="T3642" s="2" t="s">
        <v>22</v>
      </c>
      <c r="U3642" s="10">
        <f t="shared" si="56"/>
        <v>0</v>
      </c>
      <c r="V3642" s="2">
        <v>103</v>
      </c>
      <c r="W3642" s="2">
        <v>200.3</v>
      </c>
    </row>
    <row r="3643" spans="20:23" x14ac:dyDescent="0.25">
      <c r="T3643" s="3" t="s">
        <v>22</v>
      </c>
      <c r="U3643" s="11">
        <f t="shared" si="56"/>
        <v>0</v>
      </c>
      <c r="V3643" s="3">
        <v>119</v>
      </c>
      <c r="W3643" s="3">
        <v>204</v>
      </c>
    </row>
    <row r="3644" spans="20:23" x14ac:dyDescent="0.25">
      <c r="T3644" s="2" t="s">
        <v>22</v>
      </c>
      <c r="U3644" s="10">
        <f t="shared" si="56"/>
        <v>0</v>
      </c>
      <c r="V3644" s="2">
        <v>114</v>
      </c>
      <c r="W3644" s="2">
        <v>193.1</v>
      </c>
    </row>
    <row r="3645" spans="20:23" x14ac:dyDescent="0.25">
      <c r="T3645" s="3" t="s">
        <v>22</v>
      </c>
      <c r="U3645" s="11">
        <f t="shared" si="56"/>
        <v>0</v>
      </c>
      <c r="V3645" s="3">
        <v>132</v>
      </c>
      <c r="W3645" s="3">
        <v>202.2</v>
      </c>
    </row>
    <row r="3646" spans="20:23" x14ac:dyDescent="0.25">
      <c r="T3646" s="2" t="s">
        <v>22</v>
      </c>
      <c r="U3646" s="10">
        <f t="shared" si="56"/>
        <v>0</v>
      </c>
      <c r="V3646" s="2">
        <v>118</v>
      </c>
      <c r="W3646" s="2">
        <v>245.1</v>
      </c>
    </row>
    <row r="3647" spans="20:23" x14ac:dyDescent="0.25">
      <c r="T3647" s="3" t="s">
        <v>22</v>
      </c>
      <c r="U3647" s="11">
        <f t="shared" si="56"/>
        <v>0</v>
      </c>
      <c r="V3647" s="3">
        <v>71</v>
      </c>
      <c r="W3647" s="3">
        <v>158.30000000000001</v>
      </c>
    </row>
    <row r="3648" spans="20:23" x14ac:dyDescent="0.25">
      <c r="T3648" s="2" t="s">
        <v>22</v>
      </c>
      <c r="U3648" s="10">
        <f t="shared" si="56"/>
        <v>0</v>
      </c>
      <c r="V3648" s="2">
        <v>79</v>
      </c>
      <c r="W3648" s="2">
        <v>138.1</v>
      </c>
    </row>
    <row r="3649" spans="20:23" x14ac:dyDescent="0.25">
      <c r="T3649" s="3" t="s">
        <v>22</v>
      </c>
      <c r="U3649" s="11">
        <f t="shared" si="56"/>
        <v>0</v>
      </c>
      <c r="V3649" s="3">
        <v>92</v>
      </c>
      <c r="W3649" s="3">
        <v>212.7</v>
      </c>
    </row>
    <row r="3650" spans="20:23" x14ac:dyDescent="0.25">
      <c r="T3650" s="2" t="s">
        <v>23</v>
      </c>
      <c r="U3650" s="10">
        <f t="shared" si="56"/>
        <v>1</v>
      </c>
      <c r="V3650" s="2">
        <v>111</v>
      </c>
      <c r="W3650" s="2">
        <v>304.2</v>
      </c>
    </row>
    <row r="3651" spans="20:23" x14ac:dyDescent="0.25">
      <c r="T3651" s="3" t="s">
        <v>22</v>
      </c>
      <c r="U3651" s="11">
        <f t="shared" ref="U3651:U3714" si="57">IF(T3651="yes",1,0)</f>
        <v>0</v>
      </c>
      <c r="V3651" s="3">
        <v>157</v>
      </c>
      <c r="W3651" s="3">
        <v>212.4</v>
      </c>
    </row>
    <row r="3652" spans="20:23" x14ac:dyDescent="0.25">
      <c r="T3652" s="2" t="s">
        <v>23</v>
      </c>
      <c r="U3652" s="10">
        <f t="shared" si="57"/>
        <v>1</v>
      </c>
      <c r="V3652" s="2">
        <v>68</v>
      </c>
      <c r="W3652" s="2">
        <v>137.30000000000001</v>
      </c>
    </row>
    <row r="3653" spans="20:23" x14ac:dyDescent="0.25">
      <c r="T3653" s="3" t="s">
        <v>22</v>
      </c>
      <c r="U3653" s="11">
        <f t="shared" si="57"/>
        <v>0</v>
      </c>
      <c r="V3653" s="3">
        <v>91</v>
      </c>
      <c r="W3653" s="3">
        <v>161.4</v>
      </c>
    </row>
    <row r="3654" spans="20:23" x14ac:dyDescent="0.25">
      <c r="T3654" s="2" t="s">
        <v>22</v>
      </c>
      <c r="U3654" s="10">
        <f t="shared" si="57"/>
        <v>0</v>
      </c>
      <c r="V3654" s="2">
        <v>108</v>
      </c>
      <c r="W3654" s="2">
        <v>202.9</v>
      </c>
    </row>
    <row r="3655" spans="20:23" x14ac:dyDescent="0.25">
      <c r="T3655" s="3" t="s">
        <v>22</v>
      </c>
      <c r="U3655" s="11">
        <f t="shared" si="57"/>
        <v>0</v>
      </c>
      <c r="V3655" s="3">
        <v>75</v>
      </c>
      <c r="W3655" s="3">
        <v>272.2</v>
      </c>
    </row>
    <row r="3656" spans="20:23" x14ac:dyDescent="0.25">
      <c r="T3656" s="2" t="s">
        <v>22</v>
      </c>
      <c r="U3656" s="10">
        <f t="shared" si="57"/>
        <v>0</v>
      </c>
      <c r="V3656" s="2">
        <v>103</v>
      </c>
      <c r="W3656" s="2">
        <v>98.2</v>
      </c>
    </row>
    <row r="3657" spans="20:23" x14ac:dyDescent="0.25">
      <c r="T3657" s="3" t="s">
        <v>22</v>
      </c>
      <c r="U3657" s="11">
        <f t="shared" si="57"/>
        <v>0</v>
      </c>
      <c r="V3657" s="3">
        <v>81</v>
      </c>
      <c r="W3657" s="3">
        <v>80.8</v>
      </c>
    </row>
    <row r="3658" spans="20:23" x14ac:dyDescent="0.25">
      <c r="T3658" s="2" t="s">
        <v>22</v>
      </c>
      <c r="U3658" s="10">
        <f t="shared" si="57"/>
        <v>0</v>
      </c>
      <c r="V3658" s="2">
        <v>114</v>
      </c>
      <c r="W3658" s="2">
        <v>207.2</v>
      </c>
    </row>
    <row r="3659" spans="20:23" x14ac:dyDescent="0.25">
      <c r="T3659" s="3" t="s">
        <v>22</v>
      </c>
      <c r="U3659" s="11">
        <f t="shared" si="57"/>
        <v>0</v>
      </c>
      <c r="V3659" s="3">
        <v>117</v>
      </c>
      <c r="W3659" s="3">
        <v>208.8</v>
      </c>
    </row>
    <row r="3660" spans="20:23" x14ac:dyDescent="0.25">
      <c r="T3660" s="2" t="s">
        <v>22</v>
      </c>
      <c r="U3660" s="10">
        <f t="shared" si="57"/>
        <v>0</v>
      </c>
      <c r="V3660" s="2">
        <v>61</v>
      </c>
      <c r="W3660" s="2">
        <v>159.9</v>
      </c>
    </row>
    <row r="3661" spans="20:23" x14ac:dyDescent="0.25">
      <c r="T3661" s="3" t="s">
        <v>22</v>
      </c>
      <c r="U3661" s="11">
        <f t="shared" si="57"/>
        <v>0</v>
      </c>
      <c r="V3661" s="3">
        <v>101</v>
      </c>
      <c r="W3661" s="3">
        <v>185.1</v>
      </c>
    </row>
    <row r="3662" spans="20:23" x14ac:dyDescent="0.25">
      <c r="T3662" s="2" t="s">
        <v>22</v>
      </c>
      <c r="U3662" s="10">
        <f t="shared" si="57"/>
        <v>0</v>
      </c>
      <c r="V3662" s="2">
        <v>93</v>
      </c>
      <c r="W3662" s="2">
        <v>139.1</v>
      </c>
    </row>
    <row r="3663" spans="20:23" x14ac:dyDescent="0.25">
      <c r="T3663" s="3" t="s">
        <v>22</v>
      </c>
      <c r="U3663" s="11">
        <f t="shared" si="57"/>
        <v>0</v>
      </c>
      <c r="V3663" s="3">
        <v>99</v>
      </c>
      <c r="W3663" s="3">
        <v>155.5</v>
      </c>
    </row>
    <row r="3664" spans="20:23" x14ac:dyDescent="0.25">
      <c r="T3664" s="2" t="s">
        <v>22</v>
      </c>
      <c r="U3664" s="10">
        <f t="shared" si="57"/>
        <v>0</v>
      </c>
      <c r="V3664" s="2">
        <v>82</v>
      </c>
      <c r="W3664" s="2">
        <v>180.5</v>
      </c>
    </row>
    <row r="3665" spans="20:23" x14ac:dyDescent="0.25">
      <c r="T3665" s="3" t="s">
        <v>22</v>
      </c>
      <c r="U3665" s="11">
        <f t="shared" si="57"/>
        <v>0</v>
      </c>
      <c r="V3665" s="3">
        <v>111</v>
      </c>
      <c r="W3665" s="3">
        <v>204.6</v>
      </c>
    </row>
    <row r="3666" spans="20:23" x14ac:dyDescent="0.25">
      <c r="T3666" s="2" t="s">
        <v>23</v>
      </c>
      <c r="U3666" s="10">
        <f t="shared" si="57"/>
        <v>1</v>
      </c>
      <c r="V3666" s="2">
        <v>76</v>
      </c>
      <c r="W3666" s="2">
        <v>220.4</v>
      </c>
    </row>
    <row r="3667" spans="20:23" x14ac:dyDescent="0.25">
      <c r="T3667" s="3" t="s">
        <v>22</v>
      </c>
      <c r="U3667" s="11">
        <f t="shared" si="57"/>
        <v>0</v>
      </c>
      <c r="V3667" s="3">
        <v>137</v>
      </c>
      <c r="W3667" s="3">
        <v>223.2</v>
      </c>
    </row>
    <row r="3668" spans="20:23" x14ac:dyDescent="0.25">
      <c r="T3668" s="2" t="s">
        <v>22</v>
      </c>
      <c r="U3668" s="10">
        <f t="shared" si="57"/>
        <v>0</v>
      </c>
      <c r="V3668" s="2">
        <v>114</v>
      </c>
      <c r="W3668" s="2">
        <v>109.1</v>
      </c>
    </row>
    <row r="3669" spans="20:23" x14ac:dyDescent="0.25">
      <c r="T3669" s="3" t="s">
        <v>22</v>
      </c>
      <c r="U3669" s="11">
        <f t="shared" si="57"/>
        <v>0</v>
      </c>
      <c r="V3669" s="3">
        <v>101</v>
      </c>
      <c r="W3669" s="3">
        <v>136.5</v>
      </c>
    </row>
    <row r="3670" spans="20:23" x14ac:dyDescent="0.25">
      <c r="T3670" s="2" t="s">
        <v>23</v>
      </c>
      <c r="U3670" s="10">
        <f t="shared" si="57"/>
        <v>1</v>
      </c>
      <c r="V3670" s="2">
        <v>96</v>
      </c>
      <c r="W3670" s="2">
        <v>192.8</v>
      </c>
    </row>
    <row r="3671" spans="20:23" x14ac:dyDescent="0.25">
      <c r="T3671" s="3" t="s">
        <v>23</v>
      </c>
      <c r="U3671" s="11">
        <f t="shared" si="57"/>
        <v>1</v>
      </c>
      <c r="V3671" s="3">
        <v>94</v>
      </c>
      <c r="W3671" s="3">
        <v>293.8</v>
      </c>
    </row>
    <row r="3672" spans="20:23" x14ac:dyDescent="0.25">
      <c r="T3672" s="2" t="s">
        <v>22</v>
      </c>
      <c r="U3672" s="10">
        <f t="shared" si="57"/>
        <v>0</v>
      </c>
      <c r="V3672" s="2">
        <v>66</v>
      </c>
      <c r="W3672" s="2">
        <v>130.5</v>
      </c>
    </row>
    <row r="3673" spans="20:23" x14ac:dyDescent="0.25">
      <c r="T3673" s="3" t="s">
        <v>22</v>
      </c>
      <c r="U3673" s="11">
        <f t="shared" si="57"/>
        <v>0</v>
      </c>
      <c r="V3673" s="3">
        <v>102</v>
      </c>
      <c r="W3673" s="3">
        <v>186.8</v>
      </c>
    </row>
    <row r="3674" spans="20:23" x14ac:dyDescent="0.25">
      <c r="T3674" s="2" t="s">
        <v>22</v>
      </c>
      <c r="U3674" s="10">
        <f t="shared" si="57"/>
        <v>0</v>
      </c>
      <c r="V3674" s="2">
        <v>92</v>
      </c>
      <c r="W3674" s="2">
        <v>110.2</v>
      </c>
    </row>
    <row r="3675" spans="20:23" x14ac:dyDescent="0.25">
      <c r="T3675" s="3" t="s">
        <v>22</v>
      </c>
      <c r="U3675" s="11">
        <f t="shared" si="57"/>
        <v>0</v>
      </c>
      <c r="V3675" s="3">
        <v>85</v>
      </c>
      <c r="W3675" s="3">
        <v>228.2</v>
      </c>
    </row>
    <row r="3676" spans="20:23" x14ac:dyDescent="0.25">
      <c r="T3676" s="2" t="s">
        <v>23</v>
      </c>
      <c r="U3676" s="10">
        <f t="shared" si="57"/>
        <v>1</v>
      </c>
      <c r="V3676" s="2">
        <v>107</v>
      </c>
      <c r="W3676" s="2">
        <v>176.6</v>
      </c>
    </row>
    <row r="3677" spans="20:23" x14ac:dyDescent="0.25">
      <c r="T3677" s="3" t="s">
        <v>22</v>
      </c>
      <c r="U3677" s="11">
        <f t="shared" si="57"/>
        <v>0</v>
      </c>
      <c r="V3677" s="3">
        <v>102</v>
      </c>
      <c r="W3677" s="3">
        <v>241.4</v>
      </c>
    </row>
    <row r="3678" spans="20:23" x14ac:dyDescent="0.25">
      <c r="T3678" s="2" t="s">
        <v>22</v>
      </c>
      <c r="U3678" s="10">
        <f t="shared" si="57"/>
        <v>0</v>
      </c>
      <c r="V3678" s="2">
        <v>88</v>
      </c>
      <c r="W3678" s="2">
        <v>174.8</v>
      </c>
    </row>
    <row r="3679" spans="20:23" x14ac:dyDescent="0.25">
      <c r="T3679" s="3" t="s">
        <v>22</v>
      </c>
      <c r="U3679" s="11">
        <f t="shared" si="57"/>
        <v>0</v>
      </c>
      <c r="V3679" s="3">
        <v>64</v>
      </c>
      <c r="W3679" s="3">
        <v>171.8</v>
      </c>
    </row>
    <row r="3680" spans="20:23" x14ac:dyDescent="0.25">
      <c r="T3680" s="2" t="s">
        <v>22</v>
      </c>
      <c r="U3680" s="10">
        <f t="shared" si="57"/>
        <v>0</v>
      </c>
      <c r="V3680" s="2">
        <v>58</v>
      </c>
      <c r="W3680" s="2">
        <v>190.8</v>
      </c>
    </row>
    <row r="3681" spans="20:23" x14ac:dyDescent="0.25">
      <c r="T3681" s="3" t="s">
        <v>22</v>
      </c>
      <c r="U3681" s="11">
        <f t="shared" si="57"/>
        <v>0</v>
      </c>
      <c r="V3681" s="3">
        <v>106</v>
      </c>
      <c r="W3681" s="3">
        <v>212.3</v>
      </c>
    </row>
    <row r="3682" spans="20:23" x14ac:dyDescent="0.25">
      <c r="T3682" s="2" t="s">
        <v>22</v>
      </c>
      <c r="U3682" s="10">
        <f t="shared" si="57"/>
        <v>0</v>
      </c>
      <c r="V3682" s="2">
        <v>123</v>
      </c>
      <c r="W3682" s="2">
        <v>159</v>
      </c>
    </row>
    <row r="3683" spans="20:23" x14ac:dyDescent="0.25">
      <c r="T3683" s="3" t="s">
        <v>22</v>
      </c>
      <c r="U3683" s="11">
        <f t="shared" si="57"/>
        <v>0</v>
      </c>
      <c r="V3683" s="3">
        <v>103</v>
      </c>
      <c r="W3683" s="3">
        <v>178.4</v>
      </c>
    </row>
    <row r="3684" spans="20:23" x14ac:dyDescent="0.25">
      <c r="T3684" s="2" t="s">
        <v>22</v>
      </c>
      <c r="U3684" s="10">
        <f t="shared" si="57"/>
        <v>0</v>
      </c>
      <c r="V3684" s="2">
        <v>123</v>
      </c>
      <c r="W3684" s="2">
        <v>222.1</v>
      </c>
    </row>
    <row r="3685" spans="20:23" x14ac:dyDescent="0.25">
      <c r="T3685" s="3" t="s">
        <v>22</v>
      </c>
      <c r="U3685" s="11">
        <f t="shared" si="57"/>
        <v>0</v>
      </c>
      <c r="V3685" s="3">
        <v>98</v>
      </c>
      <c r="W3685" s="3">
        <v>190</v>
      </c>
    </row>
    <row r="3686" spans="20:23" x14ac:dyDescent="0.25">
      <c r="T3686" s="2" t="s">
        <v>22</v>
      </c>
      <c r="U3686" s="10">
        <f t="shared" si="57"/>
        <v>0</v>
      </c>
      <c r="V3686" s="2">
        <v>94</v>
      </c>
      <c r="W3686" s="2">
        <v>120</v>
      </c>
    </row>
    <row r="3687" spans="20:23" x14ac:dyDescent="0.25">
      <c r="T3687" s="3" t="s">
        <v>22</v>
      </c>
      <c r="U3687" s="11">
        <f t="shared" si="57"/>
        <v>0</v>
      </c>
      <c r="V3687" s="3">
        <v>90</v>
      </c>
      <c r="W3687" s="3">
        <v>145.9</v>
      </c>
    </row>
    <row r="3688" spans="20:23" x14ac:dyDescent="0.25">
      <c r="T3688" s="2" t="s">
        <v>22</v>
      </c>
      <c r="U3688" s="10">
        <f t="shared" si="57"/>
        <v>0</v>
      </c>
      <c r="V3688" s="2">
        <v>82</v>
      </c>
      <c r="W3688" s="2">
        <v>179.8</v>
      </c>
    </row>
    <row r="3689" spans="20:23" x14ac:dyDescent="0.25">
      <c r="T3689" s="3" t="s">
        <v>22</v>
      </c>
      <c r="U3689" s="11">
        <f t="shared" si="57"/>
        <v>0</v>
      </c>
      <c r="V3689" s="3">
        <v>70</v>
      </c>
      <c r="W3689" s="3">
        <v>225.7</v>
      </c>
    </row>
    <row r="3690" spans="20:23" x14ac:dyDescent="0.25">
      <c r="T3690" s="2" t="s">
        <v>22</v>
      </c>
      <c r="U3690" s="10">
        <f t="shared" si="57"/>
        <v>0</v>
      </c>
      <c r="V3690" s="2">
        <v>109</v>
      </c>
      <c r="W3690" s="2">
        <v>199.7</v>
      </c>
    </row>
    <row r="3691" spans="20:23" x14ac:dyDescent="0.25">
      <c r="T3691" s="3" t="s">
        <v>22</v>
      </c>
      <c r="U3691" s="11">
        <f t="shared" si="57"/>
        <v>0</v>
      </c>
      <c r="V3691" s="3">
        <v>63</v>
      </c>
      <c r="W3691" s="3">
        <v>150</v>
      </c>
    </row>
    <row r="3692" spans="20:23" x14ac:dyDescent="0.25">
      <c r="T3692" s="2" t="s">
        <v>23</v>
      </c>
      <c r="U3692" s="10">
        <f t="shared" si="57"/>
        <v>1</v>
      </c>
      <c r="V3692" s="2">
        <v>114</v>
      </c>
      <c r="W3692" s="2">
        <v>247.1</v>
      </c>
    </row>
    <row r="3693" spans="20:23" x14ac:dyDescent="0.25">
      <c r="T3693" s="3" t="s">
        <v>22</v>
      </c>
      <c r="U3693" s="11">
        <f t="shared" si="57"/>
        <v>0</v>
      </c>
      <c r="V3693" s="3">
        <v>75</v>
      </c>
      <c r="W3693" s="3">
        <v>215.7</v>
      </c>
    </row>
    <row r="3694" spans="20:23" x14ac:dyDescent="0.25">
      <c r="T3694" s="2" t="s">
        <v>22</v>
      </c>
      <c r="U3694" s="10">
        <f t="shared" si="57"/>
        <v>0</v>
      </c>
      <c r="V3694" s="2">
        <v>102</v>
      </c>
      <c r="W3694" s="2">
        <v>94.8</v>
      </c>
    </row>
    <row r="3695" spans="20:23" x14ac:dyDescent="0.25">
      <c r="T3695" s="3" t="s">
        <v>22</v>
      </c>
      <c r="U3695" s="11">
        <f t="shared" si="57"/>
        <v>0</v>
      </c>
      <c r="V3695" s="3">
        <v>115</v>
      </c>
      <c r="W3695" s="3">
        <v>79.3</v>
      </c>
    </row>
    <row r="3696" spans="20:23" x14ac:dyDescent="0.25">
      <c r="T3696" s="2" t="s">
        <v>22</v>
      </c>
      <c r="U3696" s="10">
        <f t="shared" si="57"/>
        <v>0</v>
      </c>
      <c r="V3696" s="2">
        <v>81</v>
      </c>
      <c r="W3696" s="2">
        <v>157.19999999999999</v>
      </c>
    </row>
    <row r="3697" spans="20:23" x14ac:dyDescent="0.25">
      <c r="T3697" s="3" t="s">
        <v>22</v>
      </c>
      <c r="U3697" s="11">
        <f t="shared" si="57"/>
        <v>0</v>
      </c>
      <c r="V3697" s="3">
        <v>123</v>
      </c>
      <c r="W3697" s="3">
        <v>119.8</v>
      </c>
    </row>
    <row r="3698" spans="20:23" x14ac:dyDescent="0.25">
      <c r="T3698" s="2" t="s">
        <v>22</v>
      </c>
      <c r="U3698" s="10">
        <f t="shared" si="57"/>
        <v>0</v>
      </c>
      <c r="V3698" s="2">
        <v>86</v>
      </c>
      <c r="W3698" s="2">
        <v>229.1</v>
      </c>
    </row>
    <row r="3699" spans="20:23" x14ac:dyDescent="0.25">
      <c r="T3699" s="3" t="s">
        <v>22</v>
      </c>
      <c r="U3699" s="11">
        <f t="shared" si="57"/>
        <v>0</v>
      </c>
      <c r="V3699" s="3">
        <v>112</v>
      </c>
      <c r="W3699" s="3">
        <v>135.1</v>
      </c>
    </row>
    <row r="3700" spans="20:23" x14ac:dyDescent="0.25">
      <c r="T3700" s="2" t="s">
        <v>22</v>
      </c>
      <c r="U3700" s="10">
        <f t="shared" si="57"/>
        <v>0</v>
      </c>
      <c r="V3700" s="2">
        <v>112</v>
      </c>
      <c r="W3700" s="2">
        <v>239.7</v>
      </c>
    </row>
    <row r="3701" spans="20:23" x14ac:dyDescent="0.25">
      <c r="T3701" s="3" t="s">
        <v>23</v>
      </c>
      <c r="U3701" s="11">
        <f t="shared" si="57"/>
        <v>1</v>
      </c>
      <c r="V3701" s="3">
        <v>136</v>
      </c>
      <c r="W3701" s="3">
        <v>159.6</v>
      </c>
    </row>
    <row r="3702" spans="20:23" x14ac:dyDescent="0.25">
      <c r="T3702" s="2" t="s">
        <v>22</v>
      </c>
      <c r="U3702" s="10">
        <f t="shared" si="57"/>
        <v>0</v>
      </c>
      <c r="V3702" s="2">
        <v>125</v>
      </c>
      <c r="W3702" s="2">
        <v>231.2</v>
      </c>
    </row>
    <row r="3703" spans="20:23" x14ac:dyDescent="0.25">
      <c r="T3703" s="3" t="s">
        <v>22</v>
      </c>
      <c r="U3703" s="11">
        <f t="shared" si="57"/>
        <v>0</v>
      </c>
      <c r="V3703" s="3">
        <v>95</v>
      </c>
      <c r="W3703" s="3">
        <v>203.7</v>
      </c>
    </row>
    <row r="3704" spans="20:23" x14ac:dyDescent="0.25">
      <c r="T3704" s="2" t="s">
        <v>23</v>
      </c>
      <c r="U3704" s="10">
        <f t="shared" si="57"/>
        <v>1</v>
      </c>
      <c r="V3704" s="2">
        <v>110</v>
      </c>
      <c r="W3704" s="2">
        <v>160.6</v>
      </c>
    </row>
    <row r="3705" spans="20:23" x14ac:dyDescent="0.25">
      <c r="T3705" s="3" t="s">
        <v>23</v>
      </c>
      <c r="U3705" s="11">
        <f t="shared" si="57"/>
        <v>1</v>
      </c>
      <c r="V3705" s="3">
        <v>96</v>
      </c>
      <c r="W3705" s="3">
        <v>261.10000000000002</v>
      </c>
    </row>
    <row r="3706" spans="20:23" x14ac:dyDescent="0.25">
      <c r="T3706" s="2" t="s">
        <v>22</v>
      </c>
      <c r="U3706" s="10">
        <f t="shared" si="57"/>
        <v>0</v>
      </c>
      <c r="V3706" s="2">
        <v>92</v>
      </c>
      <c r="W3706" s="2">
        <v>138.69999999999999</v>
      </c>
    </row>
    <row r="3707" spans="20:23" x14ac:dyDescent="0.25">
      <c r="T3707" s="3" t="s">
        <v>22</v>
      </c>
      <c r="U3707" s="11">
        <f t="shared" si="57"/>
        <v>0</v>
      </c>
      <c r="V3707" s="3">
        <v>126</v>
      </c>
      <c r="W3707" s="3">
        <v>226.6</v>
      </c>
    </row>
    <row r="3708" spans="20:23" x14ac:dyDescent="0.25">
      <c r="T3708" s="2" t="s">
        <v>22</v>
      </c>
      <c r="U3708" s="10">
        <f t="shared" si="57"/>
        <v>0</v>
      </c>
      <c r="V3708" s="2">
        <v>120</v>
      </c>
      <c r="W3708" s="2">
        <v>229.1</v>
      </c>
    </row>
    <row r="3709" spans="20:23" x14ac:dyDescent="0.25">
      <c r="T3709" s="3" t="s">
        <v>22</v>
      </c>
      <c r="U3709" s="11">
        <f t="shared" si="57"/>
        <v>0</v>
      </c>
      <c r="V3709" s="3">
        <v>83</v>
      </c>
      <c r="W3709" s="3">
        <v>157.4</v>
      </c>
    </row>
    <row r="3710" spans="20:23" x14ac:dyDescent="0.25">
      <c r="T3710" s="2" t="s">
        <v>23</v>
      </c>
      <c r="U3710" s="10">
        <f t="shared" si="57"/>
        <v>1</v>
      </c>
      <c r="V3710" s="2">
        <v>109</v>
      </c>
      <c r="W3710" s="2">
        <v>185.6</v>
      </c>
    </row>
    <row r="3711" spans="20:23" x14ac:dyDescent="0.25">
      <c r="T3711" s="3" t="s">
        <v>22</v>
      </c>
      <c r="U3711" s="11">
        <f t="shared" si="57"/>
        <v>0</v>
      </c>
      <c r="V3711" s="3">
        <v>73</v>
      </c>
      <c r="W3711" s="3">
        <v>217.2</v>
      </c>
    </row>
    <row r="3712" spans="20:23" x14ac:dyDescent="0.25">
      <c r="T3712" s="2" t="s">
        <v>22</v>
      </c>
      <c r="U3712" s="10">
        <f t="shared" si="57"/>
        <v>0</v>
      </c>
      <c r="V3712" s="2">
        <v>128</v>
      </c>
      <c r="W3712" s="2">
        <v>183.1</v>
      </c>
    </row>
    <row r="3713" spans="20:23" x14ac:dyDescent="0.25">
      <c r="T3713" s="3" t="s">
        <v>22</v>
      </c>
      <c r="U3713" s="11">
        <f t="shared" si="57"/>
        <v>0</v>
      </c>
      <c r="V3713" s="3">
        <v>89</v>
      </c>
      <c r="W3713" s="3">
        <v>218.5</v>
      </c>
    </row>
    <row r="3714" spans="20:23" x14ac:dyDescent="0.25">
      <c r="T3714" s="2" t="s">
        <v>22</v>
      </c>
      <c r="U3714" s="10">
        <f t="shared" si="57"/>
        <v>0</v>
      </c>
      <c r="V3714" s="2">
        <v>76</v>
      </c>
      <c r="W3714" s="2">
        <v>143.80000000000001</v>
      </c>
    </row>
    <row r="3715" spans="20:23" x14ac:dyDescent="0.25">
      <c r="T3715" s="3" t="s">
        <v>23</v>
      </c>
      <c r="U3715" s="11">
        <f t="shared" ref="U3715:U3778" si="58">IF(T3715="yes",1,0)</f>
        <v>1</v>
      </c>
      <c r="V3715" s="3">
        <v>100</v>
      </c>
      <c r="W3715" s="3">
        <v>143</v>
      </c>
    </row>
    <row r="3716" spans="20:23" x14ac:dyDescent="0.25">
      <c r="T3716" s="2" t="s">
        <v>22</v>
      </c>
      <c r="U3716" s="10">
        <f t="shared" si="58"/>
        <v>0</v>
      </c>
      <c r="V3716" s="2">
        <v>105</v>
      </c>
      <c r="W3716" s="2">
        <v>147.19999999999999</v>
      </c>
    </row>
    <row r="3717" spans="20:23" x14ac:dyDescent="0.25">
      <c r="T3717" s="3" t="s">
        <v>22</v>
      </c>
      <c r="U3717" s="11">
        <f t="shared" si="58"/>
        <v>0</v>
      </c>
      <c r="V3717" s="3">
        <v>75</v>
      </c>
      <c r="W3717" s="3">
        <v>224</v>
      </c>
    </row>
    <row r="3718" spans="20:23" x14ac:dyDescent="0.25">
      <c r="T3718" s="2" t="s">
        <v>23</v>
      </c>
      <c r="U3718" s="10">
        <f t="shared" si="58"/>
        <v>1</v>
      </c>
      <c r="V3718" s="2">
        <v>132</v>
      </c>
      <c r="W3718" s="2">
        <v>132.9</v>
      </c>
    </row>
    <row r="3719" spans="20:23" x14ac:dyDescent="0.25">
      <c r="T3719" s="3" t="s">
        <v>22</v>
      </c>
      <c r="U3719" s="11">
        <f t="shared" si="58"/>
        <v>0</v>
      </c>
      <c r="V3719" s="3">
        <v>110</v>
      </c>
      <c r="W3719" s="3">
        <v>160.30000000000001</v>
      </c>
    </row>
    <row r="3720" spans="20:23" x14ac:dyDescent="0.25">
      <c r="T3720" s="2" t="s">
        <v>22</v>
      </c>
      <c r="U3720" s="10">
        <f t="shared" si="58"/>
        <v>0</v>
      </c>
      <c r="V3720" s="2">
        <v>103</v>
      </c>
      <c r="W3720" s="2">
        <v>213.8</v>
      </c>
    </row>
    <row r="3721" spans="20:23" x14ac:dyDescent="0.25">
      <c r="T3721" s="3" t="s">
        <v>22</v>
      </c>
      <c r="U3721" s="11">
        <f t="shared" si="58"/>
        <v>0</v>
      </c>
      <c r="V3721" s="3">
        <v>128</v>
      </c>
      <c r="W3721" s="3">
        <v>248.2</v>
      </c>
    </row>
    <row r="3722" spans="20:23" x14ac:dyDescent="0.25">
      <c r="T3722" s="2" t="s">
        <v>22</v>
      </c>
      <c r="U3722" s="10">
        <f t="shared" si="58"/>
        <v>0</v>
      </c>
      <c r="V3722" s="2">
        <v>88</v>
      </c>
      <c r="W3722" s="2">
        <v>174.6</v>
      </c>
    </row>
    <row r="3723" spans="20:23" x14ac:dyDescent="0.25">
      <c r="T3723" s="3" t="s">
        <v>22</v>
      </c>
      <c r="U3723" s="11">
        <f t="shared" si="58"/>
        <v>0</v>
      </c>
      <c r="V3723" s="3">
        <v>102</v>
      </c>
      <c r="W3723" s="3">
        <v>205.5</v>
      </c>
    </row>
    <row r="3724" spans="20:23" x14ac:dyDescent="0.25">
      <c r="T3724" s="2" t="s">
        <v>22</v>
      </c>
      <c r="U3724" s="10">
        <f t="shared" si="58"/>
        <v>0</v>
      </c>
      <c r="V3724" s="2">
        <v>104</v>
      </c>
      <c r="W3724" s="2">
        <v>209.1</v>
      </c>
    </row>
    <row r="3725" spans="20:23" x14ac:dyDescent="0.25">
      <c r="T3725" s="3" t="s">
        <v>22</v>
      </c>
      <c r="U3725" s="11">
        <f t="shared" si="58"/>
        <v>0</v>
      </c>
      <c r="V3725" s="3">
        <v>81</v>
      </c>
      <c r="W3725" s="3">
        <v>251.1</v>
      </c>
    </row>
    <row r="3726" spans="20:23" x14ac:dyDescent="0.25">
      <c r="T3726" s="2" t="s">
        <v>22</v>
      </c>
      <c r="U3726" s="10">
        <f t="shared" si="58"/>
        <v>0</v>
      </c>
      <c r="V3726" s="2">
        <v>113</v>
      </c>
      <c r="W3726" s="2">
        <v>187.6</v>
      </c>
    </row>
    <row r="3727" spans="20:23" x14ac:dyDescent="0.25">
      <c r="T3727" s="3" t="s">
        <v>22</v>
      </c>
      <c r="U3727" s="11">
        <f t="shared" si="58"/>
        <v>0</v>
      </c>
      <c r="V3727" s="3">
        <v>89</v>
      </c>
      <c r="W3727" s="3">
        <v>197.5</v>
      </c>
    </row>
    <row r="3728" spans="20:23" x14ac:dyDescent="0.25">
      <c r="T3728" s="2" t="s">
        <v>22</v>
      </c>
      <c r="U3728" s="10">
        <f t="shared" si="58"/>
        <v>0</v>
      </c>
      <c r="V3728" s="2">
        <v>88</v>
      </c>
      <c r="W3728" s="2">
        <v>221.6</v>
      </c>
    </row>
    <row r="3729" spans="20:23" x14ac:dyDescent="0.25">
      <c r="T3729" s="3" t="s">
        <v>22</v>
      </c>
      <c r="U3729" s="11">
        <f t="shared" si="58"/>
        <v>0</v>
      </c>
      <c r="V3729" s="3">
        <v>151</v>
      </c>
      <c r="W3729" s="3">
        <v>200.7</v>
      </c>
    </row>
    <row r="3730" spans="20:23" x14ac:dyDescent="0.25">
      <c r="T3730" s="2" t="s">
        <v>22</v>
      </c>
      <c r="U3730" s="10">
        <f t="shared" si="58"/>
        <v>0</v>
      </c>
      <c r="V3730" s="2">
        <v>79</v>
      </c>
      <c r="W3730" s="2">
        <v>212.8</v>
      </c>
    </row>
    <row r="3731" spans="20:23" x14ac:dyDescent="0.25">
      <c r="T3731" s="3" t="s">
        <v>22</v>
      </c>
      <c r="U3731" s="11">
        <f t="shared" si="58"/>
        <v>0</v>
      </c>
      <c r="V3731" s="3">
        <v>99</v>
      </c>
      <c r="W3731" s="3">
        <v>213.3</v>
      </c>
    </row>
    <row r="3732" spans="20:23" x14ac:dyDescent="0.25">
      <c r="T3732" s="2" t="s">
        <v>22</v>
      </c>
      <c r="U3732" s="10">
        <f t="shared" si="58"/>
        <v>0</v>
      </c>
      <c r="V3732" s="2">
        <v>102</v>
      </c>
      <c r="W3732" s="2">
        <v>177.1</v>
      </c>
    </row>
    <row r="3733" spans="20:23" x14ac:dyDescent="0.25">
      <c r="T3733" s="3" t="s">
        <v>22</v>
      </c>
      <c r="U3733" s="11">
        <f t="shared" si="58"/>
        <v>0</v>
      </c>
      <c r="V3733" s="3">
        <v>59</v>
      </c>
      <c r="W3733" s="3">
        <v>229.2</v>
      </c>
    </row>
    <row r="3734" spans="20:23" x14ac:dyDescent="0.25">
      <c r="T3734" s="2" t="s">
        <v>23</v>
      </c>
      <c r="U3734" s="10">
        <f t="shared" si="58"/>
        <v>1</v>
      </c>
      <c r="V3734" s="2">
        <v>120</v>
      </c>
      <c r="W3734" s="2">
        <v>129.4</v>
      </c>
    </row>
    <row r="3735" spans="20:23" x14ac:dyDescent="0.25">
      <c r="T3735" s="3" t="s">
        <v>22</v>
      </c>
      <c r="U3735" s="11">
        <f t="shared" si="58"/>
        <v>0</v>
      </c>
      <c r="V3735" s="3">
        <v>97</v>
      </c>
      <c r="W3735" s="3">
        <v>203.1</v>
      </c>
    </row>
    <row r="3736" spans="20:23" x14ac:dyDescent="0.25">
      <c r="T3736" s="2" t="s">
        <v>23</v>
      </c>
      <c r="U3736" s="10">
        <f t="shared" si="58"/>
        <v>1</v>
      </c>
      <c r="V3736" s="2">
        <v>98</v>
      </c>
      <c r="W3736" s="2">
        <v>232.2</v>
      </c>
    </row>
    <row r="3737" spans="20:23" x14ac:dyDescent="0.25">
      <c r="T3737" s="3" t="s">
        <v>22</v>
      </c>
      <c r="U3737" s="11">
        <f t="shared" si="58"/>
        <v>0</v>
      </c>
      <c r="V3737" s="3">
        <v>96</v>
      </c>
      <c r="W3737" s="3">
        <v>138.5</v>
      </c>
    </row>
    <row r="3738" spans="20:23" x14ac:dyDescent="0.25">
      <c r="T3738" s="2" t="s">
        <v>22</v>
      </c>
      <c r="U3738" s="10">
        <f t="shared" si="58"/>
        <v>0</v>
      </c>
      <c r="V3738" s="2">
        <v>74</v>
      </c>
      <c r="W3738" s="2">
        <v>189.3</v>
      </c>
    </row>
    <row r="3739" spans="20:23" x14ac:dyDescent="0.25">
      <c r="T3739" s="3" t="s">
        <v>23</v>
      </c>
      <c r="U3739" s="11">
        <f t="shared" si="58"/>
        <v>1</v>
      </c>
      <c r="V3739" s="3">
        <v>97</v>
      </c>
      <c r="W3739" s="3">
        <v>254.2</v>
      </c>
    </row>
    <row r="3740" spans="20:23" x14ac:dyDescent="0.25">
      <c r="T3740" s="2" t="s">
        <v>22</v>
      </c>
      <c r="U3740" s="10">
        <f t="shared" si="58"/>
        <v>0</v>
      </c>
      <c r="V3740" s="2">
        <v>85</v>
      </c>
      <c r="W3740" s="2">
        <v>176.5</v>
      </c>
    </row>
    <row r="3741" spans="20:23" x14ac:dyDescent="0.25">
      <c r="T3741" s="3" t="s">
        <v>22</v>
      </c>
      <c r="U3741" s="11">
        <f t="shared" si="58"/>
        <v>0</v>
      </c>
      <c r="V3741" s="3">
        <v>111</v>
      </c>
      <c r="W3741" s="3">
        <v>234.3</v>
      </c>
    </row>
    <row r="3742" spans="20:23" x14ac:dyDescent="0.25">
      <c r="T3742" s="2" t="s">
        <v>22</v>
      </c>
      <c r="U3742" s="10">
        <f t="shared" si="58"/>
        <v>0</v>
      </c>
      <c r="V3742" s="2">
        <v>75</v>
      </c>
      <c r="W3742" s="2">
        <v>147.30000000000001</v>
      </c>
    </row>
    <row r="3743" spans="20:23" x14ac:dyDescent="0.25">
      <c r="T3743" s="3" t="s">
        <v>22</v>
      </c>
      <c r="U3743" s="11">
        <f t="shared" si="58"/>
        <v>0</v>
      </c>
      <c r="V3743" s="3">
        <v>129</v>
      </c>
      <c r="W3743" s="3">
        <v>171</v>
      </c>
    </row>
    <row r="3744" spans="20:23" x14ac:dyDescent="0.25">
      <c r="T3744" s="2" t="s">
        <v>22</v>
      </c>
      <c r="U3744" s="10">
        <f t="shared" si="58"/>
        <v>0</v>
      </c>
      <c r="V3744" s="2">
        <v>92</v>
      </c>
      <c r="W3744" s="2">
        <v>240.6</v>
      </c>
    </row>
    <row r="3745" spans="20:23" x14ac:dyDescent="0.25">
      <c r="T3745" s="3" t="s">
        <v>22</v>
      </c>
      <c r="U3745" s="11">
        <f t="shared" si="58"/>
        <v>0</v>
      </c>
      <c r="V3745" s="3">
        <v>108</v>
      </c>
      <c r="W3745" s="3">
        <v>114.4</v>
      </c>
    </row>
    <row r="3746" spans="20:23" x14ac:dyDescent="0.25">
      <c r="T3746" s="2" t="s">
        <v>22</v>
      </c>
      <c r="U3746" s="10">
        <f t="shared" si="58"/>
        <v>0</v>
      </c>
      <c r="V3746" s="2">
        <v>112</v>
      </c>
      <c r="W3746" s="2">
        <v>113.9</v>
      </c>
    </row>
    <row r="3747" spans="20:23" x14ac:dyDescent="0.25">
      <c r="T3747" s="3" t="s">
        <v>22</v>
      </c>
      <c r="U3747" s="11">
        <f t="shared" si="58"/>
        <v>0</v>
      </c>
      <c r="V3747" s="3">
        <v>65</v>
      </c>
      <c r="W3747" s="3">
        <v>180</v>
      </c>
    </row>
    <row r="3748" spans="20:23" x14ac:dyDescent="0.25">
      <c r="T3748" s="2" t="s">
        <v>22</v>
      </c>
      <c r="U3748" s="10">
        <f t="shared" si="58"/>
        <v>0</v>
      </c>
      <c r="V3748" s="2">
        <v>123</v>
      </c>
      <c r="W3748" s="2">
        <v>110.8</v>
      </c>
    </row>
    <row r="3749" spans="20:23" x14ac:dyDescent="0.25">
      <c r="T3749" s="3" t="s">
        <v>22</v>
      </c>
      <c r="U3749" s="11">
        <f t="shared" si="58"/>
        <v>0</v>
      </c>
      <c r="V3749" s="3">
        <v>99</v>
      </c>
      <c r="W3749" s="3">
        <v>138.69999999999999</v>
      </c>
    </row>
    <row r="3750" spans="20:23" x14ac:dyDescent="0.25">
      <c r="T3750" s="2" t="s">
        <v>22</v>
      </c>
      <c r="U3750" s="10">
        <f t="shared" si="58"/>
        <v>0</v>
      </c>
      <c r="V3750" s="2">
        <v>99</v>
      </c>
      <c r="W3750" s="2">
        <v>211.8</v>
      </c>
    </row>
    <row r="3751" spans="20:23" x14ac:dyDescent="0.25">
      <c r="T3751" s="3" t="s">
        <v>22</v>
      </c>
      <c r="U3751" s="11">
        <f t="shared" si="58"/>
        <v>0</v>
      </c>
      <c r="V3751" s="3">
        <v>113</v>
      </c>
      <c r="W3751" s="3">
        <v>234.5</v>
      </c>
    </row>
    <row r="3752" spans="20:23" x14ac:dyDescent="0.25">
      <c r="T3752" s="2" t="s">
        <v>22</v>
      </c>
      <c r="U3752" s="10">
        <f t="shared" si="58"/>
        <v>0</v>
      </c>
      <c r="V3752" s="2">
        <v>86</v>
      </c>
      <c r="W3752" s="2">
        <v>240.2</v>
      </c>
    </row>
    <row r="3753" spans="20:23" x14ac:dyDescent="0.25">
      <c r="T3753" s="3" t="s">
        <v>22</v>
      </c>
      <c r="U3753" s="11">
        <f t="shared" si="58"/>
        <v>0</v>
      </c>
      <c r="V3753" s="3">
        <v>105</v>
      </c>
      <c r="W3753" s="3">
        <v>222.4</v>
      </c>
    </row>
    <row r="3754" spans="20:23" x14ac:dyDescent="0.25">
      <c r="T3754" s="2" t="s">
        <v>22</v>
      </c>
      <c r="U3754" s="10">
        <f t="shared" si="58"/>
        <v>0</v>
      </c>
      <c r="V3754" s="2">
        <v>137</v>
      </c>
      <c r="W3754" s="2">
        <v>113.3</v>
      </c>
    </row>
    <row r="3755" spans="20:23" x14ac:dyDescent="0.25">
      <c r="T3755" s="3" t="s">
        <v>22</v>
      </c>
      <c r="U3755" s="11">
        <f t="shared" si="58"/>
        <v>0</v>
      </c>
      <c r="V3755" s="3">
        <v>146</v>
      </c>
      <c r="W3755" s="3">
        <v>107</v>
      </c>
    </row>
    <row r="3756" spans="20:23" x14ac:dyDescent="0.25">
      <c r="T3756" s="2" t="s">
        <v>22</v>
      </c>
      <c r="U3756" s="10">
        <f t="shared" si="58"/>
        <v>0</v>
      </c>
      <c r="V3756" s="2">
        <v>106</v>
      </c>
      <c r="W3756" s="2">
        <v>163.19999999999999</v>
      </c>
    </row>
    <row r="3757" spans="20:23" x14ac:dyDescent="0.25">
      <c r="T3757" s="3" t="s">
        <v>22</v>
      </c>
      <c r="U3757" s="11">
        <f t="shared" si="58"/>
        <v>0</v>
      </c>
      <c r="V3757" s="3">
        <v>113</v>
      </c>
      <c r="W3757" s="3">
        <v>193.8</v>
      </c>
    </row>
    <row r="3758" spans="20:23" x14ac:dyDescent="0.25">
      <c r="T3758" s="2" t="s">
        <v>22</v>
      </c>
      <c r="U3758" s="10">
        <f t="shared" si="58"/>
        <v>0</v>
      </c>
      <c r="V3758" s="2">
        <v>82</v>
      </c>
      <c r="W3758" s="2">
        <v>143.69999999999999</v>
      </c>
    </row>
    <row r="3759" spans="20:23" x14ac:dyDescent="0.25">
      <c r="T3759" s="3" t="s">
        <v>23</v>
      </c>
      <c r="U3759" s="11">
        <f t="shared" si="58"/>
        <v>1</v>
      </c>
      <c r="V3759" s="3">
        <v>117</v>
      </c>
      <c r="W3759" s="3">
        <v>169.5</v>
      </c>
    </row>
    <row r="3760" spans="20:23" x14ac:dyDescent="0.25">
      <c r="T3760" s="2" t="s">
        <v>22</v>
      </c>
      <c r="U3760" s="10">
        <f t="shared" si="58"/>
        <v>0</v>
      </c>
      <c r="V3760" s="2">
        <v>67</v>
      </c>
      <c r="W3760" s="2">
        <v>184.1</v>
      </c>
    </row>
    <row r="3761" spans="20:23" x14ac:dyDescent="0.25">
      <c r="T3761" s="3" t="s">
        <v>22</v>
      </c>
      <c r="U3761" s="11">
        <f t="shared" si="58"/>
        <v>0</v>
      </c>
      <c r="V3761" s="3">
        <v>122</v>
      </c>
      <c r="W3761" s="3">
        <v>154</v>
      </c>
    </row>
    <row r="3762" spans="20:23" x14ac:dyDescent="0.25">
      <c r="T3762" s="2" t="s">
        <v>22</v>
      </c>
      <c r="U3762" s="10">
        <f t="shared" si="58"/>
        <v>0</v>
      </c>
      <c r="V3762" s="2">
        <v>114</v>
      </c>
      <c r="W3762" s="2">
        <v>166.3</v>
      </c>
    </row>
    <row r="3763" spans="20:23" x14ac:dyDescent="0.25">
      <c r="T3763" s="3" t="s">
        <v>22</v>
      </c>
      <c r="U3763" s="11">
        <f t="shared" si="58"/>
        <v>0</v>
      </c>
      <c r="V3763" s="3">
        <v>128</v>
      </c>
      <c r="W3763" s="3">
        <v>108.6</v>
      </c>
    </row>
    <row r="3764" spans="20:23" x14ac:dyDescent="0.25">
      <c r="T3764" s="2" t="s">
        <v>22</v>
      </c>
      <c r="U3764" s="10">
        <f t="shared" si="58"/>
        <v>0</v>
      </c>
      <c r="V3764" s="2">
        <v>82</v>
      </c>
      <c r="W3764" s="2">
        <v>230.3</v>
      </c>
    </row>
    <row r="3765" spans="20:23" x14ac:dyDescent="0.25">
      <c r="T3765" s="3" t="s">
        <v>22</v>
      </c>
      <c r="U3765" s="11">
        <f t="shared" si="58"/>
        <v>0</v>
      </c>
      <c r="V3765" s="3">
        <v>44</v>
      </c>
      <c r="W3765" s="3">
        <v>200.1</v>
      </c>
    </row>
    <row r="3766" spans="20:23" x14ac:dyDescent="0.25">
      <c r="T3766" s="2" t="s">
        <v>22</v>
      </c>
      <c r="U3766" s="10">
        <f t="shared" si="58"/>
        <v>0</v>
      </c>
      <c r="V3766" s="2">
        <v>95</v>
      </c>
      <c r="W3766" s="2">
        <v>179.2</v>
      </c>
    </row>
    <row r="3767" spans="20:23" x14ac:dyDescent="0.25">
      <c r="T3767" s="3" t="s">
        <v>22</v>
      </c>
      <c r="U3767" s="11">
        <f t="shared" si="58"/>
        <v>0</v>
      </c>
      <c r="V3767" s="3">
        <v>94</v>
      </c>
      <c r="W3767" s="3">
        <v>129.5</v>
      </c>
    </row>
    <row r="3768" spans="20:23" x14ac:dyDescent="0.25">
      <c r="T3768" s="2" t="s">
        <v>22</v>
      </c>
      <c r="U3768" s="10">
        <f t="shared" si="58"/>
        <v>0</v>
      </c>
      <c r="V3768" s="2">
        <v>111</v>
      </c>
      <c r="W3768" s="2">
        <v>164</v>
      </c>
    </row>
    <row r="3769" spans="20:23" x14ac:dyDescent="0.25">
      <c r="T3769" s="3" t="s">
        <v>22</v>
      </c>
      <c r="U3769" s="11">
        <f t="shared" si="58"/>
        <v>0</v>
      </c>
      <c r="V3769" s="3">
        <v>117</v>
      </c>
      <c r="W3769" s="3">
        <v>230.7</v>
      </c>
    </row>
    <row r="3770" spans="20:23" x14ac:dyDescent="0.25">
      <c r="T3770" s="2" t="s">
        <v>22</v>
      </c>
      <c r="U3770" s="10">
        <f t="shared" si="58"/>
        <v>0</v>
      </c>
      <c r="V3770" s="2">
        <v>90</v>
      </c>
      <c r="W3770" s="2">
        <v>207.2</v>
      </c>
    </row>
    <row r="3771" spans="20:23" x14ac:dyDescent="0.25">
      <c r="T3771" s="3" t="s">
        <v>22</v>
      </c>
      <c r="U3771" s="11">
        <f t="shared" si="58"/>
        <v>0</v>
      </c>
      <c r="V3771" s="3">
        <v>99</v>
      </c>
      <c r="W3771" s="3">
        <v>171.9</v>
      </c>
    </row>
    <row r="3772" spans="20:23" x14ac:dyDescent="0.25">
      <c r="T3772" s="2" t="s">
        <v>22</v>
      </c>
      <c r="U3772" s="10">
        <f t="shared" si="58"/>
        <v>0</v>
      </c>
      <c r="V3772" s="2">
        <v>88</v>
      </c>
      <c r="W3772" s="2">
        <v>181.7</v>
      </c>
    </row>
    <row r="3773" spans="20:23" x14ac:dyDescent="0.25">
      <c r="T3773" s="3" t="s">
        <v>22</v>
      </c>
      <c r="U3773" s="11">
        <f t="shared" si="58"/>
        <v>0</v>
      </c>
      <c r="V3773" s="3">
        <v>119</v>
      </c>
      <c r="W3773" s="3">
        <v>240.7</v>
      </c>
    </row>
    <row r="3774" spans="20:23" x14ac:dyDescent="0.25">
      <c r="T3774" s="2" t="s">
        <v>22</v>
      </c>
      <c r="U3774" s="10">
        <f t="shared" si="58"/>
        <v>0</v>
      </c>
      <c r="V3774" s="2">
        <v>108</v>
      </c>
      <c r="W3774" s="2">
        <v>198.2</v>
      </c>
    </row>
    <row r="3775" spans="20:23" x14ac:dyDescent="0.25">
      <c r="T3775" s="3" t="s">
        <v>22</v>
      </c>
      <c r="U3775" s="11">
        <f t="shared" si="58"/>
        <v>0</v>
      </c>
      <c r="V3775" s="3">
        <v>95</v>
      </c>
      <c r="W3775" s="3">
        <v>96</v>
      </c>
    </row>
    <row r="3776" spans="20:23" x14ac:dyDescent="0.25">
      <c r="T3776" s="2" t="s">
        <v>22</v>
      </c>
      <c r="U3776" s="10">
        <f t="shared" si="58"/>
        <v>0</v>
      </c>
      <c r="V3776" s="2">
        <v>75</v>
      </c>
      <c r="W3776" s="2">
        <v>171.5</v>
      </c>
    </row>
    <row r="3777" spans="20:23" x14ac:dyDescent="0.25">
      <c r="T3777" s="3" t="s">
        <v>22</v>
      </c>
      <c r="U3777" s="11">
        <f t="shared" si="58"/>
        <v>0</v>
      </c>
      <c r="V3777" s="3">
        <v>68</v>
      </c>
      <c r="W3777" s="3">
        <v>111.7</v>
      </c>
    </row>
    <row r="3778" spans="20:23" x14ac:dyDescent="0.25">
      <c r="T3778" s="2" t="s">
        <v>22</v>
      </c>
      <c r="U3778" s="10">
        <f t="shared" si="58"/>
        <v>0</v>
      </c>
      <c r="V3778" s="2">
        <v>98</v>
      </c>
      <c r="W3778" s="2">
        <v>152.69999999999999</v>
      </c>
    </row>
    <row r="3779" spans="20:23" x14ac:dyDescent="0.25">
      <c r="T3779" s="3" t="s">
        <v>22</v>
      </c>
      <c r="U3779" s="11">
        <f t="shared" ref="U3779:U3842" si="59">IF(T3779="yes",1,0)</f>
        <v>0</v>
      </c>
      <c r="V3779" s="3">
        <v>105</v>
      </c>
      <c r="W3779" s="3">
        <v>194.7</v>
      </c>
    </row>
    <row r="3780" spans="20:23" x14ac:dyDescent="0.25">
      <c r="T3780" s="2" t="s">
        <v>22</v>
      </c>
      <c r="U3780" s="10">
        <f t="shared" si="59"/>
        <v>0</v>
      </c>
      <c r="V3780" s="2">
        <v>108</v>
      </c>
      <c r="W3780" s="2">
        <v>119.9</v>
      </c>
    </row>
    <row r="3781" spans="20:23" x14ac:dyDescent="0.25">
      <c r="T3781" s="3" t="s">
        <v>22</v>
      </c>
      <c r="U3781" s="11">
        <f t="shared" si="59"/>
        <v>0</v>
      </c>
      <c r="V3781" s="3">
        <v>129</v>
      </c>
      <c r="W3781" s="3">
        <v>222.9</v>
      </c>
    </row>
    <row r="3782" spans="20:23" x14ac:dyDescent="0.25">
      <c r="T3782" s="2" t="s">
        <v>22</v>
      </c>
      <c r="U3782" s="10">
        <f t="shared" si="59"/>
        <v>0</v>
      </c>
      <c r="V3782" s="2">
        <v>46</v>
      </c>
      <c r="W3782" s="2">
        <v>210.7</v>
      </c>
    </row>
    <row r="3783" spans="20:23" x14ac:dyDescent="0.25">
      <c r="T3783" s="3" t="s">
        <v>23</v>
      </c>
      <c r="U3783" s="11">
        <f t="shared" si="59"/>
        <v>1</v>
      </c>
      <c r="V3783" s="3">
        <v>107</v>
      </c>
      <c r="W3783" s="3">
        <v>254.6</v>
      </c>
    </row>
    <row r="3784" spans="20:23" x14ac:dyDescent="0.25">
      <c r="T3784" s="2" t="s">
        <v>22</v>
      </c>
      <c r="U3784" s="10">
        <f t="shared" si="59"/>
        <v>0</v>
      </c>
      <c r="V3784" s="2">
        <v>100</v>
      </c>
      <c r="W3784" s="2">
        <v>265</v>
      </c>
    </row>
    <row r="3785" spans="20:23" x14ac:dyDescent="0.25">
      <c r="T3785" s="3" t="s">
        <v>22</v>
      </c>
      <c r="U3785" s="11">
        <f t="shared" si="59"/>
        <v>0</v>
      </c>
      <c r="V3785" s="3">
        <v>135</v>
      </c>
      <c r="W3785" s="3">
        <v>172.3</v>
      </c>
    </row>
    <row r="3786" spans="20:23" x14ac:dyDescent="0.25">
      <c r="T3786" s="2" t="s">
        <v>22</v>
      </c>
      <c r="U3786" s="10">
        <f t="shared" si="59"/>
        <v>0</v>
      </c>
      <c r="V3786" s="2">
        <v>140</v>
      </c>
      <c r="W3786" s="2">
        <v>259.10000000000002</v>
      </c>
    </row>
    <row r="3787" spans="20:23" x14ac:dyDescent="0.25">
      <c r="T3787" s="3" t="s">
        <v>22</v>
      </c>
      <c r="U3787" s="11">
        <f t="shared" si="59"/>
        <v>0</v>
      </c>
      <c r="V3787" s="3">
        <v>91</v>
      </c>
      <c r="W3787" s="3">
        <v>211.4</v>
      </c>
    </row>
    <row r="3788" spans="20:23" x14ac:dyDescent="0.25">
      <c r="T3788" s="2" t="s">
        <v>22</v>
      </c>
      <c r="U3788" s="10">
        <f t="shared" si="59"/>
        <v>0</v>
      </c>
      <c r="V3788" s="2">
        <v>87</v>
      </c>
      <c r="W3788" s="2">
        <v>175.9</v>
      </c>
    </row>
    <row r="3789" spans="20:23" x14ac:dyDescent="0.25">
      <c r="T3789" s="3" t="s">
        <v>22</v>
      </c>
      <c r="U3789" s="11">
        <f t="shared" si="59"/>
        <v>0</v>
      </c>
      <c r="V3789" s="3">
        <v>90</v>
      </c>
      <c r="W3789" s="3">
        <v>115.5</v>
      </c>
    </row>
    <row r="3790" spans="20:23" x14ac:dyDescent="0.25">
      <c r="T3790" s="2" t="s">
        <v>22</v>
      </c>
      <c r="U3790" s="10">
        <f t="shared" si="59"/>
        <v>0</v>
      </c>
      <c r="V3790" s="2">
        <v>82</v>
      </c>
      <c r="W3790" s="2">
        <v>193</v>
      </c>
    </row>
    <row r="3791" spans="20:23" x14ac:dyDescent="0.25">
      <c r="T3791" s="3" t="s">
        <v>22</v>
      </c>
      <c r="U3791" s="11">
        <f t="shared" si="59"/>
        <v>0</v>
      </c>
      <c r="V3791" s="3">
        <v>105</v>
      </c>
      <c r="W3791" s="3">
        <v>167.4</v>
      </c>
    </row>
    <row r="3792" spans="20:23" x14ac:dyDescent="0.25">
      <c r="T3792" s="2" t="s">
        <v>22</v>
      </c>
      <c r="U3792" s="10">
        <f t="shared" si="59"/>
        <v>0</v>
      </c>
      <c r="V3792" s="2">
        <v>100</v>
      </c>
      <c r="W3792" s="2">
        <v>190.7</v>
      </c>
    </row>
    <row r="3793" spans="20:23" x14ac:dyDescent="0.25">
      <c r="T3793" s="3" t="s">
        <v>23</v>
      </c>
      <c r="U3793" s="11">
        <f t="shared" si="59"/>
        <v>1</v>
      </c>
      <c r="V3793" s="3">
        <v>128</v>
      </c>
      <c r="W3793" s="3">
        <v>325.5</v>
      </c>
    </row>
    <row r="3794" spans="20:23" x14ac:dyDescent="0.25">
      <c r="T3794" s="2" t="s">
        <v>22</v>
      </c>
      <c r="U3794" s="10">
        <f t="shared" si="59"/>
        <v>0</v>
      </c>
      <c r="V3794" s="2">
        <v>98</v>
      </c>
      <c r="W3794" s="2">
        <v>139</v>
      </c>
    </row>
    <row r="3795" spans="20:23" x14ac:dyDescent="0.25">
      <c r="T3795" s="3" t="s">
        <v>22</v>
      </c>
      <c r="U3795" s="11">
        <f t="shared" si="59"/>
        <v>0</v>
      </c>
      <c r="V3795" s="3">
        <v>110</v>
      </c>
      <c r="W3795" s="3">
        <v>155.9</v>
      </c>
    </row>
    <row r="3796" spans="20:23" x14ac:dyDescent="0.25">
      <c r="T3796" s="2" t="s">
        <v>22</v>
      </c>
      <c r="U3796" s="10">
        <f t="shared" si="59"/>
        <v>0</v>
      </c>
      <c r="V3796" s="2">
        <v>97</v>
      </c>
      <c r="W3796" s="2">
        <v>182.1</v>
      </c>
    </row>
    <row r="3797" spans="20:23" x14ac:dyDescent="0.25">
      <c r="T3797" s="3" t="s">
        <v>22</v>
      </c>
      <c r="U3797" s="11">
        <f t="shared" si="59"/>
        <v>0</v>
      </c>
      <c r="V3797" s="3">
        <v>152</v>
      </c>
      <c r="W3797" s="3">
        <v>139.80000000000001</v>
      </c>
    </row>
    <row r="3798" spans="20:23" x14ac:dyDescent="0.25">
      <c r="T3798" s="2" t="s">
        <v>22</v>
      </c>
      <c r="U3798" s="10">
        <f t="shared" si="59"/>
        <v>0</v>
      </c>
      <c r="V3798" s="2">
        <v>123</v>
      </c>
      <c r="W3798" s="2">
        <v>112.7</v>
      </c>
    </row>
    <row r="3799" spans="20:23" x14ac:dyDescent="0.25">
      <c r="T3799" s="3" t="s">
        <v>22</v>
      </c>
      <c r="U3799" s="11">
        <f t="shared" si="59"/>
        <v>0</v>
      </c>
      <c r="V3799" s="3">
        <v>98</v>
      </c>
      <c r="W3799" s="3">
        <v>173.2</v>
      </c>
    </row>
    <row r="3800" spans="20:23" x14ac:dyDescent="0.25">
      <c r="T3800" s="2" t="s">
        <v>22</v>
      </c>
      <c r="U3800" s="10">
        <f t="shared" si="59"/>
        <v>0</v>
      </c>
      <c r="V3800" s="2">
        <v>102</v>
      </c>
      <c r="W3800" s="2">
        <v>225.6</v>
      </c>
    </row>
    <row r="3801" spans="20:23" x14ac:dyDescent="0.25">
      <c r="T3801" s="3" t="s">
        <v>22</v>
      </c>
      <c r="U3801" s="11">
        <f t="shared" si="59"/>
        <v>0</v>
      </c>
      <c r="V3801" s="3">
        <v>123</v>
      </c>
      <c r="W3801" s="3">
        <v>195.7</v>
      </c>
    </row>
    <row r="3802" spans="20:23" x14ac:dyDescent="0.25">
      <c r="T3802" s="2" t="s">
        <v>22</v>
      </c>
      <c r="U3802" s="10">
        <f t="shared" si="59"/>
        <v>0</v>
      </c>
      <c r="V3802" s="2">
        <v>100</v>
      </c>
      <c r="W3802" s="2">
        <v>214</v>
      </c>
    </row>
    <row r="3803" spans="20:23" x14ac:dyDescent="0.25">
      <c r="T3803" s="3" t="s">
        <v>22</v>
      </c>
      <c r="U3803" s="11">
        <f t="shared" si="59"/>
        <v>0</v>
      </c>
      <c r="V3803" s="3">
        <v>67</v>
      </c>
      <c r="W3803" s="3">
        <v>271.7</v>
      </c>
    </row>
    <row r="3804" spans="20:23" x14ac:dyDescent="0.25">
      <c r="T3804" s="2" t="s">
        <v>22</v>
      </c>
      <c r="U3804" s="10">
        <f t="shared" si="59"/>
        <v>0</v>
      </c>
      <c r="V3804" s="2">
        <v>98</v>
      </c>
      <c r="W3804" s="2">
        <v>257.7</v>
      </c>
    </row>
    <row r="3805" spans="20:23" x14ac:dyDescent="0.25">
      <c r="T3805" s="3" t="s">
        <v>23</v>
      </c>
      <c r="U3805" s="11">
        <f t="shared" si="59"/>
        <v>1</v>
      </c>
      <c r="V3805" s="3">
        <v>90</v>
      </c>
      <c r="W3805" s="3">
        <v>133.19999999999999</v>
      </c>
    </row>
    <row r="3806" spans="20:23" x14ac:dyDescent="0.25">
      <c r="T3806" s="2" t="s">
        <v>23</v>
      </c>
      <c r="U3806" s="10">
        <f t="shared" si="59"/>
        <v>1</v>
      </c>
      <c r="V3806" s="2">
        <v>113</v>
      </c>
      <c r="W3806" s="2">
        <v>248.7</v>
      </c>
    </row>
    <row r="3807" spans="20:23" x14ac:dyDescent="0.25">
      <c r="T3807" s="3" t="s">
        <v>22</v>
      </c>
      <c r="U3807" s="11">
        <f t="shared" si="59"/>
        <v>0</v>
      </c>
      <c r="V3807" s="3">
        <v>93</v>
      </c>
      <c r="W3807" s="3">
        <v>180.8</v>
      </c>
    </row>
    <row r="3808" spans="20:23" x14ac:dyDescent="0.25">
      <c r="T3808" s="2" t="s">
        <v>22</v>
      </c>
      <c r="U3808" s="10">
        <f t="shared" si="59"/>
        <v>0</v>
      </c>
      <c r="V3808" s="2">
        <v>80</v>
      </c>
      <c r="W3808" s="2">
        <v>229</v>
      </c>
    </row>
    <row r="3809" spans="20:23" x14ac:dyDescent="0.25">
      <c r="T3809" s="3" t="s">
        <v>23</v>
      </c>
      <c r="U3809" s="11">
        <f t="shared" si="59"/>
        <v>1</v>
      </c>
      <c r="V3809" s="3">
        <v>94</v>
      </c>
      <c r="W3809" s="3">
        <v>276.3</v>
      </c>
    </row>
    <row r="3810" spans="20:23" x14ac:dyDescent="0.25">
      <c r="T3810" s="2" t="s">
        <v>22</v>
      </c>
      <c r="U3810" s="10">
        <f t="shared" si="59"/>
        <v>0</v>
      </c>
      <c r="V3810" s="2">
        <v>117</v>
      </c>
      <c r="W3810" s="2">
        <v>133.1</v>
      </c>
    </row>
    <row r="3811" spans="20:23" x14ac:dyDescent="0.25">
      <c r="T3811" s="3" t="s">
        <v>22</v>
      </c>
      <c r="U3811" s="11">
        <f t="shared" si="59"/>
        <v>0</v>
      </c>
      <c r="V3811" s="3">
        <v>63</v>
      </c>
      <c r="W3811" s="3">
        <v>248.3</v>
      </c>
    </row>
    <row r="3812" spans="20:23" x14ac:dyDescent="0.25">
      <c r="T3812" s="2" t="s">
        <v>22</v>
      </c>
      <c r="U3812" s="10">
        <f t="shared" si="59"/>
        <v>0</v>
      </c>
      <c r="V3812" s="2">
        <v>95</v>
      </c>
      <c r="W3812" s="2">
        <v>230.4</v>
      </c>
    </row>
    <row r="3813" spans="20:23" x14ac:dyDescent="0.25">
      <c r="T3813" s="3" t="s">
        <v>22</v>
      </c>
      <c r="U3813" s="11">
        <f t="shared" si="59"/>
        <v>0</v>
      </c>
      <c r="V3813" s="3">
        <v>118</v>
      </c>
      <c r="W3813" s="3">
        <v>185.8</v>
      </c>
    </row>
    <row r="3814" spans="20:23" x14ac:dyDescent="0.25">
      <c r="T3814" s="2" t="s">
        <v>22</v>
      </c>
      <c r="U3814" s="10">
        <f t="shared" si="59"/>
        <v>0</v>
      </c>
      <c r="V3814" s="2">
        <v>88</v>
      </c>
      <c r="W3814" s="2">
        <v>183.9</v>
      </c>
    </row>
    <row r="3815" spans="20:23" x14ac:dyDescent="0.25">
      <c r="T3815" s="3" t="s">
        <v>22</v>
      </c>
      <c r="U3815" s="11">
        <f t="shared" si="59"/>
        <v>0</v>
      </c>
      <c r="V3815" s="3">
        <v>86</v>
      </c>
      <c r="W3815" s="3">
        <v>132.9</v>
      </c>
    </row>
    <row r="3816" spans="20:23" x14ac:dyDescent="0.25">
      <c r="T3816" s="2" t="s">
        <v>22</v>
      </c>
      <c r="U3816" s="10">
        <f t="shared" si="59"/>
        <v>0</v>
      </c>
      <c r="V3816" s="2">
        <v>81</v>
      </c>
      <c r="W3816" s="2">
        <v>179</v>
      </c>
    </row>
    <row r="3817" spans="20:23" x14ac:dyDescent="0.25">
      <c r="T3817" s="3" t="s">
        <v>22</v>
      </c>
      <c r="U3817" s="11">
        <f t="shared" si="59"/>
        <v>0</v>
      </c>
      <c r="V3817" s="3">
        <v>119</v>
      </c>
      <c r="W3817" s="3">
        <v>188.8</v>
      </c>
    </row>
    <row r="3818" spans="20:23" x14ac:dyDescent="0.25">
      <c r="T3818" s="2" t="s">
        <v>23</v>
      </c>
      <c r="U3818" s="10">
        <f t="shared" si="59"/>
        <v>1</v>
      </c>
      <c r="V3818" s="2">
        <v>101</v>
      </c>
      <c r="W3818" s="2">
        <v>135.6</v>
      </c>
    </row>
    <row r="3819" spans="20:23" x14ac:dyDescent="0.25">
      <c r="T3819" s="3" t="s">
        <v>22</v>
      </c>
      <c r="U3819" s="11">
        <f t="shared" si="59"/>
        <v>0</v>
      </c>
      <c r="V3819" s="3">
        <v>103</v>
      </c>
      <c r="W3819" s="3">
        <v>172.5</v>
      </c>
    </row>
    <row r="3820" spans="20:23" x14ac:dyDescent="0.25">
      <c r="T3820" s="2" t="s">
        <v>22</v>
      </c>
      <c r="U3820" s="10">
        <f t="shared" si="59"/>
        <v>0</v>
      </c>
      <c r="V3820" s="2">
        <v>75</v>
      </c>
      <c r="W3820" s="2">
        <v>156.30000000000001</v>
      </c>
    </row>
    <row r="3821" spans="20:23" x14ac:dyDescent="0.25">
      <c r="T3821" s="3" t="s">
        <v>23</v>
      </c>
      <c r="U3821" s="11">
        <f t="shared" si="59"/>
        <v>1</v>
      </c>
      <c r="V3821" s="3">
        <v>102</v>
      </c>
      <c r="W3821" s="3">
        <v>234.6</v>
      </c>
    </row>
    <row r="3822" spans="20:23" x14ac:dyDescent="0.25">
      <c r="T3822" s="2" t="s">
        <v>22</v>
      </c>
      <c r="U3822" s="10">
        <f t="shared" si="59"/>
        <v>0</v>
      </c>
      <c r="V3822" s="2">
        <v>95</v>
      </c>
      <c r="W3822" s="2">
        <v>202.1</v>
      </c>
    </row>
    <row r="3823" spans="20:23" x14ac:dyDescent="0.25">
      <c r="T3823" s="3" t="s">
        <v>22</v>
      </c>
      <c r="U3823" s="11">
        <f t="shared" si="59"/>
        <v>0</v>
      </c>
      <c r="V3823" s="3">
        <v>112</v>
      </c>
      <c r="W3823" s="3">
        <v>272.2</v>
      </c>
    </row>
    <row r="3824" spans="20:23" x14ac:dyDescent="0.25">
      <c r="T3824" s="2" t="s">
        <v>22</v>
      </c>
      <c r="U3824" s="10">
        <f t="shared" si="59"/>
        <v>0</v>
      </c>
      <c r="V3824" s="2">
        <v>109</v>
      </c>
      <c r="W3824" s="2">
        <v>245.2</v>
      </c>
    </row>
    <row r="3825" spans="20:23" x14ac:dyDescent="0.25">
      <c r="T3825" s="3" t="s">
        <v>22</v>
      </c>
      <c r="U3825" s="11">
        <f t="shared" si="59"/>
        <v>0</v>
      </c>
      <c r="V3825" s="3">
        <v>82</v>
      </c>
      <c r="W3825" s="3">
        <v>207.6</v>
      </c>
    </row>
    <row r="3826" spans="20:23" x14ac:dyDescent="0.25">
      <c r="T3826" s="2" t="s">
        <v>22</v>
      </c>
      <c r="U3826" s="10">
        <f t="shared" si="59"/>
        <v>0</v>
      </c>
      <c r="V3826" s="2">
        <v>97</v>
      </c>
      <c r="W3826" s="2">
        <v>222.9</v>
      </c>
    </row>
    <row r="3827" spans="20:23" x14ac:dyDescent="0.25">
      <c r="T3827" s="3" t="s">
        <v>23</v>
      </c>
      <c r="U3827" s="11">
        <f t="shared" si="59"/>
        <v>1</v>
      </c>
      <c r="V3827" s="3">
        <v>96</v>
      </c>
      <c r="W3827" s="3">
        <v>273.8</v>
      </c>
    </row>
    <row r="3828" spans="20:23" x14ac:dyDescent="0.25">
      <c r="T3828" s="2" t="s">
        <v>22</v>
      </c>
      <c r="U3828" s="10">
        <f t="shared" si="59"/>
        <v>0</v>
      </c>
      <c r="V3828" s="2">
        <v>98</v>
      </c>
      <c r="W3828" s="2">
        <v>192.8</v>
      </c>
    </row>
    <row r="3829" spans="20:23" x14ac:dyDescent="0.25">
      <c r="T3829" s="3" t="s">
        <v>22</v>
      </c>
      <c r="U3829" s="11">
        <f t="shared" si="59"/>
        <v>0</v>
      </c>
      <c r="V3829" s="3">
        <v>81</v>
      </c>
      <c r="W3829" s="3">
        <v>268.7</v>
      </c>
    </row>
    <row r="3830" spans="20:23" x14ac:dyDescent="0.25">
      <c r="T3830" s="2" t="s">
        <v>22</v>
      </c>
      <c r="U3830" s="10">
        <f t="shared" si="59"/>
        <v>0</v>
      </c>
      <c r="V3830" s="2">
        <v>91</v>
      </c>
      <c r="W3830" s="2">
        <v>178.8</v>
      </c>
    </row>
    <row r="3831" spans="20:23" x14ac:dyDescent="0.25">
      <c r="T3831" s="3" t="s">
        <v>22</v>
      </c>
      <c r="U3831" s="11">
        <f t="shared" si="59"/>
        <v>0</v>
      </c>
      <c r="V3831" s="3">
        <v>82</v>
      </c>
      <c r="W3831" s="3">
        <v>197.3</v>
      </c>
    </row>
    <row r="3832" spans="20:23" x14ac:dyDescent="0.25">
      <c r="T3832" s="2" t="s">
        <v>22</v>
      </c>
      <c r="U3832" s="10">
        <f t="shared" si="59"/>
        <v>0</v>
      </c>
      <c r="V3832" s="2">
        <v>97</v>
      </c>
      <c r="W3832" s="2">
        <v>233.9</v>
      </c>
    </row>
    <row r="3833" spans="20:23" x14ac:dyDescent="0.25">
      <c r="T3833" s="3" t="s">
        <v>22</v>
      </c>
      <c r="U3833" s="11">
        <f t="shared" si="59"/>
        <v>0</v>
      </c>
      <c r="V3833" s="3">
        <v>87</v>
      </c>
      <c r="W3833" s="3">
        <v>207.1</v>
      </c>
    </row>
    <row r="3834" spans="20:23" x14ac:dyDescent="0.25">
      <c r="T3834" s="2" t="s">
        <v>22</v>
      </c>
      <c r="U3834" s="10">
        <f t="shared" si="59"/>
        <v>0</v>
      </c>
      <c r="V3834" s="2">
        <v>84</v>
      </c>
      <c r="W3834" s="2">
        <v>136.80000000000001</v>
      </c>
    </row>
    <row r="3835" spans="20:23" x14ac:dyDescent="0.25">
      <c r="T3835" s="3" t="s">
        <v>22</v>
      </c>
      <c r="U3835" s="11">
        <f t="shared" si="59"/>
        <v>0</v>
      </c>
      <c r="V3835" s="3">
        <v>126</v>
      </c>
      <c r="W3835" s="3">
        <v>159.4</v>
      </c>
    </row>
    <row r="3836" spans="20:23" x14ac:dyDescent="0.25">
      <c r="T3836" s="2" t="s">
        <v>22</v>
      </c>
      <c r="U3836" s="10">
        <f t="shared" si="59"/>
        <v>0</v>
      </c>
      <c r="V3836" s="2">
        <v>122</v>
      </c>
      <c r="W3836" s="2">
        <v>112.1</v>
      </c>
    </row>
    <row r="3837" spans="20:23" x14ac:dyDescent="0.25">
      <c r="T3837" s="3" t="s">
        <v>22</v>
      </c>
      <c r="U3837" s="11">
        <f t="shared" si="59"/>
        <v>0</v>
      </c>
      <c r="V3837" s="3">
        <v>117</v>
      </c>
      <c r="W3837" s="3">
        <v>238.6</v>
      </c>
    </row>
    <row r="3838" spans="20:23" x14ac:dyDescent="0.25">
      <c r="T3838" s="2" t="s">
        <v>22</v>
      </c>
      <c r="U3838" s="10">
        <f t="shared" si="59"/>
        <v>0</v>
      </c>
      <c r="V3838" s="2">
        <v>85</v>
      </c>
      <c r="W3838" s="2">
        <v>163.5</v>
      </c>
    </row>
    <row r="3839" spans="20:23" x14ac:dyDescent="0.25">
      <c r="T3839" s="3" t="s">
        <v>22</v>
      </c>
      <c r="U3839" s="11">
        <f t="shared" si="59"/>
        <v>0</v>
      </c>
      <c r="V3839" s="3">
        <v>94</v>
      </c>
      <c r="W3839" s="3">
        <v>127.2</v>
      </c>
    </row>
    <row r="3840" spans="20:23" x14ac:dyDescent="0.25">
      <c r="T3840" s="2" t="s">
        <v>22</v>
      </c>
      <c r="U3840" s="10">
        <f t="shared" si="59"/>
        <v>0</v>
      </c>
      <c r="V3840" s="2">
        <v>95</v>
      </c>
      <c r="W3840" s="2">
        <v>145.80000000000001</v>
      </c>
    </row>
    <row r="3841" spans="20:23" x14ac:dyDescent="0.25">
      <c r="T3841" s="3" t="s">
        <v>22</v>
      </c>
      <c r="U3841" s="11">
        <f t="shared" si="59"/>
        <v>0</v>
      </c>
      <c r="V3841" s="3">
        <v>108</v>
      </c>
      <c r="W3841" s="3">
        <v>250.1</v>
      </c>
    </row>
    <row r="3842" spans="20:23" x14ac:dyDescent="0.25">
      <c r="T3842" s="2" t="s">
        <v>22</v>
      </c>
      <c r="U3842" s="10">
        <f t="shared" si="59"/>
        <v>0</v>
      </c>
      <c r="V3842" s="2">
        <v>83</v>
      </c>
      <c r="W3842" s="2">
        <v>101.5</v>
      </c>
    </row>
    <row r="3843" spans="20:23" x14ac:dyDescent="0.25">
      <c r="T3843" s="3" t="s">
        <v>22</v>
      </c>
      <c r="U3843" s="11">
        <f t="shared" ref="U3843:U3906" si="60">IF(T3843="yes",1,0)</f>
        <v>0</v>
      </c>
      <c r="V3843" s="3">
        <v>133</v>
      </c>
      <c r="W3843" s="3">
        <v>119.6</v>
      </c>
    </row>
    <row r="3844" spans="20:23" x14ac:dyDescent="0.25">
      <c r="T3844" s="2" t="s">
        <v>22</v>
      </c>
      <c r="U3844" s="10">
        <f t="shared" si="60"/>
        <v>0</v>
      </c>
      <c r="V3844" s="2">
        <v>85</v>
      </c>
      <c r="W3844" s="2">
        <v>158.19999999999999</v>
      </c>
    </row>
    <row r="3845" spans="20:23" x14ac:dyDescent="0.25">
      <c r="T3845" s="3" t="s">
        <v>22</v>
      </c>
      <c r="U3845" s="11">
        <f t="shared" si="60"/>
        <v>0</v>
      </c>
      <c r="V3845" s="3">
        <v>139</v>
      </c>
      <c r="W3845" s="3">
        <v>193.2</v>
      </c>
    </row>
    <row r="3846" spans="20:23" x14ac:dyDescent="0.25">
      <c r="T3846" s="2" t="s">
        <v>22</v>
      </c>
      <c r="U3846" s="10">
        <f t="shared" si="60"/>
        <v>0</v>
      </c>
      <c r="V3846" s="2">
        <v>108</v>
      </c>
      <c r="W3846" s="2">
        <v>217.7</v>
      </c>
    </row>
    <row r="3847" spans="20:23" x14ac:dyDescent="0.25">
      <c r="T3847" s="3" t="s">
        <v>22</v>
      </c>
      <c r="U3847" s="11">
        <f t="shared" si="60"/>
        <v>0</v>
      </c>
      <c r="V3847" s="3">
        <v>94</v>
      </c>
      <c r="W3847" s="3">
        <v>199.8</v>
      </c>
    </row>
    <row r="3848" spans="20:23" x14ac:dyDescent="0.25">
      <c r="T3848" s="2" t="s">
        <v>22</v>
      </c>
      <c r="U3848" s="10">
        <f t="shared" si="60"/>
        <v>0</v>
      </c>
      <c r="V3848" s="2">
        <v>77</v>
      </c>
      <c r="W3848" s="2">
        <v>171.9</v>
      </c>
    </row>
    <row r="3849" spans="20:23" x14ac:dyDescent="0.25">
      <c r="T3849" s="3" t="s">
        <v>23</v>
      </c>
      <c r="U3849" s="11">
        <f t="shared" si="60"/>
        <v>1</v>
      </c>
      <c r="V3849" s="3">
        <v>67</v>
      </c>
      <c r="W3849" s="3">
        <v>67.7</v>
      </c>
    </row>
    <row r="3850" spans="20:23" x14ac:dyDescent="0.25">
      <c r="T3850" s="2" t="s">
        <v>22</v>
      </c>
      <c r="U3850" s="10">
        <f t="shared" si="60"/>
        <v>0</v>
      </c>
      <c r="V3850" s="2">
        <v>90</v>
      </c>
      <c r="W3850" s="2">
        <v>228.2</v>
      </c>
    </row>
    <row r="3851" spans="20:23" x14ac:dyDescent="0.25">
      <c r="T3851" s="3" t="s">
        <v>22</v>
      </c>
      <c r="U3851" s="11">
        <f t="shared" si="60"/>
        <v>0</v>
      </c>
      <c r="V3851" s="3">
        <v>93</v>
      </c>
      <c r="W3851" s="3">
        <v>191.5</v>
      </c>
    </row>
    <row r="3852" spans="20:23" x14ac:dyDescent="0.25">
      <c r="T3852" s="2" t="s">
        <v>22</v>
      </c>
      <c r="U3852" s="10">
        <f t="shared" si="60"/>
        <v>0</v>
      </c>
      <c r="V3852" s="2">
        <v>86</v>
      </c>
      <c r="W3852" s="2">
        <v>171.5</v>
      </c>
    </row>
    <row r="3853" spans="20:23" x14ac:dyDescent="0.25">
      <c r="T3853" s="3" t="s">
        <v>22</v>
      </c>
      <c r="U3853" s="11">
        <f t="shared" si="60"/>
        <v>0</v>
      </c>
      <c r="V3853" s="3">
        <v>92</v>
      </c>
      <c r="W3853" s="3">
        <v>151.1</v>
      </c>
    </row>
    <row r="3854" spans="20:23" x14ac:dyDescent="0.25">
      <c r="T3854" s="2" t="s">
        <v>22</v>
      </c>
      <c r="U3854" s="10">
        <f t="shared" si="60"/>
        <v>0</v>
      </c>
      <c r="V3854" s="2">
        <v>99</v>
      </c>
      <c r="W3854" s="2">
        <v>134.30000000000001</v>
      </c>
    </row>
    <row r="3855" spans="20:23" x14ac:dyDescent="0.25">
      <c r="T3855" s="3" t="s">
        <v>22</v>
      </c>
      <c r="U3855" s="11">
        <f t="shared" si="60"/>
        <v>0</v>
      </c>
      <c r="V3855" s="3">
        <v>64</v>
      </c>
      <c r="W3855" s="3">
        <v>117.8</v>
      </c>
    </row>
    <row r="3856" spans="20:23" x14ac:dyDescent="0.25">
      <c r="T3856" s="2" t="s">
        <v>22</v>
      </c>
      <c r="U3856" s="10">
        <f t="shared" si="60"/>
        <v>0</v>
      </c>
      <c r="V3856" s="2">
        <v>71</v>
      </c>
      <c r="W3856" s="2">
        <v>181.2</v>
      </c>
    </row>
    <row r="3857" spans="20:23" x14ac:dyDescent="0.25">
      <c r="T3857" s="3" t="s">
        <v>22</v>
      </c>
      <c r="U3857" s="11">
        <f t="shared" si="60"/>
        <v>0</v>
      </c>
      <c r="V3857" s="3">
        <v>91</v>
      </c>
      <c r="W3857" s="3">
        <v>152.30000000000001</v>
      </c>
    </row>
    <row r="3858" spans="20:23" x14ac:dyDescent="0.25">
      <c r="T3858" s="2" t="s">
        <v>22</v>
      </c>
      <c r="U3858" s="10">
        <f t="shared" si="60"/>
        <v>0</v>
      </c>
      <c r="V3858" s="2">
        <v>91</v>
      </c>
      <c r="W3858" s="2">
        <v>204.4</v>
      </c>
    </row>
    <row r="3859" spans="20:23" x14ac:dyDescent="0.25">
      <c r="T3859" s="3" t="s">
        <v>22</v>
      </c>
      <c r="U3859" s="11">
        <f t="shared" si="60"/>
        <v>0</v>
      </c>
      <c r="V3859" s="3">
        <v>98</v>
      </c>
      <c r="W3859" s="3">
        <v>283.89999999999998</v>
      </c>
    </row>
    <row r="3860" spans="20:23" x14ac:dyDescent="0.25">
      <c r="T3860" s="2" t="s">
        <v>22</v>
      </c>
      <c r="U3860" s="10">
        <f t="shared" si="60"/>
        <v>0</v>
      </c>
      <c r="V3860" s="2">
        <v>94</v>
      </c>
      <c r="W3860" s="2">
        <v>142.69999999999999</v>
      </c>
    </row>
    <row r="3861" spans="20:23" x14ac:dyDescent="0.25">
      <c r="T3861" s="3" t="s">
        <v>22</v>
      </c>
      <c r="U3861" s="11">
        <f t="shared" si="60"/>
        <v>0</v>
      </c>
      <c r="V3861" s="3">
        <v>92</v>
      </c>
      <c r="W3861" s="3">
        <v>145.4</v>
      </c>
    </row>
    <row r="3862" spans="20:23" x14ac:dyDescent="0.25">
      <c r="T3862" s="2" t="s">
        <v>22</v>
      </c>
      <c r="U3862" s="10">
        <f t="shared" si="60"/>
        <v>0</v>
      </c>
      <c r="V3862" s="2">
        <v>94</v>
      </c>
      <c r="W3862" s="2">
        <v>211.7</v>
      </c>
    </row>
    <row r="3863" spans="20:23" x14ac:dyDescent="0.25">
      <c r="T3863" s="3" t="s">
        <v>22</v>
      </c>
      <c r="U3863" s="11">
        <f t="shared" si="60"/>
        <v>0</v>
      </c>
      <c r="V3863" s="3">
        <v>129</v>
      </c>
      <c r="W3863" s="3">
        <v>192.6</v>
      </c>
    </row>
    <row r="3864" spans="20:23" x14ac:dyDescent="0.25">
      <c r="T3864" s="2" t="s">
        <v>22</v>
      </c>
      <c r="U3864" s="10">
        <f t="shared" si="60"/>
        <v>0</v>
      </c>
      <c r="V3864" s="2">
        <v>60</v>
      </c>
      <c r="W3864" s="2">
        <v>52</v>
      </c>
    </row>
    <row r="3865" spans="20:23" x14ac:dyDescent="0.25">
      <c r="T3865" s="3" t="s">
        <v>22</v>
      </c>
      <c r="U3865" s="11">
        <f t="shared" si="60"/>
        <v>0</v>
      </c>
      <c r="V3865" s="3">
        <v>94</v>
      </c>
      <c r="W3865" s="3">
        <v>237.7</v>
      </c>
    </row>
    <row r="3866" spans="20:23" x14ac:dyDescent="0.25">
      <c r="T3866" s="2" t="s">
        <v>22</v>
      </c>
      <c r="U3866" s="10">
        <f t="shared" si="60"/>
        <v>0</v>
      </c>
      <c r="V3866" s="2">
        <v>108</v>
      </c>
      <c r="W3866" s="2">
        <v>203.6</v>
      </c>
    </row>
    <row r="3867" spans="20:23" x14ac:dyDescent="0.25">
      <c r="T3867" s="3" t="s">
        <v>22</v>
      </c>
      <c r="U3867" s="11">
        <f t="shared" si="60"/>
        <v>0</v>
      </c>
      <c r="V3867" s="3">
        <v>79</v>
      </c>
      <c r="W3867" s="3">
        <v>192.4</v>
      </c>
    </row>
    <row r="3868" spans="20:23" x14ac:dyDescent="0.25">
      <c r="T3868" s="2" t="s">
        <v>22</v>
      </c>
      <c r="U3868" s="10">
        <f t="shared" si="60"/>
        <v>0</v>
      </c>
      <c r="V3868" s="2">
        <v>88</v>
      </c>
      <c r="W3868" s="2">
        <v>212.5</v>
      </c>
    </row>
    <row r="3869" spans="20:23" x14ac:dyDescent="0.25">
      <c r="T3869" s="3" t="s">
        <v>22</v>
      </c>
      <c r="U3869" s="11">
        <f t="shared" si="60"/>
        <v>0</v>
      </c>
      <c r="V3869" s="3">
        <v>114</v>
      </c>
      <c r="W3869" s="3">
        <v>114.4</v>
      </c>
    </row>
    <row r="3870" spans="20:23" x14ac:dyDescent="0.25">
      <c r="T3870" s="2" t="s">
        <v>22</v>
      </c>
      <c r="U3870" s="10">
        <f t="shared" si="60"/>
        <v>0</v>
      </c>
      <c r="V3870" s="2">
        <v>82</v>
      </c>
      <c r="W3870" s="2">
        <v>222.8</v>
      </c>
    </row>
    <row r="3871" spans="20:23" x14ac:dyDescent="0.25">
      <c r="T3871" s="3" t="s">
        <v>22</v>
      </c>
      <c r="U3871" s="11">
        <f t="shared" si="60"/>
        <v>0</v>
      </c>
      <c r="V3871" s="3">
        <v>75</v>
      </c>
      <c r="W3871" s="3">
        <v>207.7</v>
      </c>
    </row>
    <row r="3872" spans="20:23" x14ac:dyDescent="0.25">
      <c r="T3872" s="2" t="s">
        <v>22</v>
      </c>
      <c r="U3872" s="10">
        <f t="shared" si="60"/>
        <v>0</v>
      </c>
      <c r="V3872" s="2">
        <v>84</v>
      </c>
      <c r="W3872" s="2">
        <v>157.9</v>
      </c>
    </row>
    <row r="3873" spans="20:23" x14ac:dyDescent="0.25">
      <c r="T3873" s="3" t="s">
        <v>23</v>
      </c>
      <c r="U3873" s="11">
        <f t="shared" si="60"/>
        <v>1</v>
      </c>
      <c r="V3873" s="3">
        <v>160</v>
      </c>
      <c r="W3873" s="3">
        <v>137.9</v>
      </c>
    </row>
    <row r="3874" spans="20:23" x14ac:dyDescent="0.25">
      <c r="T3874" s="2" t="s">
        <v>22</v>
      </c>
      <c r="U3874" s="10">
        <f t="shared" si="60"/>
        <v>0</v>
      </c>
      <c r="V3874" s="2">
        <v>97</v>
      </c>
      <c r="W3874" s="2">
        <v>176</v>
      </c>
    </row>
    <row r="3875" spans="20:23" x14ac:dyDescent="0.25">
      <c r="T3875" s="3" t="s">
        <v>22</v>
      </c>
      <c r="U3875" s="11">
        <f t="shared" si="60"/>
        <v>0</v>
      </c>
      <c r="V3875" s="3">
        <v>120</v>
      </c>
      <c r="W3875" s="3">
        <v>158.80000000000001</v>
      </c>
    </row>
    <row r="3876" spans="20:23" x14ac:dyDescent="0.25">
      <c r="T3876" s="2" t="s">
        <v>22</v>
      </c>
      <c r="U3876" s="10">
        <f t="shared" si="60"/>
        <v>0</v>
      </c>
      <c r="V3876" s="2">
        <v>117</v>
      </c>
      <c r="W3876" s="2">
        <v>234</v>
      </c>
    </row>
    <row r="3877" spans="20:23" x14ac:dyDescent="0.25">
      <c r="T3877" s="3" t="s">
        <v>22</v>
      </c>
      <c r="U3877" s="11">
        <f t="shared" si="60"/>
        <v>0</v>
      </c>
      <c r="V3877" s="3">
        <v>105</v>
      </c>
      <c r="W3877" s="3">
        <v>132.30000000000001</v>
      </c>
    </row>
    <row r="3878" spans="20:23" x14ac:dyDescent="0.25">
      <c r="T3878" s="2" t="s">
        <v>22</v>
      </c>
      <c r="U3878" s="10">
        <f t="shared" si="60"/>
        <v>0</v>
      </c>
      <c r="V3878" s="2">
        <v>76</v>
      </c>
      <c r="W3878" s="2">
        <v>276.60000000000002</v>
      </c>
    </row>
    <row r="3879" spans="20:23" x14ac:dyDescent="0.25">
      <c r="T3879" s="3" t="s">
        <v>23</v>
      </c>
      <c r="U3879" s="11">
        <f t="shared" si="60"/>
        <v>1</v>
      </c>
      <c r="V3879" s="3">
        <v>92</v>
      </c>
      <c r="W3879" s="3">
        <v>108.2</v>
      </c>
    </row>
    <row r="3880" spans="20:23" x14ac:dyDescent="0.25">
      <c r="T3880" s="2" t="s">
        <v>22</v>
      </c>
      <c r="U3880" s="10">
        <f t="shared" si="60"/>
        <v>0</v>
      </c>
      <c r="V3880" s="2">
        <v>94</v>
      </c>
      <c r="W3880" s="2">
        <v>156</v>
      </c>
    </row>
    <row r="3881" spans="20:23" x14ac:dyDescent="0.25">
      <c r="T3881" s="3" t="s">
        <v>22</v>
      </c>
      <c r="U3881" s="11">
        <f t="shared" si="60"/>
        <v>0</v>
      </c>
      <c r="V3881" s="3">
        <v>124</v>
      </c>
      <c r="W3881" s="3">
        <v>208.5</v>
      </c>
    </row>
    <row r="3882" spans="20:23" x14ac:dyDescent="0.25">
      <c r="T3882" s="2" t="s">
        <v>22</v>
      </c>
      <c r="U3882" s="10">
        <f t="shared" si="60"/>
        <v>0</v>
      </c>
      <c r="V3882" s="2">
        <v>88</v>
      </c>
      <c r="W3882" s="2">
        <v>243.4</v>
      </c>
    </row>
    <row r="3883" spans="20:23" x14ac:dyDescent="0.25">
      <c r="T3883" s="3" t="s">
        <v>23</v>
      </c>
      <c r="U3883" s="11">
        <f t="shared" si="60"/>
        <v>1</v>
      </c>
      <c r="V3883" s="3">
        <v>89</v>
      </c>
      <c r="W3883" s="3">
        <v>275.39999999999998</v>
      </c>
    </row>
    <row r="3884" spans="20:23" x14ac:dyDescent="0.25">
      <c r="T3884" s="2" t="s">
        <v>22</v>
      </c>
      <c r="U3884" s="10">
        <f t="shared" si="60"/>
        <v>0</v>
      </c>
      <c r="V3884" s="2">
        <v>89</v>
      </c>
      <c r="W3884" s="2">
        <v>198.1</v>
      </c>
    </row>
    <row r="3885" spans="20:23" x14ac:dyDescent="0.25">
      <c r="T3885" s="3" t="s">
        <v>22</v>
      </c>
      <c r="U3885" s="11">
        <f t="shared" si="60"/>
        <v>0</v>
      </c>
      <c r="V3885" s="3">
        <v>112</v>
      </c>
      <c r="W3885" s="3">
        <v>109.8</v>
      </c>
    </row>
    <row r="3886" spans="20:23" x14ac:dyDescent="0.25">
      <c r="T3886" s="2" t="s">
        <v>22</v>
      </c>
      <c r="U3886" s="10">
        <f t="shared" si="60"/>
        <v>0</v>
      </c>
      <c r="V3886" s="2">
        <v>99</v>
      </c>
      <c r="W3886" s="2">
        <v>120.5</v>
      </c>
    </row>
    <row r="3887" spans="20:23" x14ac:dyDescent="0.25">
      <c r="T3887" s="3" t="s">
        <v>23</v>
      </c>
      <c r="U3887" s="11">
        <f t="shared" si="60"/>
        <v>1</v>
      </c>
      <c r="V3887" s="3">
        <v>96</v>
      </c>
      <c r="W3887" s="3">
        <v>256.60000000000002</v>
      </c>
    </row>
    <row r="3888" spans="20:23" x14ac:dyDescent="0.25">
      <c r="T3888" s="2" t="s">
        <v>22</v>
      </c>
      <c r="U3888" s="10">
        <f t="shared" si="60"/>
        <v>0</v>
      </c>
      <c r="V3888" s="2">
        <v>88</v>
      </c>
      <c r="W3888" s="2">
        <v>85.8</v>
      </c>
    </row>
    <row r="3889" spans="20:23" x14ac:dyDescent="0.25">
      <c r="T3889" s="3" t="s">
        <v>22</v>
      </c>
      <c r="U3889" s="11">
        <f t="shared" si="60"/>
        <v>0</v>
      </c>
      <c r="V3889" s="3">
        <v>96</v>
      </c>
      <c r="W3889" s="3">
        <v>174</v>
      </c>
    </row>
    <row r="3890" spans="20:23" x14ac:dyDescent="0.25">
      <c r="T3890" s="2" t="s">
        <v>22</v>
      </c>
      <c r="U3890" s="10">
        <f t="shared" si="60"/>
        <v>0</v>
      </c>
      <c r="V3890" s="2">
        <v>95</v>
      </c>
      <c r="W3890" s="2">
        <v>221.4</v>
      </c>
    </row>
    <row r="3891" spans="20:23" x14ac:dyDescent="0.25">
      <c r="T3891" s="3" t="s">
        <v>22</v>
      </c>
      <c r="U3891" s="11">
        <f t="shared" si="60"/>
        <v>0</v>
      </c>
      <c r="V3891" s="3">
        <v>52</v>
      </c>
      <c r="W3891" s="3">
        <v>133.1</v>
      </c>
    </row>
    <row r="3892" spans="20:23" x14ac:dyDescent="0.25">
      <c r="T3892" s="2" t="s">
        <v>22</v>
      </c>
      <c r="U3892" s="10">
        <f t="shared" si="60"/>
        <v>0</v>
      </c>
      <c r="V3892" s="2">
        <v>77</v>
      </c>
      <c r="W3892" s="2">
        <v>195.2</v>
      </c>
    </row>
    <row r="3893" spans="20:23" x14ac:dyDescent="0.25">
      <c r="T3893" s="3" t="s">
        <v>22</v>
      </c>
      <c r="U3893" s="11">
        <f t="shared" si="60"/>
        <v>0</v>
      </c>
      <c r="V3893" s="3">
        <v>108</v>
      </c>
      <c r="W3893" s="3">
        <v>246.4</v>
      </c>
    </row>
    <row r="3894" spans="20:23" x14ac:dyDescent="0.25">
      <c r="T3894" s="2" t="s">
        <v>22</v>
      </c>
      <c r="U3894" s="10">
        <f t="shared" si="60"/>
        <v>0</v>
      </c>
      <c r="V3894" s="2">
        <v>80</v>
      </c>
      <c r="W3894" s="2">
        <v>199.2</v>
      </c>
    </row>
    <row r="3895" spans="20:23" x14ac:dyDescent="0.25">
      <c r="T3895" s="3" t="s">
        <v>22</v>
      </c>
      <c r="U3895" s="11">
        <f t="shared" si="60"/>
        <v>0</v>
      </c>
      <c r="V3895" s="3">
        <v>92</v>
      </c>
      <c r="W3895" s="3">
        <v>235.4</v>
      </c>
    </row>
    <row r="3896" spans="20:23" x14ac:dyDescent="0.25">
      <c r="T3896" s="2" t="s">
        <v>22</v>
      </c>
      <c r="U3896" s="10">
        <f t="shared" si="60"/>
        <v>0</v>
      </c>
      <c r="V3896" s="2">
        <v>90</v>
      </c>
      <c r="W3896" s="2">
        <v>155.9</v>
      </c>
    </row>
    <row r="3897" spans="20:23" x14ac:dyDescent="0.25">
      <c r="T3897" s="3" t="s">
        <v>22</v>
      </c>
      <c r="U3897" s="11">
        <f t="shared" si="60"/>
        <v>0</v>
      </c>
      <c r="V3897" s="3">
        <v>102</v>
      </c>
      <c r="W3897" s="3">
        <v>102.4</v>
      </c>
    </row>
    <row r="3898" spans="20:23" x14ac:dyDescent="0.25">
      <c r="T3898" s="2" t="s">
        <v>22</v>
      </c>
      <c r="U3898" s="10">
        <f t="shared" si="60"/>
        <v>0</v>
      </c>
      <c r="V3898" s="2">
        <v>101</v>
      </c>
      <c r="W3898" s="2">
        <v>192.2</v>
      </c>
    </row>
    <row r="3899" spans="20:23" x14ac:dyDescent="0.25">
      <c r="T3899" s="3" t="s">
        <v>22</v>
      </c>
      <c r="U3899" s="11">
        <f t="shared" si="60"/>
        <v>0</v>
      </c>
      <c r="V3899" s="3">
        <v>124</v>
      </c>
      <c r="W3899" s="3">
        <v>202.7</v>
      </c>
    </row>
    <row r="3900" spans="20:23" x14ac:dyDescent="0.25">
      <c r="T3900" s="2" t="s">
        <v>23</v>
      </c>
      <c r="U3900" s="10">
        <f t="shared" si="60"/>
        <v>1</v>
      </c>
      <c r="V3900" s="2">
        <v>116</v>
      </c>
      <c r="W3900" s="2">
        <v>84.3</v>
      </c>
    </row>
    <row r="3901" spans="20:23" x14ac:dyDescent="0.25">
      <c r="T3901" s="3" t="s">
        <v>22</v>
      </c>
      <c r="U3901" s="11">
        <f t="shared" si="60"/>
        <v>0</v>
      </c>
      <c r="V3901" s="3">
        <v>127</v>
      </c>
      <c r="W3901" s="3">
        <v>168</v>
      </c>
    </row>
    <row r="3902" spans="20:23" x14ac:dyDescent="0.25">
      <c r="T3902" s="2" t="s">
        <v>22</v>
      </c>
      <c r="U3902" s="10">
        <f t="shared" si="60"/>
        <v>0</v>
      </c>
      <c r="V3902" s="2">
        <v>86</v>
      </c>
      <c r="W3902" s="2">
        <v>278.10000000000002</v>
      </c>
    </row>
    <row r="3903" spans="20:23" x14ac:dyDescent="0.25">
      <c r="T3903" s="3" t="s">
        <v>22</v>
      </c>
      <c r="U3903" s="11">
        <f t="shared" si="60"/>
        <v>0</v>
      </c>
      <c r="V3903" s="3">
        <v>89</v>
      </c>
      <c r="W3903" s="3">
        <v>128.30000000000001</v>
      </c>
    </row>
    <row r="3904" spans="20:23" x14ac:dyDescent="0.25">
      <c r="T3904" s="2" t="s">
        <v>22</v>
      </c>
      <c r="U3904" s="10">
        <f t="shared" si="60"/>
        <v>0</v>
      </c>
      <c r="V3904" s="2">
        <v>107</v>
      </c>
      <c r="W3904" s="2">
        <v>227.8</v>
      </c>
    </row>
    <row r="3905" spans="20:23" x14ac:dyDescent="0.25">
      <c r="T3905" s="3" t="s">
        <v>23</v>
      </c>
      <c r="U3905" s="11">
        <f t="shared" si="60"/>
        <v>1</v>
      </c>
      <c r="V3905" s="3">
        <v>74</v>
      </c>
      <c r="W3905" s="3">
        <v>54.8</v>
      </c>
    </row>
    <row r="3906" spans="20:23" x14ac:dyDescent="0.25">
      <c r="T3906" s="2" t="s">
        <v>22</v>
      </c>
      <c r="U3906" s="10">
        <f t="shared" si="60"/>
        <v>0</v>
      </c>
      <c r="V3906" s="2">
        <v>102</v>
      </c>
      <c r="W3906" s="2">
        <v>140.19999999999999</v>
      </c>
    </row>
    <row r="3907" spans="20:23" x14ac:dyDescent="0.25">
      <c r="T3907" s="3" t="s">
        <v>23</v>
      </c>
      <c r="U3907" s="11">
        <f t="shared" ref="U3907:U3970" si="61">IF(T3907="yes",1,0)</f>
        <v>1</v>
      </c>
      <c r="V3907" s="3">
        <v>110</v>
      </c>
      <c r="W3907" s="3">
        <v>271.2</v>
      </c>
    </row>
    <row r="3908" spans="20:23" x14ac:dyDescent="0.25">
      <c r="T3908" s="2" t="s">
        <v>22</v>
      </c>
      <c r="U3908" s="10">
        <f t="shared" si="61"/>
        <v>0</v>
      </c>
      <c r="V3908" s="2">
        <v>116</v>
      </c>
      <c r="W3908" s="2">
        <v>180</v>
      </c>
    </row>
    <row r="3909" spans="20:23" x14ac:dyDescent="0.25">
      <c r="T3909" s="3" t="s">
        <v>22</v>
      </c>
      <c r="U3909" s="11">
        <f t="shared" si="61"/>
        <v>0</v>
      </c>
      <c r="V3909" s="3">
        <v>122</v>
      </c>
      <c r="W3909" s="3">
        <v>189.8</v>
      </c>
    </row>
    <row r="3910" spans="20:23" x14ac:dyDescent="0.25">
      <c r="T3910" s="2" t="s">
        <v>22</v>
      </c>
      <c r="U3910" s="10">
        <f t="shared" si="61"/>
        <v>0</v>
      </c>
      <c r="V3910" s="2">
        <v>117</v>
      </c>
      <c r="W3910" s="2">
        <v>257.3</v>
      </c>
    </row>
    <row r="3911" spans="20:23" x14ac:dyDescent="0.25">
      <c r="T3911" s="3" t="s">
        <v>22</v>
      </c>
      <c r="U3911" s="11">
        <f t="shared" si="61"/>
        <v>0</v>
      </c>
      <c r="V3911" s="3">
        <v>93</v>
      </c>
      <c r="W3911" s="3">
        <v>103.3</v>
      </c>
    </row>
    <row r="3912" spans="20:23" x14ac:dyDescent="0.25">
      <c r="T3912" s="2" t="s">
        <v>22</v>
      </c>
      <c r="U3912" s="10">
        <f t="shared" si="61"/>
        <v>0</v>
      </c>
      <c r="V3912" s="2">
        <v>115</v>
      </c>
      <c r="W3912" s="2">
        <v>208.1</v>
      </c>
    </row>
    <row r="3913" spans="20:23" x14ac:dyDescent="0.25">
      <c r="T3913" s="3" t="s">
        <v>22</v>
      </c>
      <c r="U3913" s="11">
        <f t="shared" si="61"/>
        <v>0</v>
      </c>
      <c r="V3913" s="3">
        <v>65</v>
      </c>
      <c r="W3913" s="3">
        <v>195.1</v>
      </c>
    </row>
    <row r="3914" spans="20:23" x14ac:dyDescent="0.25">
      <c r="T3914" s="2" t="s">
        <v>22</v>
      </c>
      <c r="U3914" s="10">
        <f t="shared" si="61"/>
        <v>0</v>
      </c>
      <c r="V3914" s="2">
        <v>97</v>
      </c>
      <c r="W3914" s="2">
        <v>162.6</v>
      </c>
    </row>
    <row r="3915" spans="20:23" x14ac:dyDescent="0.25">
      <c r="T3915" s="3" t="s">
        <v>22</v>
      </c>
      <c r="U3915" s="11">
        <f t="shared" si="61"/>
        <v>0</v>
      </c>
      <c r="V3915" s="3">
        <v>84</v>
      </c>
      <c r="W3915" s="3">
        <v>197.8</v>
      </c>
    </row>
    <row r="3916" spans="20:23" x14ac:dyDescent="0.25">
      <c r="T3916" s="2" t="s">
        <v>22</v>
      </c>
      <c r="U3916" s="10">
        <f t="shared" si="61"/>
        <v>0</v>
      </c>
      <c r="V3916" s="2">
        <v>118</v>
      </c>
      <c r="W3916" s="2">
        <v>212.4</v>
      </c>
    </row>
    <row r="3917" spans="20:23" x14ac:dyDescent="0.25">
      <c r="T3917" s="3" t="s">
        <v>22</v>
      </c>
      <c r="U3917" s="11">
        <f t="shared" si="61"/>
        <v>0</v>
      </c>
      <c r="V3917" s="3">
        <v>114</v>
      </c>
      <c r="W3917" s="3">
        <v>63.7</v>
      </c>
    </row>
    <row r="3918" spans="20:23" x14ac:dyDescent="0.25">
      <c r="T3918" s="2" t="s">
        <v>22</v>
      </c>
      <c r="U3918" s="10">
        <f t="shared" si="61"/>
        <v>0</v>
      </c>
      <c r="V3918" s="2">
        <v>90</v>
      </c>
      <c r="W3918" s="2">
        <v>193.8</v>
      </c>
    </row>
    <row r="3919" spans="20:23" x14ac:dyDescent="0.25">
      <c r="T3919" s="3" t="s">
        <v>22</v>
      </c>
      <c r="U3919" s="11">
        <f t="shared" si="61"/>
        <v>0</v>
      </c>
      <c r="V3919" s="3">
        <v>81</v>
      </c>
      <c r="W3919" s="3">
        <v>144</v>
      </c>
    </row>
    <row r="3920" spans="20:23" x14ac:dyDescent="0.25">
      <c r="T3920" s="2" t="s">
        <v>22</v>
      </c>
      <c r="U3920" s="10">
        <f t="shared" si="61"/>
        <v>0</v>
      </c>
      <c r="V3920" s="2">
        <v>91</v>
      </c>
      <c r="W3920" s="2">
        <v>189</v>
      </c>
    </row>
    <row r="3921" spans="20:23" x14ac:dyDescent="0.25">
      <c r="T3921" s="3" t="s">
        <v>22</v>
      </c>
      <c r="U3921" s="11">
        <f t="shared" si="61"/>
        <v>0</v>
      </c>
      <c r="V3921" s="3">
        <v>98</v>
      </c>
      <c r="W3921" s="3">
        <v>168.9</v>
      </c>
    </row>
    <row r="3922" spans="20:23" x14ac:dyDescent="0.25">
      <c r="T3922" s="2" t="s">
        <v>22</v>
      </c>
      <c r="U3922" s="10">
        <f t="shared" si="61"/>
        <v>0</v>
      </c>
      <c r="V3922" s="2">
        <v>100</v>
      </c>
      <c r="W3922" s="2">
        <v>204.7</v>
      </c>
    </row>
    <row r="3923" spans="20:23" x14ac:dyDescent="0.25">
      <c r="T3923" s="3" t="s">
        <v>22</v>
      </c>
      <c r="U3923" s="11">
        <f t="shared" si="61"/>
        <v>0</v>
      </c>
      <c r="V3923" s="3">
        <v>87</v>
      </c>
      <c r="W3923" s="3">
        <v>226.8</v>
      </c>
    </row>
    <row r="3924" spans="20:23" x14ac:dyDescent="0.25">
      <c r="T3924" s="2" t="s">
        <v>22</v>
      </c>
      <c r="U3924" s="10">
        <f t="shared" si="61"/>
        <v>0</v>
      </c>
      <c r="V3924" s="2">
        <v>114</v>
      </c>
      <c r="W3924" s="2">
        <v>152.1</v>
      </c>
    </row>
    <row r="3925" spans="20:23" x14ac:dyDescent="0.25">
      <c r="T3925" s="3" t="s">
        <v>22</v>
      </c>
      <c r="U3925" s="11">
        <f t="shared" si="61"/>
        <v>0</v>
      </c>
      <c r="V3925" s="3">
        <v>95</v>
      </c>
      <c r="W3925" s="3">
        <v>139.1</v>
      </c>
    </row>
    <row r="3926" spans="20:23" x14ac:dyDescent="0.25">
      <c r="T3926" s="2" t="s">
        <v>22</v>
      </c>
      <c r="U3926" s="10">
        <f t="shared" si="61"/>
        <v>0</v>
      </c>
      <c r="V3926" s="2">
        <v>121</v>
      </c>
      <c r="W3926" s="2">
        <v>150.5</v>
      </c>
    </row>
    <row r="3927" spans="20:23" x14ac:dyDescent="0.25">
      <c r="T3927" s="3" t="s">
        <v>22</v>
      </c>
      <c r="U3927" s="11">
        <f t="shared" si="61"/>
        <v>0</v>
      </c>
      <c r="V3927" s="3">
        <v>73</v>
      </c>
      <c r="W3927" s="3">
        <v>231.9</v>
      </c>
    </row>
    <row r="3928" spans="20:23" x14ac:dyDescent="0.25">
      <c r="T3928" s="2" t="s">
        <v>22</v>
      </c>
      <c r="U3928" s="10">
        <f t="shared" si="61"/>
        <v>0</v>
      </c>
      <c r="V3928" s="2">
        <v>79</v>
      </c>
      <c r="W3928" s="2">
        <v>207.1</v>
      </c>
    </row>
    <row r="3929" spans="20:23" x14ac:dyDescent="0.25">
      <c r="T3929" s="3" t="s">
        <v>23</v>
      </c>
      <c r="U3929" s="11">
        <f t="shared" si="61"/>
        <v>1</v>
      </c>
      <c r="V3929" s="3">
        <v>104</v>
      </c>
      <c r="W3929" s="3">
        <v>225.4</v>
      </c>
    </row>
    <row r="3930" spans="20:23" x14ac:dyDescent="0.25">
      <c r="T3930" s="2" t="s">
        <v>22</v>
      </c>
      <c r="U3930" s="10">
        <f t="shared" si="61"/>
        <v>0</v>
      </c>
      <c r="V3930" s="2">
        <v>115</v>
      </c>
      <c r="W3930" s="2">
        <v>116.4</v>
      </c>
    </row>
    <row r="3931" spans="20:23" x14ac:dyDescent="0.25">
      <c r="T3931" s="3" t="s">
        <v>22</v>
      </c>
      <c r="U3931" s="11">
        <f t="shared" si="61"/>
        <v>0</v>
      </c>
      <c r="V3931" s="3">
        <v>104</v>
      </c>
      <c r="W3931" s="3">
        <v>195.7</v>
      </c>
    </row>
    <row r="3932" spans="20:23" x14ac:dyDescent="0.25">
      <c r="T3932" s="2" t="s">
        <v>22</v>
      </c>
      <c r="U3932" s="10">
        <f t="shared" si="61"/>
        <v>0</v>
      </c>
      <c r="V3932" s="2">
        <v>99</v>
      </c>
      <c r="W3932" s="2">
        <v>79.400000000000006</v>
      </c>
    </row>
    <row r="3933" spans="20:23" x14ac:dyDescent="0.25">
      <c r="T3933" s="3" t="s">
        <v>23</v>
      </c>
      <c r="U3933" s="11">
        <f t="shared" si="61"/>
        <v>1</v>
      </c>
      <c r="V3933" s="3">
        <v>114</v>
      </c>
      <c r="W3933" s="3">
        <v>102.9</v>
      </c>
    </row>
    <row r="3934" spans="20:23" x14ac:dyDescent="0.25">
      <c r="T3934" s="2" t="s">
        <v>22</v>
      </c>
      <c r="U3934" s="10">
        <f t="shared" si="61"/>
        <v>0</v>
      </c>
      <c r="V3934" s="2">
        <v>74</v>
      </c>
      <c r="W3934" s="2">
        <v>99.7</v>
      </c>
    </row>
    <row r="3935" spans="20:23" x14ac:dyDescent="0.25">
      <c r="T3935" s="3" t="s">
        <v>22</v>
      </c>
      <c r="U3935" s="11">
        <f t="shared" si="61"/>
        <v>0</v>
      </c>
      <c r="V3935" s="3">
        <v>107</v>
      </c>
      <c r="W3935" s="3">
        <v>213.4</v>
      </c>
    </row>
    <row r="3936" spans="20:23" x14ac:dyDescent="0.25">
      <c r="T3936" s="2" t="s">
        <v>22</v>
      </c>
      <c r="U3936" s="10">
        <f t="shared" si="61"/>
        <v>0</v>
      </c>
      <c r="V3936" s="2">
        <v>103</v>
      </c>
      <c r="W3936" s="2">
        <v>185.1</v>
      </c>
    </row>
    <row r="3937" spans="20:23" x14ac:dyDescent="0.25">
      <c r="T3937" s="3" t="s">
        <v>22</v>
      </c>
      <c r="U3937" s="11">
        <f t="shared" si="61"/>
        <v>0</v>
      </c>
      <c r="V3937" s="3">
        <v>101</v>
      </c>
      <c r="W3937" s="3">
        <v>166.5</v>
      </c>
    </row>
    <row r="3938" spans="20:23" x14ac:dyDescent="0.25">
      <c r="T3938" s="2" t="s">
        <v>22</v>
      </c>
      <c r="U3938" s="10">
        <f t="shared" si="61"/>
        <v>0</v>
      </c>
      <c r="V3938" s="2">
        <v>100</v>
      </c>
      <c r="W3938" s="2">
        <v>220.1</v>
      </c>
    </row>
    <row r="3939" spans="20:23" x14ac:dyDescent="0.25">
      <c r="T3939" s="3" t="s">
        <v>22</v>
      </c>
      <c r="U3939" s="11">
        <f t="shared" si="61"/>
        <v>0</v>
      </c>
      <c r="V3939" s="3">
        <v>93</v>
      </c>
      <c r="W3939" s="3">
        <v>102.8</v>
      </c>
    </row>
    <row r="3940" spans="20:23" x14ac:dyDescent="0.25">
      <c r="T3940" s="2" t="s">
        <v>22</v>
      </c>
      <c r="U3940" s="10">
        <f t="shared" si="61"/>
        <v>0</v>
      </c>
      <c r="V3940" s="2">
        <v>134</v>
      </c>
      <c r="W3940" s="2">
        <v>181.3</v>
      </c>
    </row>
    <row r="3941" spans="20:23" x14ac:dyDescent="0.25">
      <c r="T3941" s="3" t="s">
        <v>23</v>
      </c>
      <c r="U3941" s="11">
        <f t="shared" si="61"/>
        <v>1</v>
      </c>
      <c r="V3941" s="3">
        <v>113</v>
      </c>
      <c r="W3941" s="3">
        <v>281.10000000000002</v>
      </c>
    </row>
    <row r="3942" spans="20:23" x14ac:dyDescent="0.25">
      <c r="T3942" s="2" t="s">
        <v>23</v>
      </c>
      <c r="U3942" s="10">
        <f t="shared" si="61"/>
        <v>1</v>
      </c>
      <c r="V3942" s="2">
        <v>91</v>
      </c>
      <c r="W3942" s="2">
        <v>251.3</v>
      </c>
    </row>
    <row r="3943" spans="20:23" x14ac:dyDescent="0.25">
      <c r="T3943" s="3" t="s">
        <v>22</v>
      </c>
      <c r="U3943" s="11">
        <f t="shared" si="61"/>
        <v>0</v>
      </c>
      <c r="V3943" s="3">
        <v>103</v>
      </c>
      <c r="W3943" s="3">
        <v>141.9</v>
      </c>
    </row>
    <row r="3944" spans="20:23" x14ac:dyDescent="0.25">
      <c r="T3944" s="2" t="s">
        <v>22</v>
      </c>
      <c r="U3944" s="10">
        <f t="shared" si="61"/>
        <v>0</v>
      </c>
      <c r="V3944" s="2">
        <v>96</v>
      </c>
      <c r="W3944" s="2">
        <v>148</v>
      </c>
    </row>
    <row r="3945" spans="20:23" x14ac:dyDescent="0.25">
      <c r="T3945" s="3" t="s">
        <v>23</v>
      </c>
      <c r="U3945" s="11">
        <f t="shared" si="61"/>
        <v>1</v>
      </c>
      <c r="V3945" s="3">
        <v>72</v>
      </c>
      <c r="W3945" s="3">
        <v>200.7</v>
      </c>
    </row>
    <row r="3946" spans="20:23" x14ac:dyDescent="0.25">
      <c r="T3946" s="2" t="s">
        <v>22</v>
      </c>
      <c r="U3946" s="10">
        <f t="shared" si="61"/>
        <v>0</v>
      </c>
      <c r="V3946" s="2">
        <v>83</v>
      </c>
      <c r="W3946" s="2">
        <v>238.3</v>
      </c>
    </row>
    <row r="3947" spans="20:23" x14ac:dyDescent="0.25">
      <c r="T3947" s="3" t="s">
        <v>22</v>
      </c>
      <c r="U3947" s="11">
        <f t="shared" si="61"/>
        <v>0</v>
      </c>
      <c r="V3947" s="3">
        <v>103</v>
      </c>
      <c r="W3947" s="3">
        <v>220.1</v>
      </c>
    </row>
    <row r="3948" spans="20:23" x14ac:dyDescent="0.25">
      <c r="T3948" s="2" t="s">
        <v>22</v>
      </c>
      <c r="U3948" s="10">
        <f t="shared" si="61"/>
        <v>0</v>
      </c>
      <c r="V3948" s="2">
        <v>99</v>
      </c>
      <c r="W3948" s="2">
        <v>124.7</v>
      </c>
    </row>
    <row r="3949" spans="20:23" x14ac:dyDescent="0.25">
      <c r="T3949" s="3" t="s">
        <v>22</v>
      </c>
      <c r="U3949" s="11">
        <f t="shared" si="61"/>
        <v>0</v>
      </c>
      <c r="V3949" s="3">
        <v>101</v>
      </c>
      <c r="W3949" s="3">
        <v>147</v>
      </c>
    </row>
    <row r="3950" spans="20:23" x14ac:dyDescent="0.25">
      <c r="T3950" s="2" t="s">
        <v>22</v>
      </c>
      <c r="U3950" s="10">
        <f t="shared" si="61"/>
        <v>0</v>
      </c>
      <c r="V3950" s="2">
        <v>107</v>
      </c>
      <c r="W3950" s="2">
        <v>194.2</v>
      </c>
    </row>
    <row r="3951" spans="20:23" x14ac:dyDescent="0.25">
      <c r="T3951" s="3" t="s">
        <v>22</v>
      </c>
      <c r="U3951" s="11">
        <f t="shared" si="61"/>
        <v>0</v>
      </c>
      <c r="V3951" s="3">
        <v>91</v>
      </c>
      <c r="W3951" s="3">
        <v>214.9</v>
      </c>
    </row>
    <row r="3952" spans="20:23" x14ac:dyDescent="0.25">
      <c r="T3952" s="2" t="s">
        <v>23</v>
      </c>
      <c r="U3952" s="10">
        <f t="shared" si="61"/>
        <v>1</v>
      </c>
      <c r="V3952" s="2">
        <v>94</v>
      </c>
      <c r="W3952" s="2">
        <v>269.8</v>
      </c>
    </row>
    <row r="3953" spans="20:23" x14ac:dyDescent="0.25">
      <c r="T3953" s="3" t="s">
        <v>22</v>
      </c>
      <c r="U3953" s="11">
        <f t="shared" si="61"/>
        <v>0</v>
      </c>
      <c r="V3953" s="3">
        <v>147</v>
      </c>
      <c r="W3953" s="3">
        <v>151.19999999999999</v>
      </c>
    </row>
    <row r="3954" spans="20:23" x14ac:dyDescent="0.25">
      <c r="T3954" s="2" t="s">
        <v>22</v>
      </c>
      <c r="U3954" s="10">
        <f t="shared" si="61"/>
        <v>0</v>
      </c>
      <c r="V3954" s="2">
        <v>110</v>
      </c>
      <c r="W3954" s="2">
        <v>111.3</v>
      </c>
    </row>
    <row r="3955" spans="20:23" x14ac:dyDescent="0.25">
      <c r="T3955" s="3" t="s">
        <v>22</v>
      </c>
      <c r="U3955" s="11">
        <f t="shared" si="61"/>
        <v>0</v>
      </c>
      <c r="V3955" s="3">
        <v>120</v>
      </c>
      <c r="W3955" s="3">
        <v>273.8</v>
      </c>
    </row>
    <row r="3956" spans="20:23" x14ac:dyDescent="0.25">
      <c r="T3956" s="2" t="s">
        <v>22</v>
      </c>
      <c r="U3956" s="10">
        <f t="shared" si="61"/>
        <v>0</v>
      </c>
      <c r="V3956" s="2">
        <v>88</v>
      </c>
      <c r="W3956" s="2">
        <v>142.6</v>
      </c>
    </row>
    <row r="3957" spans="20:23" x14ac:dyDescent="0.25">
      <c r="T3957" s="3" t="s">
        <v>22</v>
      </c>
      <c r="U3957" s="11">
        <f t="shared" si="61"/>
        <v>0</v>
      </c>
      <c r="V3957" s="3">
        <v>49</v>
      </c>
      <c r="W3957" s="3">
        <v>178</v>
      </c>
    </row>
    <row r="3958" spans="20:23" x14ac:dyDescent="0.25">
      <c r="T3958" s="2" t="s">
        <v>22</v>
      </c>
      <c r="U3958" s="10">
        <f t="shared" si="61"/>
        <v>0</v>
      </c>
      <c r="V3958" s="2">
        <v>94</v>
      </c>
      <c r="W3958" s="2">
        <v>180.5</v>
      </c>
    </row>
    <row r="3959" spans="20:23" x14ac:dyDescent="0.25">
      <c r="T3959" s="3" t="s">
        <v>22</v>
      </c>
      <c r="U3959" s="11">
        <f t="shared" si="61"/>
        <v>0</v>
      </c>
      <c r="V3959" s="3">
        <v>125</v>
      </c>
      <c r="W3959" s="3">
        <v>141.69999999999999</v>
      </c>
    </row>
    <row r="3960" spans="20:23" x14ac:dyDescent="0.25">
      <c r="T3960" s="2" t="s">
        <v>23</v>
      </c>
      <c r="U3960" s="10">
        <f t="shared" si="61"/>
        <v>1</v>
      </c>
      <c r="V3960" s="2">
        <v>73</v>
      </c>
      <c r="W3960" s="2">
        <v>289.3</v>
      </c>
    </row>
    <row r="3961" spans="20:23" x14ac:dyDescent="0.25">
      <c r="T3961" s="3" t="s">
        <v>22</v>
      </c>
      <c r="U3961" s="11">
        <f t="shared" si="61"/>
        <v>0</v>
      </c>
      <c r="V3961" s="3">
        <v>91</v>
      </c>
      <c r="W3961" s="3">
        <v>193.4</v>
      </c>
    </row>
    <row r="3962" spans="20:23" x14ac:dyDescent="0.25">
      <c r="T3962" s="2" t="s">
        <v>22</v>
      </c>
      <c r="U3962" s="10">
        <f t="shared" si="61"/>
        <v>0</v>
      </c>
      <c r="V3962" s="2">
        <v>92</v>
      </c>
      <c r="W3962" s="2">
        <v>184.2</v>
      </c>
    </row>
    <row r="3963" spans="20:23" x14ac:dyDescent="0.25">
      <c r="T3963" s="3" t="s">
        <v>22</v>
      </c>
      <c r="U3963" s="11">
        <f t="shared" si="61"/>
        <v>0</v>
      </c>
      <c r="V3963" s="3">
        <v>87</v>
      </c>
      <c r="W3963" s="3">
        <v>144.1</v>
      </c>
    </row>
    <row r="3964" spans="20:23" x14ac:dyDescent="0.25">
      <c r="T3964" s="2" t="s">
        <v>22</v>
      </c>
      <c r="U3964" s="10">
        <f t="shared" si="61"/>
        <v>0</v>
      </c>
      <c r="V3964" s="2">
        <v>84</v>
      </c>
      <c r="W3964" s="2">
        <v>180.3</v>
      </c>
    </row>
    <row r="3965" spans="20:23" x14ac:dyDescent="0.25">
      <c r="T3965" s="3" t="s">
        <v>22</v>
      </c>
      <c r="U3965" s="11">
        <f t="shared" si="61"/>
        <v>0</v>
      </c>
      <c r="V3965" s="3">
        <v>76</v>
      </c>
      <c r="W3965" s="3">
        <v>179.2</v>
      </c>
    </row>
    <row r="3966" spans="20:23" x14ac:dyDescent="0.25">
      <c r="T3966" s="2" t="s">
        <v>22</v>
      </c>
      <c r="U3966" s="10">
        <f t="shared" si="61"/>
        <v>0</v>
      </c>
      <c r="V3966" s="2">
        <v>91</v>
      </c>
      <c r="W3966" s="2">
        <v>50.6</v>
      </c>
    </row>
    <row r="3967" spans="20:23" x14ac:dyDescent="0.25">
      <c r="T3967" s="3" t="s">
        <v>22</v>
      </c>
      <c r="U3967" s="11">
        <f t="shared" si="61"/>
        <v>0</v>
      </c>
      <c r="V3967" s="3">
        <v>73</v>
      </c>
      <c r="W3967" s="3">
        <v>223.7</v>
      </c>
    </row>
    <row r="3968" spans="20:23" x14ac:dyDescent="0.25">
      <c r="T3968" s="2" t="s">
        <v>22</v>
      </c>
      <c r="U3968" s="10">
        <f t="shared" si="61"/>
        <v>0</v>
      </c>
      <c r="V3968" s="2">
        <v>110</v>
      </c>
      <c r="W3968" s="2">
        <v>220.5</v>
      </c>
    </row>
    <row r="3969" spans="20:23" x14ac:dyDescent="0.25">
      <c r="T3969" s="3" t="s">
        <v>22</v>
      </c>
      <c r="U3969" s="11">
        <f t="shared" si="61"/>
        <v>0</v>
      </c>
      <c r="V3969" s="3">
        <v>110</v>
      </c>
      <c r="W3969" s="3">
        <v>217.6</v>
      </c>
    </row>
    <row r="3970" spans="20:23" x14ac:dyDescent="0.25">
      <c r="T3970" s="2" t="s">
        <v>22</v>
      </c>
      <c r="U3970" s="10">
        <f t="shared" si="61"/>
        <v>0</v>
      </c>
      <c r="V3970" s="2">
        <v>81</v>
      </c>
      <c r="W3970" s="2">
        <v>138.30000000000001</v>
      </c>
    </row>
    <row r="3971" spans="20:23" x14ac:dyDescent="0.25">
      <c r="T3971" s="3" t="s">
        <v>22</v>
      </c>
      <c r="U3971" s="11">
        <f t="shared" ref="U3971:U4034" si="62">IF(T3971="yes",1,0)</f>
        <v>0</v>
      </c>
      <c r="V3971" s="3">
        <v>86</v>
      </c>
      <c r="W3971" s="3">
        <v>160.30000000000001</v>
      </c>
    </row>
    <row r="3972" spans="20:23" x14ac:dyDescent="0.25">
      <c r="T3972" s="2" t="s">
        <v>22</v>
      </c>
      <c r="U3972" s="10">
        <f t="shared" si="62"/>
        <v>0</v>
      </c>
      <c r="V3972" s="2">
        <v>67</v>
      </c>
      <c r="W3972" s="2">
        <v>191.8</v>
      </c>
    </row>
    <row r="3973" spans="20:23" x14ac:dyDescent="0.25">
      <c r="T3973" s="3" t="s">
        <v>22</v>
      </c>
      <c r="U3973" s="11">
        <f t="shared" si="62"/>
        <v>0</v>
      </c>
      <c r="V3973" s="3">
        <v>112</v>
      </c>
      <c r="W3973" s="3">
        <v>103.9</v>
      </c>
    </row>
    <row r="3974" spans="20:23" x14ac:dyDescent="0.25">
      <c r="T3974" s="2" t="s">
        <v>22</v>
      </c>
      <c r="U3974" s="10">
        <f t="shared" si="62"/>
        <v>0</v>
      </c>
      <c r="V3974" s="2">
        <v>103</v>
      </c>
      <c r="W3974" s="2">
        <v>214.9</v>
      </c>
    </row>
    <row r="3975" spans="20:23" x14ac:dyDescent="0.25">
      <c r="T3975" s="3" t="s">
        <v>22</v>
      </c>
      <c r="U3975" s="11">
        <f t="shared" si="62"/>
        <v>0</v>
      </c>
      <c r="V3975" s="3">
        <v>122</v>
      </c>
      <c r="W3975" s="3">
        <v>165.9</v>
      </c>
    </row>
    <row r="3976" spans="20:23" x14ac:dyDescent="0.25">
      <c r="T3976" s="2" t="s">
        <v>23</v>
      </c>
      <c r="U3976" s="10">
        <f t="shared" si="62"/>
        <v>1</v>
      </c>
      <c r="V3976" s="2">
        <v>95</v>
      </c>
      <c r="W3976" s="2">
        <v>92.2</v>
      </c>
    </row>
    <row r="3977" spans="20:23" x14ac:dyDescent="0.25">
      <c r="T3977" s="3" t="s">
        <v>22</v>
      </c>
      <c r="U3977" s="11">
        <f t="shared" si="62"/>
        <v>0</v>
      </c>
      <c r="V3977" s="3">
        <v>106</v>
      </c>
      <c r="W3977" s="3">
        <v>182.3</v>
      </c>
    </row>
    <row r="3978" spans="20:23" x14ac:dyDescent="0.25">
      <c r="T3978" s="2" t="s">
        <v>23</v>
      </c>
      <c r="U3978" s="10">
        <f t="shared" si="62"/>
        <v>1</v>
      </c>
      <c r="V3978" s="2">
        <v>94</v>
      </c>
      <c r="W3978" s="2">
        <v>211.4</v>
      </c>
    </row>
    <row r="3979" spans="20:23" x14ac:dyDescent="0.25">
      <c r="T3979" s="3" t="s">
        <v>22</v>
      </c>
      <c r="U3979" s="11">
        <f t="shared" si="62"/>
        <v>0</v>
      </c>
      <c r="V3979" s="3">
        <v>110</v>
      </c>
      <c r="W3979" s="3">
        <v>87.1</v>
      </c>
    </row>
    <row r="3980" spans="20:23" x14ac:dyDescent="0.25">
      <c r="T3980" s="2" t="s">
        <v>22</v>
      </c>
      <c r="U3980" s="10">
        <f t="shared" si="62"/>
        <v>0</v>
      </c>
      <c r="V3980" s="2">
        <v>117</v>
      </c>
      <c r="W3980" s="2">
        <v>196.7</v>
      </c>
    </row>
    <row r="3981" spans="20:23" x14ac:dyDescent="0.25">
      <c r="T3981" s="3" t="s">
        <v>22</v>
      </c>
      <c r="U3981" s="11">
        <f t="shared" si="62"/>
        <v>0</v>
      </c>
      <c r="V3981" s="3">
        <v>94</v>
      </c>
      <c r="W3981" s="3">
        <v>114.6</v>
      </c>
    </row>
    <row r="3982" spans="20:23" x14ac:dyDescent="0.25">
      <c r="T3982" s="2" t="s">
        <v>22</v>
      </c>
      <c r="U3982" s="10">
        <f t="shared" si="62"/>
        <v>0</v>
      </c>
      <c r="V3982" s="2">
        <v>88</v>
      </c>
      <c r="W3982" s="2">
        <v>204.5</v>
      </c>
    </row>
    <row r="3983" spans="20:23" x14ac:dyDescent="0.25">
      <c r="T3983" s="3" t="s">
        <v>23</v>
      </c>
      <c r="U3983" s="11">
        <f t="shared" si="62"/>
        <v>1</v>
      </c>
      <c r="V3983" s="3">
        <v>60</v>
      </c>
      <c r="W3983" s="3">
        <v>272.8</v>
      </c>
    </row>
    <row r="3984" spans="20:23" x14ac:dyDescent="0.25">
      <c r="T3984" s="2" t="s">
        <v>22</v>
      </c>
      <c r="U3984" s="10">
        <f t="shared" si="62"/>
        <v>0</v>
      </c>
      <c r="V3984" s="2">
        <v>110</v>
      </c>
      <c r="W3984" s="2">
        <v>174.8</v>
      </c>
    </row>
    <row r="3985" spans="20:23" x14ac:dyDescent="0.25">
      <c r="T3985" s="3" t="s">
        <v>22</v>
      </c>
      <c r="U3985" s="11">
        <f t="shared" si="62"/>
        <v>0</v>
      </c>
      <c r="V3985" s="3">
        <v>71</v>
      </c>
      <c r="W3985" s="3">
        <v>128.9</v>
      </c>
    </row>
    <row r="3986" spans="20:23" x14ac:dyDescent="0.25">
      <c r="T3986" s="2" t="s">
        <v>22</v>
      </c>
      <c r="U3986" s="10">
        <f t="shared" si="62"/>
        <v>0</v>
      </c>
      <c r="V3986" s="2">
        <v>123</v>
      </c>
      <c r="W3986" s="2">
        <v>54.8</v>
      </c>
    </row>
    <row r="3987" spans="20:23" x14ac:dyDescent="0.25">
      <c r="T3987" s="3" t="s">
        <v>22</v>
      </c>
      <c r="U3987" s="11">
        <f t="shared" si="62"/>
        <v>0</v>
      </c>
      <c r="V3987" s="3">
        <v>105</v>
      </c>
      <c r="W3987" s="3">
        <v>259</v>
      </c>
    </row>
    <row r="3988" spans="20:23" x14ac:dyDescent="0.25">
      <c r="T3988" s="2" t="s">
        <v>23</v>
      </c>
      <c r="U3988" s="10">
        <f t="shared" si="62"/>
        <v>1</v>
      </c>
      <c r="V3988" s="2">
        <v>76</v>
      </c>
      <c r="W3988" s="2">
        <v>182.6</v>
      </c>
    </row>
    <row r="3989" spans="20:23" x14ac:dyDescent="0.25">
      <c r="T3989" s="3" t="s">
        <v>22</v>
      </c>
      <c r="U3989" s="11">
        <f t="shared" si="62"/>
        <v>0</v>
      </c>
      <c r="V3989" s="3">
        <v>111</v>
      </c>
      <c r="W3989" s="3">
        <v>123</v>
      </c>
    </row>
    <row r="3990" spans="20:23" x14ac:dyDescent="0.25">
      <c r="T3990" s="2" t="s">
        <v>22</v>
      </c>
      <c r="U3990" s="10">
        <f t="shared" si="62"/>
        <v>0</v>
      </c>
      <c r="V3990" s="2">
        <v>96</v>
      </c>
      <c r="W3990" s="2">
        <v>169.9</v>
      </c>
    </row>
    <row r="3991" spans="20:23" x14ac:dyDescent="0.25">
      <c r="T3991" s="3" t="s">
        <v>22</v>
      </c>
      <c r="U3991" s="11">
        <f t="shared" si="62"/>
        <v>0</v>
      </c>
      <c r="V3991" s="3">
        <v>85</v>
      </c>
      <c r="W3991" s="3">
        <v>201.4</v>
      </c>
    </row>
    <row r="3992" spans="20:23" x14ac:dyDescent="0.25">
      <c r="T3992" s="2" t="s">
        <v>22</v>
      </c>
      <c r="U3992" s="10">
        <f t="shared" si="62"/>
        <v>0</v>
      </c>
      <c r="V3992" s="2">
        <v>146</v>
      </c>
      <c r="W3992" s="2">
        <v>124.2</v>
      </c>
    </row>
    <row r="3993" spans="20:23" x14ac:dyDescent="0.25">
      <c r="T3993" s="3" t="s">
        <v>22</v>
      </c>
      <c r="U3993" s="11">
        <f t="shared" si="62"/>
        <v>0</v>
      </c>
      <c r="V3993" s="3">
        <v>109</v>
      </c>
      <c r="W3993" s="3">
        <v>128.19999999999999</v>
      </c>
    </row>
    <row r="3994" spans="20:23" x14ac:dyDescent="0.25">
      <c r="T3994" s="2" t="s">
        <v>22</v>
      </c>
      <c r="U3994" s="10">
        <f t="shared" si="62"/>
        <v>0</v>
      </c>
      <c r="V3994" s="2">
        <v>126</v>
      </c>
      <c r="W3994" s="2">
        <v>214.3</v>
      </c>
    </row>
    <row r="3995" spans="20:23" x14ac:dyDescent="0.25">
      <c r="T3995" s="3" t="s">
        <v>22</v>
      </c>
      <c r="U3995" s="11">
        <f t="shared" si="62"/>
        <v>0</v>
      </c>
      <c r="V3995" s="3">
        <v>107</v>
      </c>
      <c r="W3995" s="3">
        <v>243.3</v>
      </c>
    </row>
    <row r="3996" spans="20:23" x14ac:dyDescent="0.25">
      <c r="T3996" s="2" t="s">
        <v>22</v>
      </c>
      <c r="U3996" s="10">
        <f t="shared" si="62"/>
        <v>0</v>
      </c>
      <c r="V3996" s="2">
        <v>107</v>
      </c>
      <c r="W3996" s="2">
        <v>200.7</v>
      </c>
    </row>
    <row r="3997" spans="20:23" x14ac:dyDescent="0.25">
      <c r="T3997" s="3" t="s">
        <v>22</v>
      </c>
      <c r="U3997" s="11">
        <f t="shared" si="62"/>
        <v>0</v>
      </c>
      <c r="V3997" s="3">
        <v>93</v>
      </c>
      <c r="W3997" s="3">
        <v>231.4</v>
      </c>
    </row>
    <row r="3998" spans="20:23" x14ac:dyDescent="0.25">
      <c r="T3998" s="2" t="s">
        <v>22</v>
      </c>
      <c r="U3998" s="10">
        <f t="shared" si="62"/>
        <v>0</v>
      </c>
      <c r="V3998" s="2">
        <v>85</v>
      </c>
      <c r="W3998" s="2">
        <v>235</v>
      </c>
    </row>
    <row r="3999" spans="20:23" x14ac:dyDescent="0.25">
      <c r="T3999" s="3" t="s">
        <v>22</v>
      </c>
      <c r="U3999" s="11">
        <f t="shared" si="62"/>
        <v>0</v>
      </c>
      <c r="V3999" s="3">
        <v>117</v>
      </c>
      <c r="W3999" s="3">
        <v>237.5</v>
      </c>
    </row>
    <row r="4000" spans="20:23" x14ac:dyDescent="0.25">
      <c r="T4000" s="2" t="s">
        <v>22</v>
      </c>
      <c r="U4000" s="10">
        <f t="shared" si="62"/>
        <v>0</v>
      </c>
      <c r="V4000" s="2">
        <v>80</v>
      </c>
      <c r="W4000" s="2">
        <v>228.3</v>
      </c>
    </row>
    <row r="4001" spans="20:23" x14ac:dyDescent="0.25">
      <c r="T4001" s="3" t="s">
        <v>22</v>
      </c>
      <c r="U4001" s="11">
        <f t="shared" si="62"/>
        <v>0</v>
      </c>
      <c r="V4001" s="3">
        <v>123</v>
      </c>
      <c r="W4001" s="3">
        <v>160.5</v>
      </c>
    </row>
    <row r="4002" spans="20:23" x14ac:dyDescent="0.25">
      <c r="T4002" s="2" t="s">
        <v>22</v>
      </c>
      <c r="U4002" s="10">
        <f t="shared" si="62"/>
        <v>0</v>
      </c>
      <c r="V4002" s="2">
        <v>125</v>
      </c>
      <c r="W4002" s="2">
        <v>185.6</v>
      </c>
    </row>
    <row r="4003" spans="20:23" x14ac:dyDescent="0.25">
      <c r="T4003" s="3" t="s">
        <v>22</v>
      </c>
      <c r="U4003" s="11">
        <f t="shared" si="62"/>
        <v>0</v>
      </c>
      <c r="V4003" s="3">
        <v>138</v>
      </c>
      <c r="W4003" s="3">
        <v>214.3</v>
      </c>
    </row>
    <row r="4004" spans="20:23" x14ac:dyDescent="0.25">
      <c r="T4004" s="2" t="s">
        <v>22</v>
      </c>
      <c r="U4004" s="10">
        <f t="shared" si="62"/>
        <v>0</v>
      </c>
      <c r="V4004" s="2">
        <v>105</v>
      </c>
      <c r="W4004" s="2">
        <v>240.8</v>
      </c>
    </row>
    <row r="4005" spans="20:23" x14ac:dyDescent="0.25">
      <c r="T4005" s="3" t="s">
        <v>22</v>
      </c>
      <c r="U4005" s="11">
        <f t="shared" si="62"/>
        <v>0</v>
      </c>
      <c r="V4005" s="3">
        <v>105</v>
      </c>
      <c r="W4005" s="3">
        <v>194.4</v>
      </c>
    </row>
    <row r="4006" spans="20:23" x14ac:dyDescent="0.25">
      <c r="T4006" s="2" t="s">
        <v>22</v>
      </c>
      <c r="U4006" s="10">
        <f t="shared" si="62"/>
        <v>0</v>
      </c>
      <c r="V4006" s="2">
        <v>94</v>
      </c>
      <c r="W4006" s="2">
        <v>130.19999999999999</v>
      </c>
    </row>
    <row r="4007" spans="20:23" x14ac:dyDescent="0.25">
      <c r="T4007" s="3" t="s">
        <v>22</v>
      </c>
      <c r="U4007" s="11">
        <f t="shared" si="62"/>
        <v>0</v>
      </c>
      <c r="V4007" s="3">
        <v>114</v>
      </c>
      <c r="W4007" s="3">
        <v>123.7</v>
      </c>
    </row>
    <row r="4008" spans="20:23" x14ac:dyDescent="0.25">
      <c r="T4008" s="2" t="s">
        <v>22</v>
      </c>
      <c r="U4008" s="10">
        <f t="shared" si="62"/>
        <v>0</v>
      </c>
      <c r="V4008" s="2">
        <v>134</v>
      </c>
      <c r="W4008" s="2">
        <v>206.1</v>
      </c>
    </row>
    <row r="4009" spans="20:23" x14ac:dyDescent="0.25">
      <c r="T4009" s="3" t="s">
        <v>22</v>
      </c>
      <c r="U4009" s="11">
        <f t="shared" si="62"/>
        <v>0</v>
      </c>
      <c r="V4009" s="3">
        <v>92</v>
      </c>
      <c r="W4009" s="3">
        <v>182.4</v>
      </c>
    </row>
    <row r="4010" spans="20:23" x14ac:dyDescent="0.25">
      <c r="T4010" s="2" t="s">
        <v>22</v>
      </c>
      <c r="U4010" s="10">
        <f t="shared" si="62"/>
        <v>0</v>
      </c>
      <c r="V4010" s="2">
        <v>103</v>
      </c>
      <c r="W4010" s="2">
        <v>228.4</v>
      </c>
    </row>
    <row r="4011" spans="20:23" x14ac:dyDescent="0.25">
      <c r="T4011" s="3" t="s">
        <v>22</v>
      </c>
      <c r="U4011" s="11">
        <f t="shared" si="62"/>
        <v>0</v>
      </c>
      <c r="V4011" s="3">
        <v>100</v>
      </c>
      <c r="W4011" s="3">
        <v>202</v>
      </c>
    </row>
    <row r="4012" spans="20:23" x14ac:dyDescent="0.25">
      <c r="T4012" s="2" t="s">
        <v>22</v>
      </c>
      <c r="U4012" s="10">
        <f t="shared" si="62"/>
        <v>0</v>
      </c>
      <c r="V4012" s="2">
        <v>89</v>
      </c>
      <c r="W4012" s="2">
        <v>148.80000000000001</v>
      </c>
    </row>
    <row r="4013" spans="20:23" x14ac:dyDescent="0.25">
      <c r="T4013" s="3" t="s">
        <v>23</v>
      </c>
      <c r="U4013" s="11">
        <f t="shared" si="62"/>
        <v>1</v>
      </c>
      <c r="V4013" s="3">
        <v>120</v>
      </c>
      <c r="W4013" s="3">
        <v>191.3</v>
      </c>
    </row>
    <row r="4014" spans="20:23" x14ac:dyDescent="0.25">
      <c r="T4014" s="2" t="s">
        <v>22</v>
      </c>
      <c r="U4014" s="10">
        <f t="shared" si="62"/>
        <v>0</v>
      </c>
      <c r="V4014" s="2">
        <v>70</v>
      </c>
      <c r="W4014" s="2">
        <v>159.9</v>
      </c>
    </row>
    <row r="4015" spans="20:23" x14ac:dyDescent="0.25">
      <c r="T4015" s="3" t="s">
        <v>22</v>
      </c>
      <c r="U4015" s="11">
        <f t="shared" si="62"/>
        <v>0</v>
      </c>
      <c r="V4015" s="3">
        <v>97</v>
      </c>
      <c r="W4015" s="3">
        <v>191.7</v>
      </c>
    </row>
    <row r="4016" spans="20:23" x14ac:dyDescent="0.25">
      <c r="T4016" s="2" t="s">
        <v>22</v>
      </c>
      <c r="U4016" s="10">
        <f t="shared" si="62"/>
        <v>0</v>
      </c>
      <c r="V4016" s="2">
        <v>89</v>
      </c>
      <c r="W4016" s="2">
        <v>151.19999999999999</v>
      </c>
    </row>
    <row r="4017" spans="20:23" x14ac:dyDescent="0.25">
      <c r="T4017" s="3" t="s">
        <v>22</v>
      </c>
      <c r="U4017" s="11">
        <f t="shared" si="62"/>
        <v>0</v>
      </c>
      <c r="V4017" s="3">
        <v>136</v>
      </c>
      <c r="W4017" s="3">
        <v>182.1</v>
      </c>
    </row>
    <row r="4018" spans="20:23" x14ac:dyDescent="0.25">
      <c r="T4018" s="2" t="s">
        <v>22</v>
      </c>
      <c r="U4018" s="10">
        <f t="shared" si="62"/>
        <v>0</v>
      </c>
      <c r="V4018" s="2">
        <v>110</v>
      </c>
      <c r="W4018" s="2">
        <v>155.1</v>
      </c>
    </row>
    <row r="4019" spans="20:23" x14ac:dyDescent="0.25">
      <c r="T4019" s="3" t="s">
        <v>22</v>
      </c>
      <c r="U4019" s="11">
        <f t="shared" si="62"/>
        <v>0</v>
      </c>
      <c r="V4019" s="3">
        <v>90</v>
      </c>
      <c r="W4019" s="3">
        <v>125.9</v>
      </c>
    </row>
    <row r="4020" spans="20:23" x14ac:dyDescent="0.25">
      <c r="T4020" s="2" t="s">
        <v>22</v>
      </c>
      <c r="U4020" s="10">
        <f t="shared" si="62"/>
        <v>0</v>
      </c>
      <c r="V4020" s="2">
        <v>146</v>
      </c>
      <c r="W4020" s="2">
        <v>136.1</v>
      </c>
    </row>
    <row r="4021" spans="20:23" x14ac:dyDescent="0.25">
      <c r="T4021" s="3" t="s">
        <v>22</v>
      </c>
      <c r="U4021" s="11">
        <f t="shared" si="62"/>
        <v>0</v>
      </c>
      <c r="V4021" s="3">
        <v>115</v>
      </c>
      <c r="W4021" s="3">
        <v>284.3</v>
      </c>
    </row>
    <row r="4022" spans="20:23" x14ac:dyDescent="0.25">
      <c r="T4022" s="2" t="s">
        <v>22</v>
      </c>
      <c r="U4022" s="10">
        <f t="shared" si="62"/>
        <v>0</v>
      </c>
      <c r="V4022" s="2">
        <v>76</v>
      </c>
      <c r="W4022" s="2">
        <v>199.7</v>
      </c>
    </row>
    <row r="4023" spans="20:23" x14ac:dyDescent="0.25">
      <c r="T4023" s="3" t="s">
        <v>22</v>
      </c>
      <c r="U4023" s="11">
        <f t="shared" si="62"/>
        <v>0</v>
      </c>
      <c r="V4023" s="3">
        <v>87</v>
      </c>
      <c r="W4023" s="3">
        <v>98.2</v>
      </c>
    </row>
    <row r="4024" spans="20:23" x14ac:dyDescent="0.25">
      <c r="T4024" s="2" t="s">
        <v>22</v>
      </c>
      <c r="U4024" s="10">
        <f t="shared" si="62"/>
        <v>0</v>
      </c>
      <c r="V4024" s="2">
        <v>65</v>
      </c>
      <c r="W4024" s="2">
        <v>247.6</v>
      </c>
    </row>
    <row r="4025" spans="20:23" x14ac:dyDescent="0.25">
      <c r="T4025" s="3" t="s">
        <v>23</v>
      </c>
      <c r="U4025" s="11">
        <f t="shared" si="62"/>
        <v>1</v>
      </c>
      <c r="V4025" s="3">
        <v>87</v>
      </c>
      <c r="W4025" s="3">
        <v>254.3</v>
      </c>
    </row>
    <row r="4026" spans="20:23" x14ac:dyDescent="0.25">
      <c r="T4026" s="2" t="s">
        <v>22</v>
      </c>
      <c r="U4026" s="10">
        <f t="shared" si="62"/>
        <v>0</v>
      </c>
      <c r="V4026" s="2">
        <v>113</v>
      </c>
      <c r="W4026" s="2">
        <v>241.3</v>
      </c>
    </row>
    <row r="4027" spans="20:23" x14ac:dyDescent="0.25">
      <c r="T4027" s="3" t="s">
        <v>23</v>
      </c>
      <c r="U4027" s="11">
        <f t="shared" si="62"/>
        <v>1</v>
      </c>
      <c r="V4027" s="3">
        <v>106</v>
      </c>
      <c r="W4027" s="3">
        <v>111.8</v>
      </c>
    </row>
    <row r="4028" spans="20:23" x14ac:dyDescent="0.25">
      <c r="T4028" s="2" t="s">
        <v>22</v>
      </c>
      <c r="U4028" s="10">
        <f t="shared" si="62"/>
        <v>0</v>
      </c>
      <c r="V4028" s="2">
        <v>123</v>
      </c>
      <c r="W4028" s="2">
        <v>163.69999999999999</v>
      </c>
    </row>
    <row r="4029" spans="20:23" x14ac:dyDescent="0.25">
      <c r="T4029" s="3" t="s">
        <v>22</v>
      </c>
      <c r="U4029" s="11">
        <f t="shared" si="62"/>
        <v>0</v>
      </c>
      <c r="V4029" s="3">
        <v>112</v>
      </c>
      <c r="W4029" s="3">
        <v>164</v>
      </c>
    </row>
    <row r="4030" spans="20:23" x14ac:dyDescent="0.25">
      <c r="T4030" s="2" t="s">
        <v>22</v>
      </c>
      <c r="U4030" s="10">
        <f t="shared" si="62"/>
        <v>0</v>
      </c>
      <c r="V4030" s="2">
        <v>101</v>
      </c>
      <c r="W4030" s="2">
        <v>195.2</v>
      </c>
    </row>
    <row r="4031" spans="20:23" x14ac:dyDescent="0.25">
      <c r="T4031" s="3" t="s">
        <v>22</v>
      </c>
      <c r="U4031" s="11">
        <f t="shared" si="62"/>
        <v>0</v>
      </c>
      <c r="V4031" s="3">
        <v>101</v>
      </c>
      <c r="W4031" s="3">
        <v>157.6</v>
      </c>
    </row>
    <row r="4032" spans="20:23" x14ac:dyDescent="0.25">
      <c r="T4032" s="2" t="s">
        <v>23</v>
      </c>
      <c r="U4032" s="10">
        <f t="shared" si="62"/>
        <v>1</v>
      </c>
      <c r="V4032" s="2">
        <v>110</v>
      </c>
      <c r="W4032" s="2">
        <v>253.6</v>
      </c>
    </row>
    <row r="4033" spans="20:23" x14ac:dyDescent="0.25">
      <c r="T4033" s="3" t="s">
        <v>22</v>
      </c>
      <c r="U4033" s="11">
        <f t="shared" si="62"/>
        <v>0</v>
      </c>
      <c r="V4033" s="3">
        <v>96</v>
      </c>
      <c r="W4033" s="3">
        <v>199</v>
      </c>
    </row>
    <row r="4034" spans="20:23" x14ac:dyDescent="0.25">
      <c r="T4034" s="2" t="s">
        <v>22</v>
      </c>
      <c r="U4034" s="10">
        <f t="shared" si="62"/>
        <v>0</v>
      </c>
      <c r="V4034" s="2">
        <v>58</v>
      </c>
      <c r="W4034" s="2">
        <v>182.5</v>
      </c>
    </row>
    <row r="4035" spans="20:23" x14ac:dyDescent="0.25">
      <c r="T4035" s="3" t="s">
        <v>22</v>
      </c>
      <c r="U4035" s="11">
        <f t="shared" ref="U4035:U4098" si="63">IF(T4035="yes",1,0)</f>
        <v>0</v>
      </c>
      <c r="V4035" s="3">
        <v>91</v>
      </c>
      <c r="W4035" s="3">
        <v>81.2</v>
      </c>
    </row>
    <row r="4036" spans="20:23" x14ac:dyDescent="0.25">
      <c r="T4036" s="2" t="s">
        <v>22</v>
      </c>
      <c r="U4036" s="10">
        <f t="shared" si="63"/>
        <v>0</v>
      </c>
      <c r="V4036" s="2">
        <v>110</v>
      </c>
      <c r="W4036" s="2">
        <v>179.1</v>
      </c>
    </row>
    <row r="4037" spans="20:23" x14ac:dyDescent="0.25">
      <c r="T4037" s="3" t="s">
        <v>22</v>
      </c>
      <c r="U4037" s="11">
        <f t="shared" si="63"/>
        <v>0</v>
      </c>
      <c r="V4037" s="3">
        <v>98</v>
      </c>
      <c r="W4037" s="3">
        <v>182.7</v>
      </c>
    </row>
    <row r="4038" spans="20:23" x14ac:dyDescent="0.25">
      <c r="T4038" s="2" t="s">
        <v>22</v>
      </c>
      <c r="U4038" s="10">
        <f t="shared" si="63"/>
        <v>0</v>
      </c>
      <c r="V4038" s="2">
        <v>94</v>
      </c>
      <c r="W4038" s="2">
        <v>207</v>
      </c>
    </row>
    <row r="4039" spans="20:23" x14ac:dyDescent="0.25">
      <c r="T4039" s="3" t="s">
        <v>22</v>
      </c>
      <c r="U4039" s="11">
        <f t="shared" si="63"/>
        <v>0</v>
      </c>
      <c r="V4039" s="3">
        <v>76</v>
      </c>
      <c r="W4039" s="3">
        <v>243.4</v>
      </c>
    </row>
    <row r="4040" spans="20:23" x14ac:dyDescent="0.25">
      <c r="T4040" s="2" t="s">
        <v>22</v>
      </c>
      <c r="U4040" s="10">
        <f t="shared" si="63"/>
        <v>0</v>
      </c>
      <c r="V4040" s="2">
        <v>89</v>
      </c>
      <c r="W4040" s="2">
        <v>157.4</v>
      </c>
    </row>
    <row r="4041" spans="20:23" x14ac:dyDescent="0.25">
      <c r="T4041" s="3" t="s">
        <v>22</v>
      </c>
      <c r="U4041" s="11">
        <f t="shared" si="63"/>
        <v>0</v>
      </c>
      <c r="V4041" s="3">
        <v>76</v>
      </c>
      <c r="W4041" s="3">
        <v>233.9</v>
      </c>
    </row>
    <row r="4042" spans="20:23" x14ac:dyDescent="0.25">
      <c r="T4042" s="2" t="s">
        <v>22</v>
      </c>
      <c r="U4042" s="10">
        <f t="shared" si="63"/>
        <v>0</v>
      </c>
      <c r="V4042" s="2">
        <v>71</v>
      </c>
      <c r="W4042" s="2">
        <v>195.4</v>
      </c>
    </row>
    <row r="4043" spans="20:23" x14ac:dyDescent="0.25">
      <c r="T4043" s="3" t="s">
        <v>22</v>
      </c>
      <c r="U4043" s="11">
        <f t="shared" si="63"/>
        <v>0</v>
      </c>
      <c r="V4043" s="3">
        <v>121</v>
      </c>
      <c r="W4043" s="3">
        <v>180.4</v>
      </c>
    </row>
    <row r="4044" spans="20:23" x14ac:dyDescent="0.25">
      <c r="T4044" s="2" t="s">
        <v>22</v>
      </c>
      <c r="U4044" s="10">
        <f t="shared" si="63"/>
        <v>0</v>
      </c>
      <c r="V4044" s="2">
        <v>119</v>
      </c>
      <c r="W4044" s="2">
        <v>143.6</v>
      </c>
    </row>
    <row r="4045" spans="20:23" x14ac:dyDescent="0.25">
      <c r="T4045" s="3" t="s">
        <v>22</v>
      </c>
      <c r="U4045" s="11">
        <f t="shared" si="63"/>
        <v>0</v>
      </c>
      <c r="V4045" s="3">
        <v>60</v>
      </c>
      <c r="W4045" s="3">
        <v>88.1</v>
      </c>
    </row>
    <row r="4046" spans="20:23" x14ac:dyDescent="0.25">
      <c r="T4046" s="2" t="s">
        <v>22</v>
      </c>
      <c r="U4046" s="10">
        <f t="shared" si="63"/>
        <v>0</v>
      </c>
      <c r="V4046" s="2">
        <v>75</v>
      </c>
      <c r="W4046" s="2">
        <v>254.1</v>
      </c>
    </row>
    <row r="4047" spans="20:23" x14ac:dyDescent="0.25">
      <c r="T4047" s="3" t="s">
        <v>22</v>
      </c>
      <c r="U4047" s="11">
        <f t="shared" si="63"/>
        <v>0</v>
      </c>
      <c r="V4047" s="3">
        <v>64</v>
      </c>
      <c r="W4047" s="3">
        <v>131.5</v>
      </c>
    </row>
    <row r="4048" spans="20:23" x14ac:dyDescent="0.25">
      <c r="T4048" s="2" t="s">
        <v>22</v>
      </c>
      <c r="U4048" s="10">
        <f t="shared" si="63"/>
        <v>0</v>
      </c>
      <c r="V4048" s="2">
        <v>104</v>
      </c>
      <c r="W4048" s="2">
        <v>156.80000000000001</v>
      </c>
    </row>
    <row r="4049" spans="20:23" x14ac:dyDescent="0.25">
      <c r="T4049" s="3" t="s">
        <v>22</v>
      </c>
      <c r="U4049" s="11">
        <f t="shared" si="63"/>
        <v>0</v>
      </c>
      <c r="V4049" s="3">
        <v>58</v>
      </c>
      <c r="W4049" s="3">
        <v>196.9</v>
      </c>
    </row>
    <row r="4050" spans="20:23" x14ac:dyDescent="0.25">
      <c r="T4050" s="2" t="s">
        <v>22</v>
      </c>
      <c r="U4050" s="10">
        <f t="shared" si="63"/>
        <v>0</v>
      </c>
      <c r="V4050" s="2">
        <v>140</v>
      </c>
      <c r="W4050" s="2">
        <v>178</v>
      </c>
    </row>
    <row r="4051" spans="20:23" x14ac:dyDescent="0.25">
      <c r="T4051" s="3" t="s">
        <v>22</v>
      </c>
      <c r="U4051" s="11">
        <f t="shared" si="63"/>
        <v>0</v>
      </c>
      <c r="V4051" s="3">
        <v>105</v>
      </c>
      <c r="W4051" s="3">
        <v>195.8</v>
      </c>
    </row>
    <row r="4052" spans="20:23" x14ac:dyDescent="0.25">
      <c r="T4052" s="2" t="s">
        <v>22</v>
      </c>
      <c r="U4052" s="10">
        <f t="shared" si="63"/>
        <v>0</v>
      </c>
      <c r="V4052" s="2">
        <v>120</v>
      </c>
      <c r="W4052" s="2">
        <v>141.30000000000001</v>
      </c>
    </row>
    <row r="4053" spans="20:23" x14ac:dyDescent="0.25">
      <c r="T4053" s="3" t="s">
        <v>22</v>
      </c>
      <c r="U4053" s="11">
        <f t="shared" si="63"/>
        <v>0</v>
      </c>
      <c r="V4053" s="3">
        <v>67</v>
      </c>
      <c r="W4053" s="3">
        <v>125.5</v>
      </c>
    </row>
    <row r="4054" spans="20:23" x14ac:dyDescent="0.25">
      <c r="T4054" s="2" t="s">
        <v>22</v>
      </c>
      <c r="U4054" s="10">
        <f t="shared" si="63"/>
        <v>0</v>
      </c>
      <c r="V4054" s="2">
        <v>117</v>
      </c>
      <c r="W4054" s="2">
        <v>200.5</v>
      </c>
    </row>
    <row r="4055" spans="20:23" x14ac:dyDescent="0.25">
      <c r="T4055" s="3" t="s">
        <v>22</v>
      </c>
      <c r="U4055" s="11">
        <f t="shared" si="63"/>
        <v>0</v>
      </c>
      <c r="V4055" s="3">
        <v>87</v>
      </c>
      <c r="W4055" s="3">
        <v>205.5</v>
      </c>
    </row>
    <row r="4056" spans="20:23" x14ac:dyDescent="0.25">
      <c r="T4056" s="2" t="s">
        <v>22</v>
      </c>
      <c r="U4056" s="10">
        <f t="shared" si="63"/>
        <v>0</v>
      </c>
      <c r="V4056" s="2">
        <v>116</v>
      </c>
      <c r="W4056" s="2">
        <v>152.1</v>
      </c>
    </row>
    <row r="4057" spans="20:23" x14ac:dyDescent="0.25">
      <c r="T4057" s="3" t="s">
        <v>22</v>
      </c>
      <c r="U4057" s="11">
        <f t="shared" si="63"/>
        <v>0</v>
      </c>
      <c r="V4057" s="3">
        <v>113</v>
      </c>
      <c r="W4057" s="3">
        <v>216.5</v>
      </c>
    </row>
    <row r="4058" spans="20:23" x14ac:dyDescent="0.25">
      <c r="T4058" s="2" t="s">
        <v>23</v>
      </c>
      <c r="U4058" s="10">
        <f t="shared" si="63"/>
        <v>1</v>
      </c>
      <c r="V4058" s="2">
        <v>94</v>
      </c>
      <c r="W4058" s="2">
        <v>119.3</v>
      </c>
    </row>
    <row r="4059" spans="20:23" x14ac:dyDescent="0.25">
      <c r="T4059" s="3" t="s">
        <v>23</v>
      </c>
      <c r="U4059" s="11">
        <f t="shared" si="63"/>
        <v>1</v>
      </c>
      <c r="V4059" s="3">
        <v>90</v>
      </c>
      <c r="W4059" s="3">
        <v>113.9</v>
      </c>
    </row>
    <row r="4060" spans="20:23" x14ac:dyDescent="0.25">
      <c r="T4060" s="2" t="s">
        <v>22</v>
      </c>
      <c r="U4060" s="10">
        <f t="shared" si="63"/>
        <v>0</v>
      </c>
      <c r="V4060" s="2">
        <v>130</v>
      </c>
      <c r="W4060" s="2">
        <v>228.6</v>
      </c>
    </row>
    <row r="4061" spans="20:23" x14ac:dyDescent="0.25">
      <c r="T4061" s="3" t="s">
        <v>22</v>
      </c>
      <c r="U4061" s="11">
        <f t="shared" si="63"/>
        <v>0</v>
      </c>
      <c r="V4061" s="3">
        <v>116</v>
      </c>
      <c r="W4061" s="3">
        <v>106.5</v>
      </c>
    </row>
    <row r="4062" spans="20:23" x14ac:dyDescent="0.25">
      <c r="T4062" s="2" t="s">
        <v>23</v>
      </c>
      <c r="U4062" s="10">
        <f t="shared" si="63"/>
        <v>1</v>
      </c>
      <c r="V4062" s="2">
        <v>112</v>
      </c>
      <c r="W4062" s="2">
        <v>254.1</v>
      </c>
    </row>
    <row r="4063" spans="20:23" x14ac:dyDescent="0.25">
      <c r="T4063" s="3" t="s">
        <v>23</v>
      </c>
      <c r="U4063" s="11">
        <f t="shared" si="63"/>
        <v>1</v>
      </c>
      <c r="V4063" s="3">
        <v>83</v>
      </c>
      <c r="W4063" s="3">
        <v>134</v>
      </c>
    </row>
    <row r="4064" spans="20:23" x14ac:dyDescent="0.25">
      <c r="T4064" s="2" t="s">
        <v>22</v>
      </c>
      <c r="U4064" s="10">
        <f t="shared" si="63"/>
        <v>0</v>
      </c>
      <c r="V4064" s="2">
        <v>84</v>
      </c>
      <c r="W4064" s="2">
        <v>176</v>
      </c>
    </row>
    <row r="4065" spans="20:23" x14ac:dyDescent="0.25">
      <c r="T4065" s="3" t="s">
        <v>22</v>
      </c>
      <c r="U4065" s="11">
        <f t="shared" si="63"/>
        <v>0</v>
      </c>
      <c r="V4065" s="3">
        <v>112</v>
      </c>
      <c r="W4065" s="3">
        <v>180.1</v>
      </c>
    </row>
    <row r="4066" spans="20:23" x14ac:dyDescent="0.25">
      <c r="T4066" s="2" t="s">
        <v>22</v>
      </c>
      <c r="U4066" s="10">
        <f t="shared" si="63"/>
        <v>0</v>
      </c>
      <c r="V4066" s="2">
        <v>77</v>
      </c>
      <c r="W4066" s="2">
        <v>180.1</v>
      </c>
    </row>
    <row r="4067" spans="20:23" x14ac:dyDescent="0.25">
      <c r="T4067" s="3" t="s">
        <v>22</v>
      </c>
      <c r="U4067" s="11">
        <f t="shared" si="63"/>
        <v>0</v>
      </c>
      <c r="V4067" s="3">
        <v>113</v>
      </c>
      <c r="W4067" s="3">
        <v>94.8</v>
      </c>
    </row>
    <row r="4068" spans="20:23" x14ac:dyDescent="0.25">
      <c r="T4068" s="2" t="s">
        <v>22</v>
      </c>
      <c r="U4068" s="10">
        <f t="shared" si="63"/>
        <v>0</v>
      </c>
      <c r="V4068" s="2">
        <v>75</v>
      </c>
      <c r="W4068" s="2">
        <v>210.4</v>
      </c>
    </row>
    <row r="4069" spans="20:23" x14ac:dyDescent="0.25">
      <c r="T4069" s="3" t="s">
        <v>22</v>
      </c>
      <c r="U4069" s="11">
        <f t="shared" si="63"/>
        <v>0</v>
      </c>
      <c r="V4069" s="3">
        <v>93</v>
      </c>
      <c r="W4069" s="3">
        <v>174.2</v>
      </c>
    </row>
    <row r="4070" spans="20:23" x14ac:dyDescent="0.25">
      <c r="T4070" s="2" t="s">
        <v>22</v>
      </c>
      <c r="U4070" s="10">
        <f t="shared" si="63"/>
        <v>0</v>
      </c>
      <c r="V4070" s="2">
        <v>110</v>
      </c>
      <c r="W4070" s="2">
        <v>189.7</v>
      </c>
    </row>
    <row r="4071" spans="20:23" x14ac:dyDescent="0.25">
      <c r="T4071" s="3" t="s">
        <v>22</v>
      </c>
      <c r="U4071" s="11">
        <f t="shared" si="63"/>
        <v>0</v>
      </c>
      <c r="V4071" s="3">
        <v>96</v>
      </c>
      <c r="W4071" s="3">
        <v>259</v>
      </c>
    </row>
    <row r="4072" spans="20:23" x14ac:dyDescent="0.25">
      <c r="T4072" s="2" t="s">
        <v>22</v>
      </c>
      <c r="U4072" s="10">
        <f t="shared" si="63"/>
        <v>0</v>
      </c>
      <c r="V4072" s="2">
        <v>69</v>
      </c>
      <c r="W4072" s="2">
        <v>86.4</v>
      </c>
    </row>
    <row r="4073" spans="20:23" x14ac:dyDescent="0.25">
      <c r="T4073" s="3" t="s">
        <v>23</v>
      </c>
      <c r="U4073" s="11">
        <f t="shared" si="63"/>
        <v>1</v>
      </c>
      <c r="V4073" s="3">
        <v>120</v>
      </c>
      <c r="W4073" s="3">
        <v>136.9</v>
      </c>
    </row>
    <row r="4074" spans="20:23" x14ac:dyDescent="0.25">
      <c r="T4074" s="2" t="s">
        <v>22</v>
      </c>
      <c r="U4074" s="10">
        <f t="shared" si="63"/>
        <v>0</v>
      </c>
      <c r="V4074" s="2">
        <v>104</v>
      </c>
      <c r="W4074" s="2">
        <v>196.5</v>
      </c>
    </row>
    <row r="4075" spans="20:23" x14ac:dyDescent="0.25">
      <c r="T4075" s="3" t="s">
        <v>22</v>
      </c>
      <c r="U4075" s="11">
        <f t="shared" si="63"/>
        <v>0</v>
      </c>
      <c r="V4075" s="3">
        <v>120</v>
      </c>
      <c r="W4075" s="3">
        <v>221.4</v>
      </c>
    </row>
    <row r="4076" spans="20:23" x14ac:dyDescent="0.25">
      <c r="T4076" s="2" t="s">
        <v>22</v>
      </c>
      <c r="U4076" s="10">
        <f t="shared" si="63"/>
        <v>0</v>
      </c>
      <c r="V4076" s="2">
        <v>139</v>
      </c>
      <c r="W4076" s="2">
        <v>191.9</v>
      </c>
    </row>
    <row r="4077" spans="20:23" x14ac:dyDescent="0.25">
      <c r="T4077" s="3" t="s">
        <v>22</v>
      </c>
      <c r="U4077" s="11">
        <f t="shared" si="63"/>
        <v>0</v>
      </c>
      <c r="V4077" s="3">
        <v>138</v>
      </c>
      <c r="W4077" s="3">
        <v>172.1</v>
      </c>
    </row>
    <row r="4078" spans="20:23" x14ac:dyDescent="0.25">
      <c r="T4078" s="2" t="s">
        <v>22</v>
      </c>
      <c r="U4078" s="10">
        <f t="shared" si="63"/>
        <v>0</v>
      </c>
      <c r="V4078" s="2">
        <v>104</v>
      </c>
      <c r="W4078" s="2">
        <v>189.9</v>
      </c>
    </row>
    <row r="4079" spans="20:23" x14ac:dyDescent="0.25">
      <c r="T4079" s="3" t="s">
        <v>22</v>
      </c>
      <c r="U4079" s="11">
        <f t="shared" si="63"/>
        <v>0</v>
      </c>
      <c r="V4079" s="3">
        <v>71</v>
      </c>
      <c r="W4079" s="3">
        <v>147.80000000000001</v>
      </c>
    </row>
    <row r="4080" spans="20:23" x14ac:dyDescent="0.25">
      <c r="T4080" s="2" t="s">
        <v>22</v>
      </c>
      <c r="U4080" s="10">
        <f t="shared" si="63"/>
        <v>0</v>
      </c>
      <c r="V4080" s="2">
        <v>68</v>
      </c>
      <c r="W4080" s="2">
        <v>62.5</v>
      </c>
    </row>
    <row r="4081" spans="20:23" x14ac:dyDescent="0.25">
      <c r="T4081" s="3" t="s">
        <v>23</v>
      </c>
      <c r="U4081" s="11">
        <f t="shared" si="63"/>
        <v>1</v>
      </c>
      <c r="V4081" s="3">
        <v>119</v>
      </c>
      <c r="W4081" s="3">
        <v>256.60000000000002</v>
      </c>
    </row>
    <row r="4082" spans="20:23" x14ac:dyDescent="0.25">
      <c r="T4082" s="2" t="s">
        <v>22</v>
      </c>
      <c r="U4082" s="10">
        <f t="shared" si="63"/>
        <v>0</v>
      </c>
      <c r="V4082" s="2">
        <v>98</v>
      </c>
      <c r="W4082" s="2">
        <v>123.7</v>
      </c>
    </row>
    <row r="4083" spans="20:23" x14ac:dyDescent="0.25">
      <c r="T4083" s="3" t="s">
        <v>22</v>
      </c>
      <c r="U4083" s="11">
        <f t="shared" si="63"/>
        <v>0</v>
      </c>
      <c r="V4083" s="3">
        <v>77</v>
      </c>
      <c r="W4083" s="3">
        <v>113.1</v>
      </c>
    </row>
    <row r="4084" spans="20:23" x14ac:dyDescent="0.25">
      <c r="T4084" s="2" t="s">
        <v>22</v>
      </c>
      <c r="U4084" s="10">
        <f t="shared" si="63"/>
        <v>0</v>
      </c>
      <c r="V4084" s="2">
        <v>102</v>
      </c>
      <c r="W4084" s="2">
        <v>220</v>
      </c>
    </row>
    <row r="4085" spans="20:23" x14ac:dyDescent="0.25">
      <c r="T4085" s="3" t="s">
        <v>22</v>
      </c>
      <c r="U4085" s="11">
        <f t="shared" si="63"/>
        <v>0</v>
      </c>
      <c r="V4085" s="3">
        <v>105</v>
      </c>
      <c r="W4085" s="3">
        <v>147.69999999999999</v>
      </c>
    </row>
    <row r="4086" spans="20:23" x14ac:dyDescent="0.25">
      <c r="T4086" s="2" t="s">
        <v>23</v>
      </c>
      <c r="U4086" s="10">
        <f t="shared" si="63"/>
        <v>1</v>
      </c>
      <c r="V4086" s="2">
        <v>106</v>
      </c>
      <c r="W4086" s="2">
        <v>271.89999999999998</v>
      </c>
    </row>
    <row r="4087" spans="20:23" x14ac:dyDescent="0.25">
      <c r="T4087" s="3" t="s">
        <v>22</v>
      </c>
      <c r="U4087" s="11">
        <f t="shared" si="63"/>
        <v>0</v>
      </c>
      <c r="V4087" s="3">
        <v>107</v>
      </c>
      <c r="W4087" s="3">
        <v>196.2</v>
      </c>
    </row>
    <row r="4088" spans="20:23" x14ac:dyDescent="0.25">
      <c r="T4088" s="2" t="s">
        <v>22</v>
      </c>
      <c r="U4088" s="10">
        <f t="shared" si="63"/>
        <v>0</v>
      </c>
      <c r="V4088" s="2">
        <v>92</v>
      </c>
      <c r="W4088" s="2">
        <v>111.3</v>
      </c>
    </row>
    <row r="4089" spans="20:23" x14ac:dyDescent="0.25">
      <c r="T4089" s="3" t="s">
        <v>22</v>
      </c>
      <c r="U4089" s="11">
        <f t="shared" si="63"/>
        <v>0</v>
      </c>
      <c r="V4089" s="3">
        <v>129</v>
      </c>
      <c r="W4089" s="3">
        <v>176.7</v>
      </c>
    </row>
    <row r="4090" spans="20:23" x14ac:dyDescent="0.25">
      <c r="T4090" s="2" t="s">
        <v>22</v>
      </c>
      <c r="U4090" s="10">
        <f t="shared" si="63"/>
        <v>0</v>
      </c>
      <c r="V4090" s="2">
        <v>91</v>
      </c>
      <c r="W4090" s="2">
        <v>211.3</v>
      </c>
    </row>
    <row r="4091" spans="20:23" x14ac:dyDescent="0.25">
      <c r="T4091" s="3" t="s">
        <v>22</v>
      </c>
      <c r="U4091" s="11">
        <f t="shared" si="63"/>
        <v>0</v>
      </c>
      <c r="V4091" s="3">
        <v>98</v>
      </c>
      <c r="W4091" s="3">
        <v>219</v>
      </c>
    </row>
    <row r="4092" spans="20:23" x14ac:dyDescent="0.25">
      <c r="T4092" s="2" t="s">
        <v>22</v>
      </c>
      <c r="U4092" s="10">
        <f t="shared" si="63"/>
        <v>0</v>
      </c>
      <c r="V4092" s="2">
        <v>94</v>
      </c>
      <c r="W4092" s="2">
        <v>174.1</v>
      </c>
    </row>
    <row r="4093" spans="20:23" x14ac:dyDescent="0.25">
      <c r="T4093" s="3" t="s">
        <v>22</v>
      </c>
      <c r="U4093" s="11">
        <f t="shared" si="63"/>
        <v>0</v>
      </c>
      <c r="V4093" s="3">
        <v>77</v>
      </c>
      <c r="W4093" s="3">
        <v>124</v>
      </c>
    </row>
    <row r="4094" spans="20:23" x14ac:dyDescent="0.25">
      <c r="T4094" s="2" t="s">
        <v>22</v>
      </c>
      <c r="U4094" s="10">
        <f t="shared" si="63"/>
        <v>0</v>
      </c>
      <c r="V4094" s="2">
        <v>127</v>
      </c>
      <c r="W4094" s="2">
        <v>175.6</v>
      </c>
    </row>
    <row r="4095" spans="20:23" x14ac:dyDescent="0.25">
      <c r="T4095" s="3" t="s">
        <v>22</v>
      </c>
      <c r="U4095" s="11">
        <f t="shared" si="63"/>
        <v>0</v>
      </c>
      <c r="V4095" s="3">
        <v>116</v>
      </c>
      <c r="W4095" s="3">
        <v>111.7</v>
      </c>
    </row>
    <row r="4096" spans="20:23" x14ac:dyDescent="0.25">
      <c r="T4096" s="2" t="s">
        <v>22</v>
      </c>
      <c r="U4096" s="10">
        <f t="shared" si="63"/>
        <v>0</v>
      </c>
      <c r="V4096" s="2">
        <v>102</v>
      </c>
      <c r="W4096" s="2">
        <v>37.4</v>
      </c>
    </row>
    <row r="4097" spans="20:23" x14ac:dyDescent="0.25">
      <c r="T4097" s="3" t="s">
        <v>22</v>
      </c>
      <c r="U4097" s="11">
        <f t="shared" si="63"/>
        <v>0</v>
      </c>
      <c r="V4097" s="3">
        <v>112</v>
      </c>
      <c r="W4097" s="3">
        <v>201.4</v>
      </c>
    </row>
    <row r="4098" spans="20:23" x14ac:dyDescent="0.25">
      <c r="T4098" s="2" t="s">
        <v>22</v>
      </c>
      <c r="U4098" s="10">
        <f t="shared" si="63"/>
        <v>0</v>
      </c>
      <c r="V4098" s="2">
        <v>88</v>
      </c>
      <c r="W4098" s="2">
        <v>156</v>
      </c>
    </row>
    <row r="4099" spans="20:23" x14ac:dyDescent="0.25">
      <c r="T4099" s="3" t="s">
        <v>22</v>
      </c>
      <c r="U4099" s="11">
        <f t="shared" ref="U4099:U4162" si="64">IF(T4099="yes",1,0)</f>
        <v>0</v>
      </c>
      <c r="V4099" s="3">
        <v>103</v>
      </c>
      <c r="W4099" s="3">
        <v>162.9</v>
      </c>
    </row>
    <row r="4100" spans="20:23" x14ac:dyDescent="0.25">
      <c r="T4100" s="2" t="s">
        <v>22</v>
      </c>
      <c r="U4100" s="10">
        <f t="shared" si="64"/>
        <v>0</v>
      </c>
      <c r="V4100" s="2">
        <v>111</v>
      </c>
      <c r="W4100" s="2">
        <v>211.4</v>
      </c>
    </row>
    <row r="4101" spans="20:23" x14ac:dyDescent="0.25">
      <c r="T4101" s="3" t="s">
        <v>22</v>
      </c>
      <c r="U4101" s="11">
        <f t="shared" si="64"/>
        <v>0</v>
      </c>
      <c r="V4101" s="3">
        <v>83</v>
      </c>
      <c r="W4101" s="3">
        <v>157.30000000000001</v>
      </c>
    </row>
    <row r="4102" spans="20:23" x14ac:dyDescent="0.25">
      <c r="T4102" s="2" t="s">
        <v>22</v>
      </c>
      <c r="U4102" s="10">
        <f t="shared" si="64"/>
        <v>0</v>
      </c>
      <c r="V4102" s="2">
        <v>112</v>
      </c>
      <c r="W4102" s="2">
        <v>172.7</v>
      </c>
    </row>
    <row r="4103" spans="20:23" x14ac:dyDescent="0.25">
      <c r="T4103" s="3" t="s">
        <v>22</v>
      </c>
      <c r="U4103" s="11">
        <f t="shared" si="64"/>
        <v>0</v>
      </c>
      <c r="V4103" s="3">
        <v>87</v>
      </c>
      <c r="W4103" s="3">
        <v>196.6</v>
      </c>
    </row>
    <row r="4104" spans="20:23" x14ac:dyDescent="0.25">
      <c r="T4104" s="2" t="s">
        <v>22</v>
      </c>
      <c r="U4104" s="10">
        <f t="shared" si="64"/>
        <v>0</v>
      </c>
      <c r="V4104" s="2">
        <v>95</v>
      </c>
      <c r="W4104" s="2">
        <v>147.69999999999999</v>
      </c>
    </row>
    <row r="4105" spans="20:23" x14ac:dyDescent="0.25">
      <c r="T4105" s="3" t="s">
        <v>23</v>
      </c>
      <c r="U4105" s="11">
        <f t="shared" si="64"/>
        <v>1</v>
      </c>
      <c r="V4105" s="3">
        <v>105</v>
      </c>
      <c r="W4105" s="3">
        <v>197.6</v>
      </c>
    </row>
    <row r="4106" spans="20:23" x14ac:dyDescent="0.25">
      <c r="T4106" s="2" t="s">
        <v>22</v>
      </c>
      <c r="U4106" s="10">
        <f t="shared" si="64"/>
        <v>0</v>
      </c>
      <c r="V4106" s="2">
        <v>74</v>
      </c>
      <c r="W4106" s="2">
        <v>186.7</v>
      </c>
    </row>
    <row r="4107" spans="20:23" x14ac:dyDescent="0.25">
      <c r="T4107" s="3" t="s">
        <v>22</v>
      </c>
      <c r="U4107" s="11">
        <f t="shared" si="64"/>
        <v>0</v>
      </c>
      <c r="V4107" s="3">
        <v>104</v>
      </c>
      <c r="W4107" s="3">
        <v>198.5</v>
      </c>
    </row>
    <row r="4108" spans="20:23" x14ac:dyDescent="0.25">
      <c r="T4108" s="2" t="s">
        <v>22</v>
      </c>
      <c r="U4108" s="10">
        <f t="shared" si="64"/>
        <v>0</v>
      </c>
      <c r="V4108" s="2">
        <v>133</v>
      </c>
      <c r="W4108" s="2">
        <v>161.1</v>
      </c>
    </row>
    <row r="4109" spans="20:23" x14ac:dyDescent="0.25">
      <c r="T4109" s="3" t="s">
        <v>22</v>
      </c>
      <c r="U4109" s="11">
        <f t="shared" si="64"/>
        <v>0</v>
      </c>
      <c r="V4109" s="3">
        <v>76</v>
      </c>
      <c r="W4109" s="3">
        <v>190.8</v>
      </c>
    </row>
    <row r="4110" spans="20:23" x14ac:dyDescent="0.25">
      <c r="T4110" s="2" t="s">
        <v>22</v>
      </c>
      <c r="U4110" s="10">
        <f t="shared" si="64"/>
        <v>0</v>
      </c>
      <c r="V4110" s="2">
        <v>100</v>
      </c>
      <c r="W4110" s="2">
        <v>195.2</v>
      </c>
    </row>
    <row r="4111" spans="20:23" x14ac:dyDescent="0.25">
      <c r="T4111" s="3" t="s">
        <v>23</v>
      </c>
      <c r="U4111" s="11">
        <f t="shared" si="64"/>
        <v>1</v>
      </c>
      <c r="V4111" s="3">
        <v>123</v>
      </c>
      <c r="W4111" s="3">
        <v>290.5</v>
      </c>
    </row>
    <row r="4112" spans="20:23" x14ac:dyDescent="0.25">
      <c r="T4112" s="2" t="s">
        <v>22</v>
      </c>
      <c r="U4112" s="10">
        <f t="shared" si="64"/>
        <v>0</v>
      </c>
      <c r="V4112" s="2">
        <v>103</v>
      </c>
      <c r="W4112" s="2">
        <v>165.2</v>
      </c>
    </row>
    <row r="4113" spans="20:23" x14ac:dyDescent="0.25">
      <c r="T4113" s="3" t="s">
        <v>22</v>
      </c>
      <c r="U4113" s="11">
        <f t="shared" si="64"/>
        <v>0</v>
      </c>
      <c r="V4113" s="3">
        <v>101</v>
      </c>
      <c r="W4113" s="3">
        <v>198.9</v>
      </c>
    </row>
    <row r="4114" spans="20:23" x14ac:dyDescent="0.25">
      <c r="T4114" s="2" t="s">
        <v>22</v>
      </c>
      <c r="U4114" s="10">
        <f t="shared" si="64"/>
        <v>0</v>
      </c>
      <c r="V4114" s="2">
        <v>91</v>
      </c>
      <c r="W4114" s="2">
        <v>169.2</v>
      </c>
    </row>
    <row r="4115" spans="20:23" x14ac:dyDescent="0.25">
      <c r="T4115" s="3" t="s">
        <v>23</v>
      </c>
      <c r="U4115" s="11">
        <f t="shared" si="64"/>
        <v>1</v>
      </c>
      <c r="V4115" s="3">
        <v>76</v>
      </c>
      <c r="W4115" s="3">
        <v>275.5</v>
      </c>
    </row>
    <row r="4116" spans="20:23" x14ac:dyDescent="0.25">
      <c r="T4116" s="2" t="s">
        <v>22</v>
      </c>
      <c r="U4116" s="10">
        <f t="shared" si="64"/>
        <v>0</v>
      </c>
      <c r="V4116" s="2">
        <v>119</v>
      </c>
      <c r="W4116" s="2">
        <v>226.6</v>
      </c>
    </row>
    <row r="4117" spans="20:23" x14ac:dyDescent="0.25">
      <c r="T4117" s="3" t="s">
        <v>22</v>
      </c>
      <c r="U4117" s="11">
        <f t="shared" si="64"/>
        <v>0</v>
      </c>
      <c r="V4117" s="3">
        <v>130</v>
      </c>
      <c r="W4117" s="3">
        <v>158.19999999999999</v>
      </c>
    </row>
    <row r="4118" spans="20:23" x14ac:dyDescent="0.25">
      <c r="T4118" s="2" t="s">
        <v>22</v>
      </c>
      <c r="U4118" s="10">
        <f t="shared" si="64"/>
        <v>0</v>
      </c>
      <c r="V4118" s="2">
        <v>85</v>
      </c>
      <c r="W4118" s="2">
        <v>186.4</v>
      </c>
    </row>
    <row r="4119" spans="20:23" x14ac:dyDescent="0.25">
      <c r="T4119" s="3" t="s">
        <v>22</v>
      </c>
      <c r="U4119" s="11">
        <f t="shared" si="64"/>
        <v>0</v>
      </c>
      <c r="V4119" s="3">
        <v>94</v>
      </c>
      <c r="W4119" s="3">
        <v>165.8</v>
      </c>
    </row>
    <row r="4120" spans="20:23" x14ac:dyDescent="0.25">
      <c r="T4120" s="2" t="s">
        <v>22</v>
      </c>
      <c r="U4120" s="10">
        <f t="shared" si="64"/>
        <v>0</v>
      </c>
      <c r="V4120" s="2">
        <v>127</v>
      </c>
      <c r="W4120" s="2">
        <v>143.19999999999999</v>
      </c>
    </row>
    <row r="4121" spans="20:23" x14ac:dyDescent="0.25">
      <c r="T4121" s="3" t="s">
        <v>22</v>
      </c>
      <c r="U4121" s="11">
        <f t="shared" si="64"/>
        <v>0</v>
      </c>
      <c r="V4121" s="3">
        <v>107</v>
      </c>
      <c r="W4121" s="3">
        <v>238.6</v>
      </c>
    </row>
    <row r="4122" spans="20:23" x14ac:dyDescent="0.25">
      <c r="T4122" s="2" t="s">
        <v>22</v>
      </c>
      <c r="U4122" s="10">
        <f t="shared" si="64"/>
        <v>0</v>
      </c>
      <c r="V4122" s="2">
        <v>63</v>
      </c>
      <c r="W4122" s="2">
        <v>113</v>
      </c>
    </row>
    <row r="4123" spans="20:23" x14ac:dyDescent="0.25">
      <c r="T4123" s="3" t="s">
        <v>22</v>
      </c>
      <c r="U4123" s="11">
        <f t="shared" si="64"/>
        <v>0</v>
      </c>
      <c r="V4123" s="3">
        <v>74</v>
      </c>
      <c r="W4123" s="3">
        <v>149.6</v>
      </c>
    </row>
    <row r="4124" spans="20:23" x14ac:dyDescent="0.25">
      <c r="T4124" s="2" t="s">
        <v>22</v>
      </c>
      <c r="U4124" s="10">
        <f t="shared" si="64"/>
        <v>0</v>
      </c>
      <c r="V4124" s="2">
        <v>80</v>
      </c>
      <c r="W4124" s="2">
        <v>232</v>
      </c>
    </row>
    <row r="4125" spans="20:23" x14ac:dyDescent="0.25">
      <c r="T4125" s="3" t="s">
        <v>22</v>
      </c>
      <c r="U4125" s="11">
        <f t="shared" si="64"/>
        <v>0</v>
      </c>
      <c r="V4125" s="3">
        <v>94</v>
      </c>
      <c r="W4125" s="3">
        <v>167.2</v>
      </c>
    </row>
    <row r="4126" spans="20:23" x14ac:dyDescent="0.25">
      <c r="T4126" s="2" t="s">
        <v>22</v>
      </c>
      <c r="U4126" s="10">
        <f t="shared" si="64"/>
        <v>0</v>
      </c>
      <c r="V4126" s="2">
        <v>87</v>
      </c>
      <c r="W4126" s="2">
        <v>162.4</v>
      </c>
    </row>
    <row r="4127" spans="20:23" x14ac:dyDescent="0.25">
      <c r="T4127" s="3" t="s">
        <v>22</v>
      </c>
      <c r="U4127" s="11">
        <f t="shared" si="64"/>
        <v>0</v>
      </c>
      <c r="V4127" s="3">
        <v>89</v>
      </c>
      <c r="W4127" s="3">
        <v>189.6</v>
      </c>
    </row>
    <row r="4128" spans="20:23" x14ac:dyDescent="0.25">
      <c r="T4128" s="2" t="s">
        <v>22</v>
      </c>
      <c r="U4128" s="10">
        <f t="shared" si="64"/>
        <v>0</v>
      </c>
      <c r="V4128" s="2">
        <v>97</v>
      </c>
      <c r="W4128" s="2">
        <v>247.6</v>
      </c>
    </row>
    <row r="4129" spans="20:23" x14ac:dyDescent="0.25">
      <c r="T4129" s="3" t="s">
        <v>22</v>
      </c>
      <c r="U4129" s="11">
        <f t="shared" si="64"/>
        <v>0</v>
      </c>
      <c r="V4129" s="3">
        <v>108</v>
      </c>
      <c r="W4129" s="3">
        <v>179.4</v>
      </c>
    </row>
    <row r="4130" spans="20:23" x14ac:dyDescent="0.25">
      <c r="T4130" s="2" t="s">
        <v>22</v>
      </c>
      <c r="U4130" s="10">
        <f t="shared" si="64"/>
        <v>0</v>
      </c>
      <c r="V4130" s="2">
        <v>68</v>
      </c>
      <c r="W4130" s="2">
        <v>245.1</v>
      </c>
    </row>
    <row r="4131" spans="20:23" x14ac:dyDescent="0.25">
      <c r="T4131" s="3" t="s">
        <v>22</v>
      </c>
      <c r="U4131" s="11">
        <f t="shared" si="64"/>
        <v>0</v>
      </c>
      <c r="V4131" s="3">
        <v>56</v>
      </c>
      <c r="W4131" s="3">
        <v>127.2</v>
      </c>
    </row>
    <row r="4132" spans="20:23" x14ac:dyDescent="0.25">
      <c r="T4132" s="2" t="s">
        <v>22</v>
      </c>
      <c r="U4132" s="10">
        <f t="shared" si="64"/>
        <v>0</v>
      </c>
      <c r="V4132" s="2">
        <v>80</v>
      </c>
      <c r="W4132" s="2">
        <v>142.69999999999999</v>
      </c>
    </row>
    <row r="4133" spans="20:23" x14ac:dyDescent="0.25">
      <c r="T4133" s="3" t="s">
        <v>22</v>
      </c>
      <c r="U4133" s="11">
        <f t="shared" si="64"/>
        <v>0</v>
      </c>
      <c r="V4133" s="3">
        <v>97</v>
      </c>
      <c r="W4133" s="3">
        <v>94.5</v>
      </c>
    </row>
    <row r="4134" spans="20:23" x14ac:dyDescent="0.25">
      <c r="T4134" s="2" t="s">
        <v>22</v>
      </c>
      <c r="U4134" s="10">
        <f t="shared" si="64"/>
        <v>0</v>
      </c>
      <c r="V4134" s="2">
        <v>115</v>
      </c>
      <c r="W4134" s="2">
        <v>241.7</v>
      </c>
    </row>
    <row r="4135" spans="20:23" x14ac:dyDescent="0.25">
      <c r="T4135" s="3" t="s">
        <v>23</v>
      </c>
      <c r="U4135" s="11">
        <f t="shared" si="64"/>
        <v>1</v>
      </c>
      <c r="V4135" s="3">
        <v>134</v>
      </c>
      <c r="W4135" s="3">
        <v>267.5</v>
      </c>
    </row>
    <row r="4136" spans="20:23" x14ac:dyDescent="0.25">
      <c r="T4136" s="2" t="s">
        <v>23</v>
      </c>
      <c r="U4136" s="10">
        <f t="shared" si="64"/>
        <v>1</v>
      </c>
      <c r="V4136" s="2">
        <v>143</v>
      </c>
      <c r="W4136" s="2">
        <v>290.10000000000002</v>
      </c>
    </row>
    <row r="4137" spans="20:23" x14ac:dyDescent="0.25">
      <c r="T4137" s="3" t="s">
        <v>22</v>
      </c>
      <c r="U4137" s="11">
        <f t="shared" si="64"/>
        <v>0</v>
      </c>
      <c r="V4137" s="3">
        <v>103</v>
      </c>
      <c r="W4137" s="3">
        <v>240.5</v>
      </c>
    </row>
    <row r="4138" spans="20:23" x14ac:dyDescent="0.25">
      <c r="T4138" s="2" t="s">
        <v>22</v>
      </c>
      <c r="U4138" s="10">
        <f t="shared" si="64"/>
        <v>0</v>
      </c>
      <c r="V4138" s="2">
        <v>104</v>
      </c>
      <c r="W4138" s="2">
        <v>284.5</v>
      </c>
    </row>
    <row r="4139" spans="20:23" x14ac:dyDescent="0.25">
      <c r="T4139" s="3" t="s">
        <v>22</v>
      </c>
      <c r="U4139" s="11">
        <f t="shared" si="64"/>
        <v>0</v>
      </c>
      <c r="V4139" s="3">
        <v>85</v>
      </c>
      <c r="W4139" s="3">
        <v>131.69999999999999</v>
      </c>
    </row>
    <row r="4140" spans="20:23" x14ac:dyDescent="0.25">
      <c r="T4140" s="2" t="s">
        <v>22</v>
      </c>
      <c r="U4140" s="10">
        <f t="shared" si="64"/>
        <v>0</v>
      </c>
      <c r="V4140" s="2">
        <v>126</v>
      </c>
      <c r="W4140" s="2">
        <v>211.9</v>
      </c>
    </row>
    <row r="4141" spans="20:23" x14ac:dyDescent="0.25">
      <c r="T4141" s="3" t="s">
        <v>22</v>
      </c>
      <c r="U4141" s="11">
        <f t="shared" si="64"/>
        <v>0</v>
      </c>
      <c r="V4141" s="3">
        <v>88</v>
      </c>
      <c r="W4141" s="3">
        <v>168.9</v>
      </c>
    </row>
    <row r="4142" spans="20:23" x14ac:dyDescent="0.25">
      <c r="T4142" s="2" t="s">
        <v>22</v>
      </c>
      <c r="U4142" s="10">
        <f t="shared" si="64"/>
        <v>0</v>
      </c>
      <c r="V4142" s="2">
        <v>126</v>
      </c>
      <c r="W4142" s="2">
        <v>230.5</v>
      </c>
    </row>
    <row r="4143" spans="20:23" x14ac:dyDescent="0.25">
      <c r="T4143" s="3" t="s">
        <v>22</v>
      </c>
      <c r="U4143" s="11">
        <f t="shared" si="64"/>
        <v>0</v>
      </c>
      <c r="V4143" s="3">
        <v>77</v>
      </c>
      <c r="W4143" s="3">
        <v>195.5</v>
      </c>
    </row>
    <row r="4144" spans="20:23" x14ac:dyDescent="0.25">
      <c r="T4144" s="2" t="s">
        <v>22</v>
      </c>
      <c r="U4144" s="10">
        <f t="shared" si="64"/>
        <v>0</v>
      </c>
      <c r="V4144" s="2">
        <v>101</v>
      </c>
      <c r="W4144" s="2">
        <v>112.3</v>
      </c>
    </row>
    <row r="4145" spans="20:23" x14ac:dyDescent="0.25">
      <c r="T4145" s="3" t="s">
        <v>22</v>
      </c>
      <c r="U4145" s="11">
        <f t="shared" si="64"/>
        <v>0</v>
      </c>
      <c r="V4145" s="3">
        <v>107</v>
      </c>
      <c r="W4145" s="3">
        <v>103.6</v>
      </c>
    </row>
    <row r="4146" spans="20:23" x14ac:dyDescent="0.25">
      <c r="T4146" s="2" t="s">
        <v>22</v>
      </c>
      <c r="U4146" s="10">
        <f t="shared" si="64"/>
        <v>0</v>
      </c>
      <c r="V4146" s="2">
        <v>80</v>
      </c>
      <c r="W4146" s="2">
        <v>121.5</v>
      </c>
    </row>
    <row r="4147" spans="20:23" x14ac:dyDescent="0.25">
      <c r="T4147" s="3" t="s">
        <v>22</v>
      </c>
      <c r="U4147" s="11">
        <f t="shared" si="64"/>
        <v>0</v>
      </c>
      <c r="V4147" s="3">
        <v>116</v>
      </c>
      <c r="W4147" s="3">
        <v>175.8</v>
      </c>
    </row>
    <row r="4148" spans="20:23" x14ac:dyDescent="0.25">
      <c r="T4148" s="2" t="s">
        <v>22</v>
      </c>
      <c r="U4148" s="10">
        <f t="shared" si="64"/>
        <v>0</v>
      </c>
      <c r="V4148" s="2">
        <v>98</v>
      </c>
      <c r="W4148" s="2">
        <v>165.9</v>
      </c>
    </row>
    <row r="4149" spans="20:23" x14ac:dyDescent="0.25">
      <c r="T4149" s="3" t="s">
        <v>22</v>
      </c>
      <c r="U4149" s="11">
        <f t="shared" si="64"/>
        <v>0</v>
      </c>
      <c r="V4149" s="3">
        <v>86</v>
      </c>
      <c r="W4149" s="3">
        <v>152</v>
      </c>
    </row>
    <row r="4150" spans="20:23" x14ac:dyDescent="0.25">
      <c r="T4150" s="2" t="s">
        <v>22</v>
      </c>
      <c r="U4150" s="10">
        <f t="shared" si="64"/>
        <v>0</v>
      </c>
      <c r="V4150" s="2">
        <v>99</v>
      </c>
      <c r="W4150" s="2">
        <v>146.80000000000001</v>
      </c>
    </row>
    <row r="4151" spans="20:23" x14ac:dyDescent="0.25">
      <c r="T4151" s="3" t="s">
        <v>22</v>
      </c>
      <c r="U4151" s="11">
        <f t="shared" si="64"/>
        <v>0</v>
      </c>
      <c r="V4151" s="3">
        <v>114</v>
      </c>
      <c r="W4151" s="3">
        <v>201.9</v>
      </c>
    </row>
    <row r="4152" spans="20:23" x14ac:dyDescent="0.25">
      <c r="T4152" s="2" t="s">
        <v>22</v>
      </c>
      <c r="U4152" s="10">
        <f t="shared" si="64"/>
        <v>0</v>
      </c>
      <c r="V4152" s="2">
        <v>95</v>
      </c>
      <c r="W4152" s="2">
        <v>121.4</v>
      </c>
    </row>
    <row r="4153" spans="20:23" x14ac:dyDescent="0.25">
      <c r="T4153" s="3" t="s">
        <v>22</v>
      </c>
      <c r="U4153" s="11">
        <f t="shared" si="64"/>
        <v>0</v>
      </c>
      <c r="V4153" s="3">
        <v>96</v>
      </c>
      <c r="W4153" s="3">
        <v>243.4</v>
      </c>
    </row>
    <row r="4154" spans="20:23" x14ac:dyDescent="0.25">
      <c r="T4154" s="2" t="s">
        <v>22</v>
      </c>
      <c r="U4154" s="10">
        <f t="shared" si="64"/>
        <v>0</v>
      </c>
      <c r="V4154" s="2">
        <v>101</v>
      </c>
      <c r="W4154" s="2">
        <v>152.4</v>
      </c>
    </row>
    <row r="4155" spans="20:23" x14ac:dyDescent="0.25">
      <c r="T4155" s="3" t="s">
        <v>22</v>
      </c>
      <c r="U4155" s="11">
        <f t="shared" si="64"/>
        <v>0</v>
      </c>
      <c r="V4155" s="3">
        <v>112</v>
      </c>
      <c r="W4155" s="3">
        <v>139.69999999999999</v>
      </c>
    </row>
    <row r="4156" spans="20:23" x14ac:dyDescent="0.25">
      <c r="T4156" s="2" t="s">
        <v>22</v>
      </c>
      <c r="U4156" s="10">
        <f t="shared" si="64"/>
        <v>0</v>
      </c>
      <c r="V4156" s="2">
        <v>83</v>
      </c>
      <c r="W4156" s="2">
        <v>170.2</v>
      </c>
    </row>
    <row r="4157" spans="20:23" x14ac:dyDescent="0.25">
      <c r="T4157" s="3" t="s">
        <v>23</v>
      </c>
      <c r="U4157" s="11">
        <f t="shared" si="64"/>
        <v>1</v>
      </c>
      <c r="V4157" s="3">
        <v>111</v>
      </c>
      <c r="W4157" s="3">
        <v>144.1</v>
      </c>
    </row>
    <row r="4158" spans="20:23" x14ac:dyDescent="0.25">
      <c r="T4158" s="2" t="s">
        <v>22</v>
      </c>
      <c r="U4158" s="10">
        <f t="shared" si="64"/>
        <v>0</v>
      </c>
      <c r="V4158" s="2">
        <v>85</v>
      </c>
      <c r="W4158" s="2">
        <v>128.9</v>
      </c>
    </row>
    <row r="4159" spans="20:23" x14ac:dyDescent="0.25">
      <c r="T4159" s="3" t="s">
        <v>22</v>
      </c>
      <c r="U4159" s="11">
        <f t="shared" si="64"/>
        <v>0</v>
      </c>
      <c r="V4159" s="3">
        <v>107</v>
      </c>
      <c r="W4159" s="3">
        <v>6.6</v>
      </c>
    </row>
    <row r="4160" spans="20:23" x14ac:dyDescent="0.25">
      <c r="T4160" s="2" t="s">
        <v>22</v>
      </c>
      <c r="U4160" s="10">
        <f t="shared" si="64"/>
        <v>0</v>
      </c>
      <c r="V4160" s="2">
        <v>97</v>
      </c>
      <c r="W4160" s="2">
        <v>94.3</v>
      </c>
    </row>
    <row r="4161" spans="20:23" x14ac:dyDescent="0.25">
      <c r="T4161" s="3" t="s">
        <v>22</v>
      </c>
      <c r="U4161" s="11">
        <f t="shared" si="64"/>
        <v>0</v>
      </c>
      <c r="V4161" s="3">
        <v>122</v>
      </c>
      <c r="W4161" s="3">
        <v>230.7</v>
      </c>
    </row>
    <row r="4162" spans="20:23" x14ac:dyDescent="0.25">
      <c r="T4162" s="2" t="s">
        <v>23</v>
      </c>
      <c r="U4162" s="10">
        <f t="shared" si="64"/>
        <v>1</v>
      </c>
      <c r="V4162" s="2">
        <v>70</v>
      </c>
      <c r="W4162" s="2">
        <v>144.30000000000001</v>
      </c>
    </row>
    <row r="4163" spans="20:23" x14ac:dyDescent="0.25">
      <c r="T4163" s="3" t="s">
        <v>22</v>
      </c>
      <c r="U4163" s="11">
        <f t="shared" ref="U4163:U4226" si="65">IF(T4163="yes",1,0)</f>
        <v>0</v>
      </c>
      <c r="V4163" s="3">
        <v>124</v>
      </c>
      <c r="W4163" s="3">
        <v>126</v>
      </c>
    </row>
    <row r="4164" spans="20:23" x14ac:dyDescent="0.25">
      <c r="T4164" s="2" t="s">
        <v>22</v>
      </c>
      <c r="U4164" s="10">
        <f t="shared" si="65"/>
        <v>0</v>
      </c>
      <c r="V4164" s="2">
        <v>98</v>
      </c>
      <c r="W4164" s="2">
        <v>143.30000000000001</v>
      </c>
    </row>
    <row r="4165" spans="20:23" x14ac:dyDescent="0.25">
      <c r="T4165" s="3" t="s">
        <v>22</v>
      </c>
      <c r="U4165" s="11">
        <f t="shared" si="65"/>
        <v>0</v>
      </c>
      <c r="V4165" s="3">
        <v>81</v>
      </c>
      <c r="W4165" s="3">
        <v>88</v>
      </c>
    </row>
    <row r="4166" spans="20:23" x14ac:dyDescent="0.25">
      <c r="T4166" s="2" t="s">
        <v>22</v>
      </c>
      <c r="U4166" s="10">
        <f t="shared" si="65"/>
        <v>0</v>
      </c>
      <c r="V4166" s="2">
        <v>139</v>
      </c>
      <c r="W4166" s="2">
        <v>121</v>
      </c>
    </row>
    <row r="4167" spans="20:23" x14ac:dyDescent="0.25">
      <c r="T4167" s="3" t="s">
        <v>22</v>
      </c>
      <c r="U4167" s="11">
        <f t="shared" si="65"/>
        <v>0</v>
      </c>
      <c r="V4167" s="3">
        <v>80</v>
      </c>
      <c r="W4167" s="3">
        <v>212.9</v>
      </c>
    </row>
    <row r="4168" spans="20:23" x14ac:dyDescent="0.25">
      <c r="T4168" s="2" t="s">
        <v>22</v>
      </c>
      <c r="U4168" s="10">
        <f t="shared" si="65"/>
        <v>0</v>
      </c>
      <c r="V4168" s="2">
        <v>116</v>
      </c>
      <c r="W4168" s="2">
        <v>217.5</v>
      </c>
    </row>
    <row r="4169" spans="20:23" x14ac:dyDescent="0.25">
      <c r="T4169" s="3" t="s">
        <v>22</v>
      </c>
      <c r="U4169" s="11">
        <f t="shared" si="65"/>
        <v>0</v>
      </c>
      <c r="V4169" s="3">
        <v>115</v>
      </c>
      <c r="W4169" s="3">
        <v>138.1</v>
      </c>
    </row>
    <row r="4170" spans="20:23" x14ac:dyDescent="0.25">
      <c r="T4170" s="2" t="s">
        <v>22</v>
      </c>
      <c r="U4170" s="10">
        <f t="shared" si="65"/>
        <v>0</v>
      </c>
      <c r="V4170" s="2">
        <v>90</v>
      </c>
      <c r="W4170" s="2">
        <v>212.1</v>
      </c>
    </row>
    <row r="4171" spans="20:23" x14ac:dyDescent="0.25">
      <c r="T4171" s="3" t="s">
        <v>22</v>
      </c>
      <c r="U4171" s="11">
        <f t="shared" si="65"/>
        <v>0</v>
      </c>
      <c r="V4171" s="3">
        <v>85</v>
      </c>
      <c r="W4171" s="3">
        <v>196</v>
      </c>
    </row>
    <row r="4172" spans="20:23" x14ac:dyDescent="0.25">
      <c r="T4172" s="2" t="s">
        <v>22</v>
      </c>
      <c r="U4172" s="10">
        <f t="shared" si="65"/>
        <v>0</v>
      </c>
      <c r="V4172" s="2">
        <v>95</v>
      </c>
      <c r="W4172" s="2">
        <v>186.2</v>
      </c>
    </row>
    <row r="4173" spans="20:23" x14ac:dyDescent="0.25">
      <c r="T4173" s="3" t="s">
        <v>22</v>
      </c>
      <c r="U4173" s="11">
        <f t="shared" si="65"/>
        <v>0</v>
      </c>
      <c r="V4173" s="3">
        <v>106</v>
      </c>
      <c r="W4173" s="3">
        <v>145.80000000000001</v>
      </c>
    </row>
    <row r="4174" spans="20:23" x14ac:dyDescent="0.25">
      <c r="T4174" s="2" t="s">
        <v>22</v>
      </c>
      <c r="U4174" s="10">
        <f t="shared" si="65"/>
        <v>0</v>
      </c>
      <c r="V4174" s="2">
        <v>100</v>
      </c>
      <c r="W4174" s="2">
        <v>137</v>
      </c>
    </row>
    <row r="4175" spans="20:23" x14ac:dyDescent="0.25">
      <c r="T4175" s="3" t="s">
        <v>22</v>
      </c>
      <c r="U4175" s="11">
        <f t="shared" si="65"/>
        <v>0</v>
      </c>
      <c r="V4175" s="3">
        <v>120</v>
      </c>
      <c r="W4175" s="3">
        <v>191.3</v>
      </c>
    </row>
    <row r="4176" spans="20:23" x14ac:dyDescent="0.25">
      <c r="T4176" s="2" t="s">
        <v>22</v>
      </c>
      <c r="U4176" s="10">
        <f t="shared" si="65"/>
        <v>0</v>
      </c>
      <c r="V4176" s="2">
        <v>105</v>
      </c>
      <c r="W4176" s="2">
        <v>86</v>
      </c>
    </row>
    <row r="4177" spans="20:23" x14ac:dyDescent="0.25">
      <c r="T4177" s="3" t="s">
        <v>22</v>
      </c>
      <c r="U4177" s="11">
        <f t="shared" si="65"/>
        <v>0</v>
      </c>
      <c r="V4177" s="3">
        <v>58</v>
      </c>
      <c r="W4177" s="3">
        <v>139.80000000000001</v>
      </c>
    </row>
    <row r="4178" spans="20:23" x14ac:dyDescent="0.25">
      <c r="T4178" s="2" t="s">
        <v>23</v>
      </c>
      <c r="U4178" s="10">
        <f t="shared" si="65"/>
        <v>1</v>
      </c>
      <c r="V4178" s="2">
        <v>87</v>
      </c>
      <c r="W4178" s="2">
        <v>301.39999999999998</v>
      </c>
    </row>
    <row r="4179" spans="20:23" x14ac:dyDescent="0.25">
      <c r="T4179" s="3" t="s">
        <v>22</v>
      </c>
      <c r="U4179" s="11">
        <f t="shared" si="65"/>
        <v>0</v>
      </c>
      <c r="V4179" s="3">
        <v>81</v>
      </c>
      <c r="W4179" s="3">
        <v>195</v>
      </c>
    </row>
    <row r="4180" spans="20:23" x14ac:dyDescent="0.25">
      <c r="T4180" s="2" t="s">
        <v>22</v>
      </c>
      <c r="U4180" s="10">
        <f t="shared" si="65"/>
        <v>0</v>
      </c>
      <c r="V4180" s="2">
        <v>106</v>
      </c>
      <c r="W4180" s="2">
        <v>202</v>
      </c>
    </row>
    <row r="4181" spans="20:23" x14ac:dyDescent="0.25">
      <c r="T4181" s="3" t="s">
        <v>23</v>
      </c>
      <c r="U4181" s="11">
        <f t="shared" si="65"/>
        <v>1</v>
      </c>
      <c r="V4181" s="3">
        <v>87</v>
      </c>
      <c r="W4181" s="3">
        <v>211.6</v>
      </c>
    </row>
    <row r="4182" spans="20:23" x14ac:dyDescent="0.25">
      <c r="T4182" s="2" t="s">
        <v>23</v>
      </c>
      <c r="U4182" s="10">
        <f t="shared" si="65"/>
        <v>1</v>
      </c>
      <c r="V4182" s="2">
        <v>106</v>
      </c>
      <c r="W4182" s="2">
        <v>323.7</v>
      </c>
    </row>
    <row r="4183" spans="20:23" x14ac:dyDescent="0.25">
      <c r="T4183" s="3" t="s">
        <v>22</v>
      </c>
      <c r="U4183" s="11">
        <f t="shared" si="65"/>
        <v>0</v>
      </c>
      <c r="V4183" s="3">
        <v>121</v>
      </c>
      <c r="W4183" s="3">
        <v>214.2</v>
      </c>
    </row>
    <row r="4184" spans="20:23" x14ac:dyDescent="0.25">
      <c r="T4184" s="2" t="s">
        <v>23</v>
      </c>
      <c r="U4184" s="10">
        <f t="shared" si="65"/>
        <v>1</v>
      </c>
      <c r="V4184" s="2">
        <v>98</v>
      </c>
      <c r="W4184" s="2">
        <v>143.6</v>
      </c>
    </row>
    <row r="4185" spans="20:23" x14ac:dyDescent="0.25">
      <c r="T4185" s="3" t="s">
        <v>22</v>
      </c>
      <c r="U4185" s="11">
        <f t="shared" si="65"/>
        <v>0</v>
      </c>
      <c r="V4185" s="3">
        <v>108</v>
      </c>
      <c r="W4185" s="3">
        <v>135.69999999999999</v>
      </c>
    </row>
    <row r="4186" spans="20:23" x14ac:dyDescent="0.25">
      <c r="T4186" s="2" t="s">
        <v>22</v>
      </c>
      <c r="U4186" s="10">
        <f t="shared" si="65"/>
        <v>0</v>
      </c>
      <c r="V4186" s="2">
        <v>104</v>
      </c>
      <c r="W4186" s="2">
        <v>203.1</v>
      </c>
    </row>
    <row r="4187" spans="20:23" x14ac:dyDescent="0.25">
      <c r="T4187" s="3" t="s">
        <v>23</v>
      </c>
      <c r="U4187" s="11">
        <f t="shared" si="65"/>
        <v>1</v>
      </c>
      <c r="V4187" s="3">
        <v>78</v>
      </c>
      <c r="W4187" s="3">
        <v>281.2</v>
      </c>
    </row>
    <row r="4188" spans="20:23" x14ac:dyDescent="0.25">
      <c r="T4188" s="2" t="s">
        <v>22</v>
      </c>
      <c r="U4188" s="10">
        <f t="shared" si="65"/>
        <v>0</v>
      </c>
      <c r="V4188" s="2">
        <v>86</v>
      </c>
      <c r="W4188" s="2">
        <v>207.1</v>
      </c>
    </row>
    <row r="4189" spans="20:23" x14ac:dyDescent="0.25">
      <c r="T4189" s="3" t="s">
        <v>22</v>
      </c>
      <c r="U4189" s="11">
        <f t="shared" si="65"/>
        <v>0</v>
      </c>
      <c r="V4189" s="3">
        <v>105</v>
      </c>
      <c r="W4189" s="3">
        <v>145.6</v>
      </c>
    </row>
    <row r="4190" spans="20:23" x14ac:dyDescent="0.25">
      <c r="T4190" s="2" t="s">
        <v>22</v>
      </c>
      <c r="U4190" s="10">
        <f t="shared" si="65"/>
        <v>0</v>
      </c>
      <c r="V4190" s="2">
        <v>96</v>
      </c>
      <c r="W4190" s="2">
        <v>202.9</v>
      </c>
    </row>
    <row r="4191" spans="20:23" x14ac:dyDescent="0.25">
      <c r="T4191" s="3" t="s">
        <v>22</v>
      </c>
      <c r="U4191" s="11">
        <f t="shared" si="65"/>
        <v>0</v>
      </c>
      <c r="V4191" s="3">
        <v>119</v>
      </c>
      <c r="W4191" s="3">
        <v>210.7</v>
      </c>
    </row>
    <row r="4192" spans="20:23" x14ac:dyDescent="0.25">
      <c r="T4192" s="2" t="s">
        <v>22</v>
      </c>
      <c r="U4192" s="10">
        <f t="shared" si="65"/>
        <v>0</v>
      </c>
      <c r="V4192" s="2">
        <v>92</v>
      </c>
      <c r="W4192" s="2">
        <v>217.2</v>
      </c>
    </row>
    <row r="4193" spans="20:23" x14ac:dyDescent="0.25">
      <c r="T4193" s="3" t="s">
        <v>22</v>
      </c>
      <c r="U4193" s="11">
        <f t="shared" si="65"/>
        <v>0</v>
      </c>
      <c r="V4193" s="3">
        <v>101</v>
      </c>
      <c r="W4193" s="3">
        <v>198</v>
      </c>
    </row>
    <row r="4194" spans="20:23" x14ac:dyDescent="0.25">
      <c r="T4194" s="2" t="s">
        <v>22</v>
      </c>
      <c r="U4194" s="10">
        <f t="shared" si="65"/>
        <v>0</v>
      </c>
      <c r="V4194" s="2">
        <v>117</v>
      </c>
      <c r="W4194" s="2">
        <v>212.8</v>
      </c>
    </row>
    <row r="4195" spans="20:23" x14ac:dyDescent="0.25">
      <c r="T4195" s="3" t="s">
        <v>23</v>
      </c>
      <c r="U4195" s="11">
        <f t="shared" si="65"/>
        <v>1</v>
      </c>
      <c r="V4195" s="3">
        <v>121</v>
      </c>
      <c r="W4195" s="3">
        <v>180.9</v>
      </c>
    </row>
    <row r="4196" spans="20:23" x14ac:dyDescent="0.25">
      <c r="T4196" s="2" t="s">
        <v>22</v>
      </c>
      <c r="U4196" s="10">
        <f t="shared" si="65"/>
        <v>0</v>
      </c>
      <c r="V4196" s="2">
        <v>109</v>
      </c>
      <c r="W4196" s="2">
        <v>209.9</v>
      </c>
    </row>
    <row r="4197" spans="20:23" x14ac:dyDescent="0.25">
      <c r="T4197" s="3" t="s">
        <v>23</v>
      </c>
      <c r="U4197" s="11">
        <f t="shared" si="65"/>
        <v>1</v>
      </c>
      <c r="V4197" s="3">
        <v>81</v>
      </c>
      <c r="W4197" s="3">
        <v>112.9</v>
      </c>
    </row>
    <row r="4198" spans="20:23" x14ac:dyDescent="0.25">
      <c r="T4198" s="2" t="s">
        <v>22</v>
      </c>
      <c r="U4198" s="10">
        <f t="shared" si="65"/>
        <v>0</v>
      </c>
      <c r="V4198" s="2">
        <v>71</v>
      </c>
      <c r="W4198" s="2">
        <v>242.5</v>
      </c>
    </row>
    <row r="4199" spans="20:23" x14ac:dyDescent="0.25">
      <c r="T4199" s="3" t="s">
        <v>22</v>
      </c>
      <c r="U4199" s="11">
        <f t="shared" si="65"/>
        <v>0</v>
      </c>
      <c r="V4199" s="3">
        <v>114</v>
      </c>
      <c r="W4199" s="3">
        <v>190.1</v>
      </c>
    </row>
    <row r="4200" spans="20:23" x14ac:dyDescent="0.25">
      <c r="T4200" s="2" t="s">
        <v>22</v>
      </c>
      <c r="U4200" s="10">
        <f t="shared" si="65"/>
        <v>0</v>
      </c>
      <c r="V4200" s="2">
        <v>106</v>
      </c>
      <c r="W4200" s="2">
        <v>185.9</v>
      </c>
    </row>
    <row r="4201" spans="20:23" x14ac:dyDescent="0.25">
      <c r="T4201" s="3" t="s">
        <v>23</v>
      </c>
      <c r="U4201" s="11">
        <f t="shared" si="65"/>
        <v>1</v>
      </c>
      <c r="V4201" s="3">
        <v>122</v>
      </c>
      <c r="W4201" s="3">
        <v>265.8</v>
      </c>
    </row>
    <row r="4202" spans="20:23" x14ac:dyDescent="0.25">
      <c r="T4202" s="2" t="s">
        <v>22</v>
      </c>
      <c r="U4202" s="10">
        <f t="shared" si="65"/>
        <v>0</v>
      </c>
      <c r="V4202" s="2">
        <v>115</v>
      </c>
      <c r="W4202" s="2">
        <v>217.1</v>
      </c>
    </row>
    <row r="4203" spans="20:23" x14ac:dyDescent="0.25">
      <c r="T4203" s="3" t="s">
        <v>22</v>
      </c>
      <c r="U4203" s="11">
        <f t="shared" si="65"/>
        <v>0</v>
      </c>
      <c r="V4203" s="3">
        <v>121</v>
      </c>
      <c r="W4203" s="3">
        <v>161.19999999999999</v>
      </c>
    </row>
    <row r="4204" spans="20:23" x14ac:dyDescent="0.25">
      <c r="T4204" s="2" t="s">
        <v>22</v>
      </c>
      <c r="U4204" s="10">
        <f t="shared" si="65"/>
        <v>0</v>
      </c>
      <c r="V4204" s="2">
        <v>114</v>
      </c>
      <c r="W4204" s="2">
        <v>198.7</v>
      </c>
    </row>
    <row r="4205" spans="20:23" x14ac:dyDescent="0.25">
      <c r="T4205" s="3" t="s">
        <v>23</v>
      </c>
      <c r="U4205" s="11">
        <f t="shared" si="65"/>
        <v>1</v>
      </c>
      <c r="V4205" s="3">
        <v>93</v>
      </c>
      <c r="W4205" s="3">
        <v>136.4</v>
      </c>
    </row>
    <row r="4206" spans="20:23" x14ac:dyDescent="0.25">
      <c r="T4206" s="2" t="s">
        <v>22</v>
      </c>
      <c r="U4206" s="10">
        <f t="shared" si="65"/>
        <v>0</v>
      </c>
      <c r="V4206" s="2">
        <v>87</v>
      </c>
      <c r="W4206" s="2">
        <v>162</v>
      </c>
    </row>
    <row r="4207" spans="20:23" x14ac:dyDescent="0.25">
      <c r="T4207" s="3" t="s">
        <v>22</v>
      </c>
      <c r="U4207" s="11">
        <f t="shared" si="65"/>
        <v>0</v>
      </c>
      <c r="V4207" s="3">
        <v>108</v>
      </c>
      <c r="W4207" s="3">
        <v>189.5</v>
      </c>
    </row>
    <row r="4208" spans="20:23" x14ac:dyDescent="0.25">
      <c r="T4208" s="2" t="s">
        <v>22</v>
      </c>
      <c r="U4208" s="10">
        <f t="shared" si="65"/>
        <v>0</v>
      </c>
      <c r="V4208" s="2">
        <v>76</v>
      </c>
      <c r="W4208" s="2">
        <v>144.4</v>
      </c>
    </row>
    <row r="4209" spans="20:23" x14ac:dyDescent="0.25">
      <c r="T4209" s="3" t="s">
        <v>22</v>
      </c>
      <c r="U4209" s="11">
        <f t="shared" si="65"/>
        <v>0</v>
      </c>
      <c r="V4209" s="3">
        <v>87</v>
      </c>
      <c r="W4209" s="3">
        <v>170.1</v>
      </c>
    </row>
    <row r="4210" spans="20:23" x14ac:dyDescent="0.25">
      <c r="T4210" s="2" t="s">
        <v>23</v>
      </c>
      <c r="U4210" s="10">
        <f t="shared" si="65"/>
        <v>1</v>
      </c>
      <c r="V4210" s="2">
        <v>104</v>
      </c>
      <c r="W4210" s="2">
        <v>104</v>
      </c>
    </row>
    <row r="4211" spans="20:23" x14ac:dyDescent="0.25">
      <c r="T4211" s="3" t="s">
        <v>22</v>
      </c>
      <c r="U4211" s="11">
        <f t="shared" si="65"/>
        <v>0</v>
      </c>
      <c r="V4211" s="3">
        <v>100</v>
      </c>
      <c r="W4211" s="3">
        <v>204.8</v>
      </c>
    </row>
    <row r="4212" spans="20:23" x14ac:dyDescent="0.25">
      <c r="T4212" s="2" t="s">
        <v>22</v>
      </c>
      <c r="U4212" s="10">
        <f t="shared" si="65"/>
        <v>0</v>
      </c>
      <c r="V4212" s="2">
        <v>122</v>
      </c>
      <c r="W4212" s="2">
        <v>197.8</v>
      </c>
    </row>
    <row r="4213" spans="20:23" x14ac:dyDescent="0.25">
      <c r="T4213" s="3" t="s">
        <v>22</v>
      </c>
      <c r="U4213" s="11">
        <f t="shared" si="65"/>
        <v>0</v>
      </c>
      <c r="V4213" s="3">
        <v>112</v>
      </c>
      <c r="W4213" s="3">
        <v>211.1</v>
      </c>
    </row>
    <row r="4214" spans="20:23" x14ac:dyDescent="0.25">
      <c r="T4214" s="2" t="s">
        <v>22</v>
      </c>
      <c r="U4214" s="10">
        <f t="shared" si="65"/>
        <v>0</v>
      </c>
      <c r="V4214" s="2">
        <v>139</v>
      </c>
      <c r="W4214" s="2">
        <v>202.6</v>
      </c>
    </row>
    <row r="4215" spans="20:23" x14ac:dyDescent="0.25">
      <c r="T4215" s="3" t="s">
        <v>23</v>
      </c>
      <c r="U4215" s="11">
        <f t="shared" si="65"/>
        <v>1</v>
      </c>
      <c r="V4215" s="3">
        <v>110</v>
      </c>
      <c r="W4215" s="3">
        <v>312.39999999999998</v>
      </c>
    </row>
    <row r="4216" spans="20:23" x14ac:dyDescent="0.25">
      <c r="T4216" s="2" t="s">
        <v>22</v>
      </c>
      <c r="U4216" s="10">
        <f t="shared" si="65"/>
        <v>0</v>
      </c>
      <c r="V4216" s="2">
        <v>76</v>
      </c>
      <c r="W4216" s="2">
        <v>184.8</v>
      </c>
    </row>
    <row r="4217" spans="20:23" x14ac:dyDescent="0.25">
      <c r="T4217" s="3" t="s">
        <v>22</v>
      </c>
      <c r="U4217" s="11">
        <f t="shared" si="65"/>
        <v>0</v>
      </c>
      <c r="V4217" s="3">
        <v>130</v>
      </c>
      <c r="W4217" s="3">
        <v>123.8</v>
      </c>
    </row>
    <row r="4218" spans="20:23" x14ac:dyDescent="0.25">
      <c r="T4218" s="2" t="s">
        <v>22</v>
      </c>
      <c r="U4218" s="10">
        <f t="shared" si="65"/>
        <v>0</v>
      </c>
      <c r="V4218" s="2">
        <v>85</v>
      </c>
      <c r="W4218" s="2">
        <v>34.5</v>
      </c>
    </row>
    <row r="4219" spans="20:23" x14ac:dyDescent="0.25">
      <c r="T4219" s="3" t="s">
        <v>22</v>
      </c>
      <c r="U4219" s="11">
        <f t="shared" si="65"/>
        <v>0</v>
      </c>
      <c r="V4219" s="3">
        <v>114</v>
      </c>
      <c r="W4219" s="3">
        <v>140.6</v>
      </c>
    </row>
    <row r="4220" spans="20:23" x14ac:dyDescent="0.25">
      <c r="T4220" s="2" t="s">
        <v>22</v>
      </c>
      <c r="U4220" s="10">
        <f t="shared" si="65"/>
        <v>0</v>
      </c>
      <c r="V4220" s="2">
        <v>105</v>
      </c>
      <c r="W4220" s="2">
        <v>150.80000000000001</v>
      </c>
    </row>
    <row r="4221" spans="20:23" x14ac:dyDescent="0.25">
      <c r="T4221" s="3" t="s">
        <v>22</v>
      </c>
      <c r="U4221" s="11">
        <f t="shared" si="65"/>
        <v>0</v>
      </c>
      <c r="V4221" s="3">
        <v>87</v>
      </c>
      <c r="W4221" s="3">
        <v>192.1</v>
      </c>
    </row>
    <row r="4222" spans="20:23" x14ac:dyDescent="0.25">
      <c r="T4222" s="2" t="s">
        <v>22</v>
      </c>
      <c r="U4222" s="10">
        <f t="shared" si="65"/>
        <v>0</v>
      </c>
      <c r="V4222" s="2">
        <v>69</v>
      </c>
      <c r="W4222" s="2">
        <v>175.7</v>
      </c>
    </row>
    <row r="4223" spans="20:23" x14ac:dyDescent="0.25">
      <c r="T4223" s="3" t="s">
        <v>22</v>
      </c>
      <c r="U4223" s="11">
        <f t="shared" si="65"/>
        <v>0</v>
      </c>
      <c r="V4223" s="3">
        <v>109</v>
      </c>
      <c r="W4223" s="3">
        <v>93.3</v>
      </c>
    </row>
    <row r="4224" spans="20:23" x14ac:dyDescent="0.25">
      <c r="T4224" s="2" t="s">
        <v>22</v>
      </c>
      <c r="U4224" s="10">
        <f t="shared" si="65"/>
        <v>0</v>
      </c>
      <c r="V4224" s="2">
        <v>133</v>
      </c>
      <c r="W4224" s="2">
        <v>212.1</v>
      </c>
    </row>
    <row r="4225" spans="20:23" x14ac:dyDescent="0.25">
      <c r="T4225" s="3" t="s">
        <v>22</v>
      </c>
      <c r="U4225" s="11">
        <f t="shared" si="65"/>
        <v>0</v>
      </c>
      <c r="V4225" s="3">
        <v>118</v>
      </c>
      <c r="W4225" s="3">
        <v>43.3</v>
      </c>
    </row>
    <row r="4226" spans="20:23" x14ac:dyDescent="0.25">
      <c r="T4226" s="2" t="s">
        <v>22</v>
      </c>
      <c r="U4226" s="10">
        <f t="shared" si="65"/>
        <v>0</v>
      </c>
      <c r="V4226" s="2">
        <v>126</v>
      </c>
      <c r="W4226" s="2">
        <v>173.1</v>
      </c>
    </row>
    <row r="4227" spans="20:23" x14ac:dyDescent="0.25">
      <c r="T4227" s="3" t="s">
        <v>22</v>
      </c>
      <c r="U4227" s="11">
        <f t="shared" ref="U4227:U4251" si="66">IF(T4227="yes",1,0)</f>
        <v>0</v>
      </c>
      <c r="V4227" s="3">
        <v>96</v>
      </c>
      <c r="W4227" s="3">
        <v>115.4</v>
      </c>
    </row>
    <row r="4228" spans="20:23" x14ac:dyDescent="0.25">
      <c r="T4228" s="2" t="s">
        <v>22</v>
      </c>
      <c r="U4228" s="10">
        <f t="shared" si="66"/>
        <v>0</v>
      </c>
      <c r="V4228" s="2">
        <v>92</v>
      </c>
      <c r="W4228" s="2">
        <v>190.9</v>
      </c>
    </row>
    <row r="4229" spans="20:23" x14ac:dyDescent="0.25">
      <c r="T4229" s="3" t="s">
        <v>22</v>
      </c>
      <c r="U4229" s="11">
        <f t="shared" si="66"/>
        <v>0</v>
      </c>
      <c r="V4229" s="3">
        <v>105</v>
      </c>
      <c r="W4229" s="3">
        <v>234.1</v>
      </c>
    </row>
    <row r="4230" spans="20:23" x14ac:dyDescent="0.25">
      <c r="T4230" s="2" t="s">
        <v>22</v>
      </c>
      <c r="U4230" s="10">
        <f t="shared" si="66"/>
        <v>0</v>
      </c>
      <c r="V4230" s="2">
        <v>74</v>
      </c>
      <c r="W4230" s="2">
        <v>102.1</v>
      </c>
    </row>
    <row r="4231" spans="20:23" x14ac:dyDescent="0.25">
      <c r="T4231" s="3" t="s">
        <v>22</v>
      </c>
      <c r="U4231" s="11">
        <f t="shared" si="66"/>
        <v>0</v>
      </c>
      <c r="V4231" s="3">
        <v>91</v>
      </c>
      <c r="W4231" s="3">
        <v>131.9</v>
      </c>
    </row>
    <row r="4232" spans="20:23" x14ac:dyDescent="0.25">
      <c r="T4232" s="2" t="s">
        <v>22</v>
      </c>
      <c r="U4232" s="10">
        <f t="shared" si="66"/>
        <v>0</v>
      </c>
      <c r="V4232" s="2">
        <v>122</v>
      </c>
      <c r="W4232" s="2">
        <v>135</v>
      </c>
    </row>
    <row r="4233" spans="20:23" x14ac:dyDescent="0.25">
      <c r="T4233" s="3" t="s">
        <v>22</v>
      </c>
      <c r="U4233" s="11">
        <f t="shared" si="66"/>
        <v>0</v>
      </c>
      <c r="V4233" s="3">
        <v>80</v>
      </c>
      <c r="W4233" s="3">
        <v>145</v>
      </c>
    </row>
    <row r="4234" spans="20:23" x14ac:dyDescent="0.25">
      <c r="T4234" s="2" t="s">
        <v>22</v>
      </c>
      <c r="U4234" s="10">
        <f t="shared" si="66"/>
        <v>0</v>
      </c>
      <c r="V4234" s="2">
        <v>48</v>
      </c>
      <c r="W4234" s="2">
        <v>170.3</v>
      </c>
    </row>
    <row r="4235" spans="20:23" x14ac:dyDescent="0.25">
      <c r="T4235" s="3" t="s">
        <v>22</v>
      </c>
      <c r="U4235" s="11">
        <f t="shared" si="66"/>
        <v>0</v>
      </c>
      <c r="V4235" s="3">
        <v>99</v>
      </c>
      <c r="W4235" s="3">
        <v>188.7</v>
      </c>
    </row>
    <row r="4236" spans="20:23" x14ac:dyDescent="0.25">
      <c r="T4236" s="2" t="s">
        <v>22</v>
      </c>
      <c r="U4236" s="10">
        <f t="shared" si="66"/>
        <v>0</v>
      </c>
      <c r="V4236" s="2">
        <v>97</v>
      </c>
      <c r="W4236" s="2">
        <v>7.2</v>
      </c>
    </row>
    <row r="4237" spans="20:23" x14ac:dyDescent="0.25">
      <c r="T4237" s="3" t="s">
        <v>22</v>
      </c>
      <c r="U4237" s="11">
        <f t="shared" si="66"/>
        <v>0</v>
      </c>
      <c r="V4237" s="3">
        <v>124</v>
      </c>
      <c r="W4237" s="3">
        <v>181.1</v>
      </c>
    </row>
    <row r="4238" spans="20:23" x14ac:dyDescent="0.25">
      <c r="T4238" s="2" t="s">
        <v>22</v>
      </c>
      <c r="U4238" s="10">
        <f t="shared" si="66"/>
        <v>0</v>
      </c>
      <c r="V4238" s="2">
        <v>90</v>
      </c>
      <c r="W4238" s="2">
        <v>151.80000000000001</v>
      </c>
    </row>
    <row r="4239" spans="20:23" x14ac:dyDescent="0.25">
      <c r="T4239" s="3" t="s">
        <v>22</v>
      </c>
      <c r="U4239" s="11">
        <f t="shared" si="66"/>
        <v>0</v>
      </c>
      <c r="V4239" s="3">
        <v>86</v>
      </c>
      <c r="W4239" s="3">
        <v>159.4</v>
      </c>
    </row>
    <row r="4240" spans="20:23" x14ac:dyDescent="0.25">
      <c r="T4240" s="2" t="s">
        <v>22</v>
      </c>
      <c r="U4240" s="10">
        <f t="shared" si="66"/>
        <v>0</v>
      </c>
      <c r="V4240" s="2">
        <v>99</v>
      </c>
      <c r="W4240" s="2">
        <v>226.6</v>
      </c>
    </row>
    <row r="4241" spans="20:23" x14ac:dyDescent="0.25">
      <c r="T4241" s="3" t="s">
        <v>22</v>
      </c>
      <c r="U4241" s="11">
        <f t="shared" si="66"/>
        <v>0</v>
      </c>
      <c r="V4241" s="3">
        <v>115</v>
      </c>
      <c r="W4241" s="3">
        <v>214.7</v>
      </c>
    </row>
    <row r="4242" spans="20:23" x14ac:dyDescent="0.25">
      <c r="T4242" s="2" t="s">
        <v>22</v>
      </c>
      <c r="U4242" s="10">
        <f t="shared" si="66"/>
        <v>0</v>
      </c>
      <c r="V4242" s="2">
        <v>107</v>
      </c>
      <c r="W4242" s="2">
        <v>157.6</v>
      </c>
    </row>
    <row r="4243" spans="20:23" x14ac:dyDescent="0.25">
      <c r="T4243" s="3" t="s">
        <v>22</v>
      </c>
      <c r="U4243" s="11">
        <f t="shared" si="66"/>
        <v>0</v>
      </c>
      <c r="V4243" s="3">
        <v>101</v>
      </c>
      <c r="W4243" s="3">
        <v>157</v>
      </c>
    </row>
    <row r="4244" spans="20:23" x14ac:dyDescent="0.25">
      <c r="T4244" s="2" t="s">
        <v>22</v>
      </c>
      <c r="U4244" s="10">
        <f t="shared" si="66"/>
        <v>0</v>
      </c>
      <c r="V4244" s="2">
        <v>115</v>
      </c>
      <c r="W4244" s="2">
        <v>170</v>
      </c>
    </row>
    <row r="4245" spans="20:23" x14ac:dyDescent="0.25">
      <c r="T4245" s="3" t="s">
        <v>23</v>
      </c>
      <c r="U4245" s="11">
        <f t="shared" si="66"/>
        <v>1</v>
      </c>
      <c r="V4245" s="3">
        <v>115</v>
      </c>
      <c r="W4245" s="3">
        <v>244.7</v>
      </c>
    </row>
    <row r="4246" spans="20:23" x14ac:dyDescent="0.25">
      <c r="T4246" s="2" t="s">
        <v>23</v>
      </c>
      <c r="U4246" s="10">
        <f t="shared" si="66"/>
        <v>1</v>
      </c>
      <c r="V4246" s="2">
        <v>89</v>
      </c>
      <c r="W4246" s="2">
        <v>252.6</v>
      </c>
    </row>
    <row r="4247" spans="20:23" x14ac:dyDescent="0.25">
      <c r="T4247" s="3" t="s">
        <v>22</v>
      </c>
      <c r="U4247" s="11">
        <f t="shared" si="66"/>
        <v>0</v>
      </c>
      <c r="V4247" s="3">
        <v>70</v>
      </c>
      <c r="W4247" s="3">
        <v>188.3</v>
      </c>
    </row>
    <row r="4248" spans="20:23" x14ac:dyDescent="0.25">
      <c r="T4248" s="2" t="s">
        <v>22</v>
      </c>
      <c r="U4248" s="10">
        <f t="shared" si="66"/>
        <v>0</v>
      </c>
      <c r="V4248" s="2">
        <v>89</v>
      </c>
      <c r="W4248" s="2">
        <v>177.9</v>
      </c>
    </row>
    <row r="4249" spans="20:23" x14ac:dyDescent="0.25">
      <c r="T4249" s="3" t="s">
        <v>22</v>
      </c>
      <c r="U4249" s="11">
        <f t="shared" si="66"/>
        <v>0</v>
      </c>
      <c r="V4249" s="3">
        <v>101</v>
      </c>
      <c r="W4249" s="3">
        <v>170.7</v>
      </c>
    </row>
    <row r="4250" spans="20:23" x14ac:dyDescent="0.25">
      <c r="T4250" s="2" t="s">
        <v>22</v>
      </c>
      <c r="U4250" s="10">
        <f t="shared" si="66"/>
        <v>0</v>
      </c>
      <c r="V4250" s="2">
        <v>127</v>
      </c>
      <c r="W4250" s="2">
        <v>235.7</v>
      </c>
    </row>
    <row r="4251" spans="20:23" x14ac:dyDescent="0.25">
      <c r="T4251" s="3" t="s">
        <v>22</v>
      </c>
      <c r="U4251" s="11">
        <f t="shared" si="66"/>
        <v>0</v>
      </c>
      <c r="V4251" s="3">
        <v>102</v>
      </c>
      <c r="W4251" s="3">
        <v>129.4</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5FC6-D37A-42AB-A46F-90B00618491D}">
  <dimension ref="A1:AL4251"/>
  <sheetViews>
    <sheetView workbookViewId="0">
      <selection activeCell="AF22" sqref="AF22"/>
    </sheetView>
  </sheetViews>
  <sheetFormatPr defaultRowHeight="15" x14ac:dyDescent="0.25"/>
  <cols>
    <col min="1" max="1" width="16" bestFit="1" customWidth="1"/>
    <col min="2" max="2" width="16.28515625" bestFit="1" customWidth="1"/>
    <col min="3" max="3" width="7.140625" bestFit="1" customWidth="1"/>
    <col min="4" max="4" width="11.28515625" bestFit="1" customWidth="1"/>
    <col min="6" max="6" width="14.7109375" bestFit="1" customWidth="1"/>
    <col min="7" max="7" width="15" bestFit="1" customWidth="1"/>
    <col min="8" max="8" width="10" bestFit="1" customWidth="1"/>
    <col min="11" max="11" width="13.42578125" bestFit="1" customWidth="1"/>
    <col min="12" max="12" width="15.28515625" bestFit="1" customWidth="1"/>
    <col min="13" max="13" width="6.85546875" bestFit="1" customWidth="1"/>
    <col min="14" max="14" width="10.7109375" bestFit="1" customWidth="1"/>
    <col min="17" max="17" width="14.140625" bestFit="1" customWidth="1"/>
    <col min="18" max="18" width="16.28515625" bestFit="1" customWidth="1"/>
    <col min="19" max="19" width="7.140625" bestFit="1" customWidth="1"/>
    <col min="20" max="20" width="11.28515625" bestFit="1" customWidth="1"/>
    <col min="22" max="22" width="16.7109375" bestFit="1" customWidth="1"/>
    <col min="23" max="23" width="15.42578125" bestFit="1" customWidth="1"/>
    <col min="24" max="24" width="14" bestFit="1" customWidth="1"/>
    <col min="34" max="34" width="12" customWidth="1"/>
    <col min="35" max="35" width="20.42578125" bestFit="1" customWidth="1"/>
    <col min="36" max="36" width="16.28515625" bestFit="1" customWidth="1"/>
    <col min="37" max="37" width="8.140625" bestFit="1" customWidth="1"/>
    <col min="38" max="38" width="11.28515625" bestFit="1" customWidth="1"/>
  </cols>
  <sheetData>
    <row r="1" spans="1:38" x14ac:dyDescent="0.25">
      <c r="A1" s="5" t="s">
        <v>78</v>
      </c>
      <c r="B1" s="5" t="s">
        <v>81</v>
      </c>
      <c r="F1" s="1" t="s">
        <v>1</v>
      </c>
      <c r="G1" s="1" t="s">
        <v>89</v>
      </c>
      <c r="K1" s="5" t="s">
        <v>78</v>
      </c>
      <c r="L1" s="5" t="s">
        <v>81</v>
      </c>
      <c r="Q1" s="5" t="s">
        <v>78</v>
      </c>
      <c r="R1" s="5" t="s">
        <v>81</v>
      </c>
      <c r="V1" s="1" t="s">
        <v>6</v>
      </c>
      <c r="W1" s="1" t="s">
        <v>8</v>
      </c>
      <c r="X1" s="1" t="s">
        <v>89</v>
      </c>
      <c r="AI1" s="5" t="s">
        <v>78</v>
      </c>
      <c r="AJ1" s="5" t="s">
        <v>81</v>
      </c>
    </row>
    <row r="2" spans="1:38" x14ac:dyDescent="0.25">
      <c r="A2" s="5" t="s">
        <v>76</v>
      </c>
      <c r="B2" t="s">
        <v>22</v>
      </c>
      <c r="C2" t="s">
        <v>23</v>
      </c>
      <c r="D2" t="s">
        <v>77</v>
      </c>
      <c r="F2" s="2">
        <v>107</v>
      </c>
      <c r="G2" s="2">
        <f>IF(train[[#This Row],[churn]]="yes",1,0)</f>
        <v>0</v>
      </c>
      <c r="H2" s="15" t="s">
        <v>119</v>
      </c>
      <c r="I2" s="15">
        <f>CORREL(F2:F4251,G2:G4251)</f>
        <v>1.937848984594269E-2</v>
      </c>
      <c r="K2" s="5" t="s">
        <v>76</v>
      </c>
      <c r="L2" t="s">
        <v>22</v>
      </c>
      <c r="M2" t="s">
        <v>23</v>
      </c>
      <c r="N2" t="s">
        <v>77</v>
      </c>
      <c r="Q2" s="5" t="s">
        <v>76</v>
      </c>
      <c r="R2" t="s">
        <v>22</v>
      </c>
      <c r="S2" t="s">
        <v>23</v>
      </c>
      <c r="T2" t="s">
        <v>77</v>
      </c>
      <c r="V2" s="2">
        <v>161.6</v>
      </c>
      <c r="W2" s="2">
        <v>27.47</v>
      </c>
      <c r="X2" s="2">
        <v>0</v>
      </c>
      <c r="AI2" s="5" t="s">
        <v>76</v>
      </c>
      <c r="AJ2" t="s">
        <v>22</v>
      </c>
      <c r="AK2" t="s">
        <v>23</v>
      </c>
      <c r="AL2" t="s">
        <v>77</v>
      </c>
    </row>
    <row r="3" spans="1:38" x14ac:dyDescent="0.25">
      <c r="A3" s="6" t="s">
        <v>25</v>
      </c>
      <c r="B3" s="24">
        <v>934</v>
      </c>
      <c r="C3" s="24">
        <v>152</v>
      </c>
      <c r="D3" s="24">
        <v>1086</v>
      </c>
      <c r="F3" s="3">
        <v>137</v>
      </c>
      <c r="G3" s="3">
        <v>0</v>
      </c>
      <c r="K3" s="6" t="s">
        <v>94</v>
      </c>
      <c r="L3" s="7">
        <v>0.828125</v>
      </c>
      <c r="M3" s="7">
        <v>0.171875</v>
      </c>
      <c r="N3" s="7">
        <v>1</v>
      </c>
      <c r="Q3" s="6" t="s">
        <v>103</v>
      </c>
      <c r="R3" s="7">
        <v>0.23076923076923078</v>
      </c>
      <c r="S3" s="7">
        <v>0.76923076923076927</v>
      </c>
      <c r="T3" s="7">
        <v>1</v>
      </c>
      <c r="V3" s="3">
        <v>243.4</v>
      </c>
      <c r="W3" s="3">
        <v>41.38</v>
      </c>
      <c r="X3" s="3">
        <v>0</v>
      </c>
      <c r="AI3" s="6" t="s">
        <v>22</v>
      </c>
      <c r="AJ3" s="7">
        <v>0.88816813700051889</v>
      </c>
      <c r="AK3" s="7">
        <v>0.11183186299948106</v>
      </c>
      <c r="AL3" s="7">
        <v>1</v>
      </c>
    </row>
    <row r="4" spans="1:38" x14ac:dyDescent="0.25">
      <c r="A4" s="6" t="s">
        <v>21</v>
      </c>
      <c r="B4" s="24">
        <v>1821</v>
      </c>
      <c r="C4" s="24">
        <v>287</v>
      </c>
      <c r="D4" s="24">
        <v>2108</v>
      </c>
      <c r="F4" s="2">
        <v>84</v>
      </c>
      <c r="G4" s="2">
        <v>0</v>
      </c>
      <c r="K4" s="6" t="s">
        <v>95</v>
      </c>
      <c r="L4" s="7">
        <v>0.88285229202037352</v>
      </c>
      <c r="M4" s="7">
        <v>0.11714770797962648</v>
      </c>
      <c r="N4" s="7">
        <v>1</v>
      </c>
      <c r="Q4" s="6" t="s">
        <v>104</v>
      </c>
      <c r="R4" s="7">
        <v>0.86707956169604572</v>
      </c>
      <c r="S4" s="7">
        <v>0.13292043830395425</v>
      </c>
      <c r="T4" s="7">
        <v>1</v>
      </c>
      <c r="V4" s="2">
        <v>299.39999999999998</v>
      </c>
      <c r="W4" s="2">
        <v>50.9</v>
      </c>
      <c r="X4" s="2">
        <v>0</v>
      </c>
      <c r="AI4" s="12" t="s">
        <v>108</v>
      </c>
      <c r="AJ4" s="7">
        <v>1</v>
      </c>
      <c r="AK4" s="7">
        <v>0</v>
      </c>
      <c r="AL4" s="7">
        <v>1</v>
      </c>
    </row>
    <row r="5" spans="1:38" x14ac:dyDescent="0.25">
      <c r="A5" s="6" t="s">
        <v>28</v>
      </c>
      <c r="B5" s="24">
        <v>897</v>
      </c>
      <c r="C5" s="24">
        <v>159</v>
      </c>
      <c r="D5" s="24">
        <v>1056</v>
      </c>
      <c r="F5" s="3">
        <v>75</v>
      </c>
      <c r="G5" s="3">
        <v>0</v>
      </c>
      <c r="K5" s="6" t="s">
        <v>96</v>
      </c>
      <c r="L5" s="7">
        <v>0.85701931392332087</v>
      </c>
      <c r="M5" s="7">
        <v>0.14298068607667916</v>
      </c>
      <c r="N5" s="7">
        <v>1</v>
      </c>
      <c r="Q5" s="6" t="s">
        <v>77</v>
      </c>
      <c r="R5" s="7">
        <v>0.85929411764705887</v>
      </c>
      <c r="S5" s="7">
        <v>0.14070588235294118</v>
      </c>
      <c r="T5" s="7">
        <v>1</v>
      </c>
      <c r="V5" s="3">
        <v>166.7</v>
      </c>
      <c r="W5" s="3">
        <v>28.34</v>
      </c>
      <c r="X5" s="3">
        <v>0</v>
      </c>
      <c r="AI5" s="12" t="s">
        <v>109</v>
      </c>
      <c r="AJ5" s="7">
        <v>0.89948006932409008</v>
      </c>
      <c r="AK5" s="7">
        <v>0.10051993067590988</v>
      </c>
      <c r="AL5" s="7">
        <v>1</v>
      </c>
    </row>
    <row r="6" spans="1:38" x14ac:dyDescent="0.25">
      <c r="A6" s="6" t="s">
        <v>77</v>
      </c>
      <c r="B6" s="24">
        <v>3652</v>
      </c>
      <c r="C6" s="24">
        <v>598</v>
      </c>
      <c r="D6" s="24">
        <v>4250</v>
      </c>
      <c r="F6" s="2">
        <v>121</v>
      </c>
      <c r="G6" s="2">
        <v>0</v>
      </c>
      <c r="K6" s="6" t="s">
        <v>77</v>
      </c>
      <c r="L6" s="7">
        <v>0.85929411764705887</v>
      </c>
      <c r="M6" s="7">
        <v>0.14070588235294118</v>
      </c>
      <c r="N6" s="7">
        <v>1</v>
      </c>
      <c r="V6" s="2">
        <v>218.2</v>
      </c>
      <c r="W6" s="2">
        <v>37.090000000000003</v>
      </c>
      <c r="X6" s="2">
        <v>0</v>
      </c>
      <c r="AI6" s="12" t="s">
        <v>110</v>
      </c>
      <c r="AJ6" s="7">
        <v>0.88603727467155513</v>
      </c>
      <c r="AK6" s="7">
        <v>0.11396272532844486</v>
      </c>
      <c r="AL6" s="7">
        <v>1</v>
      </c>
    </row>
    <row r="7" spans="1:38" x14ac:dyDescent="0.25">
      <c r="F7" s="3">
        <v>147</v>
      </c>
      <c r="G7" s="3">
        <v>0</v>
      </c>
      <c r="V7" s="3">
        <v>157</v>
      </c>
      <c r="W7" s="3">
        <v>26.69</v>
      </c>
      <c r="X7" s="3">
        <v>0</v>
      </c>
      <c r="AI7" s="6" t="s">
        <v>23</v>
      </c>
      <c r="AJ7" s="7">
        <v>0.57828282828282829</v>
      </c>
      <c r="AK7" s="7">
        <v>0.42171717171717171</v>
      </c>
      <c r="AL7" s="7">
        <v>1</v>
      </c>
    </row>
    <row r="8" spans="1:38" x14ac:dyDescent="0.25">
      <c r="F8" s="2">
        <v>117</v>
      </c>
      <c r="G8" s="2">
        <v>0</v>
      </c>
      <c r="V8" s="2">
        <v>184.5</v>
      </c>
      <c r="W8" s="2">
        <v>31.37</v>
      </c>
      <c r="X8" s="2">
        <v>0</v>
      </c>
      <c r="AI8" s="12" t="s">
        <v>108</v>
      </c>
      <c r="AJ8" s="7">
        <v>0</v>
      </c>
      <c r="AK8" s="7">
        <v>1</v>
      </c>
      <c r="AL8" s="7">
        <v>1</v>
      </c>
    </row>
    <row r="9" spans="1:38" x14ac:dyDescent="0.25">
      <c r="F9" s="3">
        <v>141</v>
      </c>
      <c r="G9" s="3">
        <v>0</v>
      </c>
      <c r="V9" s="3">
        <v>258.60000000000002</v>
      </c>
      <c r="W9" s="3">
        <v>43.96</v>
      </c>
      <c r="X9" s="3">
        <v>0</v>
      </c>
      <c r="AI9" s="12" t="s">
        <v>109</v>
      </c>
      <c r="AJ9" s="7">
        <v>0.63636363636363635</v>
      </c>
      <c r="AK9" s="7">
        <v>0.36363636363636365</v>
      </c>
      <c r="AL9" s="7">
        <v>1</v>
      </c>
    </row>
    <row r="10" spans="1:38" x14ac:dyDescent="0.25">
      <c r="F10" s="2">
        <v>65</v>
      </c>
      <c r="G10" s="2">
        <v>1</v>
      </c>
      <c r="V10" s="2">
        <v>129.1</v>
      </c>
      <c r="W10" s="2">
        <v>21.95</v>
      </c>
      <c r="X10" s="2">
        <v>1</v>
      </c>
      <c r="AI10" s="12" t="s">
        <v>110</v>
      </c>
      <c r="AJ10" s="7">
        <v>0.57428571428571429</v>
      </c>
      <c r="AK10" s="7">
        <v>0.42571428571428571</v>
      </c>
      <c r="AL10" s="7">
        <v>1</v>
      </c>
    </row>
    <row r="11" spans="1:38" x14ac:dyDescent="0.25">
      <c r="F11" s="3">
        <v>74</v>
      </c>
      <c r="G11" s="3">
        <v>0</v>
      </c>
      <c r="V11" s="3">
        <v>187.7</v>
      </c>
      <c r="W11" s="3">
        <v>31.91</v>
      </c>
      <c r="X11" s="3">
        <v>0</v>
      </c>
      <c r="AI11" s="6" t="s">
        <v>77</v>
      </c>
      <c r="AJ11" s="7">
        <v>0.85929411764705887</v>
      </c>
      <c r="AK11" s="7">
        <v>0.14070588235294118</v>
      </c>
      <c r="AL11" s="7">
        <v>1</v>
      </c>
    </row>
    <row r="12" spans="1:38" x14ac:dyDescent="0.25">
      <c r="F12" s="2">
        <v>168</v>
      </c>
      <c r="G12" s="2">
        <v>0</v>
      </c>
      <c r="V12" s="2">
        <v>128.80000000000001</v>
      </c>
      <c r="W12" s="2">
        <v>21.9</v>
      </c>
      <c r="X12" s="2">
        <v>0</v>
      </c>
    </row>
    <row r="13" spans="1:38" x14ac:dyDescent="0.25">
      <c r="F13" s="3">
        <v>95</v>
      </c>
      <c r="G13" s="3">
        <v>0</v>
      </c>
      <c r="V13" s="3">
        <v>156.6</v>
      </c>
      <c r="W13" s="3">
        <v>26.62</v>
      </c>
      <c r="X13" s="3">
        <v>0</v>
      </c>
    </row>
    <row r="14" spans="1:38" x14ac:dyDescent="0.25">
      <c r="F14" s="2">
        <v>161</v>
      </c>
      <c r="G14" s="2">
        <v>1</v>
      </c>
      <c r="V14" s="2">
        <v>332.9</v>
      </c>
      <c r="W14" s="2">
        <v>56.59</v>
      </c>
      <c r="X14" s="2">
        <v>1</v>
      </c>
    </row>
    <row r="15" spans="1:38" x14ac:dyDescent="0.25">
      <c r="F15" s="3">
        <v>85</v>
      </c>
      <c r="G15" s="3">
        <v>0</v>
      </c>
      <c r="V15" s="3">
        <v>196.4</v>
      </c>
      <c r="W15" s="3">
        <v>33.39</v>
      </c>
      <c r="X15" s="3">
        <v>0</v>
      </c>
    </row>
    <row r="16" spans="1:38" x14ac:dyDescent="0.25">
      <c r="F16" s="2">
        <v>76</v>
      </c>
      <c r="G16" s="2">
        <v>0</v>
      </c>
      <c r="V16" s="2">
        <v>189.7</v>
      </c>
      <c r="W16" s="2">
        <v>32.25</v>
      </c>
      <c r="X16" s="2">
        <v>0</v>
      </c>
    </row>
    <row r="17" spans="1:24" x14ac:dyDescent="0.25">
      <c r="F17" s="3">
        <v>73</v>
      </c>
      <c r="G17" s="3">
        <v>0</v>
      </c>
      <c r="V17" s="3">
        <v>224.4</v>
      </c>
      <c r="W17" s="3">
        <v>38.15</v>
      </c>
      <c r="X17" s="3">
        <v>0</v>
      </c>
    </row>
    <row r="18" spans="1:24" x14ac:dyDescent="0.25">
      <c r="F18" s="2">
        <v>147</v>
      </c>
      <c r="G18" s="2">
        <v>0</v>
      </c>
      <c r="V18" s="2">
        <v>155.1</v>
      </c>
      <c r="W18" s="2">
        <v>26.37</v>
      </c>
      <c r="X18" s="2">
        <v>0</v>
      </c>
    </row>
    <row r="19" spans="1:24" x14ac:dyDescent="0.25">
      <c r="A19" s="5" t="s">
        <v>78</v>
      </c>
      <c r="B19" s="5" t="s">
        <v>81</v>
      </c>
      <c r="F19" s="3">
        <v>77</v>
      </c>
      <c r="G19" s="3">
        <v>1</v>
      </c>
      <c r="V19" s="3">
        <v>62.4</v>
      </c>
      <c r="W19" s="3">
        <v>10.61</v>
      </c>
      <c r="X19" s="3">
        <v>1</v>
      </c>
    </row>
    <row r="20" spans="1:24" x14ac:dyDescent="0.25">
      <c r="A20" s="5" t="s">
        <v>76</v>
      </c>
      <c r="B20" t="s">
        <v>22</v>
      </c>
      <c r="C20" t="s">
        <v>23</v>
      </c>
      <c r="D20" t="s">
        <v>77</v>
      </c>
      <c r="F20" s="2">
        <v>130</v>
      </c>
      <c r="G20" s="2">
        <v>0</v>
      </c>
      <c r="V20" s="2">
        <v>183</v>
      </c>
      <c r="W20" s="2">
        <v>31.11</v>
      </c>
      <c r="X20" s="2">
        <v>0</v>
      </c>
    </row>
    <row r="21" spans="1:24" x14ac:dyDescent="0.25">
      <c r="A21" s="6" t="s">
        <v>91</v>
      </c>
      <c r="B21" s="7">
        <v>0.89067688378033205</v>
      </c>
      <c r="C21" s="7">
        <v>0.10932311621966795</v>
      </c>
      <c r="D21" s="7">
        <v>1</v>
      </c>
      <c r="F21" s="3">
        <v>111</v>
      </c>
      <c r="G21" s="3">
        <v>0</v>
      </c>
      <c r="K21" s="5" t="s">
        <v>78</v>
      </c>
      <c r="L21" s="5" t="s">
        <v>81</v>
      </c>
      <c r="Q21" s="5" t="s">
        <v>78</v>
      </c>
      <c r="R21" s="5" t="s">
        <v>81</v>
      </c>
      <c r="V21" s="3">
        <v>110.4</v>
      </c>
      <c r="W21" s="3">
        <v>18.77</v>
      </c>
      <c r="X21" s="3">
        <v>0</v>
      </c>
    </row>
    <row r="22" spans="1:24" x14ac:dyDescent="0.25">
      <c r="A22" s="6" t="s">
        <v>92</v>
      </c>
      <c r="B22" s="7">
        <v>0.4925373134328358</v>
      </c>
      <c r="C22" s="7">
        <v>0.5074626865671642</v>
      </c>
      <c r="D22" s="7">
        <v>1</v>
      </c>
      <c r="F22" s="2">
        <v>132</v>
      </c>
      <c r="G22" s="2">
        <v>0</v>
      </c>
      <c r="K22" s="5" t="s">
        <v>76</v>
      </c>
      <c r="L22" t="s">
        <v>22</v>
      </c>
      <c r="M22" t="s">
        <v>23</v>
      </c>
      <c r="N22" t="s">
        <v>77</v>
      </c>
      <c r="Q22" s="5" t="s">
        <v>76</v>
      </c>
      <c r="R22" t="s">
        <v>22</v>
      </c>
      <c r="S22" t="s">
        <v>23</v>
      </c>
      <c r="T22" t="s">
        <v>77</v>
      </c>
      <c r="V22" s="2">
        <v>81.099999999999994</v>
      </c>
      <c r="W22" s="2">
        <v>13.79</v>
      </c>
      <c r="X22" s="2">
        <v>0</v>
      </c>
    </row>
    <row r="23" spans="1:24" x14ac:dyDescent="0.25">
      <c r="A23" s="6" t="s">
        <v>77</v>
      </c>
      <c r="B23" s="7">
        <v>0.85929411764705887</v>
      </c>
      <c r="C23" s="7">
        <v>0.14070588235294118</v>
      </c>
      <c r="D23" s="7">
        <v>1</v>
      </c>
      <c r="F23" s="3">
        <v>57</v>
      </c>
      <c r="G23" s="3">
        <v>0</v>
      </c>
      <c r="K23" s="6" t="s">
        <v>99</v>
      </c>
      <c r="L23" s="7">
        <v>0.81791626095423564</v>
      </c>
      <c r="M23" s="7">
        <v>0.18208373904576436</v>
      </c>
      <c r="N23" s="7">
        <v>1</v>
      </c>
      <c r="Q23" s="6" t="s">
        <v>94</v>
      </c>
      <c r="R23" s="7">
        <v>0.9149338374291115</v>
      </c>
      <c r="S23" s="7">
        <v>8.5066162570888462E-2</v>
      </c>
      <c r="T23" s="7">
        <v>1</v>
      </c>
      <c r="V23" s="3">
        <v>213</v>
      </c>
      <c r="W23" s="3">
        <v>36.21</v>
      </c>
      <c r="X23" s="3">
        <v>0</v>
      </c>
    </row>
    <row r="24" spans="1:24" x14ac:dyDescent="0.25">
      <c r="F24" s="2">
        <v>54</v>
      </c>
      <c r="G24" s="2">
        <v>0</v>
      </c>
      <c r="K24" s="6" t="s">
        <v>100</v>
      </c>
      <c r="L24" s="7">
        <v>0.90099009900990101</v>
      </c>
      <c r="M24" s="7">
        <v>9.9009900990099015E-2</v>
      </c>
      <c r="N24" s="7">
        <v>1</v>
      </c>
      <c r="Q24" s="6" t="s">
        <v>95</v>
      </c>
      <c r="R24" s="7">
        <v>1</v>
      </c>
      <c r="S24" s="7">
        <v>0</v>
      </c>
      <c r="T24" s="7">
        <v>1</v>
      </c>
      <c r="V24" s="2">
        <v>134.30000000000001</v>
      </c>
      <c r="W24" s="2">
        <v>22.83</v>
      </c>
      <c r="X24" s="2">
        <v>0</v>
      </c>
    </row>
    <row r="25" spans="1:24" x14ac:dyDescent="0.25">
      <c r="F25" s="3">
        <v>20</v>
      </c>
      <c r="G25" s="3">
        <v>0</v>
      </c>
      <c r="K25" s="6" t="s">
        <v>101</v>
      </c>
      <c r="L25" s="7">
        <v>0.87057265806024497</v>
      </c>
      <c r="M25" s="7">
        <v>0.12942734193975505</v>
      </c>
      <c r="N25" s="7">
        <v>1</v>
      </c>
      <c r="Q25" s="6" t="s">
        <v>96</v>
      </c>
      <c r="R25" s="7">
        <v>0.93587521663778162</v>
      </c>
      <c r="S25" s="7">
        <v>6.4124783362218371E-2</v>
      </c>
      <c r="T25" s="7">
        <v>1</v>
      </c>
      <c r="V25" s="3">
        <v>190</v>
      </c>
      <c r="W25" s="3">
        <v>32.299999999999997</v>
      </c>
      <c r="X25" s="3">
        <v>0</v>
      </c>
    </row>
    <row r="26" spans="1:24" x14ac:dyDescent="0.25">
      <c r="F26" s="2">
        <v>49</v>
      </c>
      <c r="G26" s="2">
        <v>0</v>
      </c>
      <c r="K26" s="6" t="s">
        <v>77</v>
      </c>
      <c r="L26" s="7">
        <v>0.85929411764705887</v>
      </c>
      <c r="M26" s="7">
        <v>0.14070588235294118</v>
      </c>
      <c r="N26" s="7">
        <v>1</v>
      </c>
      <c r="Q26" s="6" t="s">
        <v>106</v>
      </c>
      <c r="R26" s="7">
        <v>0.83561643835616439</v>
      </c>
      <c r="S26" s="7">
        <v>0.16438356164383561</v>
      </c>
      <c r="T26" s="7">
        <v>1</v>
      </c>
      <c r="V26" s="2">
        <v>119.3</v>
      </c>
      <c r="W26" s="2">
        <v>20.28</v>
      </c>
      <c r="X26" s="2">
        <v>0</v>
      </c>
    </row>
    <row r="27" spans="1:24" x14ac:dyDescent="0.25">
      <c r="F27" s="3">
        <v>75</v>
      </c>
      <c r="G27" s="3">
        <v>0</v>
      </c>
      <c r="Q27" s="6" t="s">
        <v>77</v>
      </c>
      <c r="R27" s="7">
        <v>0.85929411764705887</v>
      </c>
      <c r="S27" s="7">
        <v>0.14070588235294118</v>
      </c>
      <c r="T27" s="7">
        <v>1</v>
      </c>
      <c r="V27" s="3">
        <v>226.1</v>
      </c>
      <c r="W27" s="3">
        <v>38.44</v>
      </c>
      <c r="X27" s="3">
        <v>0</v>
      </c>
    </row>
    <row r="28" spans="1:24" x14ac:dyDescent="0.25">
      <c r="F28" s="2">
        <v>12</v>
      </c>
      <c r="G28" s="2">
        <v>1</v>
      </c>
      <c r="V28" s="2">
        <v>249.6</v>
      </c>
      <c r="W28" s="2">
        <v>42.43</v>
      </c>
      <c r="X28" s="2">
        <v>1</v>
      </c>
    </row>
    <row r="29" spans="1:24" x14ac:dyDescent="0.25">
      <c r="F29" s="3">
        <v>57</v>
      </c>
      <c r="G29" s="3">
        <v>0</v>
      </c>
      <c r="V29" s="3">
        <v>176.8</v>
      </c>
      <c r="W29" s="3">
        <v>30.06</v>
      </c>
      <c r="X29" s="3">
        <v>0</v>
      </c>
    </row>
    <row r="30" spans="1:24" x14ac:dyDescent="0.25">
      <c r="F30" s="2">
        <v>36</v>
      </c>
      <c r="G30" s="2">
        <v>0</v>
      </c>
      <c r="V30" s="2">
        <v>146.30000000000001</v>
      </c>
      <c r="W30" s="2">
        <v>24.87</v>
      </c>
      <c r="X30" s="2">
        <v>0</v>
      </c>
    </row>
    <row r="31" spans="1:24" x14ac:dyDescent="0.25">
      <c r="F31" s="3">
        <v>78</v>
      </c>
      <c r="G31" s="3">
        <v>0</v>
      </c>
      <c r="V31" s="3">
        <v>130.80000000000001</v>
      </c>
      <c r="W31" s="3">
        <v>22.24</v>
      </c>
      <c r="X31" s="3">
        <v>0</v>
      </c>
    </row>
    <row r="32" spans="1:24" x14ac:dyDescent="0.25">
      <c r="F32" s="2">
        <v>136</v>
      </c>
      <c r="G32" s="2">
        <v>0</v>
      </c>
      <c r="V32" s="2">
        <v>203.9</v>
      </c>
      <c r="W32" s="2">
        <v>34.659999999999997</v>
      </c>
      <c r="X32" s="2">
        <v>0</v>
      </c>
    </row>
    <row r="33" spans="6:24" x14ac:dyDescent="0.25">
      <c r="F33" s="3">
        <v>98</v>
      </c>
      <c r="G33" s="3">
        <v>0</v>
      </c>
      <c r="V33" s="3">
        <v>126.3</v>
      </c>
      <c r="W33" s="3">
        <v>21.47</v>
      </c>
      <c r="X33" s="3">
        <v>0</v>
      </c>
    </row>
    <row r="34" spans="6:24" x14ac:dyDescent="0.25">
      <c r="F34" s="2">
        <v>135</v>
      </c>
      <c r="G34" s="2">
        <v>1</v>
      </c>
      <c r="V34" s="2">
        <v>173.1</v>
      </c>
      <c r="W34" s="2">
        <v>29.43</v>
      </c>
      <c r="X34" s="2">
        <v>1</v>
      </c>
    </row>
    <row r="35" spans="6:24" x14ac:dyDescent="0.25">
      <c r="F35" s="3">
        <v>34</v>
      </c>
      <c r="G35" s="3">
        <v>0</v>
      </c>
      <c r="V35" s="3">
        <v>124.8</v>
      </c>
      <c r="W35" s="3">
        <v>21.22</v>
      </c>
      <c r="X35" s="3">
        <v>0</v>
      </c>
    </row>
    <row r="36" spans="6:24" x14ac:dyDescent="0.25">
      <c r="F36" s="2">
        <v>160</v>
      </c>
      <c r="G36" s="2">
        <v>0</v>
      </c>
      <c r="V36" s="2">
        <v>85.8</v>
      </c>
      <c r="W36" s="2">
        <v>14.59</v>
      </c>
      <c r="X36" s="2">
        <v>0</v>
      </c>
    </row>
    <row r="37" spans="6:24" x14ac:dyDescent="0.25">
      <c r="F37" s="3">
        <v>64</v>
      </c>
      <c r="G37" s="3">
        <v>0</v>
      </c>
      <c r="V37" s="3">
        <v>154</v>
      </c>
      <c r="W37" s="3">
        <v>26.18</v>
      </c>
      <c r="X37" s="3">
        <v>0</v>
      </c>
    </row>
    <row r="38" spans="6:24" x14ac:dyDescent="0.25">
      <c r="F38" s="2">
        <v>59</v>
      </c>
      <c r="G38" s="2">
        <v>0</v>
      </c>
      <c r="V38" s="2">
        <v>120.9</v>
      </c>
      <c r="W38" s="2">
        <v>20.55</v>
      </c>
      <c r="X38" s="2">
        <v>0</v>
      </c>
    </row>
    <row r="39" spans="6:24" x14ac:dyDescent="0.25">
      <c r="F39" s="3">
        <v>65</v>
      </c>
      <c r="G39" s="3">
        <v>0</v>
      </c>
      <c r="V39" s="3">
        <v>211.3</v>
      </c>
      <c r="W39" s="3">
        <v>35.92</v>
      </c>
      <c r="X39" s="3">
        <v>0</v>
      </c>
    </row>
    <row r="40" spans="6:24" x14ac:dyDescent="0.25">
      <c r="F40" s="2">
        <v>142</v>
      </c>
      <c r="G40" s="2">
        <v>0</v>
      </c>
      <c r="V40" s="2">
        <v>187</v>
      </c>
      <c r="W40" s="2">
        <v>31.79</v>
      </c>
      <c r="X40" s="2">
        <v>0</v>
      </c>
    </row>
    <row r="41" spans="6:24" x14ac:dyDescent="0.25">
      <c r="F41" s="3">
        <v>97</v>
      </c>
      <c r="G41" s="3">
        <v>0</v>
      </c>
      <c r="V41" s="3">
        <v>133.19999999999999</v>
      </c>
      <c r="W41" s="3">
        <v>22.64</v>
      </c>
      <c r="X41" s="3">
        <v>0</v>
      </c>
    </row>
    <row r="42" spans="6:24" x14ac:dyDescent="0.25">
      <c r="F42" s="2">
        <v>52</v>
      </c>
      <c r="G42" s="2">
        <v>0</v>
      </c>
      <c r="V42" s="2">
        <v>191.9</v>
      </c>
      <c r="W42" s="2">
        <v>32.619999999999997</v>
      </c>
      <c r="X42" s="2">
        <v>0</v>
      </c>
    </row>
    <row r="43" spans="6:24" x14ac:dyDescent="0.25">
      <c r="F43" s="3">
        <v>60</v>
      </c>
      <c r="G43" s="3">
        <v>0</v>
      </c>
      <c r="V43" s="3">
        <v>220.6</v>
      </c>
      <c r="W43" s="3">
        <v>37.5</v>
      </c>
      <c r="X43" s="3">
        <v>0</v>
      </c>
    </row>
    <row r="44" spans="6:24" x14ac:dyDescent="0.25">
      <c r="F44" s="2">
        <v>10</v>
      </c>
      <c r="G44" s="2">
        <v>0</v>
      </c>
      <c r="V44" s="2">
        <v>186.1</v>
      </c>
      <c r="W44" s="2">
        <v>31.64</v>
      </c>
      <c r="X44" s="2">
        <v>0</v>
      </c>
    </row>
    <row r="45" spans="6:24" x14ac:dyDescent="0.25">
      <c r="F45" s="3">
        <v>96</v>
      </c>
      <c r="G45" s="3">
        <v>0</v>
      </c>
      <c r="V45" s="3">
        <v>160.19999999999999</v>
      </c>
      <c r="W45" s="3">
        <v>27.23</v>
      </c>
      <c r="X45" s="3">
        <v>0</v>
      </c>
    </row>
    <row r="46" spans="6:24" x14ac:dyDescent="0.25">
      <c r="F46" s="2">
        <v>81</v>
      </c>
      <c r="G46" s="2">
        <v>0</v>
      </c>
      <c r="V46" s="2">
        <v>175.5</v>
      </c>
      <c r="W46" s="2">
        <v>29.84</v>
      </c>
      <c r="X46" s="2">
        <v>0</v>
      </c>
    </row>
    <row r="47" spans="6:24" x14ac:dyDescent="0.25">
      <c r="F47" s="3">
        <v>141</v>
      </c>
      <c r="G47" s="3">
        <v>0</v>
      </c>
      <c r="V47" s="3">
        <v>126.9</v>
      </c>
      <c r="W47" s="3">
        <v>21.57</v>
      </c>
      <c r="X47" s="3">
        <v>0</v>
      </c>
    </row>
    <row r="48" spans="6:24" x14ac:dyDescent="0.25">
      <c r="F48" s="2">
        <v>121</v>
      </c>
      <c r="G48" s="2">
        <v>1</v>
      </c>
      <c r="V48" s="2">
        <v>198.4</v>
      </c>
      <c r="W48" s="2">
        <v>33.729999999999997</v>
      </c>
      <c r="X48" s="2">
        <v>1</v>
      </c>
    </row>
    <row r="49" spans="6:24" x14ac:dyDescent="0.25">
      <c r="F49" s="3">
        <v>125</v>
      </c>
      <c r="G49" s="3">
        <v>0</v>
      </c>
      <c r="V49" s="3">
        <v>229.3</v>
      </c>
      <c r="W49" s="3">
        <v>38.979999999999997</v>
      </c>
      <c r="X49" s="3">
        <v>0</v>
      </c>
    </row>
    <row r="50" spans="6:24" x14ac:dyDescent="0.25">
      <c r="F50" s="2">
        <v>174</v>
      </c>
      <c r="G50" s="2">
        <v>0</v>
      </c>
      <c r="V50" s="2">
        <v>192.1</v>
      </c>
      <c r="W50" s="2">
        <v>32.659999999999997</v>
      </c>
      <c r="X50" s="2">
        <v>0</v>
      </c>
    </row>
    <row r="51" spans="6:24" x14ac:dyDescent="0.25">
      <c r="F51" s="3">
        <v>116</v>
      </c>
      <c r="G51" s="3">
        <v>0</v>
      </c>
      <c r="V51" s="3">
        <v>268.60000000000002</v>
      </c>
      <c r="W51" s="3">
        <v>45.66</v>
      </c>
      <c r="X51" s="3">
        <v>0</v>
      </c>
    </row>
    <row r="52" spans="6:24" x14ac:dyDescent="0.25">
      <c r="F52" s="2">
        <v>149</v>
      </c>
      <c r="G52" s="2">
        <v>0</v>
      </c>
      <c r="V52" s="2">
        <v>180.7</v>
      </c>
      <c r="W52" s="2">
        <v>30.72</v>
      </c>
      <c r="X52" s="2">
        <v>0</v>
      </c>
    </row>
    <row r="53" spans="6:24" x14ac:dyDescent="0.25">
      <c r="F53" s="3">
        <v>38</v>
      </c>
      <c r="G53" s="3">
        <v>0</v>
      </c>
      <c r="V53" s="3">
        <v>131.19999999999999</v>
      </c>
      <c r="W53" s="3">
        <v>22.3</v>
      </c>
      <c r="X53" s="3">
        <v>0</v>
      </c>
    </row>
    <row r="54" spans="6:24" x14ac:dyDescent="0.25">
      <c r="F54" s="2">
        <v>40</v>
      </c>
      <c r="G54" s="2">
        <v>0</v>
      </c>
      <c r="V54" s="2">
        <v>148.1</v>
      </c>
      <c r="W54" s="2">
        <v>25.18</v>
      </c>
      <c r="X54" s="2">
        <v>0</v>
      </c>
    </row>
    <row r="55" spans="6:24" x14ac:dyDescent="0.25">
      <c r="F55" s="3">
        <v>43</v>
      </c>
      <c r="G55" s="3">
        <v>0</v>
      </c>
      <c r="V55" s="3">
        <v>251.5</v>
      </c>
      <c r="W55" s="3">
        <v>42.76</v>
      </c>
      <c r="X55" s="3">
        <v>0</v>
      </c>
    </row>
    <row r="56" spans="6:24" x14ac:dyDescent="0.25">
      <c r="F56" s="2">
        <v>113</v>
      </c>
      <c r="G56" s="2">
        <v>0</v>
      </c>
      <c r="V56" s="2">
        <v>125.2</v>
      </c>
      <c r="W56" s="2">
        <v>21.28</v>
      </c>
      <c r="X56" s="2">
        <v>0</v>
      </c>
    </row>
    <row r="57" spans="6:24" x14ac:dyDescent="0.25">
      <c r="F57" s="3">
        <v>126</v>
      </c>
      <c r="G57" s="3">
        <v>0</v>
      </c>
      <c r="V57" s="3">
        <v>211.6</v>
      </c>
      <c r="W57" s="3">
        <v>35.97</v>
      </c>
      <c r="X57" s="3">
        <v>0</v>
      </c>
    </row>
    <row r="58" spans="6:24" x14ac:dyDescent="0.25">
      <c r="F58" s="2">
        <v>150</v>
      </c>
      <c r="G58" s="2">
        <v>1</v>
      </c>
      <c r="V58" s="2">
        <v>178.9</v>
      </c>
      <c r="W58" s="2">
        <v>30.41</v>
      </c>
      <c r="X58" s="2">
        <v>1</v>
      </c>
    </row>
    <row r="59" spans="6:24" x14ac:dyDescent="0.25">
      <c r="F59" s="3">
        <v>138</v>
      </c>
      <c r="G59" s="3">
        <v>0</v>
      </c>
      <c r="V59" s="3">
        <v>241.8</v>
      </c>
      <c r="W59" s="3">
        <v>41.11</v>
      </c>
      <c r="X59" s="3">
        <v>0</v>
      </c>
    </row>
    <row r="60" spans="6:24" x14ac:dyDescent="0.25">
      <c r="F60" s="2">
        <v>162</v>
      </c>
      <c r="G60" s="2">
        <v>0</v>
      </c>
      <c r="V60" s="2">
        <v>224.9</v>
      </c>
      <c r="W60" s="2">
        <v>38.229999999999997</v>
      </c>
      <c r="X60" s="2">
        <v>0</v>
      </c>
    </row>
    <row r="61" spans="6:24" x14ac:dyDescent="0.25">
      <c r="F61" s="3">
        <v>147</v>
      </c>
      <c r="G61" s="3">
        <v>0</v>
      </c>
      <c r="V61" s="3">
        <v>248.6</v>
      </c>
      <c r="W61" s="3">
        <v>42.26</v>
      </c>
      <c r="X61" s="3">
        <v>0</v>
      </c>
    </row>
    <row r="62" spans="6:24" x14ac:dyDescent="0.25">
      <c r="F62" s="2">
        <v>90</v>
      </c>
      <c r="G62" s="2">
        <v>0</v>
      </c>
      <c r="V62" s="2">
        <v>203.4</v>
      </c>
      <c r="W62" s="2">
        <v>34.58</v>
      </c>
      <c r="X62" s="2">
        <v>0</v>
      </c>
    </row>
    <row r="63" spans="6:24" x14ac:dyDescent="0.25">
      <c r="F63" s="3">
        <v>85</v>
      </c>
      <c r="G63" s="3">
        <v>0</v>
      </c>
      <c r="V63" s="3">
        <v>235.8</v>
      </c>
      <c r="W63" s="3">
        <v>40.090000000000003</v>
      </c>
      <c r="X63" s="3">
        <v>0</v>
      </c>
    </row>
    <row r="64" spans="6:24" x14ac:dyDescent="0.25">
      <c r="F64" s="2">
        <v>50</v>
      </c>
      <c r="G64" s="2">
        <v>0</v>
      </c>
      <c r="V64" s="2">
        <v>157.1</v>
      </c>
      <c r="W64" s="2">
        <v>26.71</v>
      </c>
      <c r="X64" s="2">
        <v>0</v>
      </c>
    </row>
    <row r="65" spans="6:24" x14ac:dyDescent="0.25">
      <c r="F65" s="3">
        <v>82</v>
      </c>
      <c r="G65" s="3">
        <v>1</v>
      </c>
      <c r="V65" s="3">
        <v>300.3</v>
      </c>
      <c r="W65" s="3">
        <v>51.05</v>
      </c>
      <c r="X65" s="3">
        <v>1</v>
      </c>
    </row>
    <row r="66" spans="6:24" x14ac:dyDescent="0.25">
      <c r="F66" s="2">
        <v>144</v>
      </c>
      <c r="G66" s="2">
        <v>1</v>
      </c>
      <c r="V66" s="2">
        <v>61.6</v>
      </c>
      <c r="W66" s="2">
        <v>10.47</v>
      </c>
      <c r="X66" s="2">
        <v>1</v>
      </c>
    </row>
    <row r="67" spans="6:24" x14ac:dyDescent="0.25">
      <c r="F67" s="3">
        <v>46</v>
      </c>
      <c r="G67" s="3">
        <v>0</v>
      </c>
      <c r="V67" s="3">
        <v>214.1</v>
      </c>
      <c r="W67" s="3">
        <v>36.4</v>
      </c>
      <c r="X67" s="3">
        <v>0</v>
      </c>
    </row>
    <row r="68" spans="6:24" x14ac:dyDescent="0.25">
      <c r="F68" s="2">
        <v>70</v>
      </c>
      <c r="G68" s="2">
        <v>0</v>
      </c>
      <c r="V68" s="2">
        <v>170.2</v>
      </c>
      <c r="W68" s="2">
        <v>28.93</v>
      </c>
      <c r="X68" s="2">
        <v>0</v>
      </c>
    </row>
    <row r="69" spans="6:24" x14ac:dyDescent="0.25">
      <c r="F69" s="3">
        <v>144</v>
      </c>
      <c r="G69" s="3">
        <v>0</v>
      </c>
      <c r="V69" s="3">
        <v>201.1</v>
      </c>
      <c r="W69" s="3">
        <v>34.19</v>
      </c>
      <c r="X69" s="3">
        <v>0</v>
      </c>
    </row>
    <row r="70" spans="6:24" x14ac:dyDescent="0.25">
      <c r="F70" s="2">
        <v>116</v>
      </c>
      <c r="G70" s="2">
        <v>0</v>
      </c>
      <c r="V70" s="2">
        <v>215.4</v>
      </c>
      <c r="W70" s="2">
        <v>36.619999999999997</v>
      </c>
      <c r="X70" s="2">
        <v>0</v>
      </c>
    </row>
    <row r="71" spans="6:24" x14ac:dyDescent="0.25">
      <c r="F71" s="3">
        <v>70</v>
      </c>
      <c r="G71" s="3">
        <v>0</v>
      </c>
      <c r="V71" s="3">
        <v>249.5</v>
      </c>
      <c r="W71" s="3">
        <v>42.42</v>
      </c>
      <c r="X71" s="3">
        <v>0</v>
      </c>
    </row>
    <row r="72" spans="6:24" x14ac:dyDescent="0.25">
      <c r="F72" s="2">
        <v>128</v>
      </c>
      <c r="G72" s="2">
        <v>0</v>
      </c>
      <c r="V72" s="2">
        <v>179.3</v>
      </c>
      <c r="W72" s="2">
        <v>30.48</v>
      </c>
      <c r="X72" s="2">
        <v>0</v>
      </c>
    </row>
    <row r="73" spans="6:24" x14ac:dyDescent="0.25">
      <c r="F73" s="3">
        <v>94</v>
      </c>
      <c r="G73" s="3">
        <v>1</v>
      </c>
      <c r="V73" s="3">
        <v>157.9</v>
      </c>
      <c r="W73" s="3">
        <v>26.84</v>
      </c>
      <c r="X73" s="3">
        <v>1</v>
      </c>
    </row>
    <row r="74" spans="6:24" x14ac:dyDescent="0.25">
      <c r="F74" s="2">
        <v>111</v>
      </c>
      <c r="G74" s="2">
        <v>0</v>
      </c>
      <c r="V74" s="2">
        <v>214.3</v>
      </c>
      <c r="W74" s="2">
        <v>36.43</v>
      </c>
      <c r="X74" s="2">
        <v>0</v>
      </c>
    </row>
    <row r="75" spans="6:24" x14ac:dyDescent="0.25">
      <c r="F75" s="3">
        <v>74</v>
      </c>
      <c r="G75" s="3">
        <v>0</v>
      </c>
      <c r="V75" s="3">
        <v>154.1</v>
      </c>
      <c r="W75" s="3">
        <v>26.2</v>
      </c>
      <c r="X75" s="3">
        <v>0</v>
      </c>
    </row>
    <row r="76" spans="6:24" x14ac:dyDescent="0.25">
      <c r="F76" s="2">
        <v>128</v>
      </c>
      <c r="G76" s="2">
        <v>1</v>
      </c>
      <c r="V76" s="2">
        <v>237.9</v>
      </c>
      <c r="W76" s="2">
        <v>40.44</v>
      </c>
      <c r="X76" s="2">
        <v>1</v>
      </c>
    </row>
    <row r="77" spans="6:24" x14ac:dyDescent="0.25">
      <c r="F77" s="3">
        <v>82</v>
      </c>
      <c r="G77" s="3">
        <v>0</v>
      </c>
      <c r="V77" s="3">
        <v>143.9</v>
      </c>
      <c r="W77" s="3">
        <v>24.46</v>
      </c>
      <c r="X77" s="3">
        <v>0</v>
      </c>
    </row>
    <row r="78" spans="6:24" x14ac:dyDescent="0.25">
      <c r="F78" s="2">
        <v>155</v>
      </c>
      <c r="G78" s="2">
        <v>1</v>
      </c>
      <c r="V78" s="2">
        <v>203.4</v>
      </c>
      <c r="W78" s="2">
        <v>34.58</v>
      </c>
      <c r="X78" s="2">
        <v>1</v>
      </c>
    </row>
    <row r="79" spans="6:24" x14ac:dyDescent="0.25">
      <c r="F79" s="3">
        <v>80</v>
      </c>
      <c r="G79" s="3">
        <v>0</v>
      </c>
      <c r="V79" s="3">
        <v>124.3</v>
      </c>
      <c r="W79" s="3">
        <v>21.13</v>
      </c>
      <c r="X79" s="3">
        <v>0</v>
      </c>
    </row>
    <row r="80" spans="6:24" x14ac:dyDescent="0.25">
      <c r="F80" s="2">
        <v>78</v>
      </c>
      <c r="G80" s="2">
        <v>0</v>
      </c>
      <c r="V80" s="2">
        <v>252.9</v>
      </c>
      <c r="W80" s="2">
        <v>42.99</v>
      </c>
      <c r="X80" s="2">
        <v>0</v>
      </c>
    </row>
    <row r="81" spans="6:24" x14ac:dyDescent="0.25">
      <c r="F81" s="3">
        <v>90</v>
      </c>
      <c r="G81" s="3">
        <v>0</v>
      </c>
      <c r="V81" s="3">
        <v>179.1</v>
      </c>
      <c r="W81" s="3">
        <v>30.45</v>
      </c>
      <c r="X81" s="3">
        <v>0</v>
      </c>
    </row>
    <row r="82" spans="6:24" x14ac:dyDescent="0.25">
      <c r="F82" s="2">
        <v>73</v>
      </c>
      <c r="G82" s="2">
        <v>0</v>
      </c>
      <c r="V82" s="2">
        <v>160.1</v>
      </c>
      <c r="W82" s="2">
        <v>27.22</v>
      </c>
      <c r="X82" s="2">
        <v>0</v>
      </c>
    </row>
    <row r="83" spans="6:24" x14ac:dyDescent="0.25">
      <c r="F83" s="3">
        <v>99</v>
      </c>
      <c r="G83" s="3">
        <v>0</v>
      </c>
      <c r="V83" s="3">
        <v>198.2</v>
      </c>
      <c r="W83" s="3">
        <v>33.69</v>
      </c>
      <c r="X83" s="3">
        <v>0</v>
      </c>
    </row>
    <row r="84" spans="6:24" x14ac:dyDescent="0.25">
      <c r="F84" s="2">
        <v>120</v>
      </c>
      <c r="G84" s="2">
        <v>1</v>
      </c>
      <c r="V84" s="2">
        <v>212.1</v>
      </c>
      <c r="W84" s="2">
        <v>36.06</v>
      </c>
      <c r="X84" s="2">
        <v>1</v>
      </c>
    </row>
    <row r="85" spans="6:24" x14ac:dyDescent="0.25">
      <c r="F85" s="3">
        <v>77</v>
      </c>
      <c r="G85" s="3">
        <v>1</v>
      </c>
      <c r="V85" s="3">
        <v>251.8</v>
      </c>
      <c r="W85" s="3">
        <v>42.81</v>
      </c>
      <c r="X85" s="3">
        <v>1</v>
      </c>
    </row>
    <row r="86" spans="6:24" x14ac:dyDescent="0.25">
      <c r="F86" s="2">
        <v>98</v>
      </c>
      <c r="G86" s="2">
        <v>0</v>
      </c>
      <c r="V86" s="2">
        <v>161.19999999999999</v>
      </c>
      <c r="W86" s="2">
        <v>27.4</v>
      </c>
      <c r="X86" s="2">
        <v>0</v>
      </c>
    </row>
    <row r="87" spans="6:24" x14ac:dyDescent="0.25">
      <c r="F87" s="3">
        <v>108</v>
      </c>
      <c r="G87" s="3">
        <v>0</v>
      </c>
      <c r="V87" s="3">
        <v>178.3</v>
      </c>
      <c r="W87" s="3">
        <v>30.31</v>
      </c>
      <c r="X87" s="3">
        <v>0</v>
      </c>
    </row>
    <row r="88" spans="6:24" x14ac:dyDescent="0.25">
      <c r="F88" s="2">
        <v>95</v>
      </c>
      <c r="G88" s="2">
        <v>0</v>
      </c>
      <c r="V88" s="2">
        <v>135</v>
      </c>
      <c r="W88" s="2">
        <v>22.95</v>
      </c>
      <c r="X88" s="2">
        <v>0</v>
      </c>
    </row>
    <row r="89" spans="6:24" x14ac:dyDescent="0.25">
      <c r="F89" s="3">
        <v>122</v>
      </c>
      <c r="G89" s="3">
        <v>0</v>
      </c>
      <c r="V89" s="3">
        <v>170.5</v>
      </c>
      <c r="W89" s="3">
        <v>28.99</v>
      </c>
      <c r="X89" s="3">
        <v>0</v>
      </c>
    </row>
    <row r="90" spans="6:24" x14ac:dyDescent="0.25">
      <c r="F90" s="2">
        <v>95</v>
      </c>
      <c r="G90" s="2">
        <v>0</v>
      </c>
      <c r="V90" s="2">
        <v>238.1</v>
      </c>
      <c r="W90" s="2">
        <v>40.479999999999997</v>
      </c>
      <c r="X90" s="2">
        <v>0</v>
      </c>
    </row>
    <row r="91" spans="6:24" x14ac:dyDescent="0.25">
      <c r="F91" s="3">
        <v>36</v>
      </c>
      <c r="G91" s="3">
        <v>0</v>
      </c>
      <c r="V91" s="3">
        <v>281.39999999999998</v>
      </c>
      <c r="W91" s="3">
        <v>47.84</v>
      </c>
      <c r="X91" s="3">
        <v>0</v>
      </c>
    </row>
    <row r="92" spans="6:24" x14ac:dyDescent="0.25">
      <c r="F92" s="2">
        <v>93</v>
      </c>
      <c r="G92" s="2">
        <v>0</v>
      </c>
      <c r="V92" s="2">
        <v>117.9</v>
      </c>
      <c r="W92" s="2">
        <v>20.04</v>
      </c>
      <c r="X92" s="2">
        <v>0</v>
      </c>
    </row>
    <row r="93" spans="6:24" x14ac:dyDescent="0.25">
      <c r="F93" s="3">
        <v>157</v>
      </c>
      <c r="G93" s="3">
        <v>0</v>
      </c>
      <c r="V93" s="3">
        <v>229.8</v>
      </c>
      <c r="W93" s="3">
        <v>39.07</v>
      </c>
      <c r="X93" s="3">
        <v>0</v>
      </c>
    </row>
    <row r="94" spans="6:24" x14ac:dyDescent="0.25">
      <c r="F94" s="2">
        <v>120</v>
      </c>
      <c r="G94" s="2">
        <v>0</v>
      </c>
      <c r="V94" s="2">
        <v>165</v>
      </c>
      <c r="W94" s="2">
        <v>28.05</v>
      </c>
      <c r="X94" s="2">
        <v>0</v>
      </c>
    </row>
    <row r="95" spans="6:24" x14ac:dyDescent="0.25">
      <c r="F95" s="3">
        <v>98</v>
      </c>
      <c r="G95" s="3">
        <v>0</v>
      </c>
      <c r="V95" s="3">
        <v>161</v>
      </c>
      <c r="W95" s="3">
        <v>27.37</v>
      </c>
      <c r="X95" s="3">
        <v>0</v>
      </c>
    </row>
    <row r="96" spans="6:24" x14ac:dyDescent="0.25">
      <c r="F96" s="2">
        <v>125</v>
      </c>
      <c r="G96" s="2">
        <v>0</v>
      </c>
      <c r="V96" s="2">
        <v>126.7</v>
      </c>
      <c r="W96" s="2">
        <v>21.54</v>
      </c>
      <c r="X96" s="2">
        <v>0</v>
      </c>
    </row>
    <row r="97" spans="6:24" x14ac:dyDescent="0.25">
      <c r="F97" s="3">
        <v>63</v>
      </c>
      <c r="G97" s="3">
        <v>0</v>
      </c>
      <c r="V97" s="3">
        <v>58.9</v>
      </c>
      <c r="W97" s="3">
        <v>10.01</v>
      </c>
      <c r="X97" s="3">
        <v>0</v>
      </c>
    </row>
    <row r="98" spans="6:24" x14ac:dyDescent="0.25">
      <c r="F98" s="2">
        <v>36</v>
      </c>
      <c r="G98" s="2">
        <v>1</v>
      </c>
      <c r="V98" s="2">
        <v>196.8</v>
      </c>
      <c r="W98" s="2">
        <v>33.46</v>
      </c>
      <c r="X98" s="2">
        <v>1</v>
      </c>
    </row>
    <row r="99" spans="6:24" x14ac:dyDescent="0.25">
      <c r="F99" s="3">
        <v>64</v>
      </c>
      <c r="G99" s="3">
        <v>0</v>
      </c>
      <c r="V99" s="3">
        <v>162.6</v>
      </c>
      <c r="W99" s="3">
        <v>27.64</v>
      </c>
      <c r="X99" s="3">
        <v>0</v>
      </c>
    </row>
    <row r="100" spans="6:24" x14ac:dyDescent="0.25">
      <c r="F100" s="2">
        <v>74</v>
      </c>
      <c r="G100" s="2">
        <v>1</v>
      </c>
      <c r="V100" s="2">
        <v>282.5</v>
      </c>
      <c r="W100" s="2">
        <v>48.03</v>
      </c>
      <c r="X100" s="2">
        <v>1</v>
      </c>
    </row>
    <row r="101" spans="6:24" x14ac:dyDescent="0.25">
      <c r="F101" s="3">
        <v>46</v>
      </c>
      <c r="G101" s="3">
        <v>0</v>
      </c>
      <c r="V101" s="3">
        <v>210.2</v>
      </c>
      <c r="W101" s="3">
        <v>35.729999999999997</v>
      </c>
      <c r="X101" s="3">
        <v>0</v>
      </c>
    </row>
    <row r="102" spans="6:24" x14ac:dyDescent="0.25">
      <c r="F102" s="2">
        <v>41</v>
      </c>
      <c r="G102" s="2">
        <v>0</v>
      </c>
      <c r="V102" s="2">
        <v>213.8</v>
      </c>
      <c r="W102" s="2">
        <v>36.35</v>
      </c>
      <c r="X102" s="2">
        <v>0</v>
      </c>
    </row>
    <row r="103" spans="6:24" x14ac:dyDescent="0.25">
      <c r="F103" s="3">
        <v>121</v>
      </c>
      <c r="G103" s="3">
        <v>0</v>
      </c>
      <c r="V103" s="3">
        <v>190.7</v>
      </c>
      <c r="W103" s="3">
        <v>32.42</v>
      </c>
      <c r="X103" s="3">
        <v>0</v>
      </c>
    </row>
    <row r="104" spans="6:24" x14ac:dyDescent="0.25">
      <c r="F104" s="2">
        <v>193</v>
      </c>
      <c r="G104" s="2">
        <v>0</v>
      </c>
      <c r="V104" s="2">
        <v>170.9</v>
      </c>
      <c r="W104" s="2">
        <v>29.05</v>
      </c>
      <c r="X104" s="2">
        <v>0</v>
      </c>
    </row>
    <row r="105" spans="6:24" x14ac:dyDescent="0.25">
      <c r="F105" s="3">
        <v>130</v>
      </c>
      <c r="G105" s="3">
        <v>0</v>
      </c>
      <c r="V105" s="3">
        <v>154.19999999999999</v>
      </c>
      <c r="W105" s="3">
        <v>26.21</v>
      </c>
      <c r="X105" s="3">
        <v>0</v>
      </c>
    </row>
    <row r="106" spans="6:24" x14ac:dyDescent="0.25">
      <c r="F106" s="2">
        <v>85</v>
      </c>
      <c r="G106" s="2">
        <v>0</v>
      </c>
      <c r="V106" s="2">
        <v>201.4</v>
      </c>
      <c r="W106" s="2">
        <v>34.24</v>
      </c>
      <c r="X106" s="2">
        <v>0</v>
      </c>
    </row>
    <row r="107" spans="6:24" x14ac:dyDescent="0.25">
      <c r="F107" s="3">
        <v>162</v>
      </c>
      <c r="G107" s="3">
        <v>1</v>
      </c>
      <c r="V107" s="3">
        <v>70.7</v>
      </c>
      <c r="W107" s="3">
        <v>12.02</v>
      </c>
      <c r="X107" s="3">
        <v>1</v>
      </c>
    </row>
    <row r="108" spans="6:24" x14ac:dyDescent="0.25">
      <c r="F108" s="2">
        <v>61</v>
      </c>
      <c r="G108" s="2">
        <v>1</v>
      </c>
      <c r="V108" s="2">
        <v>187.5</v>
      </c>
      <c r="W108" s="2">
        <v>31.88</v>
      </c>
      <c r="X108" s="2">
        <v>1</v>
      </c>
    </row>
    <row r="109" spans="6:24" x14ac:dyDescent="0.25">
      <c r="F109" s="3">
        <v>92</v>
      </c>
      <c r="G109" s="3">
        <v>0</v>
      </c>
      <c r="V109" s="3">
        <v>91.7</v>
      </c>
      <c r="W109" s="3">
        <v>15.59</v>
      </c>
      <c r="X109" s="3">
        <v>0</v>
      </c>
    </row>
    <row r="110" spans="6:24" x14ac:dyDescent="0.25">
      <c r="F110" s="2">
        <v>90</v>
      </c>
      <c r="G110" s="2">
        <v>0</v>
      </c>
      <c r="V110" s="2">
        <v>145.5</v>
      </c>
      <c r="W110" s="2">
        <v>24.74</v>
      </c>
      <c r="X110" s="2">
        <v>0</v>
      </c>
    </row>
    <row r="111" spans="6:24" x14ac:dyDescent="0.25">
      <c r="F111" s="3">
        <v>75</v>
      </c>
      <c r="G111" s="3">
        <v>0</v>
      </c>
      <c r="V111" s="3">
        <v>166.3</v>
      </c>
      <c r="W111" s="3">
        <v>28.27</v>
      </c>
      <c r="X111" s="3">
        <v>0</v>
      </c>
    </row>
    <row r="112" spans="6:24" x14ac:dyDescent="0.25">
      <c r="F112" s="2">
        <v>78</v>
      </c>
      <c r="G112" s="2">
        <v>0</v>
      </c>
      <c r="V112" s="2">
        <v>231</v>
      </c>
      <c r="W112" s="2">
        <v>39.270000000000003</v>
      </c>
      <c r="X112" s="2">
        <v>0</v>
      </c>
    </row>
    <row r="113" spans="6:24" x14ac:dyDescent="0.25">
      <c r="F113" s="3">
        <v>82</v>
      </c>
      <c r="G113" s="3">
        <v>0</v>
      </c>
      <c r="V113" s="3">
        <v>200.3</v>
      </c>
      <c r="W113" s="3">
        <v>34.049999999999997</v>
      </c>
      <c r="X113" s="3">
        <v>0</v>
      </c>
    </row>
    <row r="114" spans="6:24" x14ac:dyDescent="0.25">
      <c r="F114" s="2">
        <v>163</v>
      </c>
      <c r="G114" s="2">
        <v>0</v>
      </c>
      <c r="V114" s="2">
        <v>197</v>
      </c>
      <c r="W114" s="2">
        <v>33.49</v>
      </c>
      <c r="X114" s="2">
        <v>0</v>
      </c>
    </row>
    <row r="115" spans="6:24" x14ac:dyDescent="0.25">
      <c r="F115" s="3">
        <v>91</v>
      </c>
      <c r="G115" s="3">
        <v>0</v>
      </c>
      <c r="V115" s="3">
        <v>129.9</v>
      </c>
      <c r="W115" s="3">
        <v>22.08</v>
      </c>
      <c r="X115" s="3">
        <v>0</v>
      </c>
    </row>
    <row r="116" spans="6:24" x14ac:dyDescent="0.25">
      <c r="F116" s="2">
        <v>127</v>
      </c>
      <c r="G116" s="2">
        <v>0</v>
      </c>
      <c r="V116" s="2">
        <v>183.2</v>
      </c>
      <c r="W116" s="2">
        <v>31.14</v>
      </c>
      <c r="X116" s="2">
        <v>0</v>
      </c>
    </row>
    <row r="117" spans="6:24" x14ac:dyDescent="0.25">
      <c r="F117" s="3">
        <v>113</v>
      </c>
      <c r="G117" s="3">
        <v>0</v>
      </c>
      <c r="V117" s="3">
        <v>205</v>
      </c>
      <c r="W117" s="3">
        <v>34.85</v>
      </c>
      <c r="X117" s="3">
        <v>0</v>
      </c>
    </row>
    <row r="118" spans="6:24" x14ac:dyDescent="0.25">
      <c r="F118" s="2">
        <v>110</v>
      </c>
      <c r="G118" s="2">
        <v>0</v>
      </c>
      <c r="V118" s="2">
        <v>148.5</v>
      </c>
      <c r="W118" s="2">
        <v>25.25</v>
      </c>
      <c r="X118" s="2">
        <v>0</v>
      </c>
    </row>
    <row r="119" spans="6:24" x14ac:dyDescent="0.25">
      <c r="F119" s="3">
        <v>120</v>
      </c>
      <c r="G119" s="3">
        <v>0</v>
      </c>
      <c r="V119" s="3">
        <v>200.3</v>
      </c>
      <c r="W119" s="3">
        <v>34.049999999999997</v>
      </c>
      <c r="X119" s="3">
        <v>0</v>
      </c>
    </row>
    <row r="120" spans="6:24" x14ac:dyDescent="0.25">
      <c r="F120" s="2">
        <v>157</v>
      </c>
      <c r="G120" s="2">
        <v>0</v>
      </c>
      <c r="V120" s="2">
        <v>192.6</v>
      </c>
      <c r="W120" s="2">
        <v>32.74</v>
      </c>
      <c r="X120" s="2">
        <v>0</v>
      </c>
    </row>
    <row r="121" spans="6:24" x14ac:dyDescent="0.25">
      <c r="F121" s="3">
        <v>103</v>
      </c>
      <c r="G121" s="3">
        <v>0</v>
      </c>
      <c r="V121" s="3">
        <v>246.5</v>
      </c>
      <c r="W121" s="3">
        <v>41.91</v>
      </c>
      <c r="X121" s="3">
        <v>0</v>
      </c>
    </row>
    <row r="122" spans="6:24" x14ac:dyDescent="0.25">
      <c r="F122" s="2">
        <v>117</v>
      </c>
      <c r="G122" s="2">
        <v>1</v>
      </c>
      <c r="V122" s="2">
        <v>167.1</v>
      </c>
      <c r="W122" s="2">
        <v>28.41</v>
      </c>
      <c r="X122" s="2">
        <v>1</v>
      </c>
    </row>
    <row r="123" spans="6:24" x14ac:dyDescent="0.25">
      <c r="F123" s="3">
        <v>121</v>
      </c>
      <c r="G123" s="3">
        <v>0</v>
      </c>
      <c r="V123" s="3">
        <v>181.5</v>
      </c>
      <c r="W123" s="3">
        <v>30.86</v>
      </c>
      <c r="X123" s="3">
        <v>0</v>
      </c>
    </row>
    <row r="124" spans="6:24" x14ac:dyDescent="0.25">
      <c r="F124" s="2">
        <v>145</v>
      </c>
      <c r="G124" s="2">
        <v>0</v>
      </c>
      <c r="V124" s="2">
        <v>257.7</v>
      </c>
      <c r="W124" s="2">
        <v>43.81</v>
      </c>
      <c r="X124" s="2">
        <v>0</v>
      </c>
    </row>
    <row r="125" spans="6:24" x14ac:dyDescent="0.25">
      <c r="F125" s="3">
        <v>113</v>
      </c>
      <c r="G125" s="3">
        <v>0</v>
      </c>
      <c r="V125" s="3">
        <v>193.8</v>
      </c>
      <c r="W125" s="3">
        <v>32.950000000000003</v>
      </c>
      <c r="X125" s="3">
        <v>0</v>
      </c>
    </row>
    <row r="126" spans="6:24" x14ac:dyDescent="0.25">
      <c r="F126" s="2">
        <v>117</v>
      </c>
      <c r="G126" s="2">
        <v>0</v>
      </c>
      <c r="V126" s="2">
        <v>102.8</v>
      </c>
      <c r="W126" s="2">
        <v>17.48</v>
      </c>
      <c r="X126" s="2">
        <v>0</v>
      </c>
    </row>
    <row r="127" spans="6:24" x14ac:dyDescent="0.25">
      <c r="F127" s="3">
        <v>65</v>
      </c>
      <c r="G127" s="3">
        <v>0</v>
      </c>
      <c r="V127" s="3">
        <v>187.9</v>
      </c>
      <c r="W127" s="3">
        <v>31.94</v>
      </c>
      <c r="X127" s="3">
        <v>0</v>
      </c>
    </row>
    <row r="128" spans="6:24" x14ac:dyDescent="0.25">
      <c r="F128" s="2">
        <v>56</v>
      </c>
      <c r="G128" s="2">
        <v>0</v>
      </c>
      <c r="V128" s="2">
        <v>226</v>
      </c>
      <c r="W128" s="2">
        <v>38.42</v>
      </c>
      <c r="X128" s="2">
        <v>0</v>
      </c>
    </row>
    <row r="129" spans="6:24" x14ac:dyDescent="0.25">
      <c r="F129" s="3">
        <v>96</v>
      </c>
      <c r="G129" s="3">
        <v>0</v>
      </c>
      <c r="V129" s="3">
        <v>260.39999999999998</v>
      </c>
      <c r="W129" s="3">
        <v>44.27</v>
      </c>
      <c r="X129" s="3">
        <v>0</v>
      </c>
    </row>
    <row r="130" spans="6:24" x14ac:dyDescent="0.25">
      <c r="F130" s="2">
        <v>151</v>
      </c>
      <c r="G130" s="2">
        <v>0</v>
      </c>
      <c r="V130" s="2">
        <v>178.7</v>
      </c>
      <c r="W130" s="2">
        <v>30.38</v>
      </c>
      <c r="X130" s="2">
        <v>0</v>
      </c>
    </row>
    <row r="131" spans="6:24" x14ac:dyDescent="0.25">
      <c r="F131" s="3">
        <v>83</v>
      </c>
      <c r="G131" s="3">
        <v>1</v>
      </c>
      <c r="V131" s="3">
        <v>337.4</v>
      </c>
      <c r="W131" s="3">
        <v>57.36</v>
      </c>
      <c r="X131" s="3">
        <v>1</v>
      </c>
    </row>
    <row r="132" spans="6:24" x14ac:dyDescent="0.25">
      <c r="F132" s="2">
        <v>139</v>
      </c>
      <c r="G132" s="2">
        <v>0</v>
      </c>
      <c r="V132" s="2">
        <v>157.6</v>
      </c>
      <c r="W132" s="2">
        <v>26.79</v>
      </c>
      <c r="X132" s="2">
        <v>0</v>
      </c>
    </row>
    <row r="133" spans="6:24" x14ac:dyDescent="0.25">
      <c r="F133" s="3">
        <v>6</v>
      </c>
      <c r="G133" s="3">
        <v>0</v>
      </c>
      <c r="V133" s="3">
        <v>183.6</v>
      </c>
      <c r="W133" s="3">
        <v>31.21</v>
      </c>
      <c r="X133" s="3">
        <v>0</v>
      </c>
    </row>
    <row r="134" spans="6:24" x14ac:dyDescent="0.25">
      <c r="F134" s="2">
        <v>115</v>
      </c>
      <c r="G134" s="2">
        <v>0</v>
      </c>
      <c r="V134" s="2">
        <v>142.1</v>
      </c>
      <c r="W134" s="2">
        <v>24.16</v>
      </c>
      <c r="X134" s="2">
        <v>0</v>
      </c>
    </row>
    <row r="135" spans="6:24" x14ac:dyDescent="0.25">
      <c r="F135" s="3">
        <v>141</v>
      </c>
      <c r="G135" s="3">
        <v>0</v>
      </c>
      <c r="V135" s="3">
        <v>217.1</v>
      </c>
      <c r="W135" s="3">
        <v>36.909999999999997</v>
      </c>
      <c r="X135" s="3">
        <v>0</v>
      </c>
    </row>
    <row r="136" spans="6:24" x14ac:dyDescent="0.25">
      <c r="F136" s="2">
        <v>62</v>
      </c>
      <c r="G136" s="2">
        <v>0</v>
      </c>
      <c r="V136" s="2">
        <v>98.9</v>
      </c>
      <c r="W136" s="2">
        <v>16.809999999999999</v>
      </c>
      <c r="X136" s="2">
        <v>0</v>
      </c>
    </row>
    <row r="137" spans="6:24" x14ac:dyDescent="0.25">
      <c r="F137" s="3">
        <v>185</v>
      </c>
      <c r="G137" s="3">
        <v>0</v>
      </c>
      <c r="V137" s="3">
        <v>189.8</v>
      </c>
      <c r="W137" s="3">
        <v>32.270000000000003</v>
      </c>
      <c r="X137" s="3">
        <v>0</v>
      </c>
    </row>
    <row r="138" spans="6:24" x14ac:dyDescent="0.25">
      <c r="F138" s="2">
        <v>148</v>
      </c>
      <c r="G138" s="2">
        <v>0</v>
      </c>
      <c r="V138" s="2">
        <v>202</v>
      </c>
      <c r="W138" s="2">
        <v>34.340000000000003</v>
      </c>
      <c r="X138" s="2">
        <v>0</v>
      </c>
    </row>
    <row r="139" spans="6:24" x14ac:dyDescent="0.25">
      <c r="F139" s="3">
        <v>94</v>
      </c>
      <c r="G139" s="3">
        <v>0</v>
      </c>
      <c r="V139" s="3">
        <v>170.1</v>
      </c>
      <c r="W139" s="3">
        <v>28.92</v>
      </c>
      <c r="X139" s="3">
        <v>0</v>
      </c>
    </row>
    <row r="140" spans="6:24" x14ac:dyDescent="0.25">
      <c r="F140" s="2">
        <v>32</v>
      </c>
      <c r="G140" s="2">
        <v>0</v>
      </c>
      <c r="V140" s="2">
        <v>230.9</v>
      </c>
      <c r="W140" s="2">
        <v>39.25</v>
      </c>
      <c r="X140" s="2">
        <v>0</v>
      </c>
    </row>
    <row r="141" spans="6:24" x14ac:dyDescent="0.25">
      <c r="F141" s="3">
        <v>68</v>
      </c>
      <c r="G141" s="3">
        <v>0</v>
      </c>
      <c r="V141" s="3">
        <v>237.1</v>
      </c>
      <c r="W141" s="3">
        <v>40.31</v>
      </c>
      <c r="X141" s="3">
        <v>0</v>
      </c>
    </row>
    <row r="142" spans="6:24" x14ac:dyDescent="0.25">
      <c r="F142" s="2">
        <v>25</v>
      </c>
      <c r="G142" s="2">
        <v>0</v>
      </c>
      <c r="V142" s="2">
        <v>119.3</v>
      </c>
      <c r="W142" s="2">
        <v>20.28</v>
      </c>
      <c r="X142" s="2">
        <v>0</v>
      </c>
    </row>
    <row r="143" spans="6:24" x14ac:dyDescent="0.25">
      <c r="F143" s="3">
        <v>65</v>
      </c>
      <c r="G143" s="3">
        <v>0</v>
      </c>
      <c r="V143" s="3">
        <v>116.8</v>
      </c>
      <c r="W143" s="3">
        <v>19.86</v>
      </c>
      <c r="X143" s="3">
        <v>0</v>
      </c>
    </row>
    <row r="144" spans="6:24" x14ac:dyDescent="0.25">
      <c r="F144" s="2">
        <v>179</v>
      </c>
      <c r="G144" s="2">
        <v>0</v>
      </c>
      <c r="V144" s="2">
        <v>219.2</v>
      </c>
      <c r="W144" s="2">
        <v>37.26</v>
      </c>
      <c r="X144" s="2">
        <v>0</v>
      </c>
    </row>
    <row r="145" spans="6:24" x14ac:dyDescent="0.25">
      <c r="F145" s="3">
        <v>94</v>
      </c>
      <c r="G145" s="3">
        <v>0</v>
      </c>
      <c r="V145" s="3">
        <v>252.6</v>
      </c>
      <c r="W145" s="3">
        <v>42.94</v>
      </c>
      <c r="X145" s="3">
        <v>0</v>
      </c>
    </row>
    <row r="146" spans="6:24" x14ac:dyDescent="0.25">
      <c r="F146" s="2">
        <v>62</v>
      </c>
      <c r="G146" s="2">
        <v>0</v>
      </c>
      <c r="V146" s="2">
        <v>147.1</v>
      </c>
      <c r="W146" s="2">
        <v>25.01</v>
      </c>
      <c r="X146" s="2">
        <v>0</v>
      </c>
    </row>
    <row r="147" spans="6:24" x14ac:dyDescent="0.25">
      <c r="F147" s="3">
        <v>116</v>
      </c>
      <c r="G147" s="3">
        <v>0</v>
      </c>
      <c r="V147" s="3">
        <v>173.5</v>
      </c>
      <c r="W147" s="3">
        <v>29.5</v>
      </c>
      <c r="X147" s="3">
        <v>0</v>
      </c>
    </row>
    <row r="148" spans="6:24" x14ac:dyDescent="0.25">
      <c r="F148" s="2">
        <v>70</v>
      </c>
      <c r="G148" s="2">
        <v>0</v>
      </c>
      <c r="V148" s="2">
        <v>232.1</v>
      </c>
      <c r="W148" s="2">
        <v>39.46</v>
      </c>
      <c r="X148" s="2">
        <v>0</v>
      </c>
    </row>
    <row r="149" spans="6:24" x14ac:dyDescent="0.25">
      <c r="F149" s="3">
        <v>94</v>
      </c>
      <c r="G149" s="3">
        <v>0</v>
      </c>
      <c r="V149" s="3">
        <v>197.1</v>
      </c>
      <c r="W149" s="3">
        <v>33.51</v>
      </c>
      <c r="X149" s="3">
        <v>0</v>
      </c>
    </row>
    <row r="150" spans="6:24" x14ac:dyDescent="0.25">
      <c r="F150" s="2">
        <v>126</v>
      </c>
      <c r="G150" s="2">
        <v>1</v>
      </c>
      <c r="V150" s="2">
        <v>58.2</v>
      </c>
      <c r="W150" s="2">
        <v>9.89</v>
      </c>
      <c r="X150" s="2">
        <v>1</v>
      </c>
    </row>
    <row r="151" spans="6:24" x14ac:dyDescent="0.25">
      <c r="F151" s="3">
        <v>67</v>
      </c>
      <c r="G151" s="3">
        <v>0</v>
      </c>
      <c r="V151" s="3">
        <v>115.6</v>
      </c>
      <c r="W151" s="3">
        <v>19.649999999999999</v>
      </c>
      <c r="X151" s="3">
        <v>0</v>
      </c>
    </row>
    <row r="152" spans="6:24" x14ac:dyDescent="0.25">
      <c r="F152" s="2">
        <v>19</v>
      </c>
      <c r="G152" s="2">
        <v>0</v>
      </c>
      <c r="V152" s="2">
        <v>186.1</v>
      </c>
      <c r="W152" s="2">
        <v>31.64</v>
      </c>
      <c r="X152" s="2">
        <v>0</v>
      </c>
    </row>
    <row r="153" spans="6:24" x14ac:dyDescent="0.25">
      <c r="F153" s="3">
        <v>170</v>
      </c>
      <c r="G153" s="3">
        <v>0</v>
      </c>
      <c r="V153" s="3">
        <v>259.89999999999998</v>
      </c>
      <c r="W153" s="3">
        <v>44.18</v>
      </c>
      <c r="X153" s="3">
        <v>0</v>
      </c>
    </row>
    <row r="154" spans="6:24" x14ac:dyDescent="0.25">
      <c r="F154" s="2">
        <v>73</v>
      </c>
      <c r="G154" s="2">
        <v>0</v>
      </c>
      <c r="V154" s="2">
        <v>214.3</v>
      </c>
      <c r="W154" s="2">
        <v>36.43</v>
      </c>
      <c r="X154" s="2">
        <v>0</v>
      </c>
    </row>
    <row r="155" spans="6:24" x14ac:dyDescent="0.25">
      <c r="F155" s="3">
        <v>106</v>
      </c>
      <c r="G155" s="3">
        <v>0</v>
      </c>
      <c r="V155" s="3">
        <v>158.69999999999999</v>
      </c>
      <c r="W155" s="3">
        <v>26.98</v>
      </c>
      <c r="X155" s="3">
        <v>0</v>
      </c>
    </row>
    <row r="156" spans="6:24" x14ac:dyDescent="0.25">
      <c r="F156" s="2">
        <v>93</v>
      </c>
      <c r="G156" s="2">
        <v>0</v>
      </c>
      <c r="V156" s="2">
        <v>271.60000000000002</v>
      </c>
      <c r="W156" s="2">
        <v>46.17</v>
      </c>
      <c r="X156" s="2">
        <v>0</v>
      </c>
    </row>
    <row r="157" spans="6:24" x14ac:dyDescent="0.25">
      <c r="F157" s="3">
        <v>51</v>
      </c>
      <c r="G157" s="3">
        <v>0</v>
      </c>
      <c r="V157" s="3">
        <v>232.4</v>
      </c>
      <c r="W157" s="3">
        <v>39.51</v>
      </c>
      <c r="X157" s="3">
        <v>0</v>
      </c>
    </row>
    <row r="158" spans="6:24" x14ac:dyDescent="0.25">
      <c r="F158" s="2">
        <v>130</v>
      </c>
      <c r="G158" s="2">
        <v>0</v>
      </c>
      <c r="V158" s="2">
        <v>176.9</v>
      </c>
      <c r="W158" s="2">
        <v>30.07</v>
      </c>
      <c r="X158" s="2">
        <v>0</v>
      </c>
    </row>
    <row r="159" spans="6:24" x14ac:dyDescent="0.25">
      <c r="F159" s="3">
        <v>80</v>
      </c>
      <c r="G159" s="3">
        <v>0</v>
      </c>
      <c r="V159" s="3">
        <v>209.9</v>
      </c>
      <c r="W159" s="3">
        <v>35.68</v>
      </c>
      <c r="X159" s="3">
        <v>0</v>
      </c>
    </row>
    <row r="160" spans="6:24" x14ac:dyDescent="0.25">
      <c r="F160" s="2">
        <v>94</v>
      </c>
      <c r="G160" s="2">
        <v>0</v>
      </c>
      <c r="V160" s="2">
        <v>137.5</v>
      </c>
      <c r="W160" s="2">
        <v>23.38</v>
      </c>
      <c r="X160" s="2">
        <v>0</v>
      </c>
    </row>
    <row r="161" spans="6:24" x14ac:dyDescent="0.25">
      <c r="F161" s="3">
        <v>118</v>
      </c>
      <c r="G161" s="3">
        <v>0</v>
      </c>
      <c r="V161" s="3">
        <v>289.5</v>
      </c>
      <c r="W161" s="3">
        <v>49.22</v>
      </c>
      <c r="X161" s="3">
        <v>0</v>
      </c>
    </row>
    <row r="162" spans="6:24" x14ac:dyDescent="0.25">
      <c r="F162" s="2">
        <v>117</v>
      </c>
      <c r="G162" s="2">
        <v>0</v>
      </c>
      <c r="V162" s="2">
        <v>198.1</v>
      </c>
      <c r="W162" s="2">
        <v>33.68</v>
      </c>
      <c r="X162" s="2">
        <v>0</v>
      </c>
    </row>
    <row r="163" spans="6:24" x14ac:dyDescent="0.25">
      <c r="F163" s="3">
        <v>78</v>
      </c>
      <c r="G163" s="3">
        <v>0</v>
      </c>
      <c r="V163" s="3">
        <v>149.69999999999999</v>
      </c>
      <c r="W163" s="3">
        <v>25.45</v>
      </c>
      <c r="X163" s="3">
        <v>0</v>
      </c>
    </row>
    <row r="164" spans="6:24" x14ac:dyDescent="0.25">
      <c r="F164" s="2">
        <v>208</v>
      </c>
      <c r="G164" s="2">
        <v>1</v>
      </c>
      <c r="V164" s="2">
        <v>326.5</v>
      </c>
      <c r="W164" s="2">
        <v>55.51</v>
      </c>
      <c r="X164" s="2">
        <v>1</v>
      </c>
    </row>
    <row r="165" spans="6:24" x14ac:dyDescent="0.25">
      <c r="F165" s="3">
        <v>131</v>
      </c>
      <c r="G165" s="3">
        <v>1</v>
      </c>
      <c r="V165" s="3">
        <v>292.89999999999998</v>
      </c>
      <c r="W165" s="3">
        <v>49.79</v>
      </c>
      <c r="X165" s="3">
        <v>1</v>
      </c>
    </row>
    <row r="166" spans="6:24" x14ac:dyDescent="0.25">
      <c r="F166" s="2">
        <v>63</v>
      </c>
      <c r="G166" s="2">
        <v>0</v>
      </c>
      <c r="V166" s="2">
        <v>83</v>
      </c>
      <c r="W166" s="2">
        <v>14.11</v>
      </c>
      <c r="X166" s="2">
        <v>0</v>
      </c>
    </row>
    <row r="167" spans="6:24" x14ac:dyDescent="0.25">
      <c r="F167" s="3">
        <v>53</v>
      </c>
      <c r="G167" s="3">
        <v>0</v>
      </c>
      <c r="V167" s="3">
        <v>145.69999999999999</v>
      </c>
      <c r="W167" s="3">
        <v>24.77</v>
      </c>
      <c r="X167" s="3">
        <v>0</v>
      </c>
    </row>
    <row r="168" spans="6:24" x14ac:dyDescent="0.25">
      <c r="F168" s="2">
        <v>62</v>
      </c>
      <c r="G168" s="2">
        <v>0</v>
      </c>
      <c r="V168" s="2">
        <v>182.3</v>
      </c>
      <c r="W168" s="2">
        <v>30.99</v>
      </c>
      <c r="X168" s="2">
        <v>0</v>
      </c>
    </row>
    <row r="169" spans="6:24" x14ac:dyDescent="0.25">
      <c r="F169" s="3">
        <v>97</v>
      </c>
      <c r="G169" s="3">
        <v>0</v>
      </c>
      <c r="V169" s="3">
        <v>218</v>
      </c>
      <c r="W169" s="3">
        <v>37.06</v>
      </c>
      <c r="X169" s="3">
        <v>0</v>
      </c>
    </row>
    <row r="170" spans="6:24" x14ac:dyDescent="0.25">
      <c r="F170" s="2">
        <v>105</v>
      </c>
      <c r="G170" s="2">
        <v>0</v>
      </c>
      <c r="V170" s="2">
        <v>140.6</v>
      </c>
      <c r="W170" s="2">
        <v>23.9</v>
      </c>
      <c r="X170" s="2">
        <v>0</v>
      </c>
    </row>
    <row r="171" spans="6:24" x14ac:dyDescent="0.25">
      <c r="F171" s="3">
        <v>157</v>
      </c>
      <c r="G171" s="3">
        <v>0</v>
      </c>
      <c r="V171" s="3">
        <v>152.69999999999999</v>
      </c>
      <c r="W171" s="3">
        <v>25.96</v>
      </c>
      <c r="X171" s="3">
        <v>0</v>
      </c>
    </row>
    <row r="172" spans="6:24" x14ac:dyDescent="0.25">
      <c r="F172" s="2">
        <v>66</v>
      </c>
      <c r="G172" s="2">
        <v>0</v>
      </c>
      <c r="V172" s="2">
        <v>106.7</v>
      </c>
      <c r="W172" s="2">
        <v>18.14</v>
      </c>
      <c r="X172" s="2">
        <v>0</v>
      </c>
    </row>
    <row r="173" spans="6:24" x14ac:dyDescent="0.25">
      <c r="F173" s="3">
        <v>122</v>
      </c>
      <c r="G173" s="3">
        <v>0</v>
      </c>
      <c r="V173" s="3">
        <v>243.8</v>
      </c>
      <c r="W173" s="3">
        <v>41.45</v>
      </c>
      <c r="X173" s="3">
        <v>0</v>
      </c>
    </row>
    <row r="174" spans="6:24" x14ac:dyDescent="0.25">
      <c r="F174" s="2">
        <v>38</v>
      </c>
      <c r="G174" s="2">
        <v>0</v>
      </c>
      <c r="V174" s="2">
        <v>194.4</v>
      </c>
      <c r="W174" s="2">
        <v>33.049999999999997</v>
      </c>
      <c r="X174" s="2">
        <v>0</v>
      </c>
    </row>
    <row r="175" spans="6:24" x14ac:dyDescent="0.25">
      <c r="F175" s="3">
        <v>106</v>
      </c>
      <c r="G175" s="3">
        <v>0</v>
      </c>
      <c r="V175" s="3">
        <v>213.9</v>
      </c>
      <c r="W175" s="3">
        <v>36.36</v>
      </c>
      <c r="X175" s="3">
        <v>0</v>
      </c>
    </row>
    <row r="176" spans="6:24" x14ac:dyDescent="0.25">
      <c r="F176" s="2">
        <v>99</v>
      </c>
      <c r="G176" s="2">
        <v>0</v>
      </c>
      <c r="V176" s="2">
        <v>217.2</v>
      </c>
      <c r="W176" s="2">
        <v>36.92</v>
      </c>
      <c r="X176" s="2">
        <v>0</v>
      </c>
    </row>
    <row r="177" spans="6:24" x14ac:dyDescent="0.25">
      <c r="F177" s="3">
        <v>99</v>
      </c>
      <c r="G177" s="3">
        <v>0</v>
      </c>
      <c r="V177" s="3">
        <v>241.1</v>
      </c>
      <c r="W177" s="3">
        <v>40.99</v>
      </c>
      <c r="X177" s="3">
        <v>0</v>
      </c>
    </row>
    <row r="178" spans="6:24" x14ac:dyDescent="0.25">
      <c r="F178" s="2">
        <v>144</v>
      </c>
      <c r="G178" s="2">
        <v>0</v>
      </c>
      <c r="V178" s="2">
        <v>203.5</v>
      </c>
      <c r="W178" s="2">
        <v>34.6</v>
      </c>
      <c r="X178" s="2">
        <v>0</v>
      </c>
    </row>
    <row r="179" spans="6:24" x14ac:dyDescent="0.25">
      <c r="F179" s="3">
        <v>93</v>
      </c>
      <c r="G179" s="3">
        <v>0</v>
      </c>
      <c r="V179" s="3">
        <v>179.3</v>
      </c>
      <c r="W179" s="3">
        <v>30.48</v>
      </c>
      <c r="X179" s="3">
        <v>0</v>
      </c>
    </row>
    <row r="180" spans="6:24" x14ac:dyDescent="0.25">
      <c r="F180" s="2">
        <v>120</v>
      </c>
      <c r="G180" s="2">
        <v>0</v>
      </c>
      <c r="V180" s="2">
        <v>180</v>
      </c>
      <c r="W180" s="2">
        <v>30.6</v>
      </c>
      <c r="X180" s="2">
        <v>0</v>
      </c>
    </row>
    <row r="181" spans="6:24" x14ac:dyDescent="0.25">
      <c r="F181" s="3">
        <v>106</v>
      </c>
      <c r="G181" s="3">
        <v>0</v>
      </c>
      <c r="V181" s="3">
        <v>223</v>
      </c>
      <c r="W181" s="3">
        <v>37.909999999999997</v>
      </c>
      <c r="X181" s="3">
        <v>0</v>
      </c>
    </row>
    <row r="182" spans="6:24" x14ac:dyDescent="0.25">
      <c r="F182" s="2">
        <v>81</v>
      </c>
      <c r="G182" s="2">
        <v>0</v>
      </c>
      <c r="V182" s="2">
        <v>183.6</v>
      </c>
      <c r="W182" s="2">
        <v>31.21</v>
      </c>
      <c r="X182" s="2">
        <v>0</v>
      </c>
    </row>
    <row r="183" spans="6:24" x14ac:dyDescent="0.25">
      <c r="F183" s="3">
        <v>127</v>
      </c>
      <c r="G183" s="3">
        <v>0</v>
      </c>
      <c r="V183" s="3">
        <v>166</v>
      </c>
      <c r="W183" s="3">
        <v>28.22</v>
      </c>
      <c r="X183" s="3">
        <v>0</v>
      </c>
    </row>
    <row r="184" spans="6:24" x14ac:dyDescent="0.25">
      <c r="F184" s="2">
        <v>65</v>
      </c>
      <c r="G184" s="2">
        <v>0</v>
      </c>
      <c r="V184" s="2">
        <v>136.1</v>
      </c>
      <c r="W184" s="2">
        <v>23.14</v>
      </c>
      <c r="X184" s="2">
        <v>0</v>
      </c>
    </row>
    <row r="185" spans="6:24" x14ac:dyDescent="0.25">
      <c r="F185" s="3">
        <v>35</v>
      </c>
      <c r="G185" s="3">
        <v>0</v>
      </c>
      <c r="V185" s="3">
        <v>149.30000000000001</v>
      </c>
      <c r="W185" s="3">
        <v>25.38</v>
      </c>
      <c r="X185" s="3">
        <v>0</v>
      </c>
    </row>
    <row r="186" spans="6:24" x14ac:dyDescent="0.25">
      <c r="F186" s="2">
        <v>88</v>
      </c>
      <c r="G186" s="2">
        <v>0</v>
      </c>
      <c r="V186" s="2">
        <v>65.400000000000006</v>
      </c>
      <c r="W186" s="2">
        <v>11.12</v>
      </c>
      <c r="X186" s="2">
        <v>0</v>
      </c>
    </row>
    <row r="187" spans="6:24" x14ac:dyDescent="0.25">
      <c r="F187" s="3">
        <v>65</v>
      </c>
      <c r="G187" s="3">
        <v>0</v>
      </c>
      <c r="V187" s="3">
        <v>213.4</v>
      </c>
      <c r="W187" s="3">
        <v>36.28</v>
      </c>
      <c r="X187" s="3">
        <v>0</v>
      </c>
    </row>
    <row r="188" spans="6:24" x14ac:dyDescent="0.25">
      <c r="F188" s="2">
        <v>123</v>
      </c>
      <c r="G188" s="2">
        <v>0</v>
      </c>
      <c r="V188" s="2">
        <v>206.9</v>
      </c>
      <c r="W188" s="2">
        <v>35.17</v>
      </c>
      <c r="X188" s="2">
        <v>0</v>
      </c>
    </row>
    <row r="189" spans="6:24" x14ac:dyDescent="0.25">
      <c r="F189" s="3">
        <v>126</v>
      </c>
      <c r="G189" s="3">
        <v>0</v>
      </c>
      <c r="V189" s="3">
        <v>186.2</v>
      </c>
      <c r="W189" s="3">
        <v>31.65</v>
      </c>
      <c r="X189" s="3">
        <v>0</v>
      </c>
    </row>
    <row r="190" spans="6:24" x14ac:dyDescent="0.25">
      <c r="F190" s="2">
        <v>45</v>
      </c>
      <c r="G190" s="2">
        <v>0</v>
      </c>
      <c r="V190" s="2">
        <v>196.6</v>
      </c>
      <c r="W190" s="2">
        <v>33.42</v>
      </c>
      <c r="X190" s="2">
        <v>0</v>
      </c>
    </row>
    <row r="191" spans="6:24" x14ac:dyDescent="0.25">
      <c r="F191" s="3">
        <v>93</v>
      </c>
      <c r="G191" s="3">
        <v>1</v>
      </c>
      <c r="V191" s="3">
        <v>312</v>
      </c>
      <c r="W191" s="3">
        <v>53.04</v>
      </c>
      <c r="X191" s="3">
        <v>1</v>
      </c>
    </row>
    <row r="192" spans="6:24" x14ac:dyDescent="0.25">
      <c r="F192" s="2">
        <v>63</v>
      </c>
      <c r="G192" s="2">
        <v>0</v>
      </c>
      <c r="V192" s="2">
        <v>199</v>
      </c>
      <c r="W192" s="2">
        <v>33.83</v>
      </c>
      <c r="X192" s="2">
        <v>0</v>
      </c>
    </row>
    <row r="193" spans="6:24" x14ac:dyDescent="0.25">
      <c r="F193" s="3">
        <v>100</v>
      </c>
      <c r="G193" s="3">
        <v>0</v>
      </c>
      <c r="V193" s="3">
        <v>203.1</v>
      </c>
      <c r="W193" s="3">
        <v>34.53</v>
      </c>
      <c r="X193" s="3">
        <v>0</v>
      </c>
    </row>
    <row r="194" spans="6:24" x14ac:dyDescent="0.25">
      <c r="F194" s="2">
        <v>53</v>
      </c>
      <c r="G194" s="2">
        <v>0</v>
      </c>
      <c r="V194" s="2">
        <v>168.8</v>
      </c>
      <c r="W194" s="2">
        <v>28.7</v>
      </c>
      <c r="X194" s="2">
        <v>0</v>
      </c>
    </row>
    <row r="195" spans="6:24" x14ac:dyDescent="0.25">
      <c r="F195" s="3">
        <v>92</v>
      </c>
      <c r="G195" s="3">
        <v>0</v>
      </c>
      <c r="V195" s="3">
        <v>173.1</v>
      </c>
      <c r="W195" s="3">
        <v>29.43</v>
      </c>
      <c r="X195" s="3">
        <v>0</v>
      </c>
    </row>
    <row r="196" spans="6:24" x14ac:dyDescent="0.25">
      <c r="F196" s="2">
        <v>139</v>
      </c>
      <c r="G196" s="2">
        <v>1</v>
      </c>
      <c r="V196" s="2">
        <v>134.4</v>
      </c>
      <c r="W196" s="2">
        <v>22.85</v>
      </c>
      <c r="X196" s="2">
        <v>1</v>
      </c>
    </row>
    <row r="197" spans="6:24" x14ac:dyDescent="0.25">
      <c r="F197" s="3">
        <v>110</v>
      </c>
      <c r="G197" s="3">
        <v>0</v>
      </c>
      <c r="V197" s="3">
        <v>202.6</v>
      </c>
      <c r="W197" s="3">
        <v>34.44</v>
      </c>
      <c r="X197" s="3">
        <v>0</v>
      </c>
    </row>
    <row r="198" spans="6:24" x14ac:dyDescent="0.25">
      <c r="F198" s="2">
        <v>110</v>
      </c>
      <c r="G198" s="2">
        <v>0</v>
      </c>
      <c r="V198" s="2">
        <v>74.5</v>
      </c>
      <c r="W198" s="2">
        <v>12.67</v>
      </c>
      <c r="X198" s="2">
        <v>0</v>
      </c>
    </row>
    <row r="199" spans="6:24" x14ac:dyDescent="0.25">
      <c r="F199" s="3">
        <v>215</v>
      </c>
      <c r="G199" s="3">
        <v>0</v>
      </c>
      <c r="V199" s="3">
        <v>83.6</v>
      </c>
      <c r="W199" s="3">
        <v>14.21</v>
      </c>
      <c r="X199" s="3">
        <v>0</v>
      </c>
    </row>
    <row r="200" spans="6:24" x14ac:dyDescent="0.25">
      <c r="F200" s="2">
        <v>138</v>
      </c>
      <c r="G200" s="2">
        <v>0</v>
      </c>
      <c r="V200" s="2">
        <v>220.2</v>
      </c>
      <c r="W200" s="2">
        <v>37.43</v>
      </c>
      <c r="X200" s="2">
        <v>0</v>
      </c>
    </row>
    <row r="201" spans="6:24" x14ac:dyDescent="0.25">
      <c r="F201" s="3">
        <v>137</v>
      </c>
      <c r="G201" s="3">
        <v>1</v>
      </c>
      <c r="V201" s="3">
        <v>135.1</v>
      </c>
      <c r="W201" s="3">
        <v>22.97</v>
      </c>
      <c r="X201" s="3">
        <v>1</v>
      </c>
    </row>
    <row r="202" spans="6:24" x14ac:dyDescent="0.25">
      <c r="F202" s="2">
        <v>85</v>
      </c>
      <c r="G202" s="2">
        <v>0</v>
      </c>
      <c r="V202" s="2">
        <v>225</v>
      </c>
      <c r="W202" s="2">
        <v>38.25</v>
      </c>
      <c r="X202" s="2">
        <v>0</v>
      </c>
    </row>
    <row r="203" spans="6:24" x14ac:dyDescent="0.25">
      <c r="F203" s="3">
        <v>22</v>
      </c>
      <c r="G203" s="3">
        <v>0</v>
      </c>
      <c r="V203" s="3">
        <v>110.3</v>
      </c>
      <c r="W203" s="3">
        <v>18.75</v>
      </c>
      <c r="X203" s="3">
        <v>0</v>
      </c>
    </row>
    <row r="204" spans="6:24" x14ac:dyDescent="0.25">
      <c r="F204" s="2">
        <v>107</v>
      </c>
      <c r="G204" s="2">
        <v>0</v>
      </c>
      <c r="V204" s="2">
        <v>60</v>
      </c>
      <c r="W204" s="2">
        <v>10.199999999999999</v>
      </c>
      <c r="X204" s="2">
        <v>0</v>
      </c>
    </row>
    <row r="205" spans="6:24" x14ac:dyDescent="0.25">
      <c r="F205" s="3">
        <v>51</v>
      </c>
      <c r="G205" s="3">
        <v>0</v>
      </c>
      <c r="V205" s="3">
        <v>214.8</v>
      </c>
      <c r="W205" s="3">
        <v>36.520000000000003</v>
      </c>
      <c r="X205" s="3">
        <v>0</v>
      </c>
    </row>
    <row r="206" spans="6:24" x14ac:dyDescent="0.25">
      <c r="F206" s="2">
        <v>94</v>
      </c>
      <c r="G206" s="2">
        <v>0</v>
      </c>
      <c r="V206" s="2">
        <v>181.8</v>
      </c>
      <c r="W206" s="2">
        <v>30.91</v>
      </c>
      <c r="X206" s="2">
        <v>0</v>
      </c>
    </row>
    <row r="207" spans="6:24" x14ac:dyDescent="0.25">
      <c r="F207" s="3">
        <v>33</v>
      </c>
      <c r="G207" s="3">
        <v>1</v>
      </c>
      <c r="V207" s="3">
        <v>157.4</v>
      </c>
      <c r="W207" s="3">
        <v>26.76</v>
      </c>
      <c r="X207" s="3">
        <v>1</v>
      </c>
    </row>
    <row r="208" spans="6:24" x14ac:dyDescent="0.25">
      <c r="F208" s="2">
        <v>106</v>
      </c>
      <c r="G208" s="2">
        <v>0</v>
      </c>
      <c r="V208" s="2">
        <v>207.9</v>
      </c>
      <c r="W208" s="2">
        <v>35.340000000000003</v>
      </c>
      <c r="X208" s="2">
        <v>0</v>
      </c>
    </row>
    <row r="209" spans="6:24" x14ac:dyDescent="0.25">
      <c r="F209" s="3">
        <v>86</v>
      </c>
      <c r="G209" s="3">
        <v>0</v>
      </c>
      <c r="V209" s="3">
        <v>119</v>
      </c>
      <c r="W209" s="3">
        <v>20.23</v>
      </c>
      <c r="X209" s="3">
        <v>0</v>
      </c>
    </row>
    <row r="210" spans="6:24" x14ac:dyDescent="0.25">
      <c r="F210" s="2">
        <v>97</v>
      </c>
      <c r="G210" s="2">
        <v>0</v>
      </c>
      <c r="V210" s="2">
        <v>143.69999999999999</v>
      </c>
      <c r="W210" s="2">
        <v>24.43</v>
      </c>
      <c r="X210" s="2">
        <v>0</v>
      </c>
    </row>
    <row r="211" spans="6:24" x14ac:dyDescent="0.25">
      <c r="F211" s="3">
        <v>106</v>
      </c>
      <c r="G211" s="3">
        <v>0</v>
      </c>
      <c r="V211" s="3">
        <v>165.9</v>
      </c>
      <c r="W211" s="3">
        <v>28.2</v>
      </c>
      <c r="X211" s="3">
        <v>0</v>
      </c>
    </row>
    <row r="212" spans="6:24" x14ac:dyDescent="0.25">
      <c r="F212" s="2">
        <v>108</v>
      </c>
      <c r="G212" s="2">
        <v>0</v>
      </c>
      <c r="V212" s="2">
        <v>138.6</v>
      </c>
      <c r="W212" s="2">
        <v>23.56</v>
      </c>
      <c r="X212" s="2">
        <v>0</v>
      </c>
    </row>
    <row r="213" spans="6:24" x14ac:dyDescent="0.25">
      <c r="F213" s="3">
        <v>114</v>
      </c>
      <c r="G213" s="3">
        <v>0</v>
      </c>
      <c r="V213" s="3">
        <v>84.7</v>
      </c>
      <c r="W213" s="3">
        <v>14.4</v>
      </c>
      <c r="X213" s="3">
        <v>0</v>
      </c>
    </row>
    <row r="214" spans="6:24" x14ac:dyDescent="0.25">
      <c r="F214" s="2">
        <v>92</v>
      </c>
      <c r="G214" s="2">
        <v>1</v>
      </c>
      <c r="V214" s="2">
        <v>62.6</v>
      </c>
      <c r="W214" s="2">
        <v>10.64</v>
      </c>
      <c r="X214" s="2">
        <v>1</v>
      </c>
    </row>
    <row r="215" spans="6:24" x14ac:dyDescent="0.25">
      <c r="F215" s="3">
        <v>59</v>
      </c>
      <c r="G215" s="3">
        <v>0</v>
      </c>
      <c r="V215" s="3">
        <v>155.19999999999999</v>
      </c>
      <c r="W215" s="3">
        <v>26.38</v>
      </c>
      <c r="X215" s="3">
        <v>0</v>
      </c>
    </row>
    <row r="216" spans="6:24" x14ac:dyDescent="0.25">
      <c r="F216" s="2">
        <v>24</v>
      </c>
      <c r="G216" s="2">
        <v>0</v>
      </c>
      <c r="V216" s="2">
        <v>164.9</v>
      </c>
      <c r="W216" s="2">
        <v>28.03</v>
      </c>
      <c r="X216" s="2">
        <v>0</v>
      </c>
    </row>
    <row r="217" spans="6:24" x14ac:dyDescent="0.25">
      <c r="F217" s="3">
        <v>151</v>
      </c>
      <c r="G217" s="3">
        <v>0</v>
      </c>
      <c r="V217" s="3">
        <v>134.5</v>
      </c>
      <c r="W217" s="3">
        <v>22.87</v>
      </c>
      <c r="X217" s="3">
        <v>0</v>
      </c>
    </row>
    <row r="218" spans="6:24" x14ac:dyDescent="0.25">
      <c r="F218" s="2">
        <v>117</v>
      </c>
      <c r="G218" s="2">
        <v>0</v>
      </c>
      <c r="V218" s="2">
        <v>143.30000000000001</v>
      </c>
      <c r="W218" s="2">
        <v>24.36</v>
      </c>
      <c r="X218" s="2">
        <v>0</v>
      </c>
    </row>
    <row r="219" spans="6:24" x14ac:dyDescent="0.25">
      <c r="F219" s="3">
        <v>78</v>
      </c>
      <c r="G219" s="3">
        <v>0</v>
      </c>
      <c r="V219" s="3">
        <v>168.3</v>
      </c>
      <c r="W219" s="3">
        <v>28.61</v>
      </c>
      <c r="X219" s="3">
        <v>0</v>
      </c>
    </row>
    <row r="220" spans="6:24" x14ac:dyDescent="0.25">
      <c r="F220" s="2">
        <v>155</v>
      </c>
      <c r="G220" s="2">
        <v>0</v>
      </c>
      <c r="V220" s="2">
        <v>262.39999999999998</v>
      </c>
      <c r="W220" s="2">
        <v>44.61</v>
      </c>
      <c r="X220" s="2">
        <v>0</v>
      </c>
    </row>
    <row r="221" spans="6:24" x14ac:dyDescent="0.25">
      <c r="F221" s="3">
        <v>114</v>
      </c>
      <c r="G221" s="3">
        <v>0</v>
      </c>
      <c r="V221" s="3">
        <v>206.2</v>
      </c>
      <c r="W221" s="3">
        <v>35.049999999999997</v>
      </c>
      <c r="X221" s="3">
        <v>0</v>
      </c>
    </row>
    <row r="222" spans="6:24" x14ac:dyDescent="0.25">
      <c r="F222" s="2">
        <v>114</v>
      </c>
      <c r="G222" s="2">
        <v>0</v>
      </c>
      <c r="V222" s="2">
        <v>225.8</v>
      </c>
      <c r="W222" s="2">
        <v>38.39</v>
      </c>
      <c r="X222" s="2">
        <v>0</v>
      </c>
    </row>
    <row r="223" spans="6:24" x14ac:dyDescent="0.25">
      <c r="F223" s="3">
        <v>119</v>
      </c>
      <c r="G223" s="3">
        <v>0</v>
      </c>
      <c r="V223" s="3">
        <v>138.30000000000001</v>
      </c>
      <c r="W223" s="3">
        <v>23.51</v>
      </c>
      <c r="X223" s="3">
        <v>0</v>
      </c>
    </row>
    <row r="224" spans="6:24" x14ac:dyDescent="0.25">
      <c r="F224" s="2">
        <v>118</v>
      </c>
      <c r="G224" s="2">
        <v>0</v>
      </c>
      <c r="V224" s="2">
        <v>160</v>
      </c>
      <c r="W224" s="2">
        <v>27.2</v>
      </c>
      <c r="X224" s="2">
        <v>0</v>
      </c>
    </row>
    <row r="225" spans="6:24" x14ac:dyDescent="0.25">
      <c r="F225" s="3">
        <v>101</v>
      </c>
      <c r="G225" s="3">
        <v>0</v>
      </c>
      <c r="V225" s="3">
        <v>206.6</v>
      </c>
      <c r="W225" s="3">
        <v>35.119999999999997</v>
      </c>
      <c r="X225" s="3">
        <v>0</v>
      </c>
    </row>
    <row r="226" spans="6:24" x14ac:dyDescent="0.25">
      <c r="F226" s="2">
        <v>117</v>
      </c>
      <c r="G226" s="2">
        <v>0</v>
      </c>
      <c r="V226" s="2">
        <v>134.69999999999999</v>
      </c>
      <c r="W226" s="2">
        <v>22.9</v>
      </c>
      <c r="X226" s="2">
        <v>0</v>
      </c>
    </row>
    <row r="227" spans="6:24" x14ac:dyDescent="0.25">
      <c r="F227" s="3">
        <v>49</v>
      </c>
      <c r="G227" s="3">
        <v>0</v>
      </c>
      <c r="V227" s="3">
        <v>214.4</v>
      </c>
      <c r="W227" s="3">
        <v>36.450000000000003</v>
      </c>
      <c r="X227" s="3">
        <v>0</v>
      </c>
    </row>
    <row r="228" spans="6:24" x14ac:dyDescent="0.25">
      <c r="F228" s="2">
        <v>139</v>
      </c>
      <c r="G228" s="2">
        <v>0</v>
      </c>
      <c r="V228" s="2">
        <v>192.8</v>
      </c>
      <c r="W228" s="2">
        <v>32.78</v>
      </c>
      <c r="X228" s="2">
        <v>0</v>
      </c>
    </row>
    <row r="229" spans="6:24" x14ac:dyDescent="0.25">
      <c r="F229" s="3">
        <v>92</v>
      </c>
      <c r="G229" s="3">
        <v>0</v>
      </c>
      <c r="V229" s="3">
        <v>151.1</v>
      </c>
      <c r="W229" s="3">
        <v>25.69</v>
      </c>
      <c r="X229" s="3">
        <v>0</v>
      </c>
    </row>
    <row r="230" spans="6:24" x14ac:dyDescent="0.25">
      <c r="F230" s="2">
        <v>148</v>
      </c>
      <c r="G230" s="2">
        <v>0</v>
      </c>
      <c r="V230" s="2">
        <v>218.9</v>
      </c>
      <c r="W230" s="2">
        <v>37.21</v>
      </c>
      <c r="X230" s="2">
        <v>0</v>
      </c>
    </row>
    <row r="231" spans="6:24" x14ac:dyDescent="0.25">
      <c r="F231" s="3">
        <v>144</v>
      </c>
      <c r="G231" s="3">
        <v>1</v>
      </c>
      <c r="V231" s="3">
        <v>189.8</v>
      </c>
      <c r="W231" s="3">
        <v>32.270000000000003</v>
      </c>
      <c r="X231" s="3">
        <v>1</v>
      </c>
    </row>
    <row r="232" spans="6:24" x14ac:dyDescent="0.25">
      <c r="F232" s="2">
        <v>131</v>
      </c>
      <c r="G232" s="2">
        <v>0</v>
      </c>
      <c r="V232" s="2">
        <v>192.7</v>
      </c>
      <c r="W232" s="2">
        <v>32.76</v>
      </c>
      <c r="X232" s="2">
        <v>0</v>
      </c>
    </row>
    <row r="233" spans="6:24" x14ac:dyDescent="0.25">
      <c r="F233" s="3">
        <v>146</v>
      </c>
      <c r="G233" s="3">
        <v>0</v>
      </c>
      <c r="V233" s="3">
        <v>204.4</v>
      </c>
      <c r="W233" s="3">
        <v>34.75</v>
      </c>
      <c r="X233" s="3">
        <v>0</v>
      </c>
    </row>
    <row r="234" spans="6:24" x14ac:dyDescent="0.25">
      <c r="F234" s="2">
        <v>143</v>
      </c>
      <c r="G234" s="2">
        <v>0</v>
      </c>
      <c r="V234" s="2">
        <v>172.3</v>
      </c>
      <c r="W234" s="2">
        <v>29.29</v>
      </c>
      <c r="X234" s="2">
        <v>0</v>
      </c>
    </row>
    <row r="235" spans="6:24" x14ac:dyDescent="0.25">
      <c r="F235" s="3">
        <v>81</v>
      </c>
      <c r="G235" s="3">
        <v>0</v>
      </c>
      <c r="V235" s="3">
        <v>198.4</v>
      </c>
      <c r="W235" s="3">
        <v>33.729999999999997</v>
      </c>
      <c r="X235" s="3">
        <v>0</v>
      </c>
    </row>
    <row r="236" spans="6:24" x14ac:dyDescent="0.25">
      <c r="F236" s="2">
        <v>48</v>
      </c>
      <c r="G236" s="2">
        <v>0</v>
      </c>
      <c r="V236" s="2">
        <v>211.7</v>
      </c>
      <c r="W236" s="2">
        <v>35.99</v>
      </c>
      <c r="X236" s="2">
        <v>0</v>
      </c>
    </row>
    <row r="237" spans="6:24" x14ac:dyDescent="0.25">
      <c r="F237" s="3">
        <v>145</v>
      </c>
      <c r="G237" s="3">
        <v>0</v>
      </c>
      <c r="V237" s="3">
        <v>147.5</v>
      </c>
      <c r="W237" s="3">
        <v>25.08</v>
      </c>
      <c r="X237" s="3">
        <v>0</v>
      </c>
    </row>
    <row r="238" spans="6:24" x14ac:dyDescent="0.25">
      <c r="F238" s="2">
        <v>137</v>
      </c>
      <c r="G238" s="2">
        <v>0</v>
      </c>
      <c r="V238" s="2">
        <v>206.4</v>
      </c>
      <c r="W238" s="2">
        <v>35.090000000000003</v>
      </c>
      <c r="X238" s="2">
        <v>0</v>
      </c>
    </row>
    <row r="239" spans="6:24" x14ac:dyDescent="0.25">
      <c r="F239" s="3">
        <v>137</v>
      </c>
      <c r="G239" s="3">
        <v>0</v>
      </c>
      <c r="V239" s="3">
        <v>205.9</v>
      </c>
      <c r="W239" s="3">
        <v>35</v>
      </c>
      <c r="X239" s="3">
        <v>0</v>
      </c>
    </row>
    <row r="240" spans="6:24" x14ac:dyDescent="0.25">
      <c r="F240" s="2">
        <v>167</v>
      </c>
      <c r="G240" s="2">
        <v>0</v>
      </c>
      <c r="V240" s="2">
        <v>207.6</v>
      </c>
      <c r="W240" s="2">
        <v>35.29</v>
      </c>
      <c r="X240" s="2">
        <v>0</v>
      </c>
    </row>
    <row r="241" spans="6:24" x14ac:dyDescent="0.25">
      <c r="F241" s="3">
        <v>89</v>
      </c>
      <c r="G241" s="3">
        <v>1</v>
      </c>
      <c r="V241" s="3">
        <v>303.89999999999998</v>
      </c>
      <c r="W241" s="3">
        <v>51.66</v>
      </c>
      <c r="X241" s="3">
        <v>1</v>
      </c>
    </row>
    <row r="242" spans="6:24" x14ac:dyDescent="0.25">
      <c r="F242" s="2">
        <v>199</v>
      </c>
      <c r="G242" s="2">
        <v>0</v>
      </c>
      <c r="V242" s="2">
        <v>230.6</v>
      </c>
      <c r="W242" s="2">
        <v>39.200000000000003</v>
      </c>
      <c r="X242" s="2">
        <v>0</v>
      </c>
    </row>
    <row r="243" spans="6:24" x14ac:dyDescent="0.25">
      <c r="F243" s="3">
        <v>132</v>
      </c>
      <c r="G243" s="3">
        <v>0</v>
      </c>
      <c r="V243" s="3">
        <v>99.5</v>
      </c>
      <c r="W243" s="3">
        <v>16.920000000000002</v>
      </c>
      <c r="X243" s="3">
        <v>0</v>
      </c>
    </row>
    <row r="244" spans="6:24" x14ac:dyDescent="0.25">
      <c r="F244" s="2">
        <v>94</v>
      </c>
      <c r="G244" s="2">
        <v>0</v>
      </c>
      <c r="V244" s="2">
        <v>177.1</v>
      </c>
      <c r="W244" s="2">
        <v>30.11</v>
      </c>
      <c r="X244" s="2">
        <v>0</v>
      </c>
    </row>
    <row r="245" spans="6:24" x14ac:dyDescent="0.25">
      <c r="F245" s="3">
        <v>96</v>
      </c>
      <c r="G245" s="3">
        <v>0</v>
      </c>
      <c r="V245" s="3">
        <v>172.7</v>
      </c>
      <c r="W245" s="3">
        <v>29.36</v>
      </c>
      <c r="X245" s="3">
        <v>0</v>
      </c>
    </row>
    <row r="246" spans="6:24" x14ac:dyDescent="0.25">
      <c r="F246" s="2">
        <v>166</v>
      </c>
      <c r="G246" s="2">
        <v>0</v>
      </c>
      <c r="V246" s="2">
        <v>204.2</v>
      </c>
      <c r="W246" s="2">
        <v>34.71</v>
      </c>
      <c r="X246" s="2">
        <v>0</v>
      </c>
    </row>
    <row r="247" spans="6:24" x14ac:dyDescent="0.25">
      <c r="F247" s="3">
        <v>74</v>
      </c>
      <c r="G247" s="3">
        <v>0</v>
      </c>
      <c r="V247" s="3">
        <v>85.7</v>
      </c>
      <c r="W247" s="3">
        <v>14.57</v>
      </c>
      <c r="X247" s="3">
        <v>0</v>
      </c>
    </row>
    <row r="248" spans="6:24" x14ac:dyDescent="0.25">
      <c r="F248" s="2">
        <v>36</v>
      </c>
      <c r="G248" s="2">
        <v>0</v>
      </c>
      <c r="V248" s="2">
        <v>157.6</v>
      </c>
      <c r="W248" s="2">
        <v>26.79</v>
      </c>
      <c r="X248" s="2">
        <v>0</v>
      </c>
    </row>
    <row r="249" spans="6:24" x14ac:dyDescent="0.25">
      <c r="F249" s="3">
        <v>113</v>
      </c>
      <c r="G249" s="3">
        <v>0</v>
      </c>
      <c r="V249" s="3">
        <v>215.5</v>
      </c>
      <c r="W249" s="3">
        <v>36.64</v>
      </c>
      <c r="X249" s="3">
        <v>0</v>
      </c>
    </row>
    <row r="250" spans="6:24" x14ac:dyDescent="0.25">
      <c r="F250" s="2">
        <v>67</v>
      </c>
      <c r="G250" s="2">
        <v>0</v>
      </c>
      <c r="V250" s="2">
        <v>171.7</v>
      </c>
      <c r="W250" s="2">
        <v>29.19</v>
      </c>
      <c r="X250" s="2">
        <v>0</v>
      </c>
    </row>
    <row r="251" spans="6:24" x14ac:dyDescent="0.25">
      <c r="F251" s="3">
        <v>127</v>
      </c>
      <c r="G251" s="3">
        <v>1</v>
      </c>
      <c r="V251" s="3">
        <v>266.60000000000002</v>
      </c>
      <c r="W251" s="3">
        <v>45.32</v>
      </c>
      <c r="X251" s="3">
        <v>1</v>
      </c>
    </row>
    <row r="252" spans="6:24" x14ac:dyDescent="0.25">
      <c r="F252" s="2">
        <v>158</v>
      </c>
      <c r="G252" s="2">
        <v>0</v>
      </c>
      <c r="V252" s="2">
        <v>158</v>
      </c>
      <c r="W252" s="2">
        <v>26.86</v>
      </c>
      <c r="X252" s="2">
        <v>0</v>
      </c>
    </row>
    <row r="253" spans="6:24" x14ac:dyDescent="0.25">
      <c r="F253" s="3">
        <v>136</v>
      </c>
      <c r="G253" s="3">
        <v>0</v>
      </c>
      <c r="V253" s="3">
        <v>92</v>
      </c>
      <c r="W253" s="3">
        <v>15.64</v>
      </c>
      <c r="X253" s="3">
        <v>0</v>
      </c>
    </row>
    <row r="254" spans="6:24" x14ac:dyDescent="0.25">
      <c r="F254" s="2">
        <v>196</v>
      </c>
      <c r="G254" s="2">
        <v>0</v>
      </c>
      <c r="V254" s="2">
        <v>234</v>
      </c>
      <c r="W254" s="2">
        <v>39.78</v>
      </c>
      <c r="X254" s="2">
        <v>0</v>
      </c>
    </row>
    <row r="255" spans="6:24" x14ac:dyDescent="0.25">
      <c r="F255" s="3">
        <v>113</v>
      </c>
      <c r="G255" s="3">
        <v>1</v>
      </c>
      <c r="V255" s="3">
        <v>272.10000000000002</v>
      </c>
      <c r="W255" s="3">
        <v>46.26</v>
      </c>
      <c r="X255" s="3">
        <v>1</v>
      </c>
    </row>
    <row r="256" spans="6:24" x14ac:dyDescent="0.25">
      <c r="F256" s="2">
        <v>122</v>
      </c>
      <c r="G256" s="2">
        <v>1</v>
      </c>
      <c r="V256" s="2">
        <v>296.39999999999998</v>
      </c>
      <c r="W256" s="2">
        <v>50.39</v>
      </c>
      <c r="X256" s="2">
        <v>1</v>
      </c>
    </row>
    <row r="257" spans="6:24" x14ac:dyDescent="0.25">
      <c r="F257" s="3">
        <v>112</v>
      </c>
      <c r="G257" s="3">
        <v>0</v>
      </c>
      <c r="V257" s="3">
        <v>194.4</v>
      </c>
      <c r="W257" s="3">
        <v>33.049999999999997</v>
      </c>
      <c r="X257" s="3">
        <v>0</v>
      </c>
    </row>
    <row r="258" spans="6:24" x14ac:dyDescent="0.25">
      <c r="F258" s="2">
        <v>209</v>
      </c>
      <c r="G258" s="2">
        <v>0</v>
      </c>
      <c r="V258" s="2">
        <v>227.2</v>
      </c>
      <c r="W258" s="2">
        <v>38.619999999999997</v>
      </c>
      <c r="X258" s="2">
        <v>0</v>
      </c>
    </row>
    <row r="259" spans="6:24" x14ac:dyDescent="0.25">
      <c r="F259" s="3">
        <v>62</v>
      </c>
      <c r="G259" s="3">
        <v>1</v>
      </c>
      <c r="V259" s="3">
        <v>248.7</v>
      </c>
      <c r="W259" s="3">
        <v>42.28</v>
      </c>
      <c r="X259" s="3">
        <v>1</v>
      </c>
    </row>
    <row r="260" spans="6:24" x14ac:dyDescent="0.25">
      <c r="F260" s="2">
        <v>110</v>
      </c>
      <c r="G260" s="2">
        <v>0</v>
      </c>
      <c r="V260" s="2">
        <v>236.3</v>
      </c>
      <c r="W260" s="2">
        <v>40.17</v>
      </c>
      <c r="X260" s="2">
        <v>0</v>
      </c>
    </row>
    <row r="261" spans="6:24" x14ac:dyDescent="0.25">
      <c r="F261" s="3">
        <v>16</v>
      </c>
      <c r="G261" s="3">
        <v>0</v>
      </c>
      <c r="V261" s="3">
        <v>205.6</v>
      </c>
      <c r="W261" s="3">
        <v>34.950000000000003</v>
      </c>
      <c r="X261" s="3">
        <v>0</v>
      </c>
    </row>
    <row r="262" spans="6:24" x14ac:dyDescent="0.25">
      <c r="F262" s="2">
        <v>73</v>
      </c>
      <c r="G262" s="2">
        <v>0</v>
      </c>
      <c r="V262" s="2">
        <v>94.1</v>
      </c>
      <c r="W262" s="2">
        <v>16</v>
      </c>
      <c r="X262" s="2">
        <v>0</v>
      </c>
    </row>
    <row r="263" spans="6:24" x14ac:dyDescent="0.25">
      <c r="F263" s="3">
        <v>128</v>
      </c>
      <c r="G263" s="3">
        <v>0</v>
      </c>
      <c r="V263" s="3">
        <v>125.2</v>
      </c>
      <c r="W263" s="3">
        <v>21.28</v>
      </c>
      <c r="X263" s="3">
        <v>0</v>
      </c>
    </row>
    <row r="264" spans="6:24" x14ac:dyDescent="0.25">
      <c r="F264" s="2">
        <v>39</v>
      </c>
      <c r="G264" s="2">
        <v>0</v>
      </c>
      <c r="V264" s="2">
        <v>60.4</v>
      </c>
      <c r="W264" s="2">
        <v>10.27</v>
      </c>
      <c r="X264" s="2">
        <v>0</v>
      </c>
    </row>
    <row r="265" spans="6:24" x14ac:dyDescent="0.25">
      <c r="F265" s="3">
        <v>103</v>
      </c>
      <c r="G265" s="3">
        <v>0</v>
      </c>
      <c r="V265" s="3">
        <v>121</v>
      </c>
      <c r="W265" s="3">
        <v>20.57</v>
      </c>
      <c r="X265" s="3">
        <v>0</v>
      </c>
    </row>
    <row r="266" spans="6:24" x14ac:dyDescent="0.25">
      <c r="F266" s="2">
        <v>119</v>
      </c>
      <c r="G266" s="2">
        <v>0</v>
      </c>
      <c r="V266" s="2">
        <v>117.8</v>
      </c>
      <c r="W266" s="2">
        <v>20.03</v>
      </c>
      <c r="X266" s="2">
        <v>0</v>
      </c>
    </row>
    <row r="267" spans="6:24" x14ac:dyDescent="0.25">
      <c r="F267" s="3">
        <v>86</v>
      </c>
      <c r="G267" s="3">
        <v>0</v>
      </c>
      <c r="V267" s="3">
        <v>176.3</v>
      </c>
      <c r="W267" s="3">
        <v>29.97</v>
      </c>
      <c r="X267" s="3">
        <v>0</v>
      </c>
    </row>
    <row r="268" spans="6:24" x14ac:dyDescent="0.25">
      <c r="F268" s="2">
        <v>114</v>
      </c>
      <c r="G268" s="2">
        <v>0</v>
      </c>
      <c r="V268" s="2">
        <v>125.2</v>
      </c>
      <c r="W268" s="2">
        <v>21.28</v>
      </c>
      <c r="X268" s="2">
        <v>0</v>
      </c>
    </row>
    <row r="269" spans="6:24" x14ac:dyDescent="0.25">
      <c r="F269" s="3">
        <v>104</v>
      </c>
      <c r="G269" s="3">
        <v>0</v>
      </c>
      <c r="V269" s="3">
        <v>138.69999999999999</v>
      </c>
      <c r="W269" s="3">
        <v>23.58</v>
      </c>
      <c r="X269" s="3">
        <v>0</v>
      </c>
    </row>
    <row r="270" spans="6:24" x14ac:dyDescent="0.25">
      <c r="F270" s="2">
        <v>148</v>
      </c>
      <c r="G270" s="2">
        <v>0</v>
      </c>
      <c r="V270" s="2">
        <v>86.3</v>
      </c>
      <c r="W270" s="2">
        <v>14.67</v>
      </c>
      <c r="X270" s="2">
        <v>0</v>
      </c>
    </row>
    <row r="271" spans="6:24" x14ac:dyDescent="0.25">
      <c r="F271" s="3">
        <v>129</v>
      </c>
      <c r="G271" s="3">
        <v>0</v>
      </c>
      <c r="V271" s="3">
        <v>207</v>
      </c>
      <c r="W271" s="3">
        <v>35.19</v>
      </c>
      <c r="X271" s="3">
        <v>0</v>
      </c>
    </row>
    <row r="272" spans="6:24" x14ac:dyDescent="0.25">
      <c r="F272" s="2">
        <v>100</v>
      </c>
      <c r="G272" s="2">
        <v>0</v>
      </c>
      <c r="V272" s="2">
        <v>58.8</v>
      </c>
      <c r="W272" s="2">
        <v>10</v>
      </c>
      <c r="X272" s="2">
        <v>0</v>
      </c>
    </row>
    <row r="273" spans="6:24" x14ac:dyDescent="0.25">
      <c r="F273" s="3">
        <v>121</v>
      </c>
      <c r="G273" s="3">
        <v>0</v>
      </c>
      <c r="V273" s="3">
        <v>68.7</v>
      </c>
      <c r="W273" s="3">
        <v>11.68</v>
      </c>
      <c r="X273" s="3">
        <v>0</v>
      </c>
    </row>
    <row r="274" spans="6:24" x14ac:dyDescent="0.25">
      <c r="F274" s="2">
        <v>143</v>
      </c>
      <c r="G274" s="2">
        <v>0</v>
      </c>
      <c r="V274" s="2">
        <v>239.2</v>
      </c>
      <c r="W274" s="2">
        <v>40.659999999999997</v>
      </c>
      <c r="X274" s="2">
        <v>0</v>
      </c>
    </row>
    <row r="275" spans="6:24" x14ac:dyDescent="0.25">
      <c r="F275" s="3">
        <v>76</v>
      </c>
      <c r="G275" s="3">
        <v>0</v>
      </c>
      <c r="V275" s="3">
        <v>198.3</v>
      </c>
      <c r="W275" s="3">
        <v>33.71</v>
      </c>
      <c r="X275" s="3">
        <v>0</v>
      </c>
    </row>
    <row r="276" spans="6:24" x14ac:dyDescent="0.25">
      <c r="F276" s="2">
        <v>158</v>
      </c>
      <c r="G276" s="2">
        <v>0</v>
      </c>
      <c r="V276" s="2">
        <v>205.2</v>
      </c>
      <c r="W276" s="2">
        <v>34.880000000000003</v>
      </c>
      <c r="X276" s="2">
        <v>0</v>
      </c>
    </row>
    <row r="277" spans="6:24" x14ac:dyDescent="0.25">
      <c r="F277" s="3">
        <v>116</v>
      </c>
      <c r="G277" s="3">
        <v>0</v>
      </c>
      <c r="V277" s="3">
        <v>192.1</v>
      </c>
      <c r="W277" s="3">
        <v>32.659999999999997</v>
      </c>
      <c r="X277" s="3">
        <v>0</v>
      </c>
    </row>
    <row r="278" spans="6:24" x14ac:dyDescent="0.25">
      <c r="F278" s="2">
        <v>54</v>
      </c>
      <c r="G278" s="2">
        <v>1</v>
      </c>
      <c r="V278" s="2">
        <v>272.60000000000002</v>
      </c>
      <c r="W278" s="2">
        <v>46.34</v>
      </c>
      <c r="X278" s="2">
        <v>1</v>
      </c>
    </row>
    <row r="279" spans="6:24" x14ac:dyDescent="0.25">
      <c r="F279" s="3">
        <v>86</v>
      </c>
      <c r="G279" s="3">
        <v>1</v>
      </c>
      <c r="V279" s="3">
        <v>128.30000000000001</v>
      </c>
      <c r="W279" s="3">
        <v>21.81</v>
      </c>
      <c r="X279" s="3">
        <v>1</v>
      </c>
    </row>
    <row r="280" spans="6:24" x14ac:dyDescent="0.25">
      <c r="F280" s="2">
        <v>108</v>
      </c>
      <c r="G280" s="2">
        <v>0</v>
      </c>
      <c r="V280" s="2">
        <v>169.6</v>
      </c>
      <c r="W280" s="2">
        <v>28.83</v>
      </c>
      <c r="X280" s="2">
        <v>0</v>
      </c>
    </row>
    <row r="281" spans="6:24" x14ac:dyDescent="0.25">
      <c r="F281" s="3">
        <v>151</v>
      </c>
      <c r="G281" s="3">
        <v>0</v>
      </c>
      <c r="V281" s="3">
        <v>214.7</v>
      </c>
      <c r="W281" s="3">
        <v>36.5</v>
      </c>
      <c r="X281" s="3">
        <v>0</v>
      </c>
    </row>
    <row r="282" spans="6:24" x14ac:dyDescent="0.25">
      <c r="F282" s="2">
        <v>99</v>
      </c>
      <c r="G282" s="2">
        <v>0</v>
      </c>
      <c r="V282" s="2">
        <v>169.2</v>
      </c>
      <c r="W282" s="2">
        <v>28.76</v>
      </c>
      <c r="X282" s="2">
        <v>0</v>
      </c>
    </row>
    <row r="283" spans="6:24" x14ac:dyDescent="0.25">
      <c r="F283" s="3">
        <v>55</v>
      </c>
      <c r="G283" s="3">
        <v>0</v>
      </c>
      <c r="V283" s="3">
        <v>194.1</v>
      </c>
      <c r="W283" s="3">
        <v>33</v>
      </c>
      <c r="X283" s="3">
        <v>0</v>
      </c>
    </row>
    <row r="284" spans="6:24" x14ac:dyDescent="0.25">
      <c r="F284" s="2">
        <v>78</v>
      </c>
      <c r="G284" s="2">
        <v>0</v>
      </c>
      <c r="V284" s="2">
        <v>225.1</v>
      </c>
      <c r="W284" s="2">
        <v>38.270000000000003</v>
      </c>
      <c r="X284" s="2">
        <v>0</v>
      </c>
    </row>
    <row r="285" spans="6:24" x14ac:dyDescent="0.25">
      <c r="F285" s="3">
        <v>89</v>
      </c>
      <c r="G285" s="3">
        <v>1</v>
      </c>
      <c r="V285" s="3">
        <v>213</v>
      </c>
      <c r="W285" s="3">
        <v>36.21</v>
      </c>
      <c r="X285" s="3">
        <v>1</v>
      </c>
    </row>
    <row r="286" spans="6:24" x14ac:dyDescent="0.25">
      <c r="F286" s="2">
        <v>44</v>
      </c>
      <c r="G286" s="2">
        <v>0</v>
      </c>
      <c r="V286" s="2">
        <v>221.8</v>
      </c>
      <c r="W286" s="2">
        <v>37.71</v>
      </c>
      <c r="X286" s="2">
        <v>0</v>
      </c>
    </row>
    <row r="287" spans="6:24" x14ac:dyDescent="0.25">
      <c r="F287" s="3">
        <v>98</v>
      </c>
      <c r="G287" s="3">
        <v>0</v>
      </c>
      <c r="V287" s="3">
        <v>64.599999999999994</v>
      </c>
      <c r="W287" s="3">
        <v>10.98</v>
      </c>
      <c r="X287" s="3">
        <v>0</v>
      </c>
    </row>
    <row r="288" spans="6:24" x14ac:dyDescent="0.25">
      <c r="F288" s="2">
        <v>64</v>
      </c>
      <c r="G288" s="2">
        <v>0</v>
      </c>
      <c r="V288" s="2">
        <v>154.6</v>
      </c>
      <c r="W288" s="2">
        <v>26.28</v>
      </c>
      <c r="X288" s="2">
        <v>0</v>
      </c>
    </row>
    <row r="289" spans="6:24" x14ac:dyDescent="0.25">
      <c r="F289" s="3">
        <v>141</v>
      </c>
      <c r="G289" s="3">
        <v>0</v>
      </c>
      <c r="V289" s="3">
        <v>260.2</v>
      </c>
      <c r="W289" s="3">
        <v>44.23</v>
      </c>
      <c r="X289" s="3">
        <v>0</v>
      </c>
    </row>
    <row r="290" spans="6:24" x14ac:dyDescent="0.25">
      <c r="F290" s="2">
        <v>81</v>
      </c>
      <c r="G290" s="2">
        <v>0</v>
      </c>
      <c r="V290" s="2">
        <v>161.6</v>
      </c>
      <c r="W290" s="2">
        <v>27.47</v>
      </c>
      <c r="X290" s="2">
        <v>0</v>
      </c>
    </row>
    <row r="291" spans="6:24" x14ac:dyDescent="0.25">
      <c r="F291" s="3">
        <v>162</v>
      </c>
      <c r="G291" s="3">
        <v>0</v>
      </c>
      <c r="V291" s="3">
        <v>220.6</v>
      </c>
      <c r="W291" s="3">
        <v>37.5</v>
      </c>
      <c r="X291" s="3">
        <v>0</v>
      </c>
    </row>
    <row r="292" spans="6:24" x14ac:dyDescent="0.25">
      <c r="F292" s="2">
        <v>83</v>
      </c>
      <c r="G292" s="2">
        <v>0</v>
      </c>
      <c r="V292" s="2">
        <v>155.9</v>
      </c>
      <c r="W292" s="2">
        <v>26.5</v>
      </c>
      <c r="X292" s="2">
        <v>0</v>
      </c>
    </row>
    <row r="293" spans="6:24" x14ac:dyDescent="0.25">
      <c r="F293" s="3">
        <v>59</v>
      </c>
      <c r="G293" s="3">
        <v>0</v>
      </c>
      <c r="V293" s="3">
        <v>182.5</v>
      </c>
      <c r="W293" s="3">
        <v>31.03</v>
      </c>
      <c r="X293" s="3">
        <v>0</v>
      </c>
    </row>
    <row r="294" spans="6:24" x14ac:dyDescent="0.25">
      <c r="F294" s="2">
        <v>179</v>
      </c>
      <c r="G294" s="2">
        <v>0</v>
      </c>
      <c r="V294" s="2">
        <v>220.1</v>
      </c>
      <c r="W294" s="2">
        <v>37.42</v>
      </c>
      <c r="X294" s="2">
        <v>0</v>
      </c>
    </row>
    <row r="295" spans="6:24" x14ac:dyDescent="0.25">
      <c r="F295" s="3">
        <v>79</v>
      </c>
      <c r="G295" s="3">
        <v>0</v>
      </c>
      <c r="V295" s="3">
        <v>152.19999999999999</v>
      </c>
      <c r="W295" s="3">
        <v>25.87</v>
      </c>
      <c r="X295" s="3">
        <v>0</v>
      </c>
    </row>
    <row r="296" spans="6:24" x14ac:dyDescent="0.25">
      <c r="F296" s="2">
        <v>117</v>
      </c>
      <c r="G296" s="2">
        <v>0</v>
      </c>
      <c r="V296" s="2">
        <v>181.5</v>
      </c>
      <c r="W296" s="2">
        <v>30.86</v>
      </c>
      <c r="X296" s="2">
        <v>0</v>
      </c>
    </row>
    <row r="297" spans="6:24" x14ac:dyDescent="0.25">
      <c r="F297" s="3">
        <v>64</v>
      </c>
      <c r="G297" s="3">
        <v>1</v>
      </c>
      <c r="V297" s="3">
        <v>236.2</v>
      </c>
      <c r="W297" s="3">
        <v>40.15</v>
      </c>
      <c r="X297" s="3">
        <v>1</v>
      </c>
    </row>
    <row r="298" spans="6:24" x14ac:dyDescent="0.25">
      <c r="F298" s="2">
        <v>122</v>
      </c>
      <c r="G298" s="2">
        <v>0</v>
      </c>
      <c r="V298" s="2">
        <v>134.19999999999999</v>
      </c>
      <c r="W298" s="2">
        <v>22.81</v>
      </c>
      <c r="X298" s="2">
        <v>0</v>
      </c>
    </row>
    <row r="299" spans="6:24" x14ac:dyDescent="0.25">
      <c r="F299" s="3">
        <v>90</v>
      </c>
      <c r="G299" s="3">
        <v>0</v>
      </c>
      <c r="V299" s="3">
        <v>150.1</v>
      </c>
      <c r="W299" s="3">
        <v>25.52</v>
      </c>
      <c r="X299" s="3">
        <v>0</v>
      </c>
    </row>
    <row r="300" spans="6:24" x14ac:dyDescent="0.25">
      <c r="F300" s="2">
        <v>159</v>
      </c>
      <c r="G300" s="2">
        <v>1</v>
      </c>
      <c r="V300" s="2">
        <v>257.10000000000002</v>
      </c>
      <c r="W300" s="2">
        <v>43.71</v>
      </c>
      <c r="X300" s="2">
        <v>1</v>
      </c>
    </row>
    <row r="301" spans="6:24" x14ac:dyDescent="0.25">
      <c r="F301" s="3">
        <v>148</v>
      </c>
      <c r="G301" s="3">
        <v>0</v>
      </c>
      <c r="V301" s="3">
        <v>124.4</v>
      </c>
      <c r="W301" s="3">
        <v>21.15</v>
      </c>
      <c r="X301" s="3">
        <v>0</v>
      </c>
    </row>
    <row r="302" spans="6:24" x14ac:dyDescent="0.25">
      <c r="F302" s="2">
        <v>39</v>
      </c>
      <c r="G302" s="2">
        <v>0</v>
      </c>
      <c r="V302" s="2">
        <v>141.69999999999999</v>
      </c>
      <c r="W302" s="2">
        <v>24.09</v>
      </c>
      <c r="X302" s="2">
        <v>0</v>
      </c>
    </row>
    <row r="303" spans="6:24" x14ac:dyDescent="0.25">
      <c r="F303" s="3">
        <v>77</v>
      </c>
      <c r="G303" s="3">
        <v>0</v>
      </c>
      <c r="V303" s="3">
        <v>230</v>
      </c>
      <c r="W303" s="3">
        <v>39.1</v>
      </c>
      <c r="X303" s="3">
        <v>0</v>
      </c>
    </row>
    <row r="304" spans="6:24" x14ac:dyDescent="0.25">
      <c r="F304" s="2">
        <v>194</v>
      </c>
      <c r="G304" s="2">
        <v>0</v>
      </c>
      <c r="V304" s="2">
        <v>162.30000000000001</v>
      </c>
      <c r="W304" s="2">
        <v>27.59</v>
      </c>
      <c r="X304" s="2">
        <v>0</v>
      </c>
    </row>
    <row r="305" spans="6:24" x14ac:dyDescent="0.25">
      <c r="F305" s="3">
        <v>112</v>
      </c>
      <c r="G305" s="3">
        <v>0</v>
      </c>
      <c r="V305" s="3">
        <v>193.3</v>
      </c>
      <c r="W305" s="3">
        <v>32.86</v>
      </c>
      <c r="X305" s="3">
        <v>0</v>
      </c>
    </row>
    <row r="306" spans="6:24" x14ac:dyDescent="0.25">
      <c r="F306" s="2">
        <v>45</v>
      </c>
      <c r="G306" s="2">
        <v>0</v>
      </c>
      <c r="V306" s="2">
        <v>78.2</v>
      </c>
      <c r="W306" s="2">
        <v>13.29</v>
      </c>
      <c r="X306" s="2">
        <v>0</v>
      </c>
    </row>
    <row r="307" spans="6:24" x14ac:dyDescent="0.25">
      <c r="F307" s="3">
        <v>132</v>
      </c>
      <c r="G307" s="3">
        <v>0</v>
      </c>
      <c r="V307" s="3">
        <v>83.4</v>
      </c>
      <c r="W307" s="3">
        <v>14.18</v>
      </c>
      <c r="X307" s="3">
        <v>0</v>
      </c>
    </row>
    <row r="308" spans="6:24" x14ac:dyDescent="0.25">
      <c r="F308" s="2">
        <v>135</v>
      </c>
      <c r="G308" s="2">
        <v>0</v>
      </c>
      <c r="V308" s="2">
        <v>201.8</v>
      </c>
      <c r="W308" s="2">
        <v>34.31</v>
      </c>
      <c r="X308" s="2">
        <v>0</v>
      </c>
    </row>
    <row r="309" spans="6:24" x14ac:dyDescent="0.25">
      <c r="F309" s="3">
        <v>56</v>
      </c>
      <c r="G309" s="3">
        <v>0</v>
      </c>
      <c r="V309" s="3">
        <v>197</v>
      </c>
      <c r="W309" s="3">
        <v>33.49</v>
      </c>
      <c r="X309" s="3">
        <v>0</v>
      </c>
    </row>
    <row r="310" spans="6:24" x14ac:dyDescent="0.25">
      <c r="F310" s="2">
        <v>151</v>
      </c>
      <c r="G310" s="2">
        <v>1</v>
      </c>
      <c r="V310" s="2">
        <v>218</v>
      </c>
      <c r="W310" s="2">
        <v>37.06</v>
      </c>
      <c r="X310" s="2">
        <v>1</v>
      </c>
    </row>
    <row r="311" spans="6:24" x14ac:dyDescent="0.25">
      <c r="F311" s="3">
        <v>32</v>
      </c>
      <c r="G311" s="3">
        <v>0</v>
      </c>
      <c r="V311" s="3">
        <v>164.8</v>
      </c>
      <c r="W311" s="3">
        <v>28.02</v>
      </c>
      <c r="X311" s="3">
        <v>0</v>
      </c>
    </row>
    <row r="312" spans="6:24" x14ac:dyDescent="0.25">
      <c r="F312" s="2">
        <v>87</v>
      </c>
      <c r="G312" s="2">
        <v>0</v>
      </c>
      <c r="V312" s="2">
        <v>214</v>
      </c>
      <c r="W312" s="2">
        <v>36.380000000000003</v>
      </c>
      <c r="X312" s="2">
        <v>0</v>
      </c>
    </row>
    <row r="313" spans="6:24" x14ac:dyDescent="0.25">
      <c r="F313" s="3">
        <v>138</v>
      </c>
      <c r="G313" s="3">
        <v>0</v>
      </c>
      <c r="V313" s="3">
        <v>170.5</v>
      </c>
      <c r="W313" s="3">
        <v>28.99</v>
      </c>
      <c r="X313" s="3">
        <v>0</v>
      </c>
    </row>
    <row r="314" spans="6:24" x14ac:dyDescent="0.25">
      <c r="F314" s="2">
        <v>79</v>
      </c>
      <c r="G314" s="2">
        <v>0</v>
      </c>
      <c r="V314" s="2">
        <v>205.7</v>
      </c>
      <c r="W314" s="2">
        <v>34.97</v>
      </c>
      <c r="X314" s="2">
        <v>0</v>
      </c>
    </row>
    <row r="315" spans="6:24" x14ac:dyDescent="0.25">
      <c r="F315" s="3">
        <v>95</v>
      </c>
      <c r="G315" s="3">
        <v>1</v>
      </c>
      <c r="V315" s="3">
        <v>165.5</v>
      </c>
      <c r="W315" s="3">
        <v>28.14</v>
      </c>
      <c r="X315" s="3">
        <v>1</v>
      </c>
    </row>
    <row r="316" spans="6:24" x14ac:dyDescent="0.25">
      <c r="F316" s="2">
        <v>127</v>
      </c>
      <c r="G316" s="2">
        <v>0</v>
      </c>
      <c r="V316" s="2">
        <v>221</v>
      </c>
      <c r="W316" s="2">
        <v>37.57</v>
      </c>
      <c r="X316" s="2">
        <v>0</v>
      </c>
    </row>
    <row r="317" spans="6:24" x14ac:dyDescent="0.25">
      <c r="F317" s="3">
        <v>137</v>
      </c>
      <c r="G317" s="3">
        <v>0</v>
      </c>
      <c r="V317" s="3">
        <v>242.1</v>
      </c>
      <c r="W317" s="3">
        <v>41.16</v>
      </c>
      <c r="X317" s="3">
        <v>0</v>
      </c>
    </row>
    <row r="318" spans="6:24" x14ac:dyDescent="0.25">
      <c r="F318" s="2">
        <v>97</v>
      </c>
      <c r="G318" s="2">
        <v>0</v>
      </c>
      <c r="V318" s="2">
        <v>151.6</v>
      </c>
      <c r="W318" s="2">
        <v>25.77</v>
      </c>
      <c r="X318" s="2">
        <v>0</v>
      </c>
    </row>
    <row r="319" spans="6:24" x14ac:dyDescent="0.25">
      <c r="F319" s="3">
        <v>149</v>
      </c>
      <c r="G319" s="3">
        <v>0</v>
      </c>
      <c r="V319" s="3">
        <v>176.2</v>
      </c>
      <c r="W319" s="3">
        <v>29.95</v>
      </c>
      <c r="X319" s="3">
        <v>0</v>
      </c>
    </row>
    <row r="320" spans="6:24" x14ac:dyDescent="0.25">
      <c r="F320" s="2">
        <v>117</v>
      </c>
      <c r="G320" s="2">
        <v>0</v>
      </c>
      <c r="V320" s="2">
        <v>196</v>
      </c>
      <c r="W320" s="2">
        <v>33.32</v>
      </c>
      <c r="X320" s="2">
        <v>0</v>
      </c>
    </row>
    <row r="321" spans="6:24" x14ac:dyDescent="0.25">
      <c r="F321" s="3">
        <v>84</v>
      </c>
      <c r="G321" s="3">
        <v>0</v>
      </c>
      <c r="V321" s="3">
        <v>159.5</v>
      </c>
      <c r="W321" s="3">
        <v>27.12</v>
      </c>
      <c r="X321" s="3">
        <v>0</v>
      </c>
    </row>
    <row r="322" spans="6:24" x14ac:dyDescent="0.25">
      <c r="F322" s="2">
        <v>137</v>
      </c>
      <c r="G322" s="2">
        <v>0</v>
      </c>
      <c r="V322" s="2">
        <v>230.2</v>
      </c>
      <c r="W322" s="2">
        <v>39.130000000000003</v>
      </c>
      <c r="X322" s="2">
        <v>0</v>
      </c>
    </row>
    <row r="323" spans="6:24" x14ac:dyDescent="0.25">
      <c r="F323" s="3">
        <v>54</v>
      </c>
      <c r="G323" s="3">
        <v>0</v>
      </c>
      <c r="V323" s="3">
        <v>210.5</v>
      </c>
      <c r="W323" s="3">
        <v>35.79</v>
      </c>
      <c r="X323" s="3">
        <v>0</v>
      </c>
    </row>
    <row r="324" spans="6:24" x14ac:dyDescent="0.25">
      <c r="F324" s="2">
        <v>85</v>
      </c>
      <c r="G324" s="2">
        <v>0</v>
      </c>
      <c r="V324" s="2">
        <v>102</v>
      </c>
      <c r="W324" s="2">
        <v>17.34</v>
      </c>
      <c r="X324" s="2">
        <v>0</v>
      </c>
    </row>
    <row r="325" spans="6:24" x14ac:dyDescent="0.25">
      <c r="F325" s="3">
        <v>43</v>
      </c>
      <c r="G325" s="3">
        <v>0</v>
      </c>
      <c r="V325" s="3">
        <v>168.4</v>
      </c>
      <c r="W325" s="3">
        <v>28.63</v>
      </c>
      <c r="X325" s="3">
        <v>0</v>
      </c>
    </row>
    <row r="326" spans="6:24" x14ac:dyDescent="0.25">
      <c r="F326" s="2">
        <v>35</v>
      </c>
      <c r="G326" s="2">
        <v>0</v>
      </c>
      <c r="V326" s="2">
        <v>105.6</v>
      </c>
      <c r="W326" s="2">
        <v>17.95</v>
      </c>
      <c r="X326" s="2">
        <v>0</v>
      </c>
    </row>
    <row r="327" spans="6:24" x14ac:dyDescent="0.25">
      <c r="F327" s="3">
        <v>98</v>
      </c>
      <c r="G327" s="3">
        <v>0</v>
      </c>
      <c r="V327" s="3">
        <v>206.5</v>
      </c>
      <c r="W327" s="3">
        <v>35.11</v>
      </c>
      <c r="X327" s="3">
        <v>0</v>
      </c>
    </row>
    <row r="328" spans="6:24" x14ac:dyDescent="0.25">
      <c r="F328" s="2">
        <v>112</v>
      </c>
      <c r="G328" s="2">
        <v>0</v>
      </c>
      <c r="V328" s="2">
        <v>217.1</v>
      </c>
      <c r="W328" s="2">
        <v>36.909999999999997</v>
      </c>
      <c r="X328" s="2">
        <v>0</v>
      </c>
    </row>
    <row r="329" spans="6:24" x14ac:dyDescent="0.25">
      <c r="F329" s="3">
        <v>16</v>
      </c>
      <c r="G329" s="3">
        <v>1</v>
      </c>
      <c r="V329" s="3">
        <v>229.6</v>
      </c>
      <c r="W329" s="3">
        <v>39.03</v>
      </c>
      <c r="X329" s="3">
        <v>1</v>
      </c>
    </row>
    <row r="330" spans="6:24" x14ac:dyDescent="0.25">
      <c r="F330" s="2">
        <v>98</v>
      </c>
      <c r="G330" s="2">
        <v>0</v>
      </c>
      <c r="V330" s="2">
        <v>278.3</v>
      </c>
      <c r="W330" s="2">
        <v>47.31</v>
      </c>
      <c r="X330" s="2">
        <v>0</v>
      </c>
    </row>
    <row r="331" spans="6:24" x14ac:dyDescent="0.25">
      <c r="F331" s="3">
        <v>84</v>
      </c>
      <c r="G331" s="3">
        <v>0</v>
      </c>
      <c r="V331" s="3">
        <v>181.5</v>
      </c>
      <c r="W331" s="3">
        <v>30.86</v>
      </c>
      <c r="X331" s="3">
        <v>0</v>
      </c>
    </row>
    <row r="332" spans="6:24" x14ac:dyDescent="0.25">
      <c r="F332" s="2">
        <v>66</v>
      </c>
      <c r="G332" s="2">
        <v>1</v>
      </c>
      <c r="V332" s="2">
        <v>167.3</v>
      </c>
      <c r="W332" s="2">
        <v>28.44</v>
      </c>
      <c r="X332" s="2">
        <v>1</v>
      </c>
    </row>
    <row r="333" spans="6:24" x14ac:dyDescent="0.25">
      <c r="F333" s="3">
        <v>74</v>
      </c>
      <c r="G333" s="3">
        <v>0</v>
      </c>
      <c r="V333" s="3">
        <v>221.1</v>
      </c>
      <c r="W333" s="3">
        <v>37.590000000000003</v>
      </c>
      <c r="X333" s="3">
        <v>0</v>
      </c>
    </row>
    <row r="334" spans="6:24" x14ac:dyDescent="0.25">
      <c r="F334" s="2">
        <v>96</v>
      </c>
      <c r="G334" s="2">
        <v>0</v>
      </c>
      <c r="V334" s="2">
        <v>145.80000000000001</v>
      </c>
      <c r="W334" s="2">
        <v>24.79</v>
      </c>
      <c r="X334" s="2">
        <v>0</v>
      </c>
    </row>
    <row r="335" spans="6:24" x14ac:dyDescent="0.25">
      <c r="F335" s="3">
        <v>119</v>
      </c>
      <c r="G335" s="3">
        <v>0</v>
      </c>
      <c r="V335" s="3">
        <v>222.8</v>
      </c>
      <c r="W335" s="3">
        <v>37.880000000000003</v>
      </c>
      <c r="X335" s="3">
        <v>0</v>
      </c>
    </row>
    <row r="336" spans="6:24" x14ac:dyDescent="0.25">
      <c r="F336" s="2">
        <v>92</v>
      </c>
      <c r="G336" s="2">
        <v>0</v>
      </c>
      <c r="V336" s="2">
        <v>264.3</v>
      </c>
      <c r="W336" s="2">
        <v>44.93</v>
      </c>
      <c r="X336" s="2">
        <v>0</v>
      </c>
    </row>
    <row r="337" spans="6:24" x14ac:dyDescent="0.25">
      <c r="F337" s="3">
        <v>21</v>
      </c>
      <c r="G337" s="3">
        <v>0</v>
      </c>
      <c r="V337" s="3">
        <v>146</v>
      </c>
      <c r="W337" s="3">
        <v>24.82</v>
      </c>
      <c r="X337" s="3">
        <v>0</v>
      </c>
    </row>
    <row r="338" spans="6:24" x14ac:dyDescent="0.25">
      <c r="F338" s="2">
        <v>122</v>
      </c>
      <c r="G338" s="2">
        <v>1</v>
      </c>
      <c r="V338" s="2">
        <v>157.1</v>
      </c>
      <c r="W338" s="2">
        <v>26.71</v>
      </c>
      <c r="X338" s="2">
        <v>1</v>
      </c>
    </row>
    <row r="339" spans="6:24" x14ac:dyDescent="0.25">
      <c r="F339" s="3">
        <v>133</v>
      </c>
      <c r="G339" s="3">
        <v>0</v>
      </c>
      <c r="V339" s="3">
        <v>127.3</v>
      </c>
      <c r="W339" s="3">
        <v>21.64</v>
      </c>
      <c r="X339" s="3">
        <v>0</v>
      </c>
    </row>
    <row r="340" spans="6:24" x14ac:dyDescent="0.25">
      <c r="F340" s="2">
        <v>145</v>
      </c>
      <c r="G340" s="2">
        <v>0</v>
      </c>
      <c r="V340" s="2">
        <v>187.9</v>
      </c>
      <c r="W340" s="2">
        <v>31.94</v>
      </c>
      <c r="X340" s="2">
        <v>0</v>
      </c>
    </row>
    <row r="341" spans="6:24" x14ac:dyDescent="0.25">
      <c r="F341" s="3">
        <v>25</v>
      </c>
      <c r="G341" s="3">
        <v>0</v>
      </c>
      <c r="V341" s="3">
        <v>178.8</v>
      </c>
      <c r="W341" s="3">
        <v>30.4</v>
      </c>
      <c r="X341" s="3">
        <v>0</v>
      </c>
    </row>
    <row r="342" spans="6:24" x14ac:dyDescent="0.25">
      <c r="F342" s="2">
        <v>64</v>
      </c>
      <c r="G342" s="2">
        <v>0</v>
      </c>
      <c r="V342" s="2">
        <v>97.2</v>
      </c>
      <c r="W342" s="2">
        <v>16.52</v>
      </c>
      <c r="X342" s="2">
        <v>0</v>
      </c>
    </row>
    <row r="343" spans="6:24" x14ac:dyDescent="0.25">
      <c r="F343" s="3">
        <v>85</v>
      </c>
      <c r="G343" s="3">
        <v>0</v>
      </c>
      <c r="V343" s="3">
        <v>259.8</v>
      </c>
      <c r="W343" s="3">
        <v>44.17</v>
      </c>
      <c r="X343" s="3">
        <v>0</v>
      </c>
    </row>
    <row r="344" spans="6:24" x14ac:dyDescent="0.25">
      <c r="F344" s="2">
        <v>76</v>
      </c>
      <c r="G344" s="2">
        <v>0</v>
      </c>
      <c r="V344" s="2">
        <v>169.5</v>
      </c>
      <c r="W344" s="2">
        <v>28.82</v>
      </c>
      <c r="X344" s="2">
        <v>0</v>
      </c>
    </row>
    <row r="345" spans="6:24" x14ac:dyDescent="0.25">
      <c r="F345" s="3">
        <v>224</v>
      </c>
      <c r="G345" s="3">
        <v>1</v>
      </c>
      <c r="V345" s="3">
        <v>171.5</v>
      </c>
      <c r="W345" s="3">
        <v>29.16</v>
      </c>
      <c r="X345" s="3">
        <v>1</v>
      </c>
    </row>
    <row r="346" spans="6:24" x14ac:dyDescent="0.25">
      <c r="F346" s="2">
        <v>117</v>
      </c>
      <c r="G346" s="2">
        <v>0</v>
      </c>
      <c r="V346" s="2">
        <v>239.9</v>
      </c>
      <c r="W346" s="2">
        <v>40.78</v>
      </c>
      <c r="X346" s="2">
        <v>0</v>
      </c>
    </row>
    <row r="347" spans="6:24" x14ac:dyDescent="0.25">
      <c r="F347" s="3">
        <v>128</v>
      </c>
      <c r="G347" s="3">
        <v>0</v>
      </c>
      <c r="V347" s="3">
        <v>142.30000000000001</v>
      </c>
      <c r="W347" s="3">
        <v>24.19</v>
      </c>
      <c r="X347" s="3">
        <v>0</v>
      </c>
    </row>
    <row r="348" spans="6:24" x14ac:dyDescent="0.25">
      <c r="F348" s="2">
        <v>115</v>
      </c>
      <c r="G348" s="2">
        <v>0</v>
      </c>
      <c r="V348" s="2">
        <v>184.1</v>
      </c>
      <c r="W348" s="2">
        <v>31.3</v>
      </c>
      <c r="X348" s="2">
        <v>0</v>
      </c>
    </row>
    <row r="349" spans="6:24" x14ac:dyDescent="0.25">
      <c r="F349" s="3">
        <v>141</v>
      </c>
      <c r="G349" s="3">
        <v>0</v>
      </c>
      <c r="V349" s="3">
        <v>206.9</v>
      </c>
      <c r="W349" s="3">
        <v>35.17</v>
      </c>
      <c r="X349" s="3">
        <v>0</v>
      </c>
    </row>
    <row r="350" spans="6:24" x14ac:dyDescent="0.25">
      <c r="F350" s="2">
        <v>51</v>
      </c>
      <c r="G350" s="2">
        <v>0</v>
      </c>
      <c r="V350" s="2">
        <v>259.89999999999998</v>
      </c>
      <c r="W350" s="2">
        <v>44.18</v>
      </c>
      <c r="X350" s="2">
        <v>0</v>
      </c>
    </row>
    <row r="351" spans="6:24" x14ac:dyDescent="0.25">
      <c r="F351" s="3">
        <v>100</v>
      </c>
      <c r="G351" s="3">
        <v>0</v>
      </c>
      <c r="V351" s="3">
        <v>203.8</v>
      </c>
      <c r="W351" s="3">
        <v>34.65</v>
      </c>
      <c r="X351" s="3">
        <v>0</v>
      </c>
    </row>
    <row r="352" spans="6:24" x14ac:dyDescent="0.25">
      <c r="F352" s="2">
        <v>96</v>
      </c>
      <c r="G352" s="2">
        <v>0</v>
      </c>
      <c r="V352" s="2">
        <v>248.8</v>
      </c>
      <c r="W352" s="2">
        <v>42.3</v>
      </c>
      <c r="X352" s="2">
        <v>0</v>
      </c>
    </row>
    <row r="353" spans="6:24" x14ac:dyDescent="0.25">
      <c r="F353" s="3">
        <v>112</v>
      </c>
      <c r="G353" s="3">
        <v>0</v>
      </c>
      <c r="V353" s="3">
        <v>221.6</v>
      </c>
      <c r="W353" s="3">
        <v>37.67</v>
      </c>
      <c r="X353" s="3">
        <v>0</v>
      </c>
    </row>
    <row r="354" spans="6:24" x14ac:dyDescent="0.25">
      <c r="F354" s="2">
        <v>129</v>
      </c>
      <c r="G354" s="2">
        <v>0</v>
      </c>
      <c r="V354" s="2">
        <v>192.9</v>
      </c>
      <c r="W354" s="2">
        <v>32.79</v>
      </c>
      <c r="X354" s="2">
        <v>0</v>
      </c>
    </row>
    <row r="355" spans="6:24" x14ac:dyDescent="0.25">
      <c r="F355" s="3">
        <v>163</v>
      </c>
      <c r="G355" s="3">
        <v>0</v>
      </c>
      <c r="V355" s="3">
        <v>122.4</v>
      </c>
      <c r="W355" s="3">
        <v>20.81</v>
      </c>
      <c r="X355" s="3">
        <v>0</v>
      </c>
    </row>
    <row r="356" spans="6:24" x14ac:dyDescent="0.25">
      <c r="F356" s="2">
        <v>67</v>
      </c>
      <c r="G356" s="2">
        <v>0</v>
      </c>
      <c r="V356" s="2">
        <v>104.9</v>
      </c>
      <c r="W356" s="2">
        <v>17.829999999999998</v>
      </c>
      <c r="X356" s="2">
        <v>0</v>
      </c>
    </row>
    <row r="357" spans="6:24" x14ac:dyDescent="0.25">
      <c r="F357" s="3">
        <v>140</v>
      </c>
      <c r="G357" s="3">
        <v>0</v>
      </c>
      <c r="V357" s="3">
        <v>173.2</v>
      </c>
      <c r="W357" s="3">
        <v>29.44</v>
      </c>
      <c r="X357" s="3">
        <v>0</v>
      </c>
    </row>
    <row r="358" spans="6:24" x14ac:dyDescent="0.25">
      <c r="F358" s="2">
        <v>49</v>
      </c>
      <c r="G358" s="2">
        <v>0</v>
      </c>
      <c r="V358" s="2">
        <v>119.4</v>
      </c>
      <c r="W358" s="2">
        <v>20.3</v>
      </c>
      <c r="X358" s="2">
        <v>0</v>
      </c>
    </row>
    <row r="359" spans="6:24" x14ac:dyDescent="0.25">
      <c r="F359" s="3">
        <v>46</v>
      </c>
      <c r="G359" s="3">
        <v>1</v>
      </c>
      <c r="V359" s="3">
        <v>250.3</v>
      </c>
      <c r="W359" s="3">
        <v>42.55</v>
      </c>
      <c r="X359" s="3">
        <v>1</v>
      </c>
    </row>
    <row r="360" spans="6:24" x14ac:dyDescent="0.25">
      <c r="F360" s="2">
        <v>148</v>
      </c>
      <c r="G360" s="2">
        <v>0</v>
      </c>
      <c r="V360" s="2">
        <v>178.3</v>
      </c>
      <c r="W360" s="2">
        <v>30.31</v>
      </c>
      <c r="X360" s="2">
        <v>0</v>
      </c>
    </row>
    <row r="361" spans="6:24" x14ac:dyDescent="0.25">
      <c r="F361" s="3">
        <v>112</v>
      </c>
      <c r="G361" s="3">
        <v>0</v>
      </c>
      <c r="V361" s="3">
        <v>243.4</v>
      </c>
      <c r="W361" s="3">
        <v>41.38</v>
      </c>
      <c r="X361" s="3">
        <v>0</v>
      </c>
    </row>
    <row r="362" spans="6:24" x14ac:dyDescent="0.25">
      <c r="F362" s="2">
        <v>78</v>
      </c>
      <c r="G362" s="2">
        <v>0</v>
      </c>
      <c r="V362" s="2">
        <v>155</v>
      </c>
      <c r="W362" s="2">
        <v>26.35</v>
      </c>
      <c r="X362" s="2">
        <v>0</v>
      </c>
    </row>
    <row r="363" spans="6:24" x14ac:dyDescent="0.25">
      <c r="F363" s="3">
        <v>61</v>
      </c>
      <c r="G363" s="3">
        <v>0</v>
      </c>
      <c r="V363" s="3">
        <v>288.7</v>
      </c>
      <c r="W363" s="3">
        <v>49.08</v>
      </c>
      <c r="X363" s="3">
        <v>0</v>
      </c>
    </row>
    <row r="364" spans="6:24" x14ac:dyDescent="0.25">
      <c r="F364" s="2">
        <v>58</v>
      </c>
      <c r="G364" s="2">
        <v>0</v>
      </c>
      <c r="V364" s="2">
        <v>240.4</v>
      </c>
      <c r="W364" s="2">
        <v>40.869999999999997</v>
      </c>
      <c r="X364" s="2">
        <v>0</v>
      </c>
    </row>
    <row r="365" spans="6:24" x14ac:dyDescent="0.25">
      <c r="F365" s="3">
        <v>100</v>
      </c>
      <c r="G365" s="3">
        <v>1</v>
      </c>
      <c r="V365" s="3">
        <v>278</v>
      </c>
      <c r="W365" s="3">
        <v>47.26</v>
      </c>
      <c r="X365" s="3">
        <v>1</v>
      </c>
    </row>
    <row r="366" spans="6:24" x14ac:dyDescent="0.25">
      <c r="F366" s="2">
        <v>113</v>
      </c>
      <c r="G366" s="2">
        <v>0</v>
      </c>
      <c r="V366" s="2">
        <v>155</v>
      </c>
      <c r="W366" s="2">
        <v>26.35</v>
      </c>
      <c r="X366" s="2">
        <v>0</v>
      </c>
    </row>
    <row r="367" spans="6:24" x14ac:dyDescent="0.25">
      <c r="F367" s="3">
        <v>81</v>
      </c>
      <c r="G367" s="3">
        <v>0</v>
      </c>
      <c r="V367" s="3">
        <v>153.5</v>
      </c>
      <c r="W367" s="3">
        <v>26.1</v>
      </c>
      <c r="X367" s="3">
        <v>0</v>
      </c>
    </row>
    <row r="368" spans="6:24" x14ac:dyDescent="0.25">
      <c r="F368" s="2">
        <v>135</v>
      </c>
      <c r="G368" s="2">
        <v>0</v>
      </c>
      <c r="V368" s="2">
        <v>273.39999999999998</v>
      </c>
      <c r="W368" s="2">
        <v>46.48</v>
      </c>
      <c r="X368" s="2">
        <v>0</v>
      </c>
    </row>
    <row r="369" spans="6:24" x14ac:dyDescent="0.25">
      <c r="F369" s="3">
        <v>99</v>
      </c>
      <c r="G369" s="3">
        <v>0</v>
      </c>
      <c r="V369" s="3">
        <v>155.30000000000001</v>
      </c>
      <c r="W369" s="3">
        <v>26.4</v>
      </c>
      <c r="X369" s="3">
        <v>0</v>
      </c>
    </row>
    <row r="370" spans="6:24" x14ac:dyDescent="0.25">
      <c r="F370" s="2">
        <v>135</v>
      </c>
      <c r="G370" s="2">
        <v>0</v>
      </c>
      <c r="V370" s="2">
        <v>246.8</v>
      </c>
      <c r="W370" s="2">
        <v>41.96</v>
      </c>
      <c r="X370" s="2">
        <v>0</v>
      </c>
    </row>
    <row r="371" spans="6:24" x14ac:dyDescent="0.25">
      <c r="F371" s="3">
        <v>85</v>
      </c>
      <c r="G371" s="3">
        <v>0</v>
      </c>
      <c r="V371" s="3">
        <v>165.4</v>
      </c>
      <c r="W371" s="3">
        <v>28.12</v>
      </c>
      <c r="X371" s="3">
        <v>0</v>
      </c>
    </row>
    <row r="372" spans="6:24" x14ac:dyDescent="0.25">
      <c r="F372" s="2">
        <v>88</v>
      </c>
      <c r="G372" s="2">
        <v>0</v>
      </c>
      <c r="V372" s="2">
        <v>138.30000000000001</v>
      </c>
      <c r="W372" s="2">
        <v>23.51</v>
      </c>
      <c r="X372" s="2">
        <v>0</v>
      </c>
    </row>
    <row r="373" spans="6:24" x14ac:dyDescent="0.25">
      <c r="F373" s="3">
        <v>55</v>
      </c>
      <c r="G373" s="3">
        <v>0</v>
      </c>
      <c r="V373" s="3">
        <v>286.7</v>
      </c>
      <c r="W373" s="3">
        <v>48.74</v>
      </c>
      <c r="X373" s="3">
        <v>0</v>
      </c>
    </row>
    <row r="374" spans="6:24" x14ac:dyDescent="0.25">
      <c r="F374" s="2">
        <v>79</v>
      </c>
      <c r="G374" s="2">
        <v>0</v>
      </c>
      <c r="V374" s="2">
        <v>264.3</v>
      </c>
      <c r="W374" s="2">
        <v>44.93</v>
      </c>
      <c r="X374" s="2">
        <v>0</v>
      </c>
    </row>
    <row r="375" spans="6:24" x14ac:dyDescent="0.25">
      <c r="F375" s="3">
        <v>85</v>
      </c>
      <c r="G375" s="3">
        <v>0</v>
      </c>
      <c r="V375" s="3">
        <v>127.9</v>
      </c>
      <c r="W375" s="3">
        <v>21.74</v>
      </c>
      <c r="X375" s="3">
        <v>0</v>
      </c>
    </row>
    <row r="376" spans="6:24" x14ac:dyDescent="0.25">
      <c r="F376" s="2">
        <v>86</v>
      </c>
      <c r="G376" s="2">
        <v>0</v>
      </c>
      <c r="V376" s="2">
        <v>225.5</v>
      </c>
      <c r="W376" s="2">
        <v>38.340000000000003</v>
      </c>
      <c r="X376" s="2">
        <v>0</v>
      </c>
    </row>
    <row r="377" spans="6:24" x14ac:dyDescent="0.25">
      <c r="F377" s="3">
        <v>91</v>
      </c>
      <c r="G377" s="3">
        <v>0</v>
      </c>
      <c r="V377" s="3">
        <v>149</v>
      </c>
      <c r="W377" s="3">
        <v>25.33</v>
      </c>
      <c r="X377" s="3">
        <v>0</v>
      </c>
    </row>
    <row r="378" spans="6:24" x14ac:dyDescent="0.25">
      <c r="F378" s="2">
        <v>149</v>
      </c>
      <c r="G378" s="2">
        <v>0</v>
      </c>
      <c r="V378" s="2">
        <v>198.9</v>
      </c>
      <c r="W378" s="2">
        <v>33.81</v>
      </c>
      <c r="X378" s="2">
        <v>0</v>
      </c>
    </row>
    <row r="379" spans="6:24" x14ac:dyDescent="0.25">
      <c r="F379" s="3">
        <v>97</v>
      </c>
      <c r="G379" s="3">
        <v>1</v>
      </c>
      <c r="V379" s="3">
        <v>256.39999999999998</v>
      </c>
      <c r="W379" s="3">
        <v>43.59</v>
      </c>
      <c r="X379" s="3">
        <v>1</v>
      </c>
    </row>
    <row r="380" spans="6:24" x14ac:dyDescent="0.25">
      <c r="F380" s="2">
        <v>88</v>
      </c>
      <c r="G380" s="2">
        <v>1</v>
      </c>
      <c r="V380" s="2">
        <v>264.8</v>
      </c>
      <c r="W380" s="2">
        <v>45.02</v>
      </c>
      <c r="X380" s="2">
        <v>1</v>
      </c>
    </row>
    <row r="381" spans="6:24" x14ac:dyDescent="0.25">
      <c r="F381" s="3">
        <v>60</v>
      </c>
      <c r="G381" s="3">
        <v>0</v>
      </c>
      <c r="V381" s="3">
        <v>98.2</v>
      </c>
      <c r="W381" s="3">
        <v>16.690000000000001</v>
      </c>
      <c r="X381" s="3">
        <v>0</v>
      </c>
    </row>
    <row r="382" spans="6:24" x14ac:dyDescent="0.25">
      <c r="F382" s="2">
        <v>54</v>
      </c>
      <c r="G382" s="2">
        <v>0</v>
      </c>
      <c r="V382" s="2">
        <v>159.80000000000001</v>
      </c>
      <c r="W382" s="2">
        <v>27.17</v>
      </c>
      <c r="X382" s="2">
        <v>0</v>
      </c>
    </row>
    <row r="383" spans="6:24" x14ac:dyDescent="0.25">
      <c r="F383" s="3">
        <v>109</v>
      </c>
      <c r="G383" s="3">
        <v>0</v>
      </c>
      <c r="V383" s="3">
        <v>184</v>
      </c>
      <c r="W383" s="3">
        <v>31.28</v>
      </c>
      <c r="X383" s="3">
        <v>0</v>
      </c>
    </row>
    <row r="384" spans="6:24" x14ac:dyDescent="0.25">
      <c r="F384" s="2">
        <v>90</v>
      </c>
      <c r="G384" s="2">
        <v>0</v>
      </c>
      <c r="V384" s="2">
        <v>261.8</v>
      </c>
      <c r="W384" s="2">
        <v>44.51</v>
      </c>
      <c r="X384" s="2">
        <v>0</v>
      </c>
    </row>
    <row r="385" spans="6:24" x14ac:dyDescent="0.25">
      <c r="F385" s="3">
        <v>115</v>
      </c>
      <c r="G385" s="3">
        <v>0</v>
      </c>
      <c r="V385" s="3">
        <v>147.9</v>
      </c>
      <c r="W385" s="3">
        <v>25.14</v>
      </c>
      <c r="X385" s="3">
        <v>0</v>
      </c>
    </row>
    <row r="386" spans="6:24" x14ac:dyDescent="0.25">
      <c r="F386" s="2">
        <v>144</v>
      </c>
      <c r="G386" s="2">
        <v>0</v>
      </c>
      <c r="V386" s="2">
        <v>106.4</v>
      </c>
      <c r="W386" s="2">
        <v>18.09</v>
      </c>
      <c r="X386" s="2">
        <v>0</v>
      </c>
    </row>
    <row r="387" spans="6:24" x14ac:dyDescent="0.25">
      <c r="F387" s="3">
        <v>91</v>
      </c>
      <c r="G387" s="3">
        <v>0</v>
      </c>
      <c r="V387" s="3">
        <v>133.69999999999999</v>
      </c>
      <c r="W387" s="3">
        <v>22.73</v>
      </c>
      <c r="X387" s="3">
        <v>0</v>
      </c>
    </row>
    <row r="388" spans="6:24" x14ac:dyDescent="0.25">
      <c r="F388" s="2">
        <v>71</v>
      </c>
      <c r="G388" s="2">
        <v>1</v>
      </c>
      <c r="V388" s="2">
        <v>178.2</v>
      </c>
      <c r="W388" s="2">
        <v>30.29</v>
      </c>
      <c r="X388" s="2">
        <v>1</v>
      </c>
    </row>
    <row r="389" spans="6:24" x14ac:dyDescent="0.25">
      <c r="F389" s="3">
        <v>132</v>
      </c>
      <c r="G389" s="3">
        <v>1</v>
      </c>
      <c r="V389" s="3">
        <v>226.2</v>
      </c>
      <c r="W389" s="3">
        <v>38.450000000000003</v>
      </c>
      <c r="X389" s="3">
        <v>1</v>
      </c>
    </row>
    <row r="390" spans="6:24" x14ac:dyDescent="0.25">
      <c r="F390" s="2">
        <v>41</v>
      </c>
      <c r="G390" s="2">
        <v>0</v>
      </c>
      <c r="V390" s="2">
        <v>194.4</v>
      </c>
      <c r="W390" s="2">
        <v>33.049999999999997</v>
      </c>
      <c r="X390" s="2">
        <v>0</v>
      </c>
    </row>
    <row r="391" spans="6:24" x14ac:dyDescent="0.25">
      <c r="F391" s="3">
        <v>44</v>
      </c>
      <c r="G391" s="3">
        <v>0</v>
      </c>
      <c r="V391" s="3">
        <v>240.3</v>
      </c>
      <c r="W391" s="3">
        <v>40.85</v>
      </c>
      <c r="X391" s="3">
        <v>0</v>
      </c>
    </row>
    <row r="392" spans="6:24" x14ac:dyDescent="0.25">
      <c r="F392" s="2">
        <v>78</v>
      </c>
      <c r="G392" s="2">
        <v>0</v>
      </c>
      <c r="V392" s="2">
        <v>75</v>
      </c>
      <c r="W392" s="2">
        <v>12.75</v>
      </c>
      <c r="X392" s="2">
        <v>0</v>
      </c>
    </row>
    <row r="393" spans="6:24" x14ac:dyDescent="0.25">
      <c r="F393" s="3">
        <v>149</v>
      </c>
      <c r="G393" s="3">
        <v>0</v>
      </c>
      <c r="V393" s="3">
        <v>69.099999999999994</v>
      </c>
      <c r="W393" s="3">
        <v>11.75</v>
      </c>
      <c r="X393" s="3">
        <v>0</v>
      </c>
    </row>
    <row r="394" spans="6:24" x14ac:dyDescent="0.25">
      <c r="F394" s="2">
        <v>72</v>
      </c>
      <c r="G394" s="2">
        <v>1</v>
      </c>
      <c r="V394" s="2">
        <v>96.6</v>
      </c>
      <c r="W394" s="2">
        <v>16.420000000000002</v>
      </c>
      <c r="X394" s="2">
        <v>1</v>
      </c>
    </row>
    <row r="395" spans="6:24" x14ac:dyDescent="0.25">
      <c r="F395" s="3">
        <v>139</v>
      </c>
      <c r="G395" s="3">
        <v>0</v>
      </c>
      <c r="V395" s="3">
        <v>214.6</v>
      </c>
      <c r="W395" s="3">
        <v>36.479999999999997</v>
      </c>
      <c r="X395" s="3">
        <v>0</v>
      </c>
    </row>
    <row r="396" spans="6:24" x14ac:dyDescent="0.25">
      <c r="F396" s="2">
        <v>141</v>
      </c>
      <c r="G396" s="2">
        <v>0</v>
      </c>
      <c r="V396" s="2">
        <v>149.69999999999999</v>
      </c>
      <c r="W396" s="2">
        <v>25.45</v>
      </c>
      <c r="X396" s="2">
        <v>0</v>
      </c>
    </row>
    <row r="397" spans="6:24" x14ac:dyDescent="0.25">
      <c r="F397" s="3">
        <v>140</v>
      </c>
      <c r="G397" s="3">
        <v>0</v>
      </c>
      <c r="V397" s="3">
        <v>149.80000000000001</v>
      </c>
      <c r="W397" s="3">
        <v>25.47</v>
      </c>
      <c r="X397" s="3">
        <v>0</v>
      </c>
    </row>
    <row r="398" spans="6:24" x14ac:dyDescent="0.25">
      <c r="F398" s="2">
        <v>99</v>
      </c>
      <c r="G398" s="2">
        <v>0</v>
      </c>
      <c r="V398" s="2">
        <v>190.4</v>
      </c>
      <c r="W398" s="2">
        <v>32.369999999999997</v>
      </c>
      <c r="X398" s="2">
        <v>0</v>
      </c>
    </row>
    <row r="399" spans="6:24" x14ac:dyDescent="0.25">
      <c r="F399" s="3">
        <v>166</v>
      </c>
      <c r="G399" s="3">
        <v>0</v>
      </c>
      <c r="V399" s="3">
        <v>181.4</v>
      </c>
      <c r="W399" s="3">
        <v>30.84</v>
      </c>
      <c r="X399" s="3">
        <v>0</v>
      </c>
    </row>
    <row r="400" spans="6:24" x14ac:dyDescent="0.25">
      <c r="F400" s="2">
        <v>124</v>
      </c>
      <c r="G400" s="2">
        <v>0</v>
      </c>
      <c r="V400" s="2">
        <v>151.1</v>
      </c>
      <c r="W400" s="2">
        <v>25.69</v>
      </c>
      <c r="X400" s="2">
        <v>0</v>
      </c>
    </row>
    <row r="401" spans="6:24" x14ac:dyDescent="0.25">
      <c r="F401" s="3">
        <v>74</v>
      </c>
      <c r="G401" s="3">
        <v>0</v>
      </c>
      <c r="V401" s="3">
        <v>155.69999999999999</v>
      </c>
      <c r="W401" s="3">
        <v>26.47</v>
      </c>
      <c r="X401" s="3">
        <v>0</v>
      </c>
    </row>
    <row r="402" spans="6:24" x14ac:dyDescent="0.25">
      <c r="F402" s="2">
        <v>117</v>
      </c>
      <c r="G402" s="2">
        <v>0</v>
      </c>
      <c r="V402" s="2">
        <v>149.9</v>
      </c>
      <c r="W402" s="2">
        <v>25.48</v>
      </c>
      <c r="X402" s="2">
        <v>0</v>
      </c>
    </row>
    <row r="403" spans="6:24" x14ac:dyDescent="0.25">
      <c r="F403" s="3">
        <v>85</v>
      </c>
      <c r="G403" s="3">
        <v>0</v>
      </c>
      <c r="V403" s="3">
        <v>222.3</v>
      </c>
      <c r="W403" s="3">
        <v>37.79</v>
      </c>
      <c r="X403" s="3">
        <v>0</v>
      </c>
    </row>
    <row r="404" spans="6:24" x14ac:dyDescent="0.25">
      <c r="F404" s="2">
        <v>36</v>
      </c>
      <c r="G404" s="2">
        <v>0</v>
      </c>
      <c r="V404" s="2">
        <v>149.4</v>
      </c>
      <c r="W404" s="2">
        <v>25.4</v>
      </c>
      <c r="X404" s="2">
        <v>0</v>
      </c>
    </row>
    <row r="405" spans="6:24" x14ac:dyDescent="0.25">
      <c r="F405" s="3">
        <v>102</v>
      </c>
      <c r="G405" s="3">
        <v>0</v>
      </c>
      <c r="V405" s="3">
        <v>233.8</v>
      </c>
      <c r="W405" s="3">
        <v>39.75</v>
      </c>
      <c r="X405" s="3">
        <v>0</v>
      </c>
    </row>
    <row r="406" spans="6:24" x14ac:dyDescent="0.25">
      <c r="F406" s="2">
        <v>76</v>
      </c>
      <c r="G406" s="2">
        <v>0</v>
      </c>
      <c r="V406" s="2">
        <v>204.2</v>
      </c>
      <c r="W406" s="2">
        <v>34.71</v>
      </c>
      <c r="X406" s="2">
        <v>0</v>
      </c>
    </row>
    <row r="407" spans="6:24" x14ac:dyDescent="0.25">
      <c r="F407" s="3">
        <v>165</v>
      </c>
      <c r="G407" s="3">
        <v>0</v>
      </c>
      <c r="V407" s="3">
        <v>242.9</v>
      </c>
      <c r="W407" s="3">
        <v>41.29</v>
      </c>
      <c r="X407" s="3">
        <v>0</v>
      </c>
    </row>
    <row r="408" spans="6:24" x14ac:dyDescent="0.25">
      <c r="F408" s="2">
        <v>130</v>
      </c>
      <c r="G408" s="2">
        <v>0</v>
      </c>
      <c r="V408" s="2">
        <v>150.4</v>
      </c>
      <c r="W408" s="2">
        <v>25.57</v>
      </c>
      <c r="X408" s="2">
        <v>0</v>
      </c>
    </row>
    <row r="409" spans="6:24" x14ac:dyDescent="0.25">
      <c r="F409" s="3">
        <v>55</v>
      </c>
      <c r="G409" s="3">
        <v>1</v>
      </c>
      <c r="V409" s="3">
        <v>191.9</v>
      </c>
      <c r="W409" s="3">
        <v>32.619999999999997</v>
      </c>
      <c r="X409" s="3">
        <v>1</v>
      </c>
    </row>
    <row r="410" spans="6:24" x14ac:dyDescent="0.25">
      <c r="F410" s="2">
        <v>92</v>
      </c>
      <c r="G410" s="2">
        <v>1</v>
      </c>
      <c r="V410" s="2">
        <v>130.69999999999999</v>
      </c>
      <c r="W410" s="2">
        <v>22.22</v>
      </c>
      <c r="X410" s="2">
        <v>1</v>
      </c>
    </row>
    <row r="411" spans="6:24" x14ac:dyDescent="0.25">
      <c r="F411" s="3">
        <v>129</v>
      </c>
      <c r="G411" s="3">
        <v>0</v>
      </c>
      <c r="V411" s="3">
        <v>119.6</v>
      </c>
      <c r="W411" s="3">
        <v>20.329999999999998</v>
      </c>
      <c r="X411" s="3">
        <v>0</v>
      </c>
    </row>
    <row r="412" spans="6:24" x14ac:dyDescent="0.25">
      <c r="F412" s="2">
        <v>18</v>
      </c>
      <c r="G412" s="2">
        <v>0</v>
      </c>
      <c r="V412" s="2">
        <v>273.60000000000002</v>
      </c>
      <c r="W412" s="2">
        <v>46.51</v>
      </c>
      <c r="X412" s="2">
        <v>0</v>
      </c>
    </row>
    <row r="413" spans="6:24" x14ac:dyDescent="0.25">
      <c r="F413" s="3">
        <v>161</v>
      </c>
      <c r="G413" s="3">
        <v>0</v>
      </c>
      <c r="V413" s="3">
        <v>156.1</v>
      </c>
      <c r="W413" s="3">
        <v>26.54</v>
      </c>
      <c r="X413" s="3">
        <v>0</v>
      </c>
    </row>
    <row r="414" spans="6:24" x14ac:dyDescent="0.25">
      <c r="F414" s="2">
        <v>75</v>
      </c>
      <c r="G414" s="2">
        <v>1</v>
      </c>
      <c r="V414" s="2">
        <v>211.3</v>
      </c>
      <c r="W414" s="2">
        <v>35.92</v>
      </c>
      <c r="X414" s="2">
        <v>1</v>
      </c>
    </row>
    <row r="415" spans="6:24" x14ac:dyDescent="0.25">
      <c r="F415" s="3">
        <v>126</v>
      </c>
      <c r="G415" s="3">
        <v>0</v>
      </c>
      <c r="V415" s="3">
        <v>114.3</v>
      </c>
      <c r="W415" s="3">
        <v>19.43</v>
      </c>
      <c r="X415" s="3">
        <v>0</v>
      </c>
    </row>
    <row r="416" spans="6:24" x14ac:dyDescent="0.25">
      <c r="F416" s="2">
        <v>93</v>
      </c>
      <c r="G416" s="2">
        <v>1</v>
      </c>
      <c r="V416" s="2">
        <v>216.9</v>
      </c>
      <c r="W416" s="2">
        <v>36.869999999999997</v>
      </c>
      <c r="X416" s="2">
        <v>1</v>
      </c>
    </row>
    <row r="417" spans="6:24" x14ac:dyDescent="0.25">
      <c r="F417" s="3">
        <v>109</v>
      </c>
      <c r="G417" s="3">
        <v>0</v>
      </c>
      <c r="V417" s="3">
        <v>217.2</v>
      </c>
      <c r="W417" s="3">
        <v>36.92</v>
      </c>
      <c r="X417" s="3">
        <v>0</v>
      </c>
    </row>
    <row r="418" spans="6:24" x14ac:dyDescent="0.25">
      <c r="F418" s="2">
        <v>80</v>
      </c>
      <c r="G418" s="2">
        <v>0</v>
      </c>
      <c r="V418" s="2">
        <v>206.3</v>
      </c>
      <c r="W418" s="2">
        <v>35.07</v>
      </c>
      <c r="X418" s="2">
        <v>0</v>
      </c>
    </row>
    <row r="419" spans="6:24" x14ac:dyDescent="0.25">
      <c r="F419" s="3">
        <v>41</v>
      </c>
      <c r="G419" s="3">
        <v>0</v>
      </c>
      <c r="V419" s="3">
        <v>159.30000000000001</v>
      </c>
      <c r="W419" s="3">
        <v>27.08</v>
      </c>
      <c r="X419" s="3">
        <v>0</v>
      </c>
    </row>
    <row r="420" spans="6:24" x14ac:dyDescent="0.25">
      <c r="F420" s="2">
        <v>136</v>
      </c>
      <c r="G420" s="2">
        <v>0</v>
      </c>
      <c r="V420" s="2">
        <v>143.1</v>
      </c>
      <c r="W420" s="2">
        <v>24.33</v>
      </c>
      <c r="X420" s="2">
        <v>0</v>
      </c>
    </row>
    <row r="421" spans="6:24" x14ac:dyDescent="0.25">
      <c r="F421" s="3">
        <v>92</v>
      </c>
      <c r="G421" s="3">
        <v>1</v>
      </c>
      <c r="V421" s="3">
        <v>154</v>
      </c>
      <c r="W421" s="3">
        <v>26.18</v>
      </c>
      <c r="X421" s="3">
        <v>1</v>
      </c>
    </row>
    <row r="422" spans="6:24" x14ac:dyDescent="0.25">
      <c r="F422" s="2">
        <v>143</v>
      </c>
      <c r="G422" s="2">
        <v>0</v>
      </c>
      <c r="V422" s="2">
        <v>186.6</v>
      </c>
      <c r="W422" s="2">
        <v>31.72</v>
      </c>
      <c r="X422" s="2">
        <v>0</v>
      </c>
    </row>
    <row r="423" spans="6:24" x14ac:dyDescent="0.25">
      <c r="F423" s="3">
        <v>118</v>
      </c>
      <c r="G423" s="3">
        <v>1</v>
      </c>
      <c r="V423" s="3">
        <v>170.8</v>
      </c>
      <c r="W423" s="3">
        <v>29.04</v>
      </c>
      <c r="X423" s="3">
        <v>1</v>
      </c>
    </row>
    <row r="424" spans="6:24" x14ac:dyDescent="0.25">
      <c r="F424" s="2">
        <v>193</v>
      </c>
      <c r="G424" s="2">
        <v>0</v>
      </c>
      <c r="V424" s="2">
        <v>124</v>
      </c>
      <c r="W424" s="2">
        <v>21.08</v>
      </c>
      <c r="X424" s="2">
        <v>0</v>
      </c>
    </row>
    <row r="425" spans="6:24" x14ac:dyDescent="0.25">
      <c r="F425" s="3">
        <v>73</v>
      </c>
      <c r="G425" s="3">
        <v>0</v>
      </c>
      <c r="V425" s="3">
        <v>198.3</v>
      </c>
      <c r="W425" s="3">
        <v>33.71</v>
      </c>
      <c r="X425" s="3">
        <v>0</v>
      </c>
    </row>
    <row r="426" spans="6:24" x14ac:dyDescent="0.25">
      <c r="F426" s="2">
        <v>62</v>
      </c>
      <c r="G426" s="2">
        <v>0</v>
      </c>
      <c r="V426" s="2">
        <v>172.8</v>
      </c>
      <c r="W426" s="2">
        <v>29.38</v>
      </c>
      <c r="X426" s="2">
        <v>0</v>
      </c>
    </row>
    <row r="427" spans="6:24" x14ac:dyDescent="0.25">
      <c r="F427" s="3">
        <v>30</v>
      </c>
      <c r="G427" s="3">
        <v>0</v>
      </c>
      <c r="V427" s="3">
        <v>217.4</v>
      </c>
      <c r="W427" s="3">
        <v>36.96</v>
      </c>
      <c r="X427" s="3">
        <v>0</v>
      </c>
    </row>
    <row r="428" spans="6:24" x14ac:dyDescent="0.25">
      <c r="F428" s="2">
        <v>60</v>
      </c>
      <c r="G428" s="2">
        <v>1</v>
      </c>
      <c r="V428" s="2">
        <v>265.89999999999998</v>
      </c>
      <c r="W428" s="2">
        <v>45.2</v>
      </c>
      <c r="X428" s="2">
        <v>1</v>
      </c>
    </row>
    <row r="429" spans="6:24" x14ac:dyDescent="0.25">
      <c r="F429" s="3">
        <v>96</v>
      </c>
      <c r="G429" s="3">
        <v>0</v>
      </c>
      <c r="V429" s="3">
        <v>98.2</v>
      </c>
      <c r="W429" s="3">
        <v>16.690000000000001</v>
      </c>
      <c r="X429" s="3">
        <v>0</v>
      </c>
    </row>
    <row r="430" spans="6:24" x14ac:dyDescent="0.25">
      <c r="F430" s="2">
        <v>52</v>
      </c>
      <c r="G430" s="2">
        <v>0</v>
      </c>
      <c r="V430" s="2">
        <v>214.7</v>
      </c>
      <c r="W430" s="2">
        <v>36.5</v>
      </c>
      <c r="X430" s="2">
        <v>0</v>
      </c>
    </row>
    <row r="431" spans="6:24" x14ac:dyDescent="0.25">
      <c r="F431" s="3">
        <v>87</v>
      </c>
      <c r="G431" s="3">
        <v>0</v>
      </c>
      <c r="V431" s="3">
        <v>168.2</v>
      </c>
      <c r="W431" s="3">
        <v>28.59</v>
      </c>
      <c r="X431" s="3">
        <v>0</v>
      </c>
    </row>
    <row r="432" spans="6:24" x14ac:dyDescent="0.25">
      <c r="F432" s="2">
        <v>41</v>
      </c>
      <c r="G432" s="2">
        <v>0</v>
      </c>
      <c r="V432" s="2">
        <v>202.9</v>
      </c>
      <c r="W432" s="2">
        <v>34.49</v>
      </c>
      <c r="X432" s="2">
        <v>0</v>
      </c>
    </row>
    <row r="433" spans="6:24" x14ac:dyDescent="0.25">
      <c r="F433" s="3">
        <v>112</v>
      </c>
      <c r="G433" s="3">
        <v>0</v>
      </c>
      <c r="V433" s="3">
        <v>261.39999999999998</v>
      </c>
      <c r="W433" s="3">
        <v>44.44</v>
      </c>
      <c r="X433" s="3">
        <v>0</v>
      </c>
    </row>
    <row r="434" spans="6:24" x14ac:dyDescent="0.25">
      <c r="F434" s="2">
        <v>88</v>
      </c>
      <c r="G434" s="2">
        <v>1</v>
      </c>
      <c r="V434" s="2">
        <v>73.3</v>
      </c>
      <c r="W434" s="2">
        <v>12.46</v>
      </c>
      <c r="X434" s="2">
        <v>1</v>
      </c>
    </row>
    <row r="435" spans="6:24" x14ac:dyDescent="0.25">
      <c r="F435" s="3">
        <v>122</v>
      </c>
      <c r="G435" s="3">
        <v>0</v>
      </c>
      <c r="V435" s="3">
        <v>253.7</v>
      </c>
      <c r="W435" s="3">
        <v>43.13</v>
      </c>
      <c r="X435" s="3">
        <v>0</v>
      </c>
    </row>
    <row r="436" spans="6:24" x14ac:dyDescent="0.25">
      <c r="F436" s="2">
        <v>61</v>
      </c>
      <c r="G436" s="2">
        <v>0</v>
      </c>
      <c r="V436" s="2">
        <v>45</v>
      </c>
      <c r="W436" s="2">
        <v>7.65</v>
      </c>
      <c r="X436" s="2">
        <v>0</v>
      </c>
    </row>
    <row r="437" spans="6:24" x14ac:dyDescent="0.25">
      <c r="F437" s="3">
        <v>87</v>
      </c>
      <c r="G437" s="3">
        <v>0</v>
      </c>
      <c r="V437" s="3">
        <v>231.3</v>
      </c>
      <c r="W437" s="3">
        <v>39.32</v>
      </c>
      <c r="X437" s="3">
        <v>0</v>
      </c>
    </row>
    <row r="438" spans="6:24" x14ac:dyDescent="0.25">
      <c r="F438" s="2">
        <v>30</v>
      </c>
      <c r="G438" s="2">
        <v>0</v>
      </c>
      <c r="V438" s="2">
        <v>227.4</v>
      </c>
      <c r="W438" s="2">
        <v>38.659999999999997</v>
      </c>
      <c r="X438" s="2">
        <v>0</v>
      </c>
    </row>
    <row r="439" spans="6:24" x14ac:dyDescent="0.25">
      <c r="F439" s="3">
        <v>95</v>
      </c>
      <c r="G439" s="3">
        <v>0</v>
      </c>
      <c r="V439" s="3">
        <v>40.9</v>
      </c>
      <c r="W439" s="3">
        <v>6.95</v>
      </c>
      <c r="X439" s="3">
        <v>0</v>
      </c>
    </row>
    <row r="440" spans="6:24" x14ac:dyDescent="0.25">
      <c r="F440" s="2">
        <v>46</v>
      </c>
      <c r="G440" s="2">
        <v>0</v>
      </c>
      <c r="V440" s="2">
        <v>124.8</v>
      </c>
      <c r="W440" s="2">
        <v>21.22</v>
      </c>
      <c r="X440" s="2">
        <v>0</v>
      </c>
    </row>
    <row r="441" spans="6:24" x14ac:dyDescent="0.25">
      <c r="F441" s="3">
        <v>100</v>
      </c>
      <c r="G441" s="3">
        <v>0</v>
      </c>
      <c r="V441" s="3">
        <v>68.5</v>
      </c>
      <c r="W441" s="3">
        <v>11.65</v>
      </c>
      <c r="X441" s="3">
        <v>0</v>
      </c>
    </row>
    <row r="442" spans="6:24" x14ac:dyDescent="0.25">
      <c r="F442" s="2">
        <v>77</v>
      </c>
      <c r="G442" s="2">
        <v>0</v>
      </c>
      <c r="V442" s="2">
        <v>163</v>
      </c>
      <c r="W442" s="2">
        <v>27.71</v>
      </c>
      <c r="X442" s="2">
        <v>0</v>
      </c>
    </row>
    <row r="443" spans="6:24" x14ac:dyDescent="0.25">
      <c r="F443" s="3">
        <v>98</v>
      </c>
      <c r="G443" s="3">
        <v>0</v>
      </c>
      <c r="V443" s="3">
        <v>213.7</v>
      </c>
      <c r="W443" s="3">
        <v>36.33</v>
      </c>
      <c r="X443" s="3">
        <v>0</v>
      </c>
    </row>
    <row r="444" spans="6:24" x14ac:dyDescent="0.25">
      <c r="F444" s="2">
        <v>125</v>
      </c>
      <c r="G444" s="2">
        <v>0</v>
      </c>
      <c r="V444" s="2">
        <v>201.3</v>
      </c>
      <c r="W444" s="2">
        <v>34.22</v>
      </c>
      <c r="X444" s="2">
        <v>0</v>
      </c>
    </row>
    <row r="445" spans="6:24" x14ac:dyDescent="0.25">
      <c r="F445" s="3">
        <v>194</v>
      </c>
      <c r="G445" s="3">
        <v>0</v>
      </c>
      <c r="V445" s="3">
        <v>48.4</v>
      </c>
      <c r="W445" s="3">
        <v>8.23</v>
      </c>
      <c r="X445" s="3">
        <v>0</v>
      </c>
    </row>
    <row r="446" spans="6:24" x14ac:dyDescent="0.25">
      <c r="F446" s="2">
        <v>190</v>
      </c>
      <c r="G446" s="2">
        <v>0</v>
      </c>
      <c r="V446" s="2">
        <v>166.5</v>
      </c>
      <c r="W446" s="2">
        <v>28.31</v>
      </c>
      <c r="X446" s="2">
        <v>0</v>
      </c>
    </row>
    <row r="447" spans="6:24" x14ac:dyDescent="0.25">
      <c r="F447" s="3">
        <v>165</v>
      </c>
      <c r="G447" s="3">
        <v>0</v>
      </c>
      <c r="V447" s="3">
        <v>216.6</v>
      </c>
      <c r="W447" s="3">
        <v>36.82</v>
      </c>
      <c r="X447" s="3">
        <v>0</v>
      </c>
    </row>
    <row r="448" spans="6:24" x14ac:dyDescent="0.25">
      <c r="F448" s="2">
        <v>59</v>
      </c>
      <c r="G448" s="2">
        <v>0</v>
      </c>
      <c r="V448" s="2">
        <v>107.8</v>
      </c>
      <c r="W448" s="2">
        <v>18.329999999999998</v>
      </c>
      <c r="X448" s="2">
        <v>0</v>
      </c>
    </row>
    <row r="449" spans="6:24" x14ac:dyDescent="0.25">
      <c r="F449" s="3">
        <v>47</v>
      </c>
      <c r="G449" s="3">
        <v>0</v>
      </c>
      <c r="V449" s="3">
        <v>141.30000000000001</v>
      </c>
      <c r="W449" s="3">
        <v>24.02</v>
      </c>
      <c r="X449" s="3">
        <v>0</v>
      </c>
    </row>
    <row r="450" spans="6:24" x14ac:dyDescent="0.25">
      <c r="F450" s="2">
        <v>150</v>
      </c>
      <c r="G450" s="2">
        <v>0</v>
      </c>
      <c r="V450" s="2">
        <v>209.9</v>
      </c>
      <c r="W450" s="2">
        <v>35.68</v>
      </c>
      <c r="X450" s="2">
        <v>0</v>
      </c>
    </row>
    <row r="451" spans="6:24" x14ac:dyDescent="0.25">
      <c r="F451" s="3">
        <v>152</v>
      </c>
      <c r="G451" s="3">
        <v>1</v>
      </c>
      <c r="V451" s="3">
        <v>237.5</v>
      </c>
      <c r="W451" s="3">
        <v>40.380000000000003</v>
      </c>
      <c r="X451" s="3">
        <v>1</v>
      </c>
    </row>
    <row r="452" spans="6:24" x14ac:dyDescent="0.25">
      <c r="F452" s="2">
        <v>26</v>
      </c>
      <c r="G452" s="2">
        <v>0</v>
      </c>
      <c r="V452" s="2">
        <v>234.5</v>
      </c>
      <c r="W452" s="2">
        <v>39.869999999999997</v>
      </c>
      <c r="X452" s="2">
        <v>0</v>
      </c>
    </row>
    <row r="453" spans="6:24" x14ac:dyDescent="0.25">
      <c r="F453" s="3">
        <v>79</v>
      </c>
      <c r="G453" s="3">
        <v>0</v>
      </c>
      <c r="V453" s="3">
        <v>103.1</v>
      </c>
      <c r="W453" s="3">
        <v>17.53</v>
      </c>
      <c r="X453" s="3">
        <v>0</v>
      </c>
    </row>
    <row r="454" spans="6:24" x14ac:dyDescent="0.25">
      <c r="F454" s="2">
        <v>95</v>
      </c>
      <c r="G454" s="2">
        <v>0</v>
      </c>
      <c r="V454" s="2">
        <v>129.5</v>
      </c>
      <c r="W454" s="2">
        <v>22.02</v>
      </c>
      <c r="X454" s="2">
        <v>0</v>
      </c>
    </row>
    <row r="455" spans="6:24" x14ac:dyDescent="0.25">
      <c r="F455" s="3">
        <v>69</v>
      </c>
      <c r="G455" s="3">
        <v>1</v>
      </c>
      <c r="V455" s="3">
        <v>279.8</v>
      </c>
      <c r="W455" s="3">
        <v>47.57</v>
      </c>
      <c r="X455" s="3">
        <v>1</v>
      </c>
    </row>
    <row r="456" spans="6:24" x14ac:dyDescent="0.25">
      <c r="F456" s="2">
        <v>95</v>
      </c>
      <c r="G456" s="2">
        <v>1</v>
      </c>
      <c r="V456" s="2">
        <v>136.80000000000001</v>
      </c>
      <c r="W456" s="2">
        <v>23.26</v>
      </c>
      <c r="X456" s="2">
        <v>1</v>
      </c>
    </row>
    <row r="457" spans="6:24" x14ac:dyDescent="0.25">
      <c r="F457" s="3">
        <v>31</v>
      </c>
      <c r="G457" s="3">
        <v>0</v>
      </c>
      <c r="V457" s="3">
        <v>100.1</v>
      </c>
      <c r="W457" s="3">
        <v>17.02</v>
      </c>
      <c r="X457" s="3">
        <v>0</v>
      </c>
    </row>
    <row r="458" spans="6:24" x14ac:dyDescent="0.25">
      <c r="F458" s="2">
        <v>121</v>
      </c>
      <c r="G458" s="2">
        <v>0</v>
      </c>
      <c r="V458" s="2">
        <v>237.1</v>
      </c>
      <c r="W458" s="2">
        <v>40.31</v>
      </c>
      <c r="X458" s="2">
        <v>0</v>
      </c>
    </row>
    <row r="459" spans="6:24" x14ac:dyDescent="0.25">
      <c r="F459" s="3">
        <v>44</v>
      </c>
      <c r="G459" s="3">
        <v>1</v>
      </c>
      <c r="V459" s="3">
        <v>288.10000000000002</v>
      </c>
      <c r="W459" s="3">
        <v>48.98</v>
      </c>
      <c r="X459" s="3">
        <v>1</v>
      </c>
    </row>
    <row r="460" spans="6:24" x14ac:dyDescent="0.25">
      <c r="F460" s="2">
        <v>74</v>
      </c>
      <c r="G460" s="2">
        <v>0</v>
      </c>
      <c r="V460" s="2">
        <v>194.6</v>
      </c>
      <c r="W460" s="2">
        <v>33.08</v>
      </c>
      <c r="X460" s="2">
        <v>0</v>
      </c>
    </row>
    <row r="461" spans="6:24" x14ac:dyDescent="0.25">
      <c r="F461" s="3">
        <v>58</v>
      </c>
      <c r="G461" s="3">
        <v>0</v>
      </c>
      <c r="V461" s="3">
        <v>194.5</v>
      </c>
      <c r="W461" s="3">
        <v>33.07</v>
      </c>
      <c r="X461" s="3">
        <v>0</v>
      </c>
    </row>
    <row r="462" spans="6:24" x14ac:dyDescent="0.25">
      <c r="F462" s="2">
        <v>74</v>
      </c>
      <c r="G462" s="2">
        <v>1</v>
      </c>
      <c r="V462" s="2">
        <v>174.1</v>
      </c>
      <c r="W462" s="2">
        <v>29.6</v>
      </c>
      <c r="X462" s="2">
        <v>1</v>
      </c>
    </row>
    <row r="463" spans="6:24" x14ac:dyDescent="0.25">
      <c r="F463" s="3">
        <v>125</v>
      </c>
      <c r="G463" s="3">
        <v>0</v>
      </c>
      <c r="V463" s="3">
        <v>131.80000000000001</v>
      </c>
      <c r="W463" s="3">
        <v>22.41</v>
      </c>
      <c r="X463" s="3">
        <v>0</v>
      </c>
    </row>
    <row r="464" spans="6:24" x14ac:dyDescent="0.25">
      <c r="F464" s="2">
        <v>80</v>
      </c>
      <c r="G464" s="2">
        <v>0</v>
      </c>
      <c r="V464" s="2">
        <v>160.6</v>
      </c>
      <c r="W464" s="2">
        <v>27.3</v>
      </c>
      <c r="X464" s="2">
        <v>0</v>
      </c>
    </row>
    <row r="465" spans="6:24" x14ac:dyDescent="0.25">
      <c r="F465" s="3">
        <v>99</v>
      </c>
      <c r="G465" s="3">
        <v>0</v>
      </c>
      <c r="V465" s="3">
        <v>200.7</v>
      </c>
      <c r="W465" s="3">
        <v>34.119999999999997</v>
      </c>
      <c r="X465" s="3">
        <v>0</v>
      </c>
    </row>
    <row r="466" spans="6:24" x14ac:dyDescent="0.25">
      <c r="F466" s="2">
        <v>99</v>
      </c>
      <c r="G466" s="2">
        <v>0</v>
      </c>
      <c r="V466" s="2">
        <v>145.6</v>
      </c>
      <c r="W466" s="2">
        <v>24.75</v>
      </c>
      <c r="X466" s="2">
        <v>0</v>
      </c>
    </row>
    <row r="467" spans="6:24" x14ac:dyDescent="0.25">
      <c r="F467" s="3">
        <v>66</v>
      </c>
      <c r="G467" s="3">
        <v>0</v>
      </c>
      <c r="V467" s="3">
        <v>229.4</v>
      </c>
      <c r="W467" s="3">
        <v>39</v>
      </c>
      <c r="X467" s="3">
        <v>0</v>
      </c>
    </row>
    <row r="468" spans="6:24" x14ac:dyDescent="0.25">
      <c r="F468" s="2">
        <v>97</v>
      </c>
      <c r="G468" s="2">
        <v>0</v>
      </c>
      <c r="V468" s="2">
        <v>211</v>
      </c>
      <c r="W468" s="2">
        <v>35.869999999999997</v>
      </c>
      <c r="X468" s="2">
        <v>0</v>
      </c>
    </row>
    <row r="469" spans="6:24" x14ac:dyDescent="0.25">
      <c r="F469" s="3">
        <v>75</v>
      </c>
      <c r="G469" s="3">
        <v>0</v>
      </c>
      <c r="V469" s="3">
        <v>121.5</v>
      </c>
      <c r="W469" s="3">
        <v>20.66</v>
      </c>
      <c r="X469" s="3">
        <v>0</v>
      </c>
    </row>
    <row r="470" spans="6:24" x14ac:dyDescent="0.25">
      <c r="F470" s="2">
        <v>85</v>
      </c>
      <c r="G470" s="2">
        <v>0</v>
      </c>
      <c r="V470" s="2">
        <v>216</v>
      </c>
      <c r="W470" s="2">
        <v>36.72</v>
      </c>
      <c r="X470" s="2">
        <v>0</v>
      </c>
    </row>
    <row r="471" spans="6:24" x14ac:dyDescent="0.25">
      <c r="F471" s="3">
        <v>108</v>
      </c>
      <c r="G471" s="3">
        <v>0</v>
      </c>
      <c r="V471" s="3">
        <v>293</v>
      </c>
      <c r="W471" s="3">
        <v>49.81</v>
      </c>
      <c r="X471" s="3">
        <v>0</v>
      </c>
    </row>
    <row r="472" spans="6:24" x14ac:dyDescent="0.25">
      <c r="F472" s="2">
        <v>51</v>
      </c>
      <c r="G472" s="2">
        <v>0</v>
      </c>
      <c r="V472" s="2">
        <v>181.5</v>
      </c>
      <c r="W472" s="2">
        <v>30.86</v>
      </c>
      <c r="X472" s="2">
        <v>0</v>
      </c>
    </row>
    <row r="473" spans="6:24" x14ac:dyDescent="0.25">
      <c r="F473" s="3">
        <v>186</v>
      </c>
      <c r="G473" s="3">
        <v>0</v>
      </c>
      <c r="V473" s="3">
        <v>74.3</v>
      </c>
      <c r="W473" s="3">
        <v>12.63</v>
      </c>
      <c r="X473" s="3">
        <v>0</v>
      </c>
    </row>
    <row r="474" spans="6:24" x14ac:dyDescent="0.25">
      <c r="F474" s="2">
        <v>44</v>
      </c>
      <c r="G474" s="2">
        <v>0</v>
      </c>
      <c r="V474" s="2">
        <v>62.3</v>
      </c>
      <c r="W474" s="2">
        <v>10.59</v>
      </c>
      <c r="X474" s="2">
        <v>0</v>
      </c>
    </row>
    <row r="475" spans="6:24" x14ac:dyDescent="0.25">
      <c r="F475" s="3">
        <v>64</v>
      </c>
      <c r="G475" s="3">
        <v>0</v>
      </c>
      <c r="V475" s="3">
        <v>228.6</v>
      </c>
      <c r="W475" s="3">
        <v>38.86</v>
      </c>
      <c r="X475" s="3">
        <v>0</v>
      </c>
    </row>
    <row r="476" spans="6:24" x14ac:dyDescent="0.25">
      <c r="F476" s="2">
        <v>44</v>
      </c>
      <c r="G476" s="2">
        <v>1</v>
      </c>
      <c r="V476" s="2">
        <v>228.1</v>
      </c>
      <c r="W476" s="2">
        <v>38.78</v>
      </c>
      <c r="X476" s="2">
        <v>1</v>
      </c>
    </row>
    <row r="477" spans="6:24" x14ac:dyDescent="0.25">
      <c r="F477" s="3">
        <v>114</v>
      </c>
      <c r="G477" s="3">
        <v>0</v>
      </c>
      <c r="V477" s="3">
        <v>309.89999999999998</v>
      </c>
      <c r="W477" s="3">
        <v>52.68</v>
      </c>
      <c r="X477" s="3">
        <v>0</v>
      </c>
    </row>
    <row r="478" spans="6:24" x14ac:dyDescent="0.25">
      <c r="F478" s="2">
        <v>110</v>
      </c>
      <c r="G478" s="2">
        <v>0</v>
      </c>
      <c r="V478" s="2">
        <v>149.80000000000001</v>
      </c>
      <c r="W478" s="2">
        <v>25.47</v>
      </c>
      <c r="X478" s="2">
        <v>0</v>
      </c>
    </row>
    <row r="479" spans="6:24" x14ac:dyDescent="0.25">
      <c r="F479" s="3">
        <v>90</v>
      </c>
      <c r="G479" s="3">
        <v>0</v>
      </c>
      <c r="V479" s="3">
        <v>183.8</v>
      </c>
      <c r="W479" s="3">
        <v>31.25</v>
      </c>
      <c r="X479" s="3">
        <v>0</v>
      </c>
    </row>
    <row r="480" spans="6:24" x14ac:dyDescent="0.25">
      <c r="F480" s="2">
        <v>72</v>
      </c>
      <c r="G480" s="2">
        <v>0</v>
      </c>
      <c r="V480" s="2">
        <v>186.7</v>
      </c>
      <c r="W480" s="2">
        <v>31.74</v>
      </c>
      <c r="X480" s="2">
        <v>0</v>
      </c>
    </row>
    <row r="481" spans="6:24" x14ac:dyDescent="0.25">
      <c r="F481" s="3">
        <v>113</v>
      </c>
      <c r="G481" s="3">
        <v>1</v>
      </c>
      <c r="V481" s="3">
        <v>209.4</v>
      </c>
      <c r="W481" s="3">
        <v>35.6</v>
      </c>
      <c r="X481" s="3">
        <v>1</v>
      </c>
    </row>
    <row r="482" spans="6:24" x14ac:dyDescent="0.25">
      <c r="F482" s="2">
        <v>171</v>
      </c>
      <c r="G482" s="2">
        <v>0</v>
      </c>
      <c r="V482" s="2">
        <v>223.2</v>
      </c>
      <c r="W482" s="2">
        <v>37.94</v>
      </c>
      <c r="X482" s="2">
        <v>0</v>
      </c>
    </row>
    <row r="483" spans="6:24" x14ac:dyDescent="0.25">
      <c r="F483" s="3">
        <v>104</v>
      </c>
      <c r="G483" s="3">
        <v>0</v>
      </c>
      <c r="V483" s="3">
        <v>164.2</v>
      </c>
      <c r="W483" s="3">
        <v>27.91</v>
      </c>
      <c r="X483" s="3">
        <v>0</v>
      </c>
    </row>
    <row r="484" spans="6:24" x14ac:dyDescent="0.25">
      <c r="F484" s="2">
        <v>165</v>
      </c>
      <c r="G484" s="2">
        <v>0</v>
      </c>
      <c r="V484" s="2">
        <v>150.5</v>
      </c>
      <c r="W484" s="2">
        <v>25.59</v>
      </c>
      <c r="X484" s="2">
        <v>0</v>
      </c>
    </row>
    <row r="485" spans="6:24" x14ac:dyDescent="0.25">
      <c r="F485" s="3">
        <v>104</v>
      </c>
      <c r="G485" s="3">
        <v>1</v>
      </c>
      <c r="V485" s="3">
        <v>234.2</v>
      </c>
      <c r="W485" s="3">
        <v>39.81</v>
      </c>
      <c r="X485" s="3">
        <v>1</v>
      </c>
    </row>
    <row r="486" spans="6:24" x14ac:dyDescent="0.25">
      <c r="F486" s="2">
        <v>110</v>
      </c>
      <c r="G486" s="2">
        <v>0</v>
      </c>
      <c r="V486" s="2">
        <v>55.3</v>
      </c>
      <c r="W486" s="2">
        <v>9.4</v>
      </c>
      <c r="X486" s="2">
        <v>0</v>
      </c>
    </row>
    <row r="487" spans="6:24" x14ac:dyDescent="0.25">
      <c r="F487" s="3">
        <v>90</v>
      </c>
      <c r="G487" s="3">
        <v>0</v>
      </c>
      <c r="V487" s="3">
        <v>221.8</v>
      </c>
      <c r="W487" s="3">
        <v>37.71</v>
      </c>
      <c r="X487" s="3">
        <v>0</v>
      </c>
    </row>
    <row r="488" spans="6:24" x14ac:dyDescent="0.25">
      <c r="F488" s="2">
        <v>114</v>
      </c>
      <c r="G488" s="2">
        <v>0</v>
      </c>
      <c r="V488" s="2">
        <v>169.6</v>
      </c>
      <c r="W488" s="2">
        <v>28.83</v>
      </c>
      <c r="X488" s="2">
        <v>0</v>
      </c>
    </row>
    <row r="489" spans="6:24" x14ac:dyDescent="0.25">
      <c r="F489" s="3">
        <v>101</v>
      </c>
      <c r="G489" s="3">
        <v>1</v>
      </c>
      <c r="V489" s="3">
        <v>89.7</v>
      </c>
      <c r="W489" s="3">
        <v>15.25</v>
      </c>
      <c r="X489" s="3">
        <v>1</v>
      </c>
    </row>
    <row r="490" spans="6:24" x14ac:dyDescent="0.25">
      <c r="F490" s="2">
        <v>117</v>
      </c>
      <c r="G490" s="2">
        <v>0</v>
      </c>
      <c r="V490" s="2">
        <v>80.2</v>
      </c>
      <c r="W490" s="2">
        <v>13.63</v>
      </c>
      <c r="X490" s="2">
        <v>0</v>
      </c>
    </row>
    <row r="491" spans="6:24" x14ac:dyDescent="0.25">
      <c r="F491" s="3">
        <v>82</v>
      </c>
      <c r="G491" s="3">
        <v>0</v>
      </c>
      <c r="V491" s="3">
        <v>125.7</v>
      </c>
      <c r="W491" s="3">
        <v>21.37</v>
      </c>
      <c r="X491" s="3">
        <v>0</v>
      </c>
    </row>
    <row r="492" spans="6:24" x14ac:dyDescent="0.25">
      <c r="F492" s="2">
        <v>92</v>
      </c>
      <c r="G492" s="2">
        <v>0</v>
      </c>
      <c r="V492" s="2">
        <v>176.3</v>
      </c>
      <c r="W492" s="2">
        <v>29.97</v>
      </c>
      <c r="X492" s="2">
        <v>0</v>
      </c>
    </row>
    <row r="493" spans="6:24" x14ac:dyDescent="0.25">
      <c r="F493" s="3">
        <v>82</v>
      </c>
      <c r="G493" s="3">
        <v>0</v>
      </c>
      <c r="V493" s="3">
        <v>207.2</v>
      </c>
      <c r="W493" s="3">
        <v>35.22</v>
      </c>
      <c r="X493" s="3">
        <v>0</v>
      </c>
    </row>
    <row r="494" spans="6:24" x14ac:dyDescent="0.25">
      <c r="F494" s="2">
        <v>90</v>
      </c>
      <c r="G494" s="2">
        <v>0</v>
      </c>
      <c r="V494" s="2">
        <v>205.7</v>
      </c>
      <c r="W494" s="2">
        <v>34.97</v>
      </c>
      <c r="X494" s="2">
        <v>0</v>
      </c>
    </row>
    <row r="495" spans="6:24" x14ac:dyDescent="0.25">
      <c r="F495" s="3">
        <v>124</v>
      </c>
      <c r="G495" s="3">
        <v>0</v>
      </c>
      <c r="V495" s="3">
        <v>157.5</v>
      </c>
      <c r="W495" s="3">
        <v>26.78</v>
      </c>
      <c r="X495" s="3">
        <v>0</v>
      </c>
    </row>
    <row r="496" spans="6:24" x14ac:dyDescent="0.25">
      <c r="F496" s="2">
        <v>39</v>
      </c>
      <c r="G496" s="2">
        <v>0</v>
      </c>
      <c r="V496" s="2">
        <v>160.4</v>
      </c>
      <c r="W496" s="2">
        <v>27.27</v>
      </c>
      <c r="X496" s="2">
        <v>0</v>
      </c>
    </row>
    <row r="497" spans="6:24" x14ac:dyDescent="0.25">
      <c r="F497" s="3">
        <v>75</v>
      </c>
      <c r="G497" s="3">
        <v>0</v>
      </c>
      <c r="V497" s="3">
        <v>214.1</v>
      </c>
      <c r="W497" s="3">
        <v>36.4</v>
      </c>
      <c r="X497" s="3">
        <v>0</v>
      </c>
    </row>
    <row r="498" spans="6:24" x14ac:dyDescent="0.25">
      <c r="F498" s="2">
        <v>102</v>
      </c>
      <c r="G498" s="2">
        <v>0</v>
      </c>
      <c r="V498" s="2">
        <v>102.6</v>
      </c>
      <c r="W498" s="2">
        <v>17.440000000000001</v>
      </c>
      <c r="X498" s="2">
        <v>0</v>
      </c>
    </row>
    <row r="499" spans="6:24" x14ac:dyDescent="0.25">
      <c r="F499" s="3">
        <v>143</v>
      </c>
      <c r="G499" s="3">
        <v>0</v>
      </c>
      <c r="V499" s="3">
        <v>202.8</v>
      </c>
      <c r="W499" s="3">
        <v>34.479999999999997</v>
      </c>
      <c r="X499" s="3">
        <v>0</v>
      </c>
    </row>
    <row r="500" spans="6:24" x14ac:dyDescent="0.25">
      <c r="F500" s="2">
        <v>53</v>
      </c>
      <c r="G500" s="2">
        <v>0</v>
      </c>
      <c r="V500" s="2">
        <v>57.5</v>
      </c>
      <c r="W500" s="2">
        <v>9.7799999999999994</v>
      </c>
      <c r="X500" s="2">
        <v>0</v>
      </c>
    </row>
    <row r="501" spans="6:24" x14ac:dyDescent="0.25">
      <c r="F501" s="3">
        <v>30</v>
      </c>
      <c r="G501" s="3">
        <v>0</v>
      </c>
      <c r="V501" s="3">
        <v>169.9</v>
      </c>
      <c r="W501" s="3">
        <v>28.88</v>
      </c>
      <c r="X501" s="3">
        <v>0</v>
      </c>
    </row>
    <row r="502" spans="6:24" x14ac:dyDescent="0.25">
      <c r="F502" s="2">
        <v>112</v>
      </c>
      <c r="G502" s="2">
        <v>1</v>
      </c>
      <c r="V502" s="2">
        <v>335.5</v>
      </c>
      <c r="W502" s="2">
        <v>57.04</v>
      </c>
      <c r="X502" s="2">
        <v>1</v>
      </c>
    </row>
    <row r="503" spans="6:24" x14ac:dyDescent="0.25">
      <c r="F503" s="3">
        <v>129</v>
      </c>
      <c r="G503" s="3">
        <v>0</v>
      </c>
      <c r="V503" s="3">
        <v>139.5</v>
      </c>
      <c r="W503" s="3">
        <v>23.72</v>
      </c>
      <c r="X503" s="3">
        <v>0</v>
      </c>
    </row>
    <row r="504" spans="6:24" x14ac:dyDescent="0.25">
      <c r="F504" s="2">
        <v>63</v>
      </c>
      <c r="G504" s="2">
        <v>0</v>
      </c>
      <c r="V504" s="2">
        <v>142.30000000000001</v>
      </c>
      <c r="W504" s="2">
        <v>24.19</v>
      </c>
      <c r="X504" s="2">
        <v>0</v>
      </c>
    </row>
    <row r="505" spans="6:24" x14ac:dyDescent="0.25">
      <c r="F505" s="3">
        <v>28</v>
      </c>
      <c r="G505" s="3">
        <v>0</v>
      </c>
      <c r="V505" s="3">
        <v>187.8</v>
      </c>
      <c r="W505" s="3">
        <v>31.93</v>
      </c>
      <c r="X505" s="3">
        <v>0</v>
      </c>
    </row>
    <row r="506" spans="6:24" x14ac:dyDescent="0.25">
      <c r="F506" s="2">
        <v>90</v>
      </c>
      <c r="G506" s="2">
        <v>0</v>
      </c>
      <c r="V506" s="2">
        <v>193.7</v>
      </c>
      <c r="W506" s="2">
        <v>32.93</v>
      </c>
      <c r="X506" s="2">
        <v>0</v>
      </c>
    </row>
    <row r="507" spans="6:24" x14ac:dyDescent="0.25">
      <c r="F507" s="3">
        <v>151</v>
      </c>
      <c r="G507" s="3">
        <v>0</v>
      </c>
      <c r="V507" s="3">
        <v>156.4</v>
      </c>
      <c r="W507" s="3">
        <v>26.59</v>
      </c>
      <c r="X507" s="3">
        <v>0</v>
      </c>
    </row>
    <row r="508" spans="6:24" x14ac:dyDescent="0.25">
      <c r="F508" s="2">
        <v>105</v>
      </c>
      <c r="G508" s="2">
        <v>1</v>
      </c>
      <c r="V508" s="2">
        <v>220.7</v>
      </c>
      <c r="W508" s="2">
        <v>37.520000000000003</v>
      </c>
      <c r="X508" s="2">
        <v>1</v>
      </c>
    </row>
    <row r="509" spans="6:24" x14ac:dyDescent="0.25">
      <c r="F509" s="3">
        <v>41</v>
      </c>
      <c r="G509" s="3">
        <v>0</v>
      </c>
      <c r="V509" s="3">
        <v>239.8</v>
      </c>
      <c r="W509" s="3">
        <v>40.770000000000003</v>
      </c>
      <c r="X509" s="3">
        <v>0</v>
      </c>
    </row>
    <row r="510" spans="6:24" x14ac:dyDescent="0.25">
      <c r="F510" s="2">
        <v>48</v>
      </c>
      <c r="G510" s="2">
        <v>0</v>
      </c>
      <c r="V510" s="2">
        <v>172</v>
      </c>
      <c r="W510" s="2">
        <v>29.24</v>
      </c>
      <c r="X510" s="2">
        <v>0</v>
      </c>
    </row>
    <row r="511" spans="6:24" x14ac:dyDescent="0.25">
      <c r="F511" s="3">
        <v>166</v>
      </c>
      <c r="G511" s="3">
        <v>0</v>
      </c>
      <c r="V511" s="3">
        <v>128.19999999999999</v>
      </c>
      <c r="W511" s="3">
        <v>21.79</v>
      </c>
      <c r="X511" s="3">
        <v>0</v>
      </c>
    </row>
    <row r="512" spans="6:24" x14ac:dyDescent="0.25">
      <c r="F512" s="2">
        <v>79</v>
      </c>
      <c r="G512" s="2">
        <v>0</v>
      </c>
      <c r="V512" s="2">
        <v>130.19999999999999</v>
      </c>
      <c r="W512" s="2">
        <v>22.13</v>
      </c>
      <c r="X512" s="2">
        <v>0</v>
      </c>
    </row>
    <row r="513" spans="6:24" x14ac:dyDescent="0.25">
      <c r="F513" s="3">
        <v>153</v>
      </c>
      <c r="G513" s="3">
        <v>0</v>
      </c>
      <c r="V513" s="3">
        <v>195.4</v>
      </c>
      <c r="W513" s="3">
        <v>33.22</v>
      </c>
      <c r="X513" s="3">
        <v>0</v>
      </c>
    </row>
    <row r="514" spans="6:24" x14ac:dyDescent="0.25">
      <c r="F514" s="2">
        <v>110</v>
      </c>
      <c r="G514" s="2">
        <v>1</v>
      </c>
      <c r="V514" s="2">
        <v>293.3</v>
      </c>
      <c r="W514" s="2">
        <v>49.86</v>
      </c>
      <c r="X514" s="2">
        <v>1</v>
      </c>
    </row>
    <row r="515" spans="6:24" x14ac:dyDescent="0.25">
      <c r="F515" s="3">
        <v>163</v>
      </c>
      <c r="G515" s="3">
        <v>0</v>
      </c>
      <c r="V515" s="3">
        <v>191.3</v>
      </c>
      <c r="W515" s="3">
        <v>32.520000000000003</v>
      </c>
      <c r="X515" s="3">
        <v>0</v>
      </c>
    </row>
    <row r="516" spans="6:24" x14ac:dyDescent="0.25">
      <c r="F516" s="2">
        <v>105</v>
      </c>
      <c r="G516" s="2">
        <v>0</v>
      </c>
      <c r="V516" s="2">
        <v>209.6</v>
      </c>
      <c r="W516" s="2">
        <v>35.630000000000003</v>
      </c>
      <c r="X516" s="2">
        <v>0</v>
      </c>
    </row>
    <row r="517" spans="6:24" x14ac:dyDescent="0.25">
      <c r="F517" s="3">
        <v>172</v>
      </c>
      <c r="G517" s="3">
        <v>0</v>
      </c>
      <c r="V517" s="3">
        <v>215.7</v>
      </c>
      <c r="W517" s="3">
        <v>36.67</v>
      </c>
      <c r="X517" s="3">
        <v>0</v>
      </c>
    </row>
    <row r="518" spans="6:24" x14ac:dyDescent="0.25">
      <c r="F518" s="2">
        <v>126</v>
      </c>
      <c r="G518" s="2">
        <v>0</v>
      </c>
      <c r="V518" s="2">
        <v>161.4</v>
      </c>
      <c r="W518" s="2">
        <v>27.44</v>
      </c>
      <c r="X518" s="2">
        <v>0</v>
      </c>
    </row>
    <row r="519" spans="6:24" x14ac:dyDescent="0.25">
      <c r="F519" s="3">
        <v>97</v>
      </c>
      <c r="G519" s="3">
        <v>0</v>
      </c>
      <c r="V519" s="3">
        <v>144.19999999999999</v>
      </c>
      <c r="W519" s="3">
        <v>24.51</v>
      </c>
      <c r="X519" s="3">
        <v>0</v>
      </c>
    </row>
    <row r="520" spans="6:24" x14ac:dyDescent="0.25">
      <c r="F520" s="2">
        <v>95</v>
      </c>
      <c r="G520" s="2">
        <v>1</v>
      </c>
      <c r="V520" s="2">
        <v>220.2</v>
      </c>
      <c r="W520" s="2">
        <v>37.43</v>
      </c>
      <c r="X520" s="2">
        <v>1</v>
      </c>
    </row>
    <row r="521" spans="6:24" x14ac:dyDescent="0.25">
      <c r="F521" s="3">
        <v>87</v>
      </c>
      <c r="G521" s="3">
        <v>0</v>
      </c>
      <c r="V521" s="3">
        <v>256.2</v>
      </c>
      <c r="W521" s="3">
        <v>43.55</v>
      </c>
      <c r="X521" s="3">
        <v>0</v>
      </c>
    </row>
    <row r="522" spans="6:24" x14ac:dyDescent="0.25">
      <c r="F522" s="2">
        <v>97</v>
      </c>
      <c r="G522" s="2">
        <v>0</v>
      </c>
      <c r="V522" s="2">
        <v>112.7</v>
      </c>
      <c r="W522" s="2">
        <v>19.16</v>
      </c>
      <c r="X522" s="2">
        <v>0</v>
      </c>
    </row>
    <row r="523" spans="6:24" x14ac:dyDescent="0.25">
      <c r="F523" s="3">
        <v>140</v>
      </c>
      <c r="G523" s="3">
        <v>0</v>
      </c>
      <c r="V523" s="3">
        <v>194.8</v>
      </c>
      <c r="W523" s="3">
        <v>33.119999999999997</v>
      </c>
      <c r="X523" s="3">
        <v>0</v>
      </c>
    </row>
    <row r="524" spans="6:24" x14ac:dyDescent="0.25">
      <c r="F524" s="2">
        <v>169</v>
      </c>
      <c r="G524" s="2">
        <v>0</v>
      </c>
      <c r="V524" s="2">
        <v>100.8</v>
      </c>
      <c r="W524" s="2">
        <v>17.14</v>
      </c>
      <c r="X524" s="2">
        <v>0</v>
      </c>
    </row>
    <row r="525" spans="6:24" x14ac:dyDescent="0.25">
      <c r="F525" s="3">
        <v>68</v>
      </c>
      <c r="G525" s="3">
        <v>0</v>
      </c>
      <c r="V525" s="3">
        <v>82.5</v>
      </c>
      <c r="W525" s="3">
        <v>14.03</v>
      </c>
      <c r="X525" s="3">
        <v>0</v>
      </c>
    </row>
    <row r="526" spans="6:24" x14ac:dyDescent="0.25">
      <c r="F526" s="2">
        <v>122</v>
      </c>
      <c r="G526" s="2">
        <v>0</v>
      </c>
      <c r="V526" s="2">
        <v>146.4</v>
      </c>
      <c r="W526" s="2">
        <v>24.89</v>
      </c>
      <c r="X526" s="2">
        <v>0</v>
      </c>
    </row>
    <row r="527" spans="6:24" x14ac:dyDescent="0.25">
      <c r="F527" s="3">
        <v>36</v>
      </c>
      <c r="G527" s="3">
        <v>0</v>
      </c>
      <c r="V527" s="3">
        <v>177.9</v>
      </c>
      <c r="W527" s="3">
        <v>30.24</v>
      </c>
      <c r="X527" s="3">
        <v>0</v>
      </c>
    </row>
    <row r="528" spans="6:24" x14ac:dyDescent="0.25">
      <c r="F528" s="2">
        <v>120</v>
      </c>
      <c r="G528" s="2">
        <v>0</v>
      </c>
      <c r="V528" s="2">
        <v>153.5</v>
      </c>
      <c r="W528" s="2">
        <v>26.1</v>
      </c>
      <c r="X528" s="2">
        <v>0</v>
      </c>
    </row>
    <row r="529" spans="6:24" x14ac:dyDescent="0.25">
      <c r="F529" s="3">
        <v>121</v>
      </c>
      <c r="G529" s="3">
        <v>0</v>
      </c>
      <c r="V529" s="3">
        <v>150.69999999999999</v>
      </c>
      <c r="W529" s="3">
        <v>25.62</v>
      </c>
      <c r="X529" s="3">
        <v>0</v>
      </c>
    </row>
    <row r="530" spans="6:24" x14ac:dyDescent="0.25">
      <c r="F530" s="2">
        <v>64</v>
      </c>
      <c r="G530" s="2">
        <v>0</v>
      </c>
      <c r="V530" s="2">
        <v>180.1</v>
      </c>
      <c r="W530" s="2">
        <v>30.62</v>
      </c>
      <c r="X530" s="2">
        <v>0</v>
      </c>
    </row>
    <row r="531" spans="6:24" x14ac:dyDescent="0.25">
      <c r="F531" s="3">
        <v>13</v>
      </c>
      <c r="G531" s="3">
        <v>0</v>
      </c>
      <c r="V531" s="3">
        <v>265.3</v>
      </c>
      <c r="W531" s="3">
        <v>45.1</v>
      </c>
      <c r="X531" s="3">
        <v>0</v>
      </c>
    </row>
    <row r="532" spans="6:24" x14ac:dyDescent="0.25">
      <c r="F532" s="2">
        <v>106</v>
      </c>
      <c r="G532" s="2">
        <v>0</v>
      </c>
      <c r="V532" s="2">
        <v>128.6</v>
      </c>
      <c r="W532" s="2">
        <v>21.86</v>
      </c>
      <c r="X532" s="2">
        <v>0</v>
      </c>
    </row>
    <row r="533" spans="6:24" x14ac:dyDescent="0.25">
      <c r="F533" s="3">
        <v>88</v>
      </c>
      <c r="G533" s="3">
        <v>0</v>
      </c>
      <c r="V533" s="3">
        <v>161.5</v>
      </c>
      <c r="W533" s="3">
        <v>27.46</v>
      </c>
      <c r="X533" s="3">
        <v>0</v>
      </c>
    </row>
    <row r="534" spans="6:24" x14ac:dyDescent="0.25">
      <c r="F534" s="2">
        <v>74</v>
      </c>
      <c r="G534" s="2">
        <v>0</v>
      </c>
      <c r="V534" s="2">
        <v>165.3</v>
      </c>
      <c r="W534" s="2">
        <v>28.1</v>
      </c>
      <c r="X534" s="2">
        <v>0</v>
      </c>
    </row>
    <row r="535" spans="6:24" x14ac:dyDescent="0.25">
      <c r="F535" s="3">
        <v>83</v>
      </c>
      <c r="G535" s="3">
        <v>0</v>
      </c>
      <c r="V535" s="3">
        <v>195</v>
      </c>
      <c r="W535" s="3">
        <v>33.15</v>
      </c>
      <c r="X535" s="3">
        <v>0</v>
      </c>
    </row>
    <row r="536" spans="6:24" x14ac:dyDescent="0.25">
      <c r="F536" s="2">
        <v>49</v>
      </c>
      <c r="G536" s="2">
        <v>0</v>
      </c>
      <c r="V536" s="2">
        <v>213.8</v>
      </c>
      <c r="W536" s="2">
        <v>36.35</v>
      </c>
      <c r="X536" s="2">
        <v>0</v>
      </c>
    </row>
    <row r="537" spans="6:24" x14ac:dyDescent="0.25">
      <c r="F537" s="3">
        <v>111</v>
      </c>
      <c r="G537" s="3">
        <v>0</v>
      </c>
      <c r="V537" s="3">
        <v>205.5</v>
      </c>
      <c r="W537" s="3">
        <v>34.94</v>
      </c>
      <c r="X537" s="3">
        <v>0</v>
      </c>
    </row>
    <row r="538" spans="6:24" x14ac:dyDescent="0.25">
      <c r="F538" s="2">
        <v>50</v>
      </c>
      <c r="G538" s="2">
        <v>0</v>
      </c>
      <c r="V538" s="2">
        <v>252.9</v>
      </c>
      <c r="W538" s="2">
        <v>42.99</v>
      </c>
      <c r="X538" s="2">
        <v>0</v>
      </c>
    </row>
    <row r="539" spans="6:24" x14ac:dyDescent="0.25">
      <c r="F539" s="3">
        <v>88</v>
      </c>
      <c r="G539" s="3">
        <v>0</v>
      </c>
      <c r="V539" s="3">
        <v>192</v>
      </c>
      <c r="W539" s="3">
        <v>32.64</v>
      </c>
      <c r="X539" s="3">
        <v>0</v>
      </c>
    </row>
    <row r="540" spans="6:24" x14ac:dyDescent="0.25">
      <c r="F540" s="2">
        <v>131</v>
      </c>
      <c r="G540" s="2">
        <v>0</v>
      </c>
      <c r="V540" s="2">
        <v>69.099999999999994</v>
      </c>
      <c r="W540" s="2">
        <v>11.75</v>
      </c>
      <c r="X540" s="2">
        <v>0</v>
      </c>
    </row>
    <row r="541" spans="6:24" x14ac:dyDescent="0.25">
      <c r="F541" s="3">
        <v>79</v>
      </c>
      <c r="G541" s="3">
        <v>1</v>
      </c>
      <c r="V541" s="3">
        <v>261.7</v>
      </c>
      <c r="W541" s="3">
        <v>44.49</v>
      </c>
      <c r="X541" s="3">
        <v>1</v>
      </c>
    </row>
    <row r="542" spans="6:24" x14ac:dyDescent="0.25">
      <c r="F542" s="2">
        <v>140</v>
      </c>
      <c r="G542" s="2">
        <v>0</v>
      </c>
      <c r="V542" s="2">
        <v>235.5</v>
      </c>
      <c r="W542" s="2">
        <v>40.04</v>
      </c>
      <c r="X542" s="2">
        <v>0</v>
      </c>
    </row>
    <row r="543" spans="6:24" x14ac:dyDescent="0.25">
      <c r="F543" s="3">
        <v>105</v>
      </c>
      <c r="G543" s="3">
        <v>0</v>
      </c>
      <c r="V543" s="3">
        <v>213.4</v>
      </c>
      <c r="W543" s="3">
        <v>36.28</v>
      </c>
      <c r="X543" s="3">
        <v>0</v>
      </c>
    </row>
    <row r="544" spans="6:24" x14ac:dyDescent="0.25">
      <c r="F544" s="2">
        <v>87</v>
      </c>
      <c r="G544" s="2">
        <v>0</v>
      </c>
      <c r="V544" s="2">
        <v>263.8</v>
      </c>
      <c r="W544" s="2">
        <v>44.85</v>
      </c>
      <c r="X544" s="2">
        <v>0</v>
      </c>
    </row>
    <row r="545" spans="6:24" x14ac:dyDescent="0.25">
      <c r="F545" s="3">
        <v>96</v>
      </c>
      <c r="G545" s="3">
        <v>0</v>
      </c>
      <c r="V545" s="3">
        <v>183.4</v>
      </c>
      <c r="W545" s="3">
        <v>31.18</v>
      </c>
      <c r="X545" s="3">
        <v>0</v>
      </c>
    </row>
    <row r="546" spans="6:24" x14ac:dyDescent="0.25">
      <c r="F546" s="2">
        <v>79</v>
      </c>
      <c r="G546" s="2">
        <v>1</v>
      </c>
      <c r="V546" s="2">
        <v>157.6</v>
      </c>
      <c r="W546" s="2">
        <v>26.79</v>
      </c>
      <c r="X546" s="2">
        <v>1</v>
      </c>
    </row>
    <row r="547" spans="6:24" x14ac:dyDescent="0.25">
      <c r="F547" s="3">
        <v>55</v>
      </c>
      <c r="G547" s="3">
        <v>0</v>
      </c>
      <c r="V547" s="3">
        <v>175.6</v>
      </c>
      <c r="W547" s="3">
        <v>29.85</v>
      </c>
      <c r="X547" s="3">
        <v>0</v>
      </c>
    </row>
    <row r="548" spans="6:24" x14ac:dyDescent="0.25">
      <c r="F548" s="2">
        <v>130</v>
      </c>
      <c r="G548" s="2">
        <v>0</v>
      </c>
      <c r="V548" s="2">
        <v>242.5</v>
      </c>
      <c r="W548" s="2">
        <v>41.23</v>
      </c>
      <c r="X548" s="2">
        <v>0</v>
      </c>
    </row>
    <row r="549" spans="6:24" x14ac:dyDescent="0.25">
      <c r="F549" s="3">
        <v>34</v>
      </c>
      <c r="G549" s="3">
        <v>0</v>
      </c>
      <c r="V549" s="3">
        <v>151</v>
      </c>
      <c r="W549" s="3">
        <v>25.67</v>
      </c>
      <c r="X549" s="3">
        <v>0</v>
      </c>
    </row>
    <row r="550" spans="6:24" x14ac:dyDescent="0.25">
      <c r="F550" s="2">
        <v>139</v>
      </c>
      <c r="G550" s="2">
        <v>0</v>
      </c>
      <c r="V550" s="2">
        <v>138.1</v>
      </c>
      <c r="W550" s="2">
        <v>23.48</v>
      </c>
      <c r="X550" s="2">
        <v>0</v>
      </c>
    </row>
    <row r="551" spans="6:24" x14ac:dyDescent="0.25">
      <c r="F551" s="3">
        <v>109</v>
      </c>
      <c r="G551" s="3">
        <v>1</v>
      </c>
      <c r="V551" s="3">
        <v>264.7</v>
      </c>
      <c r="W551" s="3">
        <v>45</v>
      </c>
      <c r="X551" s="3">
        <v>1</v>
      </c>
    </row>
    <row r="552" spans="6:24" x14ac:dyDescent="0.25">
      <c r="F552" s="2">
        <v>65</v>
      </c>
      <c r="G552" s="2">
        <v>0</v>
      </c>
      <c r="V552" s="2">
        <v>282.3</v>
      </c>
      <c r="W552" s="2">
        <v>47.99</v>
      </c>
      <c r="X552" s="2">
        <v>0</v>
      </c>
    </row>
    <row r="553" spans="6:24" x14ac:dyDescent="0.25">
      <c r="F553" s="3">
        <v>152</v>
      </c>
      <c r="G553" s="3">
        <v>0</v>
      </c>
      <c r="V553" s="3">
        <v>197.1</v>
      </c>
      <c r="W553" s="3">
        <v>33.51</v>
      </c>
      <c r="X553" s="3">
        <v>0</v>
      </c>
    </row>
    <row r="554" spans="6:24" x14ac:dyDescent="0.25">
      <c r="F554" s="2">
        <v>147</v>
      </c>
      <c r="G554" s="2">
        <v>0</v>
      </c>
      <c r="V554" s="2">
        <v>205.3</v>
      </c>
      <c r="W554" s="2">
        <v>34.9</v>
      </c>
      <c r="X554" s="2">
        <v>0</v>
      </c>
    </row>
    <row r="555" spans="6:24" x14ac:dyDescent="0.25">
      <c r="F555" s="3">
        <v>112</v>
      </c>
      <c r="G555" s="3">
        <v>0</v>
      </c>
      <c r="V555" s="3">
        <v>181.8</v>
      </c>
      <c r="W555" s="3">
        <v>30.91</v>
      </c>
      <c r="X555" s="3">
        <v>0</v>
      </c>
    </row>
    <row r="556" spans="6:24" x14ac:dyDescent="0.25">
      <c r="F556" s="2">
        <v>120</v>
      </c>
      <c r="G556" s="2">
        <v>0</v>
      </c>
      <c r="V556" s="2">
        <v>252</v>
      </c>
      <c r="W556" s="2">
        <v>42.84</v>
      </c>
      <c r="X556" s="2">
        <v>0</v>
      </c>
    </row>
    <row r="557" spans="6:24" x14ac:dyDescent="0.25">
      <c r="F557" s="3">
        <v>171</v>
      </c>
      <c r="G557" s="3">
        <v>0</v>
      </c>
      <c r="V557" s="3">
        <v>231.2</v>
      </c>
      <c r="W557" s="3">
        <v>39.299999999999997</v>
      </c>
      <c r="X557" s="3">
        <v>0</v>
      </c>
    </row>
    <row r="558" spans="6:24" x14ac:dyDescent="0.25">
      <c r="F558" s="2">
        <v>101</v>
      </c>
      <c r="G558" s="2">
        <v>0</v>
      </c>
      <c r="V558" s="2">
        <v>200.1</v>
      </c>
      <c r="W558" s="2">
        <v>34.020000000000003</v>
      </c>
      <c r="X558" s="2">
        <v>0</v>
      </c>
    </row>
    <row r="559" spans="6:24" x14ac:dyDescent="0.25">
      <c r="F559" s="3">
        <v>32</v>
      </c>
      <c r="G559" s="3">
        <v>0</v>
      </c>
      <c r="V559" s="3">
        <v>266.7</v>
      </c>
      <c r="W559" s="3">
        <v>45.34</v>
      </c>
      <c r="X559" s="3">
        <v>0</v>
      </c>
    </row>
    <row r="560" spans="6:24" x14ac:dyDescent="0.25">
      <c r="F560" s="2">
        <v>151</v>
      </c>
      <c r="G560" s="2">
        <v>0</v>
      </c>
      <c r="V560" s="2">
        <v>175.3</v>
      </c>
      <c r="W560" s="2">
        <v>29.8</v>
      </c>
      <c r="X560" s="2">
        <v>0</v>
      </c>
    </row>
    <row r="561" spans="6:24" x14ac:dyDescent="0.25">
      <c r="F561" s="3">
        <v>60</v>
      </c>
      <c r="G561" s="3">
        <v>0</v>
      </c>
      <c r="V561" s="3">
        <v>125.1</v>
      </c>
      <c r="W561" s="3">
        <v>21.27</v>
      </c>
      <c r="X561" s="3">
        <v>0</v>
      </c>
    </row>
    <row r="562" spans="6:24" x14ac:dyDescent="0.25">
      <c r="F562" s="2">
        <v>119</v>
      </c>
      <c r="G562" s="2">
        <v>0</v>
      </c>
      <c r="V562" s="2">
        <v>176.8</v>
      </c>
      <c r="W562" s="2">
        <v>30.06</v>
      </c>
      <c r="X562" s="2">
        <v>0</v>
      </c>
    </row>
    <row r="563" spans="6:24" x14ac:dyDescent="0.25">
      <c r="F563" s="3">
        <v>43</v>
      </c>
      <c r="G563" s="3">
        <v>0</v>
      </c>
      <c r="V563" s="3">
        <v>241.9</v>
      </c>
      <c r="W563" s="3">
        <v>41.12</v>
      </c>
      <c r="X563" s="3">
        <v>0</v>
      </c>
    </row>
    <row r="564" spans="6:24" x14ac:dyDescent="0.25">
      <c r="F564" s="2">
        <v>84</v>
      </c>
      <c r="G564" s="2">
        <v>0</v>
      </c>
      <c r="V564" s="2">
        <v>217.1</v>
      </c>
      <c r="W564" s="2">
        <v>36.909999999999997</v>
      </c>
      <c r="X564" s="2">
        <v>0</v>
      </c>
    </row>
    <row r="565" spans="6:24" x14ac:dyDescent="0.25">
      <c r="F565" s="3">
        <v>65</v>
      </c>
      <c r="G565" s="3">
        <v>0</v>
      </c>
      <c r="V565" s="3">
        <v>195.4</v>
      </c>
      <c r="W565" s="3">
        <v>33.22</v>
      </c>
      <c r="X565" s="3">
        <v>0</v>
      </c>
    </row>
    <row r="566" spans="6:24" x14ac:dyDescent="0.25">
      <c r="F566" s="2">
        <v>75</v>
      </c>
      <c r="G566" s="2">
        <v>1</v>
      </c>
      <c r="V566" s="2">
        <v>222.4</v>
      </c>
      <c r="W566" s="2">
        <v>37.81</v>
      </c>
      <c r="X566" s="2">
        <v>1</v>
      </c>
    </row>
    <row r="567" spans="6:24" x14ac:dyDescent="0.25">
      <c r="F567" s="3">
        <v>116</v>
      </c>
      <c r="G567" s="3">
        <v>0</v>
      </c>
      <c r="V567" s="3">
        <v>189.5</v>
      </c>
      <c r="W567" s="3">
        <v>32.22</v>
      </c>
      <c r="X567" s="3">
        <v>0</v>
      </c>
    </row>
    <row r="568" spans="6:24" x14ac:dyDescent="0.25">
      <c r="F568" s="2">
        <v>107</v>
      </c>
      <c r="G568" s="2">
        <v>0</v>
      </c>
      <c r="V568" s="2">
        <v>123.1</v>
      </c>
      <c r="W568" s="2">
        <v>20.93</v>
      </c>
      <c r="X568" s="2">
        <v>0</v>
      </c>
    </row>
    <row r="569" spans="6:24" x14ac:dyDescent="0.25">
      <c r="F569" s="3">
        <v>189</v>
      </c>
      <c r="G569" s="3">
        <v>0</v>
      </c>
      <c r="V569" s="3">
        <v>256.7</v>
      </c>
      <c r="W569" s="3">
        <v>43.64</v>
      </c>
      <c r="X569" s="3">
        <v>0</v>
      </c>
    </row>
    <row r="570" spans="6:24" x14ac:dyDescent="0.25">
      <c r="F570" s="2">
        <v>123</v>
      </c>
      <c r="G570" s="2">
        <v>0</v>
      </c>
      <c r="V570" s="2">
        <v>159.1</v>
      </c>
      <c r="W570" s="2">
        <v>27.05</v>
      </c>
      <c r="X570" s="2">
        <v>0</v>
      </c>
    </row>
    <row r="571" spans="6:24" x14ac:dyDescent="0.25">
      <c r="F571" s="3">
        <v>110</v>
      </c>
      <c r="G571" s="3">
        <v>0</v>
      </c>
      <c r="V571" s="3">
        <v>100.1</v>
      </c>
      <c r="W571" s="3">
        <v>17.02</v>
      </c>
      <c r="X571" s="3">
        <v>0</v>
      </c>
    </row>
    <row r="572" spans="6:24" x14ac:dyDescent="0.25">
      <c r="F572" s="2">
        <v>63</v>
      </c>
      <c r="G572" s="2">
        <v>0</v>
      </c>
      <c r="V572" s="2">
        <v>30.9</v>
      </c>
      <c r="W572" s="2">
        <v>5.25</v>
      </c>
      <c r="X572" s="2">
        <v>0</v>
      </c>
    </row>
    <row r="573" spans="6:24" x14ac:dyDescent="0.25">
      <c r="F573" s="3">
        <v>176</v>
      </c>
      <c r="G573" s="3">
        <v>0</v>
      </c>
      <c r="V573" s="3">
        <v>223.2</v>
      </c>
      <c r="W573" s="3">
        <v>37.94</v>
      </c>
      <c r="X573" s="3">
        <v>0</v>
      </c>
    </row>
    <row r="574" spans="6:24" x14ac:dyDescent="0.25">
      <c r="F574" s="2">
        <v>108</v>
      </c>
      <c r="G574" s="2">
        <v>0</v>
      </c>
      <c r="V574" s="2">
        <v>187.4</v>
      </c>
      <c r="W574" s="2">
        <v>31.86</v>
      </c>
      <c r="X574" s="2">
        <v>0</v>
      </c>
    </row>
    <row r="575" spans="6:24" x14ac:dyDescent="0.25">
      <c r="F575" s="3">
        <v>71</v>
      </c>
      <c r="G575" s="3">
        <v>0</v>
      </c>
      <c r="V575" s="3">
        <v>277.5</v>
      </c>
      <c r="W575" s="3">
        <v>47.18</v>
      </c>
      <c r="X575" s="3">
        <v>0</v>
      </c>
    </row>
    <row r="576" spans="6:24" x14ac:dyDescent="0.25">
      <c r="F576" s="2">
        <v>137</v>
      </c>
      <c r="G576" s="2">
        <v>0</v>
      </c>
      <c r="V576" s="2">
        <v>147.19999999999999</v>
      </c>
      <c r="W576" s="2">
        <v>25.02</v>
      </c>
      <c r="X576" s="2">
        <v>0</v>
      </c>
    </row>
    <row r="577" spans="6:24" x14ac:dyDescent="0.25">
      <c r="F577" s="3">
        <v>82</v>
      </c>
      <c r="G577" s="3">
        <v>0</v>
      </c>
      <c r="V577" s="3">
        <v>185.8</v>
      </c>
      <c r="W577" s="3">
        <v>31.59</v>
      </c>
      <c r="X577" s="3">
        <v>0</v>
      </c>
    </row>
    <row r="578" spans="6:24" x14ac:dyDescent="0.25">
      <c r="F578" s="2">
        <v>92</v>
      </c>
      <c r="G578" s="2">
        <v>0</v>
      </c>
      <c r="V578" s="2">
        <v>155.4</v>
      </c>
      <c r="W578" s="2">
        <v>26.42</v>
      </c>
      <c r="X578" s="2">
        <v>0</v>
      </c>
    </row>
    <row r="579" spans="6:24" x14ac:dyDescent="0.25">
      <c r="F579" s="3">
        <v>165</v>
      </c>
      <c r="G579" s="3">
        <v>0</v>
      </c>
      <c r="V579" s="3">
        <v>154.19999999999999</v>
      </c>
      <c r="W579" s="3">
        <v>26.21</v>
      </c>
      <c r="X579" s="3">
        <v>0</v>
      </c>
    </row>
    <row r="580" spans="6:24" x14ac:dyDescent="0.25">
      <c r="F580" s="2">
        <v>96</v>
      </c>
      <c r="G580" s="2">
        <v>0</v>
      </c>
      <c r="V580" s="2">
        <v>97.6</v>
      </c>
      <c r="W580" s="2">
        <v>16.59</v>
      </c>
      <c r="X580" s="2">
        <v>0</v>
      </c>
    </row>
    <row r="581" spans="6:24" x14ac:dyDescent="0.25">
      <c r="F581" s="3">
        <v>156</v>
      </c>
      <c r="G581" s="3">
        <v>0</v>
      </c>
      <c r="V581" s="3">
        <v>178.8</v>
      </c>
      <c r="W581" s="3">
        <v>30.4</v>
      </c>
      <c r="X581" s="3">
        <v>0</v>
      </c>
    </row>
    <row r="582" spans="6:24" x14ac:dyDescent="0.25">
      <c r="F582" s="2">
        <v>63</v>
      </c>
      <c r="G582" s="2">
        <v>0</v>
      </c>
      <c r="V582" s="2">
        <v>149.30000000000001</v>
      </c>
      <c r="W582" s="2">
        <v>25.38</v>
      </c>
      <c r="X582" s="2">
        <v>0</v>
      </c>
    </row>
    <row r="583" spans="6:24" x14ac:dyDescent="0.25">
      <c r="F583" s="3">
        <v>37</v>
      </c>
      <c r="G583" s="3">
        <v>0</v>
      </c>
      <c r="V583" s="3">
        <v>206</v>
      </c>
      <c r="W583" s="3">
        <v>35.020000000000003</v>
      </c>
      <c r="X583" s="3">
        <v>0</v>
      </c>
    </row>
    <row r="584" spans="6:24" x14ac:dyDescent="0.25">
      <c r="F584" s="2">
        <v>98</v>
      </c>
      <c r="G584" s="2">
        <v>0</v>
      </c>
      <c r="V584" s="2">
        <v>216.8</v>
      </c>
      <c r="W584" s="2">
        <v>36.86</v>
      </c>
      <c r="X584" s="2">
        <v>0</v>
      </c>
    </row>
    <row r="585" spans="6:24" x14ac:dyDescent="0.25">
      <c r="F585" s="3">
        <v>121</v>
      </c>
      <c r="G585" s="3">
        <v>0</v>
      </c>
      <c r="V585" s="3">
        <v>103.3</v>
      </c>
      <c r="W585" s="3">
        <v>17.559999999999999</v>
      </c>
      <c r="X585" s="3">
        <v>0</v>
      </c>
    </row>
    <row r="586" spans="6:24" x14ac:dyDescent="0.25">
      <c r="F586" s="2">
        <v>94</v>
      </c>
      <c r="G586" s="2">
        <v>0</v>
      </c>
      <c r="V586" s="2">
        <v>139.4</v>
      </c>
      <c r="W586" s="2">
        <v>23.7</v>
      </c>
      <c r="X586" s="2">
        <v>0</v>
      </c>
    </row>
    <row r="587" spans="6:24" x14ac:dyDescent="0.25">
      <c r="F587" s="3">
        <v>99</v>
      </c>
      <c r="G587" s="3">
        <v>0</v>
      </c>
      <c r="V587" s="3">
        <v>191.2</v>
      </c>
      <c r="W587" s="3">
        <v>32.5</v>
      </c>
      <c r="X587" s="3">
        <v>0</v>
      </c>
    </row>
    <row r="588" spans="6:24" x14ac:dyDescent="0.25">
      <c r="F588" s="2">
        <v>163</v>
      </c>
      <c r="G588" s="2">
        <v>0</v>
      </c>
      <c r="V588" s="2">
        <v>160</v>
      </c>
      <c r="W588" s="2">
        <v>27.2</v>
      </c>
      <c r="X588" s="2">
        <v>0</v>
      </c>
    </row>
    <row r="589" spans="6:24" x14ac:dyDescent="0.25">
      <c r="F589" s="3">
        <v>161</v>
      </c>
      <c r="G589" s="3">
        <v>0</v>
      </c>
      <c r="V589" s="3">
        <v>221.7</v>
      </c>
      <c r="W589" s="3">
        <v>37.69</v>
      </c>
      <c r="X589" s="3">
        <v>0</v>
      </c>
    </row>
    <row r="590" spans="6:24" x14ac:dyDescent="0.25">
      <c r="F590" s="2">
        <v>108</v>
      </c>
      <c r="G590" s="2">
        <v>0</v>
      </c>
      <c r="V590" s="2">
        <v>215.6</v>
      </c>
      <c r="W590" s="2">
        <v>36.65</v>
      </c>
      <c r="X590" s="2">
        <v>0</v>
      </c>
    </row>
    <row r="591" spans="6:24" x14ac:dyDescent="0.25">
      <c r="F591" s="3">
        <v>84</v>
      </c>
      <c r="G591" s="3">
        <v>0</v>
      </c>
      <c r="V591" s="3">
        <v>165.3</v>
      </c>
      <c r="W591" s="3">
        <v>28.1</v>
      </c>
      <c r="X591" s="3">
        <v>0</v>
      </c>
    </row>
    <row r="592" spans="6:24" x14ac:dyDescent="0.25">
      <c r="F592" s="2">
        <v>83</v>
      </c>
      <c r="G592" s="2">
        <v>0</v>
      </c>
      <c r="V592" s="2">
        <v>94.7</v>
      </c>
      <c r="W592" s="2">
        <v>16.100000000000001</v>
      </c>
      <c r="X592" s="2">
        <v>0</v>
      </c>
    </row>
    <row r="593" spans="6:24" x14ac:dyDescent="0.25">
      <c r="F593" s="3">
        <v>139</v>
      </c>
      <c r="G593" s="3">
        <v>0</v>
      </c>
      <c r="V593" s="3">
        <v>203.2</v>
      </c>
      <c r="W593" s="3">
        <v>34.54</v>
      </c>
      <c r="X593" s="3">
        <v>0</v>
      </c>
    </row>
    <row r="594" spans="6:24" x14ac:dyDescent="0.25">
      <c r="F594" s="2">
        <v>69</v>
      </c>
      <c r="G594" s="2">
        <v>0</v>
      </c>
      <c r="V594" s="2">
        <v>195.3</v>
      </c>
      <c r="W594" s="2">
        <v>33.200000000000003</v>
      </c>
      <c r="X594" s="2">
        <v>0</v>
      </c>
    </row>
    <row r="595" spans="6:24" x14ac:dyDescent="0.25">
      <c r="F595" s="3">
        <v>106</v>
      </c>
      <c r="G595" s="3">
        <v>0</v>
      </c>
      <c r="V595" s="3">
        <v>114.4</v>
      </c>
      <c r="W595" s="3">
        <v>19.45</v>
      </c>
      <c r="X595" s="3">
        <v>0</v>
      </c>
    </row>
    <row r="596" spans="6:24" x14ac:dyDescent="0.25">
      <c r="F596" s="2">
        <v>158</v>
      </c>
      <c r="G596" s="2">
        <v>0</v>
      </c>
      <c r="V596" s="2">
        <v>222.8</v>
      </c>
      <c r="W596" s="2">
        <v>37.880000000000003</v>
      </c>
      <c r="X596" s="2">
        <v>0</v>
      </c>
    </row>
    <row r="597" spans="6:24" x14ac:dyDescent="0.25">
      <c r="F597" s="3">
        <v>168</v>
      </c>
      <c r="G597" s="3">
        <v>0</v>
      </c>
      <c r="V597" s="3">
        <v>175.9</v>
      </c>
      <c r="W597" s="3">
        <v>29.9</v>
      </c>
      <c r="X597" s="3">
        <v>0</v>
      </c>
    </row>
    <row r="598" spans="6:24" x14ac:dyDescent="0.25">
      <c r="F598" s="2">
        <v>115</v>
      </c>
      <c r="G598" s="2">
        <v>1</v>
      </c>
      <c r="V598" s="2">
        <v>249.9</v>
      </c>
      <c r="W598" s="2">
        <v>42.48</v>
      </c>
      <c r="X598" s="2">
        <v>1</v>
      </c>
    </row>
    <row r="599" spans="6:24" x14ac:dyDescent="0.25">
      <c r="F599" s="3">
        <v>57</v>
      </c>
      <c r="G599" s="3">
        <v>0</v>
      </c>
      <c r="V599" s="3">
        <v>234.5</v>
      </c>
      <c r="W599" s="3">
        <v>39.869999999999997</v>
      </c>
      <c r="X599" s="3">
        <v>0</v>
      </c>
    </row>
    <row r="600" spans="6:24" x14ac:dyDescent="0.25">
      <c r="F600" s="2">
        <v>67</v>
      </c>
      <c r="G600" s="2">
        <v>0</v>
      </c>
      <c r="V600" s="2">
        <v>210.7</v>
      </c>
      <c r="W600" s="2">
        <v>35.82</v>
      </c>
      <c r="X600" s="2">
        <v>0</v>
      </c>
    </row>
    <row r="601" spans="6:24" x14ac:dyDescent="0.25">
      <c r="F601" s="3">
        <v>127</v>
      </c>
      <c r="G601" s="3">
        <v>0</v>
      </c>
      <c r="V601" s="3">
        <v>182.3</v>
      </c>
      <c r="W601" s="3">
        <v>30.99</v>
      </c>
      <c r="X601" s="3">
        <v>0</v>
      </c>
    </row>
    <row r="602" spans="6:24" x14ac:dyDescent="0.25">
      <c r="F602" s="2">
        <v>78</v>
      </c>
      <c r="G602" s="2">
        <v>0</v>
      </c>
      <c r="V602" s="2">
        <v>190.3</v>
      </c>
      <c r="W602" s="2">
        <v>32.35</v>
      </c>
      <c r="X602" s="2">
        <v>0</v>
      </c>
    </row>
    <row r="603" spans="6:24" x14ac:dyDescent="0.25">
      <c r="F603" s="3">
        <v>100</v>
      </c>
      <c r="G603" s="3">
        <v>0</v>
      </c>
      <c r="V603" s="3">
        <v>177.1</v>
      </c>
      <c r="W603" s="3">
        <v>30.11</v>
      </c>
      <c r="X603" s="3">
        <v>0</v>
      </c>
    </row>
    <row r="604" spans="6:24" x14ac:dyDescent="0.25">
      <c r="F604" s="2">
        <v>103</v>
      </c>
      <c r="G604" s="2">
        <v>1</v>
      </c>
      <c r="V604" s="2">
        <v>87.2</v>
      </c>
      <c r="W604" s="2">
        <v>14.82</v>
      </c>
      <c r="X604" s="2">
        <v>1</v>
      </c>
    </row>
    <row r="605" spans="6:24" x14ac:dyDescent="0.25">
      <c r="F605" s="3">
        <v>113</v>
      </c>
      <c r="G605" s="3">
        <v>0</v>
      </c>
      <c r="V605" s="3">
        <v>215.6</v>
      </c>
      <c r="W605" s="3">
        <v>36.65</v>
      </c>
      <c r="X605" s="3">
        <v>0</v>
      </c>
    </row>
    <row r="606" spans="6:24" x14ac:dyDescent="0.25">
      <c r="F606" s="2">
        <v>129</v>
      </c>
      <c r="G606" s="2">
        <v>0</v>
      </c>
      <c r="V606" s="2">
        <v>192.8</v>
      </c>
      <c r="W606" s="2">
        <v>32.78</v>
      </c>
      <c r="X606" s="2">
        <v>0</v>
      </c>
    </row>
    <row r="607" spans="6:24" x14ac:dyDescent="0.25">
      <c r="F607" s="3">
        <v>57</v>
      </c>
      <c r="G607" s="3">
        <v>0</v>
      </c>
      <c r="V607" s="3">
        <v>149.30000000000001</v>
      </c>
      <c r="W607" s="3">
        <v>25.38</v>
      </c>
      <c r="X607" s="3">
        <v>0</v>
      </c>
    </row>
    <row r="608" spans="6:24" x14ac:dyDescent="0.25">
      <c r="F608" s="2">
        <v>82</v>
      </c>
      <c r="G608" s="2">
        <v>0</v>
      </c>
      <c r="V608" s="2">
        <v>143.69999999999999</v>
      </c>
      <c r="W608" s="2">
        <v>24.43</v>
      </c>
      <c r="X608" s="2">
        <v>0</v>
      </c>
    </row>
    <row r="609" spans="6:24" x14ac:dyDescent="0.25">
      <c r="F609" s="3">
        <v>64</v>
      </c>
      <c r="G609" s="3">
        <v>0</v>
      </c>
      <c r="V609" s="3">
        <v>224.8</v>
      </c>
      <c r="W609" s="3">
        <v>38.22</v>
      </c>
      <c r="X609" s="3">
        <v>0</v>
      </c>
    </row>
    <row r="610" spans="6:24" x14ac:dyDescent="0.25">
      <c r="F610" s="2">
        <v>86</v>
      </c>
      <c r="G610" s="2">
        <v>0</v>
      </c>
      <c r="V610" s="2">
        <v>261.2</v>
      </c>
      <c r="W610" s="2">
        <v>44.4</v>
      </c>
      <c r="X610" s="2">
        <v>0</v>
      </c>
    </row>
    <row r="611" spans="6:24" x14ac:dyDescent="0.25">
      <c r="F611" s="3">
        <v>151</v>
      </c>
      <c r="G611" s="3">
        <v>0</v>
      </c>
      <c r="V611" s="3">
        <v>196.5</v>
      </c>
      <c r="W611" s="3">
        <v>33.409999999999997</v>
      </c>
      <c r="X611" s="3">
        <v>0</v>
      </c>
    </row>
    <row r="612" spans="6:24" x14ac:dyDescent="0.25">
      <c r="F612" s="2">
        <v>94</v>
      </c>
      <c r="G612" s="2">
        <v>1</v>
      </c>
      <c r="V612" s="2">
        <v>271.2</v>
      </c>
      <c r="W612" s="2">
        <v>46.1</v>
      </c>
      <c r="X612" s="2">
        <v>1</v>
      </c>
    </row>
    <row r="613" spans="6:24" x14ac:dyDescent="0.25">
      <c r="F613" s="3">
        <v>90</v>
      </c>
      <c r="G613" s="3">
        <v>0</v>
      </c>
      <c r="V613" s="3">
        <v>207.2</v>
      </c>
      <c r="W613" s="3">
        <v>35.22</v>
      </c>
      <c r="X613" s="3">
        <v>0</v>
      </c>
    </row>
    <row r="614" spans="6:24" x14ac:dyDescent="0.25">
      <c r="F614" s="2">
        <v>48</v>
      </c>
      <c r="G614" s="2">
        <v>0</v>
      </c>
      <c r="V614" s="2">
        <v>300.39999999999998</v>
      </c>
      <c r="W614" s="2">
        <v>51.07</v>
      </c>
      <c r="X614" s="2">
        <v>0</v>
      </c>
    </row>
    <row r="615" spans="6:24" x14ac:dyDescent="0.25">
      <c r="F615" s="3">
        <v>93</v>
      </c>
      <c r="G615" s="3">
        <v>0</v>
      </c>
      <c r="V615" s="3">
        <v>187.5</v>
      </c>
      <c r="W615" s="3">
        <v>31.88</v>
      </c>
      <c r="X615" s="3">
        <v>0</v>
      </c>
    </row>
    <row r="616" spans="6:24" x14ac:dyDescent="0.25">
      <c r="F616" s="2">
        <v>169</v>
      </c>
      <c r="G616" s="2">
        <v>0</v>
      </c>
      <c r="V616" s="2">
        <v>57.1</v>
      </c>
      <c r="W616" s="2">
        <v>9.7100000000000009</v>
      </c>
      <c r="X616" s="2">
        <v>0</v>
      </c>
    </row>
    <row r="617" spans="6:24" x14ac:dyDescent="0.25">
      <c r="F617" s="3">
        <v>91</v>
      </c>
      <c r="G617" s="3">
        <v>1</v>
      </c>
      <c r="V617" s="3">
        <v>145</v>
      </c>
      <c r="W617" s="3">
        <v>24.65</v>
      </c>
      <c r="X617" s="3">
        <v>1</v>
      </c>
    </row>
    <row r="618" spans="6:24" x14ac:dyDescent="0.25">
      <c r="F618" s="2">
        <v>101</v>
      </c>
      <c r="G618" s="2">
        <v>0</v>
      </c>
      <c r="V618" s="2">
        <v>190.7</v>
      </c>
      <c r="W618" s="2">
        <v>32.42</v>
      </c>
      <c r="X618" s="2">
        <v>0</v>
      </c>
    </row>
    <row r="619" spans="6:24" x14ac:dyDescent="0.25">
      <c r="F619" s="3">
        <v>67</v>
      </c>
      <c r="G619" s="3">
        <v>0</v>
      </c>
      <c r="V619" s="3">
        <v>230.6</v>
      </c>
      <c r="W619" s="3">
        <v>39.200000000000003</v>
      </c>
      <c r="X619" s="3">
        <v>0</v>
      </c>
    </row>
    <row r="620" spans="6:24" x14ac:dyDescent="0.25">
      <c r="F620" s="2">
        <v>66</v>
      </c>
      <c r="G620" s="2">
        <v>0</v>
      </c>
      <c r="V620" s="2">
        <v>34</v>
      </c>
      <c r="W620" s="2">
        <v>5.78</v>
      </c>
      <c r="X620" s="2">
        <v>0</v>
      </c>
    </row>
    <row r="621" spans="6:24" x14ac:dyDescent="0.25">
      <c r="F621" s="3">
        <v>116</v>
      </c>
      <c r="G621" s="3">
        <v>0</v>
      </c>
      <c r="V621" s="3">
        <v>193.4</v>
      </c>
      <c r="W621" s="3">
        <v>32.880000000000003</v>
      </c>
      <c r="X621" s="3">
        <v>0</v>
      </c>
    </row>
    <row r="622" spans="6:24" x14ac:dyDescent="0.25">
      <c r="F622" s="2">
        <v>158</v>
      </c>
      <c r="G622" s="2">
        <v>0</v>
      </c>
      <c r="V622" s="2">
        <v>202</v>
      </c>
      <c r="W622" s="2">
        <v>34.340000000000003</v>
      </c>
      <c r="X622" s="2">
        <v>0</v>
      </c>
    </row>
    <row r="623" spans="6:24" x14ac:dyDescent="0.25">
      <c r="F623" s="3">
        <v>119</v>
      </c>
      <c r="G623" s="3">
        <v>0</v>
      </c>
      <c r="V623" s="3">
        <v>161.30000000000001</v>
      </c>
      <c r="W623" s="3">
        <v>27.42</v>
      </c>
      <c r="X623" s="3">
        <v>0</v>
      </c>
    </row>
    <row r="624" spans="6:24" x14ac:dyDescent="0.25">
      <c r="F624" s="2">
        <v>120</v>
      </c>
      <c r="G624" s="2">
        <v>0</v>
      </c>
      <c r="V624" s="2">
        <v>150.6</v>
      </c>
      <c r="W624" s="2">
        <v>25.6</v>
      </c>
      <c r="X624" s="2">
        <v>0</v>
      </c>
    </row>
    <row r="625" spans="6:24" x14ac:dyDescent="0.25">
      <c r="F625" s="3">
        <v>155</v>
      </c>
      <c r="G625" s="3">
        <v>0</v>
      </c>
      <c r="V625" s="3">
        <v>184.6</v>
      </c>
      <c r="W625" s="3">
        <v>31.38</v>
      </c>
      <c r="X625" s="3">
        <v>0</v>
      </c>
    </row>
    <row r="626" spans="6:24" x14ac:dyDescent="0.25">
      <c r="F626" s="2">
        <v>106</v>
      </c>
      <c r="G626" s="2">
        <v>0</v>
      </c>
      <c r="V626" s="2">
        <v>220.7</v>
      </c>
      <c r="W626" s="2">
        <v>37.520000000000003</v>
      </c>
      <c r="X626" s="2">
        <v>0</v>
      </c>
    </row>
    <row r="627" spans="6:24" x14ac:dyDescent="0.25">
      <c r="F627" s="3">
        <v>146</v>
      </c>
      <c r="G627" s="3">
        <v>0</v>
      </c>
      <c r="V627" s="3">
        <v>154</v>
      </c>
      <c r="W627" s="3">
        <v>26.18</v>
      </c>
      <c r="X627" s="3">
        <v>0</v>
      </c>
    </row>
    <row r="628" spans="6:24" x14ac:dyDescent="0.25">
      <c r="F628" s="2">
        <v>101</v>
      </c>
      <c r="G628" s="2">
        <v>0</v>
      </c>
      <c r="V628" s="2">
        <v>121.1</v>
      </c>
      <c r="W628" s="2">
        <v>20.59</v>
      </c>
      <c r="X628" s="2">
        <v>0</v>
      </c>
    </row>
    <row r="629" spans="6:24" x14ac:dyDescent="0.25">
      <c r="F629" s="3">
        <v>22</v>
      </c>
      <c r="G629" s="3">
        <v>0</v>
      </c>
      <c r="V629" s="3">
        <v>182.1</v>
      </c>
      <c r="W629" s="3">
        <v>30.96</v>
      </c>
      <c r="X629" s="3">
        <v>0</v>
      </c>
    </row>
    <row r="630" spans="6:24" x14ac:dyDescent="0.25">
      <c r="F630" s="2">
        <v>90</v>
      </c>
      <c r="G630" s="2">
        <v>0</v>
      </c>
      <c r="V630" s="2">
        <v>109.6</v>
      </c>
      <c r="W630" s="2">
        <v>18.63</v>
      </c>
      <c r="X630" s="2">
        <v>0</v>
      </c>
    </row>
    <row r="631" spans="6:24" x14ac:dyDescent="0.25">
      <c r="F631" s="3">
        <v>41</v>
      </c>
      <c r="G631" s="3">
        <v>0</v>
      </c>
      <c r="V631" s="3">
        <v>209.9</v>
      </c>
      <c r="W631" s="3">
        <v>35.68</v>
      </c>
      <c r="X631" s="3">
        <v>0</v>
      </c>
    </row>
    <row r="632" spans="6:24" x14ac:dyDescent="0.25">
      <c r="F632" s="2">
        <v>33</v>
      </c>
      <c r="G632" s="2">
        <v>0</v>
      </c>
      <c r="V632" s="2">
        <v>213.9</v>
      </c>
      <c r="W632" s="2">
        <v>36.36</v>
      </c>
      <c r="X632" s="2">
        <v>0</v>
      </c>
    </row>
    <row r="633" spans="6:24" x14ac:dyDescent="0.25">
      <c r="F633" s="3">
        <v>112</v>
      </c>
      <c r="G633" s="3">
        <v>0</v>
      </c>
      <c r="V633" s="3">
        <v>115.8</v>
      </c>
      <c r="W633" s="3">
        <v>19.690000000000001</v>
      </c>
      <c r="X633" s="3">
        <v>0</v>
      </c>
    </row>
    <row r="634" spans="6:24" x14ac:dyDescent="0.25">
      <c r="F634" s="2">
        <v>108</v>
      </c>
      <c r="G634" s="2">
        <v>0</v>
      </c>
      <c r="V634" s="2">
        <v>276.60000000000002</v>
      </c>
      <c r="W634" s="2">
        <v>47.02</v>
      </c>
      <c r="X634" s="2">
        <v>0</v>
      </c>
    </row>
    <row r="635" spans="6:24" x14ac:dyDescent="0.25">
      <c r="F635" s="3">
        <v>136</v>
      </c>
      <c r="G635" s="3">
        <v>0</v>
      </c>
      <c r="V635" s="3">
        <v>179.4</v>
      </c>
      <c r="W635" s="3">
        <v>30.5</v>
      </c>
      <c r="X635" s="3">
        <v>0</v>
      </c>
    </row>
    <row r="636" spans="6:24" x14ac:dyDescent="0.25">
      <c r="F636" s="2">
        <v>128</v>
      </c>
      <c r="G636" s="2">
        <v>0</v>
      </c>
      <c r="V636" s="2">
        <v>187.3</v>
      </c>
      <c r="W636" s="2">
        <v>31.84</v>
      </c>
      <c r="X636" s="2">
        <v>0</v>
      </c>
    </row>
    <row r="637" spans="6:24" x14ac:dyDescent="0.25">
      <c r="F637" s="3">
        <v>27</v>
      </c>
      <c r="G637" s="3">
        <v>0</v>
      </c>
      <c r="V637" s="3">
        <v>201.2</v>
      </c>
      <c r="W637" s="3">
        <v>34.200000000000003</v>
      </c>
      <c r="X637" s="3">
        <v>0</v>
      </c>
    </row>
    <row r="638" spans="6:24" x14ac:dyDescent="0.25">
      <c r="F638" s="2">
        <v>161</v>
      </c>
      <c r="G638" s="2">
        <v>0</v>
      </c>
      <c r="V638" s="2">
        <v>189.6</v>
      </c>
      <c r="W638" s="2">
        <v>32.229999999999997</v>
      </c>
      <c r="X638" s="2">
        <v>0</v>
      </c>
    </row>
    <row r="639" spans="6:24" x14ac:dyDescent="0.25">
      <c r="F639" s="3">
        <v>33</v>
      </c>
      <c r="G639" s="3">
        <v>0</v>
      </c>
      <c r="V639" s="3">
        <v>186.8</v>
      </c>
      <c r="W639" s="3">
        <v>31.76</v>
      </c>
      <c r="X639" s="3">
        <v>0</v>
      </c>
    </row>
    <row r="640" spans="6:24" x14ac:dyDescent="0.25">
      <c r="F640" s="2">
        <v>120</v>
      </c>
      <c r="G640" s="2">
        <v>0</v>
      </c>
      <c r="V640" s="2">
        <v>153.5</v>
      </c>
      <c r="W640" s="2">
        <v>26.1</v>
      </c>
      <c r="X640" s="2">
        <v>0</v>
      </c>
    </row>
    <row r="641" spans="6:24" x14ac:dyDescent="0.25">
      <c r="F641" s="3">
        <v>122</v>
      </c>
      <c r="G641" s="3">
        <v>1</v>
      </c>
      <c r="V641" s="3">
        <v>230.9</v>
      </c>
      <c r="W641" s="3">
        <v>39.25</v>
      </c>
      <c r="X641" s="3">
        <v>1</v>
      </c>
    </row>
    <row r="642" spans="6:24" x14ac:dyDescent="0.25">
      <c r="F642" s="2">
        <v>148</v>
      </c>
      <c r="G642" s="2">
        <v>0</v>
      </c>
      <c r="V642" s="2">
        <v>244.9</v>
      </c>
      <c r="W642" s="2">
        <v>41.63</v>
      </c>
      <c r="X642" s="2">
        <v>0</v>
      </c>
    </row>
    <row r="643" spans="6:24" x14ac:dyDescent="0.25">
      <c r="F643" s="3">
        <v>74</v>
      </c>
      <c r="G643" s="3">
        <v>0</v>
      </c>
      <c r="V643" s="3">
        <v>230.9</v>
      </c>
      <c r="W643" s="3">
        <v>39.25</v>
      </c>
      <c r="X643" s="3">
        <v>0</v>
      </c>
    </row>
    <row r="644" spans="6:24" x14ac:dyDescent="0.25">
      <c r="F644" s="2">
        <v>106</v>
      </c>
      <c r="G644" s="2">
        <v>0</v>
      </c>
      <c r="V644" s="2">
        <v>187.1</v>
      </c>
      <c r="W644" s="2">
        <v>31.81</v>
      </c>
      <c r="X644" s="2">
        <v>0</v>
      </c>
    </row>
    <row r="645" spans="6:24" x14ac:dyDescent="0.25">
      <c r="F645" s="3">
        <v>179</v>
      </c>
      <c r="G645" s="3">
        <v>0</v>
      </c>
      <c r="V645" s="3">
        <v>170.7</v>
      </c>
      <c r="W645" s="3">
        <v>29.02</v>
      </c>
      <c r="X645" s="3">
        <v>0</v>
      </c>
    </row>
    <row r="646" spans="6:24" x14ac:dyDescent="0.25">
      <c r="F646" s="2">
        <v>149</v>
      </c>
      <c r="G646" s="2">
        <v>1</v>
      </c>
      <c r="V646" s="2">
        <v>126.9</v>
      </c>
      <c r="W646" s="2">
        <v>21.57</v>
      </c>
      <c r="X646" s="2">
        <v>1</v>
      </c>
    </row>
    <row r="647" spans="6:24" x14ac:dyDescent="0.25">
      <c r="F647" s="3">
        <v>77</v>
      </c>
      <c r="G647" s="3">
        <v>0</v>
      </c>
      <c r="V647" s="3">
        <v>189.5</v>
      </c>
      <c r="W647" s="3">
        <v>32.22</v>
      </c>
      <c r="X647" s="3">
        <v>0</v>
      </c>
    </row>
    <row r="648" spans="6:24" x14ac:dyDescent="0.25">
      <c r="F648" s="2">
        <v>127</v>
      </c>
      <c r="G648" s="2">
        <v>1</v>
      </c>
      <c r="V648" s="2">
        <v>176.9</v>
      </c>
      <c r="W648" s="2">
        <v>30.07</v>
      </c>
      <c r="X648" s="2">
        <v>1</v>
      </c>
    </row>
    <row r="649" spans="6:24" x14ac:dyDescent="0.25">
      <c r="F649" s="3">
        <v>106</v>
      </c>
      <c r="G649" s="3">
        <v>0</v>
      </c>
      <c r="V649" s="3">
        <v>169.4</v>
      </c>
      <c r="W649" s="3">
        <v>28.8</v>
      </c>
      <c r="X649" s="3">
        <v>0</v>
      </c>
    </row>
    <row r="650" spans="6:24" x14ac:dyDescent="0.25">
      <c r="F650" s="2">
        <v>61</v>
      </c>
      <c r="G650" s="2">
        <v>0</v>
      </c>
      <c r="V650" s="2">
        <v>254.4</v>
      </c>
      <c r="W650" s="2">
        <v>43.25</v>
      </c>
      <c r="X650" s="2">
        <v>0</v>
      </c>
    </row>
    <row r="651" spans="6:24" x14ac:dyDescent="0.25">
      <c r="F651" s="3">
        <v>135</v>
      </c>
      <c r="G651" s="3">
        <v>0</v>
      </c>
      <c r="V651" s="3">
        <v>127.7</v>
      </c>
      <c r="W651" s="3">
        <v>21.71</v>
      </c>
      <c r="X651" s="3">
        <v>0</v>
      </c>
    </row>
    <row r="652" spans="6:24" x14ac:dyDescent="0.25">
      <c r="F652" s="2">
        <v>115</v>
      </c>
      <c r="G652" s="2">
        <v>0</v>
      </c>
      <c r="V652" s="2">
        <v>170.5</v>
      </c>
      <c r="W652" s="2">
        <v>28.99</v>
      </c>
      <c r="X652" s="2">
        <v>0</v>
      </c>
    </row>
    <row r="653" spans="6:24" x14ac:dyDescent="0.25">
      <c r="F653" s="3">
        <v>167</v>
      </c>
      <c r="G653" s="3">
        <v>0</v>
      </c>
      <c r="V653" s="3">
        <v>219.1</v>
      </c>
      <c r="W653" s="3">
        <v>37.25</v>
      </c>
      <c r="X653" s="3">
        <v>0</v>
      </c>
    </row>
    <row r="654" spans="6:24" x14ac:dyDescent="0.25">
      <c r="F654" s="2">
        <v>112</v>
      </c>
      <c r="G654" s="2">
        <v>0</v>
      </c>
      <c r="V654" s="2">
        <v>161.9</v>
      </c>
      <c r="W654" s="2">
        <v>27.52</v>
      </c>
      <c r="X654" s="2">
        <v>0</v>
      </c>
    </row>
    <row r="655" spans="6:24" x14ac:dyDescent="0.25">
      <c r="F655" s="3">
        <v>35</v>
      </c>
      <c r="G655" s="3">
        <v>0</v>
      </c>
      <c r="V655" s="3">
        <v>241.7</v>
      </c>
      <c r="W655" s="3">
        <v>41.09</v>
      </c>
      <c r="X655" s="3">
        <v>0</v>
      </c>
    </row>
    <row r="656" spans="6:24" x14ac:dyDescent="0.25">
      <c r="F656" s="2">
        <v>103</v>
      </c>
      <c r="G656" s="2">
        <v>0</v>
      </c>
      <c r="V656" s="2">
        <v>62.8</v>
      </c>
      <c r="W656" s="2">
        <v>10.68</v>
      </c>
      <c r="X656" s="2">
        <v>0</v>
      </c>
    </row>
    <row r="657" spans="6:24" x14ac:dyDescent="0.25">
      <c r="F657" s="3">
        <v>107</v>
      </c>
      <c r="G657" s="3">
        <v>0</v>
      </c>
      <c r="V657" s="3">
        <v>281.10000000000002</v>
      </c>
      <c r="W657" s="3">
        <v>47.79</v>
      </c>
      <c r="X657" s="3">
        <v>0</v>
      </c>
    </row>
    <row r="658" spans="6:24" x14ac:dyDescent="0.25">
      <c r="F658" s="2">
        <v>69</v>
      </c>
      <c r="G658" s="2">
        <v>0</v>
      </c>
      <c r="V658" s="2">
        <v>228.2</v>
      </c>
      <c r="W658" s="2">
        <v>38.79</v>
      </c>
      <c r="X658" s="2">
        <v>0</v>
      </c>
    </row>
    <row r="659" spans="6:24" x14ac:dyDescent="0.25">
      <c r="F659" s="3">
        <v>24</v>
      </c>
      <c r="G659" s="3">
        <v>1</v>
      </c>
      <c r="V659" s="3">
        <v>265.60000000000002</v>
      </c>
      <c r="W659" s="3">
        <v>45.15</v>
      </c>
      <c r="X659" s="3">
        <v>1</v>
      </c>
    </row>
    <row r="660" spans="6:24" x14ac:dyDescent="0.25">
      <c r="F660" s="2">
        <v>90</v>
      </c>
      <c r="G660" s="2">
        <v>0</v>
      </c>
      <c r="V660" s="2">
        <v>214.9</v>
      </c>
      <c r="W660" s="2">
        <v>36.53</v>
      </c>
      <c r="X660" s="2">
        <v>0</v>
      </c>
    </row>
    <row r="661" spans="6:24" x14ac:dyDescent="0.25">
      <c r="F661" s="3">
        <v>137</v>
      </c>
      <c r="G661" s="3">
        <v>0</v>
      </c>
      <c r="V661" s="3">
        <v>110.5</v>
      </c>
      <c r="W661" s="3">
        <v>18.79</v>
      </c>
      <c r="X661" s="3">
        <v>0</v>
      </c>
    </row>
    <row r="662" spans="6:24" x14ac:dyDescent="0.25">
      <c r="F662" s="2">
        <v>92</v>
      </c>
      <c r="G662" s="2">
        <v>0</v>
      </c>
      <c r="V662" s="2">
        <v>281.10000000000002</v>
      </c>
      <c r="W662" s="2">
        <v>47.79</v>
      </c>
      <c r="X662" s="2">
        <v>0</v>
      </c>
    </row>
    <row r="663" spans="6:24" x14ac:dyDescent="0.25">
      <c r="F663" s="3">
        <v>38</v>
      </c>
      <c r="G663" s="3">
        <v>0</v>
      </c>
      <c r="V663" s="3">
        <v>137.80000000000001</v>
      </c>
      <c r="W663" s="3">
        <v>23.43</v>
      </c>
      <c r="X663" s="3">
        <v>0</v>
      </c>
    </row>
    <row r="664" spans="6:24" x14ac:dyDescent="0.25">
      <c r="F664" s="2">
        <v>69</v>
      </c>
      <c r="G664" s="2">
        <v>1</v>
      </c>
      <c r="V664" s="2">
        <v>271.5</v>
      </c>
      <c r="W664" s="2">
        <v>46.16</v>
      </c>
      <c r="X664" s="2">
        <v>1</v>
      </c>
    </row>
    <row r="665" spans="6:24" x14ac:dyDescent="0.25">
      <c r="F665" s="3">
        <v>73</v>
      </c>
      <c r="G665" s="3">
        <v>0</v>
      </c>
      <c r="V665" s="3">
        <v>187.3</v>
      </c>
      <c r="W665" s="3">
        <v>31.84</v>
      </c>
      <c r="X665" s="3">
        <v>0</v>
      </c>
    </row>
    <row r="666" spans="6:24" x14ac:dyDescent="0.25">
      <c r="F666" s="2">
        <v>92</v>
      </c>
      <c r="G666" s="2">
        <v>0</v>
      </c>
      <c r="V666" s="2">
        <v>197</v>
      </c>
      <c r="W666" s="2">
        <v>33.49</v>
      </c>
      <c r="X666" s="2">
        <v>0</v>
      </c>
    </row>
    <row r="667" spans="6:24" x14ac:dyDescent="0.25">
      <c r="F667" s="3">
        <v>113</v>
      </c>
      <c r="G667" s="3">
        <v>0</v>
      </c>
      <c r="V667" s="3">
        <v>180.4</v>
      </c>
      <c r="W667" s="3">
        <v>30.67</v>
      </c>
      <c r="X667" s="3">
        <v>0</v>
      </c>
    </row>
    <row r="668" spans="6:24" x14ac:dyDescent="0.25">
      <c r="F668" s="2">
        <v>68</v>
      </c>
      <c r="G668" s="2">
        <v>1</v>
      </c>
      <c r="V668" s="2">
        <v>148.5</v>
      </c>
      <c r="W668" s="2">
        <v>25.25</v>
      </c>
      <c r="X668" s="2">
        <v>1</v>
      </c>
    </row>
    <row r="669" spans="6:24" x14ac:dyDescent="0.25">
      <c r="F669" s="3">
        <v>135</v>
      </c>
      <c r="G669" s="3">
        <v>0</v>
      </c>
      <c r="V669" s="3">
        <v>197.1</v>
      </c>
      <c r="W669" s="3">
        <v>33.51</v>
      </c>
      <c r="X669" s="3">
        <v>0</v>
      </c>
    </row>
    <row r="670" spans="6:24" x14ac:dyDescent="0.25">
      <c r="F670" s="2">
        <v>100</v>
      </c>
      <c r="G670" s="2">
        <v>0</v>
      </c>
      <c r="V670" s="2">
        <v>153.69999999999999</v>
      </c>
      <c r="W670" s="2">
        <v>26.13</v>
      </c>
      <c r="X670" s="2">
        <v>0</v>
      </c>
    </row>
    <row r="671" spans="6:24" x14ac:dyDescent="0.25">
      <c r="F671" s="3">
        <v>96</v>
      </c>
      <c r="G671" s="3">
        <v>0</v>
      </c>
      <c r="V671" s="3">
        <v>261.3</v>
      </c>
      <c r="W671" s="3">
        <v>44.42</v>
      </c>
      <c r="X671" s="3">
        <v>0</v>
      </c>
    </row>
    <row r="672" spans="6:24" x14ac:dyDescent="0.25">
      <c r="F672" s="2">
        <v>108</v>
      </c>
      <c r="G672" s="2">
        <v>0</v>
      </c>
      <c r="V672" s="2">
        <v>246.2</v>
      </c>
      <c r="W672" s="2">
        <v>41.85</v>
      </c>
      <c r="X672" s="2">
        <v>0</v>
      </c>
    </row>
    <row r="673" spans="6:24" x14ac:dyDescent="0.25">
      <c r="F673" s="3">
        <v>84</v>
      </c>
      <c r="G673" s="3">
        <v>0</v>
      </c>
      <c r="V673" s="3">
        <v>191</v>
      </c>
      <c r="W673" s="3">
        <v>32.47</v>
      </c>
      <c r="X673" s="3">
        <v>0</v>
      </c>
    </row>
    <row r="674" spans="6:24" x14ac:dyDescent="0.25">
      <c r="F674" s="2">
        <v>134</v>
      </c>
      <c r="G674" s="2">
        <v>0</v>
      </c>
      <c r="V674" s="2">
        <v>208.3</v>
      </c>
      <c r="W674" s="2">
        <v>35.409999999999997</v>
      </c>
      <c r="X674" s="2">
        <v>0</v>
      </c>
    </row>
    <row r="675" spans="6:24" x14ac:dyDescent="0.25">
      <c r="F675" s="3">
        <v>72</v>
      </c>
      <c r="G675" s="3">
        <v>0</v>
      </c>
      <c r="V675" s="3">
        <v>253</v>
      </c>
      <c r="W675" s="3">
        <v>43.01</v>
      </c>
      <c r="X675" s="3">
        <v>0</v>
      </c>
    </row>
    <row r="676" spans="6:24" x14ac:dyDescent="0.25">
      <c r="F676" s="2">
        <v>83</v>
      </c>
      <c r="G676" s="2">
        <v>0</v>
      </c>
      <c r="V676" s="2">
        <v>202.3</v>
      </c>
      <c r="W676" s="2">
        <v>34.39</v>
      </c>
      <c r="X676" s="2">
        <v>0</v>
      </c>
    </row>
    <row r="677" spans="6:24" x14ac:dyDescent="0.25">
      <c r="F677" s="3">
        <v>56</v>
      </c>
      <c r="G677" s="3">
        <v>0</v>
      </c>
      <c r="V677" s="3">
        <v>127.1</v>
      </c>
      <c r="W677" s="3">
        <v>21.61</v>
      </c>
      <c r="X677" s="3">
        <v>0</v>
      </c>
    </row>
    <row r="678" spans="6:24" x14ac:dyDescent="0.25">
      <c r="F678" s="2">
        <v>171</v>
      </c>
      <c r="G678" s="2">
        <v>0</v>
      </c>
      <c r="V678" s="2">
        <v>186.9</v>
      </c>
      <c r="W678" s="2">
        <v>31.77</v>
      </c>
      <c r="X678" s="2">
        <v>0</v>
      </c>
    </row>
    <row r="679" spans="6:24" x14ac:dyDescent="0.25">
      <c r="F679" s="3">
        <v>123</v>
      </c>
      <c r="G679" s="3">
        <v>0</v>
      </c>
      <c r="V679" s="3">
        <v>194</v>
      </c>
      <c r="W679" s="3">
        <v>32.979999999999997</v>
      </c>
      <c r="X679" s="3">
        <v>0</v>
      </c>
    </row>
    <row r="680" spans="6:24" x14ac:dyDescent="0.25">
      <c r="F680" s="2">
        <v>58</v>
      </c>
      <c r="G680" s="2">
        <v>0</v>
      </c>
      <c r="V680" s="2">
        <v>234.8</v>
      </c>
      <c r="W680" s="2">
        <v>39.92</v>
      </c>
      <c r="X680" s="2">
        <v>0</v>
      </c>
    </row>
    <row r="681" spans="6:24" x14ac:dyDescent="0.25">
      <c r="F681" s="3">
        <v>156</v>
      </c>
      <c r="G681" s="3">
        <v>0</v>
      </c>
      <c r="V681" s="3">
        <v>123.7</v>
      </c>
      <c r="W681" s="3">
        <v>21.03</v>
      </c>
      <c r="X681" s="3">
        <v>0</v>
      </c>
    </row>
    <row r="682" spans="6:24" x14ac:dyDescent="0.25">
      <c r="F682" s="2">
        <v>166</v>
      </c>
      <c r="G682" s="2">
        <v>0</v>
      </c>
      <c r="V682" s="2">
        <v>173.9</v>
      </c>
      <c r="W682" s="2">
        <v>29.56</v>
      </c>
      <c r="X682" s="2">
        <v>0</v>
      </c>
    </row>
    <row r="683" spans="6:24" x14ac:dyDescent="0.25">
      <c r="F683" s="3">
        <v>75</v>
      </c>
      <c r="G683" s="3">
        <v>0</v>
      </c>
      <c r="V683" s="3">
        <v>130.9</v>
      </c>
      <c r="W683" s="3">
        <v>22.25</v>
      </c>
      <c r="X683" s="3">
        <v>0</v>
      </c>
    </row>
    <row r="684" spans="6:24" x14ac:dyDescent="0.25">
      <c r="F684" s="2">
        <v>75</v>
      </c>
      <c r="G684" s="2">
        <v>1</v>
      </c>
      <c r="V684" s="2">
        <v>314.60000000000002</v>
      </c>
      <c r="W684" s="2">
        <v>53.48</v>
      </c>
      <c r="X684" s="2">
        <v>1</v>
      </c>
    </row>
    <row r="685" spans="6:24" x14ac:dyDescent="0.25">
      <c r="F685" s="3">
        <v>83</v>
      </c>
      <c r="G685" s="3">
        <v>0</v>
      </c>
      <c r="V685" s="3">
        <v>227.9</v>
      </c>
      <c r="W685" s="3">
        <v>38.74</v>
      </c>
      <c r="X685" s="3">
        <v>0</v>
      </c>
    </row>
    <row r="686" spans="6:24" x14ac:dyDescent="0.25">
      <c r="F686" s="2">
        <v>243</v>
      </c>
      <c r="G686" s="2">
        <v>0</v>
      </c>
      <c r="V686" s="2">
        <v>95.5</v>
      </c>
      <c r="W686" s="2">
        <v>16.239999999999998</v>
      </c>
      <c r="X686" s="2">
        <v>0</v>
      </c>
    </row>
    <row r="687" spans="6:24" x14ac:dyDescent="0.25">
      <c r="F687" s="3">
        <v>153</v>
      </c>
      <c r="G687" s="3">
        <v>0</v>
      </c>
      <c r="V687" s="3">
        <v>185.3</v>
      </c>
      <c r="W687" s="3">
        <v>31.5</v>
      </c>
      <c r="X687" s="3">
        <v>0</v>
      </c>
    </row>
    <row r="688" spans="6:24" x14ac:dyDescent="0.25">
      <c r="F688" s="2">
        <v>150</v>
      </c>
      <c r="G688" s="2">
        <v>0</v>
      </c>
      <c r="V688" s="2">
        <v>146.30000000000001</v>
      </c>
      <c r="W688" s="2">
        <v>24.87</v>
      </c>
      <c r="X688" s="2">
        <v>0</v>
      </c>
    </row>
    <row r="689" spans="6:24" x14ac:dyDescent="0.25">
      <c r="F689" s="3">
        <v>92</v>
      </c>
      <c r="G689" s="3">
        <v>0</v>
      </c>
      <c r="V689" s="3">
        <v>184</v>
      </c>
      <c r="W689" s="3">
        <v>31.28</v>
      </c>
      <c r="X689" s="3">
        <v>0</v>
      </c>
    </row>
    <row r="690" spans="6:24" x14ac:dyDescent="0.25">
      <c r="F690" s="2">
        <v>80</v>
      </c>
      <c r="G690" s="2">
        <v>0</v>
      </c>
      <c r="V690" s="2">
        <v>105.8</v>
      </c>
      <c r="W690" s="2">
        <v>17.989999999999998</v>
      </c>
      <c r="X690" s="2">
        <v>0</v>
      </c>
    </row>
    <row r="691" spans="6:24" x14ac:dyDescent="0.25">
      <c r="F691" s="3">
        <v>77</v>
      </c>
      <c r="G691" s="3">
        <v>0</v>
      </c>
      <c r="V691" s="3">
        <v>149.4</v>
      </c>
      <c r="W691" s="3">
        <v>25.4</v>
      </c>
      <c r="X691" s="3">
        <v>0</v>
      </c>
    </row>
    <row r="692" spans="6:24" x14ac:dyDescent="0.25">
      <c r="F692" s="2">
        <v>74</v>
      </c>
      <c r="G692" s="2">
        <v>0</v>
      </c>
      <c r="V692" s="2">
        <v>172.1</v>
      </c>
      <c r="W692" s="2">
        <v>29.26</v>
      </c>
      <c r="X692" s="2">
        <v>0</v>
      </c>
    </row>
    <row r="693" spans="6:24" x14ac:dyDescent="0.25">
      <c r="F693" s="3">
        <v>143</v>
      </c>
      <c r="G693" s="3">
        <v>0</v>
      </c>
      <c r="V693" s="3">
        <v>119.1</v>
      </c>
      <c r="W693" s="3">
        <v>20.25</v>
      </c>
      <c r="X693" s="3">
        <v>0</v>
      </c>
    </row>
    <row r="694" spans="6:24" x14ac:dyDescent="0.25">
      <c r="F694" s="2">
        <v>64</v>
      </c>
      <c r="G694" s="2">
        <v>0</v>
      </c>
      <c r="V694" s="2">
        <v>194.2</v>
      </c>
      <c r="W694" s="2">
        <v>33.01</v>
      </c>
      <c r="X694" s="2">
        <v>0</v>
      </c>
    </row>
    <row r="695" spans="6:24" x14ac:dyDescent="0.25">
      <c r="F695" s="3">
        <v>120</v>
      </c>
      <c r="G695" s="3">
        <v>0</v>
      </c>
      <c r="V695" s="3">
        <v>198.8</v>
      </c>
      <c r="W695" s="3">
        <v>33.799999999999997</v>
      </c>
      <c r="X695" s="3">
        <v>0</v>
      </c>
    </row>
    <row r="696" spans="6:24" x14ac:dyDescent="0.25">
      <c r="F696" s="2">
        <v>121</v>
      </c>
      <c r="G696" s="2">
        <v>1</v>
      </c>
      <c r="V696" s="2">
        <v>167.7</v>
      </c>
      <c r="W696" s="2">
        <v>28.51</v>
      </c>
      <c r="X696" s="2">
        <v>1</v>
      </c>
    </row>
    <row r="697" spans="6:24" x14ac:dyDescent="0.25">
      <c r="F697" s="3">
        <v>88</v>
      </c>
      <c r="G697" s="3">
        <v>0</v>
      </c>
      <c r="V697" s="3">
        <v>202.2</v>
      </c>
      <c r="W697" s="3">
        <v>34.369999999999997</v>
      </c>
      <c r="X697" s="3">
        <v>0</v>
      </c>
    </row>
    <row r="698" spans="6:24" x14ac:dyDescent="0.25">
      <c r="F698" s="2">
        <v>87</v>
      </c>
      <c r="G698" s="2">
        <v>1</v>
      </c>
      <c r="V698" s="2">
        <v>322.5</v>
      </c>
      <c r="W698" s="2">
        <v>54.83</v>
      </c>
      <c r="X698" s="2">
        <v>1</v>
      </c>
    </row>
    <row r="699" spans="6:24" x14ac:dyDescent="0.25">
      <c r="F699" s="3">
        <v>100</v>
      </c>
      <c r="G699" s="3">
        <v>0</v>
      </c>
      <c r="V699" s="3">
        <v>216.2</v>
      </c>
      <c r="W699" s="3">
        <v>36.75</v>
      </c>
      <c r="X699" s="3">
        <v>0</v>
      </c>
    </row>
    <row r="700" spans="6:24" x14ac:dyDescent="0.25">
      <c r="F700" s="2">
        <v>104</v>
      </c>
      <c r="G700" s="2">
        <v>0</v>
      </c>
      <c r="V700" s="2">
        <v>76.400000000000006</v>
      </c>
      <c r="W700" s="2">
        <v>12.99</v>
      </c>
      <c r="X700" s="2">
        <v>0</v>
      </c>
    </row>
    <row r="701" spans="6:24" x14ac:dyDescent="0.25">
      <c r="F701" s="3">
        <v>27</v>
      </c>
      <c r="G701" s="3">
        <v>0</v>
      </c>
      <c r="V701" s="3">
        <v>72.7</v>
      </c>
      <c r="W701" s="3">
        <v>12.36</v>
      </c>
      <c r="X701" s="3">
        <v>0</v>
      </c>
    </row>
    <row r="702" spans="6:24" x14ac:dyDescent="0.25">
      <c r="F702" s="2">
        <v>81</v>
      </c>
      <c r="G702" s="2">
        <v>0</v>
      </c>
      <c r="V702" s="2">
        <v>210.4</v>
      </c>
      <c r="W702" s="2">
        <v>35.770000000000003</v>
      </c>
      <c r="X702" s="2">
        <v>0</v>
      </c>
    </row>
    <row r="703" spans="6:24" x14ac:dyDescent="0.25">
      <c r="F703" s="3">
        <v>64</v>
      </c>
      <c r="G703" s="3">
        <v>0</v>
      </c>
      <c r="V703" s="3">
        <v>127.2</v>
      </c>
      <c r="W703" s="3">
        <v>21.62</v>
      </c>
      <c r="X703" s="3">
        <v>0</v>
      </c>
    </row>
    <row r="704" spans="6:24" x14ac:dyDescent="0.25">
      <c r="F704" s="2">
        <v>107</v>
      </c>
      <c r="G704" s="2">
        <v>0</v>
      </c>
      <c r="V704" s="2">
        <v>201.8</v>
      </c>
      <c r="W704" s="2">
        <v>34.31</v>
      </c>
      <c r="X704" s="2">
        <v>0</v>
      </c>
    </row>
    <row r="705" spans="6:24" x14ac:dyDescent="0.25">
      <c r="F705" s="3">
        <v>111</v>
      </c>
      <c r="G705" s="3">
        <v>0</v>
      </c>
      <c r="V705" s="3">
        <v>99.3</v>
      </c>
      <c r="W705" s="3">
        <v>16.88</v>
      </c>
      <c r="X705" s="3">
        <v>0</v>
      </c>
    </row>
    <row r="706" spans="6:24" x14ac:dyDescent="0.25">
      <c r="F706" s="2">
        <v>77</v>
      </c>
      <c r="G706" s="2">
        <v>0</v>
      </c>
      <c r="V706" s="2">
        <v>239.2</v>
      </c>
      <c r="W706" s="2">
        <v>40.659999999999997</v>
      </c>
      <c r="X706" s="2">
        <v>0</v>
      </c>
    </row>
    <row r="707" spans="6:24" x14ac:dyDescent="0.25">
      <c r="F707" s="3">
        <v>67</v>
      </c>
      <c r="G707" s="3">
        <v>0</v>
      </c>
      <c r="V707" s="3">
        <v>120.9</v>
      </c>
      <c r="W707" s="3">
        <v>20.55</v>
      </c>
      <c r="X707" s="3">
        <v>0</v>
      </c>
    </row>
    <row r="708" spans="6:24" x14ac:dyDescent="0.25">
      <c r="F708" s="2">
        <v>102</v>
      </c>
      <c r="G708" s="2">
        <v>0</v>
      </c>
      <c r="V708" s="2">
        <v>224.7</v>
      </c>
      <c r="W708" s="2">
        <v>38.200000000000003</v>
      </c>
      <c r="X708" s="2">
        <v>0</v>
      </c>
    </row>
    <row r="709" spans="6:24" x14ac:dyDescent="0.25">
      <c r="F709" s="3">
        <v>146</v>
      </c>
      <c r="G709" s="3">
        <v>0</v>
      </c>
      <c r="V709" s="3">
        <v>176.6</v>
      </c>
      <c r="W709" s="3">
        <v>30.02</v>
      </c>
      <c r="X709" s="3">
        <v>0</v>
      </c>
    </row>
    <row r="710" spans="6:24" x14ac:dyDescent="0.25">
      <c r="F710" s="2">
        <v>96</v>
      </c>
      <c r="G710" s="2">
        <v>1</v>
      </c>
      <c r="V710" s="2">
        <v>180.6</v>
      </c>
      <c r="W710" s="2">
        <v>30.7</v>
      </c>
      <c r="X710" s="2">
        <v>1</v>
      </c>
    </row>
    <row r="711" spans="6:24" x14ac:dyDescent="0.25">
      <c r="F711" s="3">
        <v>70</v>
      </c>
      <c r="G711" s="3">
        <v>0</v>
      </c>
      <c r="V711" s="3">
        <v>125.9</v>
      </c>
      <c r="W711" s="3">
        <v>21.4</v>
      </c>
      <c r="X711" s="3">
        <v>0</v>
      </c>
    </row>
    <row r="712" spans="6:24" x14ac:dyDescent="0.25">
      <c r="F712" s="2">
        <v>149</v>
      </c>
      <c r="G712" s="2">
        <v>0</v>
      </c>
      <c r="V712" s="2">
        <v>237.6</v>
      </c>
      <c r="W712" s="2">
        <v>40.39</v>
      </c>
      <c r="X712" s="2">
        <v>0</v>
      </c>
    </row>
    <row r="713" spans="6:24" x14ac:dyDescent="0.25">
      <c r="F713" s="3">
        <v>129</v>
      </c>
      <c r="G713" s="3">
        <v>0</v>
      </c>
      <c r="V713" s="3">
        <v>198.4</v>
      </c>
      <c r="W713" s="3">
        <v>33.729999999999997</v>
      </c>
      <c r="X713" s="3">
        <v>0</v>
      </c>
    </row>
    <row r="714" spans="6:24" x14ac:dyDescent="0.25">
      <c r="F714" s="2">
        <v>166</v>
      </c>
      <c r="G714" s="2">
        <v>0</v>
      </c>
      <c r="V714" s="2">
        <v>274.3</v>
      </c>
      <c r="W714" s="2">
        <v>46.63</v>
      </c>
      <c r="X714" s="2">
        <v>0</v>
      </c>
    </row>
    <row r="715" spans="6:24" x14ac:dyDescent="0.25">
      <c r="F715" s="3">
        <v>136</v>
      </c>
      <c r="G715" s="3">
        <v>1</v>
      </c>
      <c r="V715" s="3">
        <v>199.6</v>
      </c>
      <c r="W715" s="3">
        <v>33.93</v>
      </c>
      <c r="X715" s="3">
        <v>1</v>
      </c>
    </row>
    <row r="716" spans="6:24" x14ac:dyDescent="0.25">
      <c r="F716" s="2">
        <v>149</v>
      </c>
      <c r="G716" s="2">
        <v>0</v>
      </c>
      <c r="V716" s="2">
        <v>217.7</v>
      </c>
      <c r="W716" s="2">
        <v>37.01</v>
      </c>
      <c r="X716" s="2">
        <v>0</v>
      </c>
    </row>
    <row r="717" spans="6:24" x14ac:dyDescent="0.25">
      <c r="F717" s="3">
        <v>70</v>
      </c>
      <c r="G717" s="3">
        <v>0</v>
      </c>
      <c r="V717" s="3">
        <v>134.69999999999999</v>
      </c>
      <c r="W717" s="3">
        <v>22.9</v>
      </c>
      <c r="X717" s="3">
        <v>0</v>
      </c>
    </row>
    <row r="718" spans="6:24" x14ac:dyDescent="0.25">
      <c r="F718" s="2">
        <v>66</v>
      </c>
      <c r="G718" s="2">
        <v>0</v>
      </c>
      <c r="V718" s="2">
        <v>256.3</v>
      </c>
      <c r="W718" s="2">
        <v>43.57</v>
      </c>
      <c r="X718" s="2">
        <v>0</v>
      </c>
    </row>
    <row r="719" spans="6:24" x14ac:dyDescent="0.25">
      <c r="F719" s="3">
        <v>104</v>
      </c>
      <c r="G719" s="3">
        <v>0</v>
      </c>
      <c r="V719" s="3">
        <v>183.6</v>
      </c>
      <c r="W719" s="3">
        <v>31.21</v>
      </c>
      <c r="X719" s="3">
        <v>0</v>
      </c>
    </row>
    <row r="720" spans="6:24" x14ac:dyDescent="0.25">
      <c r="F720" s="2">
        <v>160</v>
      </c>
      <c r="G720" s="2">
        <v>0</v>
      </c>
      <c r="V720" s="2">
        <v>176.2</v>
      </c>
      <c r="W720" s="2">
        <v>29.95</v>
      </c>
      <c r="X720" s="2">
        <v>0</v>
      </c>
    </row>
    <row r="721" spans="6:24" x14ac:dyDescent="0.25">
      <c r="F721" s="3">
        <v>129</v>
      </c>
      <c r="G721" s="3">
        <v>0</v>
      </c>
      <c r="V721" s="3">
        <v>205</v>
      </c>
      <c r="W721" s="3">
        <v>34.85</v>
      </c>
      <c r="X721" s="3">
        <v>0</v>
      </c>
    </row>
    <row r="722" spans="6:24" x14ac:dyDescent="0.25">
      <c r="F722" s="2">
        <v>93</v>
      </c>
      <c r="G722" s="2">
        <v>1</v>
      </c>
      <c r="V722" s="2">
        <v>267.89999999999998</v>
      </c>
      <c r="W722" s="2">
        <v>45.54</v>
      </c>
      <c r="X722" s="2">
        <v>1</v>
      </c>
    </row>
    <row r="723" spans="6:24" x14ac:dyDescent="0.25">
      <c r="F723" s="3">
        <v>169</v>
      </c>
      <c r="G723" s="3">
        <v>0</v>
      </c>
      <c r="V723" s="3">
        <v>179.2</v>
      </c>
      <c r="W723" s="3">
        <v>30.46</v>
      </c>
      <c r="X723" s="3">
        <v>0</v>
      </c>
    </row>
    <row r="724" spans="6:24" x14ac:dyDescent="0.25">
      <c r="F724" s="2">
        <v>58</v>
      </c>
      <c r="G724" s="2">
        <v>0</v>
      </c>
      <c r="V724" s="2">
        <v>149.4</v>
      </c>
      <c r="W724" s="2">
        <v>25.4</v>
      </c>
      <c r="X724" s="2">
        <v>0</v>
      </c>
    </row>
    <row r="725" spans="6:24" x14ac:dyDescent="0.25">
      <c r="F725" s="3">
        <v>75</v>
      </c>
      <c r="G725" s="3">
        <v>0</v>
      </c>
      <c r="V725" s="3">
        <v>163.6</v>
      </c>
      <c r="W725" s="3">
        <v>27.81</v>
      </c>
      <c r="X725" s="3">
        <v>0</v>
      </c>
    </row>
    <row r="726" spans="6:24" x14ac:dyDescent="0.25">
      <c r="F726" s="2">
        <v>45</v>
      </c>
      <c r="G726" s="2">
        <v>0</v>
      </c>
      <c r="V726" s="2">
        <v>207.6</v>
      </c>
      <c r="W726" s="2">
        <v>35.29</v>
      </c>
      <c r="X726" s="2">
        <v>0</v>
      </c>
    </row>
    <row r="727" spans="6:24" x14ac:dyDescent="0.25">
      <c r="F727" s="3">
        <v>155</v>
      </c>
      <c r="G727" s="3">
        <v>0</v>
      </c>
      <c r="V727" s="3">
        <v>165.4</v>
      </c>
      <c r="W727" s="3">
        <v>28.12</v>
      </c>
      <c r="X727" s="3">
        <v>0</v>
      </c>
    </row>
    <row r="728" spans="6:24" x14ac:dyDescent="0.25">
      <c r="F728" s="2">
        <v>52</v>
      </c>
      <c r="G728" s="2">
        <v>0</v>
      </c>
      <c r="V728" s="2">
        <v>209.8</v>
      </c>
      <c r="W728" s="2">
        <v>35.67</v>
      </c>
      <c r="X728" s="2">
        <v>0</v>
      </c>
    </row>
    <row r="729" spans="6:24" x14ac:dyDescent="0.25">
      <c r="F729" s="3">
        <v>119</v>
      </c>
      <c r="G729" s="3">
        <v>0</v>
      </c>
      <c r="V729" s="3">
        <v>220.1</v>
      </c>
      <c r="W729" s="3">
        <v>37.42</v>
      </c>
      <c r="X729" s="3">
        <v>0</v>
      </c>
    </row>
    <row r="730" spans="6:24" x14ac:dyDescent="0.25">
      <c r="F730" s="2">
        <v>86</v>
      </c>
      <c r="G730" s="2">
        <v>0</v>
      </c>
      <c r="V730" s="2">
        <v>141.30000000000001</v>
      </c>
      <c r="W730" s="2">
        <v>24.02</v>
      </c>
      <c r="X730" s="2">
        <v>0</v>
      </c>
    </row>
    <row r="731" spans="6:24" x14ac:dyDescent="0.25">
      <c r="F731" s="3">
        <v>42</v>
      </c>
      <c r="G731" s="3">
        <v>0</v>
      </c>
      <c r="V731" s="3">
        <v>196.5</v>
      </c>
      <c r="W731" s="3">
        <v>33.409999999999997</v>
      </c>
      <c r="X731" s="3">
        <v>0</v>
      </c>
    </row>
    <row r="732" spans="6:24" x14ac:dyDescent="0.25">
      <c r="F732" s="2">
        <v>127</v>
      </c>
      <c r="G732" s="2">
        <v>0</v>
      </c>
      <c r="V732" s="2">
        <v>180.9</v>
      </c>
      <c r="W732" s="2">
        <v>30.75</v>
      </c>
      <c r="X732" s="2">
        <v>0</v>
      </c>
    </row>
    <row r="733" spans="6:24" x14ac:dyDescent="0.25">
      <c r="F733" s="3">
        <v>149</v>
      </c>
      <c r="G733" s="3">
        <v>0</v>
      </c>
      <c r="V733" s="3">
        <v>206.7</v>
      </c>
      <c r="W733" s="3">
        <v>35.14</v>
      </c>
      <c r="X733" s="3">
        <v>0</v>
      </c>
    </row>
    <row r="734" spans="6:24" x14ac:dyDescent="0.25">
      <c r="F734" s="2">
        <v>160</v>
      </c>
      <c r="G734" s="2">
        <v>0</v>
      </c>
      <c r="V734" s="2">
        <v>166.8</v>
      </c>
      <c r="W734" s="2">
        <v>28.36</v>
      </c>
      <c r="X734" s="2">
        <v>0</v>
      </c>
    </row>
    <row r="735" spans="6:24" x14ac:dyDescent="0.25">
      <c r="F735" s="3">
        <v>137</v>
      </c>
      <c r="G735" s="3">
        <v>0</v>
      </c>
      <c r="V735" s="3">
        <v>127</v>
      </c>
      <c r="W735" s="3">
        <v>21.59</v>
      </c>
      <c r="X735" s="3">
        <v>0</v>
      </c>
    </row>
    <row r="736" spans="6:24" x14ac:dyDescent="0.25">
      <c r="F736" s="2">
        <v>129</v>
      </c>
      <c r="G736" s="2">
        <v>0</v>
      </c>
      <c r="V736" s="2">
        <v>267.39999999999998</v>
      </c>
      <c r="W736" s="2">
        <v>45.46</v>
      </c>
      <c r="X736" s="2">
        <v>0</v>
      </c>
    </row>
    <row r="737" spans="6:24" x14ac:dyDescent="0.25">
      <c r="F737" s="3">
        <v>62</v>
      </c>
      <c r="G737" s="3">
        <v>0</v>
      </c>
      <c r="V737" s="3">
        <v>281</v>
      </c>
      <c r="W737" s="3">
        <v>47.77</v>
      </c>
      <c r="X737" s="3">
        <v>0</v>
      </c>
    </row>
    <row r="738" spans="6:24" x14ac:dyDescent="0.25">
      <c r="F738" s="2">
        <v>122</v>
      </c>
      <c r="G738" s="2">
        <v>0</v>
      </c>
      <c r="V738" s="2">
        <v>270.8</v>
      </c>
      <c r="W738" s="2">
        <v>46.04</v>
      </c>
      <c r="X738" s="2">
        <v>0</v>
      </c>
    </row>
    <row r="739" spans="6:24" x14ac:dyDescent="0.25">
      <c r="F739" s="3">
        <v>32</v>
      </c>
      <c r="G739" s="3">
        <v>0</v>
      </c>
      <c r="V739" s="3">
        <v>171.2</v>
      </c>
      <c r="W739" s="3">
        <v>29.1</v>
      </c>
      <c r="X739" s="3">
        <v>0</v>
      </c>
    </row>
    <row r="740" spans="6:24" x14ac:dyDescent="0.25">
      <c r="F740" s="2">
        <v>130</v>
      </c>
      <c r="G740" s="2">
        <v>0</v>
      </c>
      <c r="V740" s="2">
        <v>162.80000000000001</v>
      </c>
      <c r="W740" s="2">
        <v>27.68</v>
      </c>
      <c r="X740" s="2">
        <v>0</v>
      </c>
    </row>
    <row r="741" spans="6:24" x14ac:dyDescent="0.25">
      <c r="F741" s="3">
        <v>42</v>
      </c>
      <c r="G741" s="3">
        <v>0</v>
      </c>
      <c r="V741" s="3">
        <v>146.30000000000001</v>
      </c>
      <c r="W741" s="3">
        <v>24.87</v>
      </c>
      <c r="X741" s="3">
        <v>0</v>
      </c>
    </row>
    <row r="742" spans="6:24" x14ac:dyDescent="0.25">
      <c r="F742" s="2">
        <v>73</v>
      </c>
      <c r="G742" s="2">
        <v>0</v>
      </c>
      <c r="V742" s="2">
        <v>254.8</v>
      </c>
      <c r="W742" s="2">
        <v>43.32</v>
      </c>
      <c r="X742" s="2">
        <v>0</v>
      </c>
    </row>
    <row r="743" spans="6:24" x14ac:dyDescent="0.25">
      <c r="F743" s="3">
        <v>66</v>
      </c>
      <c r="G743" s="3">
        <v>0</v>
      </c>
      <c r="V743" s="3">
        <v>254.9</v>
      </c>
      <c r="W743" s="3">
        <v>43.33</v>
      </c>
      <c r="X743" s="3">
        <v>0</v>
      </c>
    </row>
    <row r="744" spans="6:24" x14ac:dyDescent="0.25">
      <c r="F744" s="2">
        <v>103</v>
      </c>
      <c r="G744" s="2">
        <v>0</v>
      </c>
      <c r="V744" s="2">
        <v>107.7</v>
      </c>
      <c r="W744" s="2">
        <v>18.309999999999999</v>
      </c>
      <c r="X744" s="2">
        <v>0</v>
      </c>
    </row>
    <row r="745" spans="6:24" x14ac:dyDescent="0.25">
      <c r="F745" s="3">
        <v>128</v>
      </c>
      <c r="G745" s="3">
        <v>0</v>
      </c>
      <c r="V745" s="3">
        <v>158.80000000000001</v>
      </c>
      <c r="W745" s="3">
        <v>27</v>
      </c>
      <c r="X745" s="3">
        <v>0</v>
      </c>
    </row>
    <row r="746" spans="6:24" x14ac:dyDescent="0.25">
      <c r="F746" s="2">
        <v>103</v>
      </c>
      <c r="G746" s="2">
        <v>0</v>
      </c>
      <c r="V746" s="2">
        <v>198.5</v>
      </c>
      <c r="W746" s="2">
        <v>33.75</v>
      </c>
      <c r="X746" s="2">
        <v>0</v>
      </c>
    </row>
    <row r="747" spans="6:24" x14ac:dyDescent="0.25">
      <c r="F747" s="3">
        <v>124</v>
      </c>
      <c r="G747" s="3">
        <v>0</v>
      </c>
      <c r="V747" s="3">
        <v>178.4</v>
      </c>
      <c r="W747" s="3">
        <v>30.33</v>
      </c>
      <c r="X747" s="3">
        <v>0</v>
      </c>
    </row>
    <row r="748" spans="6:24" x14ac:dyDescent="0.25">
      <c r="F748" s="2">
        <v>87</v>
      </c>
      <c r="G748" s="2">
        <v>0</v>
      </c>
      <c r="V748" s="2">
        <v>110.9</v>
      </c>
      <c r="W748" s="2">
        <v>18.850000000000001</v>
      </c>
      <c r="X748" s="2">
        <v>0</v>
      </c>
    </row>
    <row r="749" spans="6:24" x14ac:dyDescent="0.25">
      <c r="F749" s="3">
        <v>109</v>
      </c>
      <c r="G749" s="3">
        <v>1</v>
      </c>
      <c r="V749" s="3">
        <v>166.9</v>
      </c>
      <c r="W749" s="3">
        <v>28.37</v>
      </c>
      <c r="X749" s="3">
        <v>1</v>
      </c>
    </row>
    <row r="750" spans="6:24" x14ac:dyDescent="0.25">
      <c r="F750" s="2">
        <v>167</v>
      </c>
      <c r="G750" s="2">
        <v>0</v>
      </c>
      <c r="V750" s="2">
        <v>244.8</v>
      </c>
      <c r="W750" s="2">
        <v>41.62</v>
      </c>
      <c r="X750" s="2">
        <v>0</v>
      </c>
    </row>
    <row r="751" spans="6:24" x14ac:dyDescent="0.25">
      <c r="F751" s="3">
        <v>97</v>
      </c>
      <c r="G751" s="3">
        <v>1</v>
      </c>
      <c r="V751" s="3">
        <v>120.8</v>
      </c>
      <c r="W751" s="3">
        <v>20.54</v>
      </c>
      <c r="X751" s="3">
        <v>1</v>
      </c>
    </row>
    <row r="752" spans="6:24" x14ac:dyDescent="0.25">
      <c r="F752" s="2">
        <v>125</v>
      </c>
      <c r="G752" s="2">
        <v>0</v>
      </c>
      <c r="V752" s="2">
        <v>126.7</v>
      </c>
      <c r="W752" s="2">
        <v>21.54</v>
      </c>
      <c r="X752" s="2">
        <v>0</v>
      </c>
    </row>
    <row r="753" spans="6:24" x14ac:dyDescent="0.25">
      <c r="F753" s="3">
        <v>108</v>
      </c>
      <c r="G753" s="3">
        <v>0</v>
      </c>
      <c r="V753" s="3">
        <v>215.9</v>
      </c>
      <c r="W753" s="3">
        <v>36.700000000000003</v>
      </c>
      <c r="X753" s="3">
        <v>0</v>
      </c>
    </row>
    <row r="754" spans="6:24" x14ac:dyDescent="0.25">
      <c r="F754" s="2">
        <v>89</v>
      </c>
      <c r="G754" s="2">
        <v>0</v>
      </c>
      <c r="V754" s="2">
        <v>209.9</v>
      </c>
      <c r="W754" s="2">
        <v>35.68</v>
      </c>
      <c r="X754" s="2">
        <v>0</v>
      </c>
    </row>
    <row r="755" spans="6:24" x14ac:dyDescent="0.25">
      <c r="F755" s="3">
        <v>23</v>
      </c>
      <c r="G755" s="3">
        <v>1</v>
      </c>
      <c r="V755" s="3">
        <v>321.60000000000002</v>
      </c>
      <c r="W755" s="3">
        <v>54.67</v>
      </c>
      <c r="X755" s="3">
        <v>1</v>
      </c>
    </row>
    <row r="756" spans="6:24" x14ac:dyDescent="0.25">
      <c r="F756" s="2">
        <v>149</v>
      </c>
      <c r="G756" s="2">
        <v>0</v>
      </c>
      <c r="V756" s="2">
        <v>166.6</v>
      </c>
      <c r="W756" s="2">
        <v>28.32</v>
      </c>
      <c r="X756" s="2">
        <v>0</v>
      </c>
    </row>
    <row r="757" spans="6:24" x14ac:dyDescent="0.25">
      <c r="F757" s="3">
        <v>73</v>
      </c>
      <c r="G757" s="3">
        <v>0</v>
      </c>
      <c r="V757" s="3">
        <v>214.2</v>
      </c>
      <c r="W757" s="3">
        <v>36.409999999999997</v>
      </c>
      <c r="X757" s="3">
        <v>0</v>
      </c>
    </row>
    <row r="758" spans="6:24" x14ac:dyDescent="0.25">
      <c r="F758" s="2">
        <v>61</v>
      </c>
      <c r="G758" s="2">
        <v>1</v>
      </c>
      <c r="V758" s="2">
        <v>260</v>
      </c>
      <c r="W758" s="2">
        <v>44.2</v>
      </c>
      <c r="X758" s="2">
        <v>1</v>
      </c>
    </row>
    <row r="759" spans="6:24" x14ac:dyDescent="0.25">
      <c r="F759" s="3">
        <v>161</v>
      </c>
      <c r="G759" s="3">
        <v>1</v>
      </c>
      <c r="V759" s="3">
        <v>191.9</v>
      </c>
      <c r="W759" s="3">
        <v>32.619999999999997</v>
      </c>
      <c r="X759" s="3">
        <v>1</v>
      </c>
    </row>
    <row r="760" spans="6:24" x14ac:dyDescent="0.25">
      <c r="F760" s="2">
        <v>118</v>
      </c>
      <c r="G760" s="2">
        <v>0</v>
      </c>
      <c r="V760" s="2">
        <v>118.1</v>
      </c>
      <c r="W760" s="2">
        <v>20.079999999999998</v>
      </c>
      <c r="X760" s="2">
        <v>0</v>
      </c>
    </row>
    <row r="761" spans="6:24" x14ac:dyDescent="0.25">
      <c r="F761" s="3">
        <v>23</v>
      </c>
      <c r="G761" s="3">
        <v>0</v>
      </c>
      <c r="V761" s="3">
        <v>190.2</v>
      </c>
      <c r="W761" s="3">
        <v>32.33</v>
      </c>
      <c r="X761" s="3">
        <v>0</v>
      </c>
    </row>
    <row r="762" spans="6:24" x14ac:dyDescent="0.25">
      <c r="F762" s="2">
        <v>127</v>
      </c>
      <c r="G762" s="2">
        <v>0</v>
      </c>
      <c r="V762" s="2">
        <v>82.2</v>
      </c>
      <c r="W762" s="2">
        <v>13.97</v>
      </c>
      <c r="X762" s="2">
        <v>0</v>
      </c>
    </row>
    <row r="763" spans="6:24" x14ac:dyDescent="0.25">
      <c r="F763" s="3">
        <v>42</v>
      </c>
      <c r="G763" s="3">
        <v>0</v>
      </c>
      <c r="V763" s="3">
        <v>163.80000000000001</v>
      </c>
      <c r="W763" s="3">
        <v>27.85</v>
      </c>
      <c r="X763" s="3">
        <v>0</v>
      </c>
    </row>
    <row r="764" spans="6:24" x14ac:dyDescent="0.25">
      <c r="F764" s="2">
        <v>45</v>
      </c>
      <c r="G764" s="2">
        <v>0</v>
      </c>
      <c r="V764" s="2">
        <v>159.80000000000001</v>
      </c>
      <c r="W764" s="2">
        <v>27.17</v>
      </c>
      <c r="X764" s="2">
        <v>0</v>
      </c>
    </row>
    <row r="765" spans="6:24" x14ac:dyDescent="0.25">
      <c r="F765" s="3">
        <v>50</v>
      </c>
      <c r="G765" s="3">
        <v>0</v>
      </c>
      <c r="V765" s="3">
        <v>214.3</v>
      </c>
      <c r="W765" s="3">
        <v>36.43</v>
      </c>
      <c r="X765" s="3">
        <v>0</v>
      </c>
    </row>
    <row r="766" spans="6:24" x14ac:dyDescent="0.25">
      <c r="F766" s="2">
        <v>179</v>
      </c>
      <c r="G766" s="2">
        <v>1</v>
      </c>
      <c r="V766" s="2">
        <v>287.3</v>
      </c>
      <c r="W766" s="2">
        <v>48.84</v>
      </c>
      <c r="X766" s="2">
        <v>1</v>
      </c>
    </row>
    <row r="767" spans="6:24" x14ac:dyDescent="0.25">
      <c r="F767" s="3">
        <v>152</v>
      </c>
      <c r="G767" s="3">
        <v>0</v>
      </c>
      <c r="V767" s="3">
        <v>101.2</v>
      </c>
      <c r="W767" s="3">
        <v>17.2</v>
      </c>
      <c r="X767" s="3">
        <v>0</v>
      </c>
    </row>
    <row r="768" spans="6:24" x14ac:dyDescent="0.25">
      <c r="F768" s="2">
        <v>72</v>
      </c>
      <c r="G768" s="2">
        <v>0</v>
      </c>
      <c r="V768" s="2">
        <v>109.1</v>
      </c>
      <c r="W768" s="2">
        <v>18.55</v>
      </c>
      <c r="X768" s="2">
        <v>0</v>
      </c>
    </row>
    <row r="769" spans="6:24" x14ac:dyDescent="0.25">
      <c r="F769" s="3">
        <v>52</v>
      </c>
      <c r="G769" s="3">
        <v>0</v>
      </c>
      <c r="V769" s="3">
        <v>215.9</v>
      </c>
      <c r="W769" s="3">
        <v>36.700000000000003</v>
      </c>
      <c r="X769" s="3">
        <v>0</v>
      </c>
    </row>
    <row r="770" spans="6:24" x14ac:dyDescent="0.25">
      <c r="F770" s="2">
        <v>125</v>
      </c>
      <c r="G770" s="2">
        <v>0</v>
      </c>
      <c r="V770" s="2">
        <v>203.4</v>
      </c>
      <c r="W770" s="2">
        <v>34.58</v>
      </c>
      <c r="X770" s="2">
        <v>0</v>
      </c>
    </row>
    <row r="771" spans="6:24" x14ac:dyDescent="0.25">
      <c r="F771" s="3">
        <v>143</v>
      </c>
      <c r="G771" s="3">
        <v>0</v>
      </c>
      <c r="V771" s="3">
        <v>110.1</v>
      </c>
      <c r="W771" s="3">
        <v>18.72</v>
      </c>
      <c r="X771" s="3">
        <v>0</v>
      </c>
    </row>
    <row r="772" spans="6:24" x14ac:dyDescent="0.25">
      <c r="F772" s="2">
        <v>65</v>
      </c>
      <c r="G772" s="2">
        <v>0</v>
      </c>
      <c r="V772" s="2">
        <v>111</v>
      </c>
      <c r="W772" s="2">
        <v>18.87</v>
      </c>
      <c r="X772" s="2">
        <v>0</v>
      </c>
    </row>
    <row r="773" spans="6:24" x14ac:dyDescent="0.25">
      <c r="F773" s="3">
        <v>1</v>
      </c>
      <c r="G773" s="3">
        <v>0</v>
      </c>
      <c r="V773" s="3">
        <v>144.80000000000001</v>
      </c>
      <c r="W773" s="3">
        <v>24.62</v>
      </c>
      <c r="X773" s="3">
        <v>0</v>
      </c>
    </row>
    <row r="774" spans="6:24" x14ac:dyDescent="0.25">
      <c r="F774" s="2">
        <v>60</v>
      </c>
      <c r="G774" s="2">
        <v>0</v>
      </c>
      <c r="V774" s="2">
        <v>135.4</v>
      </c>
      <c r="W774" s="2">
        <v>23.02</v>
      </c>
      <c r="X774" s="2">
        <v>0</v>
      </c>
    </row>
    <row r="775" spans="6:24" x14ac:dyDescent="0.25">
      <c r="F775" s="3">
        <v>43</v>
      </c>
      <c r="G775" s="3">
        <v>0</v>
      </c>
      <c r="V775" s="3">
        <v>84.2</v>
      </c>
      <c r="W775" s="3">
        <v>14.31</v>
      </c>
      <c r="X775" s="3">
        <v>0</v>
      </c>
    </row>
    <row r="776" spans="6:24" x14ac:dyDescent="0.25">
      <c r="F776" s="2">
        <v>143</v>
      </c>
      <c r="G776" s="2">
        <v>0</v>
      </c>
      <c r="V776" s="2">
        <v>209.1</v>
      </c>
      <c r="W776" s="2">
        <v>35.549999999999997</v>
      </c>
      <c r="X776" s="2">
        <v>0</v>
      </c>
    </row>
    <row r="777" spans="6:24" x14ac:dyDescent="0.25">
      <c r="F777" s="3">
        <v>81</v>
      </c>
      <c r="G777" s="3">
        <v>0</v>
      </c>
      <c r="V777" s="3">
        <v>130.1</v>
      </c>
      <c r="W777" s="3">
        <v>22.12</v>
      </c>
      <c r="X777" s="3">
        <v>0</v>
      </c>
    </row>
    <row r="778" spans="6:24" x14ac:dyDescent="0.25">
      <c r="F778" s="2">
        <v>24</v>
      </c>
      <c r="G778" s="2">
        <v>0</v>
      </c>
      <c r="V778" s="2">
        <v>241.9</v>
      </c>
      <c r="W778" s="2">
        <v>41.12</v>
      </c>
      <c r="X778" s="2">
        <v>0</v>
      </c>
    </row>
    <row r="779" spans="6:24" x14ac:dyDescent="0.25">
      <c r="F779" s="3">
        <v>77</v>
      </c>
      <c r="G779" s="3">
        <v>0</v>
      </c>
      <c r="V779" s="3">
        <v>67.7</v>
      </c>
      <c r="W779" s="3">
        <v>11.51</v>
      </c>
      <c r="X779" s="3">
        <v>0</v>
      </c>
    </row>
    <row r="780" spans="6:24" x14ac:dyDescent="0.25">
      <c r="F780" s="2">
        <v>74</v>
      </c>
      <c r="G780" s="2">
        <v>0</v>
      </c>
      <c r="V780" s="2">
        <v>200.4</v>
      </c>
      <c r="W780" s="2">
        <v>34.07</v>
      </c>
      <c r="X780" s="2">
        <v>0</v>
      </c>
    </row>
    <row r="781" spans="6:24" x14ac:dyDescent="0.25">
      <c r="F781" s="3">
        <v>74</v>
      </c>
      <c r="G781" s="3">
        <v>1</v>
      </c>
      <c r="V781" s="3">
        <v>125.8</v>
      </c>
      <c r="W781" s="3">
        <v>21.39</v>
      </c>
      <c r="X781" s="3">
        <v>1</v>
      </c>
    </row>
    <row r="782" spans="6:24" x14ac:dyDescent="0.25">
      <c r="F782" s="2">
        <v>200</v>
      </c>
      <c r="G782" s="2">
        <v>0</v>
      </c>
      <c r="V782" s="2">
        <v>128.19999999999999</v>
      </c>
      <c r="W782" s="2">
        <v>21.79</v>
      </c>
      <c r="X782" s="2">
        <v>0</v>
      </c>
    </row>
    <row r="783" spans="6:24" x14ac:dyDescent="0.25">
      <c r="F783" s="3">
        <v>86</v>
      </c>
      <c r="G783" s="3">
        <v>0</v>
      </c>
      <c r="V783" s="3">
        <v>226.3</v>
      </c>
      <c r="W783" s="3">
        <v>38.47</v>
      </c>
      <c r="X783" s="3">
        <v>0</v>
      </c>
    </row>
    <row r="784" spans="6:24" x14ac:dyDescent="0.25">
      <c r="F784" s="2">
        <v>91</v>
      </c>
      <c r="G784" s="2">
        <v>0</v>
      </c>
      <c r="V784" s="2">
        <v>162.30000000000001</v>
      </c>
      <c r="W784" s="2">
        <v>27.59</v>
      </c>
      <c r="X784" s="2">
        <v>0</v>
      </c>
    </row>
    <row r="785" spans="6:24" x14ac:dyDescent="0.25">
      <c r="F785" s="3">
        <v>130</v>
      </c>
      <c r="G785" s="3">
        <v>0</v>
      </c>
      <c r="V785" s="3">
        <v>120.5</v>
      </c>
      <c r="W785" s="3">
        <v>20.49</v>
      </c>
      <c r="X785" s="3">
        <v>0</v>
      </c>
    </row>
    <row r="786" spans="6:24" x14ac:dyDescent="0.25">
      <c r="F786" s="2">
        <v>56</v>
      </c>
      <c r="G786" s="2">
        <v>0</v>
      </c>
      <c r="V786" s="2">
        <v>91.1</v>
      </c>
      <c r="W786" s="2">
        <v>15.49</v>
      </c>
      <c r="X786" s="2">
        <v>0</v>
      </c>
    </row>
    <row r="787" spans="6:24" x14ac:dyDescent="0.25">
      <c r="F787" s="3">
        <v>117</v>
      </c>
      <c r="G787" s="3">
        <v>0</v>
      </c>
      <c r="V787" s="3">
        <v>168.8</v>
      </c>
      <c r="W787" s="3">
        <v>28.7</v>
      </c>
      <c r="X787" s="3">
        <v>0</v>
      </c>
    </row>
    <row r="788" spans="6:24" x14ac:dyDescent="0.25">
      <c r="F788" s="2">
        <v>63</v>
      </c>
      <c r="G788" s="2">
        <v>0</v>
      </c>
      <c r="V788" s="2">
        <v>153.5</v>
      </c>
      <c r="W788" s="2">
        <v>26.1</v>
      </c>
      <c r="X788" s="2">
        <v>0</v>
      </c>
    </row>
    <row r="789" spans="6:24" x14ac:dyDescent="0.25">
      <c r="F789" s="3">
        <v>126</v>
      </c>
      <c r="G789" s="3">
        <v>0</v>
      </c>
      <c r="V789" s="3">
        <v>226.2</v>
      </c>
      <c r="W789" s="3">
        <v>38.450000000000003</v>
      </c>
      <c r="X789" s="3">
        <v>0</v>
      </c>
    </row>
    <row r="790" spans="6:24" x14ac:dyDescent="0.25">
      <c r="F790" s="2">
        <v>132</v>
      </c>
      <c r="G790" s="2">
        <v>0</v>
      </c>
      <c r="V790" s="2">
        <v>191.9</v>
      </c>
      <c r="W790" s="2">
        <v>32.619999999999997</v>
      </c>
      <c r="X790" s="2">
        <v>0</v>
      </c>
    </row>
    <row r="791" spans="6:24" x14ac:dyDescent="0.25">
      <c r="F791" s="3">
        <v>81</v>
      </c>
      <c r="G791" s="3">
        <v>1</v>
      </c>
      <c r="V791" s="3">
        <v>167.9</v>
      </c>
      <c r="W791" s="3">
        <v>28.54</v>
      </c>
      <c r="X791" s="3">
        <v>1</v>
      </c>
    </row>
    <row r="792" spans="6:24" x14ac:dyDescent="0.25">
      <c r="F792" s="2">
        <v>122</v>
      </c>
      <c r="G792" s="2">
        <v>0</v>
      </c>
      <c r="V792" s="2">
        <v>180</v>
      </c>
      <c r="W792" s="2">
        <v>30.6</v>
      </c>
      <c r="X792" s="2">
        <v>0</v>
      </c>
    </row>
    <row r="793" spans="6:24" x14ac:dyDescent="0.25">
      <c r="F793" s="3">
        <v>46</v>
      </c>
      <c r="G793" s="3">
        <v>1</v>
      </c>
      <c r="V793" s="3">
        <v>257.39999999999998</v>
      </c>
      <c r="W793" s="3">
        <v>43.76</v>
      </c>
      <c r="X793" s="3">
        <v>1</v>
      </c>
    </row>
    <row r="794" spans="6:24" x14ac:dyDescent="0.25">
      <c r="F794" s="2">
        <v>150</v>
      </c>
      <c r="G794" s="2">
        <v>0</v>
      </c>
      <c r="V794" s="2">
        <v>174.4</v>
      </c>
      <c r="W794" s="2">
        <v>29.65</v>
      </c>
      <c r="X794" s="2">
        <v>0</v>
      </c>
    </row>
    <row r="795" spans="6:24" x14ac:dyDescent="0.25">
      <c r="F795" s="3">
        <v>99</v>
      </c>
      <c r="G795" s="3">
        <v>0</v>
      </c>
      <c r="V795" s="3">
        <v>159.69999999999999</v>
      </c>
      <c r="W795" s="3">
        <v>27.15</v>
      </c>
      <c r="X795" s="3">
        <v>0</v>
      </c>
    </row>
    <row r="796" spans="6:24" x14ac:dyDescent="0.25">
      <c r="F796" s="2">
        <v>87</v>
      </c>
      <c r="G796" s="2">
        <v>0</v>
      </c>
      <c r="V796" s="2">
        <v>237.2</v>
      </c>
      <c r="W796" s="2">
        <v>40.32</v>
      </c>
      <c r="X796" s="2">
        <v>0</v>
      </c>
    </row>
    <row r="797" spans="6:24" x14ac:dyDescent="0.25">
      <c r="F797" s="3">
        <v>101</v>
      </c>
      <c r="G797" s="3">
        <v>0</v>
      </c>
      <c r="V797" s="3">
        <v>153.80000000000001</v>
      </c>
      <c r="W797" s="3">
        <v>26.15</v>
      </c>
      <c r="X797" s="3">
        <v>0</v>
      </c>
    </row>
    <row r="798" spans="6:24" x14ac:dyDescent="0.25">
      <c r="F798" s="2">
        <v>53</v>
      </c>
      <c r="G798" s="2">
        <v>0</v>
      </c>
      <c r="V798" s="2">
        <v>205.1</v>
      </c>
      <c r="W798" s="2">
        <v>34.869999999999997</v>
      </c>
      <c r="X798" s="2">
        <v>0</v>
      </c>
    </row>
    <row r="799" spans="6:24" x14ac:dyDescent="0.25">
      <c r="F799" s="3">
        <v>132</v>
      </c>
      <c r="G799" s="3">
        <v>0</v>
      </c>
      <c r="V799" s="3">
        <v>175.7</v>
      </c>
      <c r="W799" s="3">
        <v>29.87</v>
      </c>
      <c r="X799" s="3">
        <v>0</v>
      </c>
    </row>
    <row r="800" spans="6:24" x14ac:dyDescent="0.25">
      <c r="F800" s="2">
        <v>158</v>
      </c>
      <c r="G800" s="2">
        <v>0</v>
      </c>
      <c r="V800" s="2">
        <v>155.9</v>
      </c>
      <c r="W800" s="2">
        <v>26.5</v>
      </c>
      <c r="X800" s="2">
        <v>0</v>
      </c>
    </row>
    <row r="801" spans="6:24" x14ac:dyDescent="0.25">
      <c r="F801" s="3">
        <v>114</v>
      </c>
      <c r="G801" s="3">
        <v>0</v>
      </c>
      <c r="V801" s="3">
        <v>154.4</v>
      </c>
      <c r="W801" s="3">
        <v>26.25</v>
      </c>
      <c r="X801" s="3">
        <v>0</v>
      </c>
    </row>
    <row r="802" spans="6:24" x14ac:dyDescent="0.25">
      <c r="F802" s="2">
        <v>144</v>
      </c>
      <c r="G802" s="2">
        <v>0</v>
      </c>
      <c r="V802" s="2">
        <v>150</v>
      </c>
      <c r="W802" s="2">
        <v>25.5</v>
      </c>
      <c r="X802" s="2">
        <v>0</v>
      </c>
    </row>
    <row r="803" spans="6:24" x14ac:dyDescent="0.25">
      <c r="F803" s="3">
        <v>91</v>
      </c>
      <c r="G803" s="3">
        <v>0</v>
      </c>
      <c r="V803" s="3">
        <v>232.4</v>
      </c>
      <c r="W803" s="3">
        <v>39.51</v>
      </c>
      <c r="X803" s="3">
        <v>0</v>
      </c>
    </row>
    <row r="804" spans="6:24" x14ac:dyDescent="0.25">
      <c r="F804" s="2">
        <v>58</v>
      </c>
      <c r="G804" s="2">
        <v>0</v>
      </c>
      <c r="V804" s="2">
        <v>165.4</v>
      </c>
      <c r="W804" s="2">
        <v>28.12</v>
      </c>
      <c r="X804" s="2">
        <v>0</v>
      </c>
    </row>
    <row r="805" spans="6:24" x14ac:dyDescent="0.25">
      <c r="F805" s="3">
        <v>5</v>
      </c>
      <c r="G805" s="3">
        <v>0</v>
      </c>
      <c r="V805" s="3">
        <v>199.2</v>
      </c>
      <c r="W805" s="3">
        <v>33.86</v>
      </c>
      <c r="X805" s="3">
        <v>0</v>
      </c>
    </row>
    <row r="806" spans="6:24" x14ac:dyDescent="0.25">
      <c r="F806" s="2">
        <v>97</v>
      </c>
      <c r="G806" s="2">
        <v>0</v>
      </c>
      <c r="V806" s="2">
        <v>217.6</v>
      </c>
      <c r="W806" s="2">
        <v>36.99</v>
      </c>
      <c r="X806" s="2">
        <v>0</v>
      </c>
    </row>
    <row r="807" spans="6:24" x14ac:dyDescent="0.25">
      <c r="F807" s="3">
        <v>107</v>
      </c>
      <c r="G807" s="3">
        <v>0</v>
      </c>
      <c r="V807" s="3">
        <v>212.1</v>
      </c>
      <c r="W807" s="3">
        <v>36.06</v>
      </c>
      <c r="X807" s="3">
        <v>0</v>
      </c>
    </row>
    <row r="808" spans="6:24" x14ac:dyDescent="0.25">
      <c r="F808" s="2">
        <v>142</v>
      </c>
      <c r="G808" s="2">
        <v>0</v>
      </c>
      <c r="V808" s="2">
        <v>154</v>
      </c>
      <c r="W808" s="2">
        <v>26.18</v>
      </c>
      <c r="X808" s="2">
        <v>0</v>
      </c>
    </row>
    <row r="809" spans="6:24" x14ac:dyDescent="0.25">
      <c r="F809" s="3">
        <v>73</v>
      </c>
      <c r="G809" s="3">
        <v>0</v>
      </c>
      <c r="V809" s="3">
        <v>175.4</v>
      </c>
      <c r="W809" s="3">
        <v>29.82</v>
      </c>
      <c r="X809" s="3">
        <v>0</v>
      </c>
    </row>
    <row r="810" spans="6:24" x14ac:dyDescent="0.25">
      <c r="F810" s="2">
        <v>48</v>
      </c>
      <c r="G810" s="2">
        <v>1</v>
      </c>
      <c r="V810" s="2">
        <v>152</v>
      </c>
      <c r="W810" s="2">
        <v>25.84</v>
      </c>
      <c r="X810" s="2">
        <v>1</v>
      </c>
    </row>
    <row r="811" spans="6:24" x14ac:dyDescent="0.25">
      <c r="F811" s="3">
        <v>43</v>
      </c>
      <c r="G811" s="3">
        <v>0</v>
      </c>
      <c r="V811" s="3">
        <v>230.2</v>
      </c>
      <c r="W811" s="3">
        <v>39.130000000000003</v>
      </c>
      <c r="X811" s="3">
        <v>0</v>
      </c>
    </row>
    <row r="812" spans="6:24" x14ac:dyDescent="0.25">
      <c r="F812" s="2">
        <v>122</v>
      </c>
      <c r="G812" s="2">
        <v>1</v>
      </c>
      <c r="V812" s="2">
        <v>174.9</v>
      </c>
      <c r="W812" s="2">
        <v>29.73</v>
      </c>
      <c r="X812" s="2">
        <v>1</v>
      </c>
    </row>
    <row r="813" spans="6:24" x14ac:dyDescent="0.25">
      <c r="F813" s="3">
        <v>93</v>
      </c>
      <c r="G813" s="3">
        <v>0</v>
      </c>
      <c r="V813" s="3">
        <v>190.2</v>
      </c>
      <c r="W813" s="3">
        <v>32.33</v>
      </c>
      <c r="X813" s="3">
        <v>0</v>
      </c>
    </row>
    <row r="814" spans="6:24" x14ac:dyDescent="0.25">
      <c r="F814" s="2">
        <v>85</v>
      </c>
      <c r="G814" s="2">
        <v>0</v>
      </c>
      <c r="V814" s="2">
        <v>176.4</v>
      </c>
      <c r="W814" s="2">
        <v>29.99</v>
      </c>
      <c r="X814" s="2">
        <v>0</v>
      </c>
    </row>
    <row r="815" spans="6:24" x14ac:dyDescent="0.25">
      <c r="F815" s="3">
        <v>59</v>
      </c>
      <c r="G815" s="3">
        <v>0</v>
      </c>
      <c r="V815" s="3">
        <v>160.9</v>
      </c>
      <c r="W815" s="3">
        <v>27.35</v>
      </c>
      <c r="X815" s="3">
        <v>0</v>
      </c>
    </row>
    <row r="816" spans="6:24" x14ac:dyDescent="0.25">
      <c r="F816" s="2">
        <v>87</v>
      </c>
      <c r="G816" s="2">
        <v>0</v>
      </c>
      <c r="V816" s="2">
        <v>228.7</v>
      </c>
      <c r="W816" s="2">
        <v>38.880000000000003</v>
      </c>
      <c r="X816" s="2">
        <v>0</v>
      </c>
    </row>
    <row r="817" spans="6:24" x14ac:dyDescent="0.25">
      <c r="F817" s="3">
        <v>137</v>
      </c>
      <c r="G817" s="3">
        <v>0</v>
      </c>
      <c r="V817" s="3">
        <v>144</v>
      </c>
      <c r="W817" s="3">
        <v>24.48</v>
      </c>
      <c r="X817" s="3">
        <v>0</v>
      </c>
    </row>
    <row r="818" spans="6:24" x14ac:dyDescent="0.25">
      <c r="F818" s="2">
        <v>21</v>
      </c>
      <c r="G818" s="2">
        <v>0</v>
      </c>
      <c r="V818" s="2">
        <v>135.9</v>
      </c>
      <c r="W818" s="2">
        <v>23.1</v>
      </c>
      <c r="X818" s="2">
        <v>0</v>
      </c>
    </row>
    <row r="819" spans="6:24" x14ac:dyDescent="0.25">
      <c r="F819" s="3">
        <v>129</v>
      </c>
      <c r="G819" s="3">
        <v>1</v>
      </c>
      <c r="V819" s="3">
        <v>334.3</v>
      </c>
      <c r="W819" s="3">
        <v>56.83</v>
      </c>
      <c r="X819" s="3">
        <v>1</v>
      </c>
    </row>
    <row r="820" spans="6:24" x14ac:dyDescent="0.25">
      <c r="F820" s="2">
        <v>104</v>
      </c>
      <c r="G820" s="2">
        <v>0</v>
      </c>
      <c r="V820" s="2">
        <v>130.5</v>
      </c>
      <c r="W820" s="2">
        <v>22.19</v>
      </c>
      <c r="X820" s="2">
        <v>0</v>
      </c>
    </row>
    <row r="821" spans="6:24" x14ac:dyDescent="0.25">
      <c r="F821" s="3">
        <v>93</v>
      </c>
      <c r="G821" s="3">
        <v>1</v>
      </c>
      <c r="V821" s="3">
        <v>134.19999999999999</v>
      </c>
      <c r="W821" s="3">
        <v>22.81</v>
      </c>
      <c r="X821" s="3">
        <v>1</v>
      </c>
    </row>
    <row r="822" spans="6:24" x14ac:dyDescent="0.25">
      <c r="F822" s="2">
        <v>63</v>
      </c>
      <c r="G822" s="2">
        <v>1</v>
      </c>
      <c r="V822" s="2">
        <v>278</v>
      </c>
      <c r="W822" s="2">
        <v>47.26</v>
      </c>
      <c r="X822" s="2">
        <v>1</v>
      </c>
    </row>
    <row r="823" spans="6:24" x14ac:dyDescent="0.25">
      <c r="F823" s="3">
        <v>161</v>
      </c>
      <c r="G823" s="3">
        <v>0</v>
      </c>
      <c r="V823" s="3">
        <v>105.4</v>
      </c>
      <c r="W823" s="3">
        <v>17.920000000000002</v>
      </c>
      <c r="X823" s="3">
        <v>0</v>
      </c>
    </row>
    <row r="824" spans="6:24" x14ac:dyDescent="0.25">
      <c r="F824" s="2">
        <v>50</v>
      </c>
      <c r="G824" s="2">
        <v>0</v>
      </c>
      <c r="V824" s="2">
        <v>188.9</v>
      </c>
      <c r="W824" s="2">
        <v>32.11</v>
      </c>
      <c r="X824" s="2">
        <v>0</v>
      </c>
    </row>
    <row r="825" spans="6:24" x14ac:dyDescent="0.25">
      <c r="F825" s="3">
        <v>103</v>
      </c>
      <c r="G825" s="3">
        <v>0</v>
      </c>
      <c r="V825" s="3">
        <v>111.8</v>
      </c>
      <c r="W825" s="3">
        <v>19.010000000000002</v>
      </c>
      <c r="X825" s="3">
        <v>0</v>
      </c>
    </row>
    <row r="826" spans="6:24" x14ac:dyDescent="0.25">
      <c r="F826" s="2">
        <v>84</v>
      </c>
      <c r="G826" s="2">
        <v>0</v>
      </c>
      <c r="V826" s="2">
        <v>159.1</v>
      </c>
      <c r="W826" s="2">
        <v>27.05</v>
      </c>
      <c r="X826" s="2">
        <v>0</v>
      </c>
    </row>
    <row r="827" spans="6:24" x14ac:dyDescent="0.25">
      <c r="F827" s="3">
        <v>92</v>
      </c>
      <c r="G827" s="3">
        <v>0</v>
      </c>
      <c r="V827" s="3">
        <v>212.4</v>
      </c>
      <c r="W827" s="3">
        <v>36.11</v>
      </c>
      <c r="X827" s="3">
        <v>0</v>
      </c>
    </row>
    <row r="828" spans="6:24" x14ac:dyDescent="0.25">
      <c r="F828" s="2">
        <v>77</v>
      </c>
      <c r="G828" s="2">
        <v>0</v>
      </c>
      <c r="V828" s="2">
        <v>142.30000000000001</v>
      </c>
      <c r="W828" s="2">
        <v>24.19</v>
      </c>
      <c r="X828" s="2">
        <v>0</v>
      </c>
    </row>
    <row r="829" spans="6:24" x14ac:dyDescent="0.25">
      <c r="F829" s="3">
        <v>64</v>
      </c>
      <c r="G829" s="3">
        <v>1</v>
      </c>
      <c r="V829" s="3">
        <v>346.8</v>
      </c>
      <c r="W829" s="3">
        <v>58.96</v>
      </c>
      <c r="X829" s="3">
        <v>1</v>
      </c>
    </row>
    <row r="830" spans="6:24" x14ac:dyDescent="0.25">
      <c r="F830" s="2">
        <v>159</v>
      </c>
      <c r="G830" s="2">
        <v>0</v>
      </c>
      <c r="V830" s="2">
        <v>113.9</v>
      </c>
      <c r="W830" s="2">
        <v>19.36</v>
      </c>
      <c r="X830" s="2">
        <v>0</v>
      </c>
    </row>
    <row r="831" spans="6:24" x14ac:dyDescent="0.25">
      <c r="F831" s="3">
        <v>110</v>
      </c>
      <c r="G831" s="3">
        <v>1</v>
      </c>
      <c r="V831" s="3">
        <v>267.89999999999998</v>
      </c>
      <c r="W831" s="3">
        <v>45.54</v>
      </c>
      <c r="X831" s="3">
        <v>1</v>
      </c>
    </row>
    <row r="832" spans="6:24" x14ac:dyDescent="0.25">
      <c r="F832" s="2">
        <v>178</v>
      </c>
      <c r="G832" s="2">
        <v>0</v>
      </c>
      <c r="V832" s="2">
        <v>275.39999999999998</v>
      </c>
      <c r="W832" s="2">
        <v>46.82</v>
      </c>
      <c r="X832" s="2">
        <v>0</v>
      </c>
    </row>
    <row r="833" spans="6:24" x14ac:dyDescent="0.25">
      <c r="F833" s="3">
        <v>50</v>
      </c>
      <c r="G833" s="3">
        <v>0</v>
      </c>
      <c r="V833" s="3">
        <v>192.6</v>
      </c>
      <c r="W833" s="3">
        <v>32.74</v>
      </c>
      <c r="X833" s="3">
        <v>0</v>
      </c>
    </row>
    <row r="834" spans="6:24" x14ac:dyDescent="0.25">
      <c r="F834" s="2">
        <v>45</v>
      </c>
      <c r="G834" s="2">
        <v>0</v>
      </c>
      <c r="V834" s="2">
        <v>91.7</v>
      </c>
      <c r="W834" s="2">
        <v>15.59</v>
      </c>
      <c r="X834" s="2">
        <v>0</v>
      </c>
    </row>
    <row r="835" spans="6:24" x14ac:dyDescent="0.25">
      <c r="F835" s="3">
        <v>70</v>
      </c>
      <c r="G835" s="3">
        <v>0</v>
      </c>
      <c r="V835" s="3">
        <v>126.3</v>
      </c>
      <c r="W835" s="3">
        <v>21.47</v>
      </c>
      <c r="X835" s="3">
        <v>0</v>
      </c>
    </row>
    <row r="836" spans="6:24" x14ac:dyDescent="0.25">
      <c r="F836" s="2">
        <v>94</v>
      </c>
      <c r="G836" s="2">
        <v>0</v>
      </c>
      <c r="V836" s="2">
        <v>190.6</v>
      </c>
      <c r="W836" s="2">
        <v>32.4</v>
      </c>
      <c r="X836" s="2">
        <v>0</v>
      </c>
    </row>
    <row r="837" spans="6:24" x14ac:dyDescent="0.25">
      <c r="F837" s="3">
        <v>179</v>
      </c>
      <c r="G837" s="3">
        <v>0</v>
      </c>
      <c r="V837" s="3">
        <v>116.1</v>
      </c>
      <c r="W837" s="3">
        <v>19.739999999999998</v>
      </c>
      <c r="X837" s="3">
        <v>0</v>
      </c>
    </row>
    <row r="838" spans="6:24" x14ac:dyDescent="0.25">
      <c r="F838" s="2">
        <v>116</v>
      </c>
      <c r="G838" s="2">
        <v>0</v>
      </c>
      <c r="V838" s="2">
        <v>217.3</v>
      </c>
      <c r="W838" s="2">
        <v>36.94</v>
      </c>
      <c r="X838" s="2">
        <v>0</v>
      </c>
    </row>
    <row r="839" spans="6:24" x14ac:dyDescent="0.25">
      <c r="F839" s="3">
        <v>59</v>
      </c>
      <c r="G839" s="3">
        <v>0</v>
      </c>
      <c r="V839" s="3">
        <v>179.4</v>
      </c>
      <c r="W839" s="3">
        <v>30.5</v>
      </c>
      <c r="X839" s="3">
        <v>0</v>
      </c>
    </row>
    <row r="840" spans="6:24" x14ac:dyDescent="0.25">
      <c r="F840" s="2">
        <v>165</v>
      </c>
      <c r="G840" s="2">
        <v>0</v>
      </c>
      <c r="V840" s="2">
        <v>207.7</v>
      </c>
      <c r="W840" s="2">
        <v>35.31</v>
      </c>
      <c r="X840" s="2">
        <v>0</v>
      </c>
    </row>
    <row r="841" spans="6:24" x14ac:dyDescent="0.25">
      <c r="F841" s="3">
        <v>140</v>
      </c>
      <c r="G841" s="3">
        <v>0</v>
      </c>
      <c r="V841" s="3">
        <v>125.3</v>
      </c>
      <c r="W841" s="3">
        <v>21.3</v>
      </c>
      <c r="X841" s="3">
        <v>0</v>
      </c>
    </row>
    <row r="842" spans="6:24" x14ac:dyDescent="0.25">
      <c r="F842" s="2">
        <v>93</v>
      </c>
      <c r="G842" s="2">
        <v>0</v>
      </c>
      <c r="V842" s="2">
        <v>138.1</v>
      </c>
      <c r="W842" s="2">
        <v>23.48</v>
      </c>
      <c r="X842" s="2">
        <v>0</v>
      </c>
    </row>
    <row r="843" spans="6:24" x14ac:dyDescent="0.25">
      <c r="F843" s="3">
        <v>52</v>
      </c>
      <c r="G843" s="3">
        <v>0</v>
      </c>
      <c r="V843" s="3">
        <v>169.3</v>
      </c>
      <c r="W843" s="3">
        <v>28.78</v>
      </c>
      <c r="X843" s="3">
        <v>0</v>
      </c>
    </row>
    <row r="844" spans="6:24" x14ac:dyDescent="0.25">
      <c r="F844" s="2">
        <v>64</v>
      </c>
      <c r="G844" s="2">
        <v>0</v>
      </c>
      <c r="V844" s="2">
        <v>201.3</v>
      </c>
      <c r="W844" s="2">
        <v>34.22</v>
      </c>
      <c r="X844" s="2">
        <v>0</v>
      </c>
    </row>
    <row r="845" spans="6:24" x14ac:dyDescent="0.25">
      <c r="F845" s="3">
        <v>48</v>
      </c>
      <c r="G845" s="3">
        <v>0</v>
      </c>
      <c r="V845" s="3">
        <v>190.4</v>
      </c>
      <c r="W845" s="3">
        <v>32.369999999999997</v>
      </c>
      <c r="X845" s="3">
        <v>0</v>
      </c>
    </row>
    <row r="846" spans="6:24" x14ac:dyDescent="0.25">
      <c r="F846" s="2">
        <v>181</v>
      </c>
      <c r="G846" s="2">
        <v>0</v>
      </c>
      <c r="V846" s="2">
        <v>143.30000000000001</v>
      </c>
      <c r="W846" s="2">
        <v>24.36</v>
      </c>
      <c r="X846" s="2">
        <v>0</v>
      </c>
    </row>
    <row r="847" spans="6:24" x14ac:dyDescent="0.25">
      <c r="F847" s="3">
        <v>168</v>
      </c>
      <c r="G847" s="3">
        <v>0</v>
      </c>
      <c r="V847" s="3">
        <v>97.4</v>
      </c>
      <c r="W847" s="3">
        <v>16.559999999999999</v>
      </c>
      <c r="X847" s="3">
        <v>0</v>
      </c>
    </row>
    <row r="848" spans="6:24" x14ac:dyDescent="0.25">
      <c r="F848" s="2">
        <v>155</v>
      </c>
      <c r="G848" s="2">
        <v>0</v>
      </c>
      <c r="V848" s="2">
        <v>181.4</v>
      </c>
      <c r="W848" s="2">
        <v>30.84</v>
      </c>
      <c r="X848" s="2">
        <v>0</v>
      </c>
    </row>
    <row r="849" spans="6:24" x14ac:dyDescent="0.25">
      <c r="F849" s="3">
        <v>105</v>
      </c>
      <c r="G849" s="3">
        <v>0</v>
      </c>
      <c r="V849" s="3">
        <v>246.4</v>
      </c>
      <c r="W849" s="3">
        <v>41.89</v>
      </c>
      <c r="X849" s="3">
        <v>0</v>
      </c>
    </row>
    <row r="850" spans="6:24" x14ac:dyDescent="0.25">
      <c r="F850" s="2">
        <v>182</v>
      </c>
      <c r="G850" s="2">
        <v>0</v>
      </c>
      <c r="V850" s="2">
        <v>104.9</v>
      </c>
      <c r="W850" s="2">
        <v>17.829999999999998</v>
      </c>
      <c r="X850" s="2">
        <v>0</v>
      </c>
    </row>
    <row r="851" spans="6:24" x14ac:dyDescent="0.25">
      <c r="F851" s="3">
        <v>104</v>
      </c>
      <c r="G851" s="3">
        <v>0</v>
      </c>
      <c r="V851" s="3">
        <v>156.19999999999999</v>
      </c>
      <c r="W851" s="3">
        <v>26.55</v>
      </c>
      <c r="X851" s="3">
        <v>0</v>
      </c>
    </row>
    <row r="852" spans="6:24" x14ac:dyDescent="0.25">
      <c r="F852" s="2">
        <v>102</v>
      </c>
      <c r="G852" s="2">
        <v>0</v>
      </c>
      <c r="V852" s="2">
        <v>114.8</v>
      </c>
      <c r="W852" s="2">
        <v>19.52</v>
      </c>
      <c r="X852" s="2">
        <v>0</v>
      </c>
    </row>
    <row r="853" spans="6:24" x14ac:dyDescent="0.25">
      <c r="F853" s="3">
        <v>122</v>
      </c>
      <c r="G853" s="3">
        <v>0</v>
      </c>
      <c r="V853" s="3">
        <v>232.5</v>
      </c>
      <c r="W853" s="3">
        <v>39.53</v>
      </c>
      <c r="X853" s="3">
        <v>0</v>
      </c>
    </row>
    <row r="854" spans="6:24" x14ac:dyDescent="0.25">
      <c r="F854" s="2">
        <v>41</v>
      </c>
      <c r="G854" s="2">
        <v>0</v>
      </c>
      <c r="V854" s="2">
        <v>143.6</v>
      </c>
      <c r="W854" s="2">
        <v>24.41</v>
      </c>
      <c r="X854" s="2">
        <v>0</v>
      </c>
    </row>
    <row r="855" spans="6:24" x14ac:dyDescent="0.25">
      <c r="F855" s="3">
        <v>132</v>
      </c>
      <c r="G855" s="3">
        <v>0</v>
      </c>
      <c r="V855" s="3">
        <v>176.7</v>
      </c>
      <c r="W855" s="3">
        <v>30.04</v>
      </c>
      <c r="X855" s="3">
        <v>0</v>
      </c>
    </row>
    <row r="856" spans="6:24" x14ac:dyDescent="0.25">
      <c r="F856" s="2">
        <v>76</v>
      </c>
      <c r="G856" s="2">
        <v>1</v>
      </c>
      <c r="V856" s="2">
        <v>263.39999999999998</v>
      </c>
      <c r="W856" s="2">
        <v>44.78</v>
      </c>
      <c r="X856" s="2">
        <v>1</v>
      </c>
    </row>
    <row r="857" spans="6:24" x14ac:dyDescent="0.25">
      <c r="F857" s="3">
        <v>13</v>
      </c>
      <c r="G857" s="3">
        <v>0</v>
      </c>
      <c r="V857" s="3">
        <v>146.4</v>
      </c>
      <c r="W857" s="3">
        <v>24.89</v>
      </c>
      <c r="X857" s="3">
        <v>0</v>
      </c>
    </row>
    <row r="858" spans="6:24" x14ac:dyDescent="0.25">
      <c r="F858" s="2">
        <v>115</v>
      </c>
      <c r="G858" s="2">
        <v>0</v>
      </c>
      <c r="V858" s="2">
        <v>145</v>
      </c>
      <c r="W858" s="2">
        <v>24.65</v>
      </c>
      <c r="X858" s="2">
        <v>0</v>
      </c>
    </row>
    <row r="859" spans="6:24" x14ac:dyDescent="0.25">
      <c r="F859" s="3">
        <v>67</v>
      </c>
      <c r="G859" s="3">
        <v>0</v>
      </c>
      <c r="V859" s="3">
        <v>167.8</v>
      </c>
      <c r="W859" s="3">
        <v>28.53</v>
      </c>
      <c r="X859" s="3">
        <v>0</v>
      </c>
    </row>
    <row r="860" spans="6:24" x14ac:dyDescent="0.25">
      <c r="F860" s="2">
        <v>100</v>
      </c>
      <c r="G860" s="2">
        <v>0</v>
      </c>
      <c r="V860" s="2">
        <v>142.5</v>
      </c>
      <c r="W860" s="2">
        <v>24.23</v>
      </c>
      <c r="X860" s="2">
        <v>0</v>
      </c>
    </row>
    <row r="861" spans="6:24" x14ac:dyDescent="0.25">
      <c r="F861" s="3">
        <v>146</v>
      </c>
      <c r="G861" s="3">
        <v>0</v>
      </c>
      <c r="V861" s="3">
        <v>133</v>
      </c>
      <c r="W861" s="3">
        <v>22.61</v>
      </c>
      <c r="X861" s="3">
        <v>0</v>
      </c>
    </row>
    <row r="862" spans="6:24" x14ac:dyDescent="0.25">
      <c r="F862" s="2">
        <v>148</v>
      </c>
      <c r="G862" s="2">
        <v>0</v>
      </c>
      <c r="V862" s="2">
        <v>252.9</v>
      </c>
      <c r="W862" s="2">
        <v>42.99</v>
      </c>
      <c r="X862" s="2">
        <v>0</v>
      </c>
    </row>
    <row r="863" spans="6:24" x14ac:dyDescent="0.25">
      <c r="F863" s="3">
        <v>67</v>
      </c>
      <c r="G863" s="3">
        <v>0</v>
      </c>
      <c r="V863" s="3">
        <v>95</v>
      </c>
      <c r="W863" s="3">
        <v>16.149999999999999</v>
      </c>
      <c r="X863" s="3">
        <v>0</v>
      </c>
    </row>
    <row r="864" spans="6:24" x14ac:dyDescent="0.25">
      <c r="F864" s="2">
        <v>161</v>
      </c>
      <c r="G864" s="2">
        <v>1</v>
      </c>
      <c r="V864" s="2">
        <v>194.2</v>
      </c>
      <c r="W864" s="2">
        <v>33.01</v>
      </c>
      <c r="X864" s="2">
        <v>1</v>
      </c>
    </row>
    <row r="865" spans="6:24" x14ac:dyDescent="0.25">
      <c r="F865" s="3">
        <v>70</v>
      </c>
      <c r="G865" s="3">
        <v>0</v>
      </c>
      <c r="V865" s="3">
        <v>222.8</v>
      </c>
      <c r="W865" s="3">
        <v>37.880000000000003</v>
      </c>
      <c r="X865" s="3">
        <v>0</v>
      </c>
    </row>
    <row r="866" spans="6:24" x14ac:dyDescent="0.25">
      <c r="F866" s="2">
        <v>99</v>
      </c>
      <c r="G866" s="2">
        <v>1</v>
      </c>
      <c r="V866" s="2">
        <v>216</v>
      </c>
      <c r="W866" s="2">
        <v>36.72</v>
      </c>
      <c r="X866" s="2">
        <v>1</v>
      </c>
    </row>
    <row r="867" spans="6:24" x14ac:dyDescent="0.25">
      <c r="F867" s="3">
        <v>87</v>
      </c>
      <c r="G867" s="3">
        <v>0</v>
      </c>
      <c r="V867" s="3">
        <v>146.30000000000001</v>
      </c>
      <c r="W867" s="3">
        <v>24.87</v>
      </c>
      <c r="X867" s="3">
        <v>0</v>
      </c>
    </row>
    <row r="868" spans="6:24" x14ac:dyDescent="0.25">
      <c r="F868" s="2">
        <v>131</v>
      </c>
      <c r="G868" s="2">
        <v>0</v>
      </c>
      <c r="V868" s="2">
        <v>94.4</v>
      </c>
      <c r="W868" s="2">
        <v>16.05</v>
      </c>
      <c r="X868" s="2">
        <v>0</v>
      </c>
    </row>
    <row r="869" spans="6:24" x14ac:dyDescent="0.25">
      <c r="F869" s="3">
        <v>119</v>
      </c>
      <c r="G869" s="3">
        <v>0</v>
      </c>
      <c r="V869" s="3">
        <v>190.4</v>
      </c>
      <c r="W869" s="3">
        <v>32.369999999999997</v>
      </c>
      <c r="X869" s="3">
        <v>0</v>
      </c>
    </row>
    <row r="870" spans="6:24" x14ac:dyDescent="0.25">
      <c r="F870" s="2">
        <v>119</v>
      </c>
      <c r="G870" s="2">
        <v>0</v>
      </c>
      <c r="V870" s="2">
        <v>142.6</v>
      </c>
      <c r="W870" s="2">
        <v>24.24</v>
      </c>
      <c r="X870" s="2">
        <v>0</v>
      </c>
    </row>
    <row r="871" spans="6:24" x14ac:dyDescent="0.25">
      <c r="F871" s="3">
        <v>87</v>
      </c>
      <c r="G871" s="3">
        <v>0</v>
      </c>
      <c r="V871" s="3">
        <v>134.19999999999999</v>
      </c>
      <c r="W871" s="3">
        <v>22.81</v>
      </c>
      <c r="X871" s="3">
        <v>0</v>
      </c>
    </row>
    <row r="872" spans="6:24" x14ac:dyDescent="0.25">
      <c r="F872" s="2">
        <v>112</v>
      </c>
      <c r="G872" s="2">
        <v>1</v>
      </c>
      <c r="V872" s="2">
        <v>111.9</v>
      </c>
      <c r="W872" s="2">
        <v>19.02</v>
      </c>
      <c r="X872" s="2">
        <v>1</v>
      </c>
    </row>
    <row r="873" spans="6:24" x14ac:dyDescent="0.25">
      <c r="F873" s="3">
        <v>75</v>
      </c>
      <c r="G873" s="3">
        <v>0</v>
      </c>
      <c r="V873" s="3">
        <v>122.8</v>
      </c>
      <c r="W873" s="3">
        <v>20.88</v>
      </c>
      <c r="X873" s="3">
        <v>0</v>
      </c>
    </row>
    <row r="874" spans="6:24" x14ac:dyDescent="0.25">
      <c r="F874" s="2">
        <v>150</v>
      </c>
      <c r="G874" s="2">
        <v>0</v>
      </c>
      <c r="V874" s="2">
        <v>189.3</v>
      </c>
      <c r="W874" s="2">
        <v>32.18</v>
      </c>
      <c r="X874" s="2">
        <v>0</v>
      </c>
    </row>
    <row r="875" spans="6:24" x14ac:dyDescent="0.25">
      <c r="F875" s="3">
        <v>161</v>
      </c>
      <c r="G875" s="3">
        <v>0</v>
      </c>
      <c r="V875" s="3">
        <v>240.4</v>
      </c>
      <c r="W875" s="3">
        <v>40.869999999999997</v>
      </c>
      <c r="X875" s="3">
        <v>0</v>
      </c>
    </row>
    <row r="876" spans="6:24" x14ac:dyDescent="0.25">
      <c r="F876" s="2">
        <v>91</v>
      </c>
      <c r="G876" s="2">
        <v>0</v>
      </c>
      <c r="V876" s="2">
        <v>93.5</v>
      </c>
      <c r="W876" s="2">
        <v>15.9</v>
      </c>
      <c r="X876" s="2">
        <v>0</v>
      </c>
    </row>
    <row r="877" spans="6:24" x14ac:dyDescent="0.25">
      <c r="F877" s="3">
        <v>124</v>
      </c>
      <c r="G877" s="3">
        <v>0</v>
      </c>
      <c r="V877" s="3">
        <v>158.6</v>
      </c>
      <c r="W877" s="3">
        <v>26.96</v>
      </c>
      <c r="X877" s="3">
        <v>0</v>
      </c>
    </row>
    <row r="878" spans="6:24" x14ac:dyDescent="0.25">
      <c r="F878" s="2">
        <v>94</v>
      </c>
      <c r="G878" s="2">
        <v>0</v>
      </c>
      <c r="V878" s="2">
        <v>243.2</v>
      </c>
      <c r="W878" s="2">
        <v>41.34</v>
      </c>
      <c r="X878" s="2">
        <v>0</v>
      </c>
    </row>
    <row r="879" spans="6:24" x14ac:dyDescent="0.25">
      <c r="F879" s="3">
        <v>217</v>
      </c>
      <c r="G879" s="3">
        <v>0</v>
      </c>
      <c r="V879" s="3">
        <v>176.4</v>
      </c>
      <c r="W879" s="3">
        <v>29.99</v>
      </c>
      <c r="X879" s="3">
        <v>0</v>
      </c>
    </row>
    <row r="880" spans="6:24" x14ac:dyDescent="0.25">
      <c r="F880" s="2">
        <v>158</v>
      </c>
      <c r="G880" s="2">
        <v>0</v>
      </c>
      <c r="V880" s="2">
        <v>220.9</v>
      </c>
      <c r="W880" s="2">
        <v>37.549999999999997</v>
      </c>
      <c r="X880" s="2">
        <v>0</v>
      </c>
    </row>
    <row r="881" spans="6:24" x14ac:dyDescent="0.25">
      <c r="F881" s="3">
        <v>102</v>
      </c>
      <c r="G881" s="3">
        <v>0</v>
      </c>
      <c r="V881" s="3">
        <v>144.4</v>
      </c>
      <c r="W881" s="3">
        <v>24.55</v>
      </c>
      <c r="X881" s="3">
        <v>0</v>
      </c>
    </row>
    <row r="882" spans="6:24" x14ac:dyDescent="0.25">
      <c r="F882" s="2">
        <v>85</v>
      </c>
      <c r="G882" s="2">
        <v>0</v>
      </c>
      <c r="V882" s="2">
        <v>212.3</v>
      </c>
      <c r="W882" s="2">
        <v>36.090000000000003</v>
      </c>
      <c r="X882" s="2">
        <v>0</v>
      </c>
    </row>
    <row r="883" spans="6:24" x14ac:dyDescent="0.25">
      <c r="F883" s="3">
        <v>79</v>
      </c>
      <c r="G883" s="3">
        <v>0</v>
      </c>
      <c r="V883" s="3">
        <v>147</v>
      </c>
      <c r="W883" s="3">
        <v>24.99</v>
      </c>
      <c r="X883" s="3">
        <v>0</v>
      </c>
    </row>
    <row r="884" spans="6:24" x14ac:dyDescent="0.25">
      <c r="F884" s="2">
        <v>139</v>
      </c>
      <c r="G884" s="2">
        <v>0</v>
      </c>
      <c r="V884" s="2">
        <v>96.2</v>
      </c>
      <c r="W884" s="2">
        <v>16.350000000000001</v>
      </c>
      <c r="X884" s="2">
        <v>0</v>
      </c>
    </row>
    <row r="885" spans="6:24" x14ac:dyDescent="0.25">
      <c r="F885" s="3">
        <v>103</v>
      </c>
      <c r="G885" s="3">
        <v>0</v>
      </c>
      <c r="V885" s="3">
        <v>263.39999999999998</v>
      </c>
      <c r="W885" s="3">
        <v>44.78</v>
      </c>
      <c r="X885" s="3">
        <v>0</v>
      </c>
    </row>
    <row r="886" spans="6:24" x14ac:dyDescent="0.25">
      <c r="F886" s="2">
        <v>78</v>
      </c>
      <c r="G886" s="2">
        <v>0</v>
      </c>
      <c r="V886" s="2">
        <v>162.30000000000001</v>
      </c>
      <c r="W886" s="2">
        <v>27.59</v>
      </c>
      <c r="X886" s="2">
        <v>0</v>
      </c>
    </row>
    <row r="887" spans="6:24" x14ac:dyDescent="0.25">
      <c r="F887" s="3">
        <v>50</v>
      </c>
      <c r="G887" s="3">
        <v>0</v>
      </c>
      <c r="V887" s="3">
        <v>183.6</v>
      </c>
      <c r="W887" s="3">
        <v>31.21</v>
      </c>
      <c r="X887" s="3">
        <v>0</v>
      </c>
    </row>
    <row r="888" spans="6:24" x14ac:dyDescent="0.25">
      <c r="F888" s="2">
        <v>67</v>
      </c>
      <c r="G888" s="2">
        <v>0</v>
      </c>
      <c r="V888" s="2">
        <v>201.4</v>
      </c>
      <c r="W888" s="2">
        <v>34.24</v>
      </c>
      <c r="X888" s="2">
        <v>0</v>
      </c>
    </row>
    <row r="889" spans="6:24" x14ac:dyDescent="0.25">
      <c r="F889" s="3">
        <v>86</v>
      </c>
      <c r="G889" s="3">
        <v>0</v>
      </c>
      <c r="V889" s="3">
        <v>123</v>
      </c>
      <c r="W889" s="3">
        <v>20.91</v>
      </c>
      <c r="X889" s="3">
        <v>0</v>
      </c>
    </row>
    <row r="890" spans="6:24" x14ac:dyDescent="0.25">
      <c r="F890" s="2">
        <v>174</v>
      </c>
      <c r="G890" s="2">
        <v>0</v>
      </c>
      <c r="V890" s="2">
        <v>239.2</v>
      </c>
      <c r="W890" s="2">
        <v>40.659999999999997</v>
      </c>
      <c r="X890" s="2">
        <v>0</v>
      </c>
    </row>
    <row r="891" spans="6:24" x14ac:dyDescent="0.25">
      <c r="F891" s="3">
        <v>124</v>
      </c>
      <c r="G891" s="3">
        <v>0</v>
      </c>
      <c r="V891" s="3">
        <v>193</v>
      </c>
      <c r="W891" s="3">
        <v>32.81</v>
      </c>
      <c r="X891" s="3">
        <v>0</v>
      </c>
    </row>
    <row r="892" spans="6:24" x14ac:dyDescent="0.25">
      <c r="F892" s="2">
        <v>190</v>
      </c>
      <c r="G892" s="2">
        <v>0</v>
      </c>
      <c r="V892" s="2">
        <v>116.7</v>
      </c>
      <c r="W892" s="2">
        <v>19.84</v>
      </c>
      <c r="X892" s="2">
        <v>0</v>
      </c>
    </row>
    <row r="893" spans="6:24" x14ac:dyDescent="0.25">
      <c r="F893" s="3">
        <v>101</v>
      </c>
      <c r="G893" s="3">
        <v>0</v>
      </c>
      <c r="V893" s="3">
        <v>93.8</v>
      </c>
      <c r="W893" s="3">
        <v>15.95</v>
      </c>
      <c r="X893" s="3">
        <v>0</v>
      </c>
    </row>
    <row r="894" spans="6:24" x14ac:dyDescent="0.25">
      <c r="F894" s="2">
        <v>68</v>
      </c>
      <c r="G894" s="2">
        <v>0</v>
      </c>
      <c r="V894" s="2">
        <v>239.5</v>
      </c>
      <c r="W894" s="2">
        <v>40.72</v>
      </c>
      <c r="X894" s="2">
        <v>0</v>
      </c>
    </row>
    <row r="895" spans="6:24" x14ac:dyDescent="0.25">
      <c r="F895" s="3">
        <v>117</v>
      </c>
      <c r="G895" s="3">
        <v>0</v>
      </c>
      <c r="V895" s="3">
        <v>216</v>
      </c>
      <c r="W895" s="3">
        <v>36.72</v>
      </c>
      <c r="X895" s="3">
        <v>0</v>
      </c>
    </row>
    <row r="896" spans="6:24" x14ac:dyDescent="0.25">
      <c r="F896" s="2">
        <v>118</v>
      </c>
      <c r="G896" s="2">
        <v>0</v>
      </c>
      <c r="V896" s="2">
        <v>187.4</v>
      </c>
      <c r="W896" s="2">
        <v>31.86</v>
      </c>
      <c r="X896" s="2">
        <v>0</v>
      </c>
    </row>
    <row r="897" spans="6:24" x14ac:dyDescent="0.25">
      <c r="F897" s="3">
        <v>22</v>
      </c>
      <c r="G897" s="3">
        <v>0</v>
      </c>
      <c r="V897" s="3">
        <v>160.4</v>
      </c>
      <c r="W897" s="3">
        <v>27.27</v>
      </c>
      <c r="X897" s="3">
        <v>0</v>
      </c>
    </row>
    <row r="898" spans="6:24" x14ac:dyDescent="0.25">
      <c r="F898" s="2">
        <v>134</v>
      </c>
      <c r="G898" s="2">
        <v>0</v>
      </c>
      <c r="V898" s="2">
        <v>205.3</v>
      </c>
      <c r="W898" s="2">
        <v>34.9</v>
      </c>
      <c r="X898" s="2">
        <v>0</v>
      </c>
    </row>
    <row r="899" spans="6:24" x14ac:dyDescent="0.25">
      <c r="F899" s="3">
        <v>164</v>
      </c>
      <c r="G899" s="3">
        <v>0</v>
      </c>
      <c r="V899" s="3">
        <v>219.1</v>
      </c>
      <c r="W899" s="3">
        <v>37.25</v>
      </c>
      <c r="X899" s="3">
        <v>0</v>
      </c>
    </row>
    <row r="900" spans="6:24" x14ac:dyDescent="0.25">
      <c r="F900" s="2">
        <v>177</v>
      </c>
      <c r="G900" s="2">
        <v>0</v>
      </c>
      <c r="V900" s="2">
        <v>232.8</v>
      </c>
      <c r="W900" s="2">
        <v>39.58</v>
      </c>
      <c r="X900" s="2">
        <v>0</v>
      </c>
    </row>
    <row r="901" spans="6:24" x14ac:dyDescent="0.25">
      <c r="F901" s="3">
        <v>110</v>
      </c>
      <c r="G901" s="3">
        <v>0</v>
      </c>
      <c r="V901" s="3">
        <v>162</v>
      </c>
      <c r="W901" s="3">
        <v>27.54</v>
      </c>
      <c r="X901" s="3">
        <v>0</v>
      </c>
    </row>
    <row r="902" spans="6:24" x14ac:dyDescent="0.25">
      <c r="F902" s="2">
        <v>53</v>
      </c>
      <c r="G902" s="2">
        <v>0</v>
      </c>
      <c r="V902" s="2">
        <v>25.9</v>
      </c>
      <c r="W902" s="2">
        <v>4.4000000000000004</v>
      </c>
      <c r="X902" s="2">
        <v>0</v>
      </c>
    </row>
    <row r="903" spans="6:24" x14ac:dyDescent="0.25">
      <c r="F903" s="3">
        <v>80</v>
      </c>
      <c r="G903" s="3">
        <v>1</v>
      </c>
      <c r="V903" s="3">
        <v>322.3</v>
      </c>
      <c r="W903" s="3">
        <v>54.79</v>
      </c>
      <c r="X903" s="3">
        <v>1</v>
      </c>
    </row>
    <row r="904" spans="6:24" x14ac:dyDescent="0.25">
      <c r="F904" s="2">
        <v>158</v>
      </c>
      <c r="G904" s="2">
        <v>0</v>
      </c>
      <c r="V904" s="2">
        <v>209.9</v>
      </c>
      <c r="W904" s="2">
        <v>35.68</v>
      </c>
      <c r="X904" s="2">
        <v>0</v>
      </c>
    </row>
    <row r="905" spans="6:24" x14ac:dyDescent="0.25">
      <c r="F905" s="3">
        <v>114</v>
      </c>
      <c r="G905" s="3">
        <v>0</v>
      </c>
      <c r="V905" s="3">
        <v>191.5</v>
      </c>
      <c r="W905" s="3">
        <v>32.56</v>
      </c>
      <c r="X905" s="3">
        <v>0</v>
      </c>
    </row>
    <row r="906" spans="6:24" x14ac:dyDescent="0.25">
      <c r="F906" s="2">
        <v>64</v>
      </c>
      <c r="G906" s="2">
        <v>0</v>
      </c>
      <c r="V906" s="2">
        <v>291.10000000000002</v>
      </c>
      <c r="W906" s="2">
        <v>49.49</v>
      </c>
      <c r="X906" s="2">
        <v>0</v>
      </c>
    </row>
    <row r="907" spans="6:24" x14ac:dyDescent="0.25">
      <c r="F907" s="3">
        <v>88</v>
      </c>
      <c r="G907" s="3">
        <v>0</v>
      </c>
      <c r="V907" s="3">
        <v>215.6</v>
      </c>
      <c r="W907" s="3">
        <v>36.65</v>
      </c>
      <c r="X907" s="3">
        <v>0</v>
      </c>
    </row>
    <row r="908" spans="6:24" x14ac:dyDescent="0.25">
      <c r="F908" s="2">
        <v>82</v>
      </c>
      <c r="G908" s="2">
        <v>0</v>
      </c>
      <c r="V908" s="2">
        <v>208.8</v>
      </c>
      <c r="W908" s="2">
        <v>35.5</v>
      </c>
      <c r="X908" s="2">
        <v>0</v>
      </c>
    </row>
    <row r="909" spans="6:24" x14ac:dyDescent="0.25">
      <c r="F909" s="3">
        <v>111</v>
      </c>
      <c r="G909" s="3">
        <v>0</v>
      </c>
      <c r="V909" s="3">
        <v>255.9</v>
      </c>
      <c r="W909" s="3">
        <v>43.5</v>
      </c>
      <c r="X909" s="3">
        <v>0</v>
      </c>
    </row>
    <row r="910" spans="6:24" x14ac:dyDescent="0.25">
      <c r="F910" s="2">
        <v>60</v>
      </c>
      <c r="G910" s="2">
        <v>0</v>
      </c>
      <c r="V910" s="2">
        <v>252.7</v>
      </c>
      <c r="W910" s="2">
        <v>42.96</v>
      </c>
      <c r="X910" s="2">
        <v>0</v>
      </c>
    </row>
    <row r="911" spans="6:24" x14ac:dyDescent="0.25">
      <c r="F911" s="3">
        <v>113</v>
      </c>
      <c r="G911" s="3">
        <v>0</v>
      </c>
      <c r="V911" s="3">
        <v>132.1</v>
      </c>
      <c r="W911" s="3">
        <v>22.46</v>
      </c>
      <c r="X911" s="3">
        <v>0</v>
      </c>
    </row>
    <row r="912" spans="6:24" x14ac:dyDescent="0.25">
      <c r="F912" s="2">
        <v>109</v>
      </c>
      <c r="G912" s="2">
        <v>0</v>
      </c>
      <c r="V912" s="2">
        <v>217</v>
      </c>
      <c r="W912" s="2">
        <v>36.89</v>
      </c>
      <c r="X912" s="2">
        <v>0</v>
      </c>
    </row>
    <row r="913" spans="6:24" x14ac:dyDescent="0.25">
      <c r="F913" s="3">
        <v>105</v>
      </c>
      <c r="G913" s="3">
        <v>0</v>
      </c>
      <c r="V913" s="3">
        <v>101.9</v>
      </c>
      <c r="W913" s="3">
        <v>17.32</v>
      </c>
      <c r="X913" s="3">
        <v>0</v>
      </c>
    </row>
    <row r="914" spans="6:24" x14ac:dyDescent="0.25">
      <c r="F914" s="2">
        <v>85</v>
      </c>
      <c r="G914" s="2">
        <v>0</v>
      </c>
      <c r="V914" s="2">
        <v>211.5</v>
      </c>
      <c r="W914" s="2">
        <v>35.96</v>
      </c>
      <c r="X914" s="2">
        <v>0</v>
      </c>
    </row>
    <row r="915" spans="6:24" x14ac:dyDescent="0.25">
      <c r="F915" s="3">
        <v>59</v>
      </c>
      <c r="G915" s="3">
        <v>0</v>
      </c>
      <c r="V915" s="3">
        <v>166.3</v>
      </c>
      <c r="W915" s="3">
        <v>28.27</v>
      </c>
      <c r="X915" s="3">
        <v>0</v>
      </c>
    </row>
    <row r="916" spans="6:24" x14ac:dyDescent="0.25">
      <c r="F916" s="2">
        <v>148</v>
      </c>
      <c r="G916" s="2">
        <v>0</v>
      </c>
      <c r="V916" s="2">
        <v>185.2</v>
      </c>
      <c r="W916" s="2">
        <v>31.48</v>
      </c>
      <c r="X916" s="2">
        <v>0</v>
      </c>
    </row>
    <row r="917" spans="6:24" x14ac:dyDescent="0.25">
      <c r="F917" s="3">
        <v>115</v>
      </c>
      <c r="G917" s="3">
        <v>0</v>
      </c>
      <c r="V917" s="3">
        <v>245.2</v>
      </c>
      <c r="W917" s="3">
        <v>41.68</v>
      </c>
      <c r="X917" s="3">
        <v>0</v>
      </c>
    </row>
    <row r="918" spans="6:24" x14ac:dyDescent="0.25">
      <c r="F918" s="2">
        <v>106</v>
      </c>
      <c r="G918" s="2">
        <v>0</v>
      </c>
      <c r="V918" s="2">
        <v>274.39999999999998</v>
      </c>
      <c r="W918" s="2">
        <v>46.65</v>
      </c>
      <c r="X918" s="2">
        <v>0</v>
      </c>
    </row>
    <row r="919" spans="6:24" x14ac:dyDescent="0.25">
      <c r="F919" s="3">
        <v>93</v>
      </c>
      <c r="G919" s="3">
        <v>0</v>
      </c>
      <c r="V919" s="3">
        <v>98.4</v>
      </c>
      <c r="W919" s="3">
        <v>16.73</v>
      </c>
      <c r="X919" s="3">
        <v>0</v>
      </c>
    </row>
    <row r="920" spans="6:24" x14ac:dyDescent="0.25">
      <c r="F920" s="2">
        <v>57</v>
      </c>
      <c r="G920" s="2">
        <v>0</v>
      </c>
      <c r="V920" s="2">
        <v>279.89999999999998</v>
      </c>
      <c r="W920" s="2">
        <v>47.58</v>
      </c>
      <c r="X920" s="2">
        <v>0</v>
      </c>
    </row>
    <row r="921" spans="6:24" x14ac:dyDescent="0.25">
      <c r="F921" s="3">
        <v>98</v>
      </c>
      <c r="G921" s="3">
        <v>0</v>
      </c>
      <c r="V921" s="3">
        <v>187.2</v>
      </c>
      <c r="W921" s="3">
        <v>31.82</v>
      </c>
      <c r="X921" s="3">
        <v>0</v>
      </c>
    </row>
    <row r="922" spans="6:24" x14ac:dyDescent="0.25">
      <c r="F922" s="2">
        <v>157</v>
      </c>
      <c r="G922" s="2">
        <v>0</v>
      </c>
      <c r="V922" s="2">
        <v>276.2</v>
      </c>
      <c r="W922" s="2">
        <v>46.95</v>
      </c>
      <c r="X922" s="2">
        <v>0</v>
      </c>
    </row>
    <row r="923" spans="6:24" x14ac:dyDescent="0.25">
      <c r="F923" s="3">
        <v>116</v>
      </c>
      <c r="G923" s="3">
        <v>0</v>
      </c>
      <c r="V923" s="3">
        <v>200.4</v>
      </c>
      <c r="W923" s="3">
        <v>34.07</v>
      </c>
      <c r="X923" s="3">
        <v>0</v>
      </c>
    </row>
    <row r="924" spans="6:24" x14ac:dyDescent="0.25">
      <c r="F924" s="2">
        <v>30</v>
      </c>
      <c r="G924" s="2">
        <v>0</v>
      </c>
      <c r="V924" s="2">
        <v>162.30000000000001</v>
      </c>
      <c r="W924" s="2">
        <v>27.59</v>
      </c>
      <c r="X924" s="2">
        <v>0</v>
      </c>
    </row>
    <row r="925" spans="6:24" x14ac:dyDescent="0.25">
      <c r="F925" s="3">
        <v>111</v>
      </c>
      <c r="G925" s="3">
        <v>1</v>
      </c>
      <c r="V925" s="3">
        <v>176.9</v>
      </c>
      <c r="W925" s="3">
        <v>30.07</v>
      </c>
      <c r="X925" s="3">
        <v>1</v>
      </c>
    </row>
    <row r="926" spans="6:24" x14ac:dyDescent="0.25">
      <c r="F926" s="2">
        <v>52</v>
      </c>
      <c r="G926" s="2">
        <v>0</v>
      </c>
      <c r="V926" s="2">
        <v>165.5</v>
      </c>
      <c r="W926" s="2">
        <v>28.14</v>
      </c>
      <c r="X926" s="2">
        <v>0</v>
      </c>
    </row>
    <row r="927" spans="6:24" x14ac:dyDescent="0.25">
      <c r="F927" s="3">
        <v>72</v>
      </c>
      <c r="G927" s="3">
        <v>0</v>
      </c>
      <c r="V927" s="3">
        <v>217.8</v>
      </c>
      <c r="W927" s="3">
        <v>37.03</v>
      </c>
      <c r="X927" s="3">
        <v>0</v>
      </c>
    </row>
    <row r="928" spans="6:24" x14ac:dyDescent="0.25">
      <c r="F928" s="2">
        <v>135</v>
      </c>
      <c r="G928" s="2">
        <v>1</v>
      </c>
      <c r="V928" s="2">
        <v>201.4</v>
      </c>
      <c r="W928" s="2">
        <v>34.24</v>
      </c>
      <c r="X928" s="2">
        <v>1</v>
      </c>
    </row>
    <row r="929" spans="6:24" x14ac:dyDescent="0.25">
      <c r="F929" s="3">
        <v>86</v>
      </c>
      <c r="G929" s="3">
        <v>0</v>
      </c>
      <c r="V929" s="3">
        <v>190.5</v>
      </c>
      <c r="W929" s="3">
        <v>32.39</v>
      </c>
      <c r="X929" s="3">
        <v>0</v>
      </c>
    </row>
    <row r="930" spans="6:24" x14ac:dyDescent="0.25">
      <c r="F930" s="2">
        <v>98</v>
      </c>
      <c r="G930" s="2">
        <v>0</v>
      </c>
      <c r="V930" s="2">
        <v>179.9</v>
      </c>
      <c r="W930" s="2">
        <v>30.58</v>
      </c>
      <c r="X930" s="2">
        <v>0</v>
      </c>
    </row>
    <row r="931" spans="6:24" x14ac:dyDescent="0.25">
      <c r="F931" s="3">
        <v>151</v>
      </c>
      <c r="G931" s="3">
        <v>0</v>
      </c>
      <c r="V931" s="3">
        <v>235.9</v>
      </c>
      <c r="W931" s="3">
        <v>40.1</v>
      </c>
      <c r="X931" s="3">
        <v>0</v>
      </c>
    </row>
    <row r="932" spans="6:24" x14ac:dyDescent="0.25">
      <c r="F932" s="2">
        <v>118</v>
      </c>
      <c r="G932" s="2">
        <v>0</v>
      </c>
      <c r="V932" s="2">
        <v>140.4</v>
      </c>
      <c r="W932" s="2">
        <v>23.87</v>
      </c>
      <c r="X932" s="2">
        <v>0</v>
      </c>
    </row>
    <row r="933" spans="6:24" x14ac:dyDescent="0.25">
      <c r="F933" s="3">
        <v>117</v>
      </c>
      <c r="G933" s="3">
        <v>0</v>
      </c>
      <c r="V933" s="3">
        <v>144.6</v>
      </c>
      <c r="W933" s="3">
        <v>24.58</v>
      </c>
      <c r="X933" s="3">
        <v>0</v>
      </c>
    </row>
    <row r="934" spans="6:24" x14ac:dyDescent="0.25">
      <c r="F934" s="2">
        <v>55</v>
      </c>
      <c r="G934" s="2">
        <v>0</v>
      </c>
      <c r="V934" s="2">
        <v>189</v>
      </c>
      <c r="W934" s="2">
        <v>32.130000000000003</v>
      </c>
      <c r="X934" s="2">
        <v>0</v>
      </c>
    </row>
    <row r="935" spans="6:24" x14ac:dyDescent="0.25">
      <c r="F935" s="3">
        <v>82</v>
      </c>
      <c r="G935" s="3">
        <v>0</v>
      </c>
      <c r="V935" s="3">
        <v>101</v>
      </c>
      <c r="W935" s="3">
        <v>17.170000000000002</v>
      </c>
      <c r="X935" s="3">
        <v>0</v>
      </c>
    </row>
    <row r="936" spans="6:24" x14ac:dyDescent="0.25">
      <c r="F936" s="2">
        <v>152</v>
      </c>
      <c r="G936" s="2">
        <v>0</v>
      </c>
      <c r="V936" s="2">
        <v>206.3</v>
      </c>
      <c r="W936" s="2">
        <v>35.07</v>
      </c>
      <c r="X936" s="2">
        <v>0</v>
      </c>
    </row>
    <row r="937" spans="6:24" x14ac:dyDescent="0.25">
      <c r="F937" s="3">
        <v>108</v>
      </c>
      <c r="G937" s="3">
        <v>0</v>
      </c>
      <c r="V937" s="3">
        <v>165.1</v>
      </c>
      <c r="W937" s="3">
        <v>28.07</v>
      </c>
      <c r="X937" s="3">
        <v>0</v>
      </c>
    </row>
    <row r="938" spans="6:24" x14ac:dyDescent="0.25">
      <c r="F938" s="2">
        <v>98</v>
      </c>
      <c r="G938" s="2">
        <v>1</v>
      </c>
      <c r="V938" s="2">
        <v>165</v>
      </c>
      <c r="W938" s="2">
        <v>28.05</v>
      </c>
      <c r="X938" s="2">
        <v>1</v>
      </c>
    </row>
    <row r="939" spans="6:24" x14ac:dyDescent="0.25">
      <c r="F939" s="3">
        <v>130</v>
      </c>
      <c r="G939" s="3">
        <v>0</v>
      </c>
      <c r="V939" s="3">
        <v>155.9</v>
      </c>
      <c r="W939" s="3">
        <v>26.5</v>
      </c>
      <c r="X939" s="3">
        <v>0</v>
      </c>
    </row>
    <row r="940" spans="6:24" x14ac:dyDescent="0.25">
      <c r="F940" s="2">
        <v>136</v>
      </c>
      <c r="G940" s="2">
        <v>0</v>
      </c>
      <c r="V940" s="2">
        <v>199.2</v>
      </c>
      <c r="W940" s="2">
        <v>33.86</v>
      </c>
      <c r="X940" s="2">
        <v>0</v>
      </c>
    </row>
    <row r="941" spans="6:24" x14ac:dyDescent="0.25">
      <c r="F941" s="3">
        <v>47</v>
      </c>
      <c r="G941" s="3">
        <v>0</v>
      </c>
      <c r="V941" s="3">
        <v>155.30000000000001</v>
      </c>
      <c r="W941" s="3">
        <v>26.4</v>
      </c>
      <c r="X941" s="3">
        <v>0</v>
      </c>
    </row>
    <row r="942" spans="6:24" x14ac:dyDescent="0.25">
      <c r="F942" s="2">
        <v>189</v>
      </c>
      <c r="G942" s="2">
        <v>0</v>
      </c>
      <c r="V942" s="2">
        <v>208.3</v>
      </c>
      <c r="W942" s="2">
        <v>35.409999999999997</v>
      </c>
      <c r="X942" s="2">
        <v>0</v>
      </c>
    </row>
    <row r="943" spans="6:24" x14ac:dyDescent="0.25">
      <c r="F943" s="3">
        <v>107</v>
      </c>
      <c r="G943" s="3">
        <v>0</v>
      </c>
      <c r="V943" s="3">
        <v>157.1</v>
      </c>
      <c r="W943" s="3">
        <v>26.71</v>
      </c>
      <c r="X943" s="3">
        <v>0</v>
      </c>
    </row>
    <row r="944" spans="6:24" x14ac:dyDescent="0.25">
      <c r="F944" s="2">
        <v>91</v>
      </c>
      <c r="G944" s="2">
        <v>1</v>
      </c>
      <c r="V944" s="2">
        <v>154.4</v>
      </c>
      <c r="W944" s="2">
        <v>26.25</v>
      </c>
      <c r="X944" s="2">
        <v>1</v>
      </c>
    </row>
    <row r="945" spans="6:24" x14ac:dyDescent="0.25">
      <c r="F945" s="3">
        <v>159</v>
      </c>
      <c r="G945" s="3">
        <v>1</v>
      </c>
      <c r="V945" s="3">
        <v>189.1</v>
      </c>
      <c r="W945" s="3">
        <v>32.15</v>
      </c>
      <c r="X945" s="3">
        <v>1</v>
      </c>
    </row>
    <row r="946" spans="6:24" x14ac:dyDescent="0.25">
      <c r="F946" s="2">
        <v>11</v>
      </c>
      <c r="G946" s="2">
        <v>0</v>
      </c>
      <c r="V946" s="2">
        <v>131.5</v>
      </c>
      <c r="W946" s="2">
        <v>22.36</v>
      </c>
      <c r="X946" s="2">
        <v>0</v>
      </c>
    </row>
    <row r="947" spans="6:24" x14ac:dyDescent="0.25">
      <c r="F947" s="3">
        <v>167</v>
      </c>
      <c r="G947" s="3">
        <v>0</v>
      </c>
      <c r="V947" s="3">
        <v>166.4</v>
      </c>
      <c r="W947" s="3">
        <v>28.29</v>
      </c>
      <c r="X947" s="3">
        <v>0</v>
      </c>
    </row>
    <row r="948" spans="6:24" x14ac:dyDescent="0.25">
      <c r="F948" s="2">
        <v>99</v>
      </c>
      <c r="G948" s="2">
        <v>0</v>
      </c>
      <c r="V948" s="2">
        <v>87.7</v>
      </c>
      <c r="W948" s="2">
        <v>14.91</v>
      </c>
      <c r="X948" s="2">
        <v>0</v>
      </c>
    </row>
    <row r="949" spans="6:24" x14ac:dyDescent="0.25">
      <c r="F949" s="3">
        <v>159</v>
      </c>
      <c r="G949" s="3">
        <v>0</v>
      </c>
      <c r="V949" s="3">
        <v>184.1</v>
      </c>
      <c r="W949" s="3">
        <v>31.3</v>
      </c>
      <c r="X949" s="3">
        <v>0</v>
      </c>
    </row>
    <row r="950" spans="6:24" x14ac:dyDescent="0.25">
      <c r="F950" s="2">
        <v>71</v>
      </c>
      <c r="G950" s="2">
        <v>0</v>
      </c>
      <c r="V950" s="2">
        <v>103.3</v>
      </c>
      <c r="W950" s="2">
        <v>17.559999999999999</v>
      </c>
      <c r="X950" s="2">
        <v>0</v>
      </c>
    </row>
    <row r="951" spans="6:24" x14ac:dyDescent="0.25">
      <c r="F951" s="3">
        <v>122</v>
      </c>
      <c r="G951" s="3">
        <v>0</v>
      </c>
      <c r="V951" s="3">
        <v>35.1</v>
      </c>
      <c r="W951" s="3">
        <v>5.97</v>
      </c>
      <c r="X951" s="3">
        <v>0</v>
      </c>
    </row>
    <row r="952" spans="6:24" x14ac:dyDescent="0.25">
      <c r="F952" s="2">
        <v>83</v>
      </c>
      <c r="G952" s="2">
        <v>0</v>
      </c>
      <c r="V952" s="2">
        <v>78.5</v>
      </c>
      <c r="W952" s="2">
        <v>13.35</v>
      </c>
      <c r="X952" s="2">
        <v>0</v>
      </c>
    </row>
    <row r="953" spans="6:24" x14ac:dyDescent="0.25">
      <c r="F953" s="3">
        <v>64</v>
      </c>
      <c r="G953" s="3">
        <v>1</v>
      </c>
      <c r="V953" s="3">
        <v>148.1</v>
      </c>
      <c r="W953" s="3">
        <v>25.18</v>
      </c>
      <c r="X953" s="3">
        <v>1</v>
      </c>
    </row>
    <row r="954" spans="6:24" x14ac:dyDescent="0.25">
      <c r="F954" s="2">
        <v>144</v>
      </c>
      <c r="G954" s="2">
        <v>0</v>
      </c>
      <c r="V954" s="2">
        <v>251.6</v>
      </c>
      <c r="W954" s="2">
        <v>42.77</v>
      </c>
      <c r="X954" s="2">
        <v>0</v>
      </c>
    </row>
    <row r="955" spans="6:24" x14ac:dyDescent="0.25">
      <c r="F955" s="3">
        <v>106</v>
      </c>
      <c r="G955" s="3">
        <v>1</v>
      </c>
      <c r="V955" s="3">
        <v>270.3</v>
      </c>
      <c r="W955" s="3">
        <v>45.95</v>
      </c>
      <c r="X955" s="3">
        <v>1</v>
      </c>
    </row>
    <row r="956" spans="6:24" x14ac:dyDescent="0.25">
      <c r="F956" s="2">
        <v>19</v>
      </c>
      <c r="G956" s="2">
        <v>0</v>
      </c>
      <c r="V956" s="2">
        <v>156.6</v>
      </c>
      <c r="W956" s="2">
        <v>26.62</v>
      </c>
      <c r="X956" s="2">
        <v>0</v>
      </c>
    </row>
    <row r="957" spans="6:24" x14ac:dyDescent="0.25">
      <c r="F957" s="3">
        <v>46</v>
      </c>
      <c r="G957" s="3">
        <v>0</v>
      </c>
      <c r="V957" s="3">
        <v>139.4</v>
      </c>
      <c r="W957" s="3">
        <v>23.7</v>
      </c>
      <c r="X957" s="3">
        <v>0</v>
      </c>
    </row>
    <row r="958" spans="6:24" x14ac:dyDescent="0.25">
      <c r="F958" s="2">
        <v>127</v>
      </c>
      <c r="G958" s="2">
        <v>0</v>
      </c>
      <c r="V958" s="2">
        <v>220.2</v>
      </c>
      <c r="W958" s="2">
        <v>37.43</v>
      </c>
      <c r="X958" s="2">
        <v>0</v>
      </c>
    </row>
    <row r="959" spans="6:24" x14ac:dyDescent="0.25">
      <c r="F959" s="3">
        <v>9</v>
      </c>
      <c r="G959" s="3">
        <v>0</v>
      </c>
      <c r="V959" s="3">
        <v>214.1</v>
      </c>
      <c r="W959" s="3">
        <v>36.4</v>
      </c>
      <c r="X959" s="3">
        <v>0</v>
      </c>
    </row>
    <row r="960" spans="6:24" x14ac:dyDescent="0.25">
      <c r="F960" s="2">
        <v>157</v>
      </c>
      <c r="G960" s="2">
        <v>0</v>
      </c>
      <c r="V960" s="2">
        <v>196</v>
      </c>
      <c r="W960" s="2">
        <v>33.32</v>
      </c>
      <c r="X960" s="2">
        <v>0</v>
      </c>
    </row>
    <row r="961" spans="6:24" x14ac:dyDescent="0.25">
      <c r="F961" s="3">
        <v>105</v>
      </c>
      <c r="G961" s="3">
        <v>0</v>
      </c>
      <c r="V961" s="3">
        <v>179.4</v>
      </c>
      <c r="W961" s="3">
        <v>30.5</v>
      </c>
      <c r="X961" s="3">
        <v>0</v>
      </c>
    </row>
    <row r="962" spans="6:24" x14ac:dyDescent="0.25">
      <c r="F962" s="2">
        <v>155</v>
      </c>
      <c r="G962" s="2">
        <v>0</v>
      </c>
      <c r="V962" s="2">
        <v>216.7</v>
      </c>
      <c r="W962" s="2">
        <v>36.840000000000003</v>
      </c>
      <c r="X962" s="2">
        <v>0</v>
      </c>
    </row>
    <row r="963" spans="6:24" x14ac:dyDescent="0.25">
      <c r="F963" s="3">
        <v>161</v>
      </c>
      <c r="G963" s="3">
        <v>0</v>
      </c>
      <c r="V963" s="3">
        <v>151.6</v>
      </c>
      <c r="W963" s="3">
        <v>25.77</v>
      </c>
      <c r="X963" s="3">
        <v>0</v>
      </c>
    </row>
    <row r="964" spans="6:24" x14ac:dyDescent="0.25">
      <c r="F964" s="2">
        <v>95</v>
      </c>
      <c r="G964" s="2">
        <v>0</v>
      </c>
      <c r="V964" s="2">
        <v>262.2</v>
      </c>
      <c r="W964" s="2">
        <v>44.57</v>
      </c>
      <c r="X964" s="2">
        <v>0</v>
      </c>
    </row>
    <row r="965" spans="6:24" x14ac:dyDescent="0.25">
      <c r="F965" s="3">
        <v>122</v>
      </c>
      <c r="G965" s="3">
        <v>0</v>
      </c>
      <c r="V965" s="3">
        <v>173.6</v>
      </c>
      <c r="W965" s="3">
        <v>29.51</v>
      </c>
      <c r="X965" s="3">
        <v>0</v>
      </c>
    </row>
    <row r="966" spans="6:24" x14ac:dyDescent="0.25">
      <c r="F966" s="2">
        <v>119</v>
      </c>
      <c r="G966" s="2">
        <v>0</v>
      </c>
      <c r="V966" s="2">
        <v>217.2</v>
      </c>
      <c r="W966" s="2">
        <v>36.92</v>
      </c>
      <c r="X966" s="2">
        <v>0</v>
      </c>
    </row>
    <row r="967" spans="6:24" x14ac:dyDescent="0.25">
      <c r="F967" s="3">
        <v>99</v>
      </c>
      <c r="G967" s="3">
        <v>0</v>
      </c>
      <c r="V967" s="3">
        <v>95.4</v>
      </c>
      <c r="W967" s="3">
        <v>16.22</v>
      </c>
      <c r="X967" s="3">
        <v>0</v>
      </c>
    </row>
    <row r="968" spans="6:24" x14ac:dyDescent="0.25">
      <c r="F968" s="2">
        <v>76</v>
      </c>
      <c r="G968" s="2">
        <v>0</v>
      </c>
      <c r="V968" s="2">
        <v>214.6</v>
      </c>
      <c r="W968" s="2">
        <v>36.479999999999997</v>
      </c>
      <c r="X968" s="2">
        <v>0</v>
      </c>
    </row>
    <row r="969" spans="6:24" x14ac:dyDescent="0.25">
      <c r="F969" s="3">
        <v>167</v>
      </c>
      <c r="G969" s="3">
        <v>1</v>
      </c>
      <c r="V969" s="3">
        <v>131.6</v>
      </c>
      <c r="W969" s="3">
        <v>22.37</v>
      </c>
      <c r="X969" s="3">
        <v>1</v>
      </c>
    </row>
    <row r="970" spans="6:24" x14ac:dyDescent="0.25">
      <c r="F970" s="2">
        <v>129</v>
      </c>
      <c r="G970" s="2">
        <v>0</v>
      </c>
      <c r="V970" s="2">
        <v>168.4</v>
      </c>
      <c r="W970" s="2">
        <v>28.63</v>
      </c>
      <c r="X970" s="2">
        <v>0</v>
      </c>
    </row>
    <row r="971" spans="6:24" x14ac:dyDescent="0.25">
      <c r="F971" s="3">
        <v>116</v>
      </c>
      <c r="G971" s="3">
        <v>0</v>
      </c>
      <c r="V971" s="3">
        <v>146.4</v>
      </c>
      <c r="W971" s="3">
        <v>24.89</v>
      </c>
      <c r="X971" s="3">
        <v>0</v>
      </c>
    </row>
    <row r="972" spans="6:24" x14ac:dyDescent="0.25">
      <c r="F972" s="2">
        <v>60</v>
      </c>
      <c r="G972" s="2">
        <v>0</v>
      </c>
      <c r="V972" s="2">
        <v>183</v>
      </c>
      <c r="W972" s="2">
        <v>31.11</v>
      </c>
      <c r="X972" s="2">
        <v>0</v>
      </c>
    </row>
    <row r="973" spans="6:24" x14ac:dyDescent="0.25">
      <c r="F973" s="3">
        <v>128</v>
      </c>
      <c r="G973" s="3">
        <v>0</v>
      </c>
      <c r="V973" s="3">
        <v>103.3</v>
      </c>
      <c r="W973" s="3">
        <v>17.559999999999999</v>
      </c>
      <c r="X973" s="3">
        <v>0</v>
      </c>
    </row>
    <row r="974" spans="6:24" x14ac:dyDescent="0.25">
      <c r="F974" s="2">
        <v>47</v>
      </c>
      <c r="G974" s="2">
        <v>0</v>
      </c>
      <c r="V974" s="2">
        <v>112.2</v>
      </c>
      <c r="W974" s="2">
        <v>19.07</v>
      </c>
      <c r="X974" s="2">
        <v>0</v>
      </c>
    </row>
    <row r="975" spans="6:24" x14ac:dyDescent="0.25">
      <c r="F975" s="3">
        <v>40</v>
      </c>
      <c r="G975" s="3">
        <v>0</v>
      </c>
      <c r="V975" s="3">
        <v>170.7</v>
      </c>
      <c r="W975" s="3">
        <v>29.02</v>
      </c>
      <c r="X975" s="3">
        <v>0</v>
      </c>
    </row>
    <row r="976" spans="6:24" x14ac:dyDescent="0.25">
      <c r="F976" s="2">
        <v>173</v>
      </c>
      <c r="G976" s="2">
        <v>0</v>
      </c>
      <c r="V976" s="2">
        <v>172.5</v>
      </c>
      <c r="W976" s="2">
        <v>29.33</v>
      </c>
      <c r="X976" s="2">
        <v>0</v>
      </c>
    </row>
    <row r="977" spans="6:24" x14ac:dyDescent="0.25">
      <c r="F977" s="3">
        <v>66</v>
      </c>
      <c r="G977" s="3">
        <v>0</v>
      </c>
      <c r="V977" s="3">
        <v>187.8</v>
      </c>
      <c r="W977" s="3">
        <v>31.93</v>
      </c>
      <c r="X977" s="3">
        <v>0</v>
      </c>
    </row>
    <row r="978" spans="6:24" x14ac:dyDescent="0.25">
      <c r="F978" s="2">
        <v>50</v>
      </c>
      <c r="G978" s="2">
        <v>0</v>
      </c>
      <c r="V978" s="2">
        <v>307.10000000000002</v>
      </c>
      <c r="W978" s="2">
        <v>52.21</v>
      </c>
      <c r="X978" s="2">
        <v>0</v>
      </c>
    </row>
    <row r="979" spans="6:24" x14ac:dyDescent="0.25">
      <c r="F979" s="3">
        <v>130</v>
      </c>
      <c r="G979" s="3">
        <v>0</v>
      </c>
      <c r="V979" s="3">
        <v>154</v>
      </c>
      <c r="W979" s="3">
        <v>26.18</v>
      </c>
      <c r="X979" s="3">
        <v>0</v>
      </c>
    </row>
    <row r="980" spans="6:24" x14ac:dyDescent="0.25">
      <c r="F980" s="2">
        <v>89</v>
      </c>
      <c r="G980" s="2">
        <v>0</v>
      </c>
      <c r="V980" s="2">
        <v>125.6</v>
      </c>
      <c r="W980" s="2">
        <v>21.35</v>
      </c>
      <c r="X980" s="2">
        <v>0</v>
      </c>
    </row>
    <row r="981" spans="6:24" x14ac:dyDescent="0.25">
      <c r="F981" s="3">
        <v>108</v>
      </c>
      <c r="G981" s="3">
        <v>0</v>
      </c>
      <c r="V981" s="3">
        <v>199.3</v>
      </c>
      <c r="W981" s="3">
        <v>33.880000000000003</v>
      </c>
      <c r="X981" s="3">
        <v>0</v>
      </c>
    </row>
    <row r="982" spans="6:24" x14ac:dyDescent="0.25">
      <c r="F982" s="2">
        <v>32</v>
      </c>
      <c r="G982" s="2">
        <v>0</v>
      </c>
      <c r="V982" s="2">
        <v>157.9</v>
      </c>
      <c r="W982" s="2">
        <v>26.84</v>
      </c>
      <c r="X982" s="2">
        <v>0</v>
      </c>
    </row>
    <row r="983" spans="6:24" x14ac:dyDescent="0.25">
      <c r="F983" s="3">
        <v>166</v>
      </c>
      <c r="G983" s="3">
        <v>0</v>
      </c>
      <c r="V983" s="3">
        <v>203.4</v>
      </c>
      <c r="W983" s="3">
        <v>34.58</v>
      </c>
      <c r="X983" s="3">
        <v>0</v>
      </c>
    </row>
    <row r="984" spans="6:24" x14ac:dyDescent="0.25">
      <c r="F984" s="2">
        <v>72</v>
      </c>
      <c r="G984" s="2">
        <v>0</v>
      </c>
      <c r="V984" s="2">
        <v>92.8</v>
      </c>
      <c r="W984" s="2">
        <v>15.78</v>
      </c>
      <c r="X984" s="2">
        <v>0</v>
      </c>
    </row>
    <row r="985" spans="6:24" x14ac:dyDescent="0.25">
      <c r="F985" s="3">
        <v>134</v>
      </c>
      <c r="G985" s="3">
        <v>0</v>
      </c>
      <c r="V985" s="3">
        <v>216.8</v>
      </c>
      <c r="W985" s="3">
        <v>36.86</v>
      </c>
      <c r="X985" s="3">
        <v>0</v>
      </c>
    </row>
    <row r="986" spans="6:24" x14ac:dyDescent="0.25">
      <c r="F986" s="2">
        <v>13</v>
      </c>
      <c r="G986" s="2">
        <v>0</v>
      </c>
      <c r="V986" s="2">
        <v>193.2</v>
      </c>
      <c r="W986" s="2">
        <v>32.840000000000003</v>
      </c>
      <c r="X986" s="2">
        <v>0</v>
      </c>
    </row>
    <row r="987" spans="6:24" x14ac:dyDescent="0.25">
      <c r="F987" s="3">
        <v>90</v>
      </c>
      <c r="G987" s="3">
        <v>0</v>
      </c>
      <c r="V987" s="3">
        <v>113.2</v>
      </c>
      <c r="W987" s="3">
        <v>19.239999999999998</v>
      </c>
      <c r="X987" s="3">
        <v>0</v>
      </c>
    </row>
    <row r="988" spans="6:24" x14ac:dyDescent="0.25">
      <c r="F988" s="2">
        <v>111</v>
      </c>
      <c r="G988" s="2">
        <v>0</v>
      </c>
      <c r="V988" s="2">
        <v>166.2</v>
      </c>
      <c r="W988" s="2">
        <v>28.25</v>
      </c>
      <c r="X988" s="2">
        <v>0</v>
      </c>
    </row>
    <row r="989" spans="6:24" x14ac:dyDescent="0.25">
      <c r="F989" s="3">
        <v>72</v>
      </c>
      <c r="G989" s="3">
        <v>0</v>
      </c>
      <c r="V989" s="3">
        <v>207.8</v>
      </c>
      <c r="W989" s="3">
        <v>35.33</v>
      </c>
      <c r="X989" s="3">
        <v>0</v>
      </c>
    </row>
    <row r="990" spans="6:24" x14ac:dyDescent="0.25">
      <c r="F990" s="2">
        <v>67</v>
      </c>
      <c r="G990" s="2">
        <v>0</v>
      </c>
      <c r="V990" s="2">
        <v>245.4</v>
      </c>
      <c r="W990" s="2">
        <v>41.72</v>
      </c>
      <c r="X990" s="2">
        <v>0</v>
      </c>
    </row>
    <row r="991" spans="6:24" x14ac:dyDescent="0.25">
      <c r="F991" s="3">
        <v>172</v>
      </c>
      <c r="G991" s="3">
        <v>1</v>
      </c>
      <c r="V991" s="3">
        <v>287.10000000000002</v>
      </c>
      <c r="W991" s="3">
        <v>48.81</v>
      </c>
      <c r="X991" s="3">
        <v>1</v>
      </c>
    </row>
    <row r="992" spans="6:24" x14ac:dyDescent="0.25">
      <c r="F992" s="2">
        <v>154</v>
      </c>
      <c r="G992" s="2">
        <v>0</v>
      </c>
      <c r="V992" s="2">
        <v>192.3</v>
      </c>
      <c r="W992" s="2">
        <v>32.69</v>
      </c>
      <c r="X992" s="2">
        <v>0</v>
      </c>
    </row>
    <row r="993" spans="6:24" x14ac:dyDescent="0.25">
      <c r="F993" s="3">
        <v>69</v>
      </c>
      <c r="G993" s="3">
        <v>0</v>
      </c>
      <c r="V993" s="3">
        <v>194.2</v>
      </c>
      <c r="W993" s="3">
        <v>33.01</v>
      </c>
      <c r="X993" s="3">
        <v>0</v>
      </c>
    </row>
    <row r="994" spans="6:24" x14ac:dyDescent="0.25">
      <c r="F994" s="2">
        <v>123</v>
      </c>
      <c r="G994" s="2">
        <v>0</v>
      </c>
      <c r="V994" s="2">
        <v>211</v>
      </c>
      <c r="W994" s="2">
        <v>35.869999999999997</v>
      </c>
      <c r="X994" s="2">
        <v>0</v>
      </c>
    </row>
    <row r="995" spans="6:24" x14ac:dyDescent="0.25">
      <c r="F995" s="3">
        <v>130</v>
      </c>
      <c r="G995" s="3">
        <v>0</v>
      </c>
      <c r="V995" s="3">
        <v>141.9</v>
      </c>
      <c r="W995" s="3">
        <v>24.12</v>
      </c>
      <c r="X995" s="3">
        <v>0</v>
      </c>
    </row>
    <row r="996" spans="6:24" x14ac:dyDescent="0.25">
      <c r="F996" s="2">
        <v>142</v>
      </c>
      <c r="G996" s="2">
        <v>0</v>
      </c>
      <c r="V996" s="2">
        <v>220.5</v>
      </c>
      <c r="W996" s="2">
        <v>37.49</v>
      </c>
      <c r="X996" s="2">
        <v>0</v>
      </c>
    </row>
    <row r="997" spans="6:24" x14ac:dyDescent="0.25">
      <c r="F997" s="3">
        <v>29</v>
      </c>
      <c r="G997" s="3">
        <v>0</v>
      </c>
      <c r="V997" s="3">
        <v>157.4</v>
      </c>
      <c r="W997" s="3">
        <v>26.76</v>
      </c>
      <c r="X997" s="3">
        <v>0</v>
      </c>
    </row>
    <row r="998" spans="6:24" x14ac:dyDescent="0.25">
      <c r="F998" s="2">
        <v>87</v>
      </c>
      <c r="G998" s="2">
        <v>0</v>
      </c>
      <c r="V998" s="2">
        <v>143.5</v>
      </c>
      <c r="W998" s="2">
        <v>24.4</v>
      </c>
      <c r="X998" s="2">
        <v>0</v>
      </c>
    </row>
    <row r="999" spans="6:24" x14ac:dyDescent="0.25">
      <c r="F999" s="3">
        <v>149</v>
      </c>
      <c r="G999" s="3">
        <v>0</v>
      </c>
      <c r="V999" s="3">
        <v>156</v>
      </c>
      <c r="W999" s="3">
        <v>26.52</v>
      </c>
      <c r="X999" s="3">
        <v>0</v>
      </c>
    </row>
    <row r="1000" spans="6:24" x14ac:dyDescent="0.25">
      <c r="F1000" s="2">
        <v>146</v>
      </c>
      <c r="G1000" s="2">
        <v>0</v>
      </c>
      <c r="V1000" s="2">
        <v>160.1</v>
      </c>
      <c r="W1000" s="2">
        <v>27.22</v>
      </c>
      <c r="X1000" s="2">
        <v>0</v>
      </c>
    </row>
    <row r="1001" spans="6:24" x14ac:dyDescent="0.25">
      <c r="F1001" s="3">
        <v>88</v>
      </c>
      <c r="G1001" s="3">
        <v>1</v>
      </c>
      <c r="V1001" s="3">
        <v>235.1</v>
      </c>
      <c r="W1001" s="3">
        <v>39.97</v>
      </c>
      <c r="X1001" s="3">
        <v>1</v>
      </c>
    </row>
    <row r="1002" spans="6:24" x14ac:dyDescent="0.25">
      <c r="F1002" s="2">
        <v>119</v>
      </c>
      <c r="G1002" s="2">
        <v>1</v>
      </c>
      <c r="V1002" s="2">
        <v>160</v>
      </c>
      <c r="W1002" s="2">
        <v>27.2</v>
      </c>
      <c r="X1002" s="2">
        <v>1</v>
      </c>
    </row>
    <row r="1003" spans="6:24" x14ac:dyDescent="0.25">
      <c r="F1003" s="3">
        <v>135</v>
      </c>
      <c r="G1003" s="3">
        <v>0</v>
      </c>
      <c r="V1003" s="3">
        <v>194.8</v>
      </c>
      <c r="W1003" s="3">
        <v>33.119999999999997</v>
      </c>
      <c r="X1003" s="3">
        <v>0</v>
      </c>
    </row>
    <row r="1004" spans="6:24" x14ac:dyDescent="0.25">
      <c r="F1004" s="2">
        <v>100</v>
      </c>
      <c r="G1004" s="2">
        <v>0</v>
      </c>
      <c r="V1004" s="2">
        <v>247.8</v>
      </c>
      <c r="W1004" s="2">
        <v>42.13</v>
      </c>
      <c r="X1004" s="2">
        <v>0</v>
      </c>
    </row>
    <row r="1005" spans="6:24" x14ac:dyDescent="0.25">
      <c r="F1005" s="3">
        <v>98</v>
      </c>
      <c r="G1005" s="3">
        <v>0</v>
      </c>
      <c r="V1005" s="3">
        <v>221.2</v>
      </c>
      <c r="W1005" s="3">
        <v>37.6</v>
      </c>
      <c r="X1005" s="3">
        <v>0</v>
      </c>
    </row>
    <row r="1006" spans="6:24" x14ac:dyDescent="0.25">
      <c r="F1006" s="2">
        <v>180</v>
      </c>
      <c r="G1006" s="2">
        <v>0</v>
      </c>
      <c r="V1006" s="2">
        <v>231.8</v>
      </c>
      <c r="W1006" s="2">
        <v>39.409999999999997</v>
      </c>
      <c r="X1006" s="2">
        <v>0</v>
      </c>
    </row>
    <row r="1007" spans="6:24" x14ac:dyDescent="0.25">
      <c r="F1007" s="3">
        <v>100</v>
      </c>
      <c r="G1007" s="3">
        <v>0</v>
      </c>
      <c r="V1007" s="3">
        <v>215.9</v>
      </c>
      <c r="W1007" s="3">
        <v>36.700000000000003</v>
      </c>
      <c r="X1007" s="3">
        <v>0</v>
      </c>
    </row>
    <row r="1008" spans="6:24" x14ac:dyDescent="0.25">
      <c r="F1008" s="2">
        <v>119</v>
      </c>
      <c r="G1008" s="2">
        <v>0</v>
      </c>
      <c r="V1008" s="2">
        <v>217.1</v>
      </c>
      <c r="W1008" s="2">
        <v>36.909999999999997</v>
      </c>
      <c r="X1008" s="2">
        <v>0</v>
      </c>
    </row>
    <row r="1009" spans="6:24" x14ac:dyDescent="0.25">
      <c r="F1009" s="3">
        <v>86</v>
      </c>
      <c r="G1009" s="3">
        <v>0</v>
      </c>
      <c r="V1009" s="3">
        <v>83.5</v>
      </c>
      <c r="W1009" s="3">
        <v>14.2</v>
      </c>
      <c r="X1009" s="3">
        <v>0</v>
      </c>
    </row>
    <row r="1010" spans="6:24" x14ac:dyDescent="0.25">
      <c r="F1010" s="2">
        <v>155</v>
      </c>
      <c r="G1010" s="2">
        <v>0</v>
      </c>
      <c r="V1010" s="2">
        <v>183.3</v>
      </c>
      <c r="W1010" s="2">
        <v>31.16</v>
      </c>
      <c r="X1010" s="2">
        <v>0</v>
      </c>
    </row>
    <row r="1011" spans="6:24" x14ac:dyDescent="0.25">
      <c r="F1011" s="3">
        <v>78</v>
      </c>
      <c r="G1011" s="3">
        <v>1</v>
      </c>
      <c r="V1011" s="3">
        <v>236.8</v>
      </c>
      <c r="W1011" s="3">
        <v>40.26</v>
      </c>
      <c r="X1011" s="3">
        <v>1</v>
      </c>
    </row>
    <row r="1012" spans="6:24" x14ac:dyDescent="0.25">
      <c r="F1012" s="2">
        <v>153</v>
      </c>
      <c r="G1012" s="2">
        <v>0</v>
      </c>
      <c r="V1012" s="2">
        <v>193.8</v>
      </c>
      <c r="W1012" s="2">
        <v>32.950000000000003</v>
      </c>
      <c r="X1012" s="2">
        <v>0</v>
      </c>
    </row>
    <row r="1013" spans="6:24" x14ac:dyDescent="0.25">
      <c r="F1013" s="3">
        <v>92</v>
      </c>
      <c r="G1013" s="3">
        <v>0</v>
      </c>
      <c r="V1013" s="3">
        <v>134</v>
      </c>
      <c r="W1013" s="3">
        <v>22.78</v>
      </c>
      <c r="X1013" s="3">
        <v>0</v>
      </c>
    </row>
    <row r="1014" spans="6:24" x14ac:dyDescent="0.25">
      <c r="F1014" s="2">
        <v>13</v>
      </c>
      <c r="G1014" s="2">
        <v>0</v>
      </c>
      <c r="V1014" s="2">
        <v>176.6</v>
      </c>
      <c r="W1014" s="2">
        <v>30.02</v>
      </c>
      <c r="X1014" s="2">
        <v>0</v>
      </c>
    </row>
    <row r="1015" spans="6:24" x14ac:dyDescent="0.25">
      <c r="F1015" s="3">
        <v>154</v>
      </c>
      <c r="G1015" s="3">
        <v>0</v>
      </c>
      <c r="V1015" s="3">
        <v>191.4</v>
      </c>
      <c r="W1015" s="3">
        <v>32.54</v>
      </c>
      <c r="X1015" s="3">
        <v>0</v>
      </c>
    </row>
    <row r="1016" spans="6:24" x14ac:dyDescent="0.25">
      <c r="F1016" s="2">
        <v>144</v>
      </c>
      <c r="G1016" s="2">
        <v>0</v>
      </c>
      <c r="V1016" s="2">
        <v>174.8</v>
      </c>
      <c r="W1016" s="2">
        <v>29.72</v>
      </c>
      <c r="X1016" s="2">
        <v>0</v>
      </c>
    </row>
    <row r="1017" spans="6:24" x14ac:dyDescent="0.25">
      <c r="F1017" s="3">
        <v>48</v>
      </c>
      <c r="G1017" s="3">
        <v>0</v>
      </c>
      <c r="V1017" s="3">
        <v>275.2</v>
      </c>
      <c r="W1017" s="3">
        <v>46.78</v>
      </c>
      <c r="X1017" s="3">
        <v>0</v>
      </c>
    </row>
    <row r="1018" spans="6:24" x14ac:dyDescent="0.25">
      <c r="F1018" s="2">
        <v>94</v>
      </c>
      <c r="G1018" s="2">
        <v>0</v>
      </c>
      <c r="V1018" s="2">
        <v>174</v>
      </c>
      <c r="W1018" s="2">
        <v>29.58</v>
      </c>
      <c r="X1018" s="2">
        <v>0</v>
      </c>
    </row>
    <row r="1019" spans="6:24" x14ac:dyDescent="0.25">
      <c r="F1019" s="3">
        <v>139</v>
      </c>
      <c r="G1019" s="3">
        <v>0</v>
      </c>
      <c r="V1019" s="3">
        <v>165</v>
      </c>
      <c r="W1019" s="3">
        <v>28.05</v>
      </c>
      <c r="X1019" s="3">
        <v>0</v>
      </c>
    </row>
    <row r="1020" spans="6:24" x14ac:dyDescent="0.25">
      <c r="F1020" s="2">
        <v>126</v>
      </c>
      <c r="G1020" s="2">
        <v>0</v>
      </c>
      <c r="V1020" s="2">
        <v>228.7</v>
      </c>
      <c r="W1020" s="2">
        <v>38.880000000000003</v>
      </c>
      <c r="X1020" s="2">
        <v>0</v>
      </c>
    </row>
    <row r="1021" spans="6:24" x14ac:dyDescent="0.25">
      <c r="F1021" s="3">
        <v>122</v>
      </c>
      <c r="G1021" s="3">
        <v>0</v>
      </c>
      <c r="V1021" s="3">
        <v>107.9</v>
      </c>
      <c r="W1021" s="3">
        <v>18.34</v>
      </c>
      <c r="X1021" s="3">
        <v>0</v>
      </c>
    </row>
    <row r="1022" spans="6:24" x14ac:dyDescent="0.25">
      <c r="F1022" s="2">
        <v>139</v>
      </c>
      <c r="G1022" s="2">
        <v>0</v>
      </c>
      <c r="V1022" s="2">
        <v>221.3</v>
      </c>
      <c r="W1022" s="2">
        <v>37.619999999999997</v>
      </c>
      <c r="X1022" s="2">
        <v>0</v>
      </c>
    </row>
    <row r="1023" spans="6:24" x14ac:dyDescent="0.25">
      <c r="F1023" s="3">
        <v>95</v>
      </c>
      <c r="G1023" s="3">
        <v>0</v>
      </c>
      <c r="V1023" s="3">
        <v>141.1</v>
      </c>
      <c r="W1023" s="3">
        <v>23.99</v>
      </c>
      <c r="X1023" s="3">
        <v>0</v>
      </c>
    </row>
    <row r="1024" spans="6:24" x14ac:dyDescent="0.25">
      <c r="F1024" s="2">
        <v>80</v>
      </c>
      <c r="G1024" s="2">
        <v>0</v>
      </c>
      <c r="V1024" s="2">
        <v>166.4</v>
      </c>
      <c r="W1024" s="2">
        <v>28.29</v>
      </c>
      <c r="X1024" s="2">
        <v>0</v>
      </c>
    </row>
    <row r="1025" spans="6:24" x14ac:dyDescent="0.25">
      <c r="F1025" s="3">
        <v>131</v>
      </c>
      <c r="G1025" s="3">
        <v>0</v>
      </c>
      <c r="V1025" s="3">
        <v>249.6</v>
      </c>
      <c r="W1025" s="3">
        <v>42.43</v>
      </c>
      <c r="X1025" s="3">
        <v>0</v>
      </c>
    </row>
    <row r="1026" spans="6:24" x14ac:dyDescent="0.25">
      <c r="F1026" s="2">
        <v>36</v>
      </c>
      <c r="G1026" s="2">
        <v>0</v>
      </c>
      <c r="V1026" s="2">
        <v>178.6</v>
      </c>
      <c r="W1026" s="2">
        <v>30.36</v>
      </c>
      <c r="X1026" s="2">
        <v>0</v>
      </c>
    </row>
    <row r="1027" spans="6:24" x14ac:dyDescent="0.25">
      <c r="F1027" s="3">
        <v>180</v>
      </c>
      <c r="G1027" s="3">
        <v>0</v>
      </c>
      <c r="V1027" s="3">
        <v>139</v>
      </c>
      <c r="W1027" s="3">
        <v>23.63</v>
      </c>
      <c r="X1027" s="3">
        <v>0</v>
      </c>
    </row>
    <row r="1028" spans="6:24" x14ac:dyDescent="0.25">
      <c r="F1028" s="2">
        <v>25</v>
      </c>
      <c r="G1028" s="2">
        <v>0</v>
      </c>
      <c r="V1028" s="2">
        <v>134.30000000000001</v>
      </c>
      <c r="W1028" s="2">
        <v>22.83</v>
      </c>
      <c r="X1028" s="2">
        <v>0</v>
      </c>
    </row>
    <row r="1029" spans="6:24" x14ac:dyDescent="0.25">
      <c r="F1029" s="3">
        <v>113</v>
      </c>
      <c r="G1029" s="3">
        <v>0</v>
      </c>
      <c r="V1029" s="3">
        <v>215.9</v>
      </c>
      <c r="W1029" s="3">
        <v>36.700000000000003</v>
      </c>
      <c r="X1029" s="3">
        <v>0</v>
      </c>
    </row>
    <row r="1030" spans="6:24" x14ac:dyDescent="0.25">
      <c r="F1030" s="2">
        <v>120</v>
      </c>
      <c r="G1030" s="2">
        <v>0</v>
      </c>
      <c r="V1030" s="2">
        <v>178.4</v>
      </c>
      <c r="W1030" s="2">
        <v>30.33</v>
      </c>
      <c r="X1030" s="2">
        <v>0</v>
      </c>
    </row>
    <row r="1031" spans="6:24" x14ac:dyDescent="0.25">
      <c r="F1031" s="3">
        <v>74</v>
      </c>
      <c r="G1031" s="3">
        <v>0</v>
      </c>
      <c r="V1031" s="3">
        <v>106.4</v>
      </c>
      <c r="W1031" s="3">
        <v>18.09</v>
      </c>
      <c r="X1031" s="3">
        <v>0</v>
      </c>
    </row>
    <row r="1032" spans="6:24" x14ac:dyDescent="0.25">
      <c r="F1032" s="2">
        <v>109</v>
      </c>
      <c r="G1032" s="2">
        <v>0</v>
      </c>
      <c r="V1032" s="2">
        <v>170.7</v>
      </c>
      <c r="W1032" s="2">
        <v>29.02</v>
      </c>
      <c r="X1032" s="2">
        <v>0</v>
      </c>
    </row>
    <row r="1033" spans="6:24" x14ac:dyDescent="0.25">
      <c r="F1033" s="3">
        <v>162</v>
      </c>
      <c r="G1033" s="3">
        <v>0</v>
      </c>
      <c r="V1033" s="3">
        <v>184.5</v>
      </c>
      <c r="W1033" s="3">
        <v>31.37</v>
      </c>
      <c r="X1033" s="3">
        <v>0</v>
      </c>
    </row>
    <row r="1034" spans="6:24" x14ac:dyDescent="0.25">
      <c r="F1034" s="2">
        <v>124</v>
      </c>
      <c r="G1034" s="2">
        <v>0</v>
      </c>
      <c r="V1034" s="2">
        <v>161.19999999999999</v>
      </c>
      <c r="W1034" s="2">
        <v>27.4</v>
      </c>
      <c r="X1034" s="2">
        <v>0</v>
      </c>
    </row>
    <row r="1035" spans="6:24" x14ac:dyDescent="0.25">
      <c r="F1035" s="3">
        <v>177</v>
      </c>
      <c r="G1035" s="3">
        <v>0</v>
      </c>
      <c r="V1035" s="3">
        <v>84.9</v>
      </c>
      <c r="W1035" s="3">
        <v>14.43</v>
      </c>
      <c r="X1035" s="3">
        <v>0</v>
      </c>
    </row>
    <row r="1036" spans="6:24" x14ac:dyDescent="0.25">
      <c r="F1036" s="2">
        <v>91</v>
      </c>
      <c r="G1036" s="2">
        <v>0</v>
      </c>
      <c r="V1036" s="2">
        <v>217.9</v>
      </c>
      <c r="W1036" s="2">
        <v>37.04</v>
      </c>
      <c r="X1036" s="2">
        <v>0</v>
      </c>
    </row>
    <row r="1037" spans="6:24" x14ac:dyDescent="0.25">
      <c r="F1037" s="3">
        <v>24</v>
      </c>
      <c r="G1037" s="3">
        <v>1</v>
      </c>
      <c r="V1037" s="3">
        <v>243</v>
      </c>
      <c r="W1037" s="3">
        <v>41.31</v>
      </c>
      <c r="X1037" s="3">
        <v>1</v>
      </c>
    </row>
    <row r="1038" spans="6:24" x14ac:dyDescent="0.25">
      <c r="F1038" s="2">
        <v>48</v>
      </c>
      <c r="G1038" s="2">
        <v>0</v>
      </c>
      <c r="V1038" s="2">
        <v>128.19999999999999</v>
      </c>
      <c r="W1038" s="2">
        <v>21.79</v>
      </c>
      <c r="X1038" s="2">
        <v>0</v>
      </c>
    </row>
    <row r="1039" spans="6:24" x14ac:dyDescent="0.25">
      <c r="F1039" s="3">
        <v>86</v>
      </c>
      <c r="G1039" s="3">
        <v>0</v>
      </c>
      <c r="V1039" s="3">
        <v>126.3</v>
      </c>
      <c r="W1039" s="3">
        <v>21.47</v>
      </c>
      <c r="X1039" s="3">
        <v>0</v>
      </c>
    </row>
    <row r="1040" spans="6:24" x14ac:dyDescent="0.25">
      <c r="F1040" s="2">
        <v>163</v>
      </c>
      <c r="G1040" s="2">
        <v>0</v>
      </c>
      <c r="V1040" s="2">
        <v>178.7</v>
      </c>
      <c r="W1040" s="2">
        <v>30.38</v>
      </c>
      <c r="X1040" s="2">
        <v>0</v>
      </c>
    </row>
    <row r="1041" spans="6:24" x14ac:dyDescent="0.25">
      <c r="F1041" s="3">
        <v>91</v>
      </c>
      <c r="G1041" s="3">
        <v>0</v>
      </c>
      <c r="V1041" s="3">
        <v>159</v>
      </c>
      <c r="W1041" s="3">
        <v>27.03</v>
      </c>
      <c r="X1041" s="3">
        <v>0</v>
      </c>
    </row>
    <row r="1042" spans="6:24" x14ac:dyDescent="0.25">
      <c r="F1042" s="2">
        <v>56</v>
      </c>
      <c r="G1042" s="2">
        <v>0</v>
      </c>
      <c r="V1042" s="2">
        <v>150.9</v>
      </c>
      <c r="W1042" s="2">
        <v>25.65</v>
      </c>
      <c r="X1042" s="2">
        <v>0</v>
      </c>
    </row>
    <row r="1043" spans="6:24" x14ac:dyDescent="0.25">
      <c r="F1043" s="3">
        <v>147</v>
      </c>
      <c r="G1043" s="3">
        <v>0</v>
      </c>
      <c r="V1043" s="3">
        <v>219.9</v>
      </c>
      <c r="W1043" s="3">
        <v>37.380000000000003</v>
      </c>
      <c r="X1043" s="3">
        <v>0</v>
      </c>
    </row>
    <row r="1044" spans="6:24" x14ac:dyDescent="0.25">
      <c r="F1044" s="2">
        <v>64</v>
      </c>
      <c r="G1044" s="2">
        <v>0</v>
      </c>
      <c r="V1044" s="2">
        <v>168</v>
      </c>
      <c r="W1044" s="2">
        <v>28.56</v>
      </c>
      <c r="X1044" s="2">
        <v>0</v>
      </c>
    </row>
    <row r="1045" spans="6:24" x14ac:dyDescent="0.25">
      <c r="F1045" s="3">
        <v>108</v>
      </c>
      <c r="G1045" s="3">
        <v>1</v>
      </c>
      <c r="V1045" s="3">
        <v>162.1</v>
      </c>
      <c r="W1045" s="3">
        <v>27.56</v>
      </c>
      <c r="X1045" s="3">
        <v>1</v>
      </c>
    </row>
    <row r="1046" spans="6:24" x14ac:dyDescent="0.25">
      <c r="F1046" s="2">
        <v>159</v>
      </c>
      <c r="G1046" s="2">
        <v>0</v>
      </c>
      <c r="V1046" s="2">
        <v>198.8</v>
      </c>
      <c r="W1046" s="2">
        <v>33.799999999999997</v>
      </c>
      <c r="X1046" s="2">
        <v>0</v>
      </c>
    </row>
    <row r="1047" spans="6:24" x14ac:dyDescent="0.25">
      <c r="F1047" s="3">
        <v>136</v>
      </c>
      <c r="G1047" s="3">
        <v>0</v>
      </c>
      <c r="V1047" s="3">
        <v>256.8</v>
      </c>
      <c r="W1047" s="3">
        <v>43.66</v>
      </c>
      <c r="X1047" s="3">
        <v>0</v>
      </c>
    </row>
    <row r="1048" spans="6:24" x14ac:dyDescent="0.25">
      <c r="F1048" s="2">
        <v>45</v>
      </c>
      <c r="G1048" s="2">
        <v>0</v>
      </c>
      <c r="V1048" s="2">
        <v>196.8</v>
      </c>
      <c r="W1048" s="2">
        <v>33.46</v>
      </c>
      <c r="X1048" s="2">
        <v>0</v>
      </c>
    </row>
    <row r="1049" spans="6:24" x14ac:dyDescent="0.25">
      <c r="F1049" s="3">
        <v>122</v>
      </c>
      <c r="G1049" s="3">
        <v>0</v>
      </c>
      <c r="V1049" s="3">
        <v>140.1</v>
      </c>
      <c r="W1049" s="3">
        <v>23.82</v>
      </c>
      <c r="X1049" s="3">
        <v>0</v>
      </c>
    </row>
    <row r="1050" spans="6:24" x14ac:dyDescent="0.25">
      <c r="F1050" s="2">
        <v>138</v>
      </c>
      <c r="G1050" s="2">
        <v>0</v>
      </c>
      <c r="V1050" s="2">
        <v>194.3</v>
      </c>
      <c r="W1050" s="2">
        <v>33.03</v>
      </c>
      <c r="X1050" s="2">
        <v>0</v>
      </c>
    </row>
    <row r="1051" spans="6:24" x14ac:dyDescent="0.25">
      <c r="F1051" s="3">
        <v>132</v>
      </c>
      <c r="G1051" s="3">
        <v>0</v>
      </c>
      <c r="V1051" s="3">
        <v>117.6</v>
      </c>
      <c r="W1051" s="3">
        <v>19.989999999999998</v>
      </c>
      <c r="X1051" s="3">
        <v>0</v>
      </c>
    </row>
    <row r="1052" spans="6:24" x14ac:dyDescent="0.25">
      <c r="F1052" s="2">
        <v>101</v>
      </c>
      <c r="G1052" s="2">
        <v>0</v>
      </c>
      <c r="V1052" s="2">
        <v>193.7</v>
      </c>
      <c r="W1052" s="2">
        <v>32.93</v>
      </c>
      <c r="X1052" s="2">
        <v>0</v>
      </c>
    </row>
    <row r="1053" spans="6:24" x14ac:dyDescent="0.25">
      <c r="F1053" s="3">
        <v>58</v>
      </c>
      <c r="G1053" s="3">
        <v>0</v>
      </c>
      <c r="V1053" s="3">
        <v>243.1</v>
      </c>
      <c r="W1053" s="3">
        <v>41.33</v>
      </c>
      <c r="X1053" s="3">
        <v>0</v>
      </c>
    </row>
    <row r="1054" spans="6:24" x14ac:dyDescent="0.25">
      <c r="F1054" s="2">
        <v>81</v>
      </c>
      <c r="G1054" s="2">
        <v>0</v>
      </c>
      <c r="V1054" s="2">
        <v>145.4</v>
      </c>
      <c r="W1054" s="2">
        <v>24.72</v>
      </c>
      <c r="X1054" s="2">
        <v>0</v>
      </c>
    </row>
    <row r="1055" spans="6:24" x14ac:dyDescent="0.25">
      <c r="F1055" s="3">
        <v>116</v>
      </c>
      <c r="G1055" s="3">
        <v>0</v>
      </c>
      <c r="V1055" s="3">
        <v>229.3</v>
      </c>
      <c r="W1055" s="3">
        <v>38.979999999999997</v>
      </c>
      <c r="X1055" s="3">
        <v>0</v>
      </c>
    </row>
    <row r="1056" spans="6:24" x14ac:dyDescent="0.25">
      <c r="F1056" s="2">
        <v>62</v>
      </c>
      <c r="G1056" s="2">
        <v>1</v>
      </c>
      <c r="V1056" s="2">
        <v>186.4</v>
      </c>
      <c r="W1056" s="2">
        <v>31.69</v>
      </c>
      <c r="X1056" s="2">
        <v>1</v>
      </c>
    </row>
    <row r="1057" spans="6:24" x14ac:dyDescent="0.25">
      <c r="F1057" s="3">
        <v>90</v>
      </c>
      <c r="G1057" s="3">
        <v>0</v>
      </c>
      <c r="V1057" s="3">
        <v>76.099999999999994</v>
      </c>
      <c r="W1057" s="3">
        <v>12.94</v>
      </c>
      <c r="X1057" s="3">
        <v>0</v>
      </c>
    </row>
    <row r="1058" spans="6:24" x14ac:dyDescent="0.25">
      <c r="F1058" s="2">
        <v>98</v>
      </c>
      <c r="G1058" s="2">
        <v>0</v>
      </c>
      <c r="V1058" s="2">
        <v>162.80000000000001</v>
      </c>
      <c r="W1058" s="2">
        <v>27.68</v>
      </c>
      <c r="X1058" s="2">
        <v>0</v>
      </c>
    </row>
    <row r="1059" spans="6:24" x14ac:dyDescent="0.25">
      <c r="F1059" s="3">
        <v>73</v>
      </c>
      <c r="G1059" s="3">
        <v>0</v>
      </c>
      <c r="V1059" s="3">
        <v>182.3</v>
      </c>
      <c r="W1059" s="3">
        <v>30.99</v>
      </c>
      <c r="X1059" s="3">
        <v>0</v>
      </c>
    </row>
    <row r="1060" spans="6:24" x14ac:dyDescent="0.25">
      <c r="F1060" s="2">
        <v>107</v>
      </c>
      <c r="G1060" s="2">
        <v>0</v>
      </c>
      <c r="V1060" s="2">
        <v>194.4</v>
      </c>
      <c r="W1060" s="2">
        <v>33.049999999999997</v>
      </c>
      <c r="X1060" s="2">
        <v>0</v>
      </c>
    </row>
    <row r="1061" spans="6:24" x14ac:dyDescent="0.25">
      <c r="F1061" s="3">
        <v>55</v>
      </c>
      <c r="G1061" s="3">
        <v>0</v>
      </c>
      <c r="V1061" s="3">
        <v>189.3</v>
      </c>
      <c r="W1061" s="3">
        <v>32.18</v>
      </c>
      <c r="X1061" s="3">
        <v>0</v>
      </c>
    </row>
    <row r="1062" spans="6:24" x14ac:dyDescent="0.25">
      <c r="F1062" s="2">
        <v>76</v>
      </c>
      <c r="G1062" s="2">
        <v>0</v>
      </c>
      <c r="V1062" s="2">
        <v>160.1</v>
      </c>
      <c r="W1062" s="2">
        <v>27.22</v>
      </c>
      <c r="X1062" s="2">
        <v>0</v>
      </c>
    </row>
    <row r="1063" spans="6:24" x14ac:dyDescent="0.25">
      <c r="F1063" s="3">
        <v>30</v>
      </c>
      <c r="G1063" s="3">
        <v>0</v>
      </c>
      <c r="V1063" s="3">
        <v>145</v>
      </c>
      <c r="W1063" s="3">
        <v>24.65</v>
      </c>
      <c r="X1063" s="3">
        <v>0</v>
      </c>
    </row>
    <row r="1064" spans="6:24" x14ac:dyDescent="0.25">
      <c r="F1064" s="2">
        <v>157</v>
      </c>
      <c r="G1064" s="2">
        <v>0</v>
      </c>
      <c r="V1064" s="2">
        <v>220.7</v>
      </c>
      <c r="W1064" s="2">
        <v>37.520000000000003</v>
      </c>
      <c r="X1064" s="2">
        <v>0</v>
      </c>
    </row>
    <row r="1065" spans="6:24" x14ac:dyDescent="0.25">
      <c r="F1065" s="3">
        <v>40</v>
      </c>
      <c r="G1065" s="3">
        <v>1</v>
      </c>
      <c r="V1065" s="3">
        <v>224.7</v>
      </c>
      <c r="W1065" s="3">
        <v>38.200000000000003</v>
      </c>
      <c r="X1065" s="3">
        <v>1</v>
      </c>
    </row>
    <row r="1066" spans="6:24" x14ac:dyDescent="0.25">
      <c r="F1066" s="2">
        <v>72</v>
      </c>
      <c r="G1066" s="2">
        <v>0</v>
      </c>
      <c r="V1066" s="2">
        <v>147</v>
      </c>
      <c r="W1066" s="2">
        <v>24.99</v>
      </c>
      <c r="X1066" s="2">
        <v>0</v>
      </c>
    </row>
    <row r="1067" spans="6:24" x14ac:dyDescent="0.25">
      <c r="F1067" s="3">
        <v>95</v>
      </c>
      <c r="G1067" s="3">
        <v>0</v>
      </c>
      <c r="V1067" s="3">
        <v>260.8</v>
      </c>
      <c r="W1067" s="3">
        <v>44.34</v>
      </c>
      <c r="X1067" s="3">
        <v>0</v>
      </c>
    </row>
    <row r="1068" spans="6:24" x14ac:dyDescent="0.25">
      <c r="F1068" s="2">
        <v>42</v>
      </c>
      <c r="G1068" s="2">
        <v>0</v>
      </c>
      <c r="V1068" s="2">
        <v>155.4</v>
      </c>
      <c r="W1068" s="2">
        <v>26.42</v>
      </c>
      <c r="X1068" s="2">
        <v>0</v>
      </c>
    </row>
    <row r="1069" spans="6:24" x14ac:dyDescent="0.25">
      <c r="F1069" s="3">
        <v>86</v>
      </c>
      <c r="G1069" s="3">
        <v>0</v>
      </c>
      <c r="V1069" s="3">
        <v>166.2</v>
      </c>
      <c r="W1069" s="3">
        <v>28.25</v>
      </c>
      <c r="X1069" s="3">
        <v>0</v>
      </c>
    </row>
    <row r="1070" spans="6:24" x14ac:dyDescent="0.25">
      <c r="F1070" s="2">
        <v>131</v>
      </c>
      <c r="G1070" s="2">
        <v>0</v>
      </c>
      <c r="V1070" s="2">
        <v>211.8</v>
      </c>
      <c r="W1070" s="2">
        <v>36.01</v>
      </c>
      <c r="X1070" s="2">
        <v>0</v>
      </c>
    </row>
    <row r="1071" spans="6:24" x14ac:dyDescent="0.25">
      <c r="F1071" s="3">
        <v>74</v>
      </c>
      <c r="G1071" s="3">
        <v>0</v>
      </c>
      <c r="V1071" s="3">
        <v>162.69999999999999</v>
      </c>
      <c r="W1071" s="3">
        <v>27.66</v>
      </c>
      <c r="X1071" s="3">
        <v>0</v>
      </c>
    </row>
    <row r="1072" spans="6:24" x14ac:dyDescent="0.25">
      <c r="F1072" s="2">
        <v>81</v>
      </c>
      <c r="G1072" s="2">
        <v>0</v>
      </c>
      <c r="V1072" s="2">
        <v>237.1</v>
      </c>
      <c r="W1072" s="2">
        <v>40.31</v>
      </c>
      <c r="X1072" s="2">
        <v>0</v>
      </c>
    </row>
    <row r="1073" spans="6:24" x14ac:dyDescent="0.25">
      <c r="F1073" s="3">
        <v>81</v>
      </c>
      <c r="G1073" s="3">
        <v>0</v>
      </c>
      <c r="V1073" s="3">
        <v>166.2</v>
      </c>
      <c r="W1073" s="3">
        <v>28.25</v>
      </c>
      <c r="X1073" s="3">
        <v>0</v>
      </c>
    </row>
    <row r="1074" spans="6:24" x14ac:dyDescent="0.25">
      <c r="F1074" s="2">
        <v>28</v>
      </c>
      <c r="G1074" s="2">
        <v>1</v>
      </c>
      <c r="V1074" s="2">
        <v>121.7</v>
      </c>
      <c r="W1074" s="2">
        <v>20.69</v>
      </c>
      <c r="X1074" s="2">
        <v>1</v>
      </c>
    </row>
    <row r="1075" spans="6:24" x14ac:dyDescent="0.25">
      <c r="F1075" s="3">
        <v>111</v>
      </c>
      <c r="G1075" s="3">
        <v>0</v>
      </c>
      <c r="V1075" s="3">
        <v>176.4</v>
      </c>
      <c r="W1075" s="3">
        <v>29.99</v>
      </c>
      <c r="X1075" s="3">
        <v>0</v>
      </c>
    </row>
    <row r="1076" spans="6:24" x14ac:dyDescent="0.25">
      <c r="F1076" s="2">
        <v>3</v>
      </c>
      <c r="G1076" s="2">
        <v>0</v>
      </c>
      <c r="V1076" s="2">
        <v>67.400000000000006</v>
      </c>
      <c r="W1076" s="2">
        <v>11.46</v>
      </c>
      <c r="X1076" s="2">
        <v>0</v>
      </c>
    </row>
    <row r="1077" spans="6:24" x14ac:dyDescent="0.25">
      <c r="F1077" s="3">
        <v>51</v>
      </c>
      <c r="G1077" s="3">
        <v>1</v>
      </c>
      <c r="V1077" s="3">
        <v>229.7</v>
      </c>
      <c r="W1077" s="3">
        <v>39.049999999999997</v>
      </c>
      <c r="X1077" s="3">
        <v>1</v>
      </c>
    </row>
    <row r="1078" spans="6:24" x14ac:dyDescent="0.25">
      <c r="F1078" s="2">
        <v>68</v>
      </c>
      <c r="G1078" s="2">
        <v>0</v>
      </c>
      <c r="V1078" s="2">
        <v>176</v>
      </c>
      <c r="W1078" s="2">
        <v>29.92</v>
      </c>
      <c r="X1078" s="2">
        <v>0</v>
      </c>
    </row>
    <row r="1079" spans="6:24" x14ac:dyDescent="0.25">
      <c r="F1079" s="3">
        <v>163</v>
      </c>
      <c r="G1079" s="3">
        <v>1</v>
      </c>
      <c r="V1079" s="3">
        <v>247.7</v>
      </c>
      <c r="W1079" s="3">
        <v>42.11</v>
      </c>
      <c r="X1079" s="3">
        <v>1</v>
      </c>
    </row>
    <row r="1080" spans="6:24" x14ac:dyDescent="0.25">
      <c r="F1080" s="2">
        <v>87</v>
      </c>
      <c r="G1080" s="2">
        <v>0</v>
      </c>
      <c r="V1080" s="2">
        <v>115.4</v>
      </c>
      <c r="W1080" s="2">
        <v>19.62</v>
      </c>
      <c r="X1080" s="2">
        <v>0</v>
      </c>
    </row>
    <row r="1081" spans="6:24" x14ac:dyDescent="0.25">
      <c r="F1081" s="3">
        <v>58</v>
      </c>
      <c r="G1081" s="3">
        <v>1</v>
      </c>
      <c r="V1081" s="3">
        <v>112.2</v>
      </c>
      <c r="W1081" s="3">
        <v>19.07</v>
      </c>
      <c r="X1081" s="3">
        <v>1</v>
      </c>
    </row>
    <row r="1082" spans="6:24" x14ac:dyDescent="0.25">
      <c r="F1082" s="2">
        <v>109</v>
      </c>
      <c r="G1082" s="2">
        <v>0</v>
      </c>
      <c r="V1082" s="2">
        <v>162.6</v>
      </c>
      <c r="W1082" s="2">
        <v>27.64</v>
      </c>
      <c r="X1082" s="2">
        <v>0</v>
      </c>
    </row>
    <row r="1083" spans="6:24" x14ac:dyDescent="0.25">
      <c r="F1083" s="3">
        <v>111</v>
      </c>
      <c r="G1083" s="3">
        <v>0</v>
      </c>
      <c r="V1083" s="3">
        <v>229.4</v>
      </c>
      <c r="W1083" s="3">
        <v>39</v>
      </c>
      <c r="X1083" s="3">
        <v>0</v>
      </c>
    </row>
    <row r="1084" spans="6:24" x14ac:dyDescent="0.25">
      <c r="F1084" s="2">
        <v>144</v>
      </c>
      <c r="G1084" s="2">
        <v>0</v>
      </c>
      <c r="V1084" s="2">
        <v>139.6</v>
      </c>
      <c r="W1084" s="2">
        <v>23.73</v>
      </c>
      <c r="X1084" s="2">
        <v>0</v>
      </c>
    </row>
    <row r="1085" spans="6:24" x14ac:dyDescent="0.25">
      <c r="F1085" s="3">
        <v>135</v>
      </c>
      <c r="G1085" s="3">
        <v>1</v>
      </c>
      <c r="V1085" s="3">
        <v>263.8</v>
      </c>
      <c r="W1085" s="3">
        <v>44.85</v>
      </c>
      <c r="X1085" s="3">
        <v>1</v>
      </c>
    </row>
    <row r="1086" spans="6:24" x14ac:dyDescent="0.25">
      <c r="F1086" s="2">
        <v>107</v>
      </c>
      <c r="G1086" s="2">
        <v>0</v>
      </c>
      <c r="V1086" s="2">
        <v>114.3</v>
      </c>
      <c r="W1086" s="2">
        <v>19.43</v>
      </c>
      <c r="X1086" s="2">
        <v>0</v>
      </c>
    </row>
    <row r="1087" spans="6:24" x14ac:dyDescent="0.25">
      <c r="F1087" s="3">
        <v>149</v>
      </c>
      <c r="G1087" s="3">
        <v>0</v>
      </c>
      <c r="V1087" s="3">
        <v>196.3</v>
      </c>
      <c r="W1087" s="3">
        <v>33.369999999999997</v>
      </c>
      <c r="X1087" s="3">
        <v>0</v>
      </c>
    </row>
    <row r="1088" spans="6:24" x14ac:dyDescent="0.25">
      <c r="F1088" s="2">
        <v>56</v>
      </c>
      <c r="G1088" s="2">
        <v>0</v>
      </c>
      <c r="V1088" s="2">
        <v>253.2</v>
      </c>
      <c r="W1088" s="2">
        <v>43.04</v>
      </c>
      <c r="X1088" s="2">
        <v>0</v>
      </c>
    </row>
    <row r="1089" spans="6:24" x14ac:dyDescent="0.25">
      <c r="F1089" s="3">
        <v>129</v>
      </c>
      <c r="G1089" s="3">
        <v>0</v>
      </c>
      <c r="V1089" s="3">
        <v>98</v>
      </c>
      <c r="W1089" s="3">
        <v>16.66</v>
      </c>
      <c r="X1089" s="3">
        <v>0</v>
      </c>
    </row>
    <row r="1090" spans="6:24" x14ac:dyDescent="0.25">
      <c r="F1090" s="2">
        <v>92</v>
      </c>
      <c r="G1090" s="2">
        <v>0</v>
      </c>
      <c r="V1090" s="2">
        <v>249.4</v>
      </c>
      <c r="W1090" s="2">
        <v>42.4</v>
      </c>
      <c r="X1090" s="2">
        <v>0</v>
      </c>
    </row>
    <row r="1091" spans="6:24" x14ac:dyDescent="0.25">
      <c r="F1091" s="3">
        <v>67</v>
      </c>
      <c r="G1091" s="3">
        <v>0</v>
      </c>
      <c r="V1091" s="3">
        <v>129.6</v>
      </c>
      <c r="W1091" s="3">
        <v>22.03</v>
      </c>
      <c r="X1091" s="3">
        <v>0</v>
      </c>
    </row>
    <row r="1092" spans="6:24" x14ac:dyDescent="0.25">
      <c r="F1092" s="2">
        <v>120</v>
      </c>
      <c r="G1092" s="2">
        <v>0</v>
      </c>
      <c r="V1092" s="2">
        <v>221.3</v>
      </c>
      <c r="W1092" s="2">
        <v>37.619999999999997</v>
      </c>
      <c r="X1092" s="2">
        <v>0</v>
      </c>
    </row>
    <row r="1093" spans="6:24" x14ac:dyDescent="0.25">
      <c r="F1093" s="3">
        <v>166</v>
      </c>
      <c r="G1093" s="3">
        <v>0</v>
      </c>
      <c r="V1093" s="3">
        <v>220.7</v>
      </c>
      <c r="W1093" s="3">
        <v>37.520000000000003</v>
      </c>
      <c r="X1093" s="3">
        <v>0</v>
      </c>
    </row>
    <row r="1094" spans="6:24" x14ac:dyDescent="0.25">
      <c r="F1094" s="2">
        <v>66</v>
      </c>
      <c r="G1094" s="2">
        <v>0</v>
      </c>
      <c r="V1094" s="2">
        <v>87.6</v>
      </c>
      <c r="W1094" s="2">
        <v>14.89</v>
      </c>
      <c r="X1094" s="2">
        <v>0</v>
      </c>
    </row>
    <row r="1095" spans="6:24" x14ac:dyDescent="0.25">
      <c r="F1095" s="3">
        <v>76</v>
      </c>
      <c r="G1095" s="3">
        <v>0</v>
      </c>
      <c r="V1095" s="3">
        <v>203.6</v>
      </c>
      <c r="W1095" s="3">
        <v>34.61</v>
      </c>
      <c r="X1095" s="3">
        <v>0</v>
      </c>
    </row>
    <row r="1096" spans="6:24" x14ac:dyDescent="0.25">
      <c r="F1096" s="2">
        <v>79</v>
      </c>
      <c r="G1096" s="2">
        <v>0</v>
      </c>
      <c r="V1096" s="2">
        <v>213.6</v>
      </c>
      <c r="W1096" s="2">
        <v>36.31</v>
      </c>
      <c r="X1096" s="2">
        <v>0</v>
      </c>
    </row>
    <row r="1097" spans="6:24" x14ac:dyDescent="0.25">
      <c r="F1097" s="3">
        <v>98</v>
      </c>
      <c r="G1097" s="3">
        <v>0</v>
      </c>
      <c r="V1097" s="3">
        <v>181.6</v>
      </c>
      <c r="W1097" s="3">
        <v>30.87</v>
      </c>
      <c r="X1097" s="3">
        <v>0</v>
      </c>
    </row>
    <row r="1098" spans="6:24" x14ac:dyDescent="0.25">
      <c r="F1098" s="2">
        <v>141</v>
      </c>
      <c r="G1098" s="2">
        <v>0</v>
      </c>
      <c r="V1098" s="2">
        <v>215.4</v>
      </c>
      <c r="W1098" s="2">
        <v>36.619999999999997</v>
      </c>
      <c r="X1098" s="2">
        <v>0</v>
      </c>
    </row>
    <row r="1099" spans="6:24" x14ac:dyDescent="0.25">
      <c r="F1099" s="3">
        <v>46</v>
      </c>
      <c r="G1099" s="3">
        <v>0</v>
      </c>
      <c r="V1099" s="3">
        <v>199.2</v>
      </c>
      <c r="W1099" s="3">
        <v>33.86</v>
      </c>
      <c r="X1099" s="3">
        <v>0</v>
      </c>
    </row>
    <row r="1100" spans="6:24" x14ac:dyDescent="0.25">
      <c r="F1100" s="2">
        <v>137</v>
      </c>
      <c r="G1100" s="2">
        <v>0</v>
      </c>
      <c r="V1100" s="2">
        <v>115</v>
      </c>
      <c r="W1100" s="2">
        <v>19.55</v>
      </c>
      <c r="X1100" s="2">
        <v>0</v>
      </c>
    </row>
    <row r="1101" spans="6:24" x14ac:dyDescent="0.25">
      <c r="F1101" s="3">
        <v>171</v>
      </c>
      <c r="G1101" s="3">
        <v>1</v>
      </c>
      <c r="V1101" s="3">
        <v>270.5</v>
      </c>
      <c r="W1101" s="3">
        <v>45.99</v>
      </c>
      <c r="X1101" s="3">
        <v>1</v>
      </c>
    </row>
    <row r="1102" spans="6:24" x14ac:dyDescent="0.25">
      <c r="F1102" s="2">
        <v>10</v>
      </c>
      <c r="G1102" s="2">
        <v>0</v>
      </c>
      <c r="V1102" s="2">
        <v>222.2</v>
      </c>
      <c r="W1102" s="2">
        <v>37.770000000000003</v>
      </c>
      <c r="X1102" s="2">
        <v>0</v>
      </c>
    </row>
    <row r="1103" spans="6:24" x14ac:dyDescent="0.25">
      <c r="F1103" s="3">
        <v>88</v>
      </c>
      <c r="G1103" s="3">
        <v>0</v>
      </c>
      <c r="V1103" s="3">
        <v>61.9</v>
      </c>
      <c r="W1103" s="3">
        <v>10.52</v>
      </c>
      <c r="X1103" s="3">
        <v>0</v>
      </c>
    </row>
    <row r="1104" spans="6:24" x14ac:dyDescent="0.25">
      <c r="F1104" s="2">
        <v>89</v>
      </c>
      <c r="G1104" s="2">
        <v>0</v>
      </c>
      <c r="V1104" s="2">
        <v>141.1</v>
      </c>
      <c r="W1104" s="2">
        <v>23.99</v>
      </c>
      <c r="X1104" s="2">
        <v>0</v>
      </c>
    </row>
    <row r="1105" spans="6:24" x14ac:dyDescent="0.25">
      <c r="F1105" s="3">
        <v>82</v>
      </c>
      <c r="G1105" s="3">
        <v>1</v>
      </c>
      <c r="V1105" s="3">
        <v>189.2</v>
      </c>
      <c r="W1105" s="3">
        <v>32.159999999999997</v>
      </c>
      <c r="X1105" s="3">
        <v>1</v>
      </c>
    </row>
    <row r="1106" spans="6:24" x14ac:dyDescent="0.25">
      <c r="F1106" s="2">
        <v>139</v>
      </c>
      <c r="G1106" s="2">
        <v>0</v>
      </c>
      <c r="V1106" s="2">
        <v>196</v>
      </c>
      <c r="W1106" s="2">
        <v>33.32</v>
      </c>
      <c r="X1106" s="2">
        <v>0</v>
      </c>
    </row>
    <row r="1107" spans="6:24" x14ac:dyDescent="0.25">
      <c r="F1107" s="3">
        <v>87</v>
      </c>
      <c r="G1107" s="3">
        <v>0</v>
      </c>
      <c r="V1107" s="3">
        <v>171.6</v>
      </c>
      <c r="W1107" s="3">
        <v>29.17</v>
      </c>
      <c r="X1107" s="3">
        <v>0</v>
      </c>
    </row>
    <row r="1108" spans="6:24" x14ac:dyDescent="0.25">
      <c r="F1108" s="2">
        <v>137</v>
      </c>
      <c r="G1108" s="2">
        <v>0</v>
      </c>
      <c r="V1108" s="2">
        <v>174</v>
      </c>
      <c r="W1108" s="2">
        <v>29.58</v>
      </c>
      <c r="X1108" s="2">
        <v>0</v>
      </c>
    </row>
    <row r="1109" spans="6:24" x14ac:dyDescent="0.25">
      <c r="F1109" s="3">
        <v>45</v>
      </c>
      <c r="G1109" s="3">
        <v>1</v>
      </c>
      <c r="V1109" s="3">
        <v>78.599999999999994</v>
      </c>
      <c r="W1109" s="3">
        <v>13.36</v>
      </c>
      <c r="X1109" s="3">
        <v>1</v>
      </c>
    </row>
    <row r="1110" spans="6:24" x14ac:dyDescent="0.25">
      <c r="F1110" s="2">
        <v>90</v>
      </c>
      <c r="G1110" s="2">
        <v>0</v>
      </c>
      <c r="V1110" s="2">
        <v>200.9</v>
      </c>
      <c r="W1110" s="2">
        <v>34.15</v>
      </c>
      <c r="X1110" s="2">
        <v>0</v>
      </c>
    </row>
    <row r="1111" spans="6:24" x14ac:dyDescent="0.25">
      <c r="F1111" s="3">
        <v>103</v>
      </c>
      <c r="G1111" s="3">
        <v>0</v>
      </c>
      <c r="V1111" s="3">
        <v>141.30000000000001</v>
      </c>
      <c r="W1111" s="3">
        <v>24.02</v>
      </c>
      <c r="X1111" s="3">
        <v>0</v>
      </c>
    </row>
    <row r="1112" spans="6:24" x14ac:dyDescent="0.25">
      <c r="F1112" s="2">
        <v>100</v>
      </c>
      <c r="G1112" s="2">
        <v>0</v>
      </c>
      <c r="V1112" s="2">
        <v>235.8</v>
      </c>
      <c r="W1112" s="2">
        <v>40.090000000000003</v>
      </c>
      <c r="X1112" s="2">
        <v>0</v>
      </c>
    </row>
    <row r="1113" spans="6:24" x14ac:dyDescent="0.25">
      <c r="F1113" s="3">
        <v>110</v>
      </c>
      <c r="G1113" s="3">
        <v>0</v>
      </c>
      <c r="V1113" s="3">
        <v>185.1</v>
      </c>
      <c r="W1113" s="3">
        <v>31.47</v>
      </c>
      <c r="X1113" s="3">
        <v>0</v>
      </c>
    </row>
    <row r="1114" spans="6:24" x14ac:dyDescent="0.25">
      <c r="F1114" s="2">
        <v>124</v>
      </c>
      <c r="G1114" s="2">
        <v>0</v>
      </c>
      <c r="V1114" s="2">
        <v>254.3</v>
      </c>
      <c r="W1114" s="2">
        <v>43.23</v>
      </c>
      <c r="X1114" s="2">
        <v>0</v>
      </c>
    </row>
    <row r="1115" spans="6:24" x14ac:dyDescent="0.25">
      <c r="F1115" s="3">
        <v>10</v>
      </c>
      <c r="G1115" s="3">
        <v>0</v>
      </c>
      <c r="V1115" s="3">
        <v>183</v>
      </c>
      <c r="W1115" s="3">
        <v>31.11</v>
      </c>
      <c r="X1115" s="3">
        <v>0</v>
      </c>
    </row>
    <row r="1116" spans="6:24" x14ac:dyDescent="0.25">
      <c r="F1116" s="2">
        <v>89</v>
      </c>
      <c r="G1116" s="2">
        <v>0</v>
      </c>
      <c r="V1116" s="2">
        <v>163.5</v>
      </c>
      <c r="W1116" s="2">
        <v>27.8</v>
      </c>
      <c r="X1116" s="2">
        <v>0</v>
      </c>
    </row>
    <row r="1117" spans="6:24" x14ac:dyDescent="0.25">
      <c r="F1117" s="3">
        <v>121</v>
      </c>
      <c r="G1117" s="3">
        <v>0</v>
      </c>
      <c r="V1117" s="3">
        <v>207.9</v>
      </c>
      <c r="W1117" s="3">
        <v>35.340000000000003</v>
      </c>
      <c r="X1117" s="3">
        <v>0</v>
      </c>
    </row>
    <row r="1118" spans="6:24" x14ac:dyDescent="0.25">
      <c r="F1118" s="2">
        <v>101</v>
      </c>
      <c r="G1118" s="2">
        <v>0</v>
      </c>
      <c r="V1118" s="2">
        <v>248.6</v>
      </c>
      <c r="W1118" s="2">
        <v>42.26</v>
      </c>
      <c r="X1118" s="2">
        <v>0</v>
      </c>
    </row>
    <row r="1119" spans="6:24" x14ac:dyDescent="0.25">
      <c r="F1119" s="3">
        <v>103</v>
      </c>
      <c r="G1119" s="3">
        <v>0</v>
      </c>
      <c r="V1119" s="3">
        <v>185.4</v>
      </c>
      <c r="W1119" s="3">
        <v>31.52</v>
      </c>
      <c r="X1119" s="3">
        <v>0</v>
      </c>
    </row>
    <row r="1120" spans="6:24" x14ac:dyDescent="0.25">
      <c r="F1120" s="2">
        <v>51</v>
      </c>
      <c r="G1120" s="2">
        <v>0</v>
      </c>
      <c r="V1120" s="2">
        <v>197.8</v>
      </c>
      <c r="W1120" s="2">
        <v>33.630000000000003</v>
      </c>
      <c r="X1120" s="2">
        <v>0</v>
      </c>
    </row>
    <row r="1121" spans="6:24" x14ac:dyDescent="0.25">
      <c r="F1121" s="3">
        <v>2</v>
      </c>
      <c r="G1121" s="3">
        <v>1</v>
      </c>
      <c r="V1121" s="3">
        <v>132.1</v>
      </c>
      <c r="W1121" s="3">
        <v>22.46</v>
      </c>
      <c r="X1121" s="3">
        <v>1</v>
      </c>
    </row>
    <row r="1122" spans="6:24" x14ac:dyDescent="0.25">
      <c r="F1122" s="2">
        <v>111</v>
      </c>
      <c r="G1122" s="2">
        <v>0</v>
      </c>
      <c r="V1122" s="2">
        <v>197.1</v>
      </c>
      <c r="W1122" s="2">
        <v>33.51</v>
      </c>
      <c r="X1122" s="2">
        <v>0</v>
      </c>
    </row>
    <row r="1123" spans="6:24" x14ac:dyDescent="0.25">
      <c r="F1123" s="3">
        <v>118</v>
      </c>
      <c r="G1123" s="3">
        <v>0</v>
      </c>
      <c r="V1123" s="3">
        <v>154.6</v>
      </c>
      <c r="W1123" s="3">
        <v>26.28</v>
      </c>
      <c r="X1123" s="3">
        <v>0</v>
      </c>
    </row>
    <row r="1124" spans="6:24" x14ac:dyDescent="0.25">
      <c r="F1124" s="2">
        <v>193</v>
      </c>
      <c r="G1124" s="2">
        <v>1</v>
      </c>
      <c r="V1124" s="2">
        <v>96.8</v>
      </c>
      <c r="W1124" s="2">
        <v>16.46</v>
      </c>
      <c r="X1124" s="2">
        <v>1</v>
      </c>
    </row>
    <row r="1125" spans="6:24" x14ac:dyDescent="0.25">
      <c r="F1125" s="3">
        <v>114</v>
      </c>
      <c r="G1125" s="3">
        <v>0</v>
      </c>
      <c r="V1125" s="3">
        <v>172</v>
      </c>
      <c r="W1125" s="3">
        <v>29.24</v>
      </c>
      <c r="X1125" s="3">
        <v>0</v>
      </c>
    </row>
    <row r="1126" spans="6:24" x14ac:dyDescent="0.25">
      <c r="F1126" s="2">
        <v>185</v>
      </c>
      <c r="G1126" s="2">
        <v>0</v>
      </c>
      <c r="V1126" s="2">
        <v>151.1</v>
      </c>
      <c r="W1126" s="2">
        <v>25.69</v>
      </c>
      <c r="X1126" s="2">
        <v>0</v>
      </c>
    </row>
    <row r="1127" spans="6:24" x14ac:dyDescent="0.25">
      <c r="F1127" s="3">
        <v>101</v>
      </c>
      <c r="G1127" s="3">
        <v>0</v>
      </c>
      <c r="V1127" s="3">
        <v>209.6</v>
      </c>
      <c r="W1127" s="3">
        <v>35.630000000000003</v>
      </c>
      <c r="X1127" s="3">
        <v>0</v>
      </c>
    </row>
    <row r="1128" spans="6:24" x14ac:dyDescent="0.25">
      <c r="F1128" s="2">
        <v>95</v>
      </c>
      <c r="G1128" s="2">
        <v>0</v>
      </c>
      <c r="V1128" s="2">
        <v>247</v>
      </c>
      <c r="W1128" s="2">
        <v>41.99</v>
      </c>
      <c r="X1128" s="2">
        <v>0</v>
      </c>
    </row>
    <row r="1129" spans="6:24" x14ac:dyDescent="0.25">
      <c r="F1129" s="3">
        <v>7</v>
      </c>
      <c r="G1129" s="3">
        <v>0</v>
      </c>
      <c r="V1129" s="3">
        <v>221.4</v>
      </c>
      <c r="W1129" s="3">
        <v>37.64</v>
      </c>
      <c r="X1129" s="3">
        <v>0</v>
      </c>
    </row>
    <row r="1130" spans="6:24" x14ac:dyDescent="0.25">
      <c r="F1130" s="2">
        <v>126</v>
      </c>
      <c r="G1130" s="2">
        <v>1</v>
      </c>
      <c r="V1130" s="2">
        <v>321.3</v>
      </c>
      <c r="W1130" s="2">
        <v>54.62</v>
      </c>
      <c r="X1130" s="2">
        <v>1</v>
      </c>
    </row>
    <row r="1131" spans="6:24" x14ac:dyDescent="0.25">
      <c r="F1131" s="3">
        <v>71</v>
      </c>
      <c r="G1131" s="3">
        <v>0</v>
      </c>
      <c r="V1131" s="3">
        <v>243.7</v>
      </c>
      <c r="W1131" s="3">
        <v>41.43</v>
      </c>
      <c r="X1131" s="3">
        <v>0</v>
      </c>
    </row>
    <row r="1132" spans="6:24" x14ac:dyDescent="0.25">
      <c r="F1132" s="2">
        <v>124</v>
      </c>
      <c r="G1132" s="2">
        <v>0</v>
      </c>
      <c r="V1132" s="2">
        <v>251.5</v>
      </c>
      <c r="W1132" s="2">
        <v>42.76</v>
      </c>
      <c r="X1132" s="2">
        <v>0</v>
      </c>
    </row>
    <row r="1133" spans="6:24" x14ac:dyDescent="0.25">
      <c r="F1133" s="3">
        <v>97</v>
      </c>
      <c r="G1133" s="3">
        <v>1</v>
      </c>
      <c r="V1133" s="3">
        <v>236.9</v>
      </c>
      <c r="W1133" s="3">
        <v>40.270000000000003</v>
      </c>
      <c r="X1133" s="3">
        <v>1</v>
      </c>
    </row>
    <row r="1134" spans="6:24" x14ac:dyDescent="0.25">
      <c r="F1134" s="2">
        <v>28</v>
      </c>
      <c r="G1134" s="2">
        <v>0</v>
      </c>
      <c r="V1134" s="2">
        <v>159.69999999999999</v>
      </c>
      <c r="W1134" s="2">
        <v>27.15</v>
      </c>
      <c r="X1134" s="2">
        <v>0</v>
      </c>
    </row>
    <row r="1135" spans="6:24" x14ac:dyDescent="0.25">
      <c r="F1135" s="3">
        <v>90</v>
      </c>
      <c r="G1135" s="3">
        <v>1</v>
      </c>
      <c r="V1135" s="3">
        <v>148.19999999999999</v>
      </c>
      <c r="W1135" s="3">
        <v>25.19</v>
      </c>
      <c r="X1135" s="3">
        <v>1</v>
      </c>
    </row>
    <row r="1136" spans="6:24" x14ac:dyDescent="0.25">
      <c r="F1136" s="2">
        <v>190</v>
      </c>
      <c r="G1136" s="2">
        <v>0</v>
      </c>
      <c r="V1136" s="2">
        <v>150.9</v>
      </c>
      <c r="W1136" s="2">
        <v>25.65</v>
      </c>
      <c r="X1136" s="2">
        <v>0</v>
      </c>
    </row>
    <row r="1137" spans="6:24" x14ac:dyDescent="0.25">
      <c r="F1137" s="3">
        <v>31</v>
      </c>
      <c r="G1137" s="3">
        <v>0</v>
      </c>
      <c r="V1137" s="3">
        <v>210.5</v>
      </c>
      <c r="W1137" s="3">
        <v>35.79</v>
      </c>
      <c r="X1137" s="3">
        <v>0</v>
      </c>
    </row>
    <row r="1138" spans="6:24" x14ac:dyDescent="0.25">
      <c r="F1138" s="2">
        <v>73</v>
      </c>
      <c r="G1138" s="2">
        <v>0</v>
      </c>
      <c r="V1138" s="2">
        <v>254.7</v>
      </c>
      <c r="W1138" s="2">
        <v>43.3</v>
      </c>
      <c r="X1138" s="2">
        <v>0</v>
      </c>
    </row>
    <row r="1139" spans="6:24" x14ac:dyDescent="0.25">
      <c r="F1139" s="3">
        <v>111</v>
      </c>
      <c r="G1139" s="3">
        <v>1</v>
      </c>
      <c r="V1139" s="3">
        <v>284.39999999999998</v>
      </c>
      <c r="W1139" s="3">
        <v>48.35</v>
      </c>
      <c r="X1139" s="3">
        <v>1</v>
      </c>
    </row>
    <row r="1140" spans="6:24" x14ac:dyDescent="0.25">
      <c r="F1140" s="2">
        <v>98</v>
      </c>
      <c r="G1140" s="2">
        <v>1</v>
      </c>
      <c r="V1140" s="2">
        <v>0</v>
      </c>
      <c r="W1140" s="2">
        <v>0</v>
      </c>
      <c r="X1140" s="2">
        <v>1</v>
      </c>
    </row>
    <row r="1141" spans="6:24" x14ac:dyDescent="0.25">
      <c r="F1141" s="3">
        <v>106</v>
      </c>
      <c r="G1141" s="3">
        <v>1</v>
      </c>
      <c r="V1141" s="3">
        <v>133.69999999999999</v>
      </c>
      <c r="W1141" s="3">
        <v>22.73</v>
      </c>
      <c r="X1141" s="3">
        <v>1</v>
      </c>
    </row>
    <row r="1142" spans="6:24" x14ac:dyDescent="0.25">
      <c r="F1142" s="2">
        <v>111</v>
      </c>
      <c r="G1142" s="2">
        <v>0</v>
      </c>
      <c r="V1142" s="2">
        <v>224.9</v>
      </c>
      <c r="W1142" s="2">
        <v>38.229999999999997</v>
      </c>
      <c r="X1142" s="2">
        <v>0</v>
      </c>
    </row>
    <row r="1143" spans="6:24" x14ac:dyDescent="0.25">
      <c r="F1143" s="3">
        <v>59</v>
      </c>
      <c r="G1143" s="3">
        <v>0</v>
      </c>
      <c r="V1143" s="3">
        <v>151.80000000000001</v>
      </c>
      <c r="W1143" s="3">
        <v>25.81</v>
      </c>
      <c r="X1143" s="3">
        <v>0</v>
      </c>
    </row>
    <row r="1144" spans="6:24" x14ac:dyDescent="0.25">
      <c r="F1144" s="2">
        <v>71</v>
      </c>
      <c r="G1144" s="2">
        <v>0</v>
      </c>
      <c r="V1144" s="2">
        <v>141.4</v>
      </c>
      <c r="W1144" s="2">
        <v>24.04</v>
      </c>
      <c r="X1144" s="2">
        <v>0</v>
      </c>
    </row>
    <row r="1145" spans="6:24" x14ac:dyDescent="0.25">
      <c r="F1145" s="3">
        <v>55</v>
      </c>
      <c r="G1145" s="3">
        <v>1</v>
      </c>
      <c r="V1145" s="3">
        <v>285.7</v>
      </c>
      <c r="W1145" s="3">
        <v>48.57</v>
      </c>
      <c r="X1145" s="3">
        <v>1</v>
      </c>
    </row>
    <row r="1146" spans="6:24" x14ac:dyDescent="0.25">
      <c r="F1146" s="2">
        <v>13</v>
      </c>
      <c r="G1146" s="2">
        <v>0</v>
      </c>
      <c r="V1146" s="2">
        <v>58.4</v>
      </c>
      <c r="W1146" s="2">
        <v>9.93</v>
      </c>
      <c r="X1146" s="2">
        <v>0</v>
      </c>
    </row>
    <row r="1147" spans="6:24" x14ac:dyDescent="0.25">
      <c r="F1147" s="3">
        <v>136</v>
      </c>
      <c r="G1147" s="3">
        <v>0</v>
      </c>
      <c r="V1147" s="3">
        <v>90.4</v>
      </c>
      <c r="W1147" s="3">
        <v>15.37</v>
      </c>
      <c r="X1147" s="3">
        <v>0</v>
      </c>
    </row>
    <row r="1148" spans="6:24" x14ac:dyDescent="0.25">
      <c r="F1148" s="2">
        <v>123</v>
      </c>
      <c r="G1148" s="2">
        <v>0</v>
      </c>
      <c r="V1148" s="2">
        <v>114.4</v>
      </c>
      <c r="W1148" s="2">
        <v>19.45</v>
      </c>
      <c r="X1148" s="2">
        <v>0</v>
      </c>
    </row>
    <row r="1149" spans="6:24" x14ac:dyDescent="0.25">
      <c r="F1149" s="3">
        <v>105</v>
      </c>
      <c r="G1149" s="3">
        <v>0</v>
      </c>
      <c r="V1149" s="3">
        <v>147.69999999999999</v>
      </c>
      <c r="W1149" s="3">
        <v>25.11</v>
      </c>
      <c r="X1149" s="3">
        <v>0</v>
      </c>
    </row>
    <row r="1150" spans="6:24" x14ac:dyDescent="0.25">
      <c r="F1150" s="2">
        <v>50</v>
      </c>
      <c r="G1150" s="2">
        <v>0</v>
      </c>
      <c r="V1150" s="2">
        <v>302.7</v>
      </c>
      <c r="W1150" s="2">
        <v>51.46</v>
      </c>
      <c r="X1150" s="2">
        <v>0</v>
      </c>
    </row>
    <row r="1151" spans="6:24" x14ac:dyDescent="0.25">
      <c r="F1151" s="3">
        <v>97</v>
      </c>
      <c r="G1151" s="3">
        <v>0</v>
      </c>
      <c r="V1151" s="3">
        <v>169.7</v>
      </c>
      <c r="W1151" s="3">
        <v>28.85</v>
      </c>
      <c r="X1151" s="3">
        <v>0</v>
      </c>
    </row>
    <row r="1152" spans="6:24" x14ac:dyDescent="0.25">
      <c r="F1152" s="2">
        <v>51</v>
      </c>
      <c r="G1152" s="2">
        <v>0</v>
      </c>
      <c r="V1152" s="2">
        <v>227.2</v>
      </c>
      <c r="W1152" s="2">
        <v>38.619999999999997</v>
      </c>
      <c r="X1152" s="2">
        <v>0</v>
      </c>
    </row>
    <row r="1153" spans="6:24" x14ac:dyDescent="0.25">
      <c r="F1153" s="3">
        <v>73</v>
      </c>
      <c r="G1153" s="3">
        <v>1</v>
      </c>
      <c r="V1153" s="3">
        <v>217.8</v>
      </c>
      <c r="W1153" s="3">
        <v>37.03</v>
      </c>
      <c r="X1153" s="3">
        <v>1</v>
      </c>
    </row>
    <row r="1154" spans="6:24" x14ac:dyDescent="0.25">
      <c r="F1154" s="2">
        <v>35</v>
      </c>
      <c r="G1154" s="2">
        <v>0</v>
      </c>
      <c r="V1154" s="2">
        <v>124.2</v>
      </c>
      <c r="W1154" s="2">
        <v>21.11</v>
      </c>
      <c r="X1154" s="2">
        <v>0</v>
      </c>
    </row>
    <row r="1155" spans="6:24" x14ac:dyDescent="0.25">
      <c r="F1155" s="3">
        <v>64</v>
      </c>
      <c r="G1155" s="3">
        <v>0</v>
      </c>
      <c r="V1155" s="3">
        <v>206.2</v>
      </c>
      <c r="W1155" s="3">
        <v>35.049999999999997</v>
      </c>
      <c r="X1155" s="3">
        <v>0</v>
      </c>
    </row>
    <row r="1156" spans="6:24" x14ac:dyDescent="0.25">
      <c r="F1156" s="2">
        <v>63</v>
      </c>
      <c r="G1156" s="2">
        <v>0</v>
      </c>
      <c r="V1156" s="2">
        <v>132.9</v>
      </c>
      <c r="W1156" s="2">
        <v>22.59</v>
      </c>
      <c r="X1156" s="2">
        <v>0</v>
      </c>
    </row>
    <row r="1157" spans="6:24" x14ac:dyDescent="0.25">
      <c r="F1157" s="3">
        <v>117</v>
      </c>
      <c r="G1157" s="3">
        <v>0</v>
      </c>
      <c r="V1157" s="3">
        <v>104.9</v>
      </c>
      <c r="W1157" s="3">
        <v>17.829999999999998</v>
      </c>
      <c r="X1157" s="3">
        <v>0</v>
      </c>
    </row>
    <row r="1158" spans="6:24" x14ac:dyDescent="0.25">
      <c r="F1158" s="2">
        <v>115</v>
      </c>
      <c r="G1158" s="2">
        <v>1</v>
      </c>
      <c r="V1158" s="2">
        <v>245</v>
      </c>
      <c r="W1158" s="2">
        <v>41.65</v>
      </c>
      <c r="X1158" s="2">
        <v>1</v>
      </c>
    </row>
    <row r="1159" spans="6:24" x14ac:dyDescent="0.25">
      <c r="F1159" s="3">
        <v>162</v>
      </c>
      <c r="G1159" s="3">
        <v>0</v>
      </c>
      <c r="V1159" s="3">
        <v>184.5</v>
      </c>
      <c r="W1159" s="3">
        <v>31.37</v>
      </c>
      <c r="X1159" s="3">
        <v>0</v>
      </c>
    </row>
    <row r="1160" spans="6:24" x14ac:dyDescent="0.25">
      <c r="F1160" s="2">
        <v>89</v>
      </c>
      <c r="G1160" s="2">
        <v>0</v>
      </c>
      <c r="V1160" s="2">
        <v>89.5</v>
      </c>
      <c r="W1160" s="2">
        <v>15.22</v>
      </c>
      <c r="X1160" s="2">
        <v>0</v>
      </c>
    </row>
    <row r="1161" spans="6:24" x14ac:dyDescent="0.25">
      <c r="F1161" s="3">
        <v>94</v>
      </c>
      <c r="G1161" s="3">
        <v>0</v>
      </c>
      <c r="V1161" s="3">
        <v>235.6</v>
      </c>
      <c r="W1161" s="3">
        <v>40.049999999999997</v>
      </c>
      <c r="X1161" s="3">
        <v>0</v>
      </c>
    </row>
    <row r="1162" spans="6:24" x14ac:dyDescent="0.25">
      <c r="F1162" s="2">
        <v>129</v>
      </c>
      <c r="G1162" s="2">
        <v>0</v>
      </c>
      <c r="V1162" s="2">
        <v>186</v>
      </c>
      <c r="W1162" s="2">
        <v>31.62</v>
      </c>
      <c r="X1162" s="2">
        <v>0</v>
      </c>
    </row>
    <row r="1163" spans="6:24" x14ac:dyDescent="0.25">
      <c r="F1163" s="3">
        <v>86</v>
      </c>
      <c r="G1163" s="3">
        <v>0</v>
      </c>
      <c r="V1163" s="3">
        <v>223.9</v>
      </c>
      <c r="W1163" s="3">
        <v>38.06</v>
      </c>
      <c r="X1163" s="3">
        <v>0</v>
      </c>
    </row>
    <row r="1164" spans="6:24" x14ac:dyDescent="0.25">
      <c r="F1164" s="2">
        <v>96</v>
      </c>
      <c r="G1164" s="2">
        <v>0</v>
      </c>
      <c r="V1164" s="2">
        <v>179.5</v>
      </c>
      <c r="W1164" s="2">
        <v>30.52</v>
      </c>
      <c r="X1164" s="2">
        <v>0</v>
      </c>
    </row>
    <row r="1165" spans="6:24" x14ac:dyDescent="0.25">
      <c r="F1165" s="3">
        <v>190</v>
      </c>
      <c r="G1165" s="3">
        <v>0</v>
      </c>
      <c r="V1165" s="3">
        <v>169.4</v>
      </c>
      <c r="W1165" s="3">
        <v>28.8</v>
      </c>
      <c r="X1165" s="3">
        <v>0</v>
      </c>
    </row>
    <row r="1166" spans="6:24" x14ac:dyDescent="0.25">
      <c r="F1166" s="2">
        <v>80</v>
      </c>
      <c r="G1166" s="2">
        <v>0</v>
      </c>
      <c r="V1166" s="2">
        <v>118.1</v>
      </c>
      <c r="W1166" s="2">
        <v>20.079999999999998</v>
      </c>
      <c r="X1166" s="2">
        <v>0</v>
      </c>
    </row>
    <row r="1167" spans="6:24" x14ac:dyDescent="0.25">
      <c r="F1167" s="3">
        <v>108</v>
      </c>
      <c r="G1167" s="3">
        <v>1</v>
      </c>
      <c r="V1167" s="3">
        <v>112</v>
      </c>
      <c r="W1167" s="3">
        <v>19.04</v>
      </c>
      <c r="X1167" s="3">
        <v>1</v>
      </c>
    </row>
    <row r="1168" spans="6:24" x14ac:dyDescent="0.25">
      <c r="F1168" s="2">
        <v>97</v>
      </c>
      <c r="G1168" s="2">
        <v>0</v>
      </c>
      <c r="V1168" s="2">
        <v>168.4</v>
      </c>
      <c r="W1168" s="2">
        <v>28.63</v>
      </c>
      <c r="X1168" s="2">
        <v>0</v>
      </c>
    </row>
    <row r="1169" spans="6:24" x14ac:dyDescent="0.25">
      <c r="F1169" s="3">
        <v>84</v>
      </c>
      <c r="G1169" s="3">
        <v>0</v>
      </c>
      <c r="V1169" s="3">
        <v>214.3</v>
      </c>
      <c r="W1169" s="3">
        <v>36.43</v>
      </c>
      <c r="X1169" s="3">
        <v>0</v>
      </c>
    </row>
    <row r="1170" spans="6:24" x14ac:dyDescent="0.25">
      <c r="F1170" s="2">
        <v>65</v>
      </c>
      <c r="G1170" s="2">
        <v>1</v>
      </c>
      <c r="V1170" s="2">
        <v>245.7</v>
      </c>
      <c r="W1170" s="2">
        <v>41.77</v>
      </c>
      <c r="X1170" s="2">
        <v>1</v>
      </c>
    </row>
    <row r="1171" spans="6:24" x14ac:dyDescent="0.25">
      <c r="F1171" s="3">
        <v>58</v>
      </c>
      <c r="G1171" s="3">
        <v>0</v>
      </c>
      <c r="V1171" s="3">
        <v>142.80000000000001</v>
      </c>
      <c r="W1171" s="3">
        <v>24.28</v>
      </c>
      <c r="X1171" s="3">
        <v>0</v>
      </c>
    </row>
    <row r="1172" spans="6:24" x14ac:dyDescent="0.25">
      <c r="F1172" s="2">
        <v>36</v>
      </c>
      <c r="G1172" s="2">
        <v>0</v>
      </c>
      <c r="V1172" s="2">
        <v>202.4</v>
      </c>
      <c r="W1172" s="2">
        <v>34.409999999999997</v>
      </c>
      <c r="X1172" s="2">
        <v>0</v>
      </c>
    </row>
    <row r="1173" spans="6:24" x14ac:dyDescent="0.25">
      <c r="F1173" s="3">
        <v>54</v>
      </c>
      <c r="G1173" s="3">
        <v>0</v>
      </c>
      <c r="V1173" s="3">
        <v>116.8</v>
      </c>
      <c r="W1173" s="3">
        <v>19.86</v>
      </c>
      <c r="X1173" s="3">
        <v>0</v>
      </c>
    </row>
    <row r="1174" spans="6:24" x14ac:dyDescent="0.25">
      <c r="F1174" s="2">
        <v>45</v>
      </c>
      <c r="G1174" s="2">
        <v>0</v>
      </c>
      <c r="V1174" s="2">
        <v>155.69999999999999</v>
      </c>
      <c r="W1174" s="2">
        <v>26.47</v>
      </c>
      <c r="X1174" s="2">
        <v>0</v>
      </c>
    </row>
    <row r="1175" spans="6:24" x14ac:dyDescent="0.25">
      <c r="F1175" s="3">
        <v>72</v>
      </c>
      <c r="G1175" s="3">
        <v>0</v>
      </c>
      <c r="V1175" s="3">
        <v>138.1</v>
      </c>
      <c r="W1175" s="3">
        <v>23.48</v>
      </c>
      <c r="X1175" s="3">
        <v>0</v>
      </c>
    </row>
    <row r="1176" spans="6:24" x14ac:dyDescent="0.25">
      <c r="F1176" s="2">
        <v>141</v>
      </c>
      <c r="G1176" s="2">
        <v>0</v>
      </c>
      <c r="V1176" s="2">
        <v>51.9</v>
      </c>
      <c r="W1176" s="2">
        <v>8.82</v>
      </c>
      <c r="X1176" s="2">
        <v>0</v>
      </c>
    </row>
    <row r="1177" spans="6:24" x14ac:dyDescent="0.25">
      <c r="F1177" s="3">
        <v>20</v>
      </c>
      <c r="G1177" s="3">
        <v>0</v>
      </c>
      <c r="V1177" s="3">
        <v>171.5</v>
      </c>
      <c r="W1177" s="3">
        <v>29.16</v>
      </c>
      <c r="X1177" s="3">
        <v>0</v>
      </c>
    </row>
    <row r="1178" spans="6:24" x14ac:dyDescent="0.25">
      <c r="F1178" s="2">
        <v>94</v>
      </c>
      <c r="G1178" s="2">
        <v>0</v>
      </c>
      <c r="V1178" s="2">
        <v>194.1</v>
      </c>
      <c r="W1178" s="2">
        <v>33</v>
      </c>
      <c r="X1178" s="2">
        <v>0</v>
      </c>
    </row>
    <row r="1179" spans="6:24" x14ac:dyDescent="0.25">
      <c r="F1179" s="3">
        <v>40</v>
      </c>
      <c r="G1179" s="3">
        <v>0</v>
      </c>
      <c r="V1179" s="3">
        <v>115.7</v>
      </c>
      <c r="W1179" s="3">
        <v>19.670000000000002</v>
      </c>
      <c r="X1179" s="3">
        <v>0</v>
      </c>
    </row>
    <row r="1180" spans="6:24" x14ac:dyDescent="0.25">
      <c r="F1180" s="2">
        <v>101</v>
      </c>
      <c r="G1180" s="2">
        <v>1</v>
      </c>
      <c r="V1180" s="2">
        <v>269.7</v>
      </c>
      <c r="W1180" s="2">
        <v>45.85</v>
      </c>
      <c r="X1180" s="2">
        <v>1</v>
      </c>
    </row>
    <row r="1181" spans="6:24" x14ac:dyDescent="0.25">
      <c r="F1181" s="3">
        <v>170</v>
      </c>
      <c r="G1181" s="3">
        <v>0</v>
      </c>
      <c r="V1181" s="3">
        <v>246.4</v>
      </c>
      <c r="W1181" s="3">
        <v>41.89</v>
      </c>
      <c r="X1181" s="3">
        <v>0</v>
      </c>
    </row>
    <row r="1182" spans="6:24" x14ac:dyDescent="0.25">
      <c r="F1182" s="2">
        <v>105</v>
      </c>
      <c r="G1182" s="2">
        <v>0</v>
      </c>
      <c r="V1182" s="2">
        <v>227.4</v>
      </c>
      <c r="W1182" s="2">
        <v>38.659999999999997</v>
      </c>
      <c r="X1182" s="2">
        <v>0</v>
      </c>
    </row>
    <row r="1183" spans="6:24" x14ac:dyDescent="0.25">
      <c r="F1183" s="3">
        <v>103</v>
      </c>
      <c r="G1183" s="3">
        <v>0</v>
      </c>
      <c r="V1183" s="3">
        <v>189.8</v>
      </c>
      <c r="W1183" s="3">
        <v>32.270000000000003</v>
      </c>
      <c r="X1183" s="3">
        <v>0</v>
      </c>
    </row>
    <row r="1184" spans="6:24" x14ac:dyDescent="0.25">
      <c r="F1184" s="2">
        <v>140</v>
      </c>
      <c r="G1184" s="2">
        <v>0</v>
      </c>
      <c r="V1184" s="2">
        <v>188.9</v>
      </c>
      <c r="W1184" s="2">
        <v>32.11</v>
      </c>
      <c r="X1184" s="2">
        <v>0</v>
      </c>
    </row>
    <row r="1185" spans="6:24" x14ac:dyDescent="0.25">
      <c r="F1185" s="3">
        <v>101</v>
      </c>
      <c r="G1185" s="3">
        <v>0</v>
      </c>
      <c r="V1185" s="3">
        <v>0</v>
      </c>
      <c r="W1185" s="3">
        <v>0</v>
      </c>
      <c r="X1185" s="3">
        <v>0</v>
      </c>
    </row>
    <row r="1186" spans="6:24" x14ac:dyDescent="0.25">
      <c r="F1186" s="2">
        <v>98</v>
      </c>
      <c r="G1186" s="2">
        <v>0</v>
      </c>
      <c r="V1186" s="2">
        <v>110.5</v>
      </c>
      <c r="W1186" s="2">
        <v>18.79</v>
      </c>
      <c r="X1186" s="2">
        <v>0</v>
      </c>
    </row>
    <row r="1187" spans="6:24" x14ac:dyDescent="0.25">
      <c r="F1187" s="3">
        <v>104</v>
      </c>
      <c r="G1187" s="3">
        <v>0</v>
      </c>
      <c r="V1187" s="3">
        <v>167.6</v>
      </c>
      <c r="W1187" s="3">
        <v>28.49</v>
      </c>
      <c r="X1187" s="3">
        <v>0</v>
      </c>
    </row>
    <row r="1188" spans="6:24" x14ac:dyDescent="0.25">
      <c r="F1188" s="2">
        <v>115</v>
      </c>
      <c r="G1188" s="2">
        <v>0</v>
      </c>
      <c r="V1188" s="2">
        <v>132</v>
      </c>
      <c r="W1188" s="2">
        <v>22.44</v>
      </c>
      <c r="X1188" s="2">
        <v>0</v>
      </c>
    </row>
    <row r="1189" spans="6:24" x14ac:dyDescent="0.25">
      <c r="F1189" s="3">
        <v>70</v>
      </c>
      <c r="G1189" s="3">
        <v>0</v>
      </c>
      <c r="V1189" s="3">
        <v>213.4</v>
      </c>
      <c r="W1189" s="3">
        <v>36.28</v>
      </c>
      <c r="X1189" s="3">
        <v>0</v>
      </c>
    </row>
    <row r="1190" spans="6:24" x14ac:dyDescent="0.25">
      <c r="F1190" s="2">
        <v>126</v>
      </c>
      <c r="G1190" s="2">
        <v>0</v>
      </c>
      <c r="V1190" s="2">
        <v>175.4</v>
      </c>
      <c r="W1190" s="2">
        <v>29.82</v>
      </c>
      <c r="X1190" s="2">
        <v>0</v>
      </c>
    </row>
    <row r="1191" spans="6:24" x14ac:dyDescent="0.25">
      <c r="F1191" s="3">
        <v>87</v>
      </c>
      <c r="G1191" s="3">
        <v>0</v>
      </c>
      <c r="V1191" s="3">
        <v>82.6</v>
      </c>
      <c r="W1191" s="3">
        <v>14.04</v>
      </c>
      <c r="X1191" s="3">
        <v>0</v>
      </c>
    </row>
    <row r="1192" spans="6:24" x14ac:dyDescent="0.25">
      <c r="F1192" s="2">
        <v>125</v>
      </c>
      <c r="G1192" s="2">
        <v>1</v>
      </c>
      <c r="V1192" s="2">
        <v>143.19999999999999</v>
      </c>
      <c r="W1192" s="2">
        <v>24.34</v>
      </c>
      <c r="X1192" s="2">
        <v>1</v>
      </c>
    </row>
    <row r="1193" spans="6:24" x14ac:dyDescent="0.25">
      <c r="F1193" s="3">
        <v>86</v>
      </c>
      <c r="G1193" s="3">
        <v>0</v>
      </c>
      <c r="V1193" s="3">
        <v>125.5</v>
      </c>
      <c r="W1193" s="3">
        <v>21.34</v>
      </c>
      <c r="X1193" s="3">
        <v>0</v>
      </c>
    </row>
    <row r="1194" spans="6:24" x14ac:dyDescent="0.25">
      <c r="F1194" s="2">
        <v>73</v>
      </c>
      <c r="G1194" s="2">
        <v>1</v>
      </c>
      <c r="V1194" s="2">
        <v>82.3</v>
      </c>
      <c r="W1194" s="2">
        <v>13.99</v>
      </c>
      <c r="X1194" s="2">
        <v>1</v>
      </c>
    </row>
    <row r="1195" spans="6:24" x14ac:dyDescent="0.25">
      <c r="F1195" s="3">
        <v>232</v>
      </c>
      <c r="G1195" s="3">
        <v>0</v>
      </c>
      <c r="V1195" s="3">
        <v>165.6</v>
      </c>
      <c r="W1195" s="3">
        <v>28.15</v>
      </c>
      <c r="X1195" s="3">
        <v>0</v>
      </c>
    </row>
    <row r="1196" spans="6:24" x14ac:dyDescent="0.25">
      <c r="F1196" s="2">
        <v>133</v>
      </c>
      <c r="G1196" s="2">
        <v>0</v>
      </c>
      <c r="V1196" s="2">
        <v>162.1</v>
      </c>
      <c r="W1196" s="2">
        <v>27.56</v>
      </c>
      <c r="X1196" s="2">
        <v>0</v>
      </c>
    </row>
    <row r="1197" spans="6:24" x14ac:dyDescent="0.25">
      <c r="F1197" s="3">
        <v>103</v>
      </c>
      <c r="G1197" s="3">
        <v>0</v>
      </c>
      <c r="V1197" s="3">
        <v>166.6</v>
      </c>
      <c r="W1197" s="3">
        <v>28.32</v>
      </c>
      <c r="X1197" s="3">
        <v>0</v>
      </c>
    </row>
    <row r="1198" spans="6:24" x14ac:dyDescent="0.25">
      <c r="F1198" s="2">
        <v>131</v>
      </c>
      <c r="G1198" s="2">
        <v>0</v>
      </c>
      <c r="V1198" s="2">
        <v>135.9</v>
      </c>
      <c r="W1198" s="2">
        <v>23.1</v>
      </c>
      <c r="X1198" s="2">
        <v>0</v>
      </c>
    </row>
    <row r="1199" spans="6:24" x14ac:dyDescent="0.25">
      <c r="F1199" s="3">
        <v>95</v>
      </c>
      <c r="G1199" s="3">
        <v>0</v>
      </c>
      <c r="V1199" s="3">
        <v>165.7</v>
      </c>
      <c r="W1199" s="3">
        <v>28.17</v>
      </c>
      <c r="X1199" s="3">
        <v>0</v>
      </c>
    </row>
    <row r="1200" spans="6:24" x14ac:dyDescent="0.25">
      <c r="F1200" s="2">
        <v>182</v>
      </c>
      <c r="G1200" s="2">
        <v>0</v>
      </c>
      <c r="V1200" s="2">
        <v>176.1</v>
      </c>
      <c r="W1200" s="2">
        <v>29.94</v>
      </c>
      <c r="X1200" s="2">
        <v>0</v>
      </c>
    </row>
    <row r="1201" spans="6:24" x14ac:dyDescent="0.25">
      <c r="F1201" s="3">
        <v>99</v>
      </c>
      <c r="G1201" s="3">
        <v>0</v>
      </c>
      <c r="V1201" s="3">
        <v>142.30000000000001</v>
      </c>
      <c r="W1201" s="3">
        <v>24.19</v>
      </c>
      <c r="X1201" s="3">
        <v>0</v>
      </c>
    </row>
    <row r="1202" spans="6:24" x14ac:dyDescent="0.25">
      <c r="F1202" s="2">
        <v>141</v>
      </c>
      <c r="G1202" s="2">
        <v>0</v>
      </c>
      <c r="V1202" s="2">
        <v>83.2</v>
      </c>
      <c r="W1202" s="2">
        <v>14.14</v>
      </c>
      <c r="X1202" s="2">
        <v>0</v>
      </c>
    </row>
    <row r="1203" spans="6:24" x14ac:dyDescent="0.25">
      <c r="F1203" s="3">
        <v>29</v>
      </c>
      <c r="G1203" s="3">
        <v>0</v>
      </c>
      <c r="V1203" s="3">
        <v>235</v>
      </c>
      <c r="W1203" s="3">
        <v>39.950000000000003</v>
      </c>
      <c r="X1203" s="3">
        <v>0</v>
      </c>
    </row>
    <row r="1204" spans="6:24" x14ac:dyDescent="0.25">
      <c r="F1204" s="2">
        <v>65</v>
      </c>
      <c r="G1204" s="2">
        <v>0</v>
      </c>
      <c r="V1204" s="2">
        <v>105.7</v>
      </c>
      <c r="W1204" s="2">
        <v>17.97</v>
      </c>
      <c r="X1204" s="2">
        <v>0</v>
      </c>
    </row>
    <row r="1205" spans="6:24" x14ac:dyDescent="0.25">
      <c r="F1205" s="3">
        <v>81</v>
      </c>
      <c r="G1205" s="3">
        <v>1</v>
      </c>
      <c r="V1205" s="3">
        <v>149.4</v>
      </c>
      <c r="W1205" s="3">
        <v>25.4</v>
      </c>
      <c r="X1205" s="3">
        <v>1</v>
      </c>
    </row>
    <row r="1206" spans="6:24" x14ac:dyDescent="0.25">
      <c r="F1206" s="2">
        <v>37</v>
      </c>
      <c r="G1206" s="2">
        <v>0</v>
      </c>
      <c r="V1206" s="2">
        <v>264.7</v>
      </c>
      <c r="W1206" s="2">
        <v>45</v>
      </c>
      <c r="X1206" s="2">
        <v>0</v>
      </c>
    </row>
    <row r="1207" spans="6:24" x14ac:dyDescent="0.25">
      <c r="F1207" s="3">
        <v>107</v>
      </c>
      <c r="G1207" s="3">
        <v>0</v>
      </c>
      <c r="V1207" s="3">
        <v>160.30000000000001</v>
      </c>
      <c r="W1207" s="3">
        <v>27.25</v>
      </c>
      <c r="X1207" s="3">
        <v>0</v>
      </c>
    </row>
    <row r="1208" spans="6:24" x14ac:dyDescent="0.25">
      <c r="F1208" s="2">
        <v>127</v>
      </c>
      <c r="G1208" s="2">
        <v>0</v>
      </c>
      <c r="V1208" s="2">
        <v>95.9</v>
      </c>
      <c r="W1208" s="2">
        <v>16.3</v>
      </c>
      <c r="X1208" s="2">
        <v>0</v>
      </c>
    </row>
    <row r="1209" spans="6:24" x14ac:dyDescent="0.25">
      <c r="F1209" s="3">
        <v>78</v>
      </c>
      <c r="G1209" s="3">
        <v>0</v>
      </c>
      <c r="V1209" s="3">
        <v>140.69999999999999</v>
      </c>
      <c r="W1209" s="3">
        <v>23.92</v>
      </c>
      <c r="X1209" s="3">
        <v>0</v>
      </c>
    </row>
    <row r="1210" spans="6:24" x14ac:dyDescent="0.25">
      <c r="F1210" s="2">
        <v>55</v>
      </c>
      <c r="G1210" s="2">
        <v>0</v>
      </c>
      <c r="V1210" s="2">
        <v>119.7</v>
      </c>
      <c r="W1210" s="2">
        <v>20.350000000000001</v>
      </c>
      <c r="X1210" s="2">
        <v>0</v>
      </c>
    </row>
    <row r="1211" spans="6:24" x14ac:dyDescent="0.25">
      <c r="F1211" s="3">
        <v>86</v>
      </c>
      <c r="G1211" s="3">
        <v>0</v>
      </c>
      <c r="V1211" s="3">
        <v>99.9</v>
      </c>
      <c r="W1211" s="3">
        <v>16.98</v>
      </c>
      <c r="X1211" s="3">
        <v>0</v>
      </c>
    </row>
    <row r="1212" spans="6:24" x14ac:dyDescent="0.25">
      <c r="F1212" s="2">
        <v>176</v>
      </c>
      <c r="G1212" s="2">
        <v>0</v>
      </c>
      <c r="V1212" s="2">
        <v>250.9</v>
      </c>
      <c r="W1212" s="2">
        <v>42.65</v>
      </c>
      <c r="X1212" s="2">
        <v>0</v>
      </c>
    </row>
    <row r="1213" spans="6:24" x14ac:dyDescent="0.25">
      <c r="F1213" s="3">
        <v>96</v>
      </c>
      <c r="G1213" s="3">
        <v>0</v>
      </c>
      <c r="V1213" s="3">
        <v>200.6</v>
      </c>
      <c r="W1213" s="3">
        <v>34.1</v>
      </c>
      <c r="X1213" s="3">
        <v>0</v>
      </c>
    </row>
    <row r="1214" spans="6:24" x14ac:dyDescent="0.25">
      <c r="F1214" s="2">
        <v>11</v>
      </c>
      <c r="G1214" s="2">
        <v>0</v>
      </c>
      <c r="V1214" s="2">
        <v>209.8</v>
      </c>
      <c r="W1214" s="2">
        <v>35.67</v>
      </c>
      <c r="X1214" s="2">
        <v>0</v>
      </c>
    </row>
    <row r="1215" spans="6:24" x14ac:dyDescent="0.25">
      <c r="F1215" s="3">
        <v>48</v>
      </c>
      <c r="G1215" s="3">
        <v>0</v>
      </c>
      <c r="V1215" s="3">
        <v>198</v>
      </c>
      <c r="W1215" s="3">
        <v>33.659999999999997</v>
      </c>
      <c r="X1215" s="3">
        <v>0</v>
      </c>
    </row>
    <row r="1216" spans="6:24" x14ac:dyDescent="0.25">
      <c r="F1216" s="2">
        <v>127</v>
      </c>
      <c r="G1216" s="2">
        <v>0</v>
      </c>
      <c r="V1216" s="2">
        <v>239.8</v>
      </c>
      <c r="W1216" s="2">
        <v>40.770000000000003</v>
      </c>
      <c r="X1216" s="2">
        <v>0</v>
      </c>
    </row>
    <row r="1217" spans="6:24" x14ac:dyDescent="0.25">
      <c r="F1217" s="3">
        <v>79</v>
      </c>
      <c r="G1217" s="3">
        <v>0</v>
      </c>
      <c r="V1217" s="3">
        <v>220.9</v>
      </c>
      <c r="W1217" s="3">
        <v>37.549999999999997</v>
      </c>
      <c r="X1217" s="3">
        <v>0</v>
      </c>
    </row>
    <row r="1218" spans="6:24" x14ac:dyDescent="0.25">
      <c r="F1218" s="2">
        <v>83</v>
      </c>
      <c r="G1218" s="2">
        <v>0</v>
      </c>
      <c r="V1218" s="2">
        <v>226.4</v>
      </c>
      <c r="W1218" s="2">
        <v>38.49</v>
      </c>
      <c r="X1218" s="2">
        <v>0</v>
      </c>
    </row>
    <row r="1219" spans="6:24" x14ac:dyDescent="0.25">
      <c r="F1219" s="3">
        <v>60</v>
      </c>
      <c r="G1219" s="3">
        <v>0</v>
      </c>
      <c r="V1219" s="3">
        <v>203.2</v>
      </c>
      <c r="W1219" s="3">
        <v>34.54</v>
      </c>
      <c r="X1219" s="3">
        <v>0</v>
      </c>
    </row>
    <row r="1220" spans="6:24" x14ac:dyDescent="0.25">
      <c r="F1220" s="2">
        <v>122</v>
      </c>
      <c r="G1220" s="2">
        <v>0</v>
      </c>
      <c r="V1220" s="2">
        <v>136.69999999999999</v>
      </c>
      <c r="W1220" s="2">
        <v>23.24</v>
      </c>
      <c r="X1220" s="2">
        <v>0</v>
      </c>
    </row>
    <row r="1221" spans="6:24" x14ac:dyDescent="0.25">
      <c r="F1221" s="3">
        <v>136</v>
      </c>
      <c r="G1221" s="3">
        <v>0</v>
      </c>
      <c r="V1221" s="3">
        <v>152.6</v>
      </c>
      <c r="W1221" s="3">
        <v>25.94</v>
      </c>
      <c r="X1221" s="3">
        <v>0</v>
      </c>
    </row>
    <row r="1222" spans="6:24" x14ac:dyDescent="0.25">
      <c r="F1222" s="2">
        <v>172</v>
      </c>
      <c r="G1222" s="2">
        <v>0</v>
      </c>
      <c r="V1222" s="2">
        <v>274.89999999999998</v>
      </c>
      <c r="W1222" s="2">
        <v>46.73</v>
      </c>
      <c r="X1222" s="2">
        <v>0</v>
      </c>
    </row>
    <row r="1223" spans="6:24" x14ac:dyDescent="0.25">
      <c r="F1223" s="3">
        <v>79</v>
      </c>
      <c r="G1223" s="3">
        <v>0</v>
      </c>
      <c r="V1223" s="3">
        <v>222.3</v>
      </c>
      <c r="W1223" s="3">
        <v>37.79</v>
      </c>
      <c r="X1223" s="3">
        <v>0</v>
      </c>
    </row>
    <row r="1224" spans="6:24" x14ac:dyDescent="0.25">
      <c r="F1224" s="2">
        <v>55</v>
      </c>
      <c r="G1224" s="2">
        <v>0</v>
      </c>
      <c r="V1224" s="2">
        <v>222.5</v>
      </c>
      <c r="W1224" s="2">
        <v>37.83</v>
      </c>
      <c r="X1224" s="2">
        <v>0</v>
      </c>
    </row>
    <row r="1225" spans="6:24" x14ac:dyDescent="0.25">
      <c r="F1225" s="3">
        <v>111</v>
      </c>
      <c r="G1225" s="3">
        <v>0</v>
      </c>
      <c r="V1225" s="3">
        <v>128.80000000000001</v>
      </c>
      <c r="W1225" s="3">
        <v>21.9</v>
      </c>
      <c r="X1225" s="3">
        <v>0</v>
      </c>
    </row>
    <row r="1226" spans="6:24" x14ac:dyDescent="0.25">
      <c r="F1226" s="2">
        <v>160</v>
      </c>
      <c r="G1226" s="2">
        <v>0</v>
      </c>
      <c r="V1226" s="2">
        <v>174.3</v>
      </c>
      <c r="W1226" s="2">
        <v>29.63</v>
      </c>
      <c r="X1226" s="2">
        <v>0</v>
      </c>
    </row>
    <row r="1227" spans="6:24" x14ac:dyDescent="0.25">
      <c r="F1227" s="3">
        <v>110</v>
      </c>
      <c r="G1227" s="3">
        <v>0</v>
      </c>
      <c r="V1227" s="3">
        <v>242.5</v>
      </c>
      <c r="W1227" s="3">
        <v>41.23</v>
      </c>
      <c r="X1227" s="3">
        <v>0</v>
      </c>
    </row>
    <row r="1228" spans="6:24" x14ac:dyDescent="0.25">
      <c r="F1228" s="2">
        <v>192</v>
      </c>
      <c r="G1228" s="2">
        <v>0</v>
      </c>
      <c r="V1228" s="2">
        <v>221.6</v>
      </c>
      <c r="W1228" s="2">
        <v>37.67</v>
      </c>
      <c r="X1228" s="2">
        <v>0</v>
      </c>
    </row>
    <row r="1229" spans="6:24" x14ac:dyDescent="0.25">
      <c r="F1229" s="3">
        <v>93</v>
      </c>
      <c r="G1229" s="3">
        <v>0</v>
      </c>
      <c r="V1229" s="3">
        <v>114.3</v>
      </c>
      <c r="W1229" s="3">
        <v>19.43</v>
      </c>
      <c r="X1229" s="3">
        <v>0</v>
      </c>
    </row>
    <row r="1230" spans="6:24" x14ac:dyDescent="0.25">
      <c r="F1230" s="2">
        <v>77</v>
      </c>
      <c r="G1230" s="2">
        <v>0</v>
      </c>
      <c r="V1230" s="2">
        <v>144.9</v>
      </c>
      <c r="W1230" s="2">
        <v>24.63</v>
      </c>
      <c r="X1230" s="2">
        <v>0</v>
      </c>
    </row>
    <row r="1231" spans="6:24" x14ac:dyDescent="0.25">
      <c r="F1231" s="3">
        <v>105</v>
      </c>
      <c r="G1231" s="3">
        <v>0</v>
      </c>
      <c r="V1231" s="3">
        <v>236.5</v>
      </c>
      <c r="W1231" s="3">
        <v>40.21</v>
      </c>
      <c r="X1231" s="3">
        <v>0</v>
      </c>
    </row>
    <row r="1232" spans="6:24" x14ac:dyDescent="0.25">
      <c r="F1232" s="2">
        <v>133</v>
      </c>
      <c r="G1232" s="2">
        <v>1</v>
      </c>
      <c r="V1232" s="2">
        <v>174</v>
      </c>
      <c r="W1232" s="2">
        <v>29.58</v>
      </c>
      <c r="X1232" s="2">
        <v>1</v>
      </c>
    </row>
    <row r="1233" spans="6:24" x14ac:dyDescent="0.25">
      <c r="F1233" s="3">
        <v>131</v>
      </c>
      <c r="G1233" s="3">
        <v>0</v>
      </c>
      <c r="V1233" s="3">
        <v>109.5</v>
      </c>
      <c r="W1233" s="3">
        <v>18.62</v>
      </c>
      <c r="X1233" s="3">
        <v>0</v>
      </c>
    </row>
    <row r="1234" spans="6:24" x14ac:dyDescent="0.25">
      <c r="F1234" s="2">
        <v>118</v>
      </c>
      <c r="G1234" s="2">
        <v>0</v>
      </c>
      <c r="V1234" s="2">
        <v>133.4</v>
      </c>
      <c r="W1234" s="2">
        <v>22.68</v>
      </c>
      <c r="X1234" s="2">
        <v>0</v>
      </c>
    </row>
    <row r="1235" spans="6:24" x14ac:dyDescent="0.25">
      <c r="F1235" s="3">
        <v>125</v>
      </c>
      <c r="G1235" s="3">
        <v>0</v>
      </c>
      <c r="V1235" s="3">
        <v>137.1</v>
      </c>
      <c r="W1235" s="3">
        <v>23.31</v>
      </c>
      <c r="X1235" s="3">
        <v>0</v>
      </c>
    </row>
    <row r="1236" spans="6:24" x14ac:dyDescent="0.25">
      <c r="F1236" s="2">
        <v>95</v>
      </c>
      <c r="G1236" s="2">
        <v>0</v>
      </c>
      <c r="V1236" s="2">
        <v>197</v>
      </c>
      <c r="W1236" s="2">
        <v>33.49</v>
      </c>
      <c r="X1236" s="2">
        <v>0</v>
      </c>
    </row>
    <row r="1237" spans="6:24" x14ac:dyDescent="0.25">
      <c r="F1237" s="3">
        <v>80</v>
      </c>
      <c r="G1237" s="3">
        <v>0</v>
      </c>
      <c r="V1237" s="3">
        <v>198.1</v>
      </c>
      <c r="W1237" s="3">
        <v>33.68</v>
      </c>
      <c r="X1237" s="3">
        <v>0</v>
      </c>
    </row>
    <row r="1238" spans="6:24" x14ac:dyDescent="0.25">
      <c r="F1238" s="2">
        <v>145</v>
      </c>
      <c r="G1238" s="2">
        <v>0</v>
      </c>
      <c r="V1238" s="2">
        <v>39.5</v>
      </c>
      <c r="W1238" s="2">
        <v>6.72</v>
      </c>
      <c r="X1238" s="2">
        <v>0</v>
      </c>
    </row>
    <row r="1239" spans="6:24" x14ac:dyDescent="0.25">
      <c r="F1239" s="3">
        <v>37</v>
      </c>
      <c r="G1239" s="3">
        <v>0</v>
      </c>
      <c r="V1239" s="3">
        <v>199.5</v>
      </c>
      <c r="W1239" s="3">
        <v>33.92</v>
      </c>
      <c r="X1239" s="3">
        <v>0</v>
      </c>
    </row>
    <row r="1240" spans="6:24" x14ac:dyDescent="0.25">
      <c r="F1240" s="2">
        <v>87</v>
      </c>
      <c r="G1240" s="2">
        <v>0</v>
      </c>
      <c r="V1240" s="2">
        <v>156.80000000000001</v>
      </c>
      <c r="W1240" s="2">
        <v>26.66</v>
      </c>
      <c r="X1240" s="2">
        <v>0</v>
      </c>
    </row>
    <row r="1241" spans="6:24" x14ac:dyDescent="0.25">
      <c r="F1241" s="3">
        <v>195</v>
      </c>
      <c r="G1241" s="3">
        <v>0</v>
      </c>
      <c r="V1241" s="3">
        <v>63.2</v>
      </c>
      <c r="W1241" s="3">
        <v>10.74</v>
      </c>
      <c r="X1241" s="3">
        <v>0</v>
      </c>
    </row>
    <row r="1242" spans="6:24" x14ac:dyDescent="0.25">
      <c r="F1242" s="2">
        <v>123</v>
      </c>
      <c r="G1242" s="2">
        <v>0</v>
      </c>
      <c r="V1242" s="2">
        <v>218.7</v>
      </c>
      <c r="W1242" s="2">
        <v>37.18</v>
      </c>
      <c r="X1242" s="2">
        <v>0</v>
      </c>
    </row>
    <row r="1243" spans="6:24" x14ac:dyDescent="0.25">
      <c r="F1243" s="3">
        <v>41</v>
      </c>
      <c r="G1243" s="3">
        <v>0</v>
      </c>
      <c r="V1243" s="3">
        <v>207.3</v>
      </c>
      <c r="W1243" s="3">
        <v>35.24</v>
      </c>
      <c r="X1243" s="3">
        <v>0</v>
      </c>
    </row>
    <row r="1244" spans="6:24" x14ac:dyDescent="0.25">
      <c r="F1244" s="2">
        <v>76</v>
      </c>
      <c r="G1244" s="2">
        <v>1</v>
      </c>
      <c r="V1244" s="2">
        <v>273.3</v>
      </c>
      <c r="W1244" s="2">
        <v>46.46</v>
      </c>
      <c r="X1244" s="2">
        <v>1</v>
      </c>
    </row>
    <row r="1245" spans="6:24" x14ac:dyDescent="0.25">
      <c r="F1245" s="3">
        <v>86</v>
      </c>
      <c r="G1245" s="3">
        <v>0</v>
      </c>
      <c r="V1245" s="3">
        <v>266.10000000000002</v>
      </c>
      <c r="W1245" s="3">
        <v>45.24</v>
      </c>
      <c r="X1245" s="3">
        <v>0</v>
      </c>
    </row>
    <row r="1246" spans="6:24" x14ac:dyDescent="0.25">
      <c r="F1246" s="2">
        <v>140</v>
      </c>
      <c r="G1246" s="2">
        <v>0</v>
      </c>
      <c r="V1246" s="2">
        <v>112.8</v>
      </c>
      <c r="W1246" s="2">
        <v>19.18</v>
      </c>
      <c r="X1246" s="2">
        <v>0</v>
      </c>
    </row>
    <row r="1247" spans="6:24" x14ac:dyDescent="0.25">
      <c r="F1247" s="3">
        <v>70</v>
      </c>
      <c r="G1247" s="3">
        <v>0</v>
      </c>
      <c r="V1247" s="3">
        <v>104.7</v>
      </c>
      <c r="W1247" s="3">
        <v>17.8</v>
      </c>
      <c r="X1247" s="3">
        <v>0</v>
      </c>
    </row>
    <row r="1248" spans="6:24" x14ac:dyDescent="0.25">
      <c r="F1248" s="2">
        <v>121</v>
      </c>
      <c r="G1248" s="2">
        <v>0</v>
      </c>
      <c r="V1248" s="2">
        <v>193.8</v>
      </c>
      <c r="W1248" s="2">
        <v>32.950000000000003</v>
      </c>
      <c r="X1248" s="2">
        <v>0</v>
      </c>
    </row>
    <row r="1249" spans="6:24" x14ac:dyDescent="0.25">
      <c r="F1249" s="3">
        <v>112</v>
      </c>
      <c r="G1249" s="3">
        <v>0</v>
      </c>
      <c r="V1249" s="3">
        <v>168.6</v>
      </c>
      <c r="W1249" s="3">
        <v>28.66</v>
      </c>
      <c r="X1249" s="3">
        <v>0</v>
      </c>
    </row>
    <row r="1250" spans="6:24" x14ac:dyDescent="0.25">
      <c r="F1250" s="2">
        <v>118</v>
      </c>
      <c r="G1250" s="2">
        <v>0</v>
      </c>
      <c r="V1250" s="2">
        <v>253.2</v>
      </c>
      <c r="W1250" s="2">
        <v>43.04</v>
      </c>
      <c r="X1250" s="2">
        <v>0</v>
      </c>
    </row>
    <row r="1251" spans="6:24" x14ac:dyDescent="0.25">
      <c r="F1251" s="3">
        <v>66</v>
      </c>
      <c r="G1251" s="3">
        <v>0</v>
      </c>
      <c r="V1251" s="3">
        <v>174.7</v>
      </c>
      <c r="W1251" s="3">
        <v>29.7</v>
      </c>
      <c r="X1251" s="3">
        <v>0</v>
      </c>
    </row>
    <row r="1252" spans="6:24" x14ac:dyDescent="0.25">
      <c r="F1252" s="2">
        <v>129</v>
      </c>
      <c r="G1252" s="2">
        <v>0</v>
      </c>
      <c r="V1252" s="2">
        <v>204.5</v>
      </c>
      <c r="W1252" s="2">
        <v>34.770000000000003</v>
      </c>
      <c r="X1252" s="2">
        <v>0</v>
      </c>
    </row>
    <row r="1253" spans="6:24" x14ac:dyDescent="0.25">
      <c r="F1253" s="3">
        <v>6</v>
      </c>
      <c r="G1253" s="3">
        <v>0</v>
      </c>
      <c r="V1253" s="3">
        <v>226.5</v>
      </c>
      <c r="W1253" s="3">
        <v>38.51</v>
      </c>
      <c r="X1253" s="3">
        <v>0</v>
      </c>
    </row>
    <row r="1254" spans="6:24" x14ac:dyDescent="0.25">
      <c r="F1254" s="2">
        <v>107</v>
      </c>
      <c r="G1254" s="2">
        <v>0</v>
      </c>
      <c r="V1254" s="2">
        <v>234.1</v>
      </c>
      <c r="W1254" s="2">
        <v>39.799999999999997</v>
      </c>
      <c r="X1254" s="2">
        <v>0</v>
      </c>
    </row>
    <row r="1255" spans="6:24" x14ac:dyDescent="0.25">
      <c r="F1255" s="3">
        <v>107</v>
      </c>
      <c r="G1255" s="3">
        <v>1</v>
      </c>
      <c r="V1255" s="3">
        <v>133.30000000000001</v>
      </c>
      <c r="W1255" s="3">
        <v>22.66</v>
      </c>
      <c r="X1255" s="3">
        <v>1</v>
      </c>
    </row>
    <row r="1256" spans="6:24" x14ac:dyDescent="0.25">
      <c r="F1256" s="2">
        <v>138</v>
      </c>
      <c r="G1256" s="2">
        <v>0</v>
      </c>
      <c r="V1256" s="2">
        <v>133.9</v>
      </c>
      <c r="W1256" s="2">
        <v>22.76</v>
      </c>
      <c r="X1256" s="2">
        <v>0</v>
      </c>
    </row>
    <row r="1257" spans="6:24" x14ac:dyDescent="0.25">
      <c r="F1257" s="3">
        <v>103</v>
      </c>
      <c r="G1257" s="3">
        <v>0</v>
      </c>
      <c r="V1257" s="3">
        <v>160.19999999999999</v>
      </c>
      <c r="W1257" s="3">
        <v>27.23</v>
      </c>
      <c r="X1257" s="3">
        <v>0</v>
      </c>
    </row>
    <row r="1258" spans="6:24" x14ac:dyDescent="0.25">
      <c r="F1258" s="2">
        <v>116</v>
      </c>
      <c r="G1258" s="2">
        <v>0</v>
      </c>
      <c r="V1258" s="2">
        <v>230.6</v>
      </c>
      <c r="W1258" s="2">
        <v>39.200000000000003</v>
      </c>
      <c r="X1258" s="2">
        <v>0</v>
      </c>
    </row>
    <row r="1259" spans="6:24" x14ac:dyDescent="0.25">
      <c r="F1259" s="3">
        <v>161</v>
      </c>
      <c r="G1259" s="3">
        <v>0</v>
      </c>
      <c r="V1259" s="3">
        <v>72.8</v>
      </c>
      <c r="W1259" s="3">
        <v>12.38</v>
      </c>
      <c r="X1259" s="3">
        <v>0</v>
      </c>
    </row>
    <row r="1260" spans="6:24" x14ac:dyDescent="0.25">
      <c r="F1260" s="2">
        <v>1</v>
      </c>
      <c r="G1260" s="2">
        <v>0</v>
      </c>
      <c r="V1260" s="2">
        <v>196.1</v>
      </c>
      <c r="W1260" s="2">
        <v>33.340000000000003</v>
      </c>
      <c r="X1260" s="2">
        <v>0</v>
      </c>
    </row>
    <row r="1261" spans="6:24" x14ac:dyDescent="0.25">
      <c r="F1261" s="3">
        <v>89</v>
      </c>
      <c r="G1261" s="3">
        <v>0</v>
      </c>
      <c r="V1261" s="3">
        <v>197.1</v>
      </c>
      <c r="W1261" s="3">
        <v>33.51</v>
      </c>
      <c r="X1261" s="3">
        <v>0</v>
      </c>
    </row>
    <row r="1262" spans="6:24" x14ac:dyDescent="0.25">
      <c r="F1262" s="2">
        <v>64</v>
      </c>
      <c r="G1262" s="2">
        <v>0</v>
      </c>
      <c r="V1262" s="2">
        <v>219.6</v>
      </c>
      <c r="W1262" s="2">
        <v>37.33</v>
      </c>
      <c r="X1262" s="2">
        <v>0</v>
      </c>
    </row>
    <row r="1263" spans="6:24" x14ac:dyDescent="0.25">
      <c r="F1263" s="3">
        <v>129</v>
      </c>
      <c r="G1263" s="3">
        <v>0</v>
      </c>
      <c r="V1263" s="3">
        <v>216</v>
      </c>
      <c r="W1263" s="3">
        <v>36.72</v>
      </c>
      <c r="X1263" s="3">
        <v>0</v>
      </c>
    </row>
    <row r="1264" spans="6:24" x14ac:dyDescent="0.25">
      <c r="F1264" s="2">
        <v>128</v>
      </c>
      <c r="G1264" s="2">
        <v>0</v>
      </c>
      <c r="V1264" s="2">
        <v>222.9</v>
      </c>
      <c r="W1264" s="2">
        <v>37.89</v>
      </c>
      <c r="X1264" s="2">
        <v>0</v>
      </c>
    </row>
    <row r="1265" spans="6:24" x14ac:dyDescent="0.25">
      <c r="F1265" s="3">
        <v>81</v>
      </c>
      <c r="G1265" s="3">
        <v>0</v>
      </c>
      <c r="V1265" s="3">
        <v>115.9</v>
      </c>
      <c r="W1265" s="3">
        <v>19.7</v>
      </c>
      <c r="X1265" s="3">
        <v>0</v>
      </c>
    </row>
    <row r="1266" spans="6:24" x14ac:dyDescent="0.25">
      <c r="F1266" s="2">
        <v>114</v>
      </c>
      <c r="G1266" s="2">
        <v>0</v>
      </c>
      <c r="V1266" s="2">
        <v>189.8</v>
      </c>
      <c r="W1266" s="2">
        <v>32.270000000000003</v>
      </c>
      <c r="X1266" s="2">
        <v>0</v>
      </c>
    </row>
    <row r="1267" spans="6:24" x14ac:dyDescent="0.25">
      <c r="F1267" s="3">
        <v>86</v>
      </c>
      <c r="G1267" s="3">
        <v>0</v>
      </c>
      <c r="V1267" s="3">
        <v>136.4</v>
      </c>
      <c r="W1267" s="3">
        <v>23.19</v>
      </c>
      <c r="X1267" s="3">
        <v>0</v>
      </c>
    </row>
    <row r="1268" spans="6:24" x14ac:dyDescent="0.25">
      <c r="F1268" s="2">
        <v>96</v>
      </c>
      <c r="G1268" s="2">
        <v>0</v>
      </c>
      <c r="V1268" s="2">
        <v>170.5</v>
      </c>
      <c r="W1268" s="2">
        <v>28.99</v>
      </c>
      <c r="X1268" s="2">
        <v>0</v>
      </c>
    </row>
    <row r="1269" spans="6:24" x14ac:dyDescent="0.25">
      <c r="F1269" s="3">
        <v>72</v>
      </c>
      <c r="G1269" s="3">
        <v>0</v>
      </c>
      <c r="V1269" s="3">
        <v>272.39999999999998</v>
      </c>
      <c r="W1269" s="3">
        <v>46.31</v>
      </c>
      <c r="X1269" s="3">
        <v>0</v>
      </c>
    </row>
    <row r="1270" spans="6:24" x14ac:dyDescent="0.25">
      <c r="F1270" s="2">
        <v>64</v>
      </c>
      <c r="G1270" s="2">
        <v>0</v>
      </c>
      <c r="V1270" s="2">
        <v>210</v>
      </c>
      <c r="W1270" s="2">
        <v>35.700000000000003</v>
      </c>
      <c r="X1270" s="2">
        <v>0</v>
      </c>
    </row>
    <row r="1271" spans="6:24" x14ac:dyDescent="0.25">
      <c r="F1271" s="3">
        <v>65</v>
      </c>
      <c r="G1271" s="3">
        <v>0</v>
      </c>
      <c r="V1271" s="3">
        <v>153.9</v>
      </c>
      <c r="W1271" s="3">
        <v>26.16</v>
      </c>
      <c r="X1271" s="3">
        <v>0</v>
      </c>
    </row>
    <row r="1272" spans="6:24" x14ac:dyDescent="0.25">
      <c r="F1272" s="2">
        <v>136</v>
      </c>
      <c r="G1272" s="2">
        <v>0</v>
      </c>
      <c r="V1272" s="2">
        <v>252.4</v>
      </c>
      <c r="W1272" s="2">
        <v>42.91</v>
      </c>
      <c r="X1272" s="2">
        <v>0</v>
      </c>
    </row>
    <row r="1273" spans="6:24" x14ac:dyDescent="0.25">
      <c r="F1273" s="3">
        <v>116</v>
      </c>
      <c r="G1273" s="3">
        <v>0</v>
      </c>
      <c r="V1273" s="3">
        <v>197.9</v>
      </c>
      <c r="W1273" s="3">
        <v>33.64</v>
      </c>
      <c r="X1273" s="3">
        <v>0</v>
      </c>
    </row>
    <row r="1274" spans="6:24" x14ac:dyDescent="0.25">
      <c r="F1274" s="2">
        <v>93</v>
      </c>
      <c r="G1274" s="2">
        <v>0</v>
      </c>
      <c r="V1274" s="2">
        <v>152.4</v>
      </c>
      <c r="W1274" s="2">
        <v>25.91</v>
      </c>
      <c r="X1274" s="2">
        <v>0</v>
      </c>
    </row>
    <row r="1275" spans="6:24" x14ac:dyDescent="0.25">
      <c r="F1275" s="3">
        <v>142</v>
      </c>
      <c r="G1275" s="3">
        <v>0</v>
      </c>
      <c r="V1275" s="3">
        <v>237.4</v>
      </c>
      <c r="W1275" s="3">
        <v>40.36</v>
      </c>
      <c r="X1275" s="3">
        <v>0</v>
      </c>
    </row>
    <row r="1276" spans="6:24" x14ac:dyDescent="0.25">
      <c r="F1276" s="2">
        <v>92</v>
      </c>
      <c r="G1276" s="2">
        <v>0</v>
      </c>
      <c r="V1276" s="2">
        <v>265.60000000000002</v>
      </c>
      <c r="W1276" s="2">
        <v>45.15</v>
      </c>
      <c r="X1276" s="2">
        <v>0</v>
      </c>
    </row>
    <row r="1277" spans="6:24" x14ac:dyDescent="0.25">
      <c r="F1277" s="3">
        <v>70</v>
      </c>
      <c r="G1277" s="3">
        <v>0</v>
      </c>
      <c r="V1277" s="3">
        <v>197.3</v>
      </c>
      <c r="W1277" s="3">
        <v>33.54</v>
      </c>
      <c r="X1277" s="3">
        <v>0</v>
      </c>
    </row>
    <row r="1278" spans="6:24" x14ac:dyDescent="0.25">
      <c r="F1278" s="2">
        <v>22</v>
      </c>
      <c r="G1278" s="2">
        <v>0</v>
      </c>
      <c r="V1278" s="2">
        <v>199.1</v>
      </c>
      <c r="W1278" s="2">
        <v>33.85</v>
      </c>
      <c r="X1278" s="2">
        <v>0</v>
      </c>
    </row>
    <row r="1279" spans="6:24" x14ac:dyDescent="0.25">
      <c r="F1279" s="3">
        <v>37</v>
      </c>
      <c r="G1279" s="3">
        <v>0</v>
      </c>
      <c r="V1279" s="3">
        <v>233.7</v>
      </c>
      <c r="W1279" s="3">
        <v>39.729999999999997</v>
      </c>
      <c r="X1279" s="3">
        <v>0</v>
      </c>
    </row>
    <row r="1280" spans="6:24" x14ac:dyDescent="0.25">
      <c r="F1280" s="2">
        <v>51</v>
      </c>
      <c r="G1280" s="2">
        <v>0</v>
      </c>
      <c r="V1280" s="2">
        <v>183.1</v>
      </c>
      <c r="W1280" s="2">
        <v>31.13</v>
      </c>
      <c r="X1280" s="2">
        <v>0</v>
      </c>
    </row>
    <row r="1281" spans="6:24" x14ac:dyDescent="0.25">
      <c r="F1281" s="3">
        <v>130</v>
      </c>
      <c r="G1281" s="3">
        <v>0</v>
      </c>
      <c r="V1281" s="3">
        <v>207.1</v>
      </c>
      <c r="W1281" s="3">
        <v>35.21</v>
      </c>
      <c r="X1281" s="3">
        <v>0</v>
      </c>
    </row>
    <row r="1282" spans="6:24" x14ac:dyDescent="0.25">
      <c r="F1282" s="2">
        <v>104</v>
      </c>
      <c r="G1282" s="2">
        <v>0</v>
      </c>
      <c r="V1282" s="2">
        <v>139.69999999999999</v>
      </c>
      <c r="W1282" s="2">
        <v>23.75</v>
      </c>
      <c r="X1282" s="2">
        <v>0</v>
      </c>
    </row>
    <row r="1283" spans="6:24" x14ac:dyDescent="0.25">
      <c r="F1283" s="3">
        <v>134</v>
      </c>
      <c r="G1283" s="3">
        <v>0</v>
      </c>
      <c r="V1283" s="3">
        <v>177.2</v>
      </c>
      <c r="W1283" s="3">
        <v>30.12</v>
      </c>
      <c r="X1283" s="3">
        <v>0</v>
      </c>
    </row>
    <row r="1284" spans="6:24" x14ac:dyDescent="0.25">
      <c r="F1284" s="2">
        <v>108</v>
      </c>
      <c r="G1284" s="2">
        <v>0</v>
      </c>
      <c r="V1284" s="2">
        <v>169.8</v>
      </c>
      <c r="W1284" s="2">
        <v>28.87</v>
      </c>
      <c r="X1284" s="2">
        <v>0</v>
      </c>
    </row>
    <row r="1285" spans="6:24" x14ac:dyDescent="0.25">
      <c r="F1285" s="3">
        <v>103</v>
      </c>
      <c r="G1285" s="3">
        <v>0</v>
      </c>
      <c r="V1285" s="3">
        <v>173.5</v>
      </c>
      <c r="W1285" s="3">
        <v>29.5</v>
      </c>
      <c r="X1285" s="3">
        <v>0</v>
      </c>
    </row>
    <row r="1286" spans="6:24" x14ac:dyDescent="0.25">
      <c r="F1286" s="2">
        <v>62</v>
      </c>
      <c r="G1286" s="2">
        <v>0</v>
      </c>
      <c r="V1286" s="2">
        <v>159.9</v>
      </c>
      <c r="W1286" s="2">
        <v>27.18</v>
      </c>
      <c r="X1286" s="2">
        <v>0</v>
      </c>
    </row>
    <row r="1287" spans="6:24" x14ac:dyDescent="0.25">
      <c r="F1287" s="3">
        <v>162</v>
      </c>
      <c r="G1287" s="3">
        <v>0</v>
      </c>
      <c r="V1287" s="3">
        <v>115.1</v>
      </c>
      <c r="W1287" s="3">
        <v>19.57</v>
      </c>
      <c r="X1287" s="3">
        <v>0</v>
      </c>
    </row>
    <row r="1288" spans="6:24" x14ac:dyDescent="0.25">
      <c r="F1288" s="2">
        <v>42</v>
      </c>
      <c r="G1288" s="2">
        <v>0</v>
      </c>
      <c r="V1288" s="2">
        <v>92.2</v>
      </c>
      <c r="W1288" s="2">
        <v>15.67</v>
      </c>
      <c r="X1288" s="2">
        <v>0</v>
      </c>
    </row>
    <row r="1289" spans="6:24" x14ac:dyDescent="0.25">
      <c r="F1289" s="3">
        <v>36</v>
      </c>
      <c r="G1289" s="3">
        <v>0</v>
      </c>
      <c r="V1289" s="3">
        <v>117.1</v>
      </c>
      <c r="W1289" s="3">
        <v>19.91</v>
      </c>
      <c r="X1289" s="3">
        <v>0</v>
      </c>
    </row>
    <row r="1290" spans="6:24" x14ac:dyDescent="0.25">
      <c r="F1290" s="2">
        <v>143</v>
      </c>
      <c r="G1290" s="2">
        <v>1</v>
      </c>
      <c r="V1290" s="2">
        <v>223.3</v>
      </c>
      <c r="W1290" s="2">
        <v>37.96</v>
      </c>
      <c r="X1290" s="2">
        <v>1</v>
      </c>
    </row>
    <row r="1291" spans="6:24" x14ac:dyDescent="0.25">
      <c r="F1291" s="3">
        <v>197</v>
      </c>
      <c r="G1291" s="3">
        <v>0</v>
      </c>
      <c r="V1291" s="3">
        <v>154.80000000000001</v>
      </c>
      <c r="W1291" s="3">
        <v>26.32</v>
      </c>
      <c r="X1291" s="3">
        <v>0</v>
      </c>
    </row>
    <row r="1292" spans="6:24" x14ac:dyDescent="0.25">
      <c r="F1292" s="2">
        <v>81</v>
      </c>
      <c r="G1292" s="2">
        <v>1</v>
      </c>
      <c r="V1292" s="2">
        <v>261.39999999999998</v>
      </c>
      <c r="W1292" s="2">
        <v>44.44</v>
      </c>
      <c r="X1292" s="2">
        <v>1</v>
      </c>
    </row>
    <row r="1293" spans="6:24" x14ac:dyDescent="0.25">
      <c r="F1293" s="3">
        <v>138</v>
      </c>
      <c r="G1293" s="3">
        <v>1</v>
      </c>
      <c r="V1293" s="3">
        <v>46.5</v>
      </c>
      <c r="W1293" s="3">
        <v>7.91</v>
      </c>
      <c r="X1293" s="3">
        <v>1</v>
      </c>
    </row>
    <row r="1294" spans="6:24" x14ac:dyDescent="0.25">
      <c r="F1294" s="2">
        <v>103</v>
      </c>
      <c r="G1294" s="2">
        <v>1</v>
      </c>
      <c r="V1294" s="2">
        <v>149.9</v>
      </c>
      <c r="W1294" s="2">
        <v>25.48</v>
      </c>
      <c r="X1294" s="2">
        <v>1</v>
      </c>
    </row>
    <row r="1295" spans="6:24" x14ac:dyDescent="0.25">
      <c r="F1295" s="3">
        <v>127</v>
      </c>
      <c r="G1295" s="3">
        <v>1</v>
      </c>
      <c r="V1295" s="3">
        <v>242.2</v>
      </c>
      <c r="W1295" s="3">
        <v>41.17</v>
      </c>
      <c r="X1295" s="3">
        <v>1</v>
      </c>
    </row>
    <row r="1296" spans="6:24" x14ac:dyDescent="0.25">
      <c r="F1296" s="2">
        <v>99</v>
      </c>
      <c r="G1296" s="2">
        <v>0</v>
      </c>
      <c r="V1296" s="2">
        <v>222.4</v>
      </c>
      <c r="W1296" s="2">
        <v>37.81</v>
      </c>
      <c r="X1296" s="2">
        <v>0</v>
      </c>
    </row>
    <row r="1297" spans="6:24" x14ac:dyDescent="0.25">
      <c r="F1297" s="3">
        <v>95</v>
      </c>
      <c r="G1297" s="3">
        <v>0</v>
      </c>
      <c r="V1297" s="3">
        <v>69.400000000000006</v>
      </c>
      <c r="W1297" s="3">
        <v>11.8</v>
      </c>
      <c r="X1297" s="3">
        <v>0</v>
      </c>
    </row>
    <row r="1298" spans="6:24" x14ac:dyDescent="0.25">
      <c r="F1298" s="2">
        <v>113</v>
      </c>
      <c r="G1298" s="2">
        <v>1</v>
      </c>
      <c r="V1298" s="2">
        <v>61.2</v>
      </c>
      <c r="W1298" s="2">
        <v>10.4</v>
      </c>
      <c r="X1298" s="2">
        <v>1</v>
      </c>
    </row>
    <row r="1299" spans="6:24" x14ac:dyDescent="0.25">
      <c r="F1299" s="3">
        <v>128</v>
      </c>
      <c r="G1299" s="3">
        <v>0</v>
      </c>
      <c r="V1299" s="3">
        <v>245.2</v>
      </c>
      <c r="W1299" s="3">
        <v>41.68</v>
      </c>
      <c r="X1299" s="3">
        <v>0</v>
      </c>
    </row>
    <row r="1300" spans="6:24" x14ac:dyDescent="0.25">
      <c r="F1300" s="2">
        <v>81</v>
      </c>
      <c r="G1300" s="2">
        <v>0</v>
      </c>
      <c r="V1300" s="2">
        <v>227.4</v>
      </c>
      <c r="W1300" s="2">
        <v>38.659999999999997</v>
      </c>
      <c r="X1300" s="2">
        <v>0</v>
      </c>
    </row>
    <row r="1301" spans="6:24" x14ac:dyDescent="0.25">
      <c r="F1301" s="3">
        <v>57</v>
      </c>
      <c r="G1301" s="3">
        <v>0</v>
      </c>
      <c r="V1301" s="3">
        <v>192.8</v>
      </c>
      <c r="W1301" s="3">
        <v>32.78</v>
      </c>
      <c r="X1301" s="3">
        <v>0</v>
      </c>
    </row>
    <row r="1302" spans="6:24" x14ac:dyDescent="0.25">
      <c r="F1302" s="2">
        <v>140</v>
      </c>
      <c r="G1302" s="2">
        <v>0</v>
      </c>
      <c r="V1302" s="2">
        <v>162.6</v>
      </c>
      <c r="W1302" s="2">
        <v>27.64</v>
      </c>
      <c r="X1302" s="2">
        <v>0</v>
      </c>
    </row>
    <row r="1303" spans="6:24" x14ac:dyDescent="0.25">
      <c r="F1303" s="3">
        <v>102</v>
      </c>
      <c r="G1303" s="3">
        <v>0</v>
      </c>
      <c r="V1303" s="3">
        <v>271.10000000000002</v>
      </c>
      <c r="W1303" s="3">
        <v>46.09</v>
      </c>
      <c r="X1303" s="3">
        <v>0</v>
      </c>
    </row>
    <row r="1304" spans="6:24" x14ac:dyDescent="0.25">
      <c r="F1304" s="2">
        <v>107</v>
      </c>
      <c r="G1304" s="2">
        <v>0</v>
      </c>
      <c r="V1304" s="2">
        <v>103.4</v>
      </c>
      <c r="W1304" s="2">
        <v>17.579999999999998</v>
      </c>
      <c r="X1304" s="2">
        <v>0</v>
      </c>
    </row>
    <row r="1305" spans="6:24" x14ac:dyDescent="0.25">
      <c r="F1305" s="3">
        <v>106</v>
      </c>
      <c r="G1305" s="3">
        <v>0</v>
      </c>
      <c r="V1305" s="3">
        <v>52.2</v>
      </c>
      <c r="W1305" s="3">
        <v>8.8699999999999992</v>
      </c>
      <c r="X1305" s="3">
        <v>0</v>
      </c>
    </row>
    <row r="1306" spans="6:24" x14ac:dyDescent="0.25">
      <c r="F1306" s="2">
        <v>225</v>
      </c>
      <c r="G1306" s="2">
        <v>1</v>
      </c>
      <c r="V1306" s="2">
        <v>165.4</v>
      </c>
      <c r="W1306" s="2">
        <v>28.12</v>
      </c>
      <c r="X1306" s="2">
        <v>1</v>
      </c>
    </row>
    <row r="1307" spans="6:24" x14ac:dyDescent="0.25">
      <c r="F1307" s="3">
        <v>75</v>
      </c>
      <c r="G1307" s="3">
        <v>0</v>
      </c>
      <c r="V1307" s="3">
        <v>147.5</v>
      </c>
      <c r="W1307" s="3">
        <v>25.08</v>
      </c>
      <c r="X1307" s="3">
        <v>0</v>
      </c>
    </row>
    <row r="1308" spans="6:24" x14ac:dyDescent="0.25">
      <c r="F1308" s="2">
        <v>86</v>
      </c>
      <c r="G1308" s="2">
        <v>0</v>
      </c>
      <c r="V1308" s="2">
        <v>217.8</v>
      </c>
      <c r="W1308" s="2">
        <v>37.03</v>
      </c>
      <c r="X1308" s="2">
        <v>0</v>
      </c>
    </row>
    <row r="1309" spans="6:24" x14ac:dyDescent="0.25">
      <c r="F1309" s="3">
        <v>169</v>
      </c>
      <c r="G1309" s="3">
        <v>0</v>
      </c>
      <c r="V1309" s="3">
        <v>235.7</v>
      </c>
      <c r="W1309" s="3">
        <v>40.07</v>
      </c>
      <c r="X1309" s="3">
        <v>0</v>
      </c>
    </row>
    <row r="1310" spans="6:24" x14ac:dyDescent="0.25">
      <c r="F1310" s="2">
        <v>122</v>
      </c>
      <c r="G1310" s="2">
        <v>0</v>
      </c>
      <c r="V1310" s="2">
        <v>204.5</v>
      </c>
      <c r="W1310" s="2">
        <v>34.770000000000003</v>
      </c>
      <c r="X1310" s="2">
        <v>0</v>
      </c>
    </row>
    <row r="1311" spans="6:24" x14ac:dyDescent="0.25">
      <c r="F1311" s="3">
        <v>106</v>
      </c>
      <c r="G1311" s="3">
        <v>0</v>
      </c>
      <c r="V1311" s="3">
        <v>178.4</v>
      </c>
      <c r="W1311" s="3">
        <v>30.33</v>
      </c>
      <c r="X1311" s="3">
        <v>0</v>
      </c>
    </row>
    <row r="1312" spans="6:24" x14ac:dyDescent="0.25">
      <c r="F1312" s="2">
        <v>52</v>
      </c>
      <c r="G1312" s="2">
        <v>0</v>
      </c>
      <c r="V1312" s="2">
        <v>130.1</v>
      </c>
      <c r="W1312" s="2">
        <v>22.12</v>
      </c>
      <c r="X1312" s="2">
        <v>0</v>
      </c>
    </row>
    <row r="1313" spans="6:24" x14ac:dyDescent="0.25">
      <c r="F1313" s="3">
        <v>79</v>
      </c>
      <c r="G1313" s="3">
        <v>0</v>
      </c>
      <c r="V1313" s="3">
        <v>103.7</v>
      </c>
      <c r="W1313" s="3">
        <v>17.63</v>
      </c>
      <c r="X1313" s="3">
        <v>0</v>
      </c>
    </row>
    <row r="1314" spans="6:24" x14ac:dyDescent="0.25">
      <c r="F1314" s="2">
        <v>135</v>
      </c>
      <c r="G1314" s="2">
        <v>0</v>
      </c>
      <c r="V1314" s="2">
        <v>239.9</v>
      </c>
      <c r="W1314" s="2">
        <v>40.78</v>
      </c>
      <c r="X1314" s="2">
        <v>0</v>
      </c>
    </row>
    <row r="1315" spans="6:24" x14ac:dyDescent="0.25">
      <c r="F1315" s="3">
        <v>70</v>
      </c>
      <c r="G1315" s="3">
        <v>0</v>
      </c>
      <c r="V1315" s="3">
        <v>148.4</v>
      </c>
      <c r="W1315" s="3">
        <v>25.23</v>
      </c>
      <c r="X1315" s="3">
        <v>0</v>
      </c>
    </row>
    <row r="1316" spans="6:24" x14ac:dyDescent="0.25">
      <c r="F1316" s="2">
        <v>80</v>
      </c>
      <c r="G1316" s="2">
        <v>0</v>
      </c>
      <c r="V1316" s="2">
        <v>148.6</v>
      </c>
      <c r="W1316" s="2">
        <v>25.26</v>
      </c>
      <c r="X1316" s="2">
        <v>0</v>
      </c>
    </row>
    <row r="1317" spans="6:24" x14ac:dyDescent="0.25">
      <c r="F1317" s="3">
        <v>37</v>
      </c>
      <c r="G1317" s="3">
        <v>0</v>
      </c>
      <c r="V1317" s="3">
        <v>191.1</v>
      </c>
      <c r="W1317" s="3">
        <v>32.49</v>
      </c>
      <c r="X1317" s="3">
        <v>0</v>
      </c>
    </row>
    <row r="1318" spans="6:24" x14ac:dyDescent="0.25">
      <c r="F1318" s="2">
        <v>161</v>
      </c>
      <c r="G1318" s="2">
        <v>0</v>
      </c>
      <c r="V1318" s="2">
        <v>218.5</v>
      </c>
      <c r="W1318" s="2">
        <v>37.15</v>
      </c>
      <c r="X1318" s="2">
        <v>0</v>
      </c>
    </row>
    <row r="1319" spans="6:24" x14ac:dyDescent="0.25">
      <c r="F1319" s="3">
        <v>137</v>
      </c>
      <c r="G1319" s="3">
        <v>0</v>
      </c>
      <c r="V1319" s="3">
        <v>97.5</v>
      </c>
      <c r="W1319" s="3">
        <v>16.579999999999998</v>
      </c>
      <c r="X1319" s="3">
        <v>0</v>
      </c>
    </row>
    <row r="1320" spans="6:24" x14ac:dyDescent="0.25">
      <c r="F1320" s="2">
        <v>123</v>
      </c>
      <c r="G1320" s="2">
        <v>0</v>
      </c>
      <c r="V1320" s="2">
        <v>128.69999999999999</v>
      </c>
      <c r="W1320" s="2">
        <v>21.88</v>
      </c>
      <c r="X1320" s="2">
        <v>0</v>
      </c>
    </row>
    <row r="1321" spans="6:24" x14ac:dyDescent="0.25">
      <c r="F1321" s="3">
        <v>80</v>
      </c>
      <c r="G1321" s="3">
        <v>0</v>
      </c>
      <c r="V1321" s="3">
        <v>236.6</v>
      </c>
      <c r="W1321" s="3">
        <v>40.22</v>
      </c>
      <c r="X1321" s="3">
        <v>0</v>
      </c>
    </row>
    <row r="1322" spans="6:24" x14ac:dyDescent="0.25">
      <c r="F1322" s="2">
        <v>94</v>
      </c>
      <c r="G1322" s="2">
        <v>0</v>
      </c>
      <c r="V1322" s="2">
        <v>85.9</v>
      </c>
      <c r="W1322" s="2">
        <v>14.6</v>
      </c>
      <c r="X1322" s="2">
        <v>0</v>
      </c>
    </row>
    <row r="1323" spans="6:24" x14ac:dyDescent="0.25">
      <c r="F1323" s="3">
        <v>105</v>
      </c>
      <c r="G1323" s="3">
        <v>0</v>
      </c>
      <c r="V1323" s="3">
        <v>141.19999999999999</v>
      </c>
      <c r="W1323" s="3">
        <v>24</v>
      </c>
      <c r="X1323" s="3">
        <v>0</v>
      </c>
    </row>
    <row r="1324" spans="6:24" x14ac:dyDescent="0.25">
      <c r="F1324" s="2">
        <v>73</v>
      </c>
      <c r="G1324" s="2">
        <v>0</v>
      </c>
      <c r="V1324" s="2">
        <v>194.4</v>
      </c>
      <c r="W1324" s="2">
        <v>33.049999999999997</v>
      </c>
      <c r="X1324" s="2">
        <v>0</v>
      </c>
    </row>
    <row r="1325" spans="6:24" x14ac:dyDescent="0.25">
      <c r="F1325" s="3">
        <v>112</v>
      </c>
      <c r="G1325" s="3">
        <v>0</v>
      </c>
      <c r="V1325" s="3">
        <v>167.6</v>
      </c>
      <c r="W1325" s="3">
        <v>28.49</v>
      </c>
      <c r="X1325" s="3">
        <v>0</v>
      </c>
    </row>
    <row r="1326" spans="6:24" x14ac:dyDescent="0.25">
      <c r="F1326" s="2">
        <v>179</v>
      </c>
      <c r="G1326" s="2">
        <v>0</v>
      </c>
      <c r="V1326" s="2">
        <v>234.5</v>
      </c>
      <c r="W1326" s="2">
        <v>39.869999999999997</v>
      </c>
      <c r="X1326" s="2">
        <v>0</v>
      </c>
    </row>
    <row r="1327" spans="6:24" x14ac:dyDescent="0.25">
      <c r="F1327" s="3">
        <v>57</v>
      </c>
      <c r="G1327" s="3">
        <v>0</v>
      </c>
      <c r="V1327" s="3">
        <v>154.19999999999999</v>
      </c>
      <c r="W1327" s="3">
        <v>26.21</v>
      </c>
      <c r="X1327" s="3">
        <v>0</v>
      </c>
    </row>
    <row r="1328" spans="6:24" x14ac:dyDescent="0.25">
      <c r="F1328" s="2">
        <v>127</v>
      </c>
      <c r="G1328" s="2">
        <v>0</v>
      </c>
      <c r="V1328" s="2">
        <v>143.19999999999999</v>
      </c>
      <c r="W1328" s="2">
        <v>24.34</v>
      </c>
      <c r="X1328" s="2">
        <v>0</v>
      </c>
    </row>
    <row r="1329" spans="6:24" x14ac:dyDescent="0.25">
      <c r="F1329" s="3">
        <v>122</v>
      </c>
      <c r="G1329" s="3">
        <v>0</v>
      </c>
      <c r="V1329" s="3">
        <v>216.4</v>
      </c>
      <c r="W1329" s="3">
        <v>36.79</v>
      </c>
      <c r="X1329" s="3">
        <v>0</v>
      </c>
    </row>
    <row r="1330" spans="6:24" x14ac:dyDescent="0.25">
      <c r="F1330" s="2">
        <v>33</v>
      </c>
      <c r="G1330" s="2">
        <v>0</v>
      </c>
      <c r="V1330" s="2">
        <v>161.9</v>
      </c>
      <c r="W1330" s="2">
        <v>27.52</v>
      </c>
      <c r="X1330" s="2">
        <v>0</v>
      </c>
    </row>
    <row r="1331" spans="6:24" x14ac:dyDescent="0.25">
      <c r="F1331" s="3">
        <v>94</v>
      </c>
      <c r="G1331" s="3">
        <v>0</v>
      </c>
      <c r="V1331" s="3">
        <v>118.7</v>
      </c>
      <c r="W1331" s="3">
        <v>20.18</v>
      </c>
      <c r="X1331" s="3">
        <v>0</v>
      </c>
    </row>
    <row r="1332" spans="6:24" x14ac:dyDescent="0.25">
      <c r="F1332" s="2">
        <v>100</v>
      </c>
      <c r="G1332" s="2">
        <v>0</v>
      </c>
      <c r="V1332" s="2">
        <v>179.1</v>
      </c>
      <c r="W1332" s="2">
        <v>30.45</v>
      </c>
      <c r="X1332" s="2">
        <v>0</v>
      </c>
    </row>
    <row r="1333" spans="6:24" x14ac:dyDescent="0.25">
      <c r="F1333" s="3">
        <v>106</v>
      </c>
      <c r="G1333" s="3">
        <v>0</v>
      </c>
      <c r="V1333" s="3">
        <v>147.9</v>
      </c>
      <c r="W1333" s="3">
        <v>25.14</v>
      </c>
      <c r="X1333" s="3">
        <v>0</v>
      </c>
    </row>
    <row r="1334" spans="6:24" x14ac:dyDescent="0.25">
      <c r="F1334" s="2">
        <v>148</v>
      </c>
      <c r="G1334" s="2">
        <v>0</v>
      </c>
      <c r="V1334" s="2">
        <v>209.2</v>
      </c>
      <c r="W1334" s="2">
        <v>35.56</v>
      </c>
      <c r="X1334" s="2">
        <v>0</v>
      </c>
    </row>
    <row r="1335" spans="6:24" x14ac:dyDescent="0.25">
      <c r="F1335" s="3">
        <v>120</v>
      </c>
      <c r="G1335" s="3">
        <v>0</v>
      </c>
      <c r="V1335" s="3">
        <v>244.3</v>
      </c>
      <c r="W1335" s="3">
        <v>41.53</v>
      </c>
      <c r="X1335" s="3">
        <v>0</v>
      </c>
    </row>
    <row r="1336" spans="6:24" x14ac:dyDescent="0.25">
      <c r="F1336" s="2">
        <v>91</v>
      </c>
      <c r="G1336" s="2">
        <v>0</v>
      </c>
      <c r="V1336" s="2">
        <v>175.3</v>
      </c>
      <c r="W1336" s="2">
        <v>29.8</v>
      </c>
      <c r="X1336" s="2">
        <v>0</v>
      </c>
    </row>
    <row r="1337" spans="6:24" x14ac:dyDescent="0.25">
      <c r="F1337" s="3">
        <v>86</v>
      </c>
      <c r="G1337" s="3">
        <v>0</v>
      </c>
      <c r="V1337" s="3">
        <v>150.5</v>
      </c>
      <c r="W1337" s="3">
        <v>25.59</v>
      </c>
      <c r="X1337" s="3">
        <v>0</v>
      </c>
    </row>
    <row r="1338" spans="6:24" x14ac:dyDescent="0.25">
      <c r="F1338" s="2">
        <v>94</v>
      </c>
      <c r="G1338" s="2">
        <v>0</v>
      </c>
      <c r="V1338" s="2">
        <v>163.5</v>
      </c>
      <c r="W1338" s="2">
        <v>27.8</v>
      </c>
      <c r="X1338" s="2">
        <v>0</v>
      </c>
    </row>
    <row r="1339" spans="6:24" x14ac:dyDescent="0.25">
      <c r="F1339" s="3">
        <v>85</v>
      </c>
      <c r="G1339" s="3">
        <v>1</v>
      </c>
      <c r="V1339" s="3">
        <v>236.9</v>
      </c>
      <c r="W1339" s="3">
        <v>40.270000000000003</v>
      </c>
      <c r="X1339" s="3">
        <v>1</v>
      </c>
    </row>
    <row r="1340" spans="6:24" x14ac:dyDescent="0.25">
      <c r="F1340" s="2">
        <v>89</v>
      </c>
      <c r="G1340" s="2">
        <v>0</v>
      </c>
      <c r="V1340" s="2">
        <v>82.3</v>
      </c>
      <c r="W1340" s="2">
        <v>13.99</v>
      </c>
      <c r="X1340" s="2">
        <v>0</v>
      </c>
    </row>
    <row r="1341" spans="6:24" x14ac:dyDescent="0.25">
      <c r="F1341" s="3">
        <v>128</v>
      </c>
      <c r="G1341" s="3">
        <v>0</v>
      </c>
      <c r="V1341" s="3">
        <v>216</v>
      </c>
      <c r="W1341" s="3">
        <v>36.72</v>
      </c>
      <c r="X1341" s="3">
        <v>0</v>
      </c>
    </row>
    <row r="1342" spans="6:24" x14ac:dyDescent="0.25">
      <c r="F1342" s="2">
        <v>115</v>
      </c>
      <c r="G1342" s="2">
        <v>0</v>
      </c>
      <c r="V1342" s="2">
        <v>180</v>
      </c>
      <c r="W1342" s="2">
        <v>30.6</v>
      </c>
      <c r="X1342" s="2">
        <v>0</v>
      </c>
    </row>
    <row r="1343" spans="6:24" x14ac:dyDescent="0.25">
      <c r="F1343" s="3">
        <v>76</v>
      </c>
      <c r="G1343" s="3">
        <v>0</v>
      </c>
      <c r="V1343" s="3">
        <v>143.69999999999999</v>
      </c>
      <c r="W1343" s="3">
        <v>24.43</v>
      </c>
      <c r="X1343" s="3">
        <v>0</v>
      </c>
    </row>
    <row r="1344" spans="6:24" x14ac:dyDescent="0.25">
      <c r="F1344" s="2">
        <v>90</v>
      </c>
      <c r="G1344" s="2">
        <v>0</v>
      </c>
      <c r="V1344" s="2">
        <v>185.6</v>
      </c>
      <c r="W1344" s="2">
        <v>31.55</v>
      </c>
      <c r="X1344" s="2">
        <v>0</v>
      </c>
    </row>
    <row r="1345" spans="6:24" x14ac:dyDescent="0.25">
      <c r="F1345" s="3">
        <v>30</v>
      </c>
      <c r="G1345" s="3">
        <v>0</v>
      </c>
      <c r="V1345" s="3">
        <v>137.6</v>
      </c>
      <c r="W1345" s="3">
        <v>23.39</v>
      </c>
      <c r="X1345" s="3">
        <v>0</v>
      </c>
    </row>
    <row r="1346" spans="6:24" x14ac:dyDescent="0.25">
      <c r="F1346" s="2">
        <v>105</v>
      </c>
      <c r="G1346" s="2">
        <v>1</v>
      </c>
      <c r="V1346" s="2">
        <v>273.89999999999998</v>
      </c>
      <c r="W1346" s="2">
        <v>46.56</v>
      </c>
      <c r="X1346" s="2">
        <v>1</v>
      </c>
    </row>
    <row r="1347" spans="6:24" x14ac:dyDescent="0.25">
      <c r="F1347" s="3">
        <v>102</v>
      </c>
      <c r="G1347" s="3">
        <v>0</v>
      </c>
      <c r="V1347" s="3">
        <v>125.3</v>
      </c>
      <c r="W1347" s="3">
        <v>21.3</v>
      </c>
      <c r="X1347" s="3">
        <v>0</v>
      </c>
    </row>
    <row r="1348" spans="6:24" x14ac:dyDescent="0.25">
      <c r="F1348" s="2">
        <v>63</v>
      </c>
      <c r="G1348" s="2">
        <v>0</v>
      </c>
      <c r="V1348" s="2">
        <v>214.9</v>
      </c>
      <c r="W1348" s="2">
        <v>36.53</v>
      </c>
      <c r="X1348" s="2">
        <v>0</v>
      </c>
    </row>
    <row r="1349" spans="6:24" x14ac:dyDescent="0.25">
      <c r="F1349" s="3">
        <v>155</v>
      </c>
      <c r="G1349" s="3">
        <v>0</v>
      </c>
      <c r="V1349" s="3">
        <v>163</v>
      </c>
      <c r="W1349" s="3">
        <v>27.71</v>
      </c>
      <c r="X1349" s="3">
        <v>0</v>
      </c>
    </row>
    <row r="1350" spans="6:24" x14ac:dyDescent="0.25">
      <c r="F1350" s="2">
        <v>82</v>
      </c>
      <c r="G1350" s="2">
        <v>0</v>
      </c>
      <c r="V1350" s="2">
        <v>163.80000000000001</v>
      </c>
      <c r="W1350" s="2">
        <v>27.85</v>
      </c>
      <c r="X1350" s="2">
        <v>0</v>
      </c>
    </row>
    <row r="1351" spans="6:24" x14ac:dyDescent="0.25">
      <c r="F1351" s="3">
        <v>87</v>
      </c>
      <c r="G1351" s="3">
        <v>0</v>
      </c>
      <c r="V1351" s="3">
        <v>189.5</v>
      </c>
      <c r="W1351" s="3">
        <v>32.22</v>
      </c>
      <c r="X1351" s="3">
        <v>0</v>
      </c>
    </row>
    <row r="1352" spans="6:24" x14ac:dyDescent="0.25">
      <c r="F1352" s="2">
        <v>115</v>
      </c>
      <c r="G1352" s="2">
        <v>0</v>
      </c>
      <c r="V1352" s="2">
        <v>155.19999999999999</v>
      </c>
      <c r="W1352" s="2">
        <v>26.38</v>
      </c>
      <c r="X1352" s="2">
        <v>0</v>
      </c>
    </row>
    <row r="1353" spans="6:24" x14ac:dyDescent="0.25">
      <c r="F1353" s="3">
        <v>121</v>
      </c>
      <c r="G1353" s="3">
        <v>0</v>
      </c>
      <c r="V1353" s="3">
        <v>254.1</v>
      </c>
      <c r="W1353" s="3">
        <v>43.2</v>
      </c>
      <c r="X1353" s="3">
        <v>0</v>
      </c>
    </row>
    <row r="1354" spans="6:24" x14ac:dyDescent="0.25">
      <c r="F1354" s="2">
        <v>54</v>
      </c>
      <c r="G1354" s="2">
        <v>0</v>
      </c>
      <c r="V1354" s="2">
        <v>112</v>
      </c>
      <c r="W1354" s="2">
        <v>19.04</v>
      </c>
      <c r="X1354" s="2">
        <v>0</v>
      </c>
    </row>
    <row r="1355" spans="6:24" x14ac:dyDescent="0.25">
      <c r="F1355" s="3">
        <v>105</v>
      </c>
      <c r="G1355" s="3">
        <v>0</v>
      </c>
      <c r="V1355" s="3">
        <v>115.5</v>
      </c>
      <c r="W1355" s="3">
        <v>19.64</v>
      </c>
      <c r="X1355" s="3">
        <v>0</v>
      </c>
    </row>
    <row r="1356" spans="6:24" x14ac:dyDescent="0.25">
      <c r="F1356" s="2">
        <v>73</v>
      </c>
      <c r="G1356" s="2">
        <v>0</v>
      </c>
      <c r="V1356" s="2">
        <v>137.1</v>
      </c>
      <c r="W1356" s="2">
        <v>23.31</v>
      </c>
      <c r="X1356" s="2">
        <v>0</v>
      </c>
    </row>
    <row r="1357" spans="6:24" x14ac:dyDescent="0.25">
      <c r="F1357" s="3">
        <v>95</v>
      </c>
      <c r="G1357" s="3">
        <v>0</v>
      </c>
      <c r="V1357" s="3">
        <v>198.4</v>
      </c>
      <c r="W1357" s="3">
        <v>33.729999999999997</v>
      </c>
      <c r="X1357" s="3">
        <v>0</v>
      </c>
    </row>
    <row r="1358" spans="6:24" x14ac:dyDescent="0.25">
      <c r="F1358" s="2">
        <v>21</v>
      </c>
      <c r="G1358" s="2">
        <v>0</v>
      </c>
      <c r="V1358" s="2">
        <v>132.69999999999999</v>
      </c>
      <c r="W1358" s="2">
        <v>22.56</v>
      </c>
      <c r="X1358" s="2">
        <v>0</v>
      </c>
    </row>
    <row r="1359" spans="6:24" x14ac:dyDescent="0.25">
      <c r="F1359" s="3">
        <v>163</v>
      </c>
      <c r="G1359" s="3">
        <v>0</v>
      </c>
      <c r="V1359" s="3">
        <v>219.6</v>
      </c>
      <c r="W1359" s="3">
        <v>37.33</v>
      </c>
      <c r="X1359" s="3">
        <v>0</v>
      </c>
    </row>
    <row r="1360" spans="6:24" x14ac:dyDescent="0.25">
      <c r="F1360" s="2">
        <v>57</v>
      </c>
      <c r="G1360" s="2">
        <v>0</v>
      </c>
      <c r="V1360" s="2">
        <v>169.6</v>
      </c>
      <c r="W1360" s="2">
        <v>28.83</v>
      </c>
      <c r="X1360" s="2">
        <v>0</v>
      </c>
    </row>
    <row r="1361" spans="6:24" x14ac:dyDescent="0.25">
      <c r="F1361" s="3">
        <v>104</v>
      </c>
      <c r="G1361" s="3">
        <v>0</v>
      </c>
      <c r="V1361" s="3">
        <v>160.4</v>
      </c>
      <c r="W1361" s="3">
        <v>27.27</v>
      </c>
      <c r="X1361" s="3">
        <v>0</v>
      </c>
    </row>
    <row r="1362" spans="6:24" x14ac:dyDescent="0.25">
      <c r="F1362" s="2">
        <v>95</v>
      </c>
      <c r="G1362" s="2">
        <v>0</v>
      </c>
      <c r="V1362" s="2">
        <v>194.6</v>
      </c>
      <c r="W1362" s="2">
        <v>33.08</v>
      </c>
      <c r="X1362" s="2">
        <v>0</v>
      </c>
    </row>
    <row r="1363" spans="6:24" x14ac:dyDescent="0.25">
      <c r="F1363" s="3">
        <v>74</v>
      </c>
      <c r="G1363" s="3">
        <v>0</v>
      </c>
      <c r="V1363" s="3">
        <v>157.1</v>
      </c>
      <c r="W1363" s="3">
        <v>26.71</v>
      </c>
      <c r="X1363" s="3">
        <v>0</v>
      </c>
    </row>
    <row r="1364" spans="6:24" x14ac:dyDescent="0.25">
      <c r="F1364" s="2">
        <v>67</v>
      </c>
      <c r="G1364" s="2">
        <v>0</v>
      </c>
      <c r="V1364" s="2">
        <v>179.8</v>
      </c>
      <c r="W1364" s="2">
        <v>30.57</v>
      </c>
      <c r="X1364" s="2">
        <v>0</v>
      </c>
    </row>
    <row r="1365" spans="6:24" x14ac:dyDescent="0.25">
      <c r="F1365" s="3">
        <v>104</v>
      </c>
      <c r="G1365" s="3">
        <v>0</v>
      </c>
      <c r="V1365" s="3">
        <v>148.19999999999999</v>
      </c>
      <c r="W1365" s="3">
        <v>25.19</v>
      </c>
      <c r="X1365" s="3">
        <v>0</v>
      </c>
    </row>
    <row r="1366" spans="6:24" x14ac:dyDescent="0.25">
      <c r="F1366" s="2">
        <v>71</v>
      </c>
      <c r="G1366" s="2">
        <v>0</v>
      </c>
      <c r="V1366" s="2">
        <v>183.2</v>
      </c>
      <c r="W1366" s="2">
        <v>31.14</v>
      </c>
      <c r="X1366" s="2">
        <v>0</v>
      </c>
    </row>
    <row r="1367" spans="6:24" x14ac:dyDescent="0.25">
      <c r="F1367" s="3">
        <v>149</v>
      </c>
      <c r="G1367" s="3">
        <v>1</v>
      </c>
      <c r="V1367" s="3">
        <v>119.2</v>
      </c>
      <c r="W1367" s="3">
        <v>20.260000000000002</v>
      </c>
      <c r="X1367" s="3">
        <v>1</v>
      </c>
    </row>
    <row r="1368" spans="6:24" x14ac:dyDescent="0.25">
      <c r="F1368" s="2">
        <v>154</v>
      </c>
      <c r="G1368" s="2">
        <v>0</v>
      </c>
      <c r="V1368" s="2">
        <v>224</v>
      </c>
      <c r="W1368" s="2">
        <v>38.08</v>
      </c>
      <c r="X1368" s="2">
        <v>0</v>
      </c>
    </row>
    <row r="1369" spans="6:24" x14ac:dyDescent="0.25">
      <c r="F1369" s="3">
        <v>117</v>
      </c>
      <c r="G1369" s="3">
        <v>0</v>
      </c>
      <c r="V1369" s="3">
        <v>184.8</v>
      </c>
      <c r="W1369" s="3">
        <v>31.42</v>
      </c>
      <c r="X1369" s="3">
        <v>0</v>
      </c>
    </row>
    <row r="1370" spans="6:24" x14ac:dyDescent="0.25">
      <c r="F1370" s="2">
        <v>130</v>
      </c>
      <c r="G1370" s="2">
        <v>0</v>
      </c>
      <c r="V1370" s="2">
        <v>176.3</v>
      </c>
      <c r="W1370" s="2">
        <v>29.97</v>
      </c>
      <c r="X1370" s="2">
        <v>0</v>
      </c>
    </row>
    <row r="1371" spans="6:24" x14ac:dyDescent="0.25">
      <c r="F1371" s="3">
        <v>73</v>
      </c>
      <c r="G1371" s="3">
        <v>0</v>
      </c>
      <c r="V1371" s="3">
        <v>241.7</v>
      </c>
      <c r="W1371" s="3">
        <v>41.09</v>
      </c>
      <c r="X1371" s="3">
        <v>0</v>
      </c>
    </row>
    <row r="1372" spans="6:24" x14ac:dyDescent="0.25">
      <c r="F1372" s="2">
        <v>100</v>
      </c>
      <c r="G1372" s="2">
        <v>0</v>
      </c>
      <c r="V1372" s="2">
        <v>224.7</v>
      </c>
      <c r="W1372" s="2">
        <v>38.200000000000003</v>
      </c>
      <c r="X1372" s="2">
        <v>0</v>
      </c>
    </row>
    <row r="1373" spans="6:24" x14ac:dyDescent="0.25">
      <c r="F1373" s="3">
        <v>149</v>
      </c>
      <c r="G1373" s="3">
        <v>0</v>
      </c>
      <c r="V1373" s="3">
        <v>207.3</v>
      </c>
      <c r="W1373" s="3">
        <v>35.24</v>
      </c>
      <c r="X1373" s="3">
        <v>0</v>
      </c>
    </row>
    <row r="1374" spans="6:24" x14ac:dyDescent="0.25">
      <c r="F1374" s="2">
        <v>29</v>
      </c>
      <c r="G1374" s="2">
        <v>0</v>
      </c>
      <c r="V1374" s="2">
        <v>196.8</v>
      </c>
      <c r="W1374" s="2">
        <v>33.46</v>
      </c>
      <c r="X1374" s="2">
        <v>0</v>
      </c>
    </row>
    <row r="1375" spans="6:24" x14ac:dyDescent="0.25">
      <c r="F1375" s="3">
        <v>131</v>
      </c>
      <c r="G1375" s="3">
        <v>0</v>
      </c>
      <c r="V1375" s="3">
        <v>110.9</v>
      </c>
      <c r="W1375" s="3">
        <v>18.850000000000001</v>
      </c>
      <c r="X1375" s="3">
        <v>0</v>
      </c>
    </row>
    <row r="1376" spans="6:24" x14ac:dyDescent="0.25">
      <c r="F1376" s="2">
        <v>153</v>
      </c>
      <c r="G1376" s="2">
        <v>0</v>
      </c>
      <c r="V1376" s="2">
        <v>122.5</v>
      </c>
      <c r="W1376" s="2">
        <v>20.83</v>
      </c>
      <c r="X1376" s="2">
        <v>0</v>
      </c>
    </row>
    <row r="1377" spans="6:24" x14ac:dyDescent="0.25">
      <c r="F1377" s="3">
        <v>133</v>
      </c>
      <c r="G1377" s="3">
        <v>0</v>
      </c>
      <c r="V1377" s="3">
        <v>187</v>
      </c>
      <c r="W1377" s="3">
        <v>31.79</v>
      </c>
      <c r="X1377" s="3">
        <v>0</v>
      </c>
    </row>
    <row r="1378" spans="6:24" x14ac:dyDescent="0.25">
      <c r="F1378" s="2">
        <v>112</v>
      </c>
      <c r="G1378" s="2">
        <v>0</v>
      </c>
      <c r="V1378" s="2">
        <v>170.5</v>
      </c>
      <c r="W1378" s="2">
        <v>28.99</v>
      </c>
      <c r="X1378" s="2">
        <v>0</v>
      </c>
    </row>
    <row r="1379" spans="6:24" x14ac:dyDescent="0.25">
      <c r="F1379" s="3">
        <v>87</v>
      </c>
      <c r="G1379" s="3">
        <v>0</v>
      </c>
      <c r="V1379" s="3">
        <v>204.8</v>
      </c>
      <c r="W1379" s="3">
        <v>34.82</v>
      </c>
      <c r="X1379" s="3">
        <v>0</v>
      </c>
    </row>
    <row r="1380" spans="6:24" x14ac:dyDescent="0.25">
      <c r="F1380" s="2">
        <v>66</v>
      </c>
      <c r="G1380" s="2">
        <v>1</v>
      </c>
      <c r="V1380" s="2">
        <v>154</v>
      </c>
      <c r="W1380" s="2">
        <v>26.18</v>
      </c>
      <c r="X1380" s="2">
        <v>1</v>
      </c>
    </row>
    <row r="1381" spans="6:24" x14ac:dyDescent="0.25">
      <c r="F1381" s="3">
        <v>74</v>
      </c>
      <c r="G1381" s="3">
        <v>0</v>
      </c>
      <c r="V1381" s="3">
        <v>225.2</v>
      </c>
      <c r="W1381" s="3">
        <v>38.28</v>
      </c>
      <c r="X1381" s="3">
        <v>0</v>
      </c>
    </row>
    <row r="1382" spans="6:24" x14ac:dyDescent="0.25">
      <c r="F1382" s="2">
        <v>116</v>
      </c>
      <c r="G1382" s="2">
        <v>1</v>
      </c>
      <c r="V1382" s="2">
        <v>159.4</v>
      </c>
      <c r="W1382" s="2">
        <v>27.1</v>
      </c>
      <c r="X1382" s="2">
        <v>1</v>
      </c>
    </row>
    <row r="1383" spans="6:24" x14ac:dyDescent="0.25">
      <c r="F1383" s="3">
        <v>68</v>
      </c>
      <c r="G1383" s="3">
        <v>0</v>
      </c>
      <c r="V1383" s="3">
        <v>172.7</v>
      </c>
      <c r="W1383" s="3">
        <v>29.36</v>
      </c>
      <c r="X1383" s="3">
        <v>0</v>
      </c>
    </row>
    <row r="1384" spans="6:24" x14ac:dyDescent="0.25">
      <c r="F1384" s="2">
        <v>68</v>
      </c>
      <c r="G1384" s="2">
        <v>0</v>
      </c>
      <c r="V1384" s="2">
        <v>222.8</v>
      </c>
      <c r="W1384" s="2">
        <v>37.880000000000003</v>
      </c>
      <c r="X1384" s="2">
        <v>0</v>
      </c>
    </row>
    <row r="1385" spans="6:24" x14ac:dyDescent="0.25">
      <c r="F1385" s="3">
        <v>54</v>
      </c>
      <c r="G1385" s="3">
        <v>0</v>
      </c>
      <c r="V1385" s="3">
        <v>214.1</v>
      </c>
      <c r="W1385" s="3">
        <v>36.4</v>
      </c>
      <c r="X1385" s="3">
        <v>0</v>
      </c>
    </row>
    <row r="1386" spans="6:24" x14ac:dyDescent="0.25">
      <c r="F1386" s="2">
        <v>107</v>
      </c>
      <c r="G1386" s="2">
        <v>0</v>
      </c>
      <c r="V1386" s="2">
        <v>134</v>
      </c>
      <c r="W1386" s="2">
        <v>22.78</v>
      </c>
      <c r="X1386" s="2">
        <v>0</v>
      </c>
    </row>
    <row r="1387" spans="6:24" x14ac:dyDescent="0.25">
      <c r="F1387" s="3">
        <v>124</v>
      </c>
      <c r="G1387" s="3">
        <v>0</v>
      </c>
      <c r="V1387" s="3">
        <v>184.8</v>
      </c>
      <c r="W1387" s="3">
        <v>31.42</v>
      </c>
      <c r="X1387" s="3">
        <v>0</v>
      </c>
    </row>
    <row r="1388" spans="6:24" x14ac:dyDescent="0.25">
      <c r="F1388" s="2">
        <v>95</v>
      </c>
      <c r="G1388" s="2">
        <v>0</v>
      </c>
      <c r="V1388" s="2">
        <v>283.10000000000002</v>
      </c>
      <c r="W1388" s="2">
        <v>48.13</v>
      </c>
      <c r="X1388" s="2">
        <v>0</v>
      </c>
    </row>
    <row r="1389" spans="6:24" x14ac:dyDescent="0.25">
      <c r="F1389" s="3">
        <v>173</v>
      </c>
      <c r="G1389" s="3">
        <v>1</v>
      </c>
      <c r="V1389" s="3">
        <v>291.8</v>
      </c>
      <c r="W1389" s="3">
        <v>49.61</v>
      </c>
      <c r="X1389" s="3">
        <v>1</v>
      </c>
    </row>
    <row r="1390" spans="6:24" x14ac:dyDescent="0.25">
      <c r="F1390" s="2">
        <v>110</v>
      </c>
      <c r="G1390" s="2">
        <v>0</v>
      </c>
      <c r="V1390" s="2">
        <v>222.7</v>
      </c>
      <c r="W1390" s="2">
        <v>37.86</v>
      </c>
      <c r="X1390" s="2">
        <v>0</v>
      </c>
    </row>
    <row r="1391" spans="6:24" x14ac:dyDescent="0.25">
      <c r="F1391" s="3">
        <v>102</v>
      </c>
      <c r="G1391" s="3">
        <v>0</v>
      </c>
      <c r="V1391" s="3">
        <v>174.5</v>
      </c>
      <c r="W1391" s="3">
        <v>29.67</v>
      </c>
      <c r="X1391" s="3">
        <v>0</v>
      </c>
    </row>
    <row r="1392" spans="6:24" x14ac:dyDescent="0.25">
      <c r="F1392" s="2">
        <v>130</v>
      </c>
      <c r="G1392" s="2">
        <v>0</v>
      </c>
      <c r="V1392" s="2">
        <v>68.400000000000006</v>
      </c>
      <c r="W1392" s="2">
        <v>11.63</v>
      </c>
      <c r="X1392" s="2">
        <v>0</v>
      </c>
    </row>
    <row r="1393" spans="6:24" x14ac:dyDescent="0.25">
      <c r="F1393" s="3">
        <v>91</v>
      </c>
      <c r="G1393" s="3">
        <v>0</v>
      </c>
      <c r="V1393" s="3">
        <v>273</v>
      </c>
      <c r="W1393" s="3">
        <v>46.41</v>
      </c>
      <c r="X1393" s="3">
        <v>0</v>
      </c>
    </row>
    <row r="1394" spans="6:24" x14ac:dyDescent="0.25">
      <c r="F1394" s="2">
        <v>64</v>
      </c>
      <c r="G1394" s="2">
        <v>1</v>
      </c>
      <c r="V1394" s="2">
        <v>225.3</v>
      </c>
      <c r="W1394" s="2">
        <v>38.299999999999997</v>
      </c>
      <c r="X1394" s="2">
        <v>1</v>
      </c>
    </row>
    <row r="1395" spans="6:24" x14ac:dyDescent="0.25">
      <c r="F1395" s="3">
        <v>176</v>
      </c>
      <c r="G1395" s="3">
        <v>0</v>
      </c>
      <c r="V1395" s="3">
        <v>283.2</v>
      </c>
      <c r="W1395" s="3">
        <v>48.14</v>
      </c>
      <c r="X1395" s="3">
        <v>0</v>
      </c>
    </row>
    <row r="1396" spans="6:24" x14ac:dyDescent="0.25">
      <c r="F1396" s="2">
        <v>93</v>
      </c>
      <c r="G1396" s="2">
        <v>1</v>
      </c>
      <c r="V1396" s="2">
        <v>131.4</v>
      </c>
      <c r="W1396" s="2">
        <v>22.34</v>
      </c>
      <c r="X1396" s="2">
        <v>1</v>
      </c>
    </row>
    <row r="1397" spans="6:24" x14ac:dyDescent="0.25">
      <c r="F1397" s="3">
        <v>84</v>
      </c>
      <c r="G1397" s="3">
        <v>0</v>
      </c>
      <c r="V1397" s="3">
        <v>89.7</v>
      </c>
      <c r="W1397" s="3">
        <v>15.25</v>
      </c>
      <c r="X1397" s="3">
        <v>0</v>
      </c>
    </row>
    <row r="1398" spans="6:24" x14ac:dyDescent="0.25">
      <c r="F1398" s="2">
        <v>138</v>
      </c>
      <c r="G1398" s="2">
        <v>0</v>
      </c>
      <c r="V1398" s="2">
        <v>127.1</v>
      </c>
      <c r="W1398" s="2">
        <v>21.61</v>
      </c>
      <c r="X1398" s="2">
        <v>0</v>
      </c>
    </row>
    <row r="1399" spans="6:24" x14ac:dyDescent="0.25">
      <c r="F1399" s="3">
        <v>101</v>
      </c>
      <c r="G1399" s="3">
        <v>0</v>
      </c>
      <c r="V1399" s="3">
        <v>105.9</v>
      </c>
      <c r="W1399" s="3">
        <v>18</v>
      </c>
      <c r="X1399" s="3">
        <v>0</v>
      </c>
    </row>
    <row r="1400" spans="6:24" x14ac:dyDescent="0.25">
      <c r="F1400" s="2">
        <v>136</v>
      </c>
      <c r="G1400" s="2">
        <v>0</v>
      </c>
      <c r="V1400" s="2">
        <v>142.30000000000001</v>
      </c>
      <c r="W1400" s="2">
        <v>24.19</v>
      </c>
      <c r="X1400" s="2">
        <v>0</v>
      </c>
    </row>
    <row r="1401" spans="6:24" x14ac:dyDescent="0.25">
      <c r="F1401" s="3">
        <v>132</v>
      </c>
      <c r="G1401" s="3">
        <v>0</v>
      </c>
      <c r="V1401" s="3">
        <v>201.9</v>
      </c>
      <c r="W1401" s="3">
        <v>34.32</v>
      </c>
      <c r="X1401" s="3">
        <v>0</v>
      </c>
    </row>
    <row r="1402" spans="6:24" x14ac:dyDescent="0.25">
      <c r="F1402" s="2">
        <v>128</v>
      </c>
      <c r="G1402" s="2">
        <v>0</v>
      </c>
      <c r="V1402" s="2">
        <v>247.3</v>
      </c>
      <c r="W1402" s="2">
        <v>42.04</v>
      </c>
      <c r="X1402" s="2">
        <v>0</v>
      </c>
    </row>
    <row r="1403" spans="6:24" x14ac:dyDescent="0.25">
      <c r="F1403" s="3">
        <v>92</v>
      </c>
      <c r="G1403" s="3">
        <v>0</v>
      </c>
      <c r="V1403" s="3">
        <v>242.2</v>
      </c>
      <c r="W1403" s="3">
        <v>41.17</v>
      </c>
      <c r="X1403" s="3">
        <v>0</v>
      </c>
    </row>
    <row r="1404" spans="6:24" x14ac:dyDescent="0.25">
      <c r="F1404" s="2">
        <v>197</v>
      </c>
      <c r="G1404" s="2">
        <v>1</v>
      </c>
      <c r="V1404" s="2">
        <v>127.3</v>
      </c>
      <c r="W1404" s="2">
        <v>21.64</v>
      </c>
      <c r="X1404" s="2">
        <v>1</v>
      </c>
    </row>
    <row r="1405" spans="6:24" x14ac:dyDescent="0.25">
      <c r="F1405" s="3">
        <v>191</v>
      </c>
      <c r="G1405" s="3">
        <v>0</v>
      </c>
      <c r="V1405" s="3">
        <v>162</v>
      </c>
      <c r="W1405" s="3">
        <v>27.54</v>
      </c>
      <c r="X1405" s="3">
        <v>0</v>
      </c>
    </row>
    <row r="1406" spans="6:24" x14ac:dyDescent="0.25">
      <c r="F1406" s="2">
        <v>99</v>
      </c>
      <c r="G1406" s="2">
        <v>0</v>
      </c>
      <c r="V1406" s="2">
        <v>179.1</v>
      </c>
      <c r="W1406" s="2">
        <v>30.45</v>
      </c>
      <c r="X1406" s="2">
        <v>0</v>
      </c>
    </row>
    <row r="1407" spans="6:24" x14ac:dyDescent="0.25">
      <c r="F1407" s="3">
        <v>78</v>
      </c>
      <c r="G1407" s="3">
        <v>0</v>
      </c>
      <c r="V1407" s="3">
        <v>193.1</v>
      </c>
      <c r="W1407" s="3">
        <v>32.83</v>
      </c>
      <c r="X1407" s="3">
        <v>0</v>
      </c>
    </row>
    <row r="1408" spans="6:24" x14ac:dyDescent="0.25">
      <c r="F1408" s="2">
        <v>98</v>
      </c>
      <c r="G1408" s="2">
        <v>0</v>
      </c>
      <c r="V1408" s="2">
        <v>171.7</v>
      </c>
      <c r="W1408" s="2">
        <v>29.19</v>
      </c>
      <c r="X1408" s="2">
        <v>0</v>
      </c>
    </row>
    <row r="1409" spans="6:24" x14ac:dyDescent="0.25">
      <c r="F1409" s="3">
        <v>56</v>
      </c>
      <c r="G1409" s="3">
        <v>0</v>
      </c>
      <c r="V1409" s="3">
        <v>121.7</v>
      </c>
      <c r="W1409" s="3">
        <v>20.69</v>
      </c>
      <c r="X1409" s="3">
        <v>0</v>
      </c>
    </row>
    <row r="1410" spans="6:24" x14ac:dyDescent="0.25">
      <c r="F1410" s="2">
        <v>84</v>
      </c>
      <c r="G1410" s="2">
        <v>0</v>
      </c>
      <c r="V1410" s="2">
        <v>130.19999999999999</v>
      </c>
      <c r="W1410" s="2">
        <v>22.13</v>
      </c>
      <c r="X1410" s="2">
        <v>0</v>
      </c>
    </row>
    <row r="1411" spans="6:24" x14ac:dyDescent="0.25">
      <c r="F1411" s="3">
        <v>95</v>
      </c>
      <c r="G1411" s="3">
        <v>0</v>
      </c>
      <c r="V1411" s="3">
        <v>203.4</v>
      </c>
      <c r="W1411" s="3">
        <v>34.58</v>
      </c>
      <c r="X1411" s="3">
        <v>0</v>
      </c>
    </row>
    <row r="1412" spans="6:24" x14ac:dyDescent="0.25">
      <c r="F1412" s="2">
        <v>16</v>
      </c>
      <c r="G1412" s="2">
        <v>0</v>
      </c>
      <c r="V1412" s="2">
        <v>174.7</v>
      </c>
      <c r="W1412" s="2">
        <v>29.7</v>
      </c>
      <c r="X1412" s="2">
        <v>0</v>
      </c>
    </row>
    <row r="1413" spans="6:24" x14ac:dyDescent="0.25">
      <c r="F1413" s="3">
        <v>76</v>
      </c>
      <c r="G1413" s="3">
        <v>1</v>
      </c>
      <c r="V1413" s="3">
        <v>241</v>
      </c>
      <c r="W1413" s="3">
        <v>40.97</v>
      </c>
      <c r="X1413" s="3">
        <v>1</v>
      </c>
    </row>
    <row r="1414" spans="6:24" x14ac:dyDescent="0.25">
      <c r="F1414" s="2">
        <v>93</v>
      </c>
      <c r="G1414" s="2">
        <v>0</v>
      </c>
      <c r="V1414" s="2">
        <v>141.69999999999999</v>
      </c>
      <c r="W1414" s="2">
        <v>24.09</v>
      </c>
      <c r="X1414" s="2">
        <v>0</v>
      </c>
    </row>
    <row r="1415" spans="6:24" x14ac:dyDescent="0.25">
      <c r="F1415" s="3">
        <v>83</v>
      </c>
      <c r="G1415" s="3">
        <v>0</v>
      </c>
      <c r="V1415" s="3">
        <v>134.80000000000001</v>
      </c>
      <c r="W1415" s="3">
        <v>22.92</v>
      </c>
      <c r="X1415" s="3">
        <v>0</v>
      </c>
    </row>
    <row r="1416" spans="6:24" x14ac:dyDescent="0.25">
      <c r="F1416" s="2">
        <v>123</v>
      </c>
      <c r="G1416" s="2">
        <v>0</v>
      </c>
      <c r="V1416" s="2">
        <v>163.1</v>
      </c>
      <c r="W1416" s="2">
        <v>27.73</v>
      </c>
      <c r="X1416" s="2">
        <v>0</v>
      </c>
    </row>
    <row r="1417" spans="6:24" x14ac:dyDescent="0.25">
      <c r="F1417" s="3">
        <v>82</v>
      </c>
      <c r="G1417" s="3">
        <v>1</v>
      </c>
      <c r="V1417" s="3">
        <v>329.8</v>
      </c>
      <c r="W1417" s="3">
        <v>56.07</v>
      </c>
      <c r="X1417" s="3">
        <v>1</v>
      </c>
    </row>
    <row r="1418" spans="6:24" x14ac:dyDescent="0.25">
      <c r="F1418" s="2">
        <v>110</v>
      </c>
      <c r="G1418" s="2">
        <v>0</v>
      </c>
      <c r="V1418" s="2">
        <v>131.9</v>
      </c>
      <c r="W1418" s="2">
        <v>22.42</v>
      </c>
      <c r="X1418" s="2">
        <v>0</v>
      </c>
    </row>
    <row r="1419" spans="6:24" x14ac:dyDescent="0.25">
      <c r="F1419" s="3">
        <v>96</v>
      </c>
      <c r="G1419" s="3">
        <v>0</v>
      </c>
      <c r="V1419" s="3">
        <v>150</v>
      </c>
      <c r="W1419" s="3">
        <v>25.5</v>
      </c>
      <c r="X1419" s="3">
        <v>0</v>
      </c>
    </row>
    <row r="1420" spans="6:24" x14ac:dyDescent="0.25">
      <c r="F1420" s="2">
        <v>47</v>
      </c>
      <c r="G1420" s="2">
        <v>0</v>
      </c>
      <c r="V1420" s="2">
        <v>196.6</v>
      </c>
      <c r="W1420" s="2">
        <v>33.42</v>
      </c>
      <c r="X1420" s="2">
        <v>0</v>
      </c>
    </row>
    <row r="1421" spans="6:24" x14ac:dyDescent="0.25">
      <c r="F1421" s="3">
        <v>115</v>
      </c>
      <c r="G1421" s="3">
        <v>0</v>
      </c>
      <c r="V1421" s="3">
        <v>99.7</v>
      </c>
      <c r="W1421" s="3">
        <v>16.95</v>
      </c>
      <c r="X1421" s="3">
        <v>0</v>
      </c>
    </row>
    <row r="1422" spans="6:24" x14ac:dyDescent="0.25">
      <c r="F1422" s="2">
        <v>69</v>
      </c>
      <c r="G1422" s="2">
        <v>0</v>
      </c>
      <c r="V1422" s="2">
        <v>143.6</v>
      </c>
      <c r="W1422" s="2">
        <v>24.41</v>
      </c>
      <c r="X1422" s="2">
        <v>0</v>
      </c>
    </row>
    <row r="1423" spans="6:24" x14ac:dyDescent="0.25">
      <c r="F1423" s="3">
        <v>163</v>
      </c>
      <c r="G1423" s="3">
        <v>0</v>
      </c>
      <c r="V1423" s="3">
        <v>231.9</v>
      </c>
      <c r="W1423" s="3">
        <v>39.42</v>
      </c>
      <c r="X1423" s="3">
        <v>0</v>
      </c>
    </row>
    <row r="1424" spans="6:24" x14ac:dyDescent="0.25">
      <c r="F1424" s="2">
        <v>98</v>
      </c>
      <c r="G1424" s="2">
        <v>0</v>
      </c>
      <c r="V1424" s="2">
        <v>72.8</v>
      </c>
      <c r="W1424" s="2">
        <v>12.38</v>
      </c>
      <c r="X1424" s="2">
        <v>0</v>
      </c>
    </row>
    <row r="1425" spans="6:24" x14ac:dyDescent="0.25">
      <c r="F1425" s="3">
        <v>174</v>
      </c>
      <c r="G1425" s="3">
        <v>0</v>
      </c>
      <c r="V1425" s="3">
        <v>221.8</v>
      </c>
      <c r="W1425" s="3">
        <v>37.71</v>
      </c>
      <c r="X1425" s="3">
        <v>0</v>
      </c>
    </row>
    <row r="1426" spans="6:24" x14ac:dyDescent="0.25">
      <c r="F1426" s="2">
        <v>95</v>
      </c>
      <c r="G1426" s="2">
        <v>1</v>
      </c>
      <c r="V1426" s="2">
        <v>269</v>
      </c>
      <c r="W1426" s="2">
        <v>45.73</v>
      </c>
      <c r="X1426" s="2">
        <v>1</v>
      </c>
    </row>
    <row r="1427" spans="6:24" x14ac:dyDescent="0.25">
      <c r="F1427" s="3">
        <v>79</v>
      </c>
      <c r="G1427" s="3">
        <v>1</v>
      </c>
      <c r="V1427" s="3">
        <v>268.3</v>
      </c>
      <c r="W1427" s="3">
        <v>45.61</v>
      </c>
      <c r="X1427" s="3">
        <v>1</v>
      </c>
    </row>
    <row r="1428" spans="6:24" x14ac:dyDescent="0.25">
      <c r="F1428" s="2">
        <v>123</v>
      </c>
      <c r="G1428" s="2">
        <v>0</v>
      </c>
      <c r="V1428" s="2">
        <v>198.7</v>
      </c>
      <c r="W1428" s="2">
        <v>33.78</v>
      </c>
      <c r="X1428" s="2">
        <v>0</v>
      </c>
    </row>
    <row r="1429" spans="6:24" x14ac:dyDescent="0.25">
      <c r="F1429" s="3">
        <v>99</v>
      </c>
      <c r="G1429" s="3">
        <v>1</v>
      </c>
      <c r="V1429" s="3">
        <v>115.5</v>
      </c>
      <c r="W1429" s="3">
        <v>19.64</v>
      </c>
      <c r="X1429" s="3">
        <v>1</v>
      </c>
    </row>
    <row r="1430" spans="6:24" x14ac:dyDescent="0.25">
      <c r="F1430" s="2">
        <v>141</v>
      </c>
      <c r="G1430" s="2">
        <v>0</v>
      </c>
      <c r="V1430" s="2">
        <v>215.6</v>
      </c>
      <c r="W1430" s="2">
        <v>36.65</v>
      </c>
      <c r="X1430" s="2">
        <v>0</v>
      </c>
    </row>
    <row r="1431" spans="6:24" x14ac:dyDescent="0.25">
      <c r="F1431" s="3">
        <v>132</v>
      </c>
      <c r="G1431" s="3">
        <v>0</v>
      </c>
      <c r="V1431" s="3">
        <v>169.9</v>
      </c>
      <c r="W1431" s="3">
        <v>28.88</v>
      </c>
      <c r="X1431" s="3">
        <v>0</v>
      </c>
    </row>
    <row r="1432" spans="6:24" x14ac:dyDescent="0.25">
      <c r="F1432" s="2">
        <v>133</v>
      </c>
      <c r="G1432" s="2">
        <v>0</v>
      </c>
      <c r="V1432" s="2">
        <v>201.7</v>
      </c>
      <c r="W1432" s="2">
        <v>34.29</v>
      </c>
      <c r="X1432" s="2">
        <v>0</v>
      </c>
    </row>
    <row r="1433" spans="6:24" x14ac:dyDescent="0.25">
      <c r="F1433" s="3">
        <v>133</v>
      </c>
      <c r="G1433" s="3">
        <v>0</v>
      </c>
      <c r="V1433" s="3">
        <v>221.1</v>
      </c>
      <c r="W1433" s="3">
        <v>37.590000000000003</v>
      </c>
      <c r="X1433" s="3">
        <v>0</v>
      </c>
    </row>
    <row r="1434" spans="6:24" x14ac:dyDescent="0.25">
      <c r="F1434" s="2">
        <v>93</v>
      </c>
      <c r="G1434" s="2">
        <v>0</v>
      </c>
      <c r="V1434" s="2">
        <v>218.7</v>
      </c>
      <c r="W1434" s="2">
        <v>37.18</v>
      </c>
      <c r="X1434" s="2">
        <v>0</v>
      </c>
    </row>
    <row r="1435" spans="6:24" x14ac:dyDescent="0.25">
      <c r="F1435" s="3">
        <v>34</v>
      </c>
      <c r="G1435" s="3">
        <v>1</v>
      </c>
      <c r="V1435" s="3">
        <v>293.7</v>
      </c>
      <c r="W1435" s="3">
        <v>49.93</v>
      </c>
      <c r="X1435" s="3">
        <v>1</v>
      </c>
    </row>
    <row r="1436" spans="6:24" x14ac:dyDescent="0.25">
      <c r="F1436" s="2">
        <v>96</v>
      </c>
      <c r="G1436" s="2">
        <v>0</v>
      </c>
      <c r="V1436" s="2">
        <v>175.8</v>
      </c>
      <c r="W1436" s="2">
        <v>29.89</v>
      </c>
      <c r="X1436" s="2">
        <v>0</v>
      </c>
    </row>
    <row r="1437" spans="6:24" x14ac:dyDescent="0.25">
      <c r="F1437" s="3">
        <v>144</v>
      </c>
      <c r="G1437" s="3">
        <v>1</v>
      </c>
      <c r="V1437" s="3">
        <v>278.5</v>
      </c>
      <c r="W1437" s="3">
        <v>47.35</v>
      </c>
      <c r="X1437" s="3">
        <v>1</v>
      </c>
    </row>
    <row r="1438" spans="6:24" x14ac:dyDescent="0.25">
      <c r="F1438" s="2">
        <v>24</v>
      </c>
      <c r="G1438" s="2">
        <v>0</v>
      </c>
      <c r="V1438" s="2">
        <v>236.3</v>
      </c>
      <c r="W1438" s="2">
        <v>40.17</v>
      </c>
      <c r="X1438" s="2">
        <v>0</v>
      </c>
    </row>
    <row r="1439" spans="6:24" x14ac:dyDescent="0.25">
      <c r="F1439" s="3">
        <v>54</v>
      </c>
      <c r="G1439" s="3">
        <v>0</v>
      </c>
      <c r="V1439" s="3">
        <v>273.8</v>
      </c>
      <c r="W1439" s="3">
        <v>46.55</v>
      </c>
      <c r="X1439" s="3">
        <v>0</v>
      </c>
    </row>
    <row r="1440" spans="6:24" x14ac:dyDescent="0.25">
      <c r="F1440" s="2">
        <v>50</v>
      </c>
      <c r="G1440" s="2">
        <v>1</v>
      </c>
      <c r="V1440" s="2">
        <v>131.1</v>
      </c>
      <c r="W1440" s="2">
        <v>22.29</v>
      </c>
      <c r="X1440" s="2">
        <v>1</v>
      </c>
    </row>
    <row r="1441" spans="6:24" x14ac:dyDescent="0.25">
      <c r="F1441" s="3">
        <v>92</v>
      </c>
      <c r="G1441" s="3">
        <v>0</v>
      </c>
      <c r="V1441" s="3">
        <v>167.4</v>
      </c>
      <c r="W1441" s="3">
        <v>28.46</v>
      </c>
      <c r="X1441" s="3">
        <v>0</v>
      </c>
    </row>
    <row r="1442" spans="6:24" x14ac:dyDescent="0.25">
      <c r="F1442" s="2">
        <v>96</v>
      </c>
      <c r="G1442" s="2">
        <v>0</v>
      </c>
      <c r="V1442" s="2">
        <v>197.7</v>
      </c>
      <c r="W1442" s="2">
        <v>33.61</v>
      </c>
      <c r="X1442" s="2">
        <v>0</v>
      </c>
    </row>
    <row r="1443" spans="6:24" x14ac:dyDescent="0.25">
      <c r="F1443" s="3">
        <v>146</v>
      </c>
      <c r="G1443" s="3">
        <v>0</v>
      </c>
      <c r="V1443" s="3">
        <v>169.5</v>
      </c>
      <c r="W1443" s="3">
        <v>28.82</v>
      </c>
      <c r="X1443" s="3">
        <v>0</v>
      </c>
    </row>
    <row r="1444" spans="6:24" x14ac:dyDescent="0.25">
      <c r="F1444" s="2">
        <v>138</v>
      </c>
      <c r="G1444" s="2">
        <v>0</v>
      </c>
      <c r="V1444" s="2">
        <v>225.2</v>
      </c>
      <c r="W1444" s="2">
        <v>38.28</v>
      </c>
      <c r="X1444" s="2">
        <v>0</v>
      </c>
    </row>
    <row r="1445" spans="6:24" x14ac:dyDescent="0.25">
      <c r="F1445" s="3">
        <v>76</v>
      </c>
      <c r="G1445" s="3">
        <v>1</v>
      </c>
      <c r="V1445" s="3">
        <v>129.69999999999999</v>
      </c>
      <c r="W1445" s="3">
        <v>22.05</v>
      </c>
      <c r="X1445" s="3">
        <v>1</v>
      </c>
    </row>
    <row r="1446" spans="6:24" x14ac:dyDescent="0.25">
      <c r="F1446" s="2">
        <v>99</v>
      </c>
      <c r="G1446" s="2">
        <v>0</v>
      </c>
      <c r="V1446" s="2">
        <v>200</v>
      </c>
      <c r="W1446" s="2">
        <v>34</v>
      </c>
      <c r="X1446" s="2">
        <v>0</v>
      </c>
    </row>
    <row r="1447" spans="6:24" x14ac:dyDescent="0.25">
      <c r="F1447" s="3">
        <v>83</v>
      </c>
      <c r="G1447" s="3">
        <v>0</v>
      </c>
      <c r="V1447" s="3">
        <v>95.9</v>
      </c>
      <c r="W1447" s="3">
        <v>16.3</v>
      </c>
      <c r="X1447" s="3">
        <v>0</v>
      </c>
    </row>
    <row r="1448" spans="6:24" x14ac:dyDescent="0.25">
      <c r="F1448" s="2">
        <v>36</v>
      </c>
      <c r="G1448" s="2">
        <v>0</v>
      </c>
      <c r="V1448" s="2">
        <v>152.80000000000001</v>
      </c>
      <c r="W1448" s="2">
        <v>25.98</v>
      </c>
      <c r="X1448" s="2">
        <v>0</v>
      </c>
    </row>
    <row r="1449" spans="6:24" x14ac:dyDescent="0.25">
      <c r="F1449" s="3">
        <v>109</v>
      </c>
      <c r="G1449" s="3">
        <v>1</v>
      </c>
      <c r="V1449" s="3">
        <v>268.39999999999998</v>
      </c>
      <c r="W1449" s="3">
        <v>45.63</v>
      </c>
      <c r="X1449" s="3">
        <v>1</v>
      </c>
    </row>
    <row r="1450" spans="6:24" x14ac:dyDescent="0.25">
      <c r="F1450" s="2">
        <v>100</v>
      </c>
      <c r="G1450" s="2">
        <v>0</v>
      </c>
      <c r="V1450" s="2">
        <v>188.5</v>
      </c>
      <c r="W1450" s="2">
        <v>32.049999999999997</v>
      </c>
      <c r="X1450" s="2">
        <v>0</v>
      </c>
    </row>
    <row r="1451" spans="6:24" x14ac:dyDescent="0.25">
      <c r="F1451" s="3">
        <v>104</v>
      </c>
      <c r="G1451" s="3">
        <v>0</v>
      </c>
      <c r="V1451" s="3">
        <v>170.6</v>
      </c>
      <c r="W1451" s="3">
        <v>29</v>
      </c>
      <c r="X1451" s="3">
        <v>0</v>
      </c>
    </row>
    <row r="1452" spans="6:24" x14ac:dyDescent="0.25">
      <c r="F1452" s="2">
        <v>106</v>
      </c>
      <c r="G1452" s="2">
        <v>0</v>
      </c>
      <c r="V1452" s="2">
        <v>191.4</v>
      </c>
      <c r="W1452" s="2">
        <v>32.54</v>
      </c>
      <c r="X1452" s="2">
        <v>0</v>
      </c>
    </row>
    <row r="1453" spans="6:24" x14ac:dyDescent="0.25">
      <c r="F1453" s="3">
        <v>100</v>
      </c>
      <c r="G1453" s="3">
        <v>0</v>
      </c>
      <c r="V1453" s="3">
        <v>115.9</v>
      </c>
      <c r="W1453" s="3">
        <v>19.7</v>
      </c>
      <c r="X1453" s="3">
        <v>0</v>
      </c>
    </row>
    <row r="1454" spans="6:24" x14ac:dyDescent="0.25">
      <c r="F1454" s="2">
        <v>99</v>
      </c>
      <c r="G1454" s="2">
        <v>0</v>
      </c>
      <c r="V1454" s="2">
        <v>128.80000000000001</v>
      </c>
      <c r="W1454" s="2">
        <v>21.9</v>
      </c>
      <c r="X1454" s="2">
        <v>0</v>
      </c>
    </row>
    <row r="1455" spans="6:24" x14ac:dyDescent="0.25">
      <c r="F1455" s="3">
        <v>50</v>
      </c>
      <c r="G1455" s="3">
        <v>0</v>
      </c>
      <c r="V1455" s="3">
        <v>131.69999999999999</v>
      </c>
      <c r="W1455" s="3">
        <v>22.39</v>
      </c>
      <c r="X1455" s="3">
        <v>0</v>
      </c>
    </row>
    <row r="1456" spans="6:24" x14ac:dyDescent="0.25">
      <c r="F1456" s="2">
        <v>105</v>
      </c>
      <c r="G1456" s="2">
        <v>0</v>
      </c>
      <c r="V1456" s="2">
        <v>101.4</v>
      </c>
      <c r="W1456" s="2">
        <v>17.239999999999998</v>
      </c>
      <c r="X1456" s="2">
        <v>0</v>
      </c>
    </row>
    <row r="1457" spans="6:24" x14ac:dyDescent="0.25">
      <c r="F1457" s="3">
        <v>161</v>
      </c>
      <c r="G1457" s="3">
        <v>0</v>
      </c>
      <c r="V1457" s="3">
        <v>107.5</v>
      </c>
      <c r="W1457" s="3">
        <v>18.28</v>
      </c>
      <c r="X1457" s="3">
        <v>0</v>
      </c>
    </row>
    <row r="1458" spans="6:24" x14ac:dyDescent="0.25">
      <c r="F1458" s="2">
        <v>97</v>
      </c>
      <c r="G1458" s="2">
        <v>0</v>
      </c>
      <c r="V1458" s="2">
        <v>121.1</v>
      </c>
      <c r="W1458" s="2">
        <v>20.59</v>
      </c>
      <c r="X1458" s="2">
        <v>0</v>
      </c>
    </row>
    <row r="1459" spans="6:24" x14ac:dyDescent="0.25">
      <c r="F1459" s="3">
        <v>130</v>
      </c>
      <c r="G1459" s="3">
        <v>0</v>
      </c>
      <c r="V1459" s="3">
        <v>124.3</v>
      </c>
      <c r="W1459" s="3">
        <v>21.13</v>
      </c>
      <c r="X1459" s="3">
        <v>0</v>
      </c>
    </row>
    <row r="1460" spans="6:24" x14ac:dyDescent="0.25">
      <c r="F1460" s="2">
        <v>92</v>
      </c>
      <c r="G1460" s="2">
        <v>0</v>
      </c>
      <c r="V1460" s="2">
        <v>157.69999999999999</v>
      </c>
      <c r="W1460" s="2">
        <v>26.81</v>
      </c>
      <c r="X1460" s="2">
        <v>0</v>
      </c>
    </row>
    <row r="1461" spans="6:24" x14ac:dyDescent="0.25">
      <c r="F1461" s="3">
        <v>119</v>
      </c>
      <c r="G1461" s="3">
        <v>0</v>
      </c>
      <c r="V1461" s="3">
        <v>124.3</v>
      </c>
      <c r="W1461" s="3">
        <v>21.13</v>
      </c>
      <c r="X1461" s="3">
        <v>0</v>
      </c>
    </row>
    <row r="1462" spans="6:24" x14ac:dyDescent="0.25">
      <c r="F1462" s="2">
        <v>115</v>
      </c>
      <c r="G1462" s="2">
        <v>1</v>
      </c>
      <c r="V1462" s="2">
        <v>286.39999999999998</v>
      </c>
      <c r="W1462" s="2">
        <v>48.69</v>
      </c>
      <c r="X1462" s="2">
        <v>1</v>
      </c>
    </row>
    <row r="1463" spans="6:24" x14ac:dyDescent="0.25">
      <c r="F1463" s="3">
        <v>134</v>
      </c>
      <c r="G1463" s="3">
        <v>0</v>
      </c>
      <c r="V1463" s="3">
        <v>141.69999999999999</v>
      </c>
      <c r="W1463" s="3">
        <v>24.09</v>
      </c>
      <c r="X1463" s="3">
        <v>0</v>
      </c>
    </row>
    <row r="1464" spans="6:24" x14ac:dyDescent="0.25">
      <c r="F1464" s="2">
        <v>127</v>
      </c>
      <c r="G1464" s="2">
        <v>0</v>
      </c>
      <c r="V1464" s="2">
        <v>173</v>
      </c>
      <c r="W1464" s="2">
        <v>29.41</v>
      </c>
      <c r="X1464" s="2">
        <v>0</v>
      </c>
    </row>
    <row r="1465" spans="6:24" x14ac:dyDescent="0.25">
      <c r="F1465" s="3">
        <v>80</v>
      </c>
      <c r="G1465" s="3">
        <v>1</v>
      </c>
      <c r="V1465" s="3">
        <v>268.7</v>
      </c>
      <c r="W1465" s="3">
        <v>45.68</v>
      </c>
      <c r="X1465" s="3">
        <v>1</v>
      </c>
    </row>
    <row r="1466" spans="6:24" x14ac:dyDescent="0.25">
      <c r="F1466" s="2">
        <v>153</v>
      </c>
      <c r="G1466" s="2">
        <v>0</v>
      </c>
      <c r="V1466" s="2">
        <v>218.5</v>
      </c>
      <c r="W1466" s="2">
        <v>37.15</v>
      </c>
      <c r="X1466" s="2">
        <v>0</v>
      </c>
    </row>
    <row r="1467" spans="6:24" x14ac:dyDescent="0.25">
      <c r="F1467" s="3">
        <v>85</v>
      </c>
      <c r="G1467" s="3">
        <v>0</v>
      </c>
      <c r="V1467" s="3">
        <v>255.3</v>
      </c>
      <c r="W1467" s="3">
        <v>43.4</v>
      </c>
      <c r="X1467" s="3">
        <v>0</v>
      </c>
    </row>
    <row r="1468" spans="6:24" x14ac:dyDescent="0.25">
      <c r="F1468" s="2">
        <v>79</v>
      </c>
      <c r="G1468" s="2">
        <v>0</v>
      </c>
      <c r="V1468" s="2">
        <v>41.9</v>
      </c>
      <c r="W1468" s="2">
        <v>7.12</v>
      </c>
      <c r="X1468" s="2">
        <v>0</v>
      </c>
    </row>
    <row r="1469" spans="6:24" x14ac:dyDescent="0.25">
      <c r="F1469" s="3">
        <v>35</v>
      </c>
      <c r="G1469" s="3">
        <v>0</v>
      </c>
      <c r="V1469" s="3">
        <v>260.8</v>
      </c>
      <c r="W1469" s="3">
        <v>44.34</v>
      </c>
      <c r="X1469" s="3">
        <v>0</v>
      </c>
    </row>
    <row r="1470" spans="6:24" x14ac:dyDescent="0.25">
      <c r="F1470" s="2">
        <v>120</v>
      </c>
      <c r="G1470" s="2">
        <v>0</v>
      </c>
      <c r="V1470" s="2">
        <v>239.4</v>
      </c>
      <c r="W1470" s="2">
        <v>40.700000000000003</v>
      </c>
      <c r="X1470" s="2">
        <v>0</v>
      </c>
    </row>
    <row r="1471" spans="6:24" x14ac:dyDescent="0.25">
      <c r="F1471" s="3">
        <v>68</v>
      </c>
      <c r="G1471" s="3">
        <v>0</v>
      </c>
      <c r="V1471" s="3">
        <v>226.7</v>
      </c>
      <c r="W1471" s="3">
        <v>38.54</v>
      </c>
      <c r="X1471" s="3">
        <v>0</v>
      </c>
    </row>
    <row r="1472" spans="6:24" x14ac:dyDescent="0.25">
      <c r="F1472" s="2">
        <v>120</v>
      </c>
      <c r="G1472" s="2">
        <v>0</v>
      </c>
      <c r="V1472" s="2">
        <v>158</v>
      </c>
      <c r="W1472" s="2">
        <v>26.86</v>
      </c>
      <c r="X1472" s="2">
        <v>0</v>
      </c>
    </row>
    <row r="1473" spans="6:24" x14ac:dyDescent="0.25">
      <c r="F1473" s="3">
        <v>23</v>
      </c>
      <c r="G1473" s="3">
        <v>1</v>
      </c>
      <c r="V1473" s="3">
        <v>113.1</v>
      </c>
      <c r="W1473" s="3">
        <v>19.23</v>
      </c>
      <c r="X1473" s="3">
        <v>1</v>
      </c>
    </row>
    <row r="1474" spans="6:24" x14ac:dyDescent="0.25">
      <c r="F1474" s="2">
        <v>225</v>
      </c>
      <c r="G1474" s="2">
        <v>0</v>
      </c>
      <c r="V1474" s="2">
        <v>182.7</v>
      </c>
      <c r="W1474" s="2">
        <v>31.06</v>
      </c>
      <c r="X1474" s="2">
        <v>0</v>
      </c>
    </row>
    <row r="1475" spans="6:24" x14ac:dyDescent="0.25">
      <c r="F1475" s="3">
        <v>181</v>
      </c>
      <c r="G1475" s="3">
        <v>1</v>
      </c>
      <c r="V1475" s="3">
        <v>161.30000000000001</v>
      </c>
      <c r="W1475" s="3">
        <v>27.42</v>
      </c>
      <c r="X1475" s="3">
        <v>1</v>
      </c>
    </row>
    <row r="1476" spans="6:24" x14ac:dyDescent="0.25">
      <c r="F1476" s="2">
        <v>63</v>
      </c>
      <c r="G1476" s="2">
        <v>0</v>
      </c>
      <c r="V1476" s="2">
        <v>142.5</v>
      </c>
      <c r="W1476" s="2">
        <v>24.23</v>
      </c>
      <c r="X1476" s="2">
        <v>0</v>
      </c>
    </row>
    <row r="1477" spans="6:24" x14ac:dyDescent="0.25">
      <c r="F1477" s="3">
        <v>54</v>
      </c>
      <c r="G1477" s="3">
        <v>1</v>
      </c>
      <c r="V1477" s="3">
        <v>190.5</v>
      </c>
      <c r="W1477" s="3">
        <v>32.39</v>
      </c>
      <c r="X1477" s="3">
        <v>1</v>
      </c>
    </row>
    <row r="1478" spans="6:24" x14ac:dyDescent="0.25">
      <c r="F1478" s="2">
        <v>80</v>
      </c>
      <c r="G1478" s="2">
        <v>0</v>
      </c>
      <c r="V1478" s="2">
        <v>159.30000000000001</v>
      </c>
      <c r="W1478" s="2">
        <v>27.08</v>
      </c>
      <c r="X1478" s="2">
        <v>0</v>
      </c>
    </row>
    <row r="1479" spans="6:24" x14ac:dyDescent="0.25">
      <c r="F1479" s="3">
        <v>118</v>
      </c>
      <c r="G1479" s="3">
        <v>0</v>
      </c>
      <c r="V1479" s="3">
        <v>153.80000000000001</v>
      </c>
      <c r="W1479" s="3">
        <v>26.15</v>
      </c>
      <c r="X1479" s="3">
        <v>0</v>
      </c>
    </row>
    <row r="1480" spans="6:24" x14ac:dyDescent="0.25">
      <c r="F1480" s="2">
        <v>42</v>
      </c>
      <c r="G1480" s="2">
        <v>0</v>
      </c>
      <c r="V1480" s="2">
        <v>180.7</v>
      </c>
      <c r="W1480" s="2">
        <v>30.72</v>
      </c>
      <c r="X1480" s="2">
        <v>0</v>
      </c>
    </row>
    <row r="1481" spans="6:24" x14ac:dyDescent="0.25">
      <c r="F1481" s="3">
        <v>134</v>
      </c>
      <c r="G1481" s="3">
        <v>0</v>
      </c>
      <c r="V1481" s="3">
        <v>202.7</v>
      </c>
      <c r="W1481" s="3">
        <v>34.46</v>
      </c>
      <c r="X1481" s="3">
        <v>0</v>
      </c>
    </row>
    <row r="1482" spans="6:24" x14ac:dyDescent="0.25">
      <c r="F1482" s="2">
        <v>66</v>
      </c>
      <c r="G1482" s="2">
        <v>0</v>
      </c>
      <c r="V1482" s="2">
        <v>190.8</v>
      </c>
      <c r="W1482" s="2">
        <v>32.44</v>
      </c>
      <c r="X1482" s="2">
        <v>0</v>
      </c>
    </row>
    <row r="1483" spans="6:24" x14ac:dyDescent="0.25">
      <c r="F1483" s="3">
        <v>127</v>
      </c>
      <c r="G1483" s="3">
        <v>0</v>
      </c>
      <c r="V1483" s="3">
        <v>235.6</v>
      </c>
      <c r="W1483" s="3">
        <v>40.049999999999997</v>
      </c>
      <c r="X1483" s="3">
        <v>0</v>
      </c>
    </row>
    <row r="1484" spans="6:24" x14ac:dyDescent="0.25">
      <c r="F1484" s="2">
        <v>146</v>
      </c>
      <c r="G1484" s="2">
        <v>0</v>
      </c>
      <c r="V1484" s="2">
        <v>189.3</v>
      </c>
      <c r="W1484" s="2">
        <v>32.18</v>
      </c>
      <c r="X1484" s="2">
        <v>0</v>
      </c>
    </row>
    <row r="1485" spans="6:24" x14ac:dyDescent="0.25">
      <c r="F1485" s="3">
        <v>93</v>
      </c>
      <c r="G1485" s="3">
        <v>0</v>
      </c>
      <c r="V1485" s="3">
        <v>166.9</v>
      </c>
      <c r="W1485" s="3">
        <v>28.37</v>
      </c>
      <c r="X1485" s="3">
        <v>0</v>
      </c>
    </row>
    <row r="1486" spans="6:24" x14ac:dyDescent="0.25">
      <c r="F1486" s="2">
        <v>77</v>
      </c>
      <c r="G1486" s="2">
        <v>1</v>
      </c>
      <c r="V1486" s="2">
        <v>245.2</v>
      </c>
      <c r="W1486" s="2">
        <v>41.68</v>
      </c>
      <c r="X1486" s="2">
        <v>1</v>
      </c>
    </row>
    <row r="1487" spans="6:24" x14ac:dyDescent="0.25">
      <c r="F1487" s="3">
        <v>111</v>
      </c>
      <c r="G1487" s="3">
        <v>1</v>
      </c>
      <c r="V1487" s="3">
        <v>132.6</v>
      </c>
      <c r="W1487" s="3">
        <v>22.54</v>
      </c>
      <c r="X1487" s="3">
        <v>1</v>
      </c>
    </row>
    <row r="1488" spans="6:24" x14ac:dyDescent="0.25">
      <c r="F1488" s="2">
        <v>125</v>
      </c>
      <c r="G1488" s="2">
        <v>0</v>
      </c>
      <c r="V1488" s="2">
        <v>182.3</v>
      </c>
      <c r="W1488" s="2">
        <v>30.99</v>
      </c>
      <c r="X1488" s="2">
        <v>0</v>
      </c>
    </row>
    <row r="1489" spans="6:24" x14ac:dyDescent="0.25">
      <c r="F1489" s="3">
        <v>115</v>
      </c>
      <c r="G1489" s="3">
        <v>0</v>
      </c>
      <c r="V1489" s="3">
        <v>192.3</v>
      </c>
      <c r="W1489" s="3">
        <v>32.69</v>
      </c>
      <c r="X1489" s="3">
        <v>0</v>
      </c>
    </row>
    <row r="1490" spans="6:24" x14ac:dyDescent="0.25">
      <c r="F1490" s="2">
        <v>115</v>
      </c>
      <c r="G1490" s="2">
        <v>1</v>
      </c>
      <c r="V1490" s="2">
        <v>122</v>
      </c>
      <c r="W1490" s="2">
        <v>20.74</v>
      </c>
      <c r="X1490" s="2">
        <v>1</v>
      </c>
    </row>
    <row r="1491" spans="6:24" x14ac:dyDescent="0.25">
      <c r="F1491" s="3">
        <v>114</v>
      </c>
      <c r="G1491" s="3">
        <v>0</v>
      </c>
      <c r="V1491" s="3">
        <v>193</v>
      </c>
      <c r="W1491" s="3">
        <v>32.81</v>
      </c>
      <c r="X1491" s="3">
        <v>0</v>
      </c>
    </row>
    <row r="1492" spans="6:24" x14ac:dyDescent="0.25">
      <c r="F1492" s="2">
        <v>118</v>
      </c>
      <c r="G1492" s="2">
        <v>0</v>
      </c>
      <c r="V1492" s="2">
        <v>91.5</v>
      </c>
      <c r="W1492" s="2">
        <v>15.56</v>
      </c>
      <c r="X1492" s="2">
        <v>0</v>
      </c>
    </row>
    <row r="1493" spans="6:24" x14ac:dyDescent="0.25">
      <c r="F1493" s="3">
        <v>21</v>
      </c>
      <c r="G1493" s="3">
        <v>0</v>
      </c>
      <c r="V1493" s="3">
        <v>244.7</v>
      </c>
      <c r="W1493" s="3">
        <v>41.6</v>
      </c>
      <c r="X1493" s="3">
        <v>0</v>
      </c>
    </row>
    <row r="1494" spans="6:24" x14ac:dyDescent="0.25">
      <c r="F1494" s="2">
        <v>142</v>
      </c>
      <c r="G1494" s="2">
        <v>0</v>
      </c>
      <c r="V1494" s="2">
        <v>239.8</v>
      </c>
      <c r="W1494" s="2">
        <v>40.770000000000003</v>
      </c>
      <c r="X1494" s="2">
        <v>0</v>
      </c>
    </row>
    <row r="1495" spans="6:24" x14ac:dyDescent="0.25">
      <c r="F1495" s="3">
        <v>62</v>
      </c>
      <c r="G1495" s="3">
        <v>0</v>
      </c>
      <c r="V1495" s="3">
        <v>172.4</v>
      </c>
      <c r="W1495" s="3">
        <v>29.31</v>
      </c>
      <c r="X1495" s="3">
        <v>0</v>
      </c>
    </row>
    <row r="1496" spans="6:24" x14ac:dyDescent="0.25">
      <c r="F1496" s="2">
        <v>149</v>
      </c>
      <c r="G1496" s="2">
        <v>1</v>
      </c>
      <c r="V1496" s="2">
        <v>242.5</v>
      </c>
      <c r="W1496" s="2">
        <v>41.23</v>
      </c>
      <c r="X1496" s="2">
        <v>1</v>
      </c>
    </row>
    <row r="1497" spans="6:24" x14ac:dyDescent="0.25">
      <c r="F1497" s="3">
        <v>54</v>
      </c>
      <c r="G1497" s="3">
        <v>0</v>
      </c>
      <c r="V1497" s="3">
        <v>117.6</v>
      </c>
      <c r="W1497" s="3">
        <v>19.989999999999998</v>
      </c>
      <c r="X1497" s="3">
        <v>0</v>
      </c>
    </row>
    <row r="1498" spans="6:24" x14ac:dyDescent="0.25">
      <c r="F1498" s="2">
        <v>112</v>
      </c>
      <c r="G1498" s="2">
        <v>0</v>
      </c>
      <c r="V1498" s="2">
        <v>174.5</v>
      </c>
      <c r="W1498" s="2">
        <v>29.67</v>
      </c>
      <c r="X1498" s="2">
        <v>0</v>
      </c>
    </row>
    <row r="1499" spans="6:24" x14ac:dyDescent="0.25">
      <c r="F1499" s="3">
        <v>68</v>
      </c>
      <c r="G1499" s="3">
        <v>0</v>
      </c>
      <c r="V1499" s="3">
        <v>157.30000000000001</v>
      </c>
      <c r="W1499" s="3">
        <v>26.74</v>
      </c>
      <c r="X1499" s="3">
        <v>0</v>
      </c>
    </row>
    <row r="1500" spans="6:24" x14ac:dyDescent="0.25">
      <c r="F1500" s="2">
        <v>201</v>
      </c>
      <c r="G1500" s="2">
        <v>0</v>
      </c>
      <c r="V1500" s="2">
        <v>192</v>
      </c>
      <c r="W1500" s="2">
        <v>32.64</v>
      </c>
      <c r="X1500" s="2">
        <v>0</v>
      </c>
    </row>
    <row r="1501" spans="6:24" x14ac:dyDescent="0.25">
      <c r="F1501" s="3">
        <v>88</v>
      </c>
      <c r="G1501" s="3">
        <v>0</v>
      </c>
      <c r="V1501" s="3">
        <v>218.2</v>
      </c>
      <c r="W1501" s="3">
        <v>37.090000000000003</v>
      </c>
      <c r="X1501" s="3">
        <v>0</v>
      </c>
    </row>
    <row r="1502" spans="6:24" x14ac:dyDescent="0.25">
      <c r="F1502" s="2">
        <v>85</v>
      </c>
      <c r="G1502" s="2">
        <v>0</v>
      </c>
      <c r="V1502" s="2">
        <v>144.6</v>
      </c>
      <c r="W1502" s="2">
        <v>24.58</v>
      </c>
      <c r="X1502" s="2">
        <v>0</v>
      </c>
    </row>
    <row r="1503" spans="6:24" x14ac:dyDescent="0.25">
      <c r="F1503" s="3">
        <v>51</v>
      </c>
      <c r="G1503" s="3">
        <v>1</v>
      </c>
      <c r="V1503" s="3">
        <v>153.6</v>
      </c>
      <c r="W1503" s="3">
        <v>26.11</v>
      </c>
      <c r="X1503" s="3">
        <v>1</v>
      </c>
    </row>
    <row r="1504" spans="6:24" x14ac:dyDescent="0.25">
      <c r="F1504" s="2">
        <v>45</v>
      </c>
      <c r="G1504" s="2">
        <v>0</v>
      </c>
      <c r="V1504" s="2">
        <v>135.80000000000001</v>
      </c>
      <c r="W1504" s="2">
        <v>23.09</v>
      </c>
      <c r="X1504" s="2">
        <v>0</v>
      </c>
    </row>
    <row r="1505" spans="6:24" x14ac:dyDescent="0.25">
      <c r="F1505" s="3">
        <v>116</v>
      </c>
      <c r="G1505" s="3">
        <v>0</v>
      </c>
      <c r="V1505" s="3">
        <v>160.69999999999999</v>
      </c>
      <c r="W1505" s="3">
        <v>27.32</v>
      </c>
      <c r="X1505" s="3">
        <v>0</v>
      </c>
    </row>
    <row r="1506" spans="6:24" x14ac:dyDescent="0.25">
      <c r="F1506" s="2">
        <v>146</v>
      </c>
      <c r="G1506" s="2">
        <v>0</v>
      </c>
      <c r="V1506" s="2">
        <v>202.5</v>
      </c>
      <c r="W1506" s="2">
        <v>34.43</v>
      </c>
      <c r="X1506" s="2">
        <v>0</v>
      </c>
    </row>
    <row r="1507" spans="6:24" x14ac:dyDescent="0.25">
      <c r="F1507" s="3">
        <v>63</v>
      </c>
      <c r="G1507" s="3">
        <v>0</v>
      </c>
      <c r="V1507" s="3">
        <v>152.19999999999999</v>
      </c>
      <c r="W1507" s="3">
        <v>25.87</v>
      </c>
      <c r="X1507" s="3">
        <v>0</v>
      </c>
    </row>
    <row r="1508" spans="6:24" x14ac:dyDescent="0.25">
      <c r="F1508" s="2">
        <v>133</v>
      </c>
      <c r="G1508" s="2">
        <v>0</v>
      </c>
      <c r="V1508" s="2">
        <v>227.4</v>
      </c>
      <c r="W1508" s="2">
        <v>38.659999999999997</v>
      </c>
      <c r="X1508" s="2">
        <v>0</v>
      </c>
    </row>
    <row r="1509" spans="6:24" x14ac:dyDescent="0.25">
      <c r="F1509" s="3">
        <v>125</v>
      </c>
      <c r="G1509" s="3">
        <v>0</v>
      </c>
      <c r="V1509" s="3">
        <v>191.6</v>
      </c>
      <c r="W1509" s="3">
        <v>32.57</v>
      </c>
      <c r="X1509" s="3">
        <v>0</v>
      </c>
    </row>
    <row r="1510" spans="6:24" x14ac:dyDescent="0.25">
      <c r="F1510" s="2">
        <v>72</v>
      </c>
      <c r="G1510" s="2">
        <v>0</v>
      </c>
      <c r="V1510" s="2">
        <v>138.9</v>
      </c>
      <c r="W1510" s="2">
        <v>23.61</v>
      </c>
      <c r="X1510" s="2">
        <v>0</v>
      </c>
    </row>
    <row r="1511" spans="6:24" x14ac:dyDescent="0.25">
      <c r="F1511" s="3">
        <v>130</v>
      </c>
      <c r="G1511" s="3">
        <v>0</v>
      </c>
      <c r="V1511" s="3">
        <v>127</v>
      </c>
      <c r="W1511" s="3">
        <v>21.59</v>
      </c>
      <c r="X1511" s="3">
        <v>0</v>
      </c>
    </row>
    <row r="1512" spans="6:24" x14ac:dyDescent="0.25">
      <c r="F1512" s="2">
        <v>97</v>
      </c>
      <c r="G1512" s="2">
        <v>0</v>
      </c>
      <c r="V1512" s="2">
        <v>168.6</v>
      </c>
      <c r="W1512" s="2">
        <v>28.66</v>
      </c>
      <c r="X1512" s="2">
        <v>0</v>
      </c>
    </row>
    <row r="1513" spans="6:24" x14ac:dyDescent="0.25">
      <c r="F1513" s="3">
        <v>54</v>
      </c>
      <c r="G1513" s="3">
        <v>1</v>
      </c>
      <c r="V1513" s="3">
        <v>286.60000000000002</v>
      </c>
      <c r="W1513" s="3">
        <v>48.72</v>
      </c>
      <c r="X1513" s="3">
        <v>1</v>
      </c>
    </row>
    <row r="1514" spans="6:24" x14ac:dyDescent="0.25">
      <c r="F1514" s="2">
        <v>160</v>
      </c>
      <c r="G1514" s="2">
        <v>0</v>
      </c>
      <c r="V1514" s="2">
        <v>164.6</v>
      </c>
      <c r="W1514" s="2">
        <v>27.98</v>
      </c>
      <c r="X1514" s="2">
        <v>0</v>
      </c>
    </row>
    <row r="1515" spans="6:24" x14ac:dyDescent="0.25">
      <c r="F1515" s="3">
        <v>79</v>
      </c>
      <c r="G1515" s="3">
        <v>0</v>
      </c>
      <c r="V1515" s="3">
        <v>144</v>
      </c>
      <c r="W1515" s="3">
        <v>24.48</v>
      </c>
      <c r="X1515" s="3">
        <v>0</v>
      </c>
    </row>
    <row r="1516" spans="6:24" x14ac:dyDescent="0.25">
      <c r="F1516" s="2">
        <v>92</v>
      </c>
      <c r="G1516" s="2">
        <v>0</v>
      </c>
      <c r="V1516" s="2">
        <v>141.6</v>
      </c>
      <c r="W1516" s="2">
        <v>24.07</v>
      </c>
      <c r="X1516" s="2">
        <v>0</v>
      </c>
    </row>
    <row r="1517" spans="6:24" x14ac:dyDescent="0.25">
      <c r="F1517" s="3">
        <v>132</v>
      </c>
      <c r="G1517" s="3">
        <v>0</v>
      </c>
      <c r="V1517" s="3">
        <v>163.19999999999999</v>
      </c>
      <c r="W1517" s="3">
        <v>27.74</v>
      </c>
      <c r="X1517" s="3">
        <v>0</v>
      </c>
    </row>
    <row r="1518" spans="6:24" x14ac:dyDescent="0.25">
      <c r="F1518" s="2">
        <v>93</v>
      </c>
      <c r="G1518" s="2">
        <v>0</v>
      </c>
      <c r="V1518" s="2">
        <v>176.1</v>
      </c>
      <c r="W1518" s="2">
        <v>29.94</v>
      </c>
      <c r="X1518" s="2">
        <v>0</v>
      </c>
    </row>
    <row r="1519" spans="6:24" x14ac:dyDescent="0.25">
      <c r="F1519" s="3">
        <v>101</v>
      </c>
      <c r="G1519" s="3">
        <v>0</v>
      </c>
      <c r="V1519" s="3">
        <v>174.9</v>
      </c>
      <c r="W1519" s="3">
        <v>29.73</v>
      </c>
      <c r="X1519" s="3">
        <v>0</v>
      </c>
    </row>
    <row r="1520" spans="6:24" x14ac:dyDescent="0.25">
      <c r="F1520" s="2">
        <v>125</v>
      </c>
      <c r="G1520" s="2">
        <v>1</v>
      </c>
      <c r="V1520" s="2">
        <v>187.3</v>
      </c>
      <c r="W1520" s="2">
        <v>31.84</v>
      </c>
      <c r="X1520" s="2">
        <v>1</v>
      </c>
    </row>
    <row r="1521" spans="6:24" x14ac:dyDescent="0.25">
      <c r="F1521" s="3">
        <v>63</v>
      </c>
      <c r="G1521" s="3">
        <v>0</v>
      </c>
      <c r="V1521" s="3">
        <v>211.8</v>
      </c>
      <c r="W1521" s="3">
        <v>36.01</v>
      </c>
      <c r="X1521" s="3">
        <v>0</v>
      </c>
    </row>
    <row r="1522" spans="6:24" x14ac:dyDescent="0.25">
      <c r="F1522" s="2">
        <v>107</v>
      </c>
      <c r="G1522" s="2">
        <v>0</v>
      </c>
      <c r="V1522" s="2">
        <v>241.9</v>
      </c>
      <c r="W1522" s="2">
        <v>41.12</v>
      </c>
      <c r="X1522" s="2">
        <v>0</v>
      </c>
    </row>
    <row r="1523" spans="6:24" x14ac:dyDescent="0.25">
      <c r="F1523" s="3">
        <v>110</v>
      </c>
      <c r="G1523" s="3">
        <v>0</v>
      </c>
      <c r="V1523" s="3">
        <v>196.1</v>
      </c>
      <c r="W1523" s="3">
        <v>33.340000000000003</v>
      </c>
      <c r="X1523" s="3">
        <v>0</v>
      </c>
    </row>
    <row r="1524" spans="6:24" x14ac:dyDescent="0.25">
      <c r="F1524" s="2">
        <v>83</v>
      </c>
      <c r="G1524" s="2">
        <v>0</v>
      </c>
      <c r="V1524" s="2">
        <v>231.3</v>
      </c>
      <c r="W1524" s="2">
        <v>39.32</v>
      </c>
      <c r="X1524" s="2">
        <v>0</v>
      </c>
    </row>
    <row r="1525" spans="6:24" x14ac:dyDescent="0.25">
      <c r="F1525" s="3">
        <v>117</v>
      </c>
      <c r="G1525" s="3">
        <v>0</v>
      </c>
      <c r="V1525" s="3">
        <v>161.6</v>
      </c>
      <c r="W1525" s="3">
        <v>27.47</v>
      </c>
      <c r="X1525" s="3">
        <v>0</v>
      </c>
    </row>
    <row r="1526" spans="6:24" x14ac:dyDescent="0.25">
      <c r="F1526" s="2">
        <v>124</v>
      </c>
      <c r="G1526" s="2">
        <v>0</v>
      </c>
      <c r="V1526" s="2">
        <v>194</v>
      </c>
      <c r="W1526" s="2">
        <v>32.979999999999997</v>
      </c>
      <c r="X1526" s="2">
        <v>0</v>
      </c>
    </row>
    <row r="1527" spans="6:24" x14ac:dyDescent="0.25">
      <c r="F1527" s="3">
        <v>115</v>
      </c>
      <c r="G1527" s="3">
        <v>0</v>
      </c>
      <c r="V1527" s="3">
        <v>109.7</v>
      </c>
      <c r="W1527" s="3">
        <v>18.649999999999999</v>
      </c>
      <c r="X1527" s="3">
        <v>0</v>
      </c>
    </row>
    <row r="1528" spans="6:24" x14ac:dyDescent="0.25">
      <c r="F1528" s="2">
        <v>156</v>
      </c>
      <c r="G1528" s="2">
        <v>0</v>
      </c>
      <c r="V1528" s="2">
        <v>277</v>
      </c>
      <c r="W1528" s="2">
        <v>47.09</v>
      </c>
      <c r="X1528" s="2">
        <v>0</v>
      </c>
    </row>
    <row r="1529" spans="6:24" x14ac:dyDescent="0.25">
      <c r="F1529" s="3">
        <v>89</v>
      </c>
      <c r="G1529" s="3">
        <v>0</v>
      </c>
      <c r="V1529" s="3">
        <v>192.1</v>
      </c>
      <c r="W1529" s="3">
        <v>32.659999999999997</v>
      </c>
      <c r="X1529" s="3">
        <v>0</v>
      </c>
    </row>
    <row r="1530" spans="6:24" x14ac:dyDescent="0.25">
      <c r="F1530" s="2">
        <v>72</v>
      </c>
      <c r="G1530" s="2">
        <v>0</v>
      </c>
      <c r="V1530" s="2">
        <v>198.4</v>
      </c>
      <c r="W1530" s="2">
        <v>33.729999999999997</v>
      </c>
      <c r="X1530" s="2">
        <v>0</v>
      </c>
    </row>
    <row r="1531" spans="6:24" x14ac:dyDescent="0.25">
      <c r="F1531" s="3">
        <v>101</v>
      </c>
      <c r="G1531" s="3">
        <v>0</v>
      </c>
      <c r="V1531" s="3">
        <v>209.2</v>
      </c>
      <c r="W1531" s="3">
        <v>35.56</v>
      </c>
      <c r="X1531" s="3">
        <v>0</v>
      </c>
    </row>
    <row r="1532" spans="6:24" x14ac:dyDescent="0.25">
      <c r="F1532" s="2">
        <v>53</v>
      </c>
      <c r="G1532" s="2">
        <v>0</v>
      </c>
      <c r="V1532" s="2">
        <v>184.8</v>
      </c>
      <c r="W1532" s="2">
        <v>31.42</v>
      </c>
      <c r="X1532" s="2">
        <v>0</v>
      </c>
    </row>
    <row r="1533" spans="6:24" x14ac:dyDescent="0.25">
      <c r="F1533" s="3">
        <v>116</v>
      </c>
      <c r="G1533" s="3">
        <v>0</v>
      </c>
      <c r="V1533" s="3">
        <v>167.8</v>
      </c>
      <c r="W1533" s="3">
        <v>28.53</v>
      </c>
      <c r="X1533" s="3">
        <v>0</v>
      </c>
    </row>
    <row r="1534" spans="6:24" x14ac:dyDescent="0.25">
      <c r="F1534" s="2">
        <v>78</v>
      </c>
      <c r="G1534" s="2">
        <v>0</v>
      </c>
      <c r="V1534" s="2">
        <v>139.19999999999999</v>
      </c>
      <c r="W1534" s="2">
        <v>23.66</v>
      </c>
      <c r="X1534" s="2">
        <v>0</v>
      </c>
    </row>
    <row r="1535" spans="6:24" x14ac:dyDescent="0.25">
      <c r="F1535" s="3">
        <v>56</v>
      </c>
      <c r="G1535" s="3">
        <v>0</v>
      </c>
      <c r="V1535" s="3">
        <v>121.6</v>
      </c>
      <c r="W1535" s="3">
        <v>20.67</v>
      </c>
      <c r="X1535" s="3">
        <v>0</v>
      </c>
    </row>
    <row r="1536" spans="6:24" x14ac:dyDescent="0.25">
      <c r="F1536" s="2">
        <v>123</v>
      </c>
      <c r="G1536" s="2">
        <v>0</v>
      </c>
      <c r="V1536" s="2">
        <v>270.39999999999998</v>
      </c>
      <c r="W1536" s="2">
        <v>45.97</v>
      </c>
      <c r="X1536" s="2">
        <v>0</v>
      </c>
    </row>
    <row r="1537" spans="6:24" x14ac:dyDescent="0.25">
      <c r="F1537" s="3">
        <v>127</v>
      </c>
      <c r="G1537" s="3">
        <v>0</v>
      </c>
      <c r="V1537" s="3">
        <v>139.6</v>
      </c>
      <c r="W1537" s="3">
        <v>23.73</v>
      </c>
      <c r="X1537" s="3">
        <v>0</v>
      </c>
    </row>
    <row r="1538" spans="6:24" x14ac:dyDescent="0.25">
      <c r="F1538" s="2">
        <v>116</v>
      </c>
      <c r="G1538" s="2">
        <v>0</v>
      </c>
      <c r="V1538" s="2">
        <v>253</v>
      </c>
      <c r="W1538" s="2">
        <v>43.01</v>
      </c>
      <c r="X1538" s="2">
        <v>0</v>
      </c>
    </row>
    <row r="1539" spans="6:24" x14ac:dyDescent="0.25">
      <c r="F1539" s="3">
        <v>138</v>
      </c>
      <c r="G1539" s="3">
        <v>0</v>
      </c>
      <c r="V1539" s="3">
        <v>183.9</v>
      </c>
      <c r="W1539" s="3">
        <v>31.26</v>
      </c>
      <c r="X1539" s="3">
        <v>0</v>
      </c>
    </row>
    <row r="1540" spans="6:24" x14ac:dyDescent="0.25">
      <c r="F1540" s="2">
        <v>120</v>
      </c>
      <c r="G1540" s="2">
        <v>0</v>
      </c>
      <c r="V1540" s="2">
        <v>203.3</v>
      </c>
      <c r="W1540" s="2">
        <v>34.56</v>
      </c>
      <c r="X1540" s="2">
        <v>0</v>
      </c>
    </row>
    <row r="1541" spans="6:24" x14ac:dyDescent="0.25">
      <c r="F1541" s="3">
        <v>102</v>
      </c>
      <c r="G1541" s="3">
        <v>0</v>
      </c>
      <c r="V1541" s="3">
        <v>200.6</v>
      </c>
      <c r="W1541" s="3">
        <v>34.1</v>
      </c>
      <c r="X1541" s="3">
        <v>0</v>
      </c>
    </row>
    <row r="1542" spans="6:24" x14ac:dyDescent="0.25">
      <c r="F1542" s="2">
        <v>95</v>
      </c>
      <c r="G1542" s="2">
        <v>0</v>
      </c>
      <c r="V1542" s="2">
        <v>167.6</v>
      </c>
      <c r="W1542" s="2">
        <v>28.49</v>
      </c>
      <c r="X1542" s="2">
        <v>0</v>
      </c>
    </row>
    <row r="1543" spans="6:24" x14ac:dyDescent="0.25">
      <c r="F1543" s="3">
        <v>102</v>
      </c>
      <c r="G1543" s="3">
        <v>0</v>
      </c>
      <c r="V1543" s="3">
        <v>156.5</v>
      </c>
      <c r="W1543" s="3">
        <v>26.61</v>
      </c>
      <c r="X1543" s="3">
        <v>0</v>
      </c>
    </row>
    <row r="1544" spans="6:24" x14ac:dyDescent="0.25">
      <c r="F1544" s="2">
        <v>89</v>
      </c>
      <c r="G1544" s="2">
        <v>0</v>
      </c>
      <c r="V1544" s="2">
        <v>215.1</v>
      </c>
      <c r="W1544" s="2">
        <v>36.57</v>
      </c>
      <c r="X1544" s="2">
        <v>0</v>
      </c>
    </row>
    <row r="1545" spans="6:24" x14ac:dyDescent="0.25">
      <c r="F1545" s="3">
        <v>50</v>
      </c>
      <c r="G1545" s="3">
        <v>0</v>
      </c>
      <c r="V1545" s="3">
        <v>301.7</v>
      </c>
      <c r="W1545" s="3">
        <v>51.29</v>
      </c>
      <c r="X1545" s="3">
        <v>0</v>
      </c>
    </row>
    <row r="1546" spans="6:24" x14ac:dyDescent="0.25">
      <c r="F1546" s="2">
        <v>93</v>
      </c>
      <c r="G1546" s="2">
        <v>0</v>
      </c>
      <c r="V1546" s="2">
        <v>152.30000000000001</v>
      </c>
      <c r="W1546" s="2">
        <v>25.89</v>
      </c>
      <c r="X1546" s="2">
        <v>0</v>
      </c>
    </row>
    <row r="1547" spans="6:24" x14ac:dyDescent="0.25">
      <c r="F1547" s="3">
        <v>68</v>
      </c>
      <c r="G1547" s="3">
        <v>0</v>
      </c>
      <c r="V1547" s="3">
        <v>195.4</v>
      </c>
      <c r="W1547" s="3">
        <v>33.22</v>
      </c>
      <c r="X1547" s="3">
        <v>0</v>
      </c>
    </row>
    <row r="1548" spans="6:24" x14ac:dyDescent="0.25">
      <c r="F1548" s="2">
        <v>70</v>
      </c>
      <c r="G1548" s="2">
        <v>0</v>
      </c>
      <c r="V1548" s="2">
        <v>208.7</v>
      </c>
      <c r="W1548" s="2">
        <v>35.479999999999997</v>
      </c>
      <c r="X1548" s="2">
        <v>0</v>
      </c>
    </row>
    <row r="1549" spans="6:24" x14ac:dyDescent="0.25">
      <c r="F1549" s="3">
        <v>141</v>
      </c>
      <c r="G1549" s="3">
        <v>0</v>
      </c>
      <c r="V1549" s="3">
        <v>185.4</v>
      </c>
      <c r="W1549" s="3">
        <v>31.52</v>
      </c>
      <c r="X1549" s="3">
        <v>0</v>
      </c>
    </row>
    <row r="1550" spans="6:24" x14ac:dyDescent="0.25">
      <c r="F1550" s="2">
        <v>112</v>
      </c>
      <c r="G1550" s="2">
        <v>0</v>
      </c>
      <c r="V1550" s="2">
        <v>183.2</v>
      </c>
      <c r="W1550" s="2">
        <v>31.14</v>
      </c>
      <c r="X1550" s="2">
        <v>0</v>
      </c>
    </row>
    <row r="1551" spans="6:24" x14ac:dyDescent="0.25">
      <c r="F1551" s="3">
        <v>117</v>
      </c>
      <c r="G1551" s="3">
        <v>1</v>
      </c>
      <c r="V1551" s="3">
        <v>54.2</v>
      </c>
      <c r="W1551" s="3">
        <v>9.2100000000000009</v>
      </c>
      <c r="X1551" s="3">
        <v>1</v>
      </c>
    </row>
    <row r="1552" spans="6:24" x14ac:dyDescent="0.25">
      <c r="F1552" s="2">
        <v>1</v>
      </c>
      <c r="G1552" s="2">
        <v>0</v>
      </c>
      <c r="V1552" s="2">
        <v>208</v>
      </c>
      <c r="W1552" s="2">
        <v>35.36</v>
      </c>
      <c r="X1552" s="2">
        <v>0</v>
      </c>
    </row>
    <row r="1553" spans="6:24" x14ac:dyDescent="0.25">
      <c r="F1553" s="3">
        <v>70</v>
      </c>
      <c r="G1553" s="3">
        <v>0</v>
      </c>
      <c r="V1553" s="3">
        <v>230.3</v>
      </c>
      <c r="W1553" s="3">
        <v>39.15</v>
      </c>
      <c r="X1553" s="3">
        <v>0</v>
      </c>
    </row>
    <row r="1554" spans="6:24" x14ac:dyDescent="0.25">
      <c r="F1554" s="2">
        <v>87</v>
      </c>
      <c r="G1554" s="2">
        <v>0</v>
      </c>
      <c r="V1554" s="2">
        <v>240.8</v>
      </c>
      <c r="W1554" s="2">
        <v>40.94</v>
      </c>
      <c r="X1554" s="2">
        <v>0</v>
      </c>
    </row>
    <row r="1555" spans="6:24" x14ac:dyDescent="0.25">
      <c r="F1555" s="3">
        <v>52</v>
      </c>
      <c r="G1555" s="3">
        <v>0</v>
      </c>
      <c r="V1555" s="3">
        <v>195.7</v>
      </c>
      <c r="W1555" s="3">
        <v>33.270000000000003</v>
      </c>
      <c r="X1555" s="3">
        <v>0</v>
      </c>
    </row>
    <row r="1556" spans="6:24" x14ac:dyDescent="0.25">
      <c r="F1556" s="2">
        <v>97</v>
      </c>
      <c r="G1556" s="2">
        <v>1</v>
      </c>
      <c r="V1556" s="2">
        <v>276.10000000000002</v>
      </c>
      <c r="W1556" s="2">
        <v>46.94</v>
      </c>
      <c r="X1556" s="2">
        <v>1</v>
      </c>
    </row>
    <row r="1557" spans="6:24" x14ac:dyDescent="0.25">
      <c r="F1557" s="3">
        <v>105</v>
      </c>
      <c r="G1557" s="3">
        <v>0</v>
      </c>
      <c r="V1557" s="3">
        <v>166.1</v>
      </c>
      <c r="W1557" s="3">
        <v>28.24</v>
      </c>
      <c r="X1557" s="3">
        <v>0</v>
      </c>
    </row>
    <row r="1558" spans="6:24" x14ac:dyDescent="0.25">
      <c r="F1558" s="2">
        <v>77</v>
      </c>
      <c r="G1558" s="2">
        <v>1</v>
      </c>
      <c r="V1558" s="2">
        <v>135.9</v>
      </c>
      <c r="W1558" s="2">
        <v>23.1</v>
      </c>
      <c r="X1558" s="2">
        <v>1</v>
      </c>
    </row>
    <row r="1559" spans="6:24" x14ac:dyDescent="0.25">
      <c r="F1559" s="3">
        <v>80</v>
      </c>
      <c r="G1559" s="3">
        <v>1</v>
      </c>
      <c r="V1559" s="3">
        <v>189.1</v>
      </c>
      <c r="W1559" s="3">
        <v>32.15</v>
      </c>
      <c r="X1559" s="3">
        <v>1</v>
      </c>
    </row>
    <row r="1560" spans="6:24" x14ac:dyDescent="0.25">
      <c r="F1560" s="2">
        <v>120</v>
      </c>
      <c r="G1560" s="2">
        <v>0</v>
      </c>
      <c r="V1560" s="2">
        <v>177.9</v>
      </c>
      <c r="W1560" s="2">
        <v>30.24</v>
      </c>
      <c r="X1560" s="2">
        <v>0</v>
      </c>
    </row>
    <row r="1561" spans="6:24" x14ac:dyDescent="0.25">
      <c r="F1561" s="3">
        <v>54</v>
      </c>
      <c r="G1561" s="3">
        <v>0</v>
      </c>
      <c r="V1561" s="3">
        <v>143.9</v>
      </c>
      <c r="W1561" s="3">
        <v>24.46</v>
      </c>
      <c r="X1561" s="3">
        <v>0</v>
      </c>
    </row>
    <row r="1562" spans="6:24" x14ac:dyDescent="0.25">
      <c r="F1562" s="2">
        <v>148</v>
      </c>
      <c r="G1562" s="2">
        <v>0</v>
      </c>
      <c r="V1562" s="2">
        <v>148.19999999999999</v>
      </c>
      <c r="W1562" s="2">
        <v>25.19</v>
      </c>
      <c r="X1562" s="2">
        <v>0</v>
      </c>
    </row>
    <row r="1563" spans="6:24" x14ac:dyDescent="0.25">
      <c r="F1563" s="3">
        <v>119</v>
      </c>
      <c r="G1563" s="3">
        <v>1</v>
      </c>
      <c r="V1563" s="3">
        <v>287.10000000000002</v>
      </c>
      <c r="W1563" s="3">
        <v>48.81</v>
      </c>
      <c r="X1563" s="3">
        <v>1</v>
      </c>
    </row>
    <row r="1564" spans="6:24" x14ac:dyDescent="0.25">
      <c r="F1564" s="2">
        <v>162</v>
      </c>
      <c r="G1564" s="2">
        <v>1</v>
      </c>
      <c r="V1564" s="2">
        <v>179.7</v>
      </c>
      <c r="W1564" s="2">
        <v>30.55</v>
      </c>
      <c r="X1564" s="2">
        <v>1</v>
      </c>
    </row>
    <row r="1565" spans="6:24" x14ac:dyDescent="0.25">
      <c r="F1565" s="3">
        <v>85</v>
      </c>
      <c r="G1565" s="3">
        <v>1</v>
      </c>
      <c r="V1565" s="3">
        <v>165.8</v>
      </c>
      <c r="W1565" s="3">
        <v>28.19</v>
      </c>
      <c r="X1565" s="3">
        <v>1</v>
      </c>
    </row>
    <row r="1566" spans="6:24" x14ac:dyDescent="0.25">
      <c r="F1566" s="2">
        <v>101</v>
      </c>
      <c r="G1566" s="2">
        <v>0</v>
      </c>
      <c r="V1566" s="2">
        <v>144.1</v>
      </c>
      <c r="W1566" s="2">
        <v>24.5</v>
      </c>
      <c r="X1566" s="2">
        <v>0</v>
      </c>
    </row>
    <row r="1567" spans="6:24" x14ac:dyDescent="0.25">
      <c r="F1567" s="3">
        <v>172</v>
      </c>
      <c r="G1567" s="3">
        <v>0</v>
      </c>
      <c r="V1567" s="3">
        <v>172.5</v>
      </c>
      <c r="W1567" s="3">
        <v>29.33</v>
      </c>
      <c r="X1567" s="3">
        <v>0</v>
      </c>
    </row>
    <row r="1568" spans="6:24" x14ac:dyDescent="0.25">
      <c r="F1568" s="2">
        <v>67</v>
      </c>
      <c r="G1568" s="2">
        <v>0</v>
      </c>
      <c r="V1568" s="2">
        <v>109.1</v>
      </c>
      <c r="W1568" s="2">
        <v>18.55</v>
      </c>
      <c r="X1568" s="2">
        <v>0</v>
      </c>
    </row>
    <row r="1569" spans="6:24" x14ac:dyDescent="0.25">
      <c r="F1569" s="3">
        <v>86</v>
      </c>
      <c r="G1569" s="3">
        <v>0</v>
      </c>
      <c r="V1569" s="3">
        <v>171.8</v>
      </c>
      <c r="W1569" s="3">
        <v>29.21</v>
      </c>
      <c r="X1569" s="3">
        <v>0</v>
      </c>
    </row>
    <row r="1570" spans="6:24" x14ac:dyDescent="0.25">
      <c r="F1570" s="2">
        <v>107</v>
      </c>
      <c r="G1570" s="2">
        <v>1</v>
      </c>
      <c r="V1570" s="2">
        <v>222.3</v>
      </c>
      <c r="W1570" s="2">
        <v>37.79</v>
      </c>
      <c r="X1570" s="2">
        <v>1</v>
      </c>
    </row>
    <row r="1571" spans="6:24" x14ac:dyDescent="0.25">
      <c r="F1571" s="3">
        <v>116</v>
      </c>
      <c r="G1571" s="3">
        <v>0</v>
      </c>
      <c r="V1571" s="3">
        <v>164.6</v>
      </c>
      <c r="W1571" s="3">
        <v>27.98</v>
      </c>
      <c r="X1571" s="3">
        <v>0</v>
      </c>
    </row>
    <row r="1572" spans="6:24" x14ac:dyDescent="0.25">
      <c r="F1572" s="2">
        <v>63</v>
      </c>
      <c r="G1572" s="2">
        <v>0</v>
      </c>
      <c r="V1572" s="2">
        <v>211.7</v>
      </c>
      <c r="W1572" s="2">
        <v>35.99</v>
      </c>
      <c r="X1572" s="2">
        <v>0</v>
      </c>
    </row>
    <row r="1573" spans="6:24" x14ac:dyDescent="0.25">
      <c r="F1573" s="3">
        <v>119</v>
      </c>
      <c r="G1573" s="3">
        <v>1</v>
      </c>
      <c r="V1573" s="3">
        <v>147.19999999999999</v>
      </c>
      <c r="W1573" s="3">
        <v>25.02</v>
      </c>
      <c r="X1573" s="3">
        <v>1</v>
      </c>
    </row>
    <row r="1574" spans="6:24" x14ac:dyDescent="0.25">
      <c r="F1574" s="2">
        <v>133</v>
      </c>
      <c r="G1574" s="2">
        <v>1</v>
      </c>
      <c r="V1574" s="2">
        <v>254.7</v>
      </c>
      <c r="W1574" s="2">
        <v>43.3</v>
      </c>
      <c r="X1574" s="2">
        <v>1</v>
      </c>
    </row>
    <row r="1575" spans="6:24" x14ac:dyDescent="0.25">
      <c r="F1575" s="3">
        <v>94</v>
      </c>
      <c r="G1575" s="3">
        <v>0</v>
      </c>
      <c r="V1575" s="3">
        <v>170.1</v>
      </c>
      <c r="W1575" s="3">
        <v>28.92</v>
      </c>
      <c r="X1575" s="3">
        <v>0</v>
      </c>
    </row>
    <row r="1576" spans="6:24" x14ac:dyDescent="0.25">
      <c r="F1576" s="2">
        <v>69</v>
      </c>
      <c r="G1576" s="2">
        <v>0</v>
      </c>
      <c r="V1576" s="2">
        <v>195.1</v>
      </c>
      <c r="W1576" s="2">
        <v>33.17</v>
      </c>
      <c r="X1576" s="2">
        <v>0</v>
      </c>
    </row>
    <row r="1577" spans="6:24" x14ac:dyDescent="0.25">
      <c r="F1577" s="3">
        <v>146</v>
      </c>
      <c r="G1577" s="3">
        <v>1</v>
      </c>
      <c r="V1577" s="3">
        <v>149.30000000000001</v>
      </c>
      <c r="W1577" s="3">
        <v>25.38</v>
      </c>
      <c r="X1577" s="3">
        <v>1</v>
      </c>
    </row>
    <row r="1578" spans="6:24" x14ac:dyDescent="0.25">
      <c r="F1578" s="2">
        <v>119</v>
      </c>
      <c r="G1578" s="2">
        <v>1</v>
      </c>
      <c r="V1578" s="2">
        <v>81.900000000000006</v>
      </c>
      <c r="W1578" s="2">
        <v>13.92</v>
      </c>
      <c r="X1578" s="2">
        <v>1</v>
      </c>
    </row>
    <row r="1579" spans="6:24" x14ac:dyDescent="0.25">
      <c r="F1579" s="3">
        <v>142</v>
      </c>
      <c r="G1579" s="3">
        <v>0</v>
      </c>
      <c r="V1579" s="3">
        <v>191.1</v>
      </c>
      <c r="W1579" s="3">
        <v>32.49</v>
      </c>
      <c r="X1579" s="3">
        <v>0</v>
      </c>
    </row>
    <row r="1580" spans="6:24" x14ac:dyDescent="0.25">
      <c r="F1580" s="2">
        <v>101</v>
      </c>
      <c r="G1580" s="2">
        <v>1</v>
      </c>
      <c r="V1580" s="2">
        <v>239</v>
      </c>
      <c r="W1580" s="2">
        <v>40.630000000000003</v>
      </c>
      <c r="X1580" s="2">
        <v>1</v>
      </c>
    </row>
    <row r="1581" spans="6:24" x14ac:dyDescent="0.25">
      <c r="F1581" s="3">
        <v>43</v>
      </c>
      <c r="G1581" s="3">
        <v>0</v>
      </c>
      <c r="V1581" s="3">
        <v>179.3</v>
      </c>
      <c r="W1581" s="3">
        <v>30.48</v>
      </c>
      <c r="X1581" s="3">
        <v>0</v>
      </c>
    </row>
    <row r="1582" spans="6:24" x14ac:dyDescent="0.25">
      <c r="F1582" s="2">
        <v>69</v>
      </c>
      <c r="G1582" s="2">
        <v>0</v>
      </c>
      <c r="V1582" s="2">
        <v>185.3</v>
      </c>
      <c r="W1582" s="2">
        <v>31.5</v>
      </c>
      <c r="X1582" s="2">
        <v>0</v>
      </c>
    </row>
    <row r="1583" spans="6:24" x14ac:dyDescent="0.25">
      <c r="F1583" s="3">
        <v>15</v>
      </c>
      <c r="G1583" s="3">
        <v>0</v>
      </c>
      <c r="V1583" s="3">
        <v>141.4</v>
      </c>
      <c r="W1583" s="3">
        <v>24.04</v>
      </c>
      <c r="X1583" s="3">
        <v>0</v>
      </c>
    </row>
    <row r="1584" spans="6:24" x14ac:dyDescent="0.25">
      <c r="F1584" s="2">
        <v>107</v>
      </c>
      <c r="G1584" s="2">
        <v>0</v>
      </c>
      <c r="V1584" s="2">
        <v>248.6</v>
      </c>
      <c r="W1584" s="2">
        <v>42.26</v>
      </c>
      <c r="X1584" s="2">
        <v>0</v>
      </c>
    </row>
    <row r="1585" spans="6:24" x14ac:dyDescent="0.25">
      <c r="F1585" s="3">
        <v>67</v>
      </c>
      <c r="G1585" s="3">
        <v>0</v>
      </c>
      <c r="V1585" s="3">
        <v>152.5</v>
      </c>
      <c r="W1585" s="3">
        <v>25.93</v>
      </c>
      <c r="X1585" s="3">
        <v>0</v>
      </c>
    </row>
    <row r="1586" spans="6:24" x14ac:dyDescent="0.25">
      <c r="F1586" s="2">
        <v>99</v>
      </c>
      <c r="G1586" s="2">
        <v>0</v>
      </c>
      <c r="V1586" s="2">
        <v>145.6</v>
      </c>
      <c r="W1586" s="2">
        <v>24.75</v>
      </c>
      <c r="X1586" s="2">
        <v>0</v>
      </c>
    </row>
    <row r="1587" spans="6:24" x14ac:dyDescent="0.25">
      <c r="F1587" s="3">
        <v>46</v>
      </c>
      <c r="G1587" s="3">
        <v>0</v>
      </c>
      <c r="V1587" s="3">
        <v>164.2</v>
      </c>
      <c r="W1587" s="3">
        <v>27.91</v>
      </c>
      <c r="X1587" s="3">
        <v>0</v>
      </c>
    </row>
    <row r="1588" spans="6:24" x14ac:dyDescent="0.25">
      <c r="F1588" s="2">
        <v>55</v>
      </c>
      <c r="G1588" s="2">
        <v>0</v>
      </c>
      <c r="V1588" s="2">
        <v>221</v>
      </c>
      <c r="W1588" s="2">
        <v>37.57</v>
      </c>
      <c r="X1588" s="2">
        <v>0</v>
      </c>
    </row>
    <row r="1589" spans="6:24" x14ac:dyDescent="0.25">
      <c r="F1589" s="3">
        <v>56</v>
      </c>
      <c r="G1589" s="3">
        <v>1</v>
      </c>
      <c r="V1589" s="3">
        <v>162.30000000000001</v>
      </c>
      <c r="W1589" s="3">
        <v>27.59</v>
      </c>
      <c r="X1589" s="3">
        <v>1</v>
      </c>
    </row>
    <row r="1590" spans="6:24" x14ac:dyDescent="0.25">
      <c r="F1590" s="2">
        <v>76</v>
      </c>
      <c r="G1590" s="2">
        <v>1</v>
      </c>
      <c r="V1590" s="2">
        <v>272.7</v>
      </c>
      <c r="W1590" s="2">
        <v>46.36</v>
      </c>
      <c r="X1590" s="2">
        <v>1</v>
      </c>
    </row>
    <row r="1591" spans="6:24" x14ac:dyDescent="0.25">
      <c r="F1591" s="3">
        <v>132</v>
      </c>
      <c r="G1591" s="3">
        <v>0</v>
      </c>
      <c r="V1591" s="3">
        <v>200.3</v>
      </c>
      <c r="W1591" s="3">
        <v>34.049999999999997</v>
      </c>
      <c r="X1591" s="3">
        <v>0</v>
      </c>
    </row>
    <row r="1592" spans="6:24" x14ac:dyDescent="0.25">
      <c r="F1592" s="2">
        <v>140</v>
      </c>
      <c r="G1592" s="2">
        <v>0</v>
      </c>
      <c r="V1592" s="2">
        <v>157.1</v>
      </c>
      <c r="W1592" s="2">
        <v>26.71</v>
      </c>
      <c r="X1592" s="2">
        <v>0</v>
      </c>
    </row>
    <row r="1593" spans="6:24" x14ac:dyDescent="0.25">
      <c r="F1593" s="3">
        <v>51</v>
      </c>
      <c r="G1593" s="3">
        <v>0</v>
      </c>
      <c r="V1593" s="3">
        <v>135.80000000000001</v>
      </c>
      <c r="W1593" s="3">
        <v>23.09</v>
      </c>
      <c r="X1593" s="3">
        <v>0</v>
      </c>
    </row>
    <row r="1594" spans="6:24" x14ac:dyDescent="0.25">
      <c r="F1594" s="2">
        <v>27</v>
      </c>
      <c r="G1594" s="2">
        <v>0</v>
      </c>
      <c r="V1594" s="2">
        <v>236.7</v>
      </c>
      <c r="W1594" s="2">
        <v>40.24</v>
      </c>
      <c r="X1594" s="2">
        <v>0</v>
      </c>
    </row>
    <row r="1595" spans="6:24" x14ac:dyDescent="0.25">
      <c r="F1595" s="3">
        <v>224</v>
      </c>
      <c r="G1595" s="3">
        <v>0</v>
      </c>
      <c r="V1595" s="3">
        <v>111.4</v>
      </c>
      <c r="W1595" s="3">
        <v>18.940000000000001</v>
      </c>
      <c r="X1595" s="3">
        <v>0</v>
      </c>
    </row>
    <row r="1596" spans="6:24" x14ac:dyDescent="0.25">
      <c r="F1596" s="2">
        <v>105</v>
      </c>
      <c r="G1596" s="2">
        <v>1</v>
      </c>
      <c r="V1596" s="2">
        <v>156.1</v>
      </c>
      <c r="W1596" s="2">
        <v>26.54</v>
      </c>
      <c r="X1596" s="2">
        <v>1</v>
      </c>
    </row>
    <row r="1597" spans="6:24" x14ac:dyDescent="0.25">
      <c r="F1597" s="3">
        <v>117</v>
      </c>
      <c r="G1597" s="3">
        <v>0</v>
      </c>
      <c r="V1597" s="3">
        <v>191.1</v>
      </c>
      <c r="W1597" s="3">
        <v>32.49</v>
      </c>
      <c r="X1597" s="3">
        <v>0</v>
      </c>
    </row>
    <row r="1598" spans="6:24" x14ac:dyDescent="0.25">
      <c r="F1598" s="2">
        <v>91</v>
      </c>
      <c r="G1598" s="2">
        <v>1</v>
      </c>
      <c r="V1598" s="2">
        <v>153</v>
      </c>
      <c r="W1598" s="2">
        <v>26.01</v>
      </c>
      <c r="X1598" s="2">
        <v>1</v>
      </c>
    </row>
    <row r="1599" spans="6:24" x14ac:dyDescent="0.25">
      <c r="F1599" s="3">
        <v>135</v>
      </c>
      <c r="G1599" s="3">
        <v>0</v>
      </c>
      <c r="V1599" s="3">
        <v>218.8</v>
      </c>
      <c r="W1599" s="3">
        <v>37.200000000000003</v>
      </c>
      <c r="X1599" s="3">
        <v>0</v>
      </c>
    </row>
    <row r="1600" spans="6:24" x14ac:dyDescent="0.25">
      <c r="F1600" s="2">
        <v>146</v>
      </c>
      <c r="G1600" s="2">
        <v>0</v>
      </c>
      <c r="V1600" s="2">
        <v>205.4</v>
      </c>
      <c r="W1600" s="2">
        <v>34.92</v>
      </c>
      <c r="X1600" s="2">
        <v>0</v>
      </c>
    </row>
    <row r="1601" spans="6:24" x14ac:dyDescent="0.25">
      <c r="F1601" s="3">
        <v>147</v>
      </c>
      <c r="G1601" s="3">
        <v>1</v>
      </c>
      <c r="V1601" s="3">
        <v>225.2</v>
      </c>
      <c r="W1601" s="3">
        <v>38.28</v>
      </c>
      <c r="X1601" s="3">
        <v>1</v>
      </c>
    </row>
    <row r="1602" spans="6:24" x14ac:dyDescent="0.25">
      <c r="F1602" s="2">
        <v>68</v>
      </c>
      <c r="G1602" s="2">
        <v>1</v>
      </c>
      <c r="V1602" s="2">
        <v>249.9</v>
      </c>
      <c r="W1602" s="2">
        <v>42.48</v>
      </c>
      <c r="X1602" s="2">
        <v>1</v>
      </c>
    </row>
    <row r="1603" spans="6:24" x14ac:dyDescent="0.25">
      <c r="F1603" s="3">
        <v>68</v>
      </c>
      <c r="G1603" s="3">
        <v>0</v>
      </c>
      <c r="V1603" s="3">
        <v>131.6</v>
      </c>
      <c r="W1603" s="3">
        <v>22.37</v>
      </c>
      <c r="X1603" s="3">
        <v>0</v>
      </c>
    </row>
    <row r="1604" spans="6:24" x14ac:dyDescent="0.25">
      <c r="F1604" s="2">
        <v>86</v>
      </c>
      <c r="G1604" s="2">
        <v>0</v>
      </c>
      <c r="V1604" s="2">
        <v>197.9</v>
      </c>
      <c r="W1604" s="2">
        <v>33.64</v>
      </c>
      <c r="X1604" s="2">
        <v>0</v>
      </c>
    </row>
    <row r="1605" spans="6:24" x14ac:dyDescent="0.25">
      <c r="F1605" s="3">
        <v>131</v>
      </c>
      <c r="G1605" s="3">
        <v>0</v>
      </c>
      <c r="V1605" s="3">
        <v>166.5</v>
      </c>
      <c r="W1605" s="3">
        <v>28.31</v>
      </c>
      <c r="X1605" s="3">
        <v>0</v>
      </c>
    </row>
    <row r="1606" spans="6:24" x14ac:dyDescent="0.25">
      <c r="F1606" s="2">
        <v>86</v>
      </c>
      <c r="G1606" s="2">
        <v>0</v>
      </c>
      <c r="V1606" s="2">
        <v>225.4</v>
      </c>
      <c r="W1606" s="2">
        <v>38.32</v>
      </c>
      <c r="X1606" s="2">
        <v>0</v>
      </c>
    </row>
    <row r="1607" spans="6:24" x14ac:dyDescent="0.25">
      <c r="F1607" s="3">
        <v>159</v>
      </c>
      <c r="G1607" s="3">
        <v>1</v>
      </c>
      <c r="V1607" s="3">
        <v>275.8</v>
      </c>
      <c r="W1607" s="3">
        <v>46.89</v>
      </c>
      <c r="X1607" s="3">
        <v>1</v>
      </c>
    </row>
    <row r="1608" spans="6:24" x14ac:dyDescent="0.25">
      <c r="F1608" s="2">
        <v>134</v>
      </c>
      <c r="G1608" s="2">
        <v>0</v>
      </c>
      <c r="V1608" s="2">
        <v>142.9</v>
      </c>
      <c r="W1608" s="2">
        <v>24.29</v>
      </c>
      <c r="X1608" s="2">
        <v>0</v>
      </c>
    </row>
    <row r="1609" spans="6:24" x14ac:dyDescent="0.25">
      <c r="F1609" s="3">
        <v>113</v>
      </c>
      <c r="G1609" s="3">
        <v>0</v>
      </c>
      <c r="V1609" s="3">
        <v>207.2</v>
      </c>
      <c r="W1609" s="3">
        <v>35.22</v>
      </c>
      <c r="X1609" s="3">
        <v>0</v>
      </c>
    </row>
    <row r="1610" spans="6:24" x14ac:dyDescent="0.25">
      <c r="F1610" s="2">
        <v>132</v>
      </c>
      <c r="G1610" s="2">
        <v>0</v>
      </c>
      <c r="V1610" s="2">
        <v>206.2</v>
      </c>
      <c r="W1610" s="2">
        <v>35.049999999999997</v>
      </c>
      <c r="X1610" s="2">
        <v>0</v>
      </c>
    </row>
    <row r="1611" spans="6:24" x14ac:dyDescent="0.25">
      <c r="F1611" s="3">
        <v>85</v>
      </c>
      <c r="G1611" s="3">
        <v>0</v>
      </c>
      <c r="V1611" s="3">
        <v>210.3</v>
      </c>
      <c r="W1611" s="3">
        <v>35.75</v>
      </c>
      <c r="X1611" s="3">
        <v>0</v>
      </c>
    </row>
    <row r="1612" spans="6:24" x14ac:dyDescent="0.25">
      <c r="F1612" s="2">
        <v>93</v>
      </c>
      <c r="G1612" s="2">
        <v>1</v>
      </c>
      <c r="V1612" s="2">
        <v>225.7</v>
      </c>
      <c r="W1612" s="2">
        <v>38.369999999999997</v>
      </c>
      <c r="X1612" s="2">
        <v>1</v>
      </c>
    </row>
    <row r="1613" spans="6:24" x14ac:dyDescent="0.25">
      <c r="F1613" s="3">
        <v>174</v>
      </c>
      <c r="G1613" s="3">
        <v>1</v>
      </c>
      <c r="V1613" s="3">
        <v>167.8</v>
      </c>
      <c r="W1613" s="3">
        <v>28.53</v>
      </c>
      <c r="X1613" s="3">
        <v>1</v>
      </c>
    </row>
    <row r="1614" spans="6:24" x14ac:dyDescent="0.25">
      <c r="F1614" s="2">
        <v>61</v>
      </c>
      <c r="G1614" s="2">
        <v>0</v>
      </c>
      <c r="V1614" s="2">
        <v>197.7</v>
      </c>
      <c r="W1614" s="2">
        <v>33.61</v>
      </c>
      <c r="X1614" s="2">
        <v>0</v>
      </c>
    </row>
    <row r="1615" spans="6:24" x14ac:dyDescent="0.25">
      <c r="F1615" s="3">
        <v>91</v>
      </c>
      <c r="G1615" s="3">
        <v>0</v>
      </c>
      <c r="V1615" s="3">
        <v>169.8</v>
      </c>
      <c r="W1615" s="3">
        <v>28.87</v>
      </c>
      <c r="X1615" s="3">
        <v>0</v>
      </c>
    </row>
    <row r="1616" spans="6:24" x14ac:dyDescent="0.25">
      <c r="F1616" s="2">
        <v>88</v>
      </c>
      <c r="G1616" s="2">
        <v>0</v>
      </c>
      <c r="V1616" s="2">
        <v>190.6</v>
      </c>
      <c r="W1616" s="2">
        <v>32.4</v>
      </c>
      <c r="X1616" s="2">
        <v>0</v>
      </c>
    </row>
    <row r="1617" spans="6:24" x14ac:dyDescent="0.25">
      <c r="F1617" s="3">
        <v>88</v>
      </c>
      <c r="G1617" s="3">
        <v>0</v>
      </c>
      <c r="V1617" s="3">
        <v>80.3</v>
      </c>
      <c r="W1617" s="3">
        <v>13.65</v>
      </c>
      <c r="X1617" s="3">
        <v>0</v>
      </c>
    </row>
    <row r="1618" spans="6:24" x14ac:dyDescent="0.25">
      <c r="F1618" s="2">
        <v>195</v>
      </c>
      <c r="G1618" s="2">
        <v>0</v>
      </c>
      <c r="V1618" s="2">
        <v>231.7</v>
      </c>
      <c r="W1618" s="2">
        <v>39.39</v>
      </c>
      <c r="X1618" s="2">
        <v>0</v>
      </c>
    </row>
    <row r="1619" spans="6:24" x14ac:dyDescent="0.25">
      <c r="F1619" s="3">
        <v>182</v>
      </c>
      <c r="G1619" s="3">
        <v>0</v>
      </c>
      <c r="V1619" s="3">
        <v>69.099999999999994</v>
      </c>
      <c r="W1619" s="3">
        <v>11.75</v>
      </c>
      <c r="X1619" s="3">
        <v>0</v>
      </c>
    </row>
    <row r="1620" spans="6:24" x14ac:dyDescent="0.25">
      <c r="F1620" s="2">
        <v>118</v>
      </c>
      <c r="G1620" s="2">
        <v>0</v>
      </c>
      <c r="V1620" s="2">
        <v>188.8</v>
      </c>
      <c r="W1620" s="2">
        <v>32.1</v>
      </c>
      <c r="X1620" s="2">
        <v>0</v>
      </c>
    </row>
    <row r="1621" spans="6:24" x14ac:dyDescent="0.25">
      <c r="F1621" s="3">
        <v>103</v>
      </c>
      <c r="G1621" s="3">
        <v>1</v>
      </c>
      <c r="V1621" s="3">
        <v>150.6</v>
      </c>
      <c r="W1621" s="3">
        <v>25.6</v>
      </c>
      <c r="X1621" s="3">
        <v>1</v>
      </c>
    </row>
    <row r="1622" spans="6:24" x14ac:dyDescent="0.25">
      <c r="F1622" s="2">
        <v>61</v>
      </c>
      <c r="G1622" s="2">
        <v>0</v>
      </c>
      <c r="V1622" s="2">
        <v>163.69999999999999</v>
      </c>
      <c r="W1622" s="2">
        <v>27.83</v>
      </c>
      <c r="X1622" s="2">
        <v>0</v>
      </c>
    </row>
    <row r="1623" spans="6:24" x14ac:dyDescent="0.25">
      <c r="F1623" s="3">
        <v>172</v>
      </c>
      <c r="G1623" s="3">
        <v>0</v>
      </c>
      <c r="V1623" s="3">
        <v>211.7</v>
      </c>
      <c r="W1623" s="3">
        <v>35.99</v>
      </c>
      <c r="X1623" s="3">
        <v>0</v>
      </c>
    </row>
    <row r="1624" spans="6:24" x14ac:dyDescent="0.25">
      <c r="F1624" s="2">
        <v>72</v>
      </c>
      <c r="G1624" s="2">
        <v>0</v>
      </c>
      <c r="V1624" s="2">
        <v>175.5</v>
      </c>
      <c r="W1624" s="2">
        <v>29.84</v>
      </c>
      <c r="X1624" s="2">
        <v>0</v>
      </c>
    </row>
    <row r="1625" spans="6:24" x14ac:dyDescent="0.25">
      <c r="F1625" s="3">
        <v>113</v>
      </c>
      <c r="G1625" s="3">
        <v>0</v>
      </c>
      <c r="V1625" s="3">
        <v>150.1</v>
      </c>
      <c r="W1625" s="3">
        <v>25.52</v>
      </c>
      <c r="X1625" s="3">
        <v>0</v>
      </c>
    </row>
    <row r="1626" spans="6:24" x14ac:dyDescent="0.25">
      <c r="F1626" s="2">
        <v>177</v>
      </c>
      <c r="G1626" s="2">
        <v>0</v>
      </c>
      <c r="V1626" s="2">
        <v>189.5</v>
      </c>
      <c r="W1626" s="2">
        <v>32.22</v>
      </c>
      <c r="X1626" s="2">
        <v>0</v>
      </c>
    </row>
    <row r="1627" spans="6:24" x14ac:dyDescent="0.25">
      <c r="F1627" s="3">
        <v>100</v>
      </c>
      <c r="G1627" s="3">
        <v>1</v>
      </c>
      <c r="V1627" s="3">
        <v>70.8</v>
      </c>
      <c r="W1627" s="3">
        <v>12.04</v>
      </c>
      <c r="X1627" s="3">
        <v>1</v>
      </c>
    </row>
    <row r="1628" spans="6:24" x14ac:dyDescent="0.25">
      <c r="F1628" s="2">
        <v>136</v>
      </c>
      <c r="G1628" s="2">
        <v>0</v>
      </c>
      <c r="V1628" s="2">
        <v>101.7</v>
      </c>
      <c r="W1628" s="2">
        <v>17.29</v>
      </c>
      <c r="X1628" s="2">
        <v>0</v>
      </c>
    </row>
    <row r="1629" spans="6:24" x14ac:dyDescent="0.25">
      <c r="F1629" s="3">
        <v>71</v>
      </c>
      <c r="G1629" s="3">
        <v>0</v>
      </c>
      <c r="V1629" s="3">
        <v>258.39999999999998</v>
      </c>
      <c r="W1629" s="3">
        <v>43.93</v>
      </c>
      <c r="X1629" s="3">
        <v>0</v>
      </c>
    </row>
    <row r="1630" spans="6:24" x14ac:dyDescent="0.25">
      <c r="F1630" s="2">
        <v>134</v>
      </c>
      <c r="G1630" s="2">
        <v>0</v>
      </c>
      <c r="V1630" s="2">
        <v>242.4</v>
      </c>
      <c r="W1630" s="2">
        <v>41.21</v>
      </c>
      <c r="X1630" s="2">
        <v>0</v>
      </c>
    </row>
    <row r="1631" spans="6:24" x14ac:dyDescent="0.25">
      <c r="F1631" s="3">
        <v>39</v>
      </c>
      <c r="G1631" s="3">
        <v>0</v>
      </c>
      <c r="V1631" s="3">
        <v>154.1</v>
      </c>
      <c r="W1631" s="3">
        <v>26.2</v>
      </c>
      <c r="X1631" s="3">
        <v>0</v>
      </c>
    </row>
    <row r="1632" spans="6:24" x14ac:dyDescent="0.25">
      <c r="F1632" s="2">
        <v>110</v>
      </c>
      <c r="G1632" s="2">
        <v>0</v>
      </c>
      <c r="V1632" s="2">
        <v>188</v>
      </c>
      <c r="W1632" s="2">
        <v>31.96</v>
      </c>
      <c r="X1632" s="2">
        <v>0</v>
      </c>
    </row>
    <row r="1633" spans="6:24" x14ac:dyDescent="0.25">
      <c r="F1633" s="3">
        <v>102</v>
      </c>
      <c r="G1633" s="3">
        <v>0</v>
      </c>
      <c r="V1633" s="3">
        <v>103.1</v>
      </c>
      <c r="W1633" s="3">
        <v>17.53</v>
      </c>
      <c r="X1633" s="3">
        <v>0</v>
      </c>
    </row>
    <row r="1634" spans="6:24" x14ac:dyDescent="0.25">
      <c r="F1634" s="2">
        <v>70</v>
      </c>
      <c r="G1634" s="2">
        <v>0</v>
      </c>
      <c r="V1634" s="2">
        <v>175.4</v>
      </c>
      <c r="W1634" s="2">
        <v>29.82</v>
      </c>
      <c r="X1634" s="2">
        <v>0</v>
      </c>
    </row>
    <row r="1635" spans="6:24" x14ac:dyDescent="0.25">
      <c r="F1635" s="3">
        <v>142</v>
      </c>
      <c r="G1635" s="3">
        <v>0</v>
      </c>
      <c r="V1635" s="3">
        <v>145.4</v>
      </c>
      <c r="W1635" s="3">
        <v>24.72</v>
      </c>
      <c r="X1635" s="3">
        <v>0</v>
      </c>
    </row>
    <row r="1636" spans="6:24" x14ac:dyDescent="0.25">
      <c r="F1636" s="2">
        <v>81</v>
      </c>
      <c r="G1636" s="2">
        <v>0</v>
      </c>
      <c r="V1636" s="2">
        <v>250.6</v>
      </c>
      <c r="W1636" s="2">
        <v>42.6</v>
      </c>
      <c r="X1636" s="2">
        <v>0</v>
      </c>
    </row>
    <row r="1637" spans="6:24" x14ac:dyDescent="0.25">
      <c r="F1637" s="3">
        <v>17</v>
      </c>
      <c r="G1637" s="3">
        <v>0</v>
      </c>
      <c r="V1637" s="3">
        <v>161.5</v>
      </c>
      <c r="W1637" s="3">
        <v>27.46</v>
      </c>
      <c r="X1637" s="3">
        <v>0</v>
      </c>
    </row>
    <row r="1638" spans="6:24" x14ac:dyDescent="0.25">
      <c r="F1638" s="2">
        <v>119</v>
      </c>
      <c r="G1638" s="2">
        <v>1</v>
      </c>
      <c r="V1638" s="2">
        <v>260.10000000000002</v>
      </c>
      <c r="W1638" s="2">
        <v>44.22</v>
      </c>
      <c r="X1638" s="2">
        <v>1</v>
      </c>
    </row>
    <row r="1639" spans="6:24" x14ac:dyDescent="0.25">
      <c r="F1639" s="3">
        <v>105</v>
      </c>
      <c r="G1639" s="3">
        <v>1</v>
      </c>
      <c r="V1639" s="3">
        <v>281.3</v>
      </c>
      <c r="W1639" s="3">
        <v>47.82</v>
      </c>
      <c r="X1639" s="3">
        <v>1</v>
      </c>
    </row>
    <row r="1640" spans="6:24" x14ac:dyDescent="0.25">
      <c r="F1640" s="2">
        <v>108</v>
      </c>
      <c r="G1640" s="2">
        <v>1</v>
      </c>
      <c r="V1640" s="2">
        <v>130.1</v>
      </c>
      <c r="W1640" s="2">
        <v>22.12</v>
      </c>
      <c r="X1640" s="2">
        <v>1</v>
      </c>
    </row>
    <row r="1641" spans="6:24" x14ac:dyDescent="0.25">
      <c r="F1641" s="3">
        <v>90</v>
      </c>
      <c r="G1641" s="3">
        <v>0</v>
      </c>
      <c r="V1641" s="3">
        <v>102</v>
      </c>
      <c r="W1641" s="3">
        <v>17.34</v>
      </c>
      <c r="X1641" s="3">
        <v>0</v>
      </c>
    </row>
    <row r="1642" spans="6:24" x14ac:dyDescent="0.25">
      <c r="F1642" s="2">
        <v>100</v>
      </c>
      <c r="G1642" s="2">
        <v>0</v>
      </c>
      <c r="V1642" s="2">
        <v>218.7</v>
      </c>
      <c r="W1642" s="2">
        <v>37.18</v>
      </c>
      <c r="X1642" s="2">
        <v>0</v>
      </c>
    </row>
    <row r="1643" spans="6:24" x14ac:dyDescent="0.25">
      <c r="F1643" s="3">
        <v>155</v>
      </c>
      <c r="G1643" s="3">
        <v>0</v>
      </c>
      <c r="V1643" s="3">
        <v>128.5</v>
      </c>
      <c r="W1643" s="3">
        <v>21.85</v>
      </c>
      <c r="X1643" s="3">
        <v>0</v>
      </c>
    </row>
    <row r="1644" spans="6:24" x14ac:dyDescent="0.25">
      <c r="F1644" s="2">
        <v>113</v>
      </c>
      <c r="G1644" s="2">
        <v>1</v>
      </c>
      <c r="V1644" s="2">
        <v>128.69999999999999</v>
      </c>
      <c r="W1644" s="2">
        <v>21.88</v>
      </c>
      <c r="X1644" s="2">
        <v>1</v>
      </c>
    </row>
    <row r="1645" spans="6:24" x14ac:dyDescent="0.25">
      <c r="F1645" s="3">
        <v>123</v>
      </c>
      <c r="G1645" s="3">
        <v>0</v>
      </c>
      <c r="V1645" s="3">
        <v>172.2</v>
      </c>
      <c r="W1645" s="3">
        <v>29.27</v>
      </c>
      <c r="X1645" s="3">
        <v>0</v>
      </c>
    </row>
    <row r="1646" spans="6:24" x14ac:dyDescent="0.25">
      <c r="F1646" s="2">
        <v>42</v>
      </c>
      <c r="G1646" s="2">
        <v>0</v>
      </c>
      <c r="V1646" s="2">
        <v>184.5</v>
      </c>
      <c r="W1646" s="2">
        <v>31.37</v>
      </c>
      <c r="X1646" s="2">
        <v>0</v>
      </c>
    </row>
    <row r="1647" spans="6:24" x14ac:dyDescent="0.25">
      <c r="F1647" s="3">
        <v>125</v>
      </c>
      <c r="G1647" s="3">
        <v>0</v>
      </c>
      <c r="V1647" s="3">
        <v>168.6</v>
      </c>
      <c r="W1647" s="3">
        <v>28.66</v>
      </c>
      <c r="X1647" s="3">
        <v>0</v>
      </c>
    </row>
    <row r="1648" spans="6:24" x14ac:dyDescent="0.25">
      <c r="F1648" s="2">
        <v>131</v>
      </c>
      <c r="G1648" s="2">
        <v>0</v>
      </c>
      <c r="V1648" s="2">
        <v>174</v>
      </c>
      <c r="W1648" s="2">
        <v>29.58</v>
      </c>
      <c r="X1648" s="2">
        <v>0</v>
      </c>
    </row>
    <row r="1649" spans="6:24" x14ac:dyDescent="0.25">
      <c r="F1649" s="3">
        <v>107</v>
      </c>
      <c r="G1649" s="3">
        <v>0</v>
      </c>
      <c r="V1649" s="3">
        <v>230.4</v>
      </c>
      <c r="W1649" s="3">
        <v>39.17</v>
      </c>
      <c r="X1649" s="3">
        <v>0</v>
      </c>
    </row>
    <row r="1650" spans="6:24" x14ac:dyDescent="0.25">
      <c r="F1650" s="2">
        <v>48</v>
      </c>
      <c r="G1650" s="2">
        <v>0</v>
      </c>
      <c r="V1650" s="2">
        <v>198.2</v>
      </c>
      <c r="W1650" s="2">
        <v>33.69</v>
      </c>
      <c r="X1650" s="2">
        <v>0</v>
      </c>
    </row>
    <row r="1651" spans="6:24" x14ac:dyDescent="0.25">
      <c r="F1651" s="3">
        <v>76</v>
      </c>
      <c r="G1651" s="3">
        <v>0</v>
      </c>
      <c r="V1651" s="3">
        <v>186.1</v>
      </c>
      <c r="W1651" s="3">
        <v>31.64</v>
      </c>
      <c r="X1651" s="3">
        <v>0</v>
      </c>
    </row>
    <row r="1652" spans="6:24" x14ac:dyDescent="0.25">
      <c r="F1652" s="2">
        <v>128</v>
      </c>
      <c r="G1652" s="2">
        <v>0</v>
      </c>
      <c r="V1652" s="2">
        <v>148.5</v>
      </c>
      <c r="W1652" s="2">
        <v>25.25</v>
      </c>
      <c r="X1652" s="2">
        <v>0</v>
      </c>
    </row>
    <row r="1653" spans="6:24" x14ac:dyDescent="0.25">
      <c r="F1653" s="3">
        <v>73</v>
      </c>
      <c r="G1653" s="3">
        <v>0</v>
      </c>
      <c r="V1653" s="3">
        <v>157.1</v>
      </c>
      <c r="W1653" s="3">
        <v>26.71</v>
      </c>
      <c r="X1653" s="3">
        <v>0</v>
      </c>
    </row>
    <row r="1654" spans="6:24" x14ac:dyDescent="0.25">
      <c r="F1654" s="2">
        <v>52</v>
      </c>
      <c r="G1654" s="2">
        <v>1</v>
      </c>
      <c r="V1654" s="2">
        <v>155</v>
      </c>
      <c r="W1654" s="2">
        <v>26.35</v>
      </c>
      <c r="X1654" s="2">
        <v>1</v>
      </c>
    </row>
    <row r="1655" spans="6:24" x14ac:dyDescent="0.25">
      <c r="F1655" s="3">
        <v>126</v>
      </c>
      <c r="G1655" s="3">
        <v>0</v>
      </c>
      <c r="V1655" s="3">
        <v>129.30000000000001</v>
      </c>
      <c r="W1655" s="3">
        <v>21.98</v>
      </c>
      <c r="X1655" s="3">
        <v>0</v>
      </c>
    </row>
    <row r="1656" spans="6:24" x14ac:dyDescent="0.25">
      <c r="F1656" s="2">
        <v>137</v>
      </c>
      <c r="G1656" s="2">
        <v>0</v>
      </c>
      <c r="V1656" s="2">
        <v>208.8</v>
      </c>
      <c r="W1656" s="2">
        <v>35.5</v>
      </c>
      <c r="X1656" s="2">
        <v>0</v>
      </c>
    </row>
    <row r="1657" spans="6:24" x14ac:dyDescent="0.25">
      <c r="F1657" s="3">
        <v>71</v>
      </c>
      <c r="G1657" s="3">
        <v>1</v>
      </c>
      <c r="V1657" s="3">
        <v>238</v>
      </c>
      <c r="W1657" s="3">
        <v>40.46</v>
      </c>
      <c r="X1657" s="3">
        <v>1</v>
      </c>
    </row>
    <row r="1658" spans="6:24" x14ac:dyDescent="0.25">
      <c r="F1658" s="2">
        <v>139</v>
      </c>
      <c r="G1658" s="2">
        <v>0</v>
      </c>
      <c r="V1658" s="2">
        <v>211.1</v>
      </c>
      <c r="W1658" s="2">
        <v>35.89</v>
      </c>
      <c r="X1658" s="2">
        <v>0</v>
      </c>
    </row>
    <row r="1659" spans="6:24" x14ac:dyDescent="0.25">
      <c r="F1659" s="3">
        <v>107</v>
      </c>
      <c r="G1659" s="3">
        <v>0</v>
      </c>
      <c r="V1659" s="3">
        <v>198.9</v>
      </c>
      <c r="W1659" s="3">
        <v>33.81</v>
      </c>
      <c r="X1659" s="3">
        <v>0</v>
      </c>
    </row>
    <row r="1660" spans="6:24" x14ac:dyDescent="0.25">
      <c r="F1660" s="2">
        <v>147</v>
      </c>
      <c r="G1660" s="2">
        <v>0</v>
      </c>
      <c r="V1660" s="2">
        <v>212.8</v>
      </c>
      <c r="W1660" s="2">
        <v>36.18</v>
      </c>
      <c r="X1660" s="2">
        <v>0</v>
      </c>
    </row>
    <row r="1661" spans="6:24" x14ac:dyDescent="0.25">
      <c r="F1661" s="3">
        <v>116</v>
      </c>
      <c r="G1661" s="3">
        <v>0</v>
      </c>
      <c r="V1661" s="3">
        <v>137.4</v>
      </c>
      <c r="W1661" s="3">
        <v>23.36</v>
      </c>
      <c r="X1661" s="3">
        <v>0</v>
      </c>
    </row>
    <row r="1662" spans="6:24" x14ac:dyDescent="0.25">
      <c r="F1662" s="2">
        <v>60</v>
      </c>
      <c r="G1662" s="2">
        <v>0</v>
      </c>
      <c r="V1662" s="2">
        <v>191.8</v>
      </c>
      <c r="W1662" s="2">
        <v>32.61</v>
      </c>
      <c r="X1662" s="2">
        <v>0</v>
      </c>
    </row>
    <row r="1663" spans="6:24" x14ac:dyDescent="0.25">
      <c r="F1663" s="3">
        <v>38</v>
      </c>
      <c r="G1663" s="3">
        <v>0</v>
      </c>
      <c r="V1663" s="3">
        <v>149</v>
      </c>
      <c r="W1663" s="3">
        <v>25.33</v>
      </c>
      <c r="X1663" s="3">
        <v>0</v>
      </c>
    </row>
    <row r="1664" spans="6:24" x14ac:dyDescent="0.25">
      <c r="F1664" s="2">
        <v>63</v>
      </c>
      <c r="G1664" s="2">
        <v>0</v>
      </c>
      <c r="V1664" s="2">
        <v>117.1</v>
      </c>
      <c r="W1664" s="2">
        <v>19.91</v>
      </c>
      <c r="X1664" s="2">
        <v>0</v>
      </c>
    </row>
    <row r="1665" spans="6:24" x14ac:dyDescent="0.25">
      <c r="F1665" s="3">
        <v>131</v>
      </c>
      <c r="G1665" s="3">
        <v>0</v>
      </c>
      <c r="V1665" s="3">
        <v>112.8</v>
      </c>
      <c r="W1665" s="3">
        <v>19.18</v>
      </c>
      <c r="X1665" s="3">
        <v>0</v>
      </c>
    </row>
    <row r="1666" spans="6:24" x14ac:dyDescent="0.25">
      <c r="F1666" s="2">
        <v>158</v>
      </c>
      <c r="G1666" s="2">
        <v>0</v>
      </c>
      <c r="V1666" s="2">
        <v>175.9</v>
      </c>
      <c r="W1666" s="2">
        <v>29.9</v>
      </c>
      <c r="X1666" s="2">
        <v>0</v>
      </c>
    </row>
    <row r="1667" spans="6:24" x14ac:dyDescent="0.25">
      <c r="F1667" s="3">
        <v>139</v>
      </c>
      <c r="G1667" s="3">
        <v>1</v>
      </c>
      <c r="V1667" s="3">
        <v>236.6</v>
      </c>
      <c r="W1667" s="3">
        <v>40.22</v>
      </c>
      <c r="X1667" s="3">
        <v>1</v>
      </c>
    </row>
    <row r="1668" spans="6:24" x14ac:dyDescent="0.25">
      <c r="F1668" s="2">
        <v>77</v>
      </c>
      <c r="G1668" s="2">
        <v>0</v>
      </c>
      <c r="V1668" s="2">
        <v>169.4</v>
      </c>
      <c r="W1668" s="2">
        <v>28.8</v>
      </c>
      <c r="X1668" s="2">
        <v>0</v>
      </c>
    </row>
    <row r="1669" spans="6:24" x14ac:dyDescent="0.25">
      <c r="F1669" s="3">
        <v>140</v>
      </c>
      <c r="G1669" s="3">
        <v>0</v>
      </c>
      <c r="V1669" s="3">
        <v>129.6</v>
      </c>
      <c r="W1669" s="3">
        <v>22.03</v>
      </c>
      <c r="X1669" s="3">
        <v>0</v>
      </c>
    </row>
    <row r="1670" spans="6:24" x14ac:dyDescent="0.25">
      <c r="F1670" s="2">
        <v>52</v>
      </c>
      <c r="G1670" s="2">
        <v>0</v>
      </c>
      <c r="V1670" s="2">
        <v>133.30000000000001</v>
      </c>
      <c r="W1670" s="2">
        <v>22.66</v>
      </c>
      <c r="X1670" s="2">
        <v>0</v>
      </c>
    </row>
    <row r="1671" spans="6:24" x14ac:dyDescent="0.25">
      <c r="F1671" s="3">
        <v>103</v>
      </c>
      <c r="G1671" s="3">
        <v>0</v>
      </c>
      <c r="V1671" s="3">
        <v>167.8</v>
      </c>
      <c r="W1671" s="3">
        <v>28.53</v>
      </c>
      <c r="X1671" s="3">
        <v>0</v>
      </c>
    </row>
    <row r="1672" spans="6:24" x14ac:dyDescent="0.25">
      <c r="F1672" s="2">
        <v>74</v>
      </c>
      <c r="G1672" s="2">
        <v>0</v>
      </c>
      <c r="V1672" s="2">
        <v>174.6</v>
      </c>
      <c r="W1672" s="2">
        <v>29.68</v>
      </c>
      <c r="X1672" s="2">
        <v>0</v>
      </c>
    </row>
    <row r="1673" spans="6:24" x14ac:dyDescent="0.25">
      <c r="F1673" s="3">
        <v>124</v>
      </c>
      <c r="G1673" s="3">
        <v>0</v>
      </c>
      <c r="V1673" s="3">
        <v>150.30000000000001</v>
      </c>
      <c r="W1673" s="3">
        <v>25.55</v>
      </c>
      <c r="X1673" s="3">
        <v>0</v>
      </c>
    </row>
    <row r="1674" spans="6:24" x14ac:dyDescent="0.25">
      <c r="F1674" s="2">
        <v>85</v>
      </c>
      <c r="G1674" s="2">
        <v>0</v>
      </c>
      <c r="V1674" s="2">
        <v>283.2</v>
      </c>
      <c r="W1674" s="2">
        <v>48.14</v>
      </c>
      <c r="X1674" s="2">
        <v>0</v>
      </c>
    </row>
    <row r="1675" spans="6:24" x14ac:dyDescent="0.25">
      <c r="F1675" s="3">
        <v>113</v>
      </c>
      <c r="G1675" s="3">
        <v>1</v>
      </c>
      <c r="V1675" s="3">
        <v>157.80000000000001</v>
      </c>
      <c r="W1675" s="3">
        <v>26.83</v>
      </c>
      <c r="X1675" s="3">
        <v>1</v>
      </c>
    </row>
    <row r="1676" spans="6:24" x14ac:dyDescent="0.25">
      <c r="F1676" s="2">
        <v>71</v>
      </c>
      <c r="G1676" s="2">
        <v>0</v>
      </c>
      <c r="V1676" s="2">
        <v>141.19999999999999</v>
      </c>
      <c r="W1676" s="2">
        <v>24</v>
      </c>
      <c r="X1676" s="2">
        <v>0</v>
      </c>
    </row>
    <row r="1677" spans="6:24" x14ac:dyDescent="0.25">
      <c r="F1677" s="3">
        <v>49</v>
      </c>
      <c r="G1677" s="3">
        <v>1</v>
      </c>
      <c r="V1677" s="3">
        <v>237.8</v>
      </c>
      <c r="W1677" s="3">
        <v>40.43</v>
      </c>
      <c r="X1677" s="3">
        <v>1</v>
      </c>
    </row>
    <row r="1678" spans="6:24" x14ac:dyDescent="0.25">
      <c r="F1678" s="2">
        <v>106</v>
      </c>
      <c r="G1678" s="2">
        <v>1</v>
      </c>
      <c r="V1678" s="2">
        <v>204</v>
      </c>
      <c r="W1678" s="2">
        <v>34.68</v>
      </c>
      <c r="X1678" s="2">
        <v>1</v>
      </c>
    </row>
    <row r="1679" spans="6:24" x14ac:dyDescent="0.25">
      <c r="F1679" s="3">
        <v>60</v>
      </c>
      <c r="G1679" s="3">
        <v>0</v>
      </c>
      <c r="V1679" s="3">
        <v>221.1</v>
      </c>
      <c r="W1679" s="3">
        <v>37.590000000000003</v>
      </c>
      <c r="X1679" s="3">
        <v>0</v>
      </c>
    </row>
    <row r="1680" spans="6:24" x14ac:dyDescent="0.25">
      <c r="F1680" s="2">
        <v>66</v>
      </c>
      <c r="G1680" s="2">
        <v>0</v>
      </c>
      <c r="V1680" s="2">
        <v>118</v>
      </c>
      <c r="W1680" s="2">
        <v>20.059999999999999</v>
      </c>
      <c r="X1680" s="2">
        <v>0</v>
      </c>
    </row>
    <row r="1681" spans="6:24" x14ac:dyDescent="0.25">
      <c r="F1681" s="3">
        <v>125</v>
      </c>
      <c r="G1681" s="3">
        <v>0</v>
      </c>
      <c r="V1681" s="3">
        <v>163.80000000000001</v>
      </c>
      <c r="W1681" s="3">
        <v>27.85</v>
      </c>
      <c r="X1681" s="3">
        <v>0</v>
      </c>
    </row>
    <row r="1682" spans="6:24" x14ac:dyDescent="0.25">
      <c r="F1682" s="2">
        <v>114</v>
      </c>
      <c r="G1682" s="2">
        <v>0</v>
      </c>
      <c r="V1682" s="2">
        <v>141.30000000000001</v>
      </c>
      <c r="W1682" s="2">
        <v>24.02</v>
      </c>
      <c r="X1682" s="2">
        <v>0</v>
      </c>
    </row>
    <row r="1683" spans="6:24" x14ac:dyDescent="0.25">
      <c r="F1683" s="3">
        <v>112</v>
      </c>
      <c r="G1683" s="3">
        <v>1</v>
      </c>
      <c r="V1683" s="3">
        <v>272.5</v>
      </c>
      <c r="W1683" s="3">
        <v>46.33</v>
      </c>
      <c r="X1683" s="3">
        <v>1</v>
      </c>
    </row>
    <row r="1684" spans="6:24" x14ac:dyDescent="0.25">
      <c r="F1684" s="2">
        <v>101</v>
      </c>
      <c r="G1684" s="2">
        <v>0</v>
      </c>
      <c r="V1684" s="2">
        <v>118.9</v>
      </c>
      <c r="W1684" s="2">
        <v>20.21</v>
      </c>
      <c r="X1684" s="2">
        <v>0</v>
      </c>
    </row>
    <row r="1685" spans="6:24" x14ac:dyDescent="0.25">
      <c r="F1685" s="3">
        <v>70</v>
      </c>
      <c r="G1685" s="3">
        <v>0</v>
      </c>
      <c r="V1685" s="3">
        <v>7.9</v>
      </c>
      <c r="W1685" s="3">
        <v>1.34</v>
      </c>
      <c r="X1685" s="3">
        <v>0</v>
      </c>
    </row>
    <row r="1686" spans="6:24" x14ac:dyDescent="0.25">
      <c r="F1686" s="2">
        <v>59</v>
      </c>
      <c r="G1686" s="2">
        <v>0</v>
      </c>
      <c r="V1686" s="2">
        <v>159.5</v>
      </c>
      <c r="W1686" s="2">
        <v>27.12</v>
      </c>
      <c r="X1686" s="2">
        <v>0</v>
      </c>
    </row>
    <row r="1687" spans="6:24" x14ac:dyDescent="0.25">
      <c r="F1687" s="3">
        <v>59</v>
      </c>
      <c r="G1687" s="3">
        <v>0</v>
      </c>
      <c r="V1687" s="3">
        <v>150.19999999999999</v>
      </c>
      <c r="W1687" s="3">
        <v>25.53</v>
      </c>
      <c r="X1687" s="3">
        <v>0</v>
      </c>
    </row>
    <row r="1688" spans="6:24" x14ac:dyDescent="0.25">
      <c r="F1688" s="2">
        <v>124</v>
      </c>
      <c r="G1688" s="2">
        <v>0</v>
      </c>
      <c r="V1688" s="2">
        <v>144.5</v>
      </c>
      <c r="W1688" s="2">
        <v>24.57</v>
      </c>
      <c r="X1688" s="2">
        <v>0</v>
      </c>
    </row>
    <row r="1689" spans="6:24" x14ac:dyDescent="0.25">
      <c r="F1689" s="3">
        <v>81</v>
      </c>
      <c r="G1689" s="3">
        <v>0</v>
      </c>
      <c r="V1689" s="3">
        <v>220.8</v>
      </c>
      <c r="W1689" s="3">
        <v>37.54</v>
      </c>
      <c r="X1689" s="3">
        <v>0</v>
      </c>
    </row>
    <row r="1690" spans="6:24" x14ac:dyDescent="0.25">
      <c r="F1690" s="2">
        <v>86</v>
      </c>
      <c r="G1690" s="2">
        <v>0</v>
      </c>
      <c r="V1690" s="2">
        <v>216.3</v>
      </c>
      <c r="W1690" s="2">
        <v>36.770000000000003</v>
      </c>
      <c r="X1690" s="2">
        <v>0</v>
      </c>
    </row>
    <row r="1691" spans="6:24" x14ac:dyDescent="0.25">
      <c r="F1691" s="3">
        <v>84</v>
      </c>
      <c r="G1691" s="3">
        <v>0</v>
      </c>
      <c r="V1691" s="3">
        <v>169.5</v>
      </c>
      <c r="W1691" s="3">
        <v>28.82</v>
      </c>
      <c r="X1691" s="3">
        <v>0</v>
      </c>
    </row>
    <row r="1692" spans="6:24" x14ac:dyDescent="0.25">
      <c r="F1692" s="2">
        <v>118</v>
      </c>
      <c r="G1692" s="2">
        <v>0</v>
      </c>
      <c r="V1692" s="2">
        <v>256.3</v>
      </c>
      <c r="W1692" s="2">
        <v>43.57</v>
      </c>
      <c r="X1692" s="2">
        <v>0</v>
      </c>
    </row>
    <row r="1693" spans="6:24" x14ac:dyDescent="0.25">
      <c r="F1693" s="3">
        <v>89</v>
      </c>
      <c r="G1693" s="3">
        <v>0</v>
      </c>
      <c r="V1693" s="3">
        <v>179.7</v>
      </c>
      <c r="W1693" s="3">
        <v>30.55</v>
      </c>
      <c r="X1693" s="3">
        <v>0</v>
      </c>
    </row>
    <row r="1694" spans="6:24" x14ac:dyDescent="0.25">
      <c r="F1694" s="2">
        <v>93</v>
      </c>
      <c r="G1694" s="2">
        <v>0</v>
      </c>
      <c r="V1694" s="2">
        <v>266</v>
      </c>
      <c r="W1694" s="2">
        <v>45.22</v>
      </c>
      <c r="X1694" s="2">
        <v>0</v>
      </c>
    </row>
    <row r="1695" spans="6:24" x14ac:dyDescent="0.25">
      <c r="F1695" s="3">
        <v>85</v>
      </c>
      <c r="G1695" s="3">
        <v>0</v>
      </c>
      <c r="V1695" s="3">
        <v>96.7</v>
      </c>
      <c r="W1695" s="3">
        <v>16.440000000000001</v>
      </c>
      <c r="X1695" s="3">
        <v>0</v>
      </c>
    </row>
    <row r="1696" spans="6:24" x14ac:dyDescent="0.25">
      <c r="F1696" s="2">
        <v>160</v>
      </c>
      <c r="G1696" s="2">
        <v>0</v>
      </c>
      <c r="V1696" s="2">
        <v>82.7</v>
      </c>
      <c r="W1696" s="2">
        <v>14.06</v>
      </c>
      <c r="X1696" s="2">
        <v>0</v>
      </c>
    </row>
    <row r="1697" spans="6:24" x14ac:dyDescent="0.25">
      <c r="F1697" s="3">
        <v>28</v>
      </c>
      <c r="G1697" s="3">
        <v>0</v>
      </c>
      <c r="V1697" s="3">
        <v>168.2</v>
      </c>
      <c r="W1697" s="3">
        <v>28.59</v>
      </c>
      <c r="X1697" s="3">
        <v>0</v>
      </c>
    </row>
    <row r="1698" spans="6:24" x14ac:dyDescent="0.25">
      <c r="F1698" s="2">
        <v>73</v>
      </c>
      <c r="G1698" s="2">
        <v>1</v>
      </c>
      <c r="V1698" s="2">
        <v>286.39999999999998</v>
      </c>
      <c r="W1698" s="2">
        <v>48.69</v>
      </c>
      <c r="X1698" s="2">
        <v>1</v>
      </c>
    </row>
    <row r="1699" spans="6:24" x14ac:dyDescent="0.25">
      <c r="F1699" s="3">
        <v>156</v>
      </c>
      <c r="G1699" s="3">
        <v>0</v>
      </c>
      <c r="V1699" s="3">
        <v>174.3</v>
      </c>
      <c r="W1699" s="3">
        <v>29.63</v>
      </c>
      <c r="X1699" s="3">
        <v>0</v>
      </c>
    </row>
    <row r="1700" spans="6:24" x14ac:dyDescent="0.25">
      <c r="F1700" s="2">
        <v>33</v>
      </c>
      <c r="G1700" s="2">
        <v>0</v>
      </c>
      <c r="V1700" s="2">
        <v>190.6</v>
      </c>
      <c r="W1700" s="2">
        <v>32.4</v>
      </c>
      <c r="X1700" s="2">
        <v>0</v>
      </c>
    </row>
    <row r="1701" spans="6:24" x14ac:dyDescent="0.25">
      <c r="F1701" s="3">
        <v>119</v>
      </c>
      <c r="G1701" s="3">
        <v>0</v>
      </c>
      <c r="V1701" s="3">
        <v>133.4</v>
      </c>
      <c r="W1701" s="3">
        <v>22.68</v>
      </c>
      <c r="X1701" s="3">
        <v>0</v>
      </c>
    </row>
    <row r="1702" spans="6:24" x14ac:dyDescent="0.25">
      <c r="F1702" s="2">
        <v>91</v>
      </c>
      <c r="G1702" s="2">
        <v>0</v>
      </c>
      <c r="V1702" s="2">
        <v>204.6</v>
      </c>
      <c r="W1702" s="2">
        <v>34.78</v>
      </c>
      <c r="X1702" s="2">
        <v>0</v>
      </c>
    </row>
    <row r="1703" spans="6:24" x14ac:dyDescent="0.25">
      <c r="F1703" s="3">
        <v>102</v>
      </c>
      <c r="G1703" s="3">
        <v>0</v>
      </c>
      <c r="V1703" s="3">
        <v>242.2</v>
      </c>
      <c r="W1703" s="3">
        <v>41.17</v>
      </c>
      <c r="X1703" s="3">
        <v>0</v>
      </c>
    </row>
    <row r="1704" spans="6:24" x14ac:dyDescent="0.25">
      <c r="F1704" s="2">
        <v>86</v>
      </c>
      <c r="G1704" s="2">
        <v>0</v>
      </c>
      <c r="V1704" s="2">
        <v>253.1</v>
      </c>
      <c r="W1704" s="2">
        <v>43.03</v>
      </c>
      <c r="X1704" s="2">
        <v>0</v>
      </c>
    </row>
    <row r="1705" spans="6:24" x14ac:dyDescent="0.25">
      <c r="F1705" s="3">
        <v>82</v>
      </c>
      <c r="G1705" s="3">
        <v>0</v>
      </c>
      <c r="V1705" s="3">
        <v>130</v>
      </c>
      <c r="W1705" s="3">
        <v>22.1</v>
      </c>
      <c r="X1705" s="3">
        <v>0</v>
      </c>
    </row>
    <row r="1706" spans="6:24" x14ac:dyDescent="0.25">
      <c r="F1706" s="2">
        <v>89</v>
      </c>
      <c r="G1706" s="2">
        <v>0</v>
      </c>
      <c r="V1706" s="2">
        <v>105.9</v>
      </c>
      <c r="W1706" s="2">
        <v>18</v>
      </c>
      <c r="X1706" s="2">
        <v>0</v>
      </c>
    </row>
    <row r="1707" spans="6:24" x14ac:dyDescent="0.25">
      <c r="F1707" s="3">
        <v>134</v>
      </c>
      <c r="G1707" s="3">
        <v>0</v>
      </c>
      <c r="V1707" s="3">
        <v>183.8</v>
      </c>
      <c r="W1707" s="3">
        <v>31.25</v>
      </c>
      <c r="X1707" s="3">
        <v>0</v>
      </c>
    </row>
    <row r="1708" spans="6:24" x14ac:dyDescent="0.25">
      <c r="F1708" s="2">
        <v>92</v>
      </c>
      <c r="G1708" s="2">
        <v>0</v>
      </c>
      <c r="V1708" s="2">
        <v>196.5</v>
      </c>
      <c r="W1708" s="2">
        <v>33.409999999999997</v>
      </c>
      <c r="X1708" s="2">
        <v>0</v>
      </c>
    </row>
    <row r="1709" spans="6:24" x14ac:dyDescent="0.25">
      <c r="F1709" s="3">
        <v>87</v>
      </c>
      <c r="G1709" s="3">
        <v>0</v>
      </c>
      <c r="V1709" s="3">
        <v>184.5</v>
      </c>
      <c r="W1709" s="3">
        <v>31.37</v>
      </c>
      <c r="X1709" s="3">
        <v>0</v>
      </c>
    </row>
    <row r="1710" spans="6:24" x14ac:dyDescent="0.25">
      <c r="F1710" s="2">
        <v>64</v>
      </c>
      <c r="G1710" s="2">
        <v>0</v>
      </c>
      <c r="V1710" s="2">
        <v>261.89999999999998</v>
      </c>
      <c r="W1710" s="2">
        <v>44.52</v>
      </c>
      <c r="X1710" s="2">
        <v>0</v>
      </c>
    </row>
    <row r="1711" spans="6:24" x14ac:dyDescent="0.25">
      <c r="F1711" s="3">
        <v>80</v>
      </c>
      <c r="G1711" s="3">
        <v>0</v>
      </c>
      <c r="V1711" s="3">
        <v>202.4</v>
      </c>
      <c r="W1711" s="3">
        <v>34.409999999999997</v>
      </c>
      <c r="X1711" s="3">
        <v>0</v>
      </c>
    </row>
    <row r="1712" spans="6:24" x14ac:dyDescent="0.25">
      <c r="F1712" s="2">
        <v>153</v>
      </c>
      <c r="G1712" s="2">
        <v>0</v>
      </c>
      <c r="V1712" s="2">
        <v>167.7</v>
      </c>
      <c r="W1712" s="2">
        <v>28.51</v>
      </c>
      <c r="X1712" s="2">
        <v>0</v>
      </c>
    </row>
    <row r="1713" spans="6:24" x14ac:dyDescent="0.25">
      <c r="F1713" s="3">
        <v>104</v>
      </c>
      <c r="G1713" s="3">
        <v>0</v>
      </c>
      <c r="V1713" s="3">
        <v>189.1</v>
      </c>
      <c r="W1713" s="3">
        <v>32.15</v>
      </c>
      <c r="X1713" s="3">
        <v>0</v>
      </c>
    </row>
    <row r="1714" spans="6:24" x14ac:dyDescent="0.25">
      <c r="F1714" s="2">
        <v>87</v>
      </c>
      <c r="G1714" s="2">
        <v>0</v>
      </c>
      <c r="V1714" s="2">
        <v>205.2</v>
      </c>
      <c r="W1714" s="2">
        <v>34.880000000000003</v>
      </c>
      <c r="X1714" s="2">
        <v>0</v>
      </c>
    </row>
    <row r="1715" spans="6:24" x14ac:dyDescent="0.25">
      <c r="F1715" s="3">
        <v>159</v>
      </c>
      <c r="G1715" s="3">
        <v>0</v>
      </c>
      <c r="V1715" s="3">
        <v>153.6</v>
      </c>
      <c r="W1715" s="3">
        <v>26.11</v>
      </c>
      <c r="X1715" s="3">
        <v>0</v>
      </c>
    </row>
    <row r="1716" spans="6:24" x14ac:dyDescent="0.25">
      <c r="F1716" s="2">
        <v>119</v>
      </c>
      <c r="G1716" s="2">
        <v>0</v>
      </c>
      <c r="V1716" s="2">
        <v>154.5</v>
      </c>
      <c r="W1716" s="2">
        <v>26.27</v>
      </c>
      <c r="X1716" s="2">
        <v>0</v>
      </c>
    </row>
    <row r="1717" spans="6:24" x14ac:dyDescent="0.25">
      <c r="F1717" s="3">
        <v>69</v>
      </c>
      <c r="G1717" s="3">
        <v>0</v>
      </c>
      <c r="V1717" s="3">
        <v>153.69999999999999</v>
      </c>
      <c r="W1717" s="3">
        <v>26.13</v>
      </c>
      <c r="X1717" s="3">
        <v>0</v>
      </c>
    </row>
    <row r="1718" spans="6:24" x14ac:dyDescent="0.25">
      <c r="F1718" s="2">
        <v>87</v>
      </c>
      <c r="G1718" s="2">
        <v>0</v>
      </c>
      <c r="V1718" s="2">
        <v>171.2</v>
      </c>
      <c r="W1718" s="2">
        <v>29.1</v>
      </c>
      <c r="X1718" s="2">
        <v>0</v>
      </c>
    </row>
    <row r="1719" spans="6:24" x14ac:dyDescent="0.25">
      <c r="F1719" s="3">
        <v>93</v>
      </c>
      <c r="G1719" s="3">
        <v>1</v>
      </c>
      <c r="V1719" s="3">
        <v>328.1</v>
      </c>
      <c r="W1719" s="3">
        <v>55.78</v>
      </c>
      <c r="X1719" s="3">
        <v>1</v>
      </c>
    </row>
    <row r="1720" spans="6:24" x14ac:dyDescent="0.25">
      <c r="F1720" s="2">
        <v>154</v>
      </c>
      <c r="G1720" s="2">
        <v>1</v>
      </c>
      <c r="V1720" s="2">
        <v>145.9</v>
      </c>
      <c r="W1720" s="2">
        <v>24.8</v>
      </c>
      <c r="X1720" s="2">
        <v>1</v>
      </c>
    </row>
    <row r="1721" spans="6:24" x14ac:dyDescent="0.25">
      <c r="F1721" s="3">
        <v>57</v>
      </c>
      <c r="G1721" s="3">
        <v>0</v>
      </c>
      <c r="V1721" s="3">
        <v>201.2</v>
      </c>
      <c r="W1721" s="3">
        <v>34.200000000000003</v>
      </c>
      <c r="X1721" s="3">
        <v>0</v>
      </c>
    </row>
    <row r="1722" spans="6:24" x14ac:dyDescent="0.25">
      <c r="F1722" s="2">
        <v>130</v>
      </c>
      <c r="G1722" s="2">
        <v>0</v>
      </c>
      <c r="V1722" s="2">
        <v>139.1</v>
      </c>
      <c r="W1722" s="2">
        <v>23.65</v>
      </c>
      <c r="X1722" s="2">
        <v>0</v>
      </c>
    </row>
    <row r="1723" spans="6:24" x14ac:dyDescent="0.25">
      <c r="F1723" s="3">
        <v>151</v>
      </c>
      <c r="G1723" s="3">
        <v>0</v>
      </c>
      <c r="V1723" s="3">
        <v>118.9</v>
      </c>
      <c r="W1723" s="3">
        <v>20.21</v>
      </c>
      <c r="X1723" s="3">
        <v>0</v>
      </c>
    </row>
    <row r="1724" spans="6:24" x14ac:dyDescent="0.25">
      <c r="F1724" s="2">
        <v>162</v>
      </c>
      <c r="G1724" s="2">
        <v>1</v>
      </c>
      <c r="V1724" s="2">
        <v>217.6</v>
      </c>
      <c r="W1724" s="2">
        <v>36.99</v>
      </c>
      <c r="X1724" s="2">
        <v>1</v>
      </c>
    </row>
    <row r="1725" spans="6:24" x14ac:dyDescent="0.25">
      <c r="F1725" s="3">
        <v>60</v>
      </c>
      <c r="G1725" s="3">
        <v>0</v>
      </c>
      <c r="V1725" s="3">
        <v>145</v>
      </c>
      <c r="W1725" s="3">
        <v>24.65</v>
      </c>
      <c r="X1725" s="3">
        <v>0</v>
      </c>
    </row>
    <row r="1726" spans="6:24" x14ac:dyDescent="0.25">
      <c r="F1726" s="2">
        <v>81</v>
      </c>
      <c r="G1726" s="2">
        <v>0</v>
      </c>
      <c r="V1726" s="2">
        <v>203.5</v>
      </c>
      <c r="W1726" s="2">
        <v>34.6</v>
      </c>
      <c r="X1726" s="2">
        <v>0</v>
      </c>
    </row>
    <row r="1727" spans="6:24" x14ac:dyDescent="0.25">
      <c r="F1727" s="3">
        <v>132</v>
      </c>
      <c r="G1727" s="3">
        <v>0</v>
      </c>
      <c r="V1727" s="3">
        <v>240.1</v>
      </c>
      <c r="W1727" s="3">
        <v>40.82</v>
      </c>
      <c r="X1727" s="3">
        <v>0</v>
      </c>
    </row>
    <row r="1728" spans="6:24" x14ac:dyDescent="0.25">
      <c r="F1728" s="2">
        <v>86</v>
      </c>
      <c r="G1728" s="2">
        <v>0</v>
      </c>
      <c r="V1728" s="2">
        <v>83.8</v>
      </c>
      <c r="W1728" s="2">
        <v>14.25</v>
      </c>
      <c r="X1728" s="2">
        <v>0</v>
      </c>
    </row>
    <row r="1729" spans="6:24" x14ac:dyDescent="0.25">
      <c r="F1729" s="3">
        <v>136</v>
      </c>
      <c r="G1729" s="3">
        <v>1</v>
      </c>
      <c r="V1729" s="3">
        <v>269.8</v>
      </c>
      <c r="W1729" s="3">
        <v>45.87</v>
      </c>
      <c r="X1729" s="3">
        <v>1</v>
      </c>
    </row>
    <row r="1730" spans="6:24" x14ac:dyDescent="0.25">
      <c r="F1730" s="2">
        <v>121</v>
      </c>
      <c r="G1730" s="2">
        <v>0</v>
      </c>
      <c r="V1730" s="2">
        <v>126.3</v>
      </c>
      <c r="W1730" s="2">
        <v>21.47</v>
      </c>
      <c r="X1730" s="2">
        <v>0</v>
      </c>
    </row>
    <row r="1731" spans="6:24" x14ac:dyDescent="0.25">
      <c r="F1731" s="3">
        <v>105</v>
      </c>
      <c r="G1731" s="3">
        <v>0</v>
      </c>
      <c r="V1731" s="3">
        <v>88.1</v>
      </c>
      <c r="W1731" s="3">
        <v>14.98</v>
      </c>
      <c r="X1731" s="3">
        <v>0</v>
      </c>
    </row>
    <row r="1732" spans="6:24" x14ac:dyDescent="0.25">
      <c r="F1732" s="2">
        <v>51</v>
      </c>
      <c r="G1732" s="2">
        <v>0</v>
      </c>
      <c r="V1732" s="2">
        <v>236.8</v>
      </c>
      <c r="W1732" s="2">
        <v>40.26</v>
      </c>
      <c r="X1732" s="2">
        <v>0</v>
      </c>
    </row>
    <row r="1733" spans="6:24" x14ac:dyDescent="0.25">
      <c r="F1733" s="3">
        <v>64</v>
      </c>
      <c r="G1733" s="3">
        <v>0</v>
      </c>
      <c r="V1733" s="3">
        <v>124.1</v>
      </c>
      <c r="W1733" s="3">
        <v>21.1</v>
      </c>
      <c r="X1733" s="3">
        <v>0</v>
      </c>
    </row>
    <row r="1734" spans="6:24" x14ac:dyDescent="0.25">
      <c r="F1734" s="2">
        <v>80</v>
      </c>
      <c r="G1734" s="2">
        <v>0</v>
      </c>
      <c r="V1734" s="2">
        <v>184.2</v>
      </c>
      <c r="W1734" s="2">
        <v>31.31</v>
      </c>
      <c r="X1734" s="2">
        <v>0</v>
      </c>
    </row>
    <row r="1735" spans="6:24" x14ac:dyDescent="0.25">
      <c r="F1735" s="3">
        <v>56</v>
      </c>
      <c r="G1735" s="3">
        <v>0</v>
      </c>
      <c r="V1735" s="3">
        <v>222.7</v>
      </c>
      <c r="W1735" s="3">
        <v>37.86</v>
      </c>
      <c r="X1735" s="3">
        <v>0</v>
      </c>
    </row>
    <row r="1736" spans="6:24" x14ac:dyDescent="0.25">
      <c r="F1736" s="2">
        <v>120</v>
      </c>
      <c r="G1736" s="2">
        <v>0</v>
      </c>
      <c r="V1736" s="2">
        <v>149.19999999999999</v>
      </c>
      <c r="W1736" s="2">
        <v>25.36</v>
      </c>
      <c r="X1736" s="2">
        <v>0</v>
      </c>
    </row>
    <row r="1737" spans="6:24" x14ac:dyDescent="0.25">
      <c r="F1737" s="3">
        <v>103</v>
      </c>
      <c r="G1737" s="3">
        <v>0</v>
      </c>
      <c r="V1737" s="3">
        <v>206.5</v>
      </c>
      <c r="W1737" s="3">
        <v>35.11</v>
      </c>
      <c r="X1737" s="3">
        <v>0</v>
      </c>
    </row>
    <row r="1738" spans="6:24" x14ac:dyDescent="0.25">
      <c r="F1738" s="2">
        <v>164</v>
      </c>
      <c r="G1738" s="2">
        <v>0</v>
      </c>
      <c r="V1738" s="2">
        <v>159.69999999999999</v>
      </c>
      <c r="W1738" s="2">
        <v>27.15</v>
      </c>
      <c r="X1738" s="2">
        <v>0</v>
      </c>
    </row>
    <row r="1739" spans="6:24" x14ac:dyDescent="0.25">
      <c r="F1739" s="3">
        <v>116</v>
      </c>
      <c r="G1739" s="3">
        <v>0</v>
      </c>
      <c r="V1739" s="3">
        <v>204.7</v>
      </c>
      <c r="W1739" s="3">
        <v>34.799999999999997</v>
      </c>
      <c r="X1739" s="3">
        <v>0</v>
      </c>
    </row>
    <row r="1740" spans="6:24" x14ac:dyDescent="0.25">
      <c r="F1740" s="2">
        <v>121</v>
      </c>
      <c r="G1740" s="2">
        <v>0</v>
      </c>
      <c r="V1740" s="2">
        <v>213.2</v>
      </c>
      <c r="W1740" s="2">
        <v>36.24</v>
      </c>
      <c r="X1740" s="2">
        <v>0</v>
      </c>
    </row>
    <row r="1741" spans="6:24" x14ac:dyDescent="0.25">
      <c r="F1741" s="3">
        <v>55</v>
      </c>
      <c r="G1741" s="3">
        <v>0</v>
      </c>
      <c r="V1741" s="3">
        <v>269.60000000000002</v>
      </c>
      <c r="W1741" s="3">
        <v>45.83</v>
      </c>
      <c r="X1741" s="3">
        <v>0</v>
      </c>
    </row>
    <row r="1742" spans="6:24" x14ac:dyDescent="0.25">
      <c r="F1742" s="2">
        <v>183</v>
      </c>
      <c r="G1742" s="2">
        <v>0</v>
      </c>
      <c r="V1742" s="2">
        <v>116.7</v>
      </c>
      <c r="W1742" s="2">
        <v>19.84</v>
      </c>
      <c r="X1742" s="2">
        <v>0</v>
      </c>
    </row>
    <row r="1743" spans="6:24" x14ac:dyDescent="0.25">
      <c r="F1743" s="3">
        <v>90</v>
      </c>
      <c r="G1743" s="3">
        <v>0</v>
      </c>
      <c r="V1743" s="3">
        <v>140.19999999999999</v>
      </c>
      <c r="W1743" s="3">
        <v>23.83</v>
      </c>
      <c r="X1743" s="3">
        <v>0</v>
      </c>
    </row>
    <row r="1744" spans="6:24" x14ac:dyDescent="0.25">
      <c r="F1744" s="2">
        <v>101</v>
      </c>
      <c r="G1744" s="2">
        <v>0</v>
      </c>
      <c r="V1744" s="2">
        <v>136.19999999999999</v>
      </c>
      <c r="W1744" s="2">
        <v>23.15</v>
      </c>
      <c r="X1744" s="2">
        <v>0</v>
      </c>
    </row>
    <row r="1745" spans="6:24" x14ac:dyDescent="0.25">
      <c r="F1745" s="3">
        <v>9</v>
      </c>
      <c r="G1745" s="3">
        <v>0</v>
      </c>
      <c r="V1745" s="3">
        <v>88.5</v>
      </c>
      <c r="W1745" s="3">
        <v>15.05</v>
      </c>
      <c r="X1745" s="3">
        <v>0</v>
      </c>
    </row>
    <row r="1746" spans="6:24" x14ac:dyDescent="0.25">
      <c r="F1746" s="2">
        <v>97</v>
      </c>
      <c r="G1746" s="2">
        <v>0</v>
      </c>
      <c r="V1746" s="2">
        <v>215.3</v>
      </c>
      <c r="W1746" s="2">
        <v>36.6</v>
      </c>
      <c r="X1746" s="2">
        <v>0</v>
      </c>
    </row>
    <row r="1747" spans="6:24" x14ac:dyDescent="0.25">
      <c r="F1747" s="3">
        <v>94</v>
      </c>
      <c r="G1747" s="3">
        <v>1</v>
      </c>
      <c r="V1747" s="3">
        <v>269.2</v>
      </c>
      <c r="W1747" s="3">
        <v>45.76</v>
      </c>
      <c r="X1747" s="3">
        <v>1</v>
      </c>
    </row>
    <row r="1748" spans="6:24" x14ac:dyDescent="0.25">
      <c r="F1748" s="2">
        <v>127</v>
      </c>
      <c r="G1748" s="2">
        <v>0</v>
      </c>
      <c r="V1748" s="2">
        <v>203.8</v>
      </c>
      <c r="W1748" s="2">
        <v>34.65</v>
      </c>
      <c r="X1748" s="2">
        <v>0</v>
      </c>
    </row>
    <row r="1749" spans="6:24" x14ac:dyDescent="0.25">
      <c r="F1749" s="3">
        <v>125</v>
      </c>
      <c r="G1749" s="3">
        <v>0</v>
      </c>
      <c r="V1749" s="3">
        <v>268.39999999999998</v>
      </c>
      <c r="W1749" s="3">
        <v>45.63</v>
      </c>
      <c r="X1749" s="3">
        <v>0</v>
      </c>
    </row>
    <row r="1750" spans="6:24" x14ac:dyDescent="0.25">
      <c r="F1750" s="2">
        <v>90</v>
      </c>
      <c r="G1750" s="2">
        <v>0</v>
      </c>
      <c r="V1750" s="2">
        <v>114.4</v>
      </c>
      <c r="W1750" s="2">
        <v>19.45</v>
      </c>
      <c r="X1750" s="2">
        <v>0</v>
      </c>
    </row>
    <row r="1751" spans="6:24" x14ac:dyDescent="0.25">
      <c r="F1751" s="3">
        <v>67</v>
      </c>
      <c r="G1751" s="3">
        <v>0</v>
      </c>
      <c r="V1751" s="3">
        <v>138.9</v>
      </c>
      <c r="W1751" s="3">
        <v>23.61</v>
      </c>
      <c r="X1751" s="3">
        <v>0</v>
      </c>
    </row>
    <row r="1752" spans="6:24" x14ac:dyDescent="0.25">
      <c r="F1752" s="2">
        <v>113</v>
      </c>
      <c r="G1752" s="2">
        <v>0</v>
      </c>
      <c r="V1752" s="2">
        <v>186</v>
      </c>
      <c r="W1752" s="2">
        <v>31.62</v>
      </c>
      <c r="X1752" s="2">
        <v>0</v>
      </c>
    </row>
    <row r="1753" spans="6:24" x14ac:dyDescent="0.25">
      <c r="F1753" s="3">
        <v>121</v>
      </c>
      <c r="G1753" s="3">
        <v>0</v>
      </c>
      <c r="V1753" s="3">
        <v>170.4</v>
      </c>
      <c r="W1753" s="3">
        <v>28.97</v>
      </c>
      <c r="X1753" s="3">
        <v>0</v>
      </c>
    </row>
    <row r="1754" spans="6:24" x14ac:dyDescent="0.25">
      <c r="F1754" s="2">
        <v>93</v>
      </c>
      <c r="G1754" s="2">
        <v>0</v>
      </c>
      <c r="V1754" s="2">
        <v>164.5</v>
      </c>
      <c r="W1754" s="2">
        <v>27.97</v>
      </c>
      <c r="X1754" s="2">
        <v>0</v>
      </c>
    </row>
    <row r="1755" spans="6:24" x14ac:dyDescent="0.25">
      <c r="F1755" s="3">
        <v>121</v>
      </c>
      <c r="G1755" s="3">
        <v>0</v>
      </c>
      <c r="V1755" s="3">
        <v>168.6</v>
      </c>
      <c r="W1755" s="3">
        <v>28.66</v>
      </c>
      <c r="X1755" s="3">
        <v>0</v>
      </c>
    </row>
    <row r="1756" spans="6:24" x14ac:dyDescent="0.25">
      <c r="F1756" s="2">
        <v>53</v>
      </c>
      <c r="G1756" s="2">
        <v>1</v>
      </c>
      <c r="V1756" s="2">
        <v>261.2</v>
      </c>
      <c r="W1756" s="2">
        <v>44.4</v>
      </c>
      <c r="X1756" s="2">
        <v>1</v>
      </c>
    </row>
    <row r="1757" spans="6:24" x14ac:dyDescent="0.25">
      <c r="F1757" s="3">
        <v>75</v>
      </c>
      <c r="G1757" s="3">
        <v>0</v>
      </c>
      <c r="V1757" s="3">
        <v>190.5</v>
      </c>
      <c r="W1757" s="3">
        <v>32.39</v>
      </c>
      <c r="X1757" s="3">
        <v>0</v>
      </c>
    </row>
    <row r="1758" spans="6:24" x14ac:dyDescent="0.25">
      <c r="F1758" s="2">
        <v>132</v>
      </c>
      <c r="G1758" s="2">
        <v>0</v>
      </c>
      <c r="V1758" s="2">
        <v>181.1</v>
      </c>
      <c r="W1758" s="2">
        <v>30.79</v>
      </c>
      <c r="X1758" s="2">
        <v>0</v>
      </c>
    </row>
    <row r="1759" spans="6:24" x14ac:dyDescent="0.25">
      <c r="F1759" s="3">
        <v>162</v>
      </c>
      <c r="G1759" s="3">
        <v>0</v>
      </c>
      <c r="V1759" s="3">
        <v>177.1</v>
      </c>
      <c r="W1759" s="3">
        <v>30.11</v>
      </c>
      <c r="X1759" s="3">
        <v>0</v>
      </c>
    </row>
    <row r="1760" spans="6:24" x14ac:dyDescent="0.25">
      <c r="F1760" s="2">
        <v>140</v>
      </c>
      <c r="G1760" s="2">
        <v>0</v>
      </c>
      <c r="V1760" s="2">
        <v>160.5</v>
      </c>
      <c r="W1760" s="2">
        <v>27.29</v>
      </c>
      <c r="X1760" s="2">
        <v>0</v>
      </c>
    </row>
    <row r="1761" spans="6:24" x14ac:dyDescent="0.25">
      <c r="F1761" s="3">
        <v>91</v>
      </c>
      <c r="G1761" s="3">
        <v>0</v>
      </c>
      <c r="V1761" s="3">
        <v>134.69999999999999</v>
      </c>
      <c r="W1761" s="3">
        <v>22.9</v>
      </c>
      <c r="X1761" s="3">
        <v>0</v>
      </c>
    </row>
    <row r="1762" spans="6:24" x14ac:dyDescent="0.25">
      <c r="F1762" s="2">
        <v>73</v>
      </c>
      <c r="G1762" s="2">
        <v>0</v>
      </c>
      <c r="V1762" s="2">
        <v>198.2</v>
      </c>
      <c r="W1762" s="2">
        <v>33.69</v>
      </c>
      <c r="X1762" s="2">
        <v>0</v>
      </c>
    </row>
    <row r="1763" spans="6:24" x14ac:dyDescent="0.25">
      <c r="F1763" s="3">
        <v>95</v>
      </c>
      <c r="G1763" s="3">
        <v>1</v>
      </c>
      <c r="V1763" s="3">
        <v>228.9</v>
      </c>
      <c r="W1763" s="3">
        <v>38.909999999999997</v>
      </c>
      <c r="X1763" s="3">
        <v>1</v>
      </c>
    </row>
    <row r="1764" spans="6:24" x14ac:dyDescent="0.25">
      <c r="F1764" s="2">
        <v>145</v>
      </c>
      <c r="G1764" s="2">
        <v>0</v>
      </c>
      <c r="V1764" s="2">
        <v>241.7</v>
      </c>
      <c r="W1764" s="2">
        <v>41.09</v>
      </c>
      <c r="X1764" s="2">
        <v>0</v>
      </c>
    </row>
    <row r="1765" spans="6:24" x14ac:dyDescent="0.25">
      <c r="F1765" s="3">
        <v>100</v>
      </c>
      <c r="G1765" s="3">
        <v>0</v>
      </c>
      <c r="V1765" s="3">
        <v>131.1</v>
      </c>
      <c r="W1765" s="3">
        <v>22.29</v>
      </c>
      <c r="X1765" s="3">
        <v>0</v>
      </c>
    </row>
    <row r="1766" spans="6:24" x14ac:dyDescent="0.25">
      <c r="F1766" s="2">
        <v>122</v>
      </c>
      <c r="G1766" s="2">
        <v>0</v>
      </c>
      <c r="V1766" s="2">
        <v>234.1</v>
      </c>
      <c r="W1766" s="2">
        <v>39.799999999999997</v>
      </c>
      <c r="X1766" s="2">
        <v>0</v>
      </c>
    </row>
    <row r="1767" spans="6:24" x14ac:dyDescent="0.25">
      <c r="F1767" s="3">
        <v>109</v>
      </c>
      <c r="G1767" s="3">
        <v>0</v>
      </c>
      <c r="V1767" s="3">
        <v>200.1</v>
      </c>
      <c r="W1767" s="3">
        <v>34.020000000000003</v>
      </c>
      <c r="X1767" s="3">
        <v>0</v>
      </c>
    </row>
    <row r="1768" spans="6:24" x14ac:dyDescent="0.25">
      <c r="F1768" s="2">
        <v>82</v>
      </c>
      <c r="G1768" s="2">
        <v>0</v>
      </c>
      <c r="V1768" s="2">
        <v>154</v>
      </c>
      <c r="W1768" s="2">
        <v>26.18</v>
      </c>
      <c r="X1768" s="2">
        <v>0</v>
      </c>
    </row>
    <row r="1769" spans="6:24" x14ac:dyDescent="0.25">
      <c r="F1769" s="3">
        <v>65</v>
      </c>
      <c r="G1769" s="3">
        <v>0</v>
      </c>
      <c r="V1769" s="3">
        <v>224.2</v>
      </c>
      <c r="W1769" s="3">
        <v>38.11</v>
      </c>
      <c r="X1769" s="3">
        <v>0</v>
      </c>
    </row>
    <row r="1770" spans="6:24" x14ac:dyDescent="0.25">
      <c r="F1770" s="2">
        <v>52</v>
      </c>
      <c r="G1770" s="2">
        <v>0</v>
      </c>
      <c r="V1770" s="2">
        <v>148.30000000000001</v>
      </c>
      <c r="W1770" s="2">
        <v>25.21</v>
      </c>
      <c r="X1770" s="2">
        <v>0</v>
      </c>
    </row>
    <row r="1771" spans="6:24" x14ac:dyDescent="0.25">
      <c r="F1771" s="3">
        <v>136</v>
      </c>
      <c r="G1771" s="3">
        <v>0</v>
      </c>
      <c r="V1771" s="3">
        <v>174.6</v>
      </c>
      <c r="W1771" s="3">
        <v>29.68</v>
      </c>
      <c r="X1771" s="3">
        <v>0</v>
      </c>
    </row>
    <row r="1772" spans="6:24" x14ac:dyDescent="0.25">
      <c r="F1772" s="2">
        <v>75</v>
      </c>
      <c r="G1772" s="2">
        <v>0</v>
      </c>
      <c r="V1772" s="2">
        <v>138.5</v>
      </c>
      <c r="W1772" s="2">
        <v>23.55</v>
      </c>
      <c r="X1772" s="2">
        <v>0</v>
      </c>
    </row>
    <row r="1773" spans="6:24" x14ac:dyDescent="0.25">
      <c r="F1773" s="3">
        <v>146</v>
      </c>
      <c r="G1773" s="3">
        <v>0</v>
      </c>
      <c r="V1773" s="3">
        <v>109</v>
      </c>
      <c r="W1773" s="3">
        <v>18.53</v>
      </c>
      <c r="X1773" s="3">
        <v>0</v>
      </c>
    </row>
    <row r="1774" spans="6:24" x14ac:dyDescent="0.25">
      <c r="F1774" s="2">
        <v>105</v>
      </c>
      <c r="G1774" s="2">
        <v>0</v>
      </c>
      <c r="V1774" s="2">
        <v>162.30000000000001</v>
      </c>
      <c r="W1774" s="2">
        <v>27.59</v>
      </c>
      <c r="X1774" s="2">
        <v>0</v>
      </c>
    </row>
    <row r="1775" spans="6:24" x14ac:dyDescent="0.25">
      <c r="F1775" s="3">
        <v>48</v>
      </c>
      <c r="G1775" s="3">
        <v>0</v>
      </c>
      <c r="V1775" s="3">
        <v>210.8</v>
      </c>
      <c r="W1775" s="3">
        <v>35.840000000000003</v>
      </c>
      <c r="X1775" s="3">
        <v>0</v>
      </c>
    </row>
    <row r="1776" spans="6:24" x14ac:dyDescent="0.25">
      <c r="F1776" s="2">
        <v>45</v>
      </c>
      <c r="G1776" s="2">
        <v>0</v>
      </c>
      <c r="V1776" s="2">
        <v>142.4</v>
      </c>
      <c r="W1776" s="2">
        <v>24.21</v>
      </c>
      <c r="X1776" s="2">
        <v>0</v>
      </c>
    </row>
    <row r="1777" spans="6:24" x14ac:dyDescent="0.25">
      <c r="F1777" s="3">
        <v>33</v>
      </c>
      <c r="G1777" s="3">
        <v>0</v>
      </c>
      <c r="V1777" s="3">
        <v>182.5</v>
      </c>
      <c r="W1777" s="3">
        <v>31.03</v>
      </c>
      <c r="X1777" s="3">
        <v>0</v>
      </c>
    </row>
    <row r="1778" spans="6:24" x14ac:dyDescent="0.25">
      <c r="F1778" s="2">
        <v>68</v>
      </c>
      <c r="G1778" s="2">
        <v>0</v>
      </c>
      <c r="V1778" s="2">
        <v>219.6</v>
      </c>
      <c r="W1778" s="2">
        <v>37.33</v>
      </c>
      <c r="X1778" s="2">
        <v>0</v>
      </c>
    </row>
    <row r="1779" spans="6:24" x14ac:dyDescent="0.25">
      <c r="F1779" s="3">
        <v>106</v>
      </c>
      <c r="G1779" s="3">
        <v>0</v>
      </c>
      <c r="V1779" s="3">
        <v>193.6</v>
      </c>
      <c r="W1779" s="3">
        <v>32.909999999999997</v>
      </c>
      <c r="X1779" s="3">
        <v>0</v>
      </c>
    </row>
    <row r="1780" spans="6:24" x14ac:dyDescent="0.25">
      <c r="F1780" s="2">
        <v>94</v>
      </c>
      <c r="G1780" s="2">
        <v>0</v>
      </c>
      <c r="V1780" s="2">
        <v>233.2</v>
      </c>
      <c r="W1780" s="2">
        <v>39.64</v>
      </c>
      <c r="X1780" s="2">
        <v>0</v>
      </c>
    </row>
    <row r="1781" spans="6:24" x14ac:dyDescent="0.25">
      <c r="F1781" s="3">
        <v>65</v>
      </c>
      <c r="G1781" s="3">
        <v>0</v>
      </c>
      <c r="V1781" s="3">
        <v>158.80000000000001</v>
      </c>
      <c r="W1781" s="3">
        <v>27</v>
      </c>
      <c r="X1781" s="3">
        <v>0</v>
      </c>
    </row>
    <row r="1782" spans="6:24" x14ac:dyDescent="0.25">
      <c r="F1782" s="2">
        <v>85</v>
      </c>
      <c r="G1782" s="2">
        <v>0</v>
      </c>
      <c r="V1782" s="2">
        <v>126.1</v>
      </c>
      <c r="W1782" s="2">
        <v>21.44</v>
      </c>
      <c r="X1782" s="2">
        <v>0</v>
      </c>
    </row>
    <row r="1783" spans="6:24" x14ac:dyDescent="0.25">
      <c r="F1783" s="3">
        <v>71</v>
      </c>
      <c r="G1783" s="3">
        <v>1</v>
      </c>
      <c r="V1783" s="3">
        <v>290.39999999999998</v>
      </c>
      <c r="W1783" s="3">
        <v>49.37</v>
      </c>
      <c r="X1783" s="3">
        <v>1</v>
      </c>
    </row>
    <row r="1784" spans="6:24" x14ac:dyDescent="0.25">
      <c r="F1784" s="2">
        <v>112</v>
      </c>
      <c r="G1784" s="2">
        <v>0</v>
      </c>
      <c r="V1784" s="2">
        <v>60.6</v>
      </c>
      <c r="W1784" s="2">
        <v>10.3</v>
      </c>
      <c r="X1784" s="2">
        <v>0</v>
      </c>
    </row>
    <row r="1785" spans="6:24" x14ac:dyDescent="0.25">
      <c r="F1785" s="3">
        <v>110</v>
      </c>
      <c r="G1785" s="3">
        <v>0</v>
      </c>
      <c r="V1785" s="3">
        <v>148.4</v>
      </c>
      <c r="W1785" s="3">
        <v>25.23</v>
      </c>
      <c r="X1785" s="3">
        <v>0</v>
      </c>
    </row>
    <row r="1786" spans="6:24" x14ac:dyDescent="0.25">
      <c r="F1786" s="2">
        <v>111</v>
      </c>
      <c r="G1786" s="2">
        <v>0</v>
      </c>
      <c r="V1786" s="2">
        <v>246.5</v>
      </c>
      <c r="W1786" s="2">
        <v>41.91</v>
      </c>
      <c r="X1786" s="2">
        <v>0</v>
      </c>
    </row>
    <row r="1787" spans="6:24" x14ac:dyDescent="0.25">
      <c r="F1787" s="3">
        <v>74</v>
      </c>
      <c r="G1787" s="3">
        <v>1</v>
      </c>
      <c r="V1787" s="3">
        <v>298.10000000000002</v>
      </c>
      <c r="W1787" s="3">
        <v>50.68</v>
      </c>
      <c r="X1787" s="3">
        <v>1</v>
      </c>
    </row>
    <row r="1788" spans="6:24" x14ac:dyDescent="0.25">
      <c r="F1788" s="2">
        <v>105</v>
      </c>
      <c r="G1788" s="2">
        <v>0</v>
      </c>
      <c r="V1788" s="2">
        <v>119.3</v>
      </c>
      <c r="W1788" s="2">
        <v>20.28</v>
      </c>
      <c r="X1788" s="2">
        <v>0</v>
      </c>
    </row>
    <row r="1789" spans="6:24" x14ac:dyDescent="0.25">
      <c r="F1789" s="3">
        <v>40</v>
      </c>
      <c r="G1789" s="3">
        <v>0</v>
      </c>
      <c r="V1789" s="3">
        <v>242.5</v>
      </c>
      <c r="W1789" s="3">
        <v>41.23</v>
      </c>
      <c r="X1789" s="3">
        <v>0</v>
      </c>
    </row>
    <row r="1790" spans="6:24" x14ac:dyDescent="0.25">
      <c r="F1790" s="2">
        <v>128</v>
      </c>
      <c r="G1790" s="2">
        <v>1</v>
      </c>
      <c r="V1790" s="2">
        <v>222.1</v>
      </c>
      <c r="W1790" s="2">
        <v>37.76</v>
      </c>
      <c r="X1790" s="2">
        <v>1</v>
      </c>
    </row>
    <row r="1791" spans="6:24" x14ac:dyDescent="0.25">
      <c r="F1791" s="3">
        <v>123</v>
      </c>
      <c r="G1791" s="3">
        <v>1</v>
      </c>
      <c r="V1791" s="3">
        <v>236.2</v>
      </c>
      <c r="W1791" s="3">
        <v>40.15</v>
      </c>
      <c r="X1791" s="3">
        <v>1</v>
      </c>
    </row>
    <row r="1792" spans="6:24" x14ac:dyDescent="0.25">
      <c r="F1792" s="2">
        <v>122</v>
      </c>
      <c r="G1792" s="2">
        <v>0</v>
      </c>
      <c r="V1792" s="2">
        <v>144.19999999999999</v>
      </c>
      <c r="W1792" s="2">
        <v>24.51</v>
      </c>
      <c r="X1792" s="2">
        <v>0</v>
      </c>
    </row>
    <row r="1793" spans="6:24" x14ac:dyDescent="0.25">
      <c r="F1793" s="3">
        <v>114</v>
      </c>
      <c r="G1793" s="3">
        <v>0</v>
      </c>
      <c r="V1793" s="3">
        <v>154.6</v>
      </c>
      <c r="W1793" s="3">
        <v>26.28</v>
      </c>
      <c r="X1793" s="3">
        <v>0</v>
      </c>
    </row>
    <row r="1794" spans="6:24" x14ac:dyDescent="0.25">
      <c r="F1794" s="2">
        <v>102</v>
      </c>
      <c r="G1794" s="2">
        <v>0</v>
      </c>
      <c r="V1794" s="2">
        <v>137.4</v>
      </c>
      <c r="W1794" s="2">
        <v>23.36</v>
      </c>
      <c r="X1794" s="2">
        <v>0</v>
      </c>
    </row>
    <row r="1795" spans="6:24" x14ac:dyDescent="0.25">
      <c r="F1795" s="3">
        <v>126</v>
      </c>
      <c r="G1795" s="3">
        <v>0</v>
      </c>
      <c r="V1795" s="3">
        <v>103.7</v>
      </c>
      <c r="W1795" s="3">
        <v>17.63</v>
      </c>
      <c r="X1795" s="3">
        <v>0</v>
      </c>
    </row>
    <row r="1796" spans="6:24" x14ac:dyDescent="0.25">
      <c r="F1796" s="2">
        <v>150</v>
      </c>
      <c r="G1796" s="2">
        <v>1</v>
      </c>
      <c r="V1796" s="2">
        <v>136.6</v>
      </c>
      <c r="W1796" s="2">
        <v>23.22</v>
      </c>
      <c r="X1796" s="2">
        <v>1</v>
      </c>
    </row>
    <row r="1797" spans="6:24" x14ac:dyDescent="0.25">
      <c r="F1797" s="3">
        <v>60</v>
      </c>
      <c r="G1797" s="3">
        <v>1</v>
      </c>
      <c r="V1797" s="3">
        <v>289.8</v>
      </c>
      <c r="W1797" s="3">
        <v>49.27</v>
      </c>
      <c r="X1797" s="3">
        <v>1</v>
      </c>
    </row>
    <row r="1798" spans="6:24" x14ac:dyDescent="0.25">
      <c r="F1798" s="2">
        <v>123</v>
      </c>
      <c r="G1798" s="2">
        <v>0</v>
      </c>
      <c r="V1798" s="2">
        <v>260.89999999999998</v>
      </c>
      <c r="W1798" s="2">
        <v>44.35</v>
      </c>
      <c r="X1798" s="2">
        <v>0</v>
      </c>
    </row>
    <row r="1799" spans="6:24" x14ac:dyDescent="0.25">
      <c r="F1799" s="3">
        <v>29</v>
      </c>
      <c r="G1799" s="3">
        <v>0</v>
      </c>
      <c r="V1799" s="3">
        <v>195.6</v>
      </c>
      <c r="W1799" s="3">
        <v>33.25</v>
      </c>
      <c r="X1799" s="3">
        <v>0</v>
      </c>
    </row>
    <row r="1800" spans="6:24" x14ac:dyDescent="0.25">
      <c r="F1800" s="2">
        <v>111</v>
      </c>
      <c r="G1800" s="2">
        <v>0</v>
      </c>
      <c r="V1800" s="2">
        <v>222.2</v>
      </c>
      <c r="W1800" s="2">
        <v>37.770000000000003</v>
      </c>
      <c r="X1800" s="2">
        <v>0</v>
      </c>
    </row>
    <row r="1801" spans="6:24" x14ac:dyDescent="0.25">
      <c r="F1801" s="3">
        <v>37</v>
      </c>
      <c r="G1801" s="3">
        <v>1</v>
      </c>
      <c r="V1801" s="3">
        <v>172.9</v>
      </c>
      <c r="W1801" s="3">
        <v>29.39</v>
      </c>
      <c r="X1801" s="3">
        <v>1</v>
      </c>
    </row>
    <row r="1802" spans="6:24" x14ac:dyDescent="0.25">
      <c r="F1802" s="2">
        <v>111</v>
      </c>
      <c r="G1802" s="2">
        <v>1</v>
      </c>
      <c r="V1802" s="2">
        <v>249.8</v>
      </c>
      <c r="W1802" s="2">
        <v>42.47</v>
      </c>
      <c r="X1802" s="2">
        <v>1</v>
      </c>
    </row>
    <row r="1803" spans="6:24" x14ac:dyDescent="0.25">
      <c r="F1803" s="3">
        <v>81</v>
      </c>
      <c r="G1803" s="3">
        <v>0</v>
      </c>
      <c r="V1803" s="3">
        <v>154.5</v>
      </c>
      <c r="W1803" s="3">
        <v>26.27</v>
      </c>
      <c r="X1803" s="3">
        <v>0</v>
      </c>
    </row>
    <row r="1804" spans="6:24" x14ac:dyDescent="0.25">
      <c r="F1804" s="2">
        <v>46</v>
      </c>
      <c r="G1804" s="2">
        <v>0</v>
      </c>
      <c r="V1804" s="2">
        <v>90.4</v>
      </c>
      <c r="W1804" s="2">
        <v>15.37</v>
      </c>
      <c r="X1804" s="2">
        <v>0</v>
      </c>
    </row>
    <row r="1805" spans="6:24" x14ac:dyDescent="0.25">
      <c r="F1805" s="3">
        <v>69</v>
      </c>
      <c r="G1805" s="3">
        <v>0</v>
      </c>
      <c r="V1805" s="3">
        <v>268.8</v>
      </c>
      <c r="W1805" s="3">
        <v>45.7</v>
      </c>
      <c r="X1805" s="3">
        <v>0</v>
      </c>
    </row>
    <row r="1806" spans="6:24" x14ac:dyDescent="0.25">
      <c r="F1806" s="2">
        <v>125</v>
      </c>
      <c r="G1806" s="2">
        <v>0</v>
      </c>
      <c r="V1806" s="2">
        <v>106.1</v>
      </c>
      <c r="W1806" s="2">
        <v>18.04</v>
      </c>
      <c r="X1806" s="2">
        <v>0</v>
      </c>
    </row>
    <row r="1807" spans="6:24" x14ac:dyDescent="0.25">
      <c r="F1807" s="3">
        <v>43</v>
      </c>
      <c r="G1807" s="3">
        <v>0</v>
      </c>
      <c r="V1807" s="3">
        <v>27</v>
      </c>
      <c r="W1807" s="3">
        <v>4.59</v>
      </c>
      <c r="X1807" s="3">
        <v>0</v>
      </c>
    </row>
    <row r="1808" spans="6:24" x14ac:dyDescent="0.25">
      <c r="F1808" s="2">
        <v>94</v>
      </c>
      <c r="G1808" s="2">
        <v>0</v>
      </c>
      <c r="V1808" s="2">
        <v>245</v>
      </c>
      <c r="W1808" s="2">
        <v>41.65</v>
      </c>
      <c r="X1808" s="2">
        <v>0</v>
      </c>
    </row>
    <row r="1809" spans="6:24" x14ac:dyDescent="0.25">
      <c r="F1809" s="3">
        <v>46</v>
      </c>
      <c r="G1809" s="3">
        <v>0</v>
      </c>
      <c r="V1809" s="3">
        <v>196.7</v>
      </c>
      <c r="W1809" s="3">
        <v>33.44</v>
      </c>
      <c r="X1809" s="3">
        <v>0</v>
      </c>
    </row>
    <row r="1810" spans="6:24" x14ac:dyDescent="0.25">
      <c r="F1810" s="2">
        <v>73</v>
      </c>
      <c r="G1810" s="2">
        <v>0</v>
      </c>
      <c r="V1810" s="2">
        <v>131.19999999999999</v>
      </c>
      <c r="W1810" s="2">
        <v>22.3</v>
      </c>
      <c r="X1810" s="2">
        <v>0</v>
      </c>
    </row>
    <row r="1811" spans="6:24" x14ac:dyDescent="0.25">
      <c r="F1811" s="3">
        <v>146</v>
      </c>
      <c r="G1811" s="3">
        <v>0</v>
      </c>
      <c r="V1811" s="3">
        <v>149.6</v>
      </c>
      <c r="W1811" s="3">
        <v>25.43</v>
      </c>
      <c r="X1811" s="3">
        <v>0</v>
      </c>
    </row>
    <row r="1812" spans="6:24" x14ac:dyDescent="0.25">
      <c r="F1812" s="2">
        <v>93</v>
      </c>
      <c r="G1812" s="2">
        <v>0</v>
      </c>
      <c r="V1812" s="2">
        <v>239.8</v>
      </c>
      <c r="W1812" s="2">
        <v>40.770000000000003</v>
      </c>
      <c r="X1812" s="2">
        <v>0</v>
      </c>
    </row>
    <row r="1813" spans="6:24" x14ac:dyDescent="0.25">
      <c r="F1813" s="3">
        <v>52</v>
      </c>
      <c r="G1813" s="3">
        <v>0</v>
      </c>
      <c r="V1813" s="3">
        <v>142.1</v>
      </c>
      <c r="W1813" s="3">
        <v>24.16</v>
      </c>
      <c r="X1813" s="3">
        <v>0</v>
      </c>
    </row>
    <row r="1814" spans="6:24" x14ac:dyDescent="0.25">
      <c r="F1814" s="2">
        <v>129</v>
      </c>
      <c r="G1814" s="2">
        <v>0</v>
      </c>
      <c r="V1814" s="2">
        <v>193</v>
      </c>
      <c r="W1814" s="2">
        <v>32.81</v>
      </c>
      <c r="X1814" s="2">
        <v>0</v>
      </c>
    </row>
    <row r="1815" spans="6:24" x14ac:dyDescent="0.25">
      <c r="F1815" s="3">
        <v>94</v>
      </c>
      <c r="G1815" s="3">
        <v>0</v>
      </c>
      <c r="V1815" s="3">
        <v>206.1</v>
      </c>
      <c r="W1815" s="3">
        <v>35.04</v>
      </c>
      <c r="X1815" s="3">
        <v>0</v>
      </c>
    </row>
    <row r="1816" spans="6:24" x14ac:dyDescent="0.25">
      <c r="F1816" s="2">
        <v>100</v>
      </c>
      <c r="G1816" s="2">
        <v>0</v>
      </c>
      <c r="V1816" s="2">
        <v>160.30000000000001</v>
      </c>
      <c r="W1816" s="2">
        <v>27.25</v>
      </c>
      <c r="X1816" s="2">
        <v>0</v>
      </c>
    </row>
    <row r="1817" spans="6:24" x14ac:dyDescent="0.25">
      <c r="F1817" s="3">
        <v>43</v>
      </c>
      <c r="G1817" s="3">
        <v>0</v>
      </c>
      <c r="V1817" s="3">
        <v>199.9</v>
      </c>
      <c r="W1817" s="3">
        <v>33.979999999999997</v>
      </c>
      <c r="X1817" s="3">
        <v>0</v>
      </c>
    </row>
    <row r="1818" spans="6:24" x14ac:dyDescent="0.25">
      <c r="F1818" s="2">
        <v>130</v>
      </c>
      <c r="G1818" s="2">
        <v>0</v>
      </c>
      <c r="V1818" s="2">
        <v>213.1</v>
      </c>
      <c r="W1818" s="2">
        <v>36.229999999999997</v>
      </c>
      <c r="X1818" s="2">
        <v>0</v>
      </c>
    </row>
    <row r="1819" spans="6:24" x14ac:dyDescent="0.25">
      <c r="F1819" s="3">
        <v>124</v>
      </c>
      <c r="G1819" s="3">
        <v>0</v>
      </c>
      <c r="V1819" s="3">
        <v>178.3</v>
      </c>
      <c r="W1819" s="3">
        <v>30.31</v>
      </c>
      <c r="X1819" s="3">
        <v>0</v>
      </c>
    </row>
    <row r="1820" spans="6:24" x14ac:dyDescent="0.25">
      <c r="F1820" s="2">
        <v>92</v>
      </c>
      <c r="G1820" s="2">
        <v>1</v>
      </c>
      <c r="V1820" s="2">
        <v>252.3</v>
      </c>
      <c r="W1820" s="2">
        <v>42.89</v>
      </c>
      <c r="X1820" s="2">
        <v>1</v>
      </c>
    </row>
    <row r="1821" spans="6:24" x14ac:dyDescent="0.25">
      <c r="F1821" s="3">
        <v>48</v>
      </c>
      <c r="G1821" s="3">
        <v>0</v>
      </c>
      <c r="V1821" s="3">
        <v>197.7</v>
      </c>
      <c r="W1821" s="3">
        <v>33.61</v>
      </c>
      <c r="X1821" s="3">
        <v>0</v>
      </c>
    </row>
    <row r="1822" spans="6:24" x14ac:dyDescent="0.25">
      <c r="F1822" s="2">
        <v>98</v>
      </c>
      <c r="G1822" s="2">
        <v>0</v>
      </c>
      <c r="V1822" s="2">
        <v>111.1</v>
      </c>
      <c r="W1822" s="2">
        <v>18.89</v>
      </c>
      <c r="X1822" s="2">
        <v>0</v>
      </c>
    </row>
    <row r="1823" spans="6:24" x14ac:dyDescent="0.25">
      <c r="F1823" s="3">
        <v>100</v>
      </c>
      <c r="G1823" s="3">
        <v>1</v>
      </c>
      <c r="V1823" s="3">
        <v>96.5</v>
      </c>
      <c r="W1823" s="3">
        <v>16.41</v>
      </c>
      <c r="X1823" s="3">
        <v>1</v>
      </c>
    </row>
    <row r="1824" spans="6:24" x14ac:dyDescent="0.25">
      <c r="F1824" s="2">
        <v>164</v>
      </c>
      <c r="G1824" s="2">
        <v>0</v>
      </c>
      <c r="V1824" s="2">
        <v>123.3</v>
      </c>
      <c r="W1824" s="2">
        <v>20.96</v>
      </c>
      <c r="X1824" s="2">
        <v>0</v>
      </c>
    </row>
    <row r="1825" spans="6:24" x14ac:dyDescent="0.25">
      <c r="F1825" s="3">
        <v>105</v>
      </c>
      <c r="G1825" s="3">
        <v>0</v>
      </c>
      <c r="V1825" s="3">
        <v>193.7</v>
      </c>
      <c r="W1825" s="3">
        <v>32.93</v>
      </c>
      <c r="X1825" s="3">
        <v>0</v>
      </c>
    </row>
    <row r="1826" spans="6:24" x14ac:dyDescent="0.25">
      <c r="F1826" s="2">
        <v>89</v>
      </c>
      <c r="G1826" s="2">
        <v>0</v>
      </c>
      <c r="V1826" s="2">
        <v>206.9</v>
      </c>
      <c r="W1826" s="2">
        <v>35.17</v>
      </c>
      <c r="X1826" s="2">
        <v>0</v>
      </c>
    </row>
    <row r="1827" spans="6:24" x14ac:dyDescent="0.25">
      <c r="F1827" s="3">
        <v>126</v>
      </c>
      <c r="G1827" s="3">
        <v>1</v>
      </c>
      <c r="V1827" s="3">
        <v>249.8</v>
      </c>
      <c r="W1827" s="3">
        <v>42.47</v>
      </c>
      <c r="X1827" s="3">
        <v>1</v>
      </c>
    </row>
    <row r="1828" spans="6:24" x14ac:dyDescent="0.25">
      <c r="F1828" s="2">
        <v>96</v>
      </c>
      <c r="G1828" s="2">
        <v>0</v>
      </c>
      <c r="V1828" s="2">
        <v>144</v>
      </c>
      <c r="W1828" s="2">
        <v>24.48</v>
      </c>
      <c r="X1828" s="2">
        <v>0</v>
      </c>
    </row>
    <row r="1829" spans="6:24" x14ac:dyDescent="0.25">
      <c r="F1829" s="3">
        <v>120</v>
      </c>
      <c r="G1829" s="3">
        <v>0</v>
      </c>
      <c r="V1829" s="3">
        <v>299.5</v>
      </c>
      <c r="W1829" s="3">
        <v>50.92</v>
      </c>
      <c r="X1829" s="3">
        <v>0</v>
      </c>
    </row>
    <row r="1830" spans="6:24" x14ac:dyDescent="0.25">
      <c r="F1830" s="2">
        <v>212</v>
      </c>
      <c r="G1830" s="2">
        <v>1</v>
      </c>
      <c r="V1830" s="2">
        <v>226</v>
      </c>
      <c r="W1830" s="2">
        <v>38.42</v>
      </c>
      <c r="X1830" s="2">
        <v>1</v>
      </c>
    </row>
    <row r="1831" spans="6:24" x14ac:dyDescent="0.25">
      <c r="F1831" s="3">
        <v>72</v>
      </c>
      <c r="G1831" s="3">
        <v>0</v>
      </c>
      <c r="V1831" s="3">
        <v>137.6</v>
      </c>
      <c r="W1831" s="3">
        <v>23.39</v>
      </c>
      <c r="X1831" s="3">
        <v>0</v>
      </c>
    </row>
    <row r="1832" spans="6:24" x14ac:dyDescent="0.25">
      <c r="F1832" s="2">
        <v>155</v>
      </c>
      <c r="G1832" s="2">
        <v>0</v>
      </c>
      <c r="V1832" s="2">
        <v>211.7</v>
      </c>
      <c r="W1832" s="2">
        <v>35.99</v>
      </c>
      <c r="X1832" s="2">
        <v>0</v>
      </c>
    </row>
    <row r="1833" spans="6:24" x14ac:dyDescent="0.25">
      <c r="F1833" s="3">
        <v>89</v>
      </c>
      <c r="G1833" s="3">
        <v>0</v>
      </c>
      <c r="V1833" s="3">
        <v>89.7</v>
      </c>
      <c r="W1833" s="3">
        <v>15.25</v>
      </c>
      <c r="X1833" s="3">
        <v>0</v>
      </c>
    </row>
    <row r="1834" spans="6:24" x14ac:dyDescent="0.25">
      <c r="F1834" s="2">
        <v>126</v>
      </c>
      <c r="G1834" s="2">
        <v>0</v>
      </c>
      <c r="V1834" s="2">
        <v>197.6</v>
      </c>
      <c r="W1834" s="2">
        <v>33.590000000000003</v>
      </c>
      <c r="X1834" s="2">
        <v>0</v>
      </c>
    </row>
    <row r="1835" spans="6:24" x14ac:dyDescent="0.25">
      <c r="F1835" s="3">
        <v>172</v>
      </c>
      <c r="G1835" s="3">
        <v>1</v>
      </c>
      <c r="V1835" s="3">
        <v>270</v>
      </c>
      <c r="W1835" s="3">
        <v>45.9</v>
      </c>
      <c r="X1835" s="3">
        <v>1</v>
      </c>
    </row>
    <row r="1836" spans="6:24" x14ac:dyDescent="0.25">
      <c r="F1836" s="2">
        <v>75</v>
      </c>
      <c r="G1836" s="2">
        <v>0</v>
      </c>
      <c r="V1836" s="2">
        <v>224.7</v>
      </c>
      <c r="W1836" s="2">
        <v>38.200000000000003</v>
      </c>
      <c r="X1836" s="2">
        <v>0</v>
      </c>
    </row>
    <row r="1837" spans="6:24" x14ac:dyDescent="0.25">
      <c r="F1837" s="3">
        <v>143</v>
      </c>
      <c r="G1837" s="3">
        <v>0</v>
      </c>
      <c r="V1837" s="3">
        <v>194.3</v>
      </c>
      <c r="W1837" s="3">
        <v>33.03</v>
      </c>
      <c r="X1837" s="3">
        <v>0</v>
      </c>
    </row>
    <row r="1838" spans="6:24" x14ac:dyDescent="0.25">
      <c r="F1838" s="2">
        <v>166</v>
      </c>
      <c r="G1838" s="2">
        <v>1</v>
      </c>
      <c r="V1838" s="2">
        <v>47.7</v>
      </c>
      <c r="W1838" s="2">
        <v>8.11</v>
      </c>
      <c r="X1838" s="2">
        <v>1</v>
      </c>
    </row>
    <row r="1839" spans="6:24" x14ac:dyDescent="0.25">
      <c r="F1839" s="3">
        <v>132</v>
      </c>
      <c r="G1839" s="3">
        <v>0</v>
      </c>
      <c r="V1839" s="3">
        <v>190.1</v>
      </c>
      <c r="W1839" s="3">
        <v>32.32</v>
      </c>
      <c r="X1839" s="3">
        <v>0</v>
      </c>
    </row>
    <row r="1840" spans="6:24" x14ac:dyDescent="0.25">
      <c r="F1840" s="2">
        <v>94</v>
      </c>
      <c r="G1840" s="2">
        <v>1</v>
      </c>
      <c r="V1840" s="2">
        <v>89.5</v>
      </c>
      <c r="W1840" s="2">
        <v>15.22</v>
      </c>
      <c r="X1840" s="2">
        <v>1</v>
      </c>
    </row>
    <row r="1841" spans="6:24" x14ac:dyDescent="0.25">
      <c r="F1841" s="3">
        <v>99</v>
      </c>
      <c r="G1841" s="3">
        <v>0</v>
      </c>
      <c r="V1841" s="3">
        <v>182.6</v>
      </c>
      <c r="W1841" s="3">
        <v>31.04</v>
      </c>
      <c r="X1841" s="3">
        <v>0</v>
      </c>
    </row>
    <row r="1842" spans="6:24" x14ac:dyDescent="0.25">
      <c r="F1842" s="2">
        <v>136</v>
      </c>
      <c r="G1842" s="2">
        <v>0</v>
      </c>
      <c r="V1842" s="2">
        <v>205.5</v>
      </c>
      <c r="W1842" s="2">
        <v>34.94</v>
      </c>
      <c r="X1842" s="2">
        <v>0</v>
      </c>
    </row>
    <row r="1843" spans="6:24" x14ac:dyDescent="0.25">
      <c r="F1843" s="3">
        <v>119</v>
      </c>
      <c r="G1843" s="3">
        <v>0</v>
      </c>
      <c r="V1843" s="3">
        <v>231.5</v>
      </c>
      <c r="W1843" s="3">
        <v>39.36</v>
      </c>
      <c r="X1843" s="3">
        <v>0</v>
      </c>
    </row>
    <row r="1844" spans="6:24" x14ac:dyDescent="0.25">
      <c r="F1844" s="2">
        <v>115</v>
      </c>
      <c r="G1844" s="2">
        <v>1</v>
      </c>
      <c r="V1844" s="2">
        <v>251.3</v>
      </c>
      <c r="W1844" s="2">
        <v>42.72</v>
      </c>
      <c r="X1844" s="2">
        <v>1</v>
      </c>
    </row>
    <row r="1845" spans="6:24" x14ac:dyDescent="0.25">
      <c r="F1845" s="3">
        <v>160</v>
      </c>
      <c r="G1845" s="3">
        <v>0</v>
      </c>
      <c r="V1845" s="3">
        <v>171.2</v>
      </c>
      <c r="W1845" s="3">
        <v>29.1</v>
      </c>
      <c r="X1845" s="3">
        <v>0</v>
      </c>
    </row>
    <row r="1846" spans="6:24" x14ac:dyDescent="0.25">
      <c r="F1846" s="2">
        <v>120</v>
      </c>
      <c r="G1846" s="2">
        <v>0</v>
      </c>
      <c r="V1846" s="2">
        <v>134.80000000000001</v>
      </c>
      <c r="W1846" s="2">
        <v>22.92</v>
      </c>
      <c r="X1846" s="2">
        <v>0</v>
      </c>
    </row>
    <row r="1847" spans="6:24" x14ac:dyDescent="0.25">
      <c r="F1847" s="3">
        <v>173</v>
      </c>
      <c r="G1847" s="3">
        <v>0</v>
      </c>
      <c r="V1847" s="3">
        <v>191.4</v>
      </c>
      <c r="W1847" s="3">
        <v>32.54</v>
      </c>
      <c r="X1847" s="3">
        <v>0</v>
      </c>
    </row>
    <row r="1848" spans="6:24" x14ac:dyDescent="0.25">
      <c r="F1848" s="2">
        <v>156</v>
      </c>
      <c r="G1848" s="2">
        <v>0</v>
      </c>
      <c r="V1848" s="2">
        <v>174.5</v>
      </c>
      <c r="W1848" s="2">
        <v>29.67</v>
      </c>
      <c r="X1848" s="2">
        <v>0</v>
      </c>
    </row>
    <row r="1849" spans="6:24" x14ac:dyDescent="0.25">
      <c r="F1849" s="3">
        <v>70</v>
      </c>
      <c r="G1849" s="3">
        <v>0</v>
      </c>
      <c r="V1849" s="3">
        <v>177.4</v>
      </c>
      <c r="W1849" s="3">
        <v>30.16</v>
      </c>
      <c r="X1849" s="3">
        <v>0</v>
      </c>
    </row>
    <row r="1850" spans="6:24" x14ac:dyDescent="0.25">
      <c r="F1850" s="2">
        <v>41</v>
      </c>
      <c r="G1850" s="2">
        <v>0</v>
      </c>
      <c r="V1850" s="2">
        <v>182.1</v>
      </c>
      <c r="W1850" s="2">
        <v>30.96</v>
      </c>
      <c r="X1850" s="2">
        <v>0</v>
      </c>
    </row>
    <row r="1851" spans="6:24" x14ac:dyDescent="0.25">
      <c r="F1851" s="3">
        <v>132</v>
      </c>
      <c r="G1851" s="3">
        <v>0</v>
      </c>
      <c r="V1851" s="3">
        <v>222.4</v>
      </c>
      <c r="W1851" s="3">
        <v>37.81</v>
      </c>
      <c r="X1851" s="3">
        <v>0</v>
      </c>
    </row>
    <row r="1852" spans="6:24" x14ac:dyDescent="0.25">
      <c r="F1852" s="2">
        <v>93</v>
      </c>
      <c r="G1852" s="2">
        <v>0</v>
      </c>
      <c r="V1852" s="2">
        <v>164.9</v>
      </c>
      <c r="W1852" s="2">
        <v>28.03</v>
      </c>
      <c r="X1852" s="2">
        <v>0</v>
      </c>
    </row>
    <row r="1853" spans="6:24" x14ac:dyDescent="0.25">
      <c r="F1853" s="3">
        <v>109</v>
      </c>
      <c r="G1853" s="3">
        <v>0</v>
      </c>
      <c r="V1853" s="3">
        <v>193.6</v>
      </c>
      <c r="W1853" s="3">
        <v>32.909999999999997</v>
      </c>
      <c r="X1853" s="3">
        <v>0</v>
      </c>
    </row>
    <row r="1854" spans="6:24" x14ac:dyDescent="0.25">
      <c r="F1854" s="2">
        <v>80</v>
      </c>
      <c r="G1854" s="2">
        <v>0</v>
      </c>
      <c r="V1854" s="2">
        <v>101.1</v>
      </c>
      <c r="W1854" s="2">
        <v>17.190000000000001</v>
      </c>
      <c r="X1854" s="2">
        <v>0</v>
      </c>
    </row>
    <row r="1855" spans="6:24" x14ac:dyDescent="0.25">
      <c r="F1855" s="3">
        <v>54</v>
      </c>
      <c r="G1855" s="3">
        <v>0</v>
      </c>
      <c r="V1855" s="3">
        <v>92.3</v>
      </c>
      <c r="W1855" s="3">
        <v>15.69</v>
      </c>
      <c r="X1855" s="3">
        <v>0</v>
      </c>
    </row>
    <row r="1856" spans="6:24" x14ac:dyDescent="0.25">
      <c r="F1856" s="2">
        <v>121</v>
      </c>
      <c r="G1856" s="2">
        <v>0</v>
      </c>
      <c r="V1856" s="2">
        <v>168.9</v>
      </c>
      <c r="W1856" s="2">
        <v>28.71</v>
      </c>
      <c r="X1856" s="2">
        <v>0</v>
      </c>
    </row>
    <row r="1857" spans="6:24" x14ac:dyDescent="0.25">
      <c r="F1857" s="3">
        <v>157</v>
      </c>
      <c r="G1857" s="3">
        <v>0</v>
      </c>
      <c r="V1857" s="3">
        <v>219.2</v>
      </c>
      <c r="W1857" s="3">
        <v>37.26</v>
      </c>
      <c r="X1857" s="3">
        <v>0</v>
      </c>
    </row>
    <row r="1858" spans="6:24" x14ac:dyDescent="0.25">
      <c r="F1858" s="2">
        <v>138</v>
      </c>
      <c r="G1858" s="2">
        <v>0</v>
      </c>
      <c r="V1858" s="2">
        <v>146.5</v>
      </c>
      <c r="W1858" s="2">
        <v>24.91</v>
      </c>
      <c r="X1858" s="2">
        <v>0</v>
      </c>
    </row>
    <row r="1859" spans="6:24" x14ac:dyDescent="0.25">
      <c r="F1859" s="3">
        <v>92</v>
      </c>
      <c r="G1859" s="3">
        <v>0</v>
      </c>
      <c r="V1859" s="3">
        <v>172.3</v>
      </c>
      <c r="W1859" s="3">
        <v>29.29</v>
      </c>
      <c r="X1859" s="3">
        <v>0</v>
      </c>
    </row>
    <row r="1860" spans="6:24" x14ac:dyDescent="0.25">
      <c r="F1860" s="2">
        <v>126</v>
      </c>
      <c r="G1860" s="2">
        <v>0</v>
      </c>
      <c r="V1860" s="2">
        <v>190.9</v>
      </c>
      <c r="W1860" s="2">
        <v>32.450000000000003</v>
      </c>
      <c r="X1860" s="2">
        <v>0</v>
      </c>
    </row>
    <row r="1861" spans="6:24" x14ac:dyDescent="0.25">
      <c r="F1861" s="3">
        <v>41</v>
      </c>
      <c r="G1861" s="3">
        <v>1</v>
      </c>
      <c r="V1861" s="3">
        <v>232.1</v>
      </c>
      <c r="W1861" s="3">
        <v>39.46</v>
      </c>
      <c r="X1861" s="3">
        <v>1</v>
      </c>
    </row>
    <row r="1862" spans="6:24" x14ac:dyDescent="0.25">
      <c r="F1862" s="2">
        <v>167</v>
      </c>
      <c r="G1862" s="2">
        <v>1</v>
      </c>
      <c r="V1862" s="2">
        <v>169.2</v>
      </c>
      <c r="W1862" s="2">
        <v>28.76</v>
      </c>
      <c r="X1862" s="2">
        <v>1</v>
      </c>
    </row>
    <row r="1863" spans="6:24" x14ac:dyDescent="0.25">
      <c r="F1863" s="3">
        <v>91</v>
      </c>
      <c r="G1863" s="3">
        <v>0</v>
      </c>
      <c r="V1863" s="3">
        <v>123.8</v>
      </c>
      <c r="W1863" s="3">
        <v>21.05</v>
      </c>
      <c r="X1863" s="3">
        <v>0</v>
      </c>
    </row>
    <row r="1864" spans="6:24" x14ac:dyDescent="0.25">
      <c r="F1864" s="2">
        <v>127</v>
      </c>
      <c r="G1864" s="2">
        <v>0</v>
      </c>
      <c r="V1864" s="2">
        <v>96</v>
      </c>
      <c r="W1864" s="2">
        <v>16.32</v>
      </c>
      <c r="X1864" s="2">
        <v>0</v>
      </c>
    </row>
    <row r="1865" spans="6:24" x14ac:dyDescent="0.25">
      <c r="F1865" s="3">
        <v>88</v>
      </c>
      <c r="G1865" s="3">
        <v>0</v>
      </c>
      <c r="V1865" s="3">
        <v>93.4</v>
      </c>
      <c r="W1865" s="3">
        <v>15.88</v>
      </c>
      <c r="X1865" s="3">
        <v>0</v>
      </c>
    </row>
    <row r="1866" spans="6:24" x14ac:dyDescent="0.25">
      <c r="F1866" s="2">
        <v>113</v>
      </c>
      <c r="G1866" s="2">
        <v>0</v>
      </c>
      <c r="V1866" s="2">
        <v>90.6</v>
      </c>
      <c r="W1866" s="2">
        <v>15.4</v>
      </c>
      <c r="X1866" s="2">
        <v>0</v>
      </c>
    </row>
    <row r="1867" spans="6:24" x14ac:dyDescent="0.25">
      <c r="F1867" s="3">
        <v>78</v>
      </c>
      <c r="G1867" s="3">
        <v>0</v>
      </c>
      <c r="V1867" s="3">
        <v>152.9</v>
      </c>
      <c r="W1867" s="3">
        <v>25.99</v>
      </c>
      <c r="X1867" s="3">
        <v>0</v>
      </c>
    </row>
    <row r="1868" spans="6:24" x14ac:dyDescent="0.25">
      <c r="F1868" s="2">
        <v>136</v>
      </c>
      <c r="G1868" s="2">
        <v>0</v>
      </c>
      <c r="V1868" s="2">
        <v>85.2</v>
      </c>
      <c r="W1868" s="2">
        <v>14.48</v>
      </c>
      <c r="X1868" s="2">
        <v>0</v>
      </c>
    </row>
    <row r="1869" spans="6:24" x14ac:dyDescent="0.25">
      <c r="F1869" s="3">
        <v>68</v>
      </c>
      <c r="G1869" s="3">
        <v>0</v>
      </c>
      <c r="V1869" s="3">
        <v>160</v>
      </c>
      <c r="W1869" s="3">
        <v>27.2</v>
      </c>
      <c r="X1869" s="3">
        <v>0</v>
      </c>
    </row>
    <row r="1870" spans="6:24" x14ac:dyDescent="0.25">
      <c r="F1870" s="2">
        <v>132</v>
      </c>
      <c r="G1870" s="2">
        <v>0</v>
      </c>
      <c r="V1870" s="2">
        <v>182.9</v>
      </c>
      <c r="W1870" s="2">
        <v>31.09</v>
      </c>
      <c r="X1870" s="2">
        <v>0</v>
      </c>
    </row>
    <row r="1871" spans="6:24" x14ac:dyDescent="0.25">
      <c r="F1871" s="3">
        <v>110</v>
      </c>
      <c r="G1871" s="3">
        <v>0</v>
      </c>
      <c r="V1871" s="3">
        <v>241.2</v>
      </c>
      <c r="W1871" s="3">
        <v>41</v>
      </c>
      <c r="X1871" s="3">
        <v>0</v>
      </c>
    </row>
    <row r="1872" spans="6:24" x14ac:dyDescent="0.25">
      <c r="F1872" s="2">
        <v>121</v>
      </c>
      <c r="G1872" s="2">
        <v>0</v>
      </c>
      <c r="V1872" s="2">
        <v>177.2</v>
      </c>
      <c r="W1872" s="2">
        <v>30.12</v>
      </c>
      <c r="X1872" s="2">
        <v>0</v>
      </c>
    </row>
    <row r="1873" spans="6:24" x14ac:dyDescent="0.25">
      <c r="F1873" s="3">
        <v>116</v>
      </c>
      <c r="G1873" s="3">
        <v>0</v>
      </c>
      <c r="V1873" s="3">
        <v>89.5</v>
      </c>
      <c r="W1873" s="3">
        <v>15.22</v>
      </c>
      <c r="X1873" s="3">
        <v>0</v>
      </c>
    </row>
    <row r="1874" spans="6:24" x14ac:dyDescent="0.25">
      <c r="F1874" s="2">
        <v>112</v>
      </c>
      <c r="G1874" s="2">
        <v>0</v>
      </c>
      <c r="V1874" s="2">
        <v>200.3</v>
      </c>
      <c r="W1874" s="2">
        <v>34.049999999999997</v>
      </c>
      <c r="X1874" s="2">
        <v>0</v>
      </c>
    </row>
    <row r="1875" spans="6:24" x14ac:dyDescent="0.25">
      <c r="F1875" s="3">
        <v>97</v>
      </c>
      <c r="G1875" s="3">
        <v>1</v>
      </c>
      <c r="V1875" s="3">
        <v>145</v>
      </c>
      <c r="W1875" s="3">
        <v>24.65</v>
      </c>
      <c r="X1875" s="3">
        <v>1</v>
      </c>
    </row>
    <row r="1876" spans="6:24" x14ac:dyDescent="0.25">
      <c r="F1876" s="2">
        <v>43</v>
      </c>
      <c r="G1876" s="2">
        <v>0</v>
      </c>
      <c r="V1876" s="2">
        <v>159.5</v>
      </c>
      <c r="W1876" s="2">
        <v>27.12</v>
      </c>
      <c r="X1876" s="2">
        <v>0</v>
      </c>
    </row>
    <row r="1877" spans="6:24" x14ac:dyDescent="0.25">
      <c r="F1877" s="3">
        <v>110</v>
      </c>
      <c r="G1877" s="3">
        <v>0</v>
      </c>
      <c r="V1877" s="3">
        <v>151.80000000000001</v>
      </c>
      <c r="W1877" s="3">
        <v>25.81</v>
      </c>
      <c r="X1877" s="3">
        <v>0</v>
      </c>
    </row>
    <row r="1878" spans="6:24" x14ac:dyDescent="0.25">
      <c r="F1878" s="2">
        <v>67</v>
      </c>
      <c r="G1878" s="2">
        <v>0</v>
      </c>
      <c r="V1878" s="2">
        <v>176.2</v>
      </c>
      <c r="W1878" s="2">
        <v>29.95</v>
      </c>
      <c r="X1878" s="2">
        <v>0</v>
      </c>
    </row>
    <row r="1879" spans="6:24" x14ac:dyDescent="0.25">
      <c r="F1879" s="3">
        <v>166</v>
      </c>
      <c r="G1879" s="3">
        <v>0</v>
      </c>
      <c r="V1879" s="3">
        <v>152.1</v>
      </c>
      <c r="W1879" s="3">
        <v>25.86</v>
      </c>
      <c r="X1879" s="3">
        <v>0</v>
      </c>
    </row>
    <row r="1880" spans="6:24" x14ac:dyDescent="0.25">
      <c r="F1880" s="2">
        <v>129</v>
      </c>
      <c r="G1880" s="2">
        <v>0</v>
      </c>
      <c r="V1880" s="2">
        <v>161.30000000000001</v>
      </c>
      <c r="W1880" s="2">
        <v>27.42</v>
      </c>
      <c r="X1880" s="2">
        <v>0</v>
      </c>
    </row>
    <row r="1881" spans="6:24" x14ac:dyDescent="0.25">
      <c r="F1881" s="3">
        <v>103</v>
      </c>
      <c r="G1881" s="3">
        <v>0</v>
      </c>
      <c r="V1881" s="3">
        <v>171.7</v>
      </c>
      <c r="W1881" s="3">
        <v>29.19</v>
      </c>
      <c r="X1881" s="3">
        <v>0</v>
      </c>
    </row>
    <row r="1882" spans="6:24" x14ac:dyDescent="0.25">
      <c r="F1882" s="2">
        <v>71</v>
      </c>
      <c r="G1882" s="2">
        <v>1</v>
      </c>
      <c r="V1882" s="2">
        <v>278.89999999999998</v>
      </c>
      <c r="W1882" s="2">
        <v>47.41</v>
      </c>
      <c r="X1882" s="2">
        <v>1</v>
      </c>
    </row>
    <row r="1883" spans="6:24" x14ac:dyDescent="0.25">
      <c r="F1883" s="3">
        <v>112</v>
      </c>
      <c r="G1883" s="3">
        <v>0</v>
      </c>
      <c r="V1883" s="3">
        <v>213</v>
      </c>
      <c r="W1883" s="3">
        <v>36.21</v>
      </c>
      <c r="X1883" s="3">
        <v>0</v>
      </c>
    </row>
    <row r="1884" spans="6:24" x14ac:dyDescent="0.25">
      <c r="F1884" s="2">
        <v>98</v>
      </c>
      <c r="G1884" s="2">
        <v>1</v>
      </c>
      <c r="V1884" s="2">
        <v>217.2</v>
      </c>
      <c r="W1884" s="2">
        <v>36.92</v>
      </c>
      <c r="X1884" s="2">
        <v>1</v>
      </c>
    </row>
    <row r="1885" spans="6:24" x14ac:dyDescent="0.25">
      <c r="F1885" s="3">
        <v>90</v>
      </c>
      <c r="G1885" s="3">
        <v>0</v>
      </c>
      <c r="V1885" s="3">
        <v>175.9</v>
      </c>
      <c r="W1885" s="3">
        <v>29.9</v>
      </c>
      <c r="X1885" s="3">
        <v>0</v>
      </c>
    </row>
    <row r="1886" spans="6:24" x14ac:dyDescent="0.25">
      <c r="F1886" s="2">
        <v>58</v>
      </c>
      <c r="G1886" s="2">
        <v>0</v>
      </c>
      <c r="V1886" s="2">
        <v>238.9</v>
      </c>
      <c r="W1886" s="2">
        <v>40.61</v>
      </c>
      <c r="X1886" s="2">
        <v>0</v>
      </c>
    </row>
    <row r="1887" spans="6:24" x14ac:dyDescent="0.25">
      <c r="F1887" s="3">
        <v>116</v>
      </c>
      <c r="G1887" s="3">
        <v>1</v>
      </c>
      <c r="V1887" s="3">
        <v>133.30000000000001</v>
      </c>
      <c r="W1887" s="3">
        <v>22.66</v>
      </c>
      <c r="X1887" s="3">
        <v>1</v>
      </c>
    </row>
    <row r="1888" spans="6:24" x14ac:dyDescent="0.25">
      <c r="F1888" s="2">
        <v>87</v>
      </c>
      <c r="G1888" s="2">
        <v>0</v>
      </c>
      <c r="V1888" s="2">
        <v>177.2</v>
      </c>
      <c r="W1888" s="2">
        <v>30.12</v>
      </c>
      <c r="X1888" s="2">
        <v>0</v>
      </c>
    </row>
    <row r="1889" spans="6:24" x14ac:dyDescent="0.25">
      <c r="F1889" s="3">
        <v>120</v>
      </c>
      <c r="G1889" s="3">
        <v>0</v>
      </c>
      <c r="V1889" s="3">
        <v>184.5</v>
      </c>
      <c r="W1889" s="3">
        <v>31.37</v>
      </c>
      <c r="X1889" s="3">
        <v>0</v>
      </c>
    </row>
    <row r="1890" spans="6:24" x14ac:dyDescent="0.25">
      <c r="F1890" s="2">
        <v>97</v>
      </c>
      <c r="G1890" s="2">
        <v>0</v>
      </c>
      <c r="V1890" s="2">
        <v>176.1</v>
      </c>
      <c r="W1890" s="2">
        <v>29.94</v>
      </c>
      <c r="X1890" s="2">
        <v>0</v>
      </c>
    </row>
    <row r="1891" spans="6:24" x14ac:dyDescent="0.25">
      <c r="F1891" s="3">
        <v>134</v>
      </c>
      <c r="G1891" s="3">
        <v>0</v>
      </c>
      <c r="V1891" s="3">
        <v>204.7</v>
      </c>
      <c r="W1891" s="3">
        <v>34.799999999999997</v>
      </c>
      <c r="X1891" s="3">
        <v>0</v>
      </c>
    </row>
    <row r="1892" spans="6:24" x14ac:dyDescent="0.25">
      <c r="F1892" s="2">
        <v>68</v>
      </c>
      <c r="G1892" s="2">
        <v>0</v>
      </c>
      <c r="V1892" s="2">
        <v>143.6</v>
      </c>
      <c r="W1892" s="2">
        <v>24.41</v>
      </c>
      <c r="X1892" s="2">
        <v>0</v>
      </c>
    </row>
    <row r="1893" spans="6:24" x14ac:dyDescent="0.25">
      <c r="F1893" s="3">
        <v>93</v>
      </c>
      <c r="G1893" s="3">
        <v>0</v>
      </c>
      <c r="V1893" s="3">
        <v>179.3</v>
      </c>
      <c r="W1893" s="3">
        <v>30.48</v>
      </c>
      <c r="X1893" s="3">
        <v>0</v>
      </c>
    </row>
    <row r="1894" spans="6:24" x14ac:dyDescent="0.25">
      <c r="F1894" s="2">
        <v>120</v>
      </c>
      <c r="G1894" s="2">
        <v>0</v>
      </c>
      <c r="V1894" s="2">
        <v>137.30000000000001</v>
      </c>
      <c r="W1894" s="2">
        <v>23.34</v>
      </c>
      <c r="X1894" s="2">
        <v>0</v>
      </c>
    </row>
    <row r="1895" spans="6:24" x14ac:dyDescent="0.25">
      <c r="F1895" s="3">
        <v>41</v>
      </c>
      <c r="G1895" s="3">
        <v>0</v>
      </c>
      <c r="V1895" s="3">
        <v>237.8</v>
      </c>
      <c r="W1895" s="3">
        <v>40.43</v>
      </c>
      <c r="X1895" s="3">
        <v>0</v>
      </c>
    </row>
    <row r="1896" spans="6:24" x14ac:dyDescent="0.25">
      <c r="F1896" s="2">
        <v>80</v>
      </c>
      <c r="G1896" s="2">
        <v>0</v>
      </c>
      <c r="V1896" s="2">
        <v>203.7</v>
      </c>
      <c r="W1896" s="2">
        <v>34.630000000000003</v>
      </c>
      <c r="X1896" s="2">
        <v>0</v>
      </c>
    </row>
    <row r="1897" spans="6:24" x14ac:dyDescent="0.25">
      <c r="F1897" s="3">
        <v>83</v>
      </c>
      <c r="G1897" s="3">
        <v>0</v>
      </c>
      <c r="V1897" s="3">
        <v>191.3</v>
      </c>
      <c r="W1897" s="3">
        <v>32.520000000000003</v>
      </c>
      <c r="X1897" s="3">
        <v>0</v>
      </c>
    </row>
    <row r="1898" spans="6:24" x14ac:dyDescent="0.25">
      <c r="F1898" s="2">
        <v>109</v>
      </c>
      <c r="G1898" s="2">
        <v>0</v>
      </c>
      <c r="V1898" s="2">
        <v>209.1</v>
      </c>
      <c r="W1898" s="2">
        <v>35.549999999999997</v>
      </c>
      <c r="X1898" s="2">
        <v>0</v>
      </c>
    </row>
    <row r="1899" spans="6:24" x14ac:dyDescent="0.25">
      <c r="F1899" s="3">
        <v>66</v>
      </c>
      <c r="G1899" s="3">
        <v>0</v>
      </c>
      <c r="V1899" s="3">
        <v>88.8</v>
      </c>
      <c r="W1899" s="3">
        <v>15.1</v>
      </c>
      <c r="X1899" s="3">
        <v>0</v>
      </c>
    </row>
    <row r="1900" spans="6:24" x14ac:dyDescent="0.25">
      <c r="F1900" s="2">
        <v>104</v>
      </c>
      <c r="G1900" s="2">
        <v>0</v>
      </c>
      <c r="V1900" s="2">
        <v>97.2</v>
      </c>
      <c r="W1900" s="2">
        <v>16.52</v>
      </c>
      <c r="X1900" s="2">
        <v>0</v>
      </c>
    </row>
    <row r="1901" spans="6:24" x14ac:dyDescent="0.25">
      <c r="F1901" s="3">
        <v>89</v>
      </c>
      <c r="G1901" s="3">
        <v>0</v>
      </c>
      <c r="V1901" s="3">
        <v>137.9</v>
      </c>
      <c r="W1901" s="3">
        <v>23.44</v>
      </c>
      <c r="X1901" s="3">
        <v>0</v>
      </c>
    </row>
    <row r="1902" spans="6:24" x14ac:dyDescent="0.25">
      <c r="F1902" s="2">
        <v>127</v>
      </c>
      <c r="G1902" s="2">
        <v>0</v>
      </c>
      <c r="V1902" s="2">
        <v>224.3</v>
      </c>
      <c r="W1902" s="2">
        <v>38.130000000000003</v>
      </c>
      <c r="X1902" s="2">
        <v>0</v>
      </c>
    </row>
    <row r="1903" spans="6:24" x14ac:dyDescent="0.25">
      <c r="F1903" s="3">
        <v>117</v>
      </c>
      <c r="G1903" s="3">
        <v>0</v>
      </c>
      <c r="V1903" s="3">
        <v>207.6</v>
      </c>
      <c r="W1903" s="3">
        <v>35.29</v>
      </c>
      <c r="X1903" s="3">
        <v>0</v>
      </c>
    </row>
    <row r="1904" spans="6:24" x14ac:dyDescent="0.25">
      <c r="F1904" s="2">
        <v>128</v>
      </c>
      <c r="G1904" s="2">
        <v>0</v>
      </c>
      <c r="V1904" s="2">
        <v>268.10000000000002</v>
      </c>
      <c r="W1904" s="2">
        <v>45.58</v>
      </c>
      <c r="X1904" s="2">
        <v>0</v>
      </c>
    </row>
    <row r="1905" spans="6:24" x14ac:dyDescent="0.25">
      <c r="F1905" s="3">
        <v>88</v>
      </c>
      <c r="G1905" s="3">
        <v>1</v>
      </c>
      <c r="V1905" s="3">
        <v>166.7</v>
      </c>
      <c r="W1905" s="3">
        <v>28.34</v>
      </c>
      <c r="X1905" s="3">
        <v>1</v>
      </c>
    </row>
    <row r="1906" spans="6:24" x14ac:dyDescent="0.25">
      <c r="F1906" s="2">
        <v>61</v>
      </c>
      <c r="G1906" s="2">
        <v>1</v>
      </c>
      <c r="V1906" s="2">
        <v>267.10000000000002</v>
      </c>
      <c r="W1906" s="2">
        <v>45.41</v>
      </c>
      <c r="X1906" s="2">
        <v>1</v>
      </c>
    </row>
    <row r="1907" spans="6:24" x14ac:dyDescent="0.25">
      <c r="F1907" s="3">
        <v>22</v>
      </c>
      <c r="G1907" s="3">
        <v>0</v>
      </c>
      <c r="V1907" s="3">
        <v>181.8</v>
      </c>
      <c r="W1907" s="3">
        <v>30.91</v>
      </c>
      <c r="X1907" s="3">
        <v>0</v>
      </c>
    </row>
    <row r="1908" spans="6:24" x14ac:dyDescent="0.25">
      <c r="F1908" s="2">
        <v>78</v>
      </c>
      <c r="G1908" s="2">
        <v>0</v>
      </c>
      <c r="V1908" s="2">
        <v>147.1</v>
      </c>
      <c r="W1908" s="2">
        <v>25.01</v>
      </c>
      <c r="X1908" s="2">
        <v>0</v>
      </c>
    </row>
    <row r="1909" spans="6:24" x14ac:dyDescent="0.25">
      <c r="F1909" s="3">
        <v>56</v>
      </c>
      <c r="G1909" s="3">
        <v>0</v>
      </c>
      <c r="V1909" s="3">
        <v>37.700000000000003</v>
      </c>
      <c r="W1909" s="3">
        <v>6.41</v>
      </c>
      <c r="X1909" s="3">
        <v>0</v>
      </c>
    </row>
    <row r="1910" spans="6:24" x14ac:dyDescent="0.25">
      <c r="F1910" s="2">
        <v>192</v>
      </c>
      <c r="G1910" s="2">
        <v>0</v>
      </c>
      <c r="V1910" s="2">
        <v>185</v>
      </c>
      <c r="W1910" s="2">
        <v>31.45</v>
      </c>
      <c r="X1910" s="2">
        <v>0</v>
      </c>
    </row>
    <row r="1911" spans="6:24" x14ac:dyDescent="0.25">
      <c r="F1911" s="3">
        <v>70</v>
      </c>
      <c r="G1911" s="3">
        <v>0</v>
      </c>
      <c r="V1911" s="3">
        <v>156.4</v>
      </c>
      <c r="W1911" s="3">
        <v>26.59</v>
      </c>
      <c r="X1911" s="3">
        <v>0</v>
      </c>
    </row>
    <row r="1912" spans="6:24" x14ac:dyDescent="0.25">
      <c r="F1912" s="2">
        <v>65</v>
      </c>
      <c r="G1912" s="2">
        <v>0</v>
      </c>
      <c r="V1912" s="2">
        <v>215.5</v>
      </c>
      <c r="W1912" s="2">
        <v>36.64</v>
      </c>
      <c r="X1912" s="2">
        <v>0</v>
      </c>
    </row>
    <row r="1913" spans="6:24" x14ac:dyDescent="0.25">
      <c r="F1913" s="3">
        <v>119</v>
      </c>
      <c r="G1913" s="3">
        <v>0</v>
      </c>
      <c r="V1913" s="3">
        <v>134.9</v>
      </c>
      <c r="W1913" s="3">
        <v>22.93</v>
      </c>
      <c r="X1913" s="3">
        <v>0</v>
      </c>
    </row>
    <row r="1914" spans="6:24" x14ac:dyDescent="0.25">
      <c r="F1914" s="2">
        <v>80</v>
      </c>
      <c r="G1914" s="2">
        <v>0</v>
      </c>
      <c r="V1914" s="2">
        <v>194.8</v>
      </c>
      <c r="W1914" s="2">
        <v>33.119999999999997</v>
      </c>
      <c r="X1914" s="2">
        <v>0</v>
      </c>
    </row>
    <row r="1915" spans="6:24" x14ac:dyDescent="0.25">
      <c r="F1915" s="3">
        <v>152</v>
      </c>
      <c r="G1915" s="3">
        <v>0</v>
      </c>
      <c r="V1915" s="3">
        <v>239.1</v>
      </c>
      <c r="W1915" s="3">
        <v>40.65</v>
      </c>
      <c r="X1915" s="3">
        <v>0</v>
      </c>
    </row>
    <row r="1916" spans="6:24" x14ac:dyDescent="0.25">
      <c r="F1916" s="2">
        <v>113</v>
      </c>
      <c r="G1916" s="2">
        <v>0</v>
      </c>
      <c r="V1916" s="2">
        <v>92.6</v>
      </c>
      <c r="W1916" s="2">
        <v>15.74</v>
      </c>
      <c r="X1916" s="2">
        <v>0</v>
      </c>
    </row>
    <row r="1917" spans="6:24" x14ac:dyDescent="0.25">
      <c r="F1917" s="3">
        <v>75</v>
      </c>
      <c r="G1917" s="3">
        <v>0</v>
      </c>
      <c r="V1917" s="3">
        <v>209.4</v>
      </c>
      <c r="W1917" s="3">
        <v>35.6</v>
      </c>
      <c r="X1917" s="3">
        <v>0</v>
      </c>
    </row>
    <row r="1918" spans="6:24" x14ac:dyDescent="0.25">
      <c r="F1918" s="2">
        <v>80</v>
      </c>
      <c r="G1918" s="2">
        <v>0</v>
      </c>
      <c r="V1918" s="2">
        <v>197.6</v>
      </c>
      <c r="W1918" s="2">
        <v>33.590000000000003</v>
      </c>
      <c r="X1918" s="2">
        <v>0</v>
      </c>
    </row>
    <row r="1919" spans="6:24" x14ac:dyDescent="0.25">
      <c r="F1919" s="3">
        <v>63</v>
      </c>
      <c r="G1919" s="3">
        <v>0</v>
      </c>
      <c r="V1919" s="3">
        <v>62.9</v>
      </c>
      <c r="W1919" s="3">
        <v>10.69</v>
      </c>
      <c r="X1919" s="3">
        <v>0</v>
      </c>
    </row>
    <row r="1920" spans="6:24" x14ac:dyDescent="0.25">
      <c r="F1920" s="2">
        <v>97</v>
      </c>
      <c r="G1920" s="2">
        <v>0</v>
      </c>
      <c r="V1920" s="2">
        <v>202.3</v>
      </c>
      <c r="W1920" s="2">
        <v>34.39</v>
      </c>
      <c r="X1920" s="2">
        <v>0</v>
      </c>
    </row>
    <row r="1921" spans="6:24" x14ac:dyDescent="0.25">
      <c r="F1921" s="3">
        <v>166</v>
      </c>
      <c r="G1921" s="3">
        <v>0</v>
      </c>
      <c r="V1921" s="3">
        <v>136.1</v>
      </c>
      <c r="W1921" s="3">
        <v>23.14</v>
      </c>
      <c r="X1921" s="3">
        <v>0</v>
      </c>
    </row>
    <row r="1922" spans="6:24" x14ac:dyDescent="0.25">
      <c r="F1922" s="2">
        <v>94</v>
      </c>
      <c r="G1922" s="2">
        <v>0</v>
      </c>
      <c r="V1922" s="2">
        <v>207</v>
      </c>
      <c r="W1922" s="2">
        <v>35.19</v>
      </c>
      <c r="X1922" s="2">
        <v>0</v>
      </c>
    </row>
    <row r="1923" spans="6:24" x14ac:dyDescent="0.25">
      <c r="F1923" s="3">
        <v>85</v>
      </c>
      <c r="G1923" s="3">
        <v>0</v>
      </c>
      <c r="V1923" s="3">
        <v>207.9</v>
      </c>
      <c r="W1923" s="3">
        <v>35.340000000000003</v>
      </c>
      <c r="X1923" s="3">
        <v>0</v>
      </c>
    </row>
    <row r="1924" spans="6:24" x14ac:dyDescent="0.25">
      <c r="F1924" s="2">
        <v>80</v>
      </c>
      <c r="G1924" s="2">
        <v>1</v>
      </c>
      <c r="V1924" s="2">
        <v>276.5</v>
      </c>
      <c r="W1924" s="2">
        <v>47.01</v>
      </c>
      <c r="X1924" s="2">
        <v>1</v>
      </c>
    </row>
    <row r="1925" spans="6:24" x14ac:dyDescent="0.25">
      <c r="F1925" s="3">
        <v>210</v>
      </c>
      <c r="G1925" s="3">
        <v>0</v>
      </c>
      <c r="V1925" s="3">
        <v>313.8</v>
      </c>
      <c r="W1925" s="3">
        <v>53.35</v>
      </c>
      <c r="X1925" s="3">
        <v>0</v>
      </c>
    </row>
    <row r="1926" spans="6:24" x14ac:dyDescent="0.25">
      <c r="F1926" s="2">
        <v>88</v>
      </c>
      <c r="G1926" s="2">
        <v>0</v>
      </c>
      <c r="V1926" s="2">
        <v>288.5</v>
      </c>
      <c r="W1926" s="2">
        <v>49.05</v>
      </c>
      <c r="X1926" s="2">
        <v>0</v>
      </c>
    </row>
    <row r="1927" spans="6:24" x14ac:dyDescent="0.25">
      <c r="F1927" s="3">
        <v>100</v>
      </c>
      <c r="G1927" s="3">
        <v>0</v>
      </c>
      <c r="V1927" s="3">
        <v>210.9</v>
      </c>
      <c r="W1927" s="3">
        <v>35.85</v>
      </c>
      <c r="X1927" s="3">
        <v>0</v>
      </c>
    </row>
    <row r="1928" spans="6:24" x14ac:dyDescent="0.25">
      <c r="F1928" s="2">
        <v>154</v>
      </c>
      <c r="G1928" s="2">
        <v>0</v>
      </c>
      <c r="V1928" s="2">
        <v>64.900000000000006</v>
      </c>
      <c r="W1928" s="2">
        <v>11.03</v>
      </c>
      <c r="X1928" s="2">
        <v>0</v>
      </c>
    </row>
    <row r="1929" spans="6:24" x14ac:dyDescent="0.25">
      <c r="F1929" s="3">
        <v>32</v>
      </c>
      <c r="G1929" s="3">
        <v>0</v>
      </c>
      <c r="V1929" s="3">
        <v>243.5</v>
      </c>
      <c r="W1929" s="3">
        <v>41.4</v>
      </c>
      <c r="X1929" s="3">
        <v>0</v>
      </c>
    </row>
    <row r="1930" spans="6:24" x14ac:dyDescent="0.25">
      <c r="F1930" s="2">
        <v>18</v>
      </c>
      <c r="G1930" s="2">
        <v>0</v>
      </c>
      <c r="V1930" s="2">
        <v>197</v>
      </c>
      <c r="W1930" s="2">
        <v>33.49</v>
      </c>
      <c r="X1930" s="2">
        <v>0</v>
      </c>
    </row>
    <row r="1931" spans="6:24" x14ac:dyDescent="0.25">
      <c r="F1931" s="3">
        <v>126</v>
      </c>
      <c r="G1931" s="3">
        <v>0</v>
      </c>
      <c r="V1931" s="3">
        <v>278</v>
      </c>
      <c r="W1931" s="3">
        <v>47.26</v>
      </c>
      <c r="X1931" s="3">
        <v>0</v>
      </c>
    </row>
    <row r="1932" spans="6:24" x14ac:dyDescent="0.25">
      <c r="F1932" s="2">
        <v>29</v>
      </c>
      <c r="G1932" s="2">
        <v>1</v>
      </c>
      <c r="V1932" s="2">
        <v>313.2</v>
      </c>
      <c r="W1932" s="2">
        <v>53.24</v>
      </c>
      <c r="X1932" s="2">
        <v>1</v>
      </c>
    </row>
    <row r="1933" spans="6:24" x14ac:dyDescent="0.25">
      <c r="F1933" s="3">
        <v>86</v>
      </c>
      <c r="G1933" s="3">
        <v>0</v>
      </c>
      <c r="V1933" s="3">
        <v>145.69999999999999</v>
      </c>
      <c r="W1933" s="3">
        <v>24.77</v>
      </c>
      <c r="X1933" s="3">
        <v>0</v>
      </c>
    </row>
    <row r="1934" spans="6:24" x14ac:dyDescent="0.25">
      <c r="F1934" s="2">
        <v>138</v>
      </c>
      <c r="G1934" s="2">
        <v>0</v>
      </c>
      <c r="V1934" s="2">
        <v>75.8</v>
      </c>
      <c r="W1934" s="2">
        <v>12.89</v>
      </c>
      <c r="X1934" s="2">
        <v>0</v>
      </c>
    </row>
    <row r="1935" spans="6:24" x14ac:dyDescent="0.25">
      <c r="F1935" s="3">
        <v>175</v>
      </c>
      <c r="G1935" s="3">
        <v>0</v>
      </c>
      <c r="V1935" s="3">
        <v>132</v>
      </c>
      <c r="W1935" s="3">
        <v>22.44</v>
      </c>
      <c r="X1935" s="3">
        <v>0</v>
      </c>
    </row>
    <row r="1936" spans="6:24" x14ac:dyDescent="0.25">
      <c r="F1936" s="2">
        <v>74</v>
      </c>
      <c r="G1936" s="2">
        <v>0</v>
      </c>
      <c r="V1936" s="2">
        <v>124</v>
      </c>
      <c r="W1936" s="2">
        <v>21.08</v>
      </c>
      <c r="X1936" s="2">
        <v>0</v>
      </c>
    </row>
    <row r="1937" spans="6:24" x14ac:dyDescent="0.25">
      <c r="F1937" s="3">
        <v>48</v>
      </c>
      <c r="G1937" s="3">
        <v>0</v>
      </c>
      <c r="V1937" s="3">
        <v>171.9</v>
      </c>
      <c r="W1937" s="3">
        <v>29.22</v>
      </c>
      <c r="X1937" s="3">
        <v>0</v>
      </c>
    </row>
    <row r="1938" spans="6:24" x14ac:dyDescent="0.25">
      <c r="F1938" s="2">
        <v>74</v>
      </c>
      <c r="G1938" s="2">
        <v>0</v>
      </c>
      <c r="V1938" s="2">
        <v>249.4</v>
      </c>
      <c r="W1938" s="2">
        <v>42.4</v>
      </c>
      <c r="X1938" s="2">
        <v>0</v>
      </c>
    </row>
    <row r="1939" spans="6:24" x14ac:dyDescent="0.25">
      <c r="F1939" s="3">
        <v>105</v>
      </c>
      <c r="G1939" s="3">
        <v>0</v>
      </c>
      <c r="V1939" s="3">
        <v>228.4</v>
      </c>
      <c r="W1939" s="3">
        <v>38.83</v>
      </c>
      <c r="X1939" s="3">
        <v>0</v>
      </c>
    </row>
    <row r="1940" spans="6:24" x14ac:dyDescent="0.25">
      <c r="F1940" s="2">
        <v>157</v>
      </c>
      <c r="G1940" s="2">
        <v>0</v>
      </c>
      <c r="V1940" s="2">
        <v>168.6</v>
      </c>
      <c r="W1940" s="2">
        <v>28.66</v>
      </c>
      <c r="X1940" s="2">
        <v>0</v>
      </c>
    </row>
    <row r="1941" spans="6:24" x14ac:dyDescent="0.25">
      <c r="F1941" s="3">
        <v>217</v>
      </c>
      <c r="G1941" s="3">
        <v>0</v>
      </c>
      <c r="V1941" s="3">
        <v>123.7</v>
      </c>
      <c r="W1941" s="3">
        <v>21.03</v>
      </c>
      <c r="X1941" s="3">
        <v>0</v>
      </c>
    </row>
    <row r="1942" spans="6:24" x14ac:dyDescent="0.25">
      <c r="F1942" s="2">
        <v>68</v>
      </c>
      <c r="G1942" s="2">
        <v>0</v>
      </c>
      <c r="V1942" s="2">
        <v>178.7</v>
      </c>
      <c r="W1942" s="2">
        <v>30.38</v>
      </c>
      <c r="X1942" s="2">
        <v>0</v>
      </c>
    </row>
    <row r="1943" spans="6:24" x14ac:dyDescent="0.25">
      <c r="F1943" s="3">
        <v>80</v>
      </c>
      <c r="G1943" s="3">
        <v>0</v>
      </c>
      <c r="V1943" s="3">
        <v>113.2</v>
      </c>
      <c r="W1943" s="3">
        <v>19.239999999999998</v>
      </c>
      <c r="X1943" s="3">
        <v>0</v>
      </c>
    </row>
    <row r="1944" spans="6:24" x14ac:dyDescent="0.25">
      <c r="F1944" s="2">
        <v>38</v>
      </c>
      <c r="G1944" s="2">
        <v>0</v>
      </c>
      <c r="V1944" s="2">
        <v>142.4</v>
      </c>
      <c r="W1944" s="2">
        <v>24.21</v>
      </c>
      <c r="X1944" s="2">
        <v>0</v>
      </c>
    </row>
    <row r="1945" spans="6:24" x14ac:dyDescent="0.25">
      <c r="F1945" s="3">
        <v>140</v>
      </c>
      <c r="G1945" s="3">
        <v>0</v>
      </c>
      <c r="V1945" s="3">
        <v>149.69999999999999</v>
      </c>
      <c r="W1945" s="3">
        <v>25.45</v>
      </c>
      <c r="X1945" s="3">
        <v>0</v>
      </c>
    </row>
    <row r="1946" spans="6:24" x14ac:dyDescent="0.25">
      <c r="F1946" s="2">
        <v>98</v>
      </c>
      <c r="G1946" s="2">
        <v>1</v>
      </c>
      <c r="V1946" s="2">
        <v>227.1</v>
      </c>
      <c r="W1946" s="2">
        <v>38.61</v>
      </c>
      <c r="X1946" s="2">
        <v>1</v>
      </c>
    </row>
    <row r="1947" spans="6:24" x14ac:dyDescent="0.25">
      <c r="F1947" s="3">
        <v>114</v>
      </c>
      <c r="G1947" s="3">
        <v>0</v>
      </c>
      <c r="V1947" s="3">
        <v>155.30000000000001</v>
      </c>
      <c r="W1947" s="3">
        <v>26.4</v>
      </c>
      <c r="X1947" s="3">
        <v>0</v>
      </c>
    </row>
    <row r="1948" spans="6:24" x14ac:dyDescent="0.25">
      <c r="F1948" s="2">
        <v>46</v>
      </c>
      <c r="G1948" s="2">
        <v>0</v>
      </c>
      <c r="V1948" s="2">
        <v>156.4</v>
      </c>
      <c r="W1948" s="2">
        <v>26.59</v>
      </c>
      <c r="X1948" s="2">
        <v>0</v>
      </c>
    </row>
    <row r="1949" spans="6:24" x14ac:dyDescent="0.25">
      <c r="F1949" s="3">
        <v>118</v>
      </c>
      <c r="G1949" s="3">
        <v>0</v>
      </c>
      <c r="V1949" s="3">
        <v>148.69999999999999</v>
      </c>
      <c r="W1949" s="3">
        <v>25.28</v>
      </c>
      <c r="X1949" s="3">
        <v>0</v>
      </c>
    </row>
    <row r="1950" spans="6:24" x14ac:dyDescent="0.25">
      <c r="F1950" s="2">
        <v>37</v>
      </c>
      <c r="G1950" s="2">
        <v>0</v>
      </c>
      <c r="V1950" s="2">
        <v>271.7</v>
      </c>
      <c r="W1950" s="2">
        <v>46.19</v>
      </c>
      <c r="X1950" s="2">
        <v>0</v>
      </c>
    </row>
    <row r="1951" spans="6:24" x14ac:dyDescent="0.25">
      <c r="F1951" s="3">
        <v>98</v>
      </c>
      <c r="G1951" s="3">
        <v>0</v>
      </c>
      <c r="V1951" s="3">
        <v>245.5</v>
      </c>
      <c r="W1951" s="3">
        <v>41.74</v>
      </c>
      <c r="X1951" s="3">
        <v>0</v>
      </c>
    </row>
    <row r="1952" spans="6:24" x14ac:dyDescent="0.25">
      <c r="F1952" s="2">
        <v>113</v>
      </c>
      <c r="G1952" s="2">
        <v>1</v>
      </c>
      <c r="V1952" s="2">
        <v>245.3</v>
      </c>
      <c r="W1952" s="2">
        <v>41.7</v>
      </c>
      <c r="X1952" s="2">
        <v>1</v>
      </c>
    </row>
    <row r="1953" spans="6:24" x14ac:dyDescent="0.25">
      <c r="F1953" s="3">
        <v>69</v>
      </c>
      <c r="G1953" s="3">
        <v>0</v>
      </c>
      <c r="V1953" s="3">
        <v>196.1</v>
      </c>
      <c r="W1953" s="3">
        <v>33.340000000000003</v>
      </c>
      <c r="X1953" s="3">
        <v>0</v>
      </c>
    </row>
    <row r="1954" spans="6:24" x14ac:dyDescent="0.25">
      <c r="F1954" s="2">
        <v>121</v>
      </c>
      <c r="G1954" s="2">
        <v>0</v>
      </c>
      <c r="V1954" s="2">
        <v>134.1</v>
      </c>
      <c r="W1954" s="2">
        <v>22.8</v>
      </c>
      <c r="X1954" s="2">
        <v>0</v>
      </c>
    </row>
    <row r="1955" spans="6:24" x14ac:dyDescent="0.25">
      <c r="F1955" s="3">
        <v>59</v>
      </c>
      <c r="G1955" s="3">
        <v>0</v>
      </c>
      <c r="V1955" s="3">
        <v>225</v>
      </c>
      <c r="W1955" s="3">
        <v>38.25</v>
      </c>
      <c r="X1955" s="3">
        <v>0</v>
      </c>
    </row>
    <row r="1956" spans="6:24" x14ac:dyDescent="0.25">
      <c r="F1956" s="2">
        <v>59</v>
      </c>
      <c r="G1956" s="2">
        <v>0</v>
      </c>
      <c r="V1956" s="2">
        <v>189.7</v>
      </c>
      <c r="W1956" s="2">
        <v>32.25</v>
      </c>
      <c r="X1956" s="2">
        <v>0</v>
      </c>
    </row>
    <row r="1957" spans="6:24" x14ac:dyDescent="0.25">
      <c r="F1957" s="3">
        <v>190</v>
      </c>
      <c r="G1957" s="3">
        <v>0</v>
      </c>
      <c r="V1957" s="3">
        <v>142.9</v>
      </c>
      <c r="W1957" s="3">
        <v>24.29</v>
      </c>
      <c r="X1957" s="3">
        <v>0</v>
      </c>
    </row>
    <row r="1958" spans="6:24" x14ac:dyDescent="0.25">
      <c r="F1958" s="2">
        <v>109</v>
      </c>
      <c r="G1958" s="2">
        <v>0</v>
      </c>
      <c r="V1958" s="2">
        <v>175.6</v>
      </c>
      <c r="W1958" s="2">
        <v>29.85</v>
      </c>
      <c r="X1958" s="2">
        <v>0</v>
      </c>
    </row>
    <row r="1959" spans="6:24" x14ac:dyDescent="0.25">
      <c r="F1959" s="3">
        <v>136</v>
      </c>
      <c r="G1959" s="3">
        <v>0</v>
      </c>
      <c r="V1959" s="3">
        <v>92.4</v>
      </c>
      <c r="W1959" s="3">
        <v>15.71</v>
      </c>
      <c r="X1959" s="3">
        <v>0</v>
      </c>
    </row>
    <row r="1960" spans="6:24" x14ac:dyDescent="0.25">
      <c r="F1960" s="2">
        <v>106</v>
      </c>
      <c r="G1960" s="2">
        <v>0</v>
      </c>
      <c r="V1960" s="2">
        <v>159.6</v>
      </c>
      <c r="W1960" s="2">
        <v>27.13</v>
      </c>
      <c r="X1960" s="2">
        <v>0</v>
      </c>
    </row>
    <row r="1961" spans="6:24" x14ac:dyDescent="0.25">
      <c r="F1961" s="3">
        <v>129</v>
      </c>
      <c r="G1961" s="3">
        <v>0</v>
      </c>
      <c r="V1961" s="3">
        <v>159.1</v>
      </c>
      <c r="W1961" s="3">
        <v>27.05</v>
      </c>
      <c r="X1961" s="3">
        <v>0</v>
      </c>
    </row>
    <row r="1962" spans="6:24" x14ac:dyDescent="0.25">
      <c r="F1962" s="2">
        <v>99</v>
      </c>
      <c r="G1962" s="2">
        <v>0</v>
      </c>
      <c r="V1962" s="2">
        <v>254.4</v>
      </c>
      <c r="W1962" s="2">
        <v>43.25</v>
      </c>
      <c r="X1962" s="2">
        <v>0</v>
      </c>
    </row>
    <row r="1963" spans="6:24" x14ac:dyDescent="0.25">
      <c r="F1963" s="3">
        <v>61</v>
      </c>
      <c r="G1963" s="3">
        <v>0</v>
      </c>
      <c r="V1963" s="3">
        <v>270.7</v>
      </c>
      <c r="W1963" s="3">
        <v>46.02</v>
      </c>
      <c r="X1963" s="3">
        <v>0</v>
      </c>
    </row>
    <row r="1964" spans="6:24" x14ac:dyDescent="0.25">
      <c r="F1964" s="2">
        <v>71</v>
      </c>
      <c r="G1964" s="2">
        <v>0</v>
      </c>
      <c r="V1964" s="2">
        <v>207</v>
      </c>
      <c r="W1964" s="2">
        <v>35.19</v>
      </c>
      <c r="X1964" s="2">
        <v>0</v>
      </c>
    </row>
    <row r="1965" spans="6:24" x14ac:dyDescent="0.25">
      <c r="F1965" s="3">
        <v>4</v>
      </c>
      <c r="G1965" s="3">
        <v>0</v>
      </c>
      <c r="V1965" s="3">
        <v>145.30000000000001</v>
      </c>
      <c r="W1965" s="3">
        <v>24.7</v>
      </c>
      <c r="X1965" s="3">
        <v>0</v>
      </c>
    </row>
    <row r="1966" spans="6:24" x14ac:dyDescent="0.25">
      <c r="F1966" s="2">
        <v>148</v>
      </c>
      <c r="G1966" s="2">
        <v>0</v>
      </c>
      <c r="V1966" s="2">
        <v>230.7</v>
      </c>
      <c r="W1966" s="2">
        <v>39.22</v>
      </c>
      <c r="X1966" s="2">
        <v>0</v>
      </c>
    </row>
    <row r="1967" spans="6:24" x14ac:dyDescent="0.25">
      <c r="F1967" s="3">
        <v>141</v>
      </c>
      <c r="G1967" s="3">
        <v>0</v>
      </c>
      <c r="V1967" s="3">
        <v>151.5</v>
      </c>
      <c r="W1967" s="3">
        <v>25.76</v>
      </c>
      <c r="X1967" s="3">
        <v>0</v>
      </c>
    </row>
    <row r="1968" spans="6:24" x14ac:dyDescent="0.25">
      <c r="F1968" s="2">
        <v>56</v>
      </c>
      <c r="G1968" s="2">
        <v>0</v>
      </c>
      <c r="V1968" s="2">
        <v>146.1</v>
      </c>
      <c r="W1968" s="2">
        <v>24.84</v>
      </c>
      <c r="X1968" s="2">
        <v>0</v>
      </c>
    </row>
    <row r="1969" spans="6:24" x14ac:dyDescent="0.25">
      <c r="F1969" s="3">
        <v>160</v>
      </c>
      <c r="G1969" s="3">
        <v>0</v>
      </c>
      <c r="V1969" s="3">
        <v>256</v>
      </c>
      <c r="W1969" s="3">
        <v>43.52</v>
      </c>
      <c r="X1969" s="3">
        <v>0</v>
      </c>
    </row>
    <row r="1970" spans="6:24" x14ac:dyDescent="0.25">
      <c r="F1970" s="2">
        <v>42</v>
      </c>
      <c r="G1970" s="2">
        <v>0</v>
      </c>
      <c r="V1970" s="2">
        <v>150.69999999999999</v>
      </c>
      <c r="W1970" s="2">
        <v>25.62</v>
      </c>
      <c r="X1970" s="2">
        <v>0</v>
      </c>
    </row>
    <row r="1971" spans="6:24" x14ac:dyDescent="0.25">
      <c r="F1971" s="3">
        <v>135</v>
      </c>
      <c r="G1971" s="3">
        <v>0</v>
      </c>
      <c r="V1971" s="3">
        <v>186</v>
      </c>
      <c r="W1971" s="3">
        <v>31.62</v>
      </c>
      <c r="X1971" s="3">
        <v>0</v>
      </c>
    </row>
    <row r="1972" spans="6:24" x14ac:dyDescent="0.25">
      <c r="F1972" s="2">
        <v>106</v>
      </c>
      <c r="G1972" s="2">
        <v>0</v>
      </c>
      <c r="V1972" s="2">
        <v>212.9</v>
      </c>
      <c r="W1972" s="2">
        <v>36.19</v>
      </c>
      <c r="X1972" s="2">
        <v>0</v>
      </c>
    </row>
    <row r="1973" spans="6:24" x14ac:dyDescent="0.25">
      <c r="F1973" s="3">
        <v>83</v>
      </c>
      <c r="G1973" s="3">
        <v>0</v>
      </c>
      <c r="V1973" s="3">
        <v>272.5</v>
      </c>
      <c r="W1973" s="3">
        <v>46.33</v>
      </c>
      <c r="X1973" s="3">
        <v>0</v>
      </c>
    </row>
    <row r="1974" spans="6:24" x14ac:dyDescent="0.25">
      <c r="F1974" s="2">
        <v>110</v>
      </c>
      <c r="G1974" s="2">
        <v>0</v>
      </c>
      <c r="V1974" s="2">
        <v>135.1</v>
      </c>
      <c r="W1974" s="2">
        <v>22.97</v>
      </c>
      <c r="X1974" s="2">
        <v>0</v>
      </c>
    </row>
    <row r="1975" spans="6:24" x14ac:dyDescent="0.25">
      <c r="F1975" s="3">
        <v>153</v>
      </c>
      <c r="G1975" s="3">
        <v>0</v>
      </c>
      <c r="V1975" s="3">
        <v>154.6</v>
      </c>
      <c r="W1975" s="3">
        <v>26.28</v>
      </c>
      <c r="X1975" s="3">
        <v>0</v>
      </c>
    </row>
    <row r="1976" spans="6:24" x14ac:dyDescent="0.25">
      <c r="F1976" s="2">
        <v>109</v>
      </c>
      <c r="G1976" s="2">
        <v>0</v>
      </c>
      <c r="V1976" s="2">
        <v>230.5</v>
      </c>
      <c r="W1976" s="2">
        <v>39.19</v>
      </c>
      <c r="X1976" s="2">
        <v>0</v>
      </c>
    </row>
    <row r="1977" spans="6:24" x14ac:dyDescent="0.25">
      <c r="F1977" s="3">
        <v>31</v>
      </c>
      <c r="G1977" s="3">
        <v>0</v>
      </c>
      <c r="V1977" s="3">
        <v>165.4</v>
      </c>
      <c r="W1977" s="3">
        <v>28.12</v>
      </c>
      <c r="X1977" s="3">
        <v>0</v>
      </c>
    </row>
    <row r="1978" spans="6:24" x14ac:dyDescent="0.25">
      <c r="F1978" s="2">
        <v>124</v>
      </c>
      <c r="G1978" s="2">
        <v>1</v>
      </c>
      <c r="V1978" s="2">
        <v>143.30000000000001</v>
      </c>
      <c r="W1978" s="2">
        <v>24.36</v>
      </c>
      <c r="X1978" s="2">
        <v>1</v>
      </c>
    </row>
    <row r="1979" spans="6:24" x14ac:dyDescent="0.25">
      <c r="F1979" s="3">
        <v>110</v>
      </c>
      <c r="G1979" s="3">
        <v>1</v>
      </c>
      <c r="V1979" s="3">
        <v>271.10000000000002</v>
      </c>
      <c r="W1979" s="3">
        <v>46.09</v>
      </c>
      <c r="X1979" s="3">
        <v>1</v>
      </c>
    </row>
    <row r="1980" spans="6:24" x14ac:dyDescent="0.25">
      <c r="F1980" s="2">
        <v>124</v>
      </c>
      <c r="G1980" s="2">
        <v>0</v>
      </c>
      <c r="V1980" s="2">
        <v>253.5</v>
      </c>
      <c r="W1980" s="2">
        <v>43.1</v>
      </c>
      <c r="X1980" s="2">
        <v>0</v>
      </c>
    </row>
    <row r="1981" spans="6:24" x14ac:dyDescent="0.25">
      <c r="F1981" s="3">
        <v>82</v>
      </c>
      <c r="G1981" s="3">
        <v>1</v>
      </c>
      <c r="V1981" s="3">
        <v>167.1</v>
      </c>
      <c r="W1981" s="3">
        <v>28.41</v>
      </c>
      <c r="X1981" s="3">
        <v>1</v>
      </c>
    </row>
    <row r="1982" spans="6:24" x14ac:dyDescent="0.25">
      <c r="F1982" s="2">
        <v>69</v>
      </c>
      <c r="G1982" s="2">
        <v>0</v>
      </c>
      <c r="V1982" s="2">
        <v>135.4</v>
      </c>
      <c r="W1982" s="2">
        <v>23.02</v>
      </c>
      <c r="X1982" s="2">
        <v>0</v>
      </c>
    </row>
    <row r="1983" spans="6:24" x14ac:dyDescent="0.25">
      <c r="F1983" s="3">
        <v>103</v>
      </c>
      <c r="G1983" s="3">
        <v>0</v>
      </c>
      <c r="V1983" s="3">
        <v>158.69999999999999</v>
      </c>
      <c r="W1983" s="3">
        <v>26.98</v>
      </c>
      <c r="X1983" s="3">
        <v>0</v>
      </c>
    </row>
    <row r="1984" spans="6:24" x14ac:dyDescent="0.25">
      <c r="F1984" s="2">
        <v>16</v>
      </c>
      <c r="G1984" s="2">
        <v>0</v>
      </c>
      <c r="V1984" s="2">
        <v>144.80000000000001</v>
      </c>
      <c r="W1984" s="2">
        <v>24.62</v>
      </c>
      <c r="X1984" s="2">
        <v>0</v>
      </c>
    </row>
    <row r="1985" spans="6:24" x14ac:dyDescent="0.25">
      <c r="F1985" s="3">
        <v>119</v>
      </c>
      <c r="G1985" s="3">
        <v>0</v>
      </c>
      <c r="V1985" s="3">
        <v>98.8</v>
      </c>
      <c r="W1985" s="3">
        <v>16.8</v>
      </c>
      <c r="X1985" s="3">
        <v>0</v>
      </c>
    </row>
    <row r="1986" spans="6:24" x14ac:dyDescent="0.25">
      <c r="F1986" s="2">
        <v>124</v>
      </c>
      <c r="G1986" s="2">
        <v>1</v>
      </c>
      <c r="V1986" s="2">
        <v>157.80000000000001</v>
      </c>
      <c r="W1986" s="2">
        <v>26.83</v>
      </c>
      <c r="X1986" s="2">
        <v>1</v>
      </c>
    </row>
    <row r="1987" spans="6:24" x14ac:dyDescent="0.25">
      <c r="F1987" s="3">
        <v>122</v>
      </c>
      <c r="G1987" s="3">
        <v>0</v>
      </c>
      <c r="V1987" s="3">
        <v>163</v>
      </c>
      <c r="W1987" s="3">
        <v>27.71</v>
      </c>
      <c r="X1987" s="3">
        <v>0</v>
      </c>
    </row>
    <row r="1988" spans="6:24" x14ac:dyDescent="0.25">
      <c r="F1988" s="2">
        <v>139</v>
      </c>
      <c r="G1988" s="2">
        <v>0</v>
      </c>
      <c r="V1988" s="2">
        <v>181.6</v>
      </c>
      <c r="W1988" s="2">
        <v>30.87</v>
      </c>
      <c r="X1988" s="2">
        <v>0</v>
      </c>
    </row>
    <row r="1989" spans="6:24" x14ac:dyDescent="0.25">
      <c r="F1989" s="3">
        <v>67</v>
      </c>
      <c r="G1989" s="3">
        <v>0</v>
      </c>
      <c r="V1989" s="3">
        <v>129</v>
      </c>
      <c r="W1989" s="3">
        <v>21.93</v>
      </c>
      <c r="X1989" s="3">
        <v>0</v>
      </c>
    </row>
    <row r="1990" spans="6:24" x14ac:dyDescent="0.25">
      <c r="F1990" s="2">
        <v>84</v>
      </c>
      <c r="G1990" s="2">
        <v>0</v>
      </c>
      <c r="V1990" s="2">
        <v>86</v>
      </c>
      <c r="W1990" s="2">
        <v>14.62</v>
      </c>
      <c r="X1990" s="2">
        <v>0</v>
      </c>
    </row>
    <row r="1991" spans="6:24" x14ac:dyDescent="0.25">
      <c r="F1991" s="3">
        <v>101</v>
      </c>
      <c r="G1991" s="3">
        <v>0</v>
      </c>
      <c r="V1991" s="3">
        <v>193.9</v>
      </c>
      <c r="W1991" s="3">
        <v>32.96</v>
      </c>
      <c r="X1991" s="3">
        <v>0</v>
      </c>
    </row>
    <row r="1992" spans="6:24" x14ac:dyDescent="0.25">
      <c r="F1992" s="2">
        <v>61</v>
      </c>
      <c r="G1992" s="2">
        <v>0</v>
      </c>
      <c r="V1992" s="2">
        <v>188.9</v>
      </c>
      <c r="W1992" s="2">
        <v>32.11</v>
      </c>
      <c r="X1992" s="2">
        <v>0</v>
      </c>
    </row>
    <row r="1993" spans="6:24" x14ac:dyDescent="0.25">
      <c r="F1993" s="3">
        <v>120</v>
      </c>
      <c r="G1993" s="3">
        <v>1</v>
      </c>
      <c r="V1993" s="3">
        <v>179.9</v>
      </c>
      <c r="W1993" s="3">
        <v>30.58</v>
      </c>
      <c r="X1993" s="3">
        <v>1</v>
      </c>
    </row>
    <row r="1994" spans="6:24" x14ac:dyDescent="0.25">
      <c r="F1994" s="2">
        <v>95</v>
      </c>
      <c r="G1994" s="2">
        <v>0</v>
      </c>
      <c r="V1994" s="2">
        <v>183.4</v>
      </c>
      <c r="W1994" s="2">
        <v>31.18</v>
      </c>
      <c r="X1994" s="2">
        <v>0</v>
      </c>
    </row>
    <row r="1995" spans="6:24" x14ac:dyDescent="0.25">
      <c r="F1995" s="3">
        <v>98</v>
      </c>
      <c r="G1995" s="3">
        <v>0</v>
      </c>
      <c r="V1995" s="3">
        <v>288.10000000000002</v>
      </c>
      <c r="W1995" s="3">
        <v>48.98</v>
      </c>
      <c r="X1995" s="3">
        <v>0</v>
      </c>
    </row>
    <row r="1996" spans="6:24" x14ac:dyDescent="0.25">
      <c r="F1996" s="2">
        <v>114</v>
      </c>
      <c r="G1996" s="2">
        <v>0</v>
      </c>
      <c r="V1996" s="2">
        <v>169.2</v>
      </c>
      <c r="W1996" s="2">
        <v>28.76</v>
      </c>
      <c r="X1996" s="2">
        <v>0</v>
      </c>
    </row>
    <row r="1997" spans="6:24" x14ac:dyDescent="0.25">
      <c r="F1997" s="3">
        <v>68</v>
      </c>
      <c r="G1997" s="3">
        <v>1</v>
      </c>
      <c r="V1997" s="3">
        <v>195.5</v>
      </c>
      <c r="W1997" s="3">
        <v>33.24</v>
      </c>
      <c r="X1997" s="3">
        <v>1</v>
      </c>
    </row>
    <row r="1998" spans="6:24" x14ac:dyDescent="0.25">
      <c r="F1998" s="2">
        <v>149</v>
      </c>
      <c r="G1998" s="2">
        <v>0</v>
      </c>
      <c r="V1998" s="2">
        <v>264.39999999999998</v>
      </c>
      <c r="W1998" s="2">
        <v>44.95</v>
      </c>
      <c r="X1998" s="2">
        <v>0</v>
      </c>
    </row>
    <row r="1999" spans="6:24" x14ac:dyDescent="0.25">
      <c r="F1999" s="3">
        <v>176</v>
      </c>
      <c r="G1999" s="3">
        <v>0</v>
      </c>
      <c r="V1999" s="3">
        <v>169.5</v>
      </c>
      <c r="W1999" s="3">
        <v>28.82</v>
      </c>
      <c r="X1999" s="3">
        <v>0</v>
      </c>
    </row>
    <row r="2000" spans="6:24" x14ac:dyDescent="0.25">
      <c r="F2000" s="2">
        <v>152</v>
      </c>
      <c r="G2000" s="2">
        <v>0</v>
      </c>
      <c r="V2000" s="2">
        <v>141.5</v>
      </c>
      <c r="W2000" s="2">
        <v>24.06</v>
      </c>
      <c r="X2000" s="2">
        <v>0</v>
      </c>
    </row>
    <row r="2001" spans="6:24" x14ac:dyDescent="0.25">
      <c r="F2001" s="3">
        <v>118</v>
      </c>
      <c r="G2001" s="3">
        <v>0</v>
      </c>
      <c r="V2001" s="3">
        <v>154.80000000000001</v>
      </c>
      <c r="W2001" s="3">
        <v>26.32</v>
      </c>
      <c r="X2001" s="3">
        <v>0</v>
      </c>
    </row>
    <row r="2002" spans="6:24" x14ac:dyDescent="0.25">
      <c r="F2002" s="2">
        <v>102</v>
      </c>
      <c r="G2002" s="2">
        <v>1</v>
      </c>
      <c r="V2002" s="2">
        <v>273.2</v>
      </c>
      <c r="W2002" s="2">
        <v>46.44</v>
      </c>
      <c r="X2002" s="2">
        <v>1</v>
      </c>
    </row>
    <row r="2003" spans="6:24" x14ac:dyDescent="0.25">
      <c r="F2003" s="3">
        <v>118</v>
      </c>
      <c r="G2003" s="3">
        <v>0</v>
      </c>
      <c r="V2003" s="3">
        <v>224.6</v>
      </c>
      <c r="W2003" s="3">
        <v>38.18</v>
      </c>
      <c r="X2003" s="3">
        <v>0</v>
      </c>
    </row>
    <row r="2004" spans="6:24" x14ac:dyDescent="0.25">
      <c r="F2004" s="2">
        <v>105</v>
      </c>
      <c r="G2004" s="2">
        <v>1</v>
      </c>
      <c r="V2004" s="2">
        <v>273.8</v>
      </c>
      <c r="W2004" s="2">
        <v>46.55</v>
      </c>
      <c r="X2004" s="2">
        <v>1</v>
      </c>
    </row>
    <row r="2005" spans="6:24" x14ac:dyDescent="0.25">
      <c r="F2005" s="3">
        <v>71</v>
      </c>
      <c r="G2005" s="3">
        <v>0</v>
      </c>
      <c r="V2005" s="3">
        <v>104</v>
      </c>
      <c r="W2005" s="3">
        <v>17.68</v>
      </c>
      <c r="X2005" s="3">
        <v>0</v>
      </c>
    </row>
    <row r="2006" spans="6:24" x14ac:dyDescent="0.25">
      <c r="F2006" s="2">
        <v>71</v>
      </c>
      <c r="G2006" s="2">
        <v>0</v>
      </c>
      <c r="V2006" s="2">
        <v>115.4</v>
      </c>
      <c r="W2006" s="2">
        <v>19.62</v>
      </c>
      <c r="X2006" s="2">
        <v>0</v>
      </c>
    </row>
    <row r="2007" spans="6:24" x14ac:dyDescent="0.25">
      <c r="F2007" s="3">
        <v>68</v>
      </c>
      <c r="G2007" s="3">
        <v>0</v>
      </c>
      <c r="V2007" s="3">
        <v>222.1</v>
      </c>
      <c r="W2007" s="3">
        <v>37.76</v>
      </c>
      <c r="X2007" s="3">
        <v>0</v>
      </c>
    </row>
    <row r="2008" spans="6:24" x14ac:dyDescent="0.25">
      <c r="F2008" s="2">
        <v>66</v>
      </c>
      <c r="G2008" s="2">
        <v>0</v>
      </c>
      <c r="V2008" s="2">
        <v>116.4</v>
      </c>
      <c r="W2008" s="2">
        <v>19.79</v>
      </c>
      <c r="X2008" s="2">
        <v>0</v>
      </c>
    </row>
    <row r="2009" spans="6:24" x14ac:dyDescent="0.25">
      <c r="F2009" s="3">
        <v>101</v>
      </c>
      <c r="G2009" s="3">
        <v>0</v>
      </c>
      <c r="V2009" s="3">
        <v>217.7</v>
      </c>
      <c r="W2009" s="3">
        <v>37.01</v>
      </c>
      <c r="X2009" s="3">
        <v>0</v>
      </c>
    </row>
    <row r="2010" spans="6:24" x14ac:dyDescent="0.25">
      <c r="F2010" s="2">
        <v>116</v>
      </c>
      <c r="G2010" s="2">
        <v>0</v>
      </c>
      <c r="V2010" s="2">
        <v>129.4</v>
      </c>
      <c r="W2010" s="2">
        <v>22</v>
      </c>
      <c r="X2010" s="2">
        <v>0</v>
      </c>
    </row>
    <row r="2011" spans="6:24" x14ac:dyDescent="0.25">
      <c r="F2011" s="3">
        <v>54</v>
      </c>
      <c r="G2011" s="3">
        <v>0</v>
      </c>
      <c r="V2011" s="3">
        <v>161.80000000000001</v>
      </c>
      <c r="W2011" s="3">
        <v>27.51</v>
      </c>
      <c r="X2011" s="3">
        <v>0</v>
      </c>
    </row>
    <row r="2012" spans="6:24" x14ac:dyDescent="0.25">
      <c r="F2012" s="2">
        <v>112</v>
      </c>
      <c r="G2012" s="2">
        <v>0</v>
      </c>
      <c r="V2012" s="2">
        <v>198.8</v>
      </c>
      <c r="W2012" s="2">
        <v>33.799999999999997</v>
      </c>
      <c r="X2012" s="2">
        <v>0</v>
      </c>
    </row>
    <row r="2013" spans="6:24" x14ac:dyDescent="0.25">
      <c r="F2013" s="3">
        <v>122</v>
      </c>
      <c r="G2013" s="3">
        <v>0</v>
      </c>
      <c r="V2013" s="3">
        <v>147.80000000000001</v>
      </c>
      <c r="W2013" s="3">
        <v>25.13</v>
      </c>
      <c r="X2013" s="3">
        <v>0</v>
      </c>
    </row>
    <row r="2014" spans="6:24" x14ac:dyDescent="0.25">
      <c r="F2014" s="2">
        <v>74</v>
      </c>
      <c r="G2014" s="2">
        <v>0</v>
      </c>
      <c r="V2014" s="2">
        <v>262.3</v>
      </c>
      <c r="W2014" s="2">
        <v>44.59</v>
      </c>
      <c r="X2014" s="2">
        <v>0</v>
      </c>
    </row>
    <row r="2015" spans="6:24" x14ac:dyDescent="0.25">
      <c r="F2015" s="3">
        <v>90</v>
      </c>
      <c r="G2015" s="3">
        <v>0</v>
      </c>
      <c r="V2015" s="3">
        <v>246.4</v>
      </c>
      <c r="W2015" s="3">
        <v>41.89</v>
      </c>
      <c r="X2015" s="3">
        <v>0</v>
      </c>
    </row>
    <row r="2016" spans="6:24" x14ac:dyDescent="0.25">
      <c r="F2016" s="2">
        <v>85</v>
      </c>
      <c r="G2016" s="2">
        <v>0</v>
      </c>
      <c r="V2016" s="2">
        <v>183.4</v>
      </c>
      <c r="W2016" s="2">
        <v>31.18</v>
      </c>
      <c r="X2016" s="2">
        <v>0</v>
      </c>
    </row>
    <row r="2017" spans="6:24" x14ac:dyDescent="0.25">
      <c r="F2017" s="3">
        <v>100</v>
      </c>
      <c r="G2017" s="3">
        <v>0</v>
      </c>
      <c r="V2017" s="3">
        <v>191.9</v>
      </c>
      <c r="W2017" s="3">
        <v>32.619999999999997</v>
      </c>
      <c r="X2017" s="3">
        <v>0</v>
      </c>
    </row>
    <row r="2018" spans="6:24" x14ac:dyDescent="0.25">
      <c r="F2018" s="2">
        <v>114</v>
      </c>
      <c r="G2018" s="2">
        <v>0</v>
      </c>
      <c r="V2018" s="2">
        <v>187.8</v>
      </c>
      <c r="W2018" s="2">
        <v>31.93</v>
      </c>
      <c r="X2018" s="2">
        <v>0</v>
      </c>
    </row>
    <row r="2019" spans="6:24" x14ac:dyDescent="0.25">
      <c r="F2019" s="3">
        <v>83</v>
      </c>
      <c r="G2019" s="3">
        <v>0</v>
      </c>
      <c r="V2019" s="3">
        <v>259.7</v>
      </c>
      <c r="W2019" s="3">
        <v>44.15</v>
      </c>
      <c r="X2019" s="3">
        <v>0</v>
      </c>
    </row>
    <row r="2020" spans="6:24" x14ac:dyDescent="0.25">
      <c r="F2020" s="2">
        <v>157</v>
      </c>
      <c r="G2020" s="2">
        <v>0</v>
      </c>
      <c r="V2020" s="2">
        <v>180.4</v>
      </c>
      <c r="W2020" s="2">
        <v>30.67</v>
      </c>
      <c r="X2020" s="2">
        <v>0</v>
      </c>
    </row>
    <row r="2021" spans="6:24" x14ac:dyDescent="0.25">
      <c r="F2021" s="3">
        <v>51</v>
      </c>
      <c r="G2021" s="3">
        <v>0</v>
      </c>
      <c r="V2021" s="3">
        <v>51.8</v>
      </c>
      <c r="W2021" s="3">
        <v>8.81</v>
      </c>
      <c r="X2021" s="3">
        <v>0</v>
      </c>
    </row>
    <row r="2022" spans="6:24" x14ac:dyDescent="0.25">
      <c r="F2022" s="2">
        <v>42</v>
      </c>
      <c r="G2022" s="2">
        <v>1</v>
      </c>
      <c r="V2022" s="2">
        <v>303.89999999999998</v>
      </c>
      <c r="W2022" s="2">
        <v>51.66</v>
      </c>
      <c r="X2022" s="2">
        <v>1</v>
      </c>
    </row>
    <row r="2023" spans="6:24" x14ac:dyDescent="0.25">
      <c r="F2023" s="3">
        <v>112</v>
      </c>
      <c r="G2023" s="3">
        <v>0</v>
      </c>
      <c r="V2023" s="3">
        <v>206.2</v>
      </c>
      <c r="W2023" s="3">
        <v>35.049999999999997</v>
      </c>
      <c r="X2023" s="3">
        <v>0</v>
      </c>
    </row>
    <row r="2024" spans="6:24" x14ac:dyDescent="0.25">
      <c r="F2024" s="2">
        <v>56</v>
      </c>
      <c r="G2024" s="2">
        <v>0</v>
      </c>
      <c r="V2024" s="2">
        <v>164.3</v>
      </c>
      <c r="W2024" s="2">
        <v>27.93</v>
      </c>
      <c r="X2024" s="2">
        <v>0</v>
      </c>
    </row>
    <row r="2025" spans="6:24" x14ac:dyDescent="0.25">
      <c r="F2025" s="3">
        <v>53</v>
      </c>
      <c r="G2025" s="3">
        <v>1</v>
      </c>
      <c r="V2025" s="3">
        <v>228.6</v>
      </c>
      <c r="W2025" s="3">
        <v>38.86</v>
      </c>
      <c r="X2025" s="3">
        <v>1</v>
      </c>
    </row>
    <row r="2026" spans="6:24" x14ac:dyDescent="0.25">
      <c r="F2026" s="2">
        <v>64</v>
      </c>
      <c r="G2026" s="2">
        <v>0</v>
      </c>
      <c r="V2026" s="2">
        <v>200.4</v>
      </c>
      <c r="W2026" s="2">
        <v>34.07</v>
      </c>
      <c r="X2026" s="2">
        <v>0</v>
      </c>
    </row>
    <row r="2027" spans="6:24" x14ac:dyDescent="0.25">
      <c r="F2027" s="3">
        <v>123</v>
      </c>
      <c r="G2027" s="3">
        <v>0</v>
      </c>
      <c r="V2027" s="3">
        <v>154.30000000000001</v>
      </c>
      <c r="W2027" s="3">
        <v>26.23</v>
      </c>
      <c r="X2027" s="3">
        <v>0</v>
      </c>
    </row>
    <row r="2028" spans="6:24" x14ac:dyDescent="0.25">
      <c r="F2028" s="2">
        <v>68</v>
      </c>
      <c r="G2028" s="2">
        <v>0</v>
      </c>
      <c r="V2028" s="2">
        <v>122.9</v>
      </c>
      <c r="W2028" s="2">
        <v>20.89</v>
      </c>
      <c r="X2028" s="2">
        <v>0</v>
      </c>
    </row>
    <row r="2029" spans="6:24" x14ac:dyDescent="0.25">
      <c r="F2029" s="3">
        <v>40</v>
      </c>
      <c r="G2029" s="3">
        <v>0</v>
      </c>
      <c r="V2029" s="3">
        <v>220.8</v>
      </c>
      <c r="W2029" s="3">
        <v>37.54</v>
      </c>
      <c r="X2029" s="3">
        <v>0</v>
      </c>
    </row>
    <row r="2030" spans="6:24" x14ac:dyDescent="0.25">
      <c r="F2030" s="2">
        <v>132</v>
      </c>
      <c r="G2030" s="2">
        <v>0</v>
      </c>
      <c r="V2030" s="2">
        <v>214.6</v>
      </c>
      <c r="W2030" s="2">
        <v>36.479999999999997</v>
      </c>
      <c r="X2030" s="2">
        <v>0</v>
      </c>
    </row>
    <row r="2031" spans="6:24" x14ac:dyDescent="0.25">
      <c r="F2031" s="3">
        <v>120</v>
      </c>
      <c r="G2031" s="3">
        <v>1</v>
      </c>
      <c r="V2031" s="3">
        <v>202</v>
      </c>
      <c r="W2031" s="3">
        <v>34.340000000000003</v>
      </c>
      <c r="X2031" s="3">
        <v>1</v>
      </c>
    </row>
    <row r="2032" spans="6:24" x14ac:dyDescent="0.25">
      <c r="F2032" s="2">
        <v>108</v>
      </c>
      <c r="G2032" s="2">
        <v>1</v>
      </c>
      <c r="V2032" s="2">
        <v>209.5</v>
      </c>
      <c r="W2032" s="2">
        <v>35.619999999999997</v>
      </c>
      <c r="X2032" s="2">
        <v>1</v>
      </c>
    </row>
    <row r="2033" spans="6:24" x14ac:dyDescent="0.25">
      <c r="F2033" s="3">
        <v>122</v>
      </c>
      <c r="G2033" s="3">
        <v>0</v>
      </c>
      <c r="V2033" s="3">
        <v>145.6</v>
      </c>
      <c r="W2033" s="3">
        <v>24.75</v>
      </c>
      <c r="X2033" s="3">
        <v>0</v>
      </c>
    </row>
    <row r="2034" spans="6:24" x14ac:dyDescent="0.25">
      <c r="F2034" s="2">
        <v>130</v>
      </c>
      <c r="G2034" s="2">
        <v>0</v>
      </c>
      <c r="V2034" s="2">
        <v>152.9</v>
      </c>
      <c r="W2034" s="2">
        <v>25.99</v>
      </c>
      <c r="X2034" s="2">
        <v>0</v>
      </c>
    </row>
    <row r="2035" spans="6:24" x14ac:dyDescent="0.25">
      <c r="F2035" s="3">
        <v>139</v>
      </c>
      <c r="G2035" s="3">
        <v>0</v>
      </c>
      <c r="V2035" s="3">
        <v>138.30000000000001</v>
      </c>
      <c r="W2035" s="3">
        <v>23.51</v>
      </c>
      <c r="X2035" s="3">
        <v>0</v>
      </c>
    </row>
    <row r="2036" spans="6:24" x14ac:dyDescent="0.25">
      <c r="F2036" s="2">
        <v>57</v>
      </c>
      <c r="G2036" s="2">
        <v>0</v>
      </c>
      <c r="V2036" s="2">
        <v>189.3</v>
      </c>
      <c r="W2036" s="2">
        <v>32.18</v>
      </c>
      <c r="X2036" s="2">
        <v>0</v>
      </c>
    </row>
    <row r="2037" spans="6:24" x14ac:dyDescent="0.25">
      <c r="F2037" s="3">
        <v>128</v>
      </c>
      <c r="G2037" s="3">
        <v>0</v>
      </c>
      <c r="V2037" s="3">
        <v>199.3</v>
      </c>
      <c r="W2037" s="3">
        <v>33.880000000000003</v>
      </c>
      <c r="X2037" s="3">
        <v>0</v>
      </c>
    </row>
    <row r="2038" spans="6:24" x14ac:dyDescent="0.25">
      <c r="F2038" s="2">
        <v>127</v>
      </c>
      <c r="G2038" s="2">
        <v>0</v>
      </c>
      <c r="V2038" s="2">
        <v>247.5</v>
      </c>
      <c r="W2038" s="2">
        <v>42.08</v>
      </c>
      <c r="X2038" s="2">
        <v>0</v>
      </c>
    </row>
    <row r="2039" spans="6:24" x14ac:dyDescent="0.25">
      <c r="F2039" s="3">
        <v>177</v>
      </c>
      <c r="G2039" s="3">
        <v>0</v>
      </c>
      <c r="V2039" s="3">
        <v>175.4</v>
      </c>
      <c r="W2039" s="3">
        <v>29.82</v>
      </c>
      <c r="X2039" s="3">
        <v>0</v>
      </c>
    </row>
    <row r="2040" spans="6:24" x14ac:dyDescent="0.25">
      <c r="F2040" s="2">
        <v>121</v>
      </c>
      <c r="G2040" s="2">
        <v>0</v>
      </c>
      <c r="V2040" s="2">
        <v>179.4</v>
      </c>
      <c r="W2040" s="2">
        <v>30.5</v>
      </c>
      <c r="X2040" s="2">
        <v>0</v>
      </c>
    </row>
    <row r="2041" spans="6:24" x14ac:dyDescent="0.25">
      <c r="F2041" s="3">
        <v>99</v>
      </c>
      <c r="G2041" s="3">
        <v>0</v>
      </c>
      <c r="V2041" s="3">
        <v>126.8</v>
      </c>
      <c r="W2041" s="3">
        <v>21.56</v>
      </c>
      <c r="X2041" s="3">
        <v>0</v>
      </c>
    </row>
    <row r="2042" spans="6:24" x14ac:dyDescent="0.25">
      <c r="F2042" s="2">
        <v>126</v>
      </c>
      <c r="G2042" s="2">
        <v>1</v>
      </c>
      <c r="V2042" s="2">
        <v>239.7</v>
      </c>
      <c r="W2042" s="2">
        <v>40.75</v>
      </c>
      <c r="X2042" s="2">
        <v>1</v>
      </c>
    </row>
    <row r="2043" spans="6:24" x14ac:dyDescent="0.25">
      <c r="F2043" s="3">
        <v>77</v>
      </c>
      <c r="G2043" s="3">
        <v>1</v>
      </c>
      <c r="V2043" s="3">
        <v>143</v>
      </c>
      <c r="W2043" s="3">
        <v>24.31</v>
      </c>
      <c r="X2043" s="3">
        <v>1</v>
      </c>
    </row>
    <row r="2044" spans="6:24" x14ac:dyDescent="0.25">
      <c r="F2044" s="2">
        <v>21</v>
      </c>
      <c r="G2044" s="2">
        <v>0</v>
      </c>
      <c r="V2044" s="2">
        <v>91.9</v>
      </c>
      <c r="W2044" s="2">
        <v>15.62</v>
      </c>
      <c r="X2044" s="2">
        <v>0</v>
      </c>
    </row>
    <row r="2045" spans="6:24" x14ac:dyDescent="0.25">
      <c r="F2045" s="3">
        <v>56</v>
      </c>
      <c r="G2045" s="3">
        <v>0</v>
      </c>
      <c r="V2045" s="3">
        <v>210.4</v>
      </c>
      <c r="W2045" s="3">
        <v>35.770000000000003</v>
      </c>
      <c r="X2045" s="3">
        <v>0</v>
      </c>
    </row>
    <row r="2046" spans="6:24" x14ac:dyDescent="0.25">
      <c r="F2046" s="2">
        <v>92</v>
      </c>
      <c r="G2046" s="2">
        <v>1</v>
      </c>
      <c r="V2046" s="2">
        <v>201.3</v>
      </c>
      <c r="W2046" s="2">
        <v>34.22</v>
      </c>
      <c r="X2046" s="2">
        <v>1</v>
      </c>
    </row>
    <row r="2047" spans="6:24" x14ac:dyDescent="0.25">
      <c r="F2047" s="3">
        <v>81</v>
      </c>
      <c r="G2047" s="3">
        <v>0</v>
      </c>
      <c r="V2047" s="3">
        <v>145.6</v>
      </c>
      <c r="W2047" s="3">
        <v>24.75</v>
      </c>
      <c r="X2047" s="3">
        <v>0</v>
      </c>
    </row>
    <row r="2048" spans="6:24" x14ac:dyDescent="0.25">
      <c r="F2048" s="2">
        <v>139</v>
      </c>
      <c r="G2048" s="2">
        <v>1</v>
      </c>
      <c r="V2048" s="2">
        <v>203.5</v>
      </c>
      <c r="W2048" s="2">
        <v>34.6</v>
      </c>
      <c r="X2048" s="2">
        <v>1</v>
      </c>
    </row>
    <row r="2049" spans="6:24" x14ac:dyDescent="0.25">
      <c r="F2049" s="3">
        <v>68</v>
      </c>
      <c r="G2049" s="3">
        <v>0</v>
      </c>
      <c r="V2049" s="3">
        <v>232.4</v>
      </c>
      <c r="W2049" s="3">
        <v>39.51</v>
      </c>
      <c r="X2049" s="3">
        <v>0</v>
      </c>
    </row>
    <row r="2050" spans="6:24" x14ac:dyDescent="0.25">
      <c r="F2050" s="2">
        <v>183</v>
      </c>
      <c r="G2050" s="2">
        <v>0</v>
      </c>
      <c r="V2050" s="2">
        <v>86.5</v>
      </c>
      <c r="W2050" s="2">
        <v>14.71</v>
      </c>
      <c r="X2050" s="2">
        <v>0</v>
      </c>
    </row>
    <row r="2051" spans="6:24" x14ac:dyDescent="0.25">
      <c r="F2051" s="3">
        <v>90</v>
      </c>
      <c r="G2051" s="3">
        <v>0</v>
      </c>
      <c r="V2051" s="3">
        <v>109.9</v>
      </c>
      <c r="W2051" s="3">
        <v>18.68</v>
      </c>
      <c r="X2051" s="3">
        <v>0</v>
      </c>
    </row>
    <row r="2052" spans="6:24" x14ac:dyDescent="0.25">
      <c r="F2052" s="2">
        <v>165</v>
      </c>
      <c r="G2052" s="2">
        <v>0</v>
      </c>
      <c r="V2052" s="2">
        <v>156</v>
      </c>
      <c r="W2052" s="2">
        <v>26.52</v>
      </c>
      <c r="X2052" s="2">
        <v>0</v>
      </c>
    </row>
    <row r="2053" spans="6:24" x14ac:dyDescent="0.25">
      <c r="F2053" s="3">
        <v>89</v>
      </c>
      <c r="G2053" s="3">
        <v>1</v>
      </c>
      <c r="V2053" s="3">
        <v>326.3</v>
      </c>
      <c r="W2053" s="3">
        <v>55.47</v>
      </c>
      <c r="X2053" s="3">
        <v>1</v>
      </c>
    </row>
    <row r="2054" spans="6:24" x14ac:dyDescent="0.25">
      <c r="F2054" s="2">
        <v>59</v>
      </c>
      <c r="G2054" s="2">
        <v>0</v>
      </c>
      <c r="V2054" s="2">
        <v>195</v>
      </c>
      <c r="W2054" s="2">
        <v>33.15</v>
      </c>
      <c r="X2054" s="2">
        <v>0</v>
      </c>
    </row>
    <row r="2055" spans="6:24" x14ac:dyDescent="0.25">
      <c r="F2055" s="3">
        <v>16</v>
      </c>
      <c r="G2055" s="3">
        <v>0</v>
      </c>
      <c r="V2055" s="3">
        <v>110</v>
      </c>
      <c r="W2055" s="3">
        <v>18.7</v>
      </c>
      <c r="X2055" s="3">
        <v>0</v>
      </c>
    </row>
    <row r="2056" spans="6:24" x14ac:dyDescent="0.25">
      <c r="F2056" s="2">
        <v>114</v>
      </c>
      <c r="G2056" s="2">
        <v>1</v>
      </c>
      <c r="V2056" s="2">
        <v>147.1</v>
      </c>
      <c r="W2056" s="2">
        <v>25.01</v>
      </c>
      <c r="X2056" s="2">
        <v>1</v>
      </c>
    </row>
    <row r="2057" spans="6:24" x14ac:dyDescent="0.25">
      <c r="F2057" s="3">
        <v>113</v>
      </c>
      <c r="G2057" s="3">
        <v>0</v>
      </c>
      <c r="V2057" s="3">
        <v>156</v>
      </c>
      <c r="W2057" s="3">
        <v>26.52</v>
      </c>
      <c r="X2057" s="3">
        <v>0</v>
      </c>
    </row>
    <row r="2058" spans="6:24" x14ac:dyDescent="0.25">
      <c r="F2058" s="2">
        <v>120</v>
      </c>
      <c r="G2058" s="2">
        <v>0</v>
      </c>
      <c r="V2058" s="2">
        <v>98.2</v>
      </c>
      <c r="W2058" s="2">
        <v>16.690000000000001</v>
      </c>
      <c r="X2058" s="2">
        <v>0</v>
      </c>
    </row>
    <row r="2059" spans="6:24" x14ac:dyDescent="0.25">
      <c r="F2059" s="3">
        <v>115</v>
      </c>
      <c r="G2059" s="3">
        <v>0</v>
      </c>
      <c r="V2059" s="3">
        <v>210.6</v>
      </c>
      <c r="W2059" s="3">
        <v>35.799999999999997</v>
      </c>
      <c r="X2059" s="3">
        <v>0</v>
      </c>
    </row>
    <row r="2060" spans="6:24" x14ac:dyDescent="0.25">
      <c r="F2060" s="2">
        <v>132</v>
      </c>
      <c r="G2060" s="2">
        <v>1</v>
      </c>
      <c r="V2060" s="2">
        <v>197.8</v>
      </c>
      <c r="W2060" s="2">
        <v>33.630000000000003</v>
      </c>
      <c r="X2060" s="2">
        <v>1</v>
      </c>
    </row>
    <row r="2061" spans="6:24" x14ac:dyDescent="0.25">
      <c r="F2061" s="3">
        <v>1</v>
      </c>
      <c r="G2061" s="3">
        <v>0</v>
      </c>
      <c r="V2061" s="3">
        <v>123.8</v>
      </c>
      <c r="W2061" s="3">
        <v>21.05</v>
      </c>
      <c r="X2061" s="3">
        <v>0</v>
      </c>
    </row>
    <row r="2062" spans="6:24" x14ac:dyDescent="0.25">
      <c r="F2062" s="2">
        <v>97</v>
      </c>
      <c r="G2062" s="2">
        <v>0</v>
      </c>
      <c r="V2062" s="2">
        <v>117.6</v>
      </c>
      <c r="W2062" s="2">
        <v>19.989999999999998</v>
      </c>
      <c r="X2062" s="2">
        <v>0</v>
      </c>
    </row>
    <row r="2063" spans="6:24" x14ac:dyDescent="0.25">
      <c r="F2063" s="3">
        <v>55</v>
      </c>
      <c r="G2063" s="3">
        <v>0</v>
      </c>
      <c r="V2063" s="3">
        <v>105.3</v>
      </c>
      <c r="W2063" s="3">
        <v>17.899999999999999</v>
      </c>
      <c r="X2063" s="3">
        <v>0</v>
      </c>
    </row>
    <row r="2064" spans="6:24" x14ac:dyDescent="0.25">
      <c r="F2064" s="2">
        <v>75</v>
      </c>
      <c r="G2064" s="2">
        <v>0</v>
      </c>
      <c r="V2064" s="2">
        <v>111.7</v>
      </c>
      <c r="W2064" s="2">
        <v>18.989999999999998</v>
      </c>
      <c r="X2064" s="2">
        <v>0</v>
      </c>
    </row>
    <row r="2065" spans="6:24" x14ac:dyDescent="0.25">
      <c r="F2065" s="3">
        <v>83</v>
      </c>
      <c r="G2065" s="3">
        <v>0</v>
      </c>
      <c r="V2065" s="3">
        <v>159.30000000000001</v>
      </c>
      <c r="W2065" s="3">
        <v>27.08</v>
      </c>
      <c r="X2065" s="3">
        <v>0</v>
      </c>
    </row>
    <row r="2066" spans="6:24" x14ac:dyDescent="0.25">
      <c r="F2066" s="2">
        <v>40</v>
      </c>
      <c r="G2066" s="2">
        <v>1</v>
      </c>
      <c r="V2066" s="2">
        <v>81.7</v>
      </c>
      <c r="W2066" s="2">
        <v>13.89</v>
      </c>
      <c r="X2066" s="2">
        <v>1</v>
      </c>
    </row>
    <row r="2067" spans="6:24" x14ac:dyDescent="0.25">
      <c r="F2067" s="3">
        <v>101</v>
      </c>
      <c r="G2067" s="3">
        <v>0</v>
      </c>
      <c r="V2067" s="3">
        <v>238</v>
      </c>
      <c r="W2067" s="3">
        <v>40.46</v>
      </c>
      <c r="X2067" s="3">
        <v>0</v>
      </c>
    </row>
    <row r="2068" spans="6:24" x14ac:dyDescent="0.25">
      <c r="F2068" s="2">
        <v>120</v>
      </c>
      <c r="G2068" s="2">
        <v>0</v>
      </c>
      <c r="V2068" s="2">
        <v>128.1</v>
      </c>
      <c r="W2068" s="2">
        <v>21.78</v>
      </c>
      <c r="X2068" s="2">
        <v>0</v>
      </c>
    </row>
    <row r="2069" spans="6:24" x14ac:dyDescent="0.25">
      <c r="F2069" s="3">
        <v>183</v>
      </c>
      <c r="G2069" s="3">
        <v>0</v>
      </c>
      <c r="V2069" s="3">
        <v>171.2</v>
      </c>
      <c r="W2069" s="3">
        <v>29.1</v>
      </c>
      <c r="X2069" s="3">
        <v>0</v>
      </c>
    </row>
    <row r="2070" spans="6:24" x14ac:dyDescent="0.25">
      <c r="F2070" s="2">
        <v>75</v>
      </c>
      <c r="G2070" s="2">
        <v>1</v>
      </c>
      <c r="V2070" s="2">
        <v>109</v>
      </c>
      <c r="W2070" s="2">
        <v>18.53</v>
      </c>
      <c r="X2070" s="2">
        <v>1</v>
      </c>
    </row>
    <row r="2071" spans="6:24" x14ac:dyDescent="0.25">
      <c r="F2071" s="3">
        <v>80</v>
      </c>
      <c r="G2071" s="3">
        <v>0</v>
      </c>
      <c r="V2071" s="3">
        <v>220</v>
      </c>
      <c r="W2071" s="3">
        <v>37.4</v>
      </c>
      <c r="X2071" s="3">
        <v>0</v>
      </c>
    </row>
    <row r="2072" spans="6:24" x14ac:dyDescent="0.25">
      <c r="F2072" s="2">
        <v>88</v>
      </c>
      <c r="G2072" s="2">
        <v>0</v>
      </c>
      <c r="V2072" s="2">
        <v>55.6</v>
      </c>
      <c r="W2072" s="2">
        <v>9.4499999999999993</v>
      </c>
      <c r="X2072" s="2">
        <v>0</v>
      </c>
    </row>
    <row r="2073" spans="6:24" x14ac:dyDescent="0.25">
      <c r="F2073" s="3">
        <v>63</v>
      </c>
      <c r="G2073" s="3">
        <v>0</v>
      </c>
      <c r="V2073" s="3">
        <v>207.6</v>
      </c>
      <c r="W2073" s="3">
        <v>35.29</v>
      </c>
      <c r="X2073" s="3">
        <v>0</v>
      </c>
    </row>
    <row r="2074" spans="6:24" x14ac:dyDescent="0.25">
      <c r="F2074" s="2">
        <v>105</v>
      </c>
      <c r="G2074" s="2">
        <v>1</v>
      </c>
      <c r="V2074" s="2">
        <v>109.6</v>
      </c>
      <c r="W2074" s="2">
        <v>18.63</v>
      </c>
      <c r="X2074" s="2">
        <v>1</v>
      </c>
    </row>
    <row r="2075" spans="6:24" x14ac:dyDescent="0.25">
      <c r="F2075" s="3">
        <v>92</v>
      </c>
      <c r="G2075" s="3">
        <v>0</v>
      </c>
      <c r="V2075" s="3">
        <v>197.2</v>
      </c>
      <c r="W2075" s="3">
        <v>33.520000000000003</v>
      </c>
      <c r="X2075" s="3">
        <v>0</v>
      </c>
    </row>
    <row r="2076" spans="6:24" x14ac:dyDescent="0.25">
      <c r="F2076" s="2">
        <v>177</v>
      </c>
      <c r="G2076" s="2">
        <v>0</v>
      </c>
      <c r="V2076" s="2">
        <v>175.7</v>
      </c>
      <c r="W2076" s="2">
        <v>29.87</v>
      </c>
      <c r="X2076" s="2">
        <v>0</v>
      </c>
    </row>
    <row r="2077" spans="6:24" x14ac:dyDescent="0.25">
      <c r="F2077" s="3">
        <v>118</v>
      </c>
      <c r="G2077" s="3">
        <v>0</v>
      </c>
      <c r="V2077" s="3">
        <v>205.2</v>
      </c>
      <c r="W2077" s="3">
        <v>34.880000000000003</v>
      </c>
      <c r="X2077" s="3">
        <v>0</v>
      </c>
    </row>
    <row r="2078" spans="6:24" x14ac:dyDescent="0.25">
      <c r="F2078" s="2">
        <v>111</v>
      </c>
      <c r="G2078" s="2">
        <v>0</v>
      </c>
      <c r="V2078" s="2">
        <v>193.1</v>
      </c>
      <c r="W2078" s="2">
        <v>32.83</v>
      </c>
      <c r="X2078" s="2">
        <v>0</v>
      </c>
    </row>
    <row r="2079" spans="6:24" x14ac:dyDescent="0.25">
      <c r="F2079" s="3">
        <v>82</v>
      </c>
      <c r="G2079" s="3">
        <v>0</v>
      </c>
      <c r="V2079" s="3">
        <v>232.6</v>
      </c>
      <c r="W2079" s="3">
        <v>39.54</v>
      </c>
      <c r="X2079" s="3">
        <v>0</v>
      </c>
    </row>
    <row r="2080" spans="6:24" x14ac:dyDescent="0.25">
      <c r="F2080" s="2">
        <v>74</v>
      </c>
      <c r="G2080" s="2">
        <v>0</v>
      </c>
      <c r="V2080" s="2">
        <v>102.7</v>
      </c>
      <c r="W2080" s="2">
        <v>17.46</v>
      </c>
      <c r="X2080" s="2">
        <v>0</v>
      </c>
    </row>
    <row r="2081" spans="6:24" x14ac:dyDescent="0.25">
      <c r="F2081" s="3">
        <v>121</v>
      </c>
      <c r="G2081" s="3">
        <v>0</v>
      </c>
      <c r="V2081" s="3">
        <v>263.10000000000002</v>
      </c>
      <c r="W2081" s="3">
        <v>44.73</v>
      </c>
      <c r="X2081" s="3">
        <v>0</v>
      </c>
    </row>
    <row r="2082" spans="6:24" x14ac:dyDescent="0.25">
      <c r="F2082" s="2">
        <v>131</v>
      </c>
      <c r="G2082" s="2">
        <v>0</v>
      </c>
      <c r="V2082" s="2">
        <v>197</v>
      </c>
      <c r="W2082" s="2">
        <v>33.49</v>
      </c>
      <c r="X2082" s="2">
        <v>0</v>
      </c>
    </row>
    <row r="2083" spans="6:24" x14ac:dyDescent="0.25">
      <c r="F2083" s="3">
        <v>125</v>
      </c>
      <c r="G2083" s="3">
        <v>0</v>
      </c>
      <c r="V2083" s="3">
        <v>169.3</v>
      </c>
      <c r="W2083" s="3">
        <v>28.78</v>
      </c>
      <c r="X2083" s="3">
        <v>0</v>
      </c>
    </row>
    <row r="2084" spans="6:24" x14ac:dyDescent="0.25">
      <c r="F2084" s="2">
        <v>19</v>
      </c>
      <c r="G2084" s="2">
        <v>0</v>
      </c>
      <c r="V2084" s="2">
        <v>201.5</v>
      </c>
      <c r="W2084" s="2">
        <v>34.26</v>
      </c>
      <c r="X2084" s="2">
        <v>0</v>
      </c>
    </row>
    <row r="2085" spans="6:24" x14ac:dyDescent="0.25">
      <c r="F2085" s="3">
        <v>138</v>
      </c>
      <c r="G2085" s="3">
        <v>0</v>
      </c>
      <c r="V2085" s="3">
        <v>251</v>
      </c>
      <c r="W2085" s="3">
        <v>42.67</v>
      </c>
      <c r="X2085" s="3">
        <v>0</v>
      </c>
    </row>
    <row r="2086" spans="6:24" x14ac:dyDescent="0.25">
      <c r="F2086" s="2">
        <v>119</v>
      </c>
      <c r="G2086" s="2">
        <v>0</v>
      </c>
      <c r="V2086" s="2">
        <v>230.4</v>
      </c>
      <c r="W2086" s="2">
        <v>39.17</v>
      </c>
      <c r="X2086" s="2">
        <v>0</v>
      </c>
    </row>
    <row r="2087" spans="6:24" x14ac:dyDescent="0.25">
      <c r="F2087" s="3">
        <v>137</v>
      </c>
      <c r="G2087" s="3">
        <v>0</v>
      </c>
      <c r="V2087" s="3">
        <v>109.8</v>
      </c>
      <c r="W2087" s="3">
        <v>18.670000000000002</v>
      </c>
      <c r="X2087" s="3">
        <v>0</v>
      </c>
    </row>
    <row r="2088" spans="6:24" x14ac:dyDescent="0.25">
      <c r="F2088" s="2">
        <v>135</v>
      </c>
      <c r="G2088" s="2">
        <v>0</v>
      </c>
      <c r="V2088" s="2">
        <v>173.4</v>
      </c>
      <c r="W2088" s="2">
        <v>29.48</v>
      </c>
      <c r="X2088" s="2">
        <v>0</v>
      </c>
    </row>
    <row r="2089" spans="6:24" x14ac:dyDescent="0.25">
      <c r="F2089" s="3">
        <v>134</v>
      </c>
      <c r="G2089" s="3">
        <v>0</v>
      </c>
      <c r="V2089" s="3">
        <v>214.4</v>
      </c>
      <c r="W2089" s="3">
        <v>36.450000000000003</v>
      </c>
      <c r="X2089" s="3">
        <v>0</v>
      </c>
    </row>
    <row r="2090" spans="6:24" x14ac:dyDescent="0.25">
      <c r="F2090" s="2">
        <v>45</v>
      </c>
      <c r="G2090" s="2">
        <v>0</v>
      </c>
      <c r="V2090" s="2">
        <v>96.1</v>
      </c>
      <c r="W2090" s="2">
        <v>16.34</v>
      </c>
      <c r="X2090" s="2">
        <v>0</v>
      </c>
    </row>
    <row r="2091" spans="6:24" x14ac:dyDescent="0.25">
      <c r="F2091" s="3">
        <v>129</v>
      </c>
      <c r="G2091" s="3">
        <v>0</v>
      </c>
      <c r="V2091" s="3">
        <v>101.4</v>
      </c>
      <c r="W2091" s="3">
        <v>17.239999999999998</v>
      </c>
      <c r="X2091" s="3">
        <v>0</v>
      </c>
    </row>
    <row r="2092" spans="6:24" x14ac:dyDescent="0.25">
      <c r="F2092" s="2">
        <v>142</v>
      </c>
      <c r="G2092" s="2">
        <v>0</v>
      </c>
      <c r="V2092" s="2">
        <v>232.5</v>
      </c>
      <c r="W2092" s="2">
        <v>39.53</v>
      </c>
      <c r="X2092" s="2">
        <v>0</v>
      </c>
    </row>
    <row r="2093" spans="6:24" x14ac:dyDescent="0.25">
      <c r="F2093" s="3">
        <v>130</v>
      </c>
      <c r="G2093" s="3">
        <v>0</v>
      </c>
      <c r="V2093" s="3">
        <v>174.5</v>
      </c>
      <c r="W2093" s="3">
        <v>29.67</v>
      </c>
      <c r="X2093" s="3">
        <v>0</v>
      </c>
    </row>
    <row r="2094" spans="6:24" x14ac:dyDescent="0.25">
      <c r="F2094" s="2">
        <v>105</v>
      </c>
      <c r="G2094" s="2">
        <v>0</v>
      </c>
      <c r="V2094" s="2">
        <v>211.1</v>
      </c>
      <c r="W2094" s="2">
        <v>35.89</v>
      </c>
      <c r="X2094" s="2">
        <v>0</v>
      </c>
    </row>
    <row r="2095" spans="6:24" x14ac:dyDescent="0.25">
      <c r="F2095" s="3">
        <v>119</v>
      </c>
      <c r="G2095" s="3">
        <v>0</v>
      </c>
      <c r="V2095" s="3">
        <v>109.2</v>
      </c>
      <c r="W2095" s="3">
        <v>18.559999999999999</v>
      </c>
      <c r="X2095" s="3">
        <v>0</v>
      </c>
    </row>
    <row r="2096" spans="6:24" x14ac:dyDescent="0.25">
      <c r="F2096" s="2">
        <v>78</v>
      </c>
      <c r="G2096" s="2">
        <v>0</v>
      </c>
      <c r="V2096" s="2">
        <v>220</v>
      </c>
      <c r="W2096" s="2">
        <v>37.4</v>
      </c>
      <c r="X2096" s="2">
        <v>0</v>
      </c>
    </row>
    <row r="2097" spans="6:24" x14ac:dyDescent="0.25">
      <c r="F2097" s="3">
        <v>92</v>
      </c>
      <c r="G2097" s="3">
        <v>0</v>
      </c>
      <c r="V2097" s="3">
        <v>181.4</v>
      </c>
      <c r="W2097" s="3">
        <v>30.84</v>
      </c>
      <c r="X2097" s="3">
        <v>0</v>
      </c>
    </row>
    <row r="2098" spans="6:24" x14ac:dyDescent="0.25">
      <c r="F2098" s="2">
        <v>146</v>
      </c>
      <c r="G2098" s="2">
        <v>0</v>
      </c>
      <c r="V2098" s="2">
        <v>180.7</v>
      </c>
      <c r="W2098" s="2">
        <v>30.72</v>
      </c>
      <c r="X2098" s="2">
        <v>0</v>
      </c>
    </row>
    <row r="2099" spans="6:24" x14ac:dyDescent="0.25">
      <c r="F2099" s="3">
        <v>125</v>
      </c>
      <c r="G2099" s="3">
        <v>0</v>
      </c>
      <c r="V2099" s="3">
        <v>96.5</v>
      </c>
      <c r="W2099" s="3">
        <v>16.41</v>
      </c>
      <c r="X2099" s="3">
        <v>0</v>
      </c>
    </row>
    <row r="2100" spans="6:24" x14ac:dyDescent="0.25">
      <c r="F2100" s="2">
        <v>88</v>
      </c>
      <c r="G2100" s="2">
        <v>0</v>
      </c>
      <c r="V2100" s="2">
        <v>183.5</v>
      </c>
      <c r="W2100" s="2">
        <v>31.2</v>
      </c>
      <c r="X2100" s="2">
        <v>0</v>
      </c>
    </row>
    <row r="2101" spans="6:24" x14ac:dyDescent="0.25">
      <c r="F2101" s="3">
        <v>83</v>
      </c>
      <c r="G2101" s="3">
        <v>0</v>
      </c>
      <c r="V2101" s="3">
        <v>107.9</v>
      </c>
      <c r="W2101" s="3">
        <v>18.34</v>
      </c>
      <c r="X2101" s="3">
        <v>0</v>
      </c>
    </row>
    <row r="2102" spans="6:24" x14ac:dyDescent="0.25">
      <c r="F2102" s="2">
        <v>3</v>
      </c>
      <c r="G2102" s="2">
        <v>0</v>
      </c>
      <c r="V2102" s="2">
        <v>161</v>
      </c>
      <c r="W2102" s="2">
        <v>27.37</v>
      </c>
      <c r="X2102" s="2">
        <v>0</v>
      </c>
    </row>
    <row r="2103" spans="6:24" x14ac:dyDescent="0.25">
      <c r="F2103" s="3">
        <v>48</v>
      </c>
      <c r="G2103" s="3">
        <v>0</v>
      </c>
      <c r="V2103" s="3">
        <v>149.19999999999999</v>
      </c>
      <c r="W2103" s="3">
        <v>25.36</v>
      </c>
      <c r="X2103" s="3">
        <v>0</v>
      </c>
    </row>
    <row r="2104" spans="6:24" x14ac:dyDescent="0.25">
      <c r="F2104" s="2">
        <v>189</v>
      </c>
      <c r="G2104" s="2">
        <v>0</v>
      </c>
      <c r="V2104" s="2">
        <v>227.8</v>
      </c>
      <c r="W2104" s="2">
        <v>38.729999999999997</v>
      </c>
      <c r="X2104" s="2">
        <v>0</v>
      </c>
    </row>
    <row r="2105" spans="6:24" x14ac:dyDescent="0.25">
      <c r="F2105" s="3">
        <v>129</v>
      </c>
      <c r="G2105" s="3">
        <v>1</v>
      </c>
      <c r="V2105" s="3">
        <v>137.80000000000001</v>
      </c>
      <c r="W2105" s="3">
        <v>23.43</v>
      </c>
      <c r="X2105" s="3">
        <v>1</v>
      </c>
    </row>
    <row r="2106" spans="6:24" x14ac:dyDescent="0.25">
      <c r="F2106" s="2">
        <v>66</v>
      </c>
      <c r="G2106" s="2">
        <v>0</v>
      </c>
      <c r="V2106" s="2">
        <v>141.69999999999999</v>
      </c>
      <c r="W2106" s="2">
        <v>24.09</v>
      </c>
      <c r="X2106" s="2">
        <v>0</v>
      </c>
    </row>
    <row r="2107" spans="6:24" x14ac:dyDescent="0.25">
      <c r="F2107" s="3">
        <v>80</v>
      </c>
      <c r="G2107" s="3">
        <v>0</v>
      </c>
      <c r="V2107" s="3">
        <v>196.4</v>
      </c>
      <c r="W2107" s="3">
        <v>33.39</v>
      </c>
      <c r="X2107" s="3">
        <v>0</v>
      </c>
    </row>
    <row r="2108" spans="6:24" x14ac:dyDescent="0.25">
      <c r="F2108" s="2">
        <v>84</v>
      </c>
      <c r="G2108" s="2">
        <v>0</v>
      </c>
      <c r="V2108" s="2">
        <v>146.80000000000001</v>
      </c>
      <c r="W2108" s="2">
        <v>24.96</v>
      </c>
      <c r="X2108" s="2">
        <v>0</v>
      </c>
    </row>
    <row r="2109" spans="6:24" x14ac:dyDescent="0.25">
      <c r="F2109" s="3">
        <v>96</v>
      </c>
      <c r="G2109" s="3">
        <v>0</v>
      </c>
      <c r="V2109" s="3">
        <v>173.9</v>
      </c>
      <c r="W2109" s="3">
        <v>29.56</v>
      </c>
      <c r="X2109" s="3">
        <v>0</v>
      </c>
    </row>
    <row r="2110" spans="6:24" x14ac:dyDescent="0.25">
      <c r="F2110" s="2">
        <v>123</v>
      </c>
      <c r="G2110" s="2">
        <v>0</v>
      </c>
      <c r="V2110" s="2">
        <v>305.2</v>
      </c>
      <c r="W2110" s="2">
        <v>51.88</v>
      </c>
      <c r="X2110" s="2">
        <v>0</v>
      </c>
    </row>
    <row r="2111" spans="6:24" x14ac:dyDescent="0.25">
      <c r="F2111" s="3">
        <v>105</v>
      </c>
      <c r="G2111" s="3">
        <v>0</v>
      </c>
      <c r="V2111" s="3">
        <v>150</v>
      </c>
      <c r="W2111" s="3">
        <v>25.5</v>
      </c>
      <c r="X2111" s="3">
        <v>0</v>
      </c>
    </row>
    <row r="2112" spans="6:24" x14ac:dyDescent="0.25">
      <c r="F2112" s="2">
        <v>80</v>
      </c>
      <c r="G2112" s="2">
        <v>0</v>
      </c>
      <c r="V2112" s="2">
        <v>197.5</v>
      </c>
      <c r="W2112" s="2">
        <v>33.58</v>
      </c>
      <c r="X2112" s="2">
        <v>0</v>
      </c>
    </row>
    <row r="2113" spans="6:24" x14ac:dyDescent="0.25">
      <c r="F2113" s="3">
        <v>157</v>
      </c>
      <c r="G2113" s="3">
        <v>0</v>
      </c>
      <c r="V2113" s="3">
        <v>240.2</v>
      </c>
      <c r="W2113" s="3">
        <v>40.83</v>
      </c>
      <c r="X2113" s="3">
        <v>0</v>
      </c>
    </row>
    <row r="2114" spans="6:24" x14ac:dyDescent="0.25">
      <c r="F2114" s="2">
        <v>67</v>
      </c>
      <c r="G2114" s="2">
        <v>0</v>
      </c>
      <c r="V2114" s="2">
        <v>186.2</v>
      </c>
      <c r="W2114" s="2">
        <v>31.65</v>
      </c>
      <c r="X2114" s="2">
        <v>0</v>
      </c>
    </row>
    <row r="2115" spans="6:24" x14ac:dyDescent="0.25">
      <c r="F2115" s="3">
        <v>141</v>
      </c>
      <c r="G2115" s="3">
        <v>0</v>
      </c>
      <c r="V2115" s="3">
        <v>116.9</v>
      </c>
      <c r="W2115" s="3">
        <v>19.87</v>
      </c>
      <c r="X2115" s="3">
        <v>0</v>
      </c>
    </row>
    <row r="2116" spans="6:24" x14ac:dyDescent="0.25">
      <c r="F2116" s="2">
        <v>79</v>
      </c>
      <c r="G2116" s="2">
        <v>0</v>
      </c>
      <c r="V2116" s="2">
        <v>236.7</v>
      </c>
      <c r="W2116" s="2">
        <v>40.24</v>
      </c>
      <c r="X2116" s="2">
        <v>0</v>
      </c>
    </row>
    <row r="2117" spans="6:24" x14ac:dyDescent="0.25">
      <c r="F2117" s="3">
        <v>76</v>
      </c>
      <c r="G2117" s="3">
        <v>0</v>
      </c>
      <c r="V2117" s="3">
        <v>173.2</v>
      </c>
      <c r="W2117" s="3">
        <v>29.44</v>
      </c>
      <c r="X2117" s="3">
        <v>0</v>
      </c>
    </row>
    <row r="2118" spans="6:24" x14ac:dyDescent="0.25">
      <c r="F2118" s="2">
        <v>94</v>
      </c>
      <c r="G2118" s="2">
        <v>0</v>
      </c>
      <c r="V2118" s="2">
        <v>181.3</v>
      </c>
      <c r="W2118" s="2">
        <v>30.82</v>
      </c>
      <c r="X2118" s="2">
        <v>0</v>
      </c>
    </row>
    <row r="2119" spans="6:24" x14ac:dyDescent="0.25">
      <c r="F2119" s="3">
        <v>143</v>
      </c>
      <c r="G2119" s="3">
        <v>1</v>
      </c>
      <c r="V2119" s="3">
        <v>167.8</v>
      </c>
      <c r="W2119" s="3">
        <v>28.53</v>
      </c>
      <c r="X2119" s="3">
        <v>1</v>
      </c>
    </row>
    <row r="2120" spans="6:24" x14ac:dyDescent="0.25">
      <c r="F2120" s="2">
        <v>138</v>
      </c>
      <c r="G2120" s="2">
        <v>0</v>
      </c>
      <c r="V2120" s="2">
        <v>87.6</v>
      </c>
      <c r="W2120" s="2">
        <v>14.89</v>
      </c>
      <c r="X2120" s="2">
        <v>0</v>
      </c>
    </row>
    <row r="2121" spans="6:24" x14ac:dyDescent="0.25">
      <c r="F2121" s="3">
        <v>73</v>
      </c>
      <c r="G2121" s="3">
        <v>0</v>
      </c>
      <c r="V2121" s="3">
        <v>203.3</v>
      </c>
      <c r="W2121" s="3">
        <v>34.56</v>
      </c>
      <c r="X2121" s="3">
        <v>0</v>
      </c>
    </row>
    <row r="2122" spans="6:24" x14ac:dyDescent="0.25">
      <c r="F2122" s="2">
        <v>21</v>
      </c>
      <c r="G2122" s="2">
        <v>1</v>
      </c>
      <c r="V2122" s="2">
        <v>92.6</v>
      </c>
      <c r="W2122" s="2">
        <v>15.74</v>
      </c>
      <c r="X2122" s="2">
        <v>1</v>
      </c>
    </row>
    <row r="2123" spans="6:24" x14ac:dyDescent="0.25">
      <c r="F2123" s="3">
        <v>148</v>
      </c>
      <c r="G2123" s="3">
        <v>0</v>
      </c>
      <c r="V2123" s="3">
        <v>262.89999999999998</v>
      </c>
      <c r="W2123" s="3">
        <v>44.69</v>
      </c>
      <c r="X2123" s="3">
        <v>0</v>
      </c>
    </row>
    <row r="2124" spans="6:24" x14ac:dyDescent="0.25">
      <c r="F2124" s="2">
        <v>143</v>
      </c>
      <c r="G2124" s="2">
        <v>0</v>
      </c>
      <c r="V2124" s="2">
        <v>141.80000000000001</v>
      </c>
      <c r="W2124" s="2">
        <v>24.11</v>
      </c>
      <c r="X2124" s="2">
        <v>0</v>
      </c>
    </row>
    <row r="2125" spans="6:24" x14ac:dyDescent="0.25">
      <c r="F2125" s="3">
        <v>79</v>
      </c>
      <c r="G2125" s="3">
        <v>0</v>
      </c>
      <c r="V2125" s="3">
        <v>50.6</v>
      </c>
      <c r="W2125" s="3">
        <v>8.6</v>
      </c>
      <c r="X2125" s="3">
        <v>0</v>
      </c>
    </row>
    <row r="2126" spans="6:24" x14ac:dyDescent="0.25">
      <c r="F2126" s="2">
        <v>89</v>
      </c>
      <c r="G2126" s="2">
        <v>0</v>
      </c>
      <c r="V2126" s="2">
        <v>134.9</v>
      </c>
      <c r="W2126" s="2">
        <v>22.93</v>
      </c>
      <c r="X2126" s="2">
        <v>0</v>
      </c>
    </row>
    <row r="2127" spans="6:24" x14ac:dyDescent="0.25">
      <c r="F2127" s="3">
        <v>120</v>
      </c>
      <c r="G2127" s="3">
        <v>0</v>
      </c>
      <c r="V2127" s="3">
        <v>252.1</v>
      </c>
      <c r="W2127" s="3">
        <v>42.86</v>
      </c>
      <c r="X2127" s="3">
        <v>0</v>
      </c>
    </row>
    <row r="2128" spans="6:24" x14ac:dyDescent="0.25">
      <c r="F2128" s="2">
        <v>121</v>
      </c>
      <c r="G2128" s="2">
        <v>0</v>
      </c>
      <c r="V2128" s="2">
        <v>215.5</v>
      </c>
      <c r="W2128" s="2">
        <v>36.64</v>
      </c>
      <c r="X2128" s="2">
        <v>0</v>
      </c>
    </row>
    <row r="2129" spans="6:24" x14ac:dyDescent="0.25">
      <c r="F2129" s="3">
        <v>101</v>
      </c>
      <c r="G2129" s="3">
        <v>0</v>
      </c>
      <c r="V2129" s="3">
        <v>124.8</v>
      </c>
      <c r="W2129" s="3">
        <v>21.22</v>
      </c>
      <c r="X2129" s="3">
        <v>0</v>
      </c>
    </row>
    <row r="2130" spans="6:24" x14ac:dyDescent="0.25">
      <c r="F2130" s="2">
        <v>168</v>
      </c>
      <c r="G2130" s="2">
        <v>0</v>
      </c>
      <c r="V2130" s="2">
        <v>183.2</v>
      </c>
      <c r="W2130" s="2">
        <v>31.14</v>
      </c>
      <c r="X2130" s="2">
        <v>0</v>
      </c>
    </row>
    <row r="2131" spans="6:24" x14ac:dyDescent="0.25">
      <c r="F2131" s="3">
        <v>138</v>
      </c>
      <c r="G2131" s="3">
        <v>0</v>
      </c>
      <c r="V2131" s="3">
        <v>230.1</v>
      </c>
      <c r="W2131" s="3">
        <v>39.119999999999997</v>
      </c>
      <c r="X2131" s="3">
        <v>0</v>
      </c>
    </row>
    <row r="2132" spans="6:24" x14ac:dyDescent="0.25">
      <c r="F2132" s="2">
        <v>43</v>
      </c>
      <c r="G2132" s="2">
        <v>0</v>
      </c>
      <c r="V2132" s="2">
        <v>135.80000000000001</v>
      </c>
      <c r="W2132" s="2">
        <v>23.09</v>
      </c>
      <c r="X2132" s="2">
        <v>0</v>
      </c>
    </row>
    <row r="2133" spans="6:24" x14ac:dyDescent="0.25">
      <c r="F2133" s="3">
        <v>117</v>
      </c>
      <c r="G2133" s="3">
        <v>0</v>
      </c>
      <c r="V2133" s="3">
        <v>205.7</v>
      </c>
      <c r="W2133" s="3">
        <v>34.97</v>
      </c>
      <c r="X2133" s="3">
        <v>0</v>
      </c>
    </row>
    <row r="2134" spans="6:24" x14ac:dyDescent="0.25">
      <c r="F2134" s="2">
        <v>108</v>
      </c>
      <c r="G2134" s="2">
        <v>0</v>
      </c>
      <c r="V2134" s="2">
        <v>73.8</v>
      </c>
      <c r="W2134" s="2">
        <v>12.55</v>
      </c>
      <c r="X2134" s="2">
        <v>0</v>
      </c>
    </row>
    <row r="2135" spans="6:24" x14ac:dyDescent="0.25">
      <c r="F2135" s="3">
        <v>118</v>
      </c>
      <c r="G2135" s="3">
        <v>0</v>
      </c>
      <c r="V2135" s="3">
        <v>189.3</v>
      </c>
      <c r="W2135" s="3">
        <v>32.18</v>
      </c>
      <c r="X2135" s="3">
        <v>0</v>
      </c>
    </row>
    <row r="2136" spans="6:24" x14ac:dyDescent="0.25">
      <c r="F2136" s="2">
        <v>169</v>
      </c>
      <c r="G2136" s="2">
        <v>0</v>
      </c>
      <c r="V2136" s="2">
        <v>147.19999999999999</v>
      </c>
      <c r="W2136" s="2">
        <v>25.02</v>
      </c>
      <c r="X2136" s="2">
        <v>0</v>
      </c>
    </row>
    <row r="2137" spans="6:24" x14ac:dyDescent="0.25">
      <c r="F2137" s="3">
        <v>62</v>
      </c>
      <c r="G2137" s="3">
        <v>0</v>
      </c>
      <c r="V2137" s="3">
        <v>137.30000000000001</v>
      </c>
      <c r="W2137" s="3">
        <v>23.34</v>
      </c>
      <c r="X2137" s="3">
        <v>0</v>
      </c>
    </row>
    <row r="2138" spans="6:24" x14ac:dyDescent="0.25">
      <c r="F2138" s="2">
        <v>86</v>
      </c>
      <c r="G2138" s="2">
        <v>0</v>
      </c>
      <c r="V2138" s="2">
        <v>70.7</v>
      </c>
      <c r="W2138" s="2">
        <v>12.02</v>
      </c>
      <c r="X2138" s="2">
        <v>0</v>
      </c>
    </row>
    <row r="2139" spans="6:24" x14ac:dyDescent="0.25">
      <c r="F2139" s="3">
        <v>44</v>
      </c>
      <c r="G2139" s="3">
        <v>0</v>
      </c>
      <c r="V2139" s="3">
        <v>204.6</v>
      </c>
      <c r="W2139" s="3">
        <v>34.78</v>
      </c>
      <c r="X2139" s="3">
        <v>0</v>
      </c>
    </row>
    <row r="2140" spans="6:24" x14ac:dyDescent="0.25">
      <c r="F2140" s="2">
        <v>111</v>
      </c>
      <c r="G2140" s="2">
        <v>1</v>
      </c>
      <c r="V2140" s="2">
        <v>123.1</v>
      </c>
      <c r="W2140" s="2">
        <v>20.93</v>
      </c>
      <c r="X2140" s="2">
        <v>1</v>
      </c>
    </row>
    <row r="2141" spans="6:24" x14ac:dyDescent="0.25">
      <c r="F2141" s="3">
        <v>127</v>
      </c>
      <c r="G2141" s="3">
        <v>0</v>
      </c>
      <c r="V2141" s="3">
        <v>129.69999999999999</v>
      </c>
      <c r="W2141" s="3">
        <v>22.05</v>
      </c>
      <c r="X2141" s="3">
        <v>0</v>
      </c>
    </row>
    <row r="2142" spans="6:24" x14ac:dyDescent="0.25">
      <c r="F2142" s="2">
        <v>151</v>
      </c>
      <c r="G2142" s="2">
        <v>0</v>
      </c>
      <c r="V2142" s="2">
        <v>198.7</v>
      </c>
      <c r="W2142" s="2">
        <v>33.78</v>
      </c>
      <c r="X2142" s="2">
        <v>0</v>
      </c>
    </row>
    <row r="2143" spans="6:24" x14ac:dyDescent="0.25">
      <c r="F2143" s="3">
        <v>53</v>
      </c>
      <c r="G2143" s="3">
        <v>0</v>
      </c>
      <c r="V2143" s="3">
        <v>145.1</v>
      </c>
      <c r="W2143" s="3">
        <v>24.67</v>
      </c>
      <c r="X2143" s="3">
        <v>0</v>
      </c>
    </row>
    <row r="2144" spans="6:24" x14ac:dyDescent="0.25">
      <c r="F2144" s="2">
        <v>15</v>
      </c>
      <c r="G2144" s="2">
        <v>0</v>
      </c>
      <c r="V2144" s="2">
        <v>135.19999999999999</v>
      </c>
      <c r="W2144" s="2">
        <v>22.98</v>
      </c>
      <c r="X2144" s="2">
        <v>0</v>
      </c>
    </row>
    <row r="2145" spans="6:24" x14ac:dyDescent="0.25">
      <c r="F2145" s="3">
        <v>123</v>
      </c>
      <c r="G2145" s="3">
        <v>0</v>
      </c>
      <c r="V2145" s="3">
        <v>124.7</v>
      </c>
      <c r="W2145" s="3">
        <v>21.2</v>
      </c>
      <c r="X2145" s="3">
        <v>0</v>
      </c>
    </row>
    <row r="2146" spans="6:24" x14ac:dyDescent="0.25">
      <c r="F2146" s="2">
        <v>137</v>
      </c>
      <c r="G2146" s="2">
        <v>0</v>
      </c>
      <c r="V2146" s="2">
        <v>215.9</v>
      </c>
      <c r="W2146" s="2">
        <v>36.700000000000003</v>
      </c>
      <c r="X2146" s="2">
        <v>0</v>
      </c>
    </row>
    <row r="2147" spans="6:24" x14ac:dyDescent="0.25">
      <c r="F2147" s="3">
        <v>106</v>
      </c>
      <c r="G2147" s="3">
        <v>0</v>
      </c>
      <c r="V2147" s="3">
        <v>119.2</v>
      </c>
      <c r="W2147" s="3">
        <v>20.260000000000002</v>
      </c>
      <c r="X2147" s="3">
        <v>0</v>
      </c>
    </row>
    <row r="2148" spans="6:24" x14ac:dyDescent="0.25">
      <c r="F2148" s="2">
        <v>88</v>
      </c>
      <c r="G2148" s="2">
        <v>0</v>
      </c>
      <c r="V2148" s="2">
        <v>144.30000000000001</v>
      </c>
      <c r="W2148" s="2">
        <v>24.53</v>
      </c>
      <c r="X2148" s="2">
        <v>0</v>
      </c>
    </row>
    <row r="2149" spans="6:24" x14ac:dyDescent="0.25">
      <c r="F2149" s="3">
        <v>106</v>
      </c>
      <c r="G2149" s="3">
        <v>0</v>
      </c>
      <c r="V2149" s="3">
        <v>235.2</v>
      </c>
      <c r="W2149" s="3">
        <v>39.979999999999997</v>
      </c>
      <c r="X2149" s="3">
        <v>0</v>
      </c>
    </row>
    <row r="2150" spans="6:24" x14ac:dyDescent="0.25">
      <c r="F2150" s="2">
        <v>95</v>
      </c>
      <c r="G2150" s="2">
        <v>0</v>
      </c>
      <c r="V2150" s="2">
        <v>174</v>
      </c>
      <c r="W2150" s="2">
        <v>29.58</v>
      </c>
      <c r="X2150" s="2">
        <v>0</v>
      </c>
    </row>
    <row r="2151" spans="6:24" x14ac:dyDescent="0.25">
      <c r="F2151" s="3">
        <v>57</v>
      </c>
      <c r="G2151" s="3">
        <v>1</v>
      </c>
      <c r="V2151" s="3">
        <v>115</v>
      </c>
      <c r="W2151" s="3">
        <v>19.55</v>
      </c>
      <c r="X2151" s="3">
        <v>1</v>
      </c>
    </row>
    <row r="2152" spans="6:24" x14ac:dyDescent="0.25">
      <c r="F2152" s="2">
        <v>184</v>
      </c>
      <c r="G2152" s="2">
        <v>0</v>
      </c>
      <c r="V2152" s="2">
        <v>151.69999999999999</v>
      </c>
      <c r="W2152" s="2">
        <v>25.79</v>
      </c>
      <c r="X2152" s="2">
        <v>0</v>
      </c>
    </row>
    <row r="2153" spans="6:24" x14ac:dyDescent="0.25">
      <c r="F2153" s="3">
        <v>127</v>
      </c>
      <c r="G2153" s="3">
        <v>0</v>
      </c>
      <c r="V2153" s="3">
        <v>218.6</v>
      </c>
      <c r="W2153" s="3">
        <v>37.159999999999997</v>
      </c>
      <c r="X2153" s="3">
        <v>0</v>
      </c>
    </row>
    <row r="2154" spans="6:24" x14ac:dyDescent="0.25">
      <c r="F2154" s="2">
        <v>174</v>
      </c>
      <c r="G2154" s="2">
        <v>0</v>
      </c>
      <c r="V2154" s="2">
        <v>190.3</v>
      </c>
      <c r="W2154" s="2">
        <v>32.35</v>
      </c>
      <c r="X2154" s="2">
        <v>0</v>
      </c>
    </row>
    <row r="2155" spans="6:24" x14ac:dyDescent="0.25">
      <c r="F2155" s="3">
        <v>92</v>
      </c>
      <c r="G2155" s="3">
        <v>1</v>
      </c>
      <c r="V2155" s="3">
        <v>184.7</v>
      </c>
      <c r="W2155" s="3">
        <v>31.4</v>
      </c>
      <c r="X2155" s="3">
        <v>1</v>
      </c>
    </row>
    <row r="2156" spans="6:24" x14ac:dyDescent="0.25">
      <c r="F2156" s="2">
        <v>81</v>
      </c>
      <c r="G2156" s="2">
        <v>0</v>
      </c>
      <c r="V2156" s="2">
        <v>115.3</v>
      </c>
      <c r="W2156" s="2">
        <v>19.600000000000001</v>
      </c>
      <c r="X2156" s="2">
        <v>0</v>
      </c>
    </row>
    <row r="2157" spans="6:24" x14ac:dyDescent="0.25">
      <c r="F2157" s="3">
        <v>125</v>
      </c>
      <c r="G2157" s="3">
        <v>1</v>
      </c>
      <c r="V2157" s="3">
        <v>113</v>
      </c>
      <c r="W2157" s="3">
        <v>19.21</v>
      </c>
      <c r="X2157" s="3">
        <v>1</v>
      </c>
    </row>
    <row r="2158" spans="6:24" x14ac:dyDescent="0.25">
      <c r="F2158" s="2">
        <v>119</v>
      </c>
      <c r="G2158" s="2">
        <v>1</v>
      </c>
      <c r="V2158" s="2">
        <v>294.2</v>
      </c>
      <c r="W2158" s="2">
        <v>50.01</v>
      </c>
      <c r="X2158" s="2">
        <v>1</v>
      </c>
    </row>
    <row r="2159" spans="6:24" x14ac:dyDescent="0.25">
      <c r="F2159" s="3">
        <v>122</v>
      </c>
      <c r="G2159" s="3">
        <v>0</v>
      </c>
      <c r="V2159" s="3">
        <v>215.6</v>
      </c>
      <c r="W2159" s="3">
        <v>36.65</v>
      </c>
      <c r="X2159" s="3">
        <v>0</v>
      </c>
    </row>
    <row r="2160" spans="6:24" x14ac:dyDescent="0.25">
      <c r="F2160" s="2">
        <v>34</v>
      </c>
      <c r="G2160" s="2">
        <v>0</v>
      </c>
      <c r="V2160" s="2">
        <v>128.80000000000001</v>
      </c>
      <c r="W2160" s="2">
        <v>21.9</v>
      </c>
      <c r="X2160" s="2">
        <v>0</v>
      </c>
    </row>
    <row r="2161" spans="6:24" x14ac:dyDescent="0.25">
      <c r="F2161" s="3">
        <v>138</v>
      </c>
      <c r="G2161" s="3">
        <v>1</v>
      </c>
      <c r="V2161" s="3">
        <v>211.2</v>
      </c>
      <c r="W2161" s="3">
        <v>35.9</v>
      </c>
      <c r="X2161" s="3">
        <v>1</v>
      </c>
    </row>
    <row r="2162" spans="6:24" x14ac:dyDescent="0.25">
      <c r="F2162" s="2">
        <v>90</v>
      </c>
      <c r="G2162" s="2">
        <v>0</v>
      </c>
      <c r="V2162" s="2">
        <v>71.2</v>
      </c>
      <c r="W2162" s="2">
        <v>12.1</v>
      </c>
      <c r="X2162" s="2">
        <v>0</v>
      </c>
    </row>
    <row r="2163" spans="6:24" x14ac:dyDescent="0.25">
      <c r="F2163" s="3">
        <v>73</v>
      </c>
      <c r="G2163" s="3">
        <v>0</v>
      </c>
      <c r="V2163" s="3">
        <v>94.9</v>
      </c>
      <c r="W2163" s="3">
        <v>16.13</v>
      </c>
      <c r="X2163" s="3">
        <v>0</v>
      </c>
    </row>
    <row r="2164" spans="6:24" x14ac:dyDescent="0.25">
      <c r="F2164" s="2">
        <v>19</v>
      </c>
      <c r="G2164" s="2">
        <v>1</v>
      </c>
      <c r="V2164" s="2">
        <v>259.39999999999998</v>
      </c>
      <c r="W2164" s="2">
        <v>44.1</v>
      </c>
      <c r="X2164" s="2">
        <v>1</v>
      </c>
    </row>
    <row r="2165" spans="6:24" x14ac:dyDescent="0.25">
      <c r="F2165" s="3">
        <v>120</v>
      </c>
      <c r="G2165" s="3">
        <v>0</v>
      </c>
      <c r="V2165" s="3">
        <v>215.8</v>
      </c>
      <c r="W2165" s="3">
        <v>36.69</v>
      </c>
      <c r="X2165" s="3">
        <v>0</v>
      </c>
    </row>
    <row r="2166" spans="6:24" x14ac:dyDescent="0.25">
      <c r="F2166" s="2">
        <v>160</v>
      </c>
      <c r="G2166" s="2">
        <v>0</v>
      </c>
      <c r="V2166" s="2">
        <v>97.5</v>
      </c>
      <c r="W2166" s="2">
        <v>16.579999999999998</v>
      </c>
      <c r="X2166" s="2">
        <v>0</v>
      </c>
    </row>
    <row r="2167" spans="6:24" x14ac:dyDescent="0.25">
      <c r="F2167" s="3">
        <v>141</v>
      </c>
      <c r="G2167" s="3">
        <v>0</v>
      </c>
      <c r="V2167" s="3">
        <v>146.5</v>
      </c>
      <c r="W2167" s="3">
        <v>24.91</v>
      </c>
      <c r="X2167" s="3">
        <v>0</v>
      </c>
    </row>
    <row r="2168" spans="6:24" x14ac:dyDescent="0.25">
      <c r="F2168" s="2">
        <v>90</v>
      </c>
      <c r="G2168" s="2">
        <v>0</v>
      </c>
      <c r="V2168" s="2">
        <v>157.9</v>
      </c>
      <c r="W2168" s="2">
        <v>26.84</v>
      </c>
      <c r="X2168" s="2">
        <v>0</v>
      </c>
    </row>
    <row r="2169" spans="6:24" x14ac:dyDescent="0.25">
      <c r="F2169" s="3">
        <v>72</v>
      </c>
      <c r="G2169" s="3">
        <v>0</v>
      </c>
      <c r="V2169" s="3">
        <v>139.9</v>
      </c>
      <c r="W2169" s="3">
        <v>23.78</v>
      </c>
      <c r="X2169" s="3">
        <v>0</v>
      </c>
    </row>
    <row r="2170" spans="6:24" x14ac:dyDescent="0.25">
      <c r="F2170" s="2">
        <v>117</v>
      </c>
      <c r="G2170" s="2">
        <v>0</v>
      </c>
      <c r="V2170" s="2">
        <v>153.19999999999999</v>
      </c>
      <c r="W2170" s="2">
        <v>26.04</v>
      </c>
      <c r="X2170" s="2">
        <v>0</v>
      </c>
    </row>
    <row r="2171" spans="6:24" x14ac:dyDescent="0.25">
      <c r="F2171" s="3">
        <v>87</v>
      </c>
      <c r="G2171" s="3">
        <v>0</v>
      </c>
      <c r="V2171" s="3">
        <v>185.8</v>
      </c>
      <c r="W2171" s="3">
        <v>31.59</v>
      </c>
      <c r="X2171" s="3">
        <v>0</v>
      </c>
    </row>
    <row r="2172" spans="6:24" x14ac:dyDescent="0.25">
      <c r="F2172" s="2">
        <v>190</v>
      </c>
      <c r="G2172" s="2">
        <v>0</v>
      </c>
      <c r="V2172" s="2">
        <v>182.2</v>
      </c>
      <c r="W2172" s="2">
        <v>30.97</v>
      </c>
      <c r="X2172" s="2">
        <v>0</v>
      </c>
    </row>
    <row r="2173" spans="6:24" x14ac:dyDescent="0.25">
      <c r="F2173" s="3">
        <v>120</v>
      </c>
      <c r="G2173" s="3">
        <v>0</v>
      </c>
      <c r="V2173" s="3">
        <v>185.7</v>
      </c>
      <c r="W2173" s="3">
        <v>31.57</v>
      </c>
      <c r="X2173" s="3">
        <v>0</v>
      </c>
    </row>
    <row r="2174" spans="6:24" x14ac:dyDescent="0.25">
      <c r="F2174" s="2">
        <v>115</v>
      </c>
      <c r="G2174" s="2">
        <v>0</v>
      </c>
      <c r="V2174" s="2">
        <v>222.6</v>
      </c>
      <c r="W2174" s="2">
        <v>37.840000000000003</v>
      </c>
      <c r="X2174" s="2">
        <v>0</v>
      </c>
    </row>
    <row r="2175" spans="6:24" x14ac:dyDescent="0.25">
      <c r="F2175" s="3">
        <v>61</v>
      </c>
      <c r="G2175" s="3">
        <v>0</v>
      </c>
      <c r="V2175" s="3">
        <v>197.3</v>
      </c>
      <c r="W2175" s="3">
        <v>33.54</v>
      </c>
      <c r="X2175" s="3">
        <v>0</v>
      </c>
    </row>
    <row r="2176" spans="6:24" x14ac:dyDescent="0.25">
      <c r="F2176" s="2">
        <v>143</v>
      </c>
      <c r="G2176" s="2">
        <v>0</v>
      </c>
      <c r="V2176" s="2">
        <v>141.4</v>
      </c>
      <c r="W2176" s="2">
        <v>24.04</v>
      </c>
      <c r="X2176" s="2">
        <v>0</v>
      </c>
    </row>
    <row r="2177" spans="6:24" x14ac:dyDescent="0.25">
      <c r="F2177" s="3">
        <v>110</v>
      </c>
      <c r="G2177" s="3">
        <v>0</v>
      </c>
      <c r="V2177" s="3">
        <v>208</v>
      </c>
      <c r="W2177" s="3">
        <v>35.36</v>
      </c>
      <c r="X2177" s="3">
        <v>0</v>
      </c>
    </row>
    <row r="2178" spans="6:24" x14ac:dyDescent="0.25">
      <c r="F2178" s="2">
        <v>104</v>
      </c>
      <c r="G2178" s="2">
        <v>0</v>
      </c>
      <c r="V2178" s="2">
        <v>118.5</v>
      </c>
      <c r="W2178" s="2">
        <v>20.149999999999999</v>
      </c>
      <c r="X2178" s="2">
        <v>0</v>
      </c>
    </row>
    <row r="2179" spans="6:24" x14ac:dyDescent="0.25">
      <c r="F2179" s="3">
        <v>16</v>
      </c>
      <c r="G2179" s="3">
        <v>0</v>
      </c>
      <c r="V2179" s="3">
        <v>153.19999999999999</v>
      </c>
      <c r="W2179" s="3">
        <v>26.04</v>
      </c>
      <c r="X2179" s="3">
        <v>0</v>
      </c>
    </row>
    <row r="2180" spans="6:24" x14ac:dyDescent="0.25">
      <c r="F2180" s="2">
        <v>183</v>
      </c>
      <c r="G2180" s="2">
        <v>0</v>
      </c>
      <c r="V2180" s="2">
        <v>108.3</v>
      </c>
      <c r="W2180" s="2">
        <v>18.41</v>
      </c>
      <c r="X2180" s="2">
        <v>0</v>
      </c>
    </row>
    <row r="2181" spans="6:24" x14ac:dyDescent="0.25">
      <c r="F2181" s="3">
        <v>58</v>
      </c>
      <c r="G2181" s="3">
        <v>1</v>
      </c>
      <c r="V2181" s="3">
        <v>247.2</v>
      </c>
      <c r="W2181" s="3">
        <v>42.02</v>
      </c>
      <c r="X2181" s="3">
        <v>1</v>
      </c>
    </row>
    <row r="2182" spans="6:24" x14ac:dyDescent="0.25">
      <c r="F2182" s="2">
        <v>102</v>
      </c>
      <c r="G2182" s="2">
        <v>0</v>
      </c>
      <c r="V2182" s="2">
        <v>224.2</v>
      </c>
      <c r="W2182" s="2">
        <v>38.11</v>
      </c>
      <c r="X2182" s="2">
        <v>0</v>
      </c>
    </row>
    <row r="2183" spans="6:24" x14ac:dyDescent="0.25">
      <c r="F2183" s="3">
        <v>64</v>
      </c>
      <c r="G2183" s="3">
        <v>0</v>
      </c>
      <c r="V2183" s="3">
        <v>118.4</v>
      </c>
      <c r="W2183" s="3">
        <v>20.13</v>
      </c>
      <c r="X2183" s="3">
        <v>0</v>
      </c>
    </row>
    <row r="2184" spans="6:24" x14ac:dyDescent="0.25">
      <c r="F2184" s="2">
        <v>103</v>
      </c>
      <c r="G2184" s="2">
        <v>0</v>
      </c>
      <c r="V2184" s="2">
        <v>190.9</v>
      </c>
      <c r="W2184" s="2">
        <v>32.450000000000003</v>
      </c>
      <c r="X2184" s="2">
        <v>0</v>
      </c>
    </row>
    <row r="2185" spans="6:24" x14ac:dyDescent="0.25">
      <c r="F2185" s="3">
        <v>152</v>
      </c>
      <c r="G2185" s="3">
        <v>1</v>
      </c>
      <c r="V2185" s="3">
        <v>317.8</v>
      </c>
      <c r="W2185" s="3">
        <v>54.03</v>
      </c>
      <c r="X2185" s="3">
        <v>1</v>
      </c>
    </row>
    <row r="2186" spans="6:24" x14ac:dyDescent="0.25">
      <c r="F2186" s="2">
        <v>124</v>
      </c>
      <c r="G2186" s="2">
        <v>1</v>
      </c>
      <c r="V2186" s="2">
        <v>312</v>
      </c>
      <c r="W2186" s="2">
        <v>53.04</v>
      </c>
      <c r="X2186" s="2">
        <v>1</v>
      </c>
    </row>
    <row r="2187" spans="6:24" x14ac:dyDescent="0.25">
      <c r="F2187" s="3">
        <v>131</v>
      </c>
      <c r="G2187" s="3">
        <v>1</v>
      </c>
      <c r="V2187" s="3">
        <v>131.6</v>
      </c>
      <c r="W2187" s="3">
        <v>22.37</v>
      </c>
      <c r="X2187" s="3">
        <v>1</v>
      </c>
    </row>
    <row r="2188" spans="6:24" x14ac:dyDescent="0.25">
      <c r="F2188" s="2">
        <v>57</v>
      </c>
      <c r="G2188" s="2">
        <v>0</v>
      </c>
      <c r="V2188" s="2">
        <v>193.4</v>
      </c>
      <c r="W2188" s="2">
        <v>32.880000000000003</v>
      </c>
      <c r="X2188" s="2">
        <v>0</v>
      </c>
    </row>
    <row r="2189" spans="6:24" x14ac:dyDescent="0.25">
      <c r="F2189" s="3">
        <v>157</v>
      </c>
      <c r="G2189" s="3">
        <v>0</v>
      </c>
      <c r="V2189" s="3">
        <v>185.1</v>
      </c>
      <c r="W2189" s="3">
        <v>31.47</v>
      </c>
      <c r="X2189" s="3">
        <v>0</v>
      </c>
    </row>
    <row r="2190" spans="6:24" x14ac:dyDescent="0.25">
      <c r="F2190" s="2">
        <v>194</v>
      </c>
      <c r="G2190" s="2">
        <v>0</v>
      </c>
      <c r="V2190" s="2">
        <v>193.3</v>
      </c>
      <c r="W2190" s="2">
        <v>32.86</v>
      </c>
      <c r="X2190" s="2">
        <v>0</v>
      </c>
    </row>
    <row r="2191" spans="6:24" x14ac:dyDescent="0.25">
      <c r="F2191" s="3">
        <v>66</v>
      </c>
      <c r="G2191" s="3">
        <v>0</v>
      </c>
      <c r="V2191" s="3">
        <v>146.4</v>
      </c>
      <c r="W2191" s="3">
        <v>24.89</v>
      </c>
      <c r="X2191" s="3">
        <v>0</v>
      </c>
    </row>
    <row r="2192" spans="6:24" x14ac:dyDescent="0.25">
      <c r="F2192" s="2">
        <v>155</v>
      </c>
      <c r="G2192" s="2">
        <v>0</v>
      </c>
      <c r="V2192" s="2">
        <v>71.2</v>
      </c>
      <c r="W2192" s="2">
        <v>12.1</v>
      </c>
      <c r="X2192" s="2">
        <v>0</v>
      </c>
    </row>
    <row r="2193" spans="6:24" x14ac:dyDescent="0.25">
      <c r="F2193" s="3">
        <v>116</v>
      </c>
      <c r="G2193" s="3">
        <v>0</v>
      </c>
      <c r="V2193" s="3">
        <v>205</v>
      </c>
      <c r="W2193" s="3">
        <v>34.85</v>
      </c>
      <c r="X2193" s="3">
        <v>0</v>
      </c>
    </row>
    <row r="2194" spans="6:24" x14ac:dyDescent="0.25">
      <c r="F2194" s="2">
        <v>64</v>
      </c>
      <c r="G2194" s="2">
        <v>0</v>
      </c>
      <c r="V2194" s="2">
        <v>216.9</v>
      </c>
      <c r="W2194" s="2">
        <v>36.869999999999997</v>
      </c>
      <c r="X2194" s="2">
        <v>0</v>
      </c>
    </row>
    <row r="2195" spans="6:24" x14ac:dyDescent="0.25">
      <c r="F2195" s="3">
        <v>96</v>
      </c>
      <c r="G2195" s="3">
        <v>0</v>
      </c>
      <c r="V2195" s="3">
        <v>150</v>
      </c>
      <c r="W2195" s="3">
        <v>25.5</v>
      </c>
      <c r="X2195" s="3">
        <v>0</v>
      </c>
    </row>
    <row r="2196" spans="6:24" x14ac:dyDescent="0.25">
      <c r="F2196" s="2">
        <v>53</v>
      </c>
      <c r="G2196" s="2">
        <v>0</v>
      </c>
      <c r="V2196" s="2">
        <v>164.1</v>
      </c>
      <c r="W2196" s="2">
        <v>27.9</v>
      </c>
      <c r="X2196" s="2">
        <v>0</v>
      </c>
    </row>
    <row r="2197" spans="6:24" x14ac:dyDescent="0.25">
      <c r="F2197" s="3">
        <v>105</v>
      </c>
      <c r="G2197" s="3">
        <v>0</v>
      </c>
      <c r="V2197" s="3">
        <v>212</v>
      </c>
      <c r="W2197" s="3">
        <v>36.04</v>
      </c>
      <c r="X2197" s="3">
        <v>0</v>
      </c>
    </row>
    <row r="2198" spans="6:24" x14ac:dyDescent="0.25">
      <c r="F2198" s="2">
        <v>53</v>
      </c>
      <c r="G2198" s="2">
        <v>0</v>
      </c>
      <c r="V2198" s="2">
        <v>167.3</v>
      </c>
      <c r="W2198" s="2">
        <v>28.44</v>
      </c>
      <c r="X2198" s="2">
        <v>0</v>
      </c>
    </row>
    <row r="2199" spans="6:24" x14ac:dyDescent="0.25">
      <c r="F2199" s="3">
        <v>101</v>
      </c>
      <c r="G2199" s="3">
        <v>0</v>
      </c>
      <c r="V2199" s="3">
        <v>154.4</v>
      </c>
      <c r="W2199" s="3">
        <v>26.25</v>
      </c>
      <c r="X2199" s="3">
        <v>0</v>
      </c>
    </row>
    <row r="2200" spans="6:24" x14ac:dyDescent="0.25">
      <c r="F2200" s="2">
        <v>129</v>
      </c>
      <c r="G2200" s="2">
        <v>0</v>
      </c>
      <c r="V2200" s="2">
        <v>177.3</v>
      </c>
      <c r="W2200" s="2">
        <v>30.14</v>
      </c>
      <c r="X2200" s="2">
        <v>0</v>
      </c>
    </row>
    <row r="2201" spans="6:24" x14ac:dyDescent="0.25">
      <c r="F2201" s="3">
        <v>122</v>
      </c>
      <c r="G2201" s="3">
        <v>1</v>
      </c>
      <c r="V2201" s="3">
        <v>231.2</v>
      </c>
      <c r="W2201" s="3">
        <v>39.299999999999997</v>
      </c>
      <c r="X2201" s="3">
        <v>1</v>
      </c>
    </row>
    <row r="2202" spans="6:24" x14ac:dyDescent="0.25">
      <c r="F2202" s="2">
        <v>163</v>
      </c>
      <c r="G2202" s="2">
        <v>0</v>
      </c>
      <c r="V2202" s="2">
        <v>202.9</v>
      </c>
      <c r="W2202" s="2">
        <v>34.49</v>
      </c>
      <c r="X2202" s="2">
        <v>0</v>
      </c>
    </row>
    <row r="2203" spans="6:24" x14ac:dyDescent="0.25">
      <c r="F2203" s="3">
        <v>93</v>
      </c>
      <c r="G2203" s="3">
        <v>0</v>
      </c>
      <c r="V2203" s="3">
        <v>149.6</v>
      </c>
      <c r="W2203" s="3">
        <v>25.43</v>
      </c>
      <c r="X2203" s="3">
        <v>0</v>
      </c>
    </row>
    <row r="2204" spans="6:24" x14ac:dyDescent="0.25">
      <c r="F2204" s="2">
        <v>115</v>
      </c>
      <c r="G2204" s="2">
        <v>1</v>
      </c>
      <c r="V2204" s="2">
        <v>345.3</v>
      </c>
      <c r="W2204" s="2">
        <v>58.7</v>
      </c>
      <c r="X2204" s="2">
        <v>1</v>
      </c>
    </row>
    <row r="2205" spans="6:24" x14ac:dyDescent="0.25">
      <c r="F2205" s="3">
        <v>25</v>
      </c>
      <c r="G2205" s="3">
        <v>1</v>
      </c>
      <c r="V2205" s="3">
        <v>264.89999999999998</v>
      </c>
      <c r="W2205" s="3">
        <v>45.03</v>
      </c>
      <c r="X2205" s="3">
        <v>1</v>
      </c>
    </row>
    <row r="2206" spans="6:24" x14ac:dyDescent="0.25">
      <c r="F2206" s="2">
        <v>73</v>
      </c>
      <c r="G2206" s="2">
        <v>0</v>
      </c>
      <c r="V2206" s="2">
        <v>122</v>
      </c>
      <c r="W2206" s="2">
        <v>20.74</v>
      </c>
      <c r="X2206" s="2">
        <v>0</v>
      </c>
    </row>
    <row r="2207" spans="6:24" x14ac:dyDescent="0.25">
      <c r="F2207" s="3">
        <v>120</v>
      </c>
      <c r="G2207" s="3">
        <v>0</v>
      </c>
      <c r="V2207" s="3">
        <v>177.2</v>
      </c>
      <c r="W2207" s="3">
        <v>30.12</v>
      </c>
      <c r="X2207" s="3">
        <v>0</v>
      </c>
    </row>
    <row r="2208" spans="6:24" x14ac:dyDescent="0.25">
      <c r="F2208" s="2">
        <v>196</v>
      </c>
      <c r="G2208" s="2">
        <v>0</v>
      </c>
      <c r="V2208" s="2">
        <v>133.1</v>
      </c>
      <c r="W2208" s="2">
        <v>22.63</v>
      </c>
      <c r="X2208" s="2">
        <v>0</v>
      </c>
    </row>
    <row r="2209" spans="6:24" x14ac:dyDescent="0.25">
      <c r="F2209" s="3">
        <v>97</v>
      </c>
      <c r="G2209" s="3">
        <v>1</v>
      </c>
      <c r="V2209" s="3">
        <v>225.1</v>
      </c>
      <c r="W2209" s="3">
        <v>38.270000000000003</v>
      </c>
      <c r="X2209" s="3">
        <v>1</v>
      </c>
    </row>
    <row r="2210" spans="6:24" x14ac:dyDescent="0.25">
      <c r="F2210" s="2">
        <v>148</v>
      </c>
      <c r="G2210" s="2">
        <v>0</v>
      </c>
      <c r="V2210" s="2">
        <v>208.4</v>
      </c>
      <c r="W2210" s="2">
        <v>35.43</v>
      </c>
      <c r="X2210" s="2">
        <v>0</v>
      </c>
    </row>
    <row r="2211" spans="6:24" x14ac:dyDescent="0.25">
      <c r="F2211" s="3">
        <v>85</v>
      </c>
      <c r="G2211" s="3">
        <v>0</v>
      </c>
      <c r="V2211" s="3">
        <v>173.1</v>
      </c>
      <c r="W2211" s="3">
        <v>29.43</v>
      </c>
      <c r="X2211" s="3">
        <v>0</v>
      </c>
    </row>
    <row r="2212" spans="6:24" x14ac:dyDescent="0.25">
      <c r="F2212" s="2">
        <v>86</v>
      </c>
      <c r="G2212" s="2">
        <v>1</v>
      </c>
      <c r="V2212" s="2">
        <v>162.4</v>
      </c>
      <c r="W2212" s="2">
        <v>27.61</v>
      </c>
      <c r="X2212" s="2">
        <v>1</v>
      </c>
    </row>
    <row r="2213" spans="6:24" x14ac:dyDescent="0.25">
      <c r="F2213" s="3">
        <v>147</v>
      </c>
      <c r="G2213" s="3">
        <v>0</v>
      </c>
      <c r="V2213" s="3">
        <v>243.4</v>
      </c>
      <c r="W2213" s="3">
        <v>41.38</v>
      </c>
      <c r="X2213" s="3">
        <v>0</v>
      </c>
    </row>
    <row r="2214" spans="6:24" x14ac:dyDescent="0.25">
      <c r="F2214" s="2">
        <v>91</v>
      </c>
      <c r="G2214" s="2">
        <v>0</v>
      </c>
      <c r="V2214" s="2">
        <v>189.3</v>
      </c>
      <c r="W2214" s="2">
        <v>32.18</v>
      </c>
      <c r="X2214" s="2">
        <v>0</v>
      </c>
    </row>
    <row r="2215" spans="6:24" x14ac:dyDescent="0.25">
      <c r="F2215" s="3">
        <v>81</v>
      </c>
      <c r="G2215" s="3">
        <v>0</v>
      </c>
      <c r="V2215" s="3">
        <v>168.3</v>
      </c>
      <c r="W2215" s="3">
        <v>28.61</v>
      </c>
      <c r="X2215" s="3">
        <v>0</v>
      </c>
    </row>
    <row r="2216" spans="6:24" x14ac:dyDescent="0.25">
      <c r="F2216" s="2">
        <v>116</v>
      </c>
      <c r="G2216" s="2">
        <v>0</v>
      </c>
      <c r="V2216" s="2">
        <v>232.9</v>
      </c>
      <c r="W2216" s="2">
        <v>39.590000000000003</v>
      </c>
      <c r="X2216" s="2">
        <v>0</v>
      </c>
    </row>
    <row r="2217" spans="6:24" x14ac:dyDescent="0.25">
      <c r="F2217" s="3">
        <v>69</v>
      </c>
      <c r="G2217" s="3">
        <v>0</v>
      </c>
      <c r="V2217" s="3">
        <v>155</v>
      </c>
      <c r="W2217" s="3">
        <v>26.35</v>
      </c>
      <c r="X2217" s="3">
        <v>0</v>
      </c>
    </row>
    <row r="2218" spans="6:24" x14ac:dyDescent="0.25">
      <c r="F2218" s="2">
        <v>135</v>
      </c>
      <c r="G2218" s="2">
        <v>0</v>
      </c>
      <c r="V2218" s="2">
        <v>154.4</v>
      </c>
      <c r="W2218" s="2">
        <v>26.25</v>
      </c>
      <c r="X2218" s="2">
        <v>0</v>
      </c>
    </row>
    <row r="2219" spans="6:24" x14ac:dyDescent="0.25">
      <c r="F2219" s="3">
        <v>73</v>
      </c>
      <c r="G2219" s="3">
        <v>0</v>
      </c>
      <c r="V2219" s="3">
        <v>234.7</v>
      </c>
      <c r="W2219" s="3">
        <v>39.9</v>
      </c>
      <c r="X2219" s="3">
        <v>0</v>
      </c>
    </row>
    <row r="2220" spans="6:24" x14ac:dyDescent="0.25">
      <c r="F2220" s="2">
        <v>125</v>
      </c>
      <c r="G2220" s="2">
        <v>1</v>
      </c>
      <c r="V2220" s="2">
        <v>298.39999999999998</v>
      </c>
      <c r="W2220" s="2">
        <v>50.73</v>
      </c>
      <c r="X2220" s="2">
        <v>1</v>
      </c>
    </row>
    <row r="2221" spans="6:24" x14ac:dyDescent="0.25">
      <c r="F2221" s="3">
        <v>165</v>
      </c>
      <c r="G2221" s="3">
        <v>0</v>
      </c>
      <c r="V2221" s="3">
        <v>111.6</v>
      </c>
      <c r="W2221" s="3">
        <v>18.97</v>
      </c>
      <c r="X2221" s="3">
        <v>0</v>
      </c>
    </row>
    <row r="2222" spans="6:24" x14ac:dyDescent="0.25">
      <c r="F2222" s="2">
        <v>64</v>
      </c>
      <c r="G2222" s="2">
        <v>0</v>
      </c>
      <c r="V2222" s="2">
        <v>174.5</v>
      </c>
      <c r="W2222" s="2">
        <v>29.67</v>
      </c>
      <c r="X2222" s="2">
        <v>0</v>
      </c>
    </row>
    <row r="2223" spans="6:24" x14ac:dyDescent="0.25">
      <c r="F2223" s="3">
        <v>116</v>
      </c>
      <c r="G2223" s="3">
        <v>0</v>
      </c>
      <c r="V2223" s="3">
        <v>175.5</v>
      </c>
      <c r="W2223" s="3">
        <v>29.84</v>
      </c>
      <c r="X2223" s="3">
        <v>0</v>
      </c>
    </row>
    <row r="2224" spans="6:24" x14ac:dyDescent="0.25">
      <c r="F2224" s="2">
        <v>84</v>
      </c>
      <c r="G2224" s="2">
        <v>0</v>
      </c>
      <c r="V2224" s="2">
        <v>207.5</v>
      </c>
      <c r="W2224" s="2">
        <v>35.28</v>
      </c>
      <c r="X2224" s="2">
        <v>0</v>
      </c>
    </row>
    <row r="2225" spans="6:24" x14ac:dyDescent="0.25">
      <c r="F2225" s="3">
        <v>134</v>
      </c>
      <c r="G2225" s="3">
        <v>0</v>
      </c>
      <c r="V2225" s="3">
        <v>258.8</v>
      </c>
      <c r="W2225" s="3">
        <v>44</v>
      </c>
      <c r="X2225" s="3">
        <v>0</v>
      </c>
    </row>
    <row r="2226" spans="6:24" x14ac:dyDescent="0.25">
      <c r="F2226" s="2">
        <v>105</v>
      </c>
      <c r="G2226" s="2">
        <v>1</v>
      </c>
      <c r="V2226" s="2">
        <v>226.9</v>
      </c>
      <c r="W2226" s="2">
        <v>38.57</v>
      </c>
      <c r="X2226" s="2">
        <v>1</v>
      </c>
    </row>
    <row r="2227" spans="6:24" x14ac:dyDescent="0.25">
      <c r="F2227" s="3">
        <v>88</v>
      </c>
      <c r="G2227" s="3">
        <v>0</v>
      </c>
      <c r="V2227" s="3">
        <v>152.9</v>
      </c>
      <c r="W2227" s="3">
        <v>25.99</v>
      </c>
      <c r="X2227" s="3">
        <v>0</v>
      </c>
    </row>
    <row r="2228" spans="6:24" x14ac:dyDescent="0.25">
      <c r="F2228" s="2">
        <v>90</v>
      </c>
      <c r="G2228" s="2">
        <v>0</v>
      </c>
      <c r="V2228" s="2">
        <v>156.69999999999999</v>
      </c>
      <c r="W2228" s="2">
        <v>26.64</v>
      </c>
      <c r="X2228" s="2">
        <v>0</v>
      </c>
    </row>
    <row r="2229" spans="6:24" x14ac:dyDescent="0.25">
      <c r="F2229" s="3">
        <v>86</v>
      </c>
      <c r="G2229" s="3">
        <v>0</v>
      </c>
      <c r="V2229" s="3">
        <v>150.80000000000001</v>
      </c>
      <c r="W2229" s="3">
        <v>25.64</v>
      </c>
      <c r="X2229" s="3">
        <v>0</v>
      </c>
    </row>
    <row r="2230" spans="6:24" x14ac:dyDescent="0.25">
      <c r="F2230" s="2">
        <v>37</v>
      </c>
      <c r="G2230" s="2">
        <v>0</v>
      </c>
      <c r="V2230" s="2">
        <v>221</v>
      </c>
      <c r="W2230" s="2">
        <v>37.57</v>
      </c>
      <c r="X2230" s="2">
        <v>0</v>
      </c>
    </row>
    <row r="2231" spans="6:24" x14ac:dyDescent="0.25">
      <c r="F2231" s="3">
        <v>148</v>
      </c>
      <c r="G2231" s="3">
        <v>0</v>
      </c>
      <c r="V2231" s="3">
        <v>153.6</v>
      </c>
      <c r="W2231" s="3">
        <v>26.11</v>
      </c>
      <c r="X2231" s="3">
        <v>0</v>
      </c>
    </row>
    <row r="2232" spans="6:24" x14ac:dyDescent="0.25">
      <c r="F2232" s="2">
        <v>63</v>
      </c>
      <c r="G2232" s="2">
        <v>0</v>
      </c>
      <c r="V2232" s="2">
        <v>180.5</v>
      </c>
      <c r="W2232" s="2">
        <v>30.69</v>
      </c>
      <c r="X2232" s="2">
        <v>0</v>
      </c>
    </row>
    <row r="2233" spans="6:24" x14ac:dyDescent="0.25">
      <c r="F2233" s="3">
        <v>102</v>
      </c>
      <c r="G2233" s="3">
        <v>0</v>
      </c>
      <c r="V2233" s="3">
        <v>123.1</v>
      </c>
      <c r="W2233" s="3">
        <v>20.93</v>
      </c>
      <c r="X2233" s="3">
        <v>0</v>
      </c>
    </row>
    <row r="2234" spans="6:24" x14ac:dyDescent="0.25">
      <c r="F2234" s="2">
        <v>76</v>
      </c>
      <c r="G2234" s="2">
        <v>0</v>
      </c>
      <c r="V2234" s="2">
        <v>165.7</v>
      </c>
      <c r="W2234" s="2">
        <v>28.17</v>
      </c>
      <c r="X2234" s="2">
        <v>0</v>
      </c>
    </row>
    <row r="2235" spans="6:24" x14ac:dyDescent="0.25">
      <c r="F2235" s="3">
        <v>104</v>
      </c>
      <c r="G2235" s="3">
        <v>0</v>
      </c>
      <c r="V2235" s="3">
        <v>200.2</v>
      </c>
      <c r="W2235" s="3">
        <v>34.03</v>
      </c>
      <c r="X2235" s="3">
        <v>0</v>
      </c>
    </row>
    <row r="2236" spans="6:24" x14ac:dyDescent="0.25">
      <c r="F2236" s="2">
        <v>109</v>
      </c>
      <c r="G2236" s="2">
        <v>0</v>
      </c>
      <c r="V2236" s="2">
        <v>154.80000000000001</v>
      </c>
      <c r="W2236" s="2">
        <v>26.32</v>
      </c>
      <c r="X2236" s="2">
        <v>0</v>
      </c>
    </row>
    <row r="2237" spans="6:24" x14ac:dyDescent="0.25">
      <c r="F2237" s="3">
        <v>105</v>
      </c>
      <c r="G2237" s="3">
        <v>0</v>
      </c>
      <c r="V2237" s="3">
        <v>125.4</v>
      </c>
      <c r="W2237" s="3">
        <v>21.32</v>
      </c>
      <c r="X2237" s="3">
        <v>0</v>
      </c>
    </row>
    <row r="2238" spans="6:24" x14ac:dyDescent="0.25">
      <c r="F2238" s="2">
        <v>63</v>
      </c>
      <c r="G2238" s="2">
        <v>0</v>
      </c>
      <c r="V2238" s="2">
        <v>184.2</v>
      </c>
      <c r="W2238" s="2">
        <v>31.31</v>
      </c>
      <c r="X2238" s="2">
        <v>0</v>
      </c>
    </row>
    <row r="2239" spans="6:24" x14ac:dyDescent="0.25">
      <c r="F2239" s="3">
        <v>105</v>
      </c>
      <c r="G2239" s="3">
        <v>0</v>
      </c>
      <c r="V2239" s="3">
        <v>274.7</v>
      </c>
      <c r="W2239" s="3">
        <v>46.7</v>
      </c>
      <c r="X2239" s="3">
        <v>0</v>
      </c>
    </row>
    <row r="2240" spans="6:24" x14ac:dyDescent="0.25">
      <c r="F2240" s="2">
        <v>68</v>
      </c>
      <c r="G2240" s="2">
        <v>0</v>
      </c>
      <c r="V2240" s="2">
        <v>142</v>
      </c>
      <c r="W2240" s="2">
        <v>24.14</v>
      </c>
      <c r="X2240" s="2">
        <v>0</v>
      </c>
    </row>
    <row r="2241" spans="6:24" x14ac:dyDescent="0.25">
      <c r="F2241" s="3">
        <v>63</v>
      </c>
      <c r="G2241" s="3">
        <v>0</v>
      </c>
      <c r="V2241" s="3">
        <v>151.5</v>
      </c>
      <c r="W2241" s="3">
        <v>25.76</v>
      </c>
      <c r="X2241" s="3">
        <v>0</v>
      </c>
    </row>
    <row r="2242" spans="6:24" x14ac:dyDescent="0.25">
      <c r="F2242" s="2">
        <v>74</v>
      </c>
      <c r="G2242" s="2">
        <v>0</v>
      </c>
      <c r="V2242" s="2">
        <v>124.8</v>
      </c>
      <c r="W2242" s="2">
        <v>21.22</v>
      </c>
      <c r="X2242" s="2">
        <v>0</v>
      </c>
    </row>
    <row r="2243" spans="6:24" x14ac:dyDescent="0.25">
      <c r="F2243" s="3">
        <v>101</v>
      </c>
      <c r="G2243" s="3">
        <v>0</v>
      </c>
      <c r="V2243" s="3">
        <v>232.7</v>
      </c>
      <c r="W2243" s="3">
        <v>39.56</v>
      </c>
      <c r="X2243" s="3">
        <v>0</v>
      </c>
    </row>
    <row r="2244" spans="6:24" x14ac:dyDescent="0.25">
      <c r="F2244" s="2">
        <v>116</v>
      </c>
      <c r="G2244" s="2">
        <v>1</v>
      </c>
      <c r="V2244" s="2">
        <v>288</v>
      </c>
      <c r="W2244" s="2">
        <v>48.96</v>
      </c>
      <c r="X2244" s="2">
        <v>1</v>
      </c>
    </row>
    <row r="2245" spans="6:24" x14ac:dyDescent="0.25">
      <c r="F2245" s="3">
        <v>131</v>
      </c>
      <c r="G2245" s="3">
        <v>0</v>
      </c>
      <c r="V2245" s="3">
        <v>170.8</v>
      </c>
      <c r="W2245" s="3">
        <v>29.04</v>
      </c>
      <c r="X2245" s="3">
        <v>0</v>
      </c>
    </row>
    <row r="2246" spans="6:24" x14ac:dyDescent="0.25">
      <c r="F2246" s="2">
        <v>84</v>
      </c>
      <c r="G2246" s="2">
        <v>0</v>
      </c>
      <c r="V2246" s="2">
        <v>216.1</v>
      </c>
      <c r="W2246" s="2">
        <v>36.74</v>
      </c>
      <c r="X2246" s="2">
        <v>0</v>
      </c>
    </row>
    <row r="2247" spans="6:24" x14ac:dyDescent="0.25">
      <c r="F2247" s="3">
        <v>104</v>
      </c>
      <c r="G2247" s="3">
        <v>0</v>
      </c>
      <c r="V2247" s="3">
        <v>138.69999999999999</v>
      </c>
      <c r="W2247" s="3">
        <v>23.58</v>
      </c>
      <c r="X2247" s="3">
        <v>0</v>
      </c>
    </row>
    <row r="2248" spans="6:24" x14ac:dyDescent="0.25">
      <c r="F2248" s="2">
        <v>108</v>
      </c>
      <c r="G2248" s="2">
        <v>0</v>
      </c>
      <c r="V2248" s="2">
        <v>210.7</v>
      </c>
      <c r="W2248" s="2">
        <v>35.82</v>
      </c>
      <c r="X2248" s="2">
        <v>0</v>
      </c>
    </row>
    <row r="2249" spans="6:24" x14ac:dyDescent="0.25">
      <c r="F2249" s="3">
        <v>111</v>
      </c>
      <c r="G2249" s="3">
        <v>0</v>
      </c>
      <c r="V2249" s="3">
        <v>181.8</v>
      </c>
      <c r="W2249" s="3">
        <v>30.91</v>
      </c>
      <c r="X2249" s="3">
        <v>0</v>
      </c>
    </row>
    <row r="2250" spans="6:24" x14ac:dyDescent="0.25">
      <c r="F2250" s="2">
        <v>155</v>
      </c>
      <c r="G2250" s="2">
        <v>0</v>
      </c>
      <c r="V2250" s="2">
        <v>61.6</v>
      </c>
      <c r="W2250" s="2">
        <v>10.47</v>
      </c>
      <c r="X2250" s="2">
        <v>0</v>
      </c>
    </row>
    <row r="2251" spans="6:24" x14ac:dyDescent="0.25">
      <c r="F2251" s="3">
        <v>66</v>
      </c>
      <c r="G2251" s="3">
        <v>0</v>
      </c>
      <c r="V2251" s="3">
        <v>207.7</v>
      </c>
      <c r="W2251" s="3">
        <v>35.31</v>
      </c>
      <c r="X2251" s="3">
        <v>0</v>
      </c>
    </row>
    <row r="2252" spans="6:24" x14ac:dyDescent="0.25">
      <c r="F2252" s="2">
        <v>64</v>
      </c>
      <c r="G2252" s="2">
        <v>0</v>
      </c>
      <c r="V2252" s="2">
        <v>219.2</v>
      </c>
      <c r="W2252" s="2">
        <v>37.26</v>
      </c>
      <c r="X2252" s="2">
        <v>0</v>
      </c>
    </row>
    <row r="2253" spans="6:24" x14ac:dyDescent="0.25">
      <c r="F2253" s="3">
        <v>116</v>
      </c>
      <c r="G2253" s="3">
        <v>0</v>
      </c>
      <c r="V2253" s="3">
        <v>245.9</v>
      </c>
      <c r="W2253" s="3">
        <v>41.8</v>
      </c>
      <c r="X2253" s="3">
        <v>0</v>
      </c>
    </row>
    <row r="2254" spans="6:24" x14ac:dyDescent="0.25">
      <c r="F2254" s="2">
        <v>101</v>
      </c>
      <c r="G2254" s="2">
        <v>0</v>
      </c>
      <c r="V2254" s="2">
        <v>257.3</v>
      </c>
      <c r="W2254" s="2">
        <v>43.74</v>
      </c>
      <c r="X2254" s="2">
        <v>0</v>
      </c>
    </row>
    <row r="2255" spans="6:24" x14ac:dyDescent="0.25">
      <c r="F2255" s="3">
        <v>15</v>
      </c>
      <c r="G2255" s="3">
        <v>0</v>
      </c>
      <c r="V2255" s="3">
        <v>121.1</v>
      </c>
      <c r="W2255" s="3">
        <v>20.59</v>
      </c>
      <c r="X2255" s="3">
        <v>0</v>
      </c>
    </row>
    <row r="2256" spans="6:24" x14ac:dyDescent="0.25">
      <c r="F2256" s="2">
        <v>88</v>
      </c>
      <c r="G2256" s="2">
        <v>1</v>
      </c>
      <c r="V2256" s="2">
        <v>301.5</v>
      </c>
      <c r="W2256" s="2">
        <v>51.26</v>
      </c>
      <c r="X2256" s="2">
        <v>1</v>
      </c>
    </row>
    <row r="2257" spans="6:24" x14ac:dyDescent="0.25">
      <c r="F2257" s="3">
        <v>197</v>
      </c>
      <c r="G2257" s="3">
        <v>0</v>
      </c>
      <c r="V2257" s="3">
        <v>233.9</v>
      </c>
      <c r="W2257" s="3">
        <v>39.76</v>
      </c>
      <c r="X2257" s="3">
        <v>0</v>
      </c>
    </row>
    <row r="2258" spans="6:24" x14ac:dyDescent="0.25">
      <c r="F2258" s="2">
        <v>50</v>
      </c>
      <c r="G2258" s="2">
        <v>1</v>
      </c>
      <c r="V2258" s="2">
        <v>99.6</v>
      </c>
      <c r="W2258" s="2">
        <v>16.93</v>
      </c>
      <c r="X2258" s="2">
        <v>1</v>
      </c>
    </row>
    <row r="2259" spans="6:24" x14ac:dyDescent="0.25">
      <c r="F2259" s="3">
        <v>172</v>
      </c>
      <c r="G2259" s="3">
        <v>0</v>
      </c>
      <c r="V2259" s="3">
        <v>169.8</v>
      </c>
      <c r="W2259" s="3">
        <v>28.87</v>
      </c>
      <c r="X2259" s="3">
        <v>0</v>
      </c>
    </row>
    <row r="2260" spans="6:24" x14ac:dyDescent="0.25">
      <c r="F2260" s="2">
        <v>188</v>
      </c>
      <c r="G2260" s="2">
        <v>1</v>
      </c>
      <c r="V2260" s="2">
        <v>198.8</v>
      </c>
      <c r="W2260" s="2">
        <v>33.799999999999997</v>
      </c>
      <c r="X2260" s="2">
        <v>1</v>
      </c>
    </row>
    <row r="2261" spans="6:24" x14ac:dyDescent="0.25">
      <c r="F2261" s="3">
        <v>85</v>
      </c>
      <c r="G2261" s="3">
        <v>0</v>
      </c>
      <c r="V2261" s="3">
        <v>116.2</v>
      </c>
      <c r="W2261" s="3">
        <v>19.75</v>
      </c>
      <c r="X2261" s="3">
        <v>0</v>
      </c>
    </row>
    <row r="2262" spans="6:24" x14ac:dyDescent="0.25">
      <c r="F2262" s="2">
        <v>103</v>
      </c>
      <c r="G2262" s="2">
        <v>1</v>
      </c>
      <c r="V2262" s="2">
        <v>255.9</v>
      </c>
      <c r="W2262" s="2">
        <v>43.5</v>
      </c>
      <c r="X2262" s="2">
        <v>1</v>
      </c>
    </row>
    <row r="2263" spans="6:24" x14ac:dyDescent="0.25">
      <c r="F2263" s="3">
        <v>136</v>
      </c>
      <c r="G2263" s="3">
        <v>0</v>
      </c>
      <c r="V2263" s="3">
        <v>187.7</v>
      </c>
      <c r="W2263" s="3">
        <v>31.91</v>
      </c>
      <c r="X2263" s="3">
        <v>0</v>
      </c>
    </row>
    <row r="2264" spans="6:24" x14ac:dyDescent="0.25">
      <c r="F2264" s="2">
        <v>155</v>
      </c>
      <c r="G2264" s="2">
        <v>0</v>
      </c>
      <c r="V2264" s="2">
        <v>195.9</v>
      </c>
      <c r="W2264" s="2">
        <v>33.299999999999997</v>
      </c>
      <c r="X2264" s="2">
        <v>0</v>
      </c>
    </row>
    <row r="2265" spans="6:24" x14ac:dyDescent="0.25">
      <c r="F2265" s="3">
        <v>145</v>
      </c>
      <c r="G2265" s="3">
        <v>0</v>
      </c>
      <c r="V2265" s="3">
        <v>129.4</v>
      </c>
      <c r="W2265" s="3">
        <v>22</v>
      </c>
      <c r="X2265" s="3">
        <v>0</v>
      </c>
    </row>
    <row r="2266" spans="6:24" x14ac:dyDescent="0.25">
      <c r="F2266" s="2">
        <v>116</v>
      </c>
      <c r="G2266" s="2">
        <v>0</v>
      </c>
      <c r="V2266" s="2">
        <v>221</v>
      </c>
      <c r="W2266" s="2">
        <v>37.57</v>
      </c>
      <c r="X2266" s="2">
        <v>0</v>
      </c>
    </row>
    <row r="2267" spans="6:24" x14ac:dyDescent="0.25">
      <c r="F2267" s="3">
        <v>152</v>
      </c>
      <c r="G2267" s="3">
        <v>0</v>
      </c>
      <c r="V2267" s="3">
        <v>140.5</v>
      </c>
      <c r="W2267" s="3">
        <v>23.89</v>
      </c>
      <c r="X2267" s="3">
        <v>0</v>
      </c>
    </row>
    <row r="2268" spans="6:24" x14ac:dyDescent="0.25">
      <c r="F2268" s="2">
        <v>65</v>
      </c>
      <c r="G2268" s="2">
        <v>1</v>
      </c>
      <c r="V2268" s="2">
        <v>277.89999999999998</v>
      </c>
      <c r="W2268" s="2">
        <v>47.24</v>
      </c>
      <c r="X2268" s="2">
        <v>1</v>
      </c>
    </row>
    <row r="2269" spans="6:24" x14ac:dyDescent="0.25">
      <c r="F2269" s="3">
        <v>67</v>
      </c>
      <c r="G2269" s="3">
        <v>0</v>
      </c>
      <c r="V2269" s="3">
        <v>109.1</v>
      </c>
      <c r="W2269" s="3">
        <v>18.55</v>
      </c>
      <c r="X2269" s="3">
        <v>0</v>
      </c>
    </row>
    <row r="2270" spans="6:24" x14ac:dyDescent="0.25">
      <c r="F2270" s="2">
        <v>60</v>
      </c>
      <c r="G2270" s="2">
        <v>0</v>
      </c>
      <c r="V2270" s="2">
        <v>207.8</v>
      </c>
      <c r="W2270" s="2">
        <v>35.33</v>
      </c>
      <c r="X2270" s="2">
        <v>0</v>
      </c>
    </row>
    <row r="2271" spans="6:24" x14ac:dyDescent="0.25">
      <c r="F2271" s="3">
        <v>138</v>
      </c>
      <c r="G2271" s="3">
        <v>0</v>
      </c>
      <c r="V2271" s="3">
        <v>205.9</v>
      </c>
      <c r="W2271" s="3">
        <v>35</v>
      </c>
      <c r="X2271" s="3">
        <v>0</v>
      </c>
    </row>
    <row r="2272" spans="6:24" x14ac:dyDescent="0.25">
      <c r="F2272" s="2">
        <v>44</v>
      </c>
      <c r="G2272" s="2">
        <v>1</v>
      </c>
      <c r="V2272" s="2">
        <v>308.60000000000002</v>
      </c>
      <c r="W2272" s="2">
        <v>52.46</v>
      </c>
      <c r="X2272" s="2">
        <v>1</v>
      </c>
    </row>
    <row r="2273" spans="6:24" x14ac:dyDescent="0.25">
      <c r="F2273" s="3">
        <v>25</v>
      </c>
      <c r="G2273" s="3">
        <v>0</v>
      </c>
      <c r="V2273" s="3">
        <v>242.6</v>
      </c>
      <c r="W2273" s="3">
        <v>41.24</v>
      </c>
      <c r="X2273" s="3">
        <v>0</v>
      </c>
    </row>
    <row r="2274" spans="6:24" x14ac:dyDescent="0.25">
      <c r="F2274" s="2">
        <v>145</v>
      </c>
      <c r="G2274" s="2">
        <v>0</v>
      </c>
      <c r="V2274" s="2">
        <v>229.6</v>
      </c>
      <c r="W2274" s="2">
        <v>39.03</v>
      </c>
      <c r="X2274" s="2">
        <v>0</v>
      </c>
    </row>
    <row r="2275" spans="6:24" x14ac:dyDescent="0.25">
      <c r="F2275" s="3">
        <v>122</v>
      </c>
      <c r="G2275" s="3">
        <v>0</v>
      </c>
      <c r="V2275" s="3">
        <v>166</v>
      </c>
      <c r="W2275" s="3">
        <v>28.22</v>
      </c>
      <c r="X2275" s="3">
        <v>0</v>
      </c>
    </row>
    <row r="2276" spans="6:24" x14ac:dyDescent="0.25">
      <c r="F2276" s="2">
        <v>121</v>
      </c>
      <c r="G2276" s="2">
        <v>1</v>
      </c>
      <c r="V2276" s="2">
        <v>144.80000000000001</v>
      </c>
      <c r="W2276" s="2">
        <v>24.62</v>
      </c>
      <c r="X2276" s="2">
        <v>1</v>
      </c>
    </row>
    <row r="2277" spans="6:24" x14ac:dyDescent="0.25">
      <c r="F2277" s="3">
        <v>55</v>
      </c>
      <c r="G2277" s="3">
        <v>0</v>
      </c>
      <c r="V2277" s="3">
        <v>106.1</v>
      </c>
      <c r="W2277" s="3">
        <v>18.04</v>
      </c>
      <c r="X2277" s="3">
        <v>0</v>
      </c>
    </row>
    <row r="2278" spans="6:24" x14ac:dyDescent="0.25">
      <c r="F2278" s="2">
        <v>77</v>
      </c>
      <c r="G2278" s="2">
        <v>0</v>
      </c>
      <c r="V2278" s="2">
        <v>221.8</v>
      </c>
      <c r="W2278" s="2">
        <v>37.71</v>
      </c>
      <c r="X2278" s="2">
        <v>0</v>
      </c>
    </row>
    <row r="2279" spans="6:24" x14ac:dyDescent="0.25">
      <c r="F2279" s="3">
        <v>12</v>
      </c>
      <c r="G2279" s="3">
        <v>0</v>
      </c>
      <c r="V2279" s="3">
        <v>204.6</v>
      </c>
      <c r="W2279" s="3">
        <v>34.78</v>
      </c>
      <c r="X2279" s="3">
        <v>0</v>
      </c>
    </row>
    <row r="2280" spans="6:24" x14ac:dyDescent="0.25">
      <c r="F2280" s="2">
        <v>92</v>
      </c>
      <c r="G2280" s="2">
        <v>0</v>
      </c>
      <c r="V2280" s="2">
        <v>152</v>
      </c>
      <c r="W2280" s="2">
        <v>25.84</v>
      </c>
      <c r="X2280" s="2">
        <v>0</v>
      </c>
    </row>
    <row r="2281" spans="6:24" x14ac:dyDescent="0.25">
      <c r="F2281" s="3">
        <v>125</v>
      </c>
      <c r="G2281" s="3">
        <v>1</v>
      </c>
      <c r="V2281" s="3">
        <v>260.8</v>
      </c>
      <c r="W2281" s="3">
        <v>44.34</v>
      </c>
      <c r="X2281" s="3">
        <v>1</v>
      </c>
    </row>
    <row r="2282" spans="6:24" x14ac:dyDescent="0.25">
      <c r="F2282" s="2">
        <v>79</v>
      </c>
      <c r="G2282" s="2">
        <v>0</v>
      </c>
      <c r="V2282" s="2">
        <v>177.9</v>
      </c>
      <c r="W2282" s="2">
        <v>30.24</v>
      </c>
      <c r="X2282" s="2">
        <v>0</v>
      </c>
    </row>
    <row r="2283" spans="6:24" x14ac:dyDescent="0.25">
      <c r="F2283" s="3">
        <v>36</v>
      </c>
      <c r="G2283" s="3">
        <v>0</v>
      </c>
      <c r="V2283" s="3">
        <v>235.1</v>
      </c>
      <c r="W2283" s="3">
        <v>39.97</v>
      </c>
      <c r="X2283" s="3">
        <v>0</v>
      </c>
    </row>
    <row r="2284" spans="6:24" x14ac:dyDescent="0.25">
      <c r="F2284" s="2">
        <v>102</v>
      </c>
      <c r="G2284" s="2">
        <v>0</v>
      </c>
      <c r="V2284" s="2">
        <v>186.8</v>
      </c>
      <c r="W2284" s="2">
        <v>31.76</v>
      </c>
      <c r="X2284" s="2">
        <v>0</v>
      </c>
    </row>
    <row r="2285" spans="6:24" x14ac:dyDescent="0.25">
      <c r="F2285" s="3">
        <v>138</v>
      </c>
      <c r="G2285" s="3">
        <v>0</v>
      </c>
      <c r="V2285" s="3">
        <v>268.39999999999998</v>
      </c>
      <c r="W2285" s="3">
        <v>45.63</v>
      </c>
      <c r="X2285" s="3">
        <v>0</v>
      </c>
    </row>
    <row r="2286" spans="6:24" x14ac:dyDescent="0.25">
      <c r="F2286" s="2">
        <v>164</v>
      </c>
      <c r="G2286" s="2">
        <v>0</v>
      </c>
      <c r="V2286" s="2">
        <v>192.1</v>
      </c>
      <c r="W2286" s="2">
        <v>32.659999999999997</v>
      </c>
      <c r="X2286" s="2">
        <v>0</v>
      </c>
    </row>
    <row r="2287" spans="6:24" x14ac:dyDescent="0.25">
      <c r="F2287" s="3">
        <v>125</v>
      </c>
      <c r="G2287" s="3">
        <v>1</v>
      </c>
      <c r="V2287" s="3">
        <v>240.7</v>
      </c>
      <c r="W2287" s="3">
        <v>40.92</v>
      </c>
      <c r="X2287" s="3">
        <v>1</v>
      </c>
    </row>
    <row r="2288" spans="6:24" x14ac:dyDescent="0.25">
      <c r="F2288" s="2">
        <v>72</v>
      </c>
      <c r="G2288" s="2">
        <v>0</v>
      </c>
      <c r="V2288" s="2">
        <v>179.9</v>
      </c>
      <c r="W2288" s="2">
        <v>30.58</v>
      </c>
      <c r="X2288" s="2">
        <v>0</v>
      </c>
    </row>
    <row r="2289" spans="6:24" x14ac:dyDescent="0.25">
      <c r="F2289" s="3">
        <v>145</v>
      </c>
      <c r="G2289" s="3">
        <v>0</v>
      </c>
      <c r="V2289" s="3">
        <v>175.8</v>
      </c>
      <c r="W2289" s="3">
        <v>29.89</v>
      </c>
      <c r="X2289" s="3">
        <v>0</v>
      </c>
    </row>
    <row r="2290" spans="6:24" x14ac:dyDescent="0.25">
      <c r="F2290" s="2">
        <v>136</v>
      </c>
      <c r="G2290" s="2">
        <v>0</v>
      </c>
      <c r="V2290" s="2">
        <v>109.4</v>
      </c>
      <c r="W2290" s="2">
        <v>18.600000000000001</v>
      </c>
      <c r="X2290" s="2">
        <v>0</v>
      </c>
    </row>
    <row r="2291" spans="6:24" x14ac:dyDescent="0.25">
      <c r="F2291" s="3">
        <v>209</v>
      </c>
      <c r="G2291" s="3">
        <v>1</v>
      </c>
      <c r="V2291" s="3">
        <v>255.1</v>
      </c>
      <c r="W2291" s="3">
        <v>43.37</v>
      </c>
      <c r="X2291" s="3">
        <v>1</v>
      </c>
    </row>
    <row r="2292" spans="6:24" x14ac:dyDescent="0.25">
      <c r="F2292" s="2">
        <v>66</v>
      </c>
      <c r="G2292" s="2">
        <v>0</v>
      </c>
      <c r="V2292" s="2">
        <v>208.7</v>
      </c>
      <c r="W2292" s="2">
        <v>35.479999999999997</v>
      </c>
      <c r="X2292" s="2">
        <v>0</v>
      </c>
    </row>
    <row r="2293" spans="6:24" x14ac:dyDescent="0.25">
      <c r="F2293" s="3">
        <v>152</v>
      </c>
      <c r="G2293" s="3">
        <v>0</v>
      </c>
      <c r="V2293" s="3">
        <v>214.6</v>
      </c>
      <c r="W2293" s="3">
        <v>36.479999999999997</v>
      </c>
      <c r="X2293" s="3">
        <v>0</v>
      </c>
    </row>
    <row r="2294" spans="6:24" x14ac:dyDescent="0.25">
      <c r="F2294" s="2">
        <v>162</v>
      </c>
      <c r="G2294" s="2">
        <v>0</v>
      </c>
      <c r="V2294" s="2">
        <v>49.2</v>
      </c>
      <c r="W2294" s="2">
        <v>8.36</v>
      </c>
      <c r="X2294" s="2">
        <v>0</v>
      </c>
    </row>
    <row r="2295" spans="6:24" x14ac:dyDescent="0.25">
      <c r="F2295" s="3">
        <v>72</v>
      </c>
      <c r="G2295" s="3">
        <v>0</v>
      </c>
      <c r="V2295" s="3">
        <v>141.30000000000001</v>
      </c>
      <c r="W2295" s="3">
        <v>24.02</v>
      </c>
      <c r="X2295" s="3">
        <v>0</v>
      </c>
    </row>
    <row r="2296" spans="6:24" x14ac:dyDescent="0.25">
      <c r="F2296" s="2">
        <v>101</v>
      </c>
      <c r="G2296" s="2">
        <v>0</v>
      </c>
      <c r="V2296" s="2">
        <v>253.2</v>
      </c>
      <c r="W2296" s="2">
        <v>43.04</v>
      </c>
      <c r="X2296" s="2">
        <v>0</v>
      </c>
    </row>
    <row r="2297" spans="6:24" x14ac:dyDescent="0.25">
      <c r="F2297" s="3">
        <v>125</v>
      </c>
      <c r="G2297" s="3">
        <v>0</v>
      </c>
      <c r="V2297" s="3">
        <v>206</v>
      </c>
      <c r="W2297" s="3">
        <v>35.020000000000003</v>
      </c>
      <c r="X2297" s="3">
        <v>0</v>
      </c>
    </row>
    <row r="2298" spans="6:24" x14ac:dyDescent="0.25">
      <c r="F2298" s="2">
        <v>193</v>
      </c>
      <c r="G2298" s="2">
        <v>0</v>
      </c>
      <c r="V2298" s="2">
        <v>71.2</v>
      </c>
      <c r="W2298" s="2">
        <v>12.1</v>
      </c>
      <c r="X2298" s="2">
        <v>0</v>
      </c>
    </row>
    <row r="2299" spans="6:24" x14ac:dyDescent="0.25">
      <c r="F2299" s="3">
        <v>63</v>
      </c>
      <c r="G2299" s="3">
        <v>1</v>
      </c>
      <c r="V2299" s="3">
        <v>261.8</v>
      </c>
      <c r="W2299" s="3">
        <v>44.51</v>
      </c>
      <c r="X2299" s="3">
        <v>1</v>
      </c>
    </row>
    <row r="2300" spans="6:24" x14ac:dyDescent="0.25">
      <c r="F2300" s="2">
        <v>124</v>
      </c>
      <c r="G2300" s="2">
        <v>0</v>
      </c>
      <c r="V2300" s="2">
        <v>191.3</v>
      </c>
      <c r="W2300" s="2">
        <v>32.520000000000003</v>
      </c>
      <c r="X2300" s="2">
        <v>0</v>
      </c>
    </row>
    <row r="2301" spans="6:24" x14ac:dyDescent="0.25">
      <c r="F2301" s="3">
        <v>144</v>
      </c>
      <c r="G2301" s="3">
        <v>0</v>
      </c>
      <c r="V2301" s="3">
        <v>133.30000000000001</v>
      </c>
      <c r="W2301" s="3">
        <v>22.66</v>
      </c>
      <c r="X2301" s="3">
        <v>0</v>
      </c>
    </row>
    <row r="2302" spans="6:24" x14ac:dyDescent="0.25">
      <c r="F2302" s="2">
        <v>116</v>
      </c>
      <c r="G2302" s="2">
        <v>0</v>
      </c>
      <c r="V2302" s="2">
        <v>183.6</v>
      </c>
      <c r="W2302" s="2">
        <v>31.21</v>
      </c>
      <c r="X2302" s="2">
        <v>0</v>
      </c>
    </row>
    <row r="2303" spans="6:24" x14ac:dyDescent="0.25">
      <c r="F2303" s="3">
        <v>189</v>
      </c>
      <c r="G2303" s="3">
        <v>0</v>
      </c>
      <c r="V2303" s="3">
        <v>155.19999999999999</v>
      </c>
      <c r="W2303" s="3">
        <v>26.38</v>
      </c>
      <c r="X2303" s="3">
        <v>0</v>
      </c>
    </row>
    <row r="2304" spans="6:24" x14ac:dyDescent="0.25">
      <c r="F2304" s="2">
        <v>97</v>
      </c>
      <c r="G2304" s="2">
        <v>0</v>
      </c>
      <c r="V2304" s="2">
        <v>283.10000000000002</v>
      </c>
      <c r="W2304" s="2">
        <v>48.13</v>
      </c>
      <c r="X2304" s="2">
        <v>0</v>
      </c>
    </row>
    <row r="2305" spans="6:24" x14ac:dyDescent="0.25">
      <c r="F2305" s="3">
        <v>137</v>
      </c>
      <c r="G2305" s="3">
        <v>0</v>
      </c>
      <c r="V2305" s="3">
        <v>186.5</v>
      </c>
      <c r="W2305" s="3">
        <v>31.71</v>
      </c>
      <c r="X2305" s="3">
        <v>0</v>
      </c>
    </row>
    <row r="2306" spans="6:24" x14ac:dyDescent="0.25">
      <c r="F2306" s="2">
        <v>142</v>
      </c>
      <c r="G2306" s="2">
        <v>0</v>
      </c>
      <c r="V2306" s="2">
        <v>163.30000000000001</v>
      </c>
      <c r="W2306" s="2">
        <v>27.76</v>
      </c>
      <c r="X2306" s="2">
        <v>0</v>
      </c>
    </row>
    <row r="2307" spans="6:24" x14ac:dyDescent="0.25">
      <c r="F2307" s="3">
        <v>84</v>
      </c>
      <c r="G2307" s="3">
        <v>0</v>
      </c>
      <c r="V2307" s="3">
        <v>203.4</v>
      </c>
      <c r="W2307" s="3">
        <v>34.58</v>
      </c>
      <c r="X2307" s="3">
        <v>0</v>
      </c>
    </row>
    <row r="2308" spans="6:24" x14ac:dyDescent="0.25">
      <c r="F2308" s="2">
        <v>119</v>
      </c>
      <c r="G2308" s="2">
        <v>0</v>
      </c>
      <c r="V2308" s="2">
        <v>178.1</v>
      </c>
      <c r="W2308" s="2">
        <v>30.28</v>
      </c>
      <c r="X2308" s="2">
        <v>0</v>
      </c>
    </row>
    <row r="2309" spans="6:24" x14ac:dyDescent="0.25">
      <c r="F2309" s="3">
        <v>158</v>
      </c>
      <c r="G2309" s="3">
        <v>0</v>
      </c>
      <c r="V2309" s="3">
        <v>195.9</v>
      </c>
      <c r="W2309" s="3">
        <v>33.299999999999997</v>
      </c>
      <c r="X2309" s="3">
        <v>0</v>
      </c>
    </row>
    <row r="2310" spans="6:24" x14ac:dyDescent="0.25">
      <c r="F2310" s="2">
        <v>101</v>
      </c>
      <c r="G2310" s="2">
        <v>0</v>
      </c>
      <c r="V2310" s="2">
        <v>114.1</v>
      </c>
      <c r="W2310" s="2">
        <v>19.399999999999999</v>
      </c>
      <c r="X2310" s="2">
        <v>0</v>
      </c>
    </row>
    <row r="2311" spans="6:24" x14ac:dyDescent="0.25">
      <c r="F2311" s="3">
        <v>182</v>
      </c>
      <c r="G2311" s="3">
        <v>1</v>
      </c>
      <c r="V2311" s="3">
        <v>279.10000000000002</v>
      </c>
      <c r="W2311" s="3">
        <v>47.45</v>
      </c>
      <c r="X2311" s="3">
        <v>1</v>
      </c>
    </row>
    <row r="2312" spans="6:24" x14ac:dyDescent="0.25">
      <c r="F2312" s="2">
        <v>51</v>
      </c>
      <c r="G2312" s="2">
        <v>0</v>
      </c>
      <c r="V2312" s="2">
        <v>169.3</v>
      </c>
      <c r="W2312" s="2">
        <v>28.78</v>
      </c>
      <c r="X2312" s="2">
        <v>0</v>
      </c>
    </row>
    <row r="2313" spans="6:24" x14ac:dyDescent="0.25">
      <c r="F2313" s="3">
        <v>117</v>
      </c>
      <c r="G2313" s="3">
        <v>0</v>
      </c>
      <c r="V2313" s="3">
        <v>214.4</v>
      </c>
      <c r="W2313" s="3">
        <v>36.450000000000003</v>
      </c>
      <c r="X2313" s="3">
        <v>0</v>
      </c>
    </row>
    <row r="2314" spans="6:24" x14ac:dyDescent="0.25">
      <c r="F2314" s="2">
        <v>92</v>
      </c>
      <c r="G2314" s="2">
        <v>0</v>
      </c>
      <c r="V2314" s="2">
        <v>255.8</v>
      </c>
      <c r="W2314" s="2">
        <v>43.49</v>
      </c>
      <c r="X2314" s="2">
        <v>0</v>
      </c>
    </row>
    <row r="2315" spans="6:24" x14ac:dyDescent="0.25">
      <c r="F2315" s="3">
        <v>86</v>
      </c>
      <c r="G2315" s="3">
        <v>0</v>
      </c>
      <c r="V2315" s="3">
        <v>148.19999999999999</v>
      </c>
      <c r="W2315" s="3">
        <v>25.19</v>
      </c>
      <c r="X2315" s="3">
        <v>0</v>
      </c>
    </row>
    <row r="2316" spans="6:24" x14ac:dyDescent="0.25">
      <c r="F2316" s="2">
        <v>122</v>
      </c>
      <c r="G2316" s="2">
        <v>0</v>
      </c>
      <c r="V2316" s="2">
        <v>119.3</v>
      </c>
      <c r="W2316" s="2">
        <v>20.28</v>
      </c>
      <c r="X2316" s="2">
        <v>0</v>
      </c>
    </row>
    <row r="2317" spans="6:24" x14ac:dyDescent="0.25">
      <c r="F2317" s="3">
        <v>127</v>
      </c>
      <c r="G2317" s="3">
        <v>1</v>
      </c>
      <c r="V2317" s="3">
        <v>245.2</v>
      </c>
      <c r="W2317" s="3">
        <v>41.68</v>
      </c>
      <c r="X2317" s="3">
        <v>1</v>
      </c>
    </row>
    <row r="2318" spans="6:24" x14ac:dyDescent="0.25">
      <c r="F2318" s="2">
        <v>158</v>
      </c>
      <c r="G2318" s="2">
        <v>0</v>
      </c>
      <c r="V2318" s="2">
        <v>172.4</v>
      </c>
      <c r="W2318" s="2">
        <v>29.31</v>
      </c>
      <c r="X2318" s="2">
        <v>0</v>
      </c>
    </row>
    <row r="2319" spans="6:24" x14ac:dyDescent="0.25">
      <c r="F2319" s="3">
        <v>145</v>
      </c>
      <c r="G2319" s="3">
        <v>0</v>
      </c>
      <c r="V2319" s="3">
        <v>175.3</v>
      </c>
      <c r="W2319" s="3">
        <v>29.8</v>
      </c>
      <c r="X2319" s="3">
        <v>0</v>
      </c>
    </row>
    <row r="2320" spans="6:24" x14ac:dyDescent="0.25">
      <c r="F2320" s="2">
        <v>127</v>
      </c>
      <c r="G2320" s="2">
        <v>0</v>
      </c>
      <c r="V2320" s="2">
        <v>2.6</v>
      </c>
      <c r="W2320" s="2">
        <v>0.44</v>
      </c>
      <c r="X2320" s="2">
        <v>0</v>
      </c>
    </row>
    <row r="2321" spans="6:24" x14ac:dyDescent="0.25">
      <c r="F2321" s="3">
        <v>109</v>
      </c>
      <c r="G2321" s="3">
        <v>0</v>
      </c>
      <c r="V2321" s="3">
        <v>184.1</v>
      </c>
      <c r="W2321" s="3">
        <v>31.3</v>
      </c>
      <c r="X2321" s="3">
        <v>0</v>
      </c>
    </row>
    <row r="2322" spans="6:24" x14ac:dyDescent="0.25">
      <c r="F2322" s="2">
        <v>88</v>
      </c>
      <c r="G2322" s="2">
        <v>0</v>
      </c>
      <c r="V2322" s="2">
        <v>181.9</v>
      </c>
      <c r="W2322" s="2">
        <v>30.92</v>
      </c>
      <c r="X2322" s="2">
        <v>0</v>
      </c>
    </row>
    <row r="2323" spans="6:24" x14ac:dyDescent="0.25">
      <c r="F2323" s="3">
        <v>171</v>
      </c>
      <c r="G2323" s="3">
        <v>0</v>
      </c>
      <c r="V2323" s="3">
        <v>189.8</v>
      </c>
      <c r="W2323" s="3">
        <v>32.270000000000003</v>
      </c>
      <c r="X2323" s="3">
        <v>0</v>
      </c>
    </row>
    <row r="2324" spans="6:24" x14ac:dyDescent="0.25">
      <c r="F2324" s="2">
        <v>21</v>
      </c>
      <c r="G2324" s="2">
        <v>0</v>
      </c>
      <c r="V2324" s="2">
        <v>223.2</v>
      </c>
      <c r="W2324" s="2">
        <v>37.94</v>
      </c>
      <c r="X2324" s="2">
        <v>0</v>
      </c>
    </row>
    <row r="2325" spans="6:24" x14ac:dyDescent="0.25">
      <c r="F2325" s="3">
        <v>145</v>
      </c>
      <c r="G2325" s="3">
        <v>0</v>
      </c>
      <c r="V2325" s="3">
        <v>216</v>
      </c>
      <c r="W2325" s="3">
        <v>36.72</v>
      </c>
      <c r="X2325" s="3">
        <v>0</v>
      </c>
    </row>
    <row r="2326" spans="6:24" x14ac:dyDescent="0.25">
      <c r="F2326" s="2">
        <v>90</v>
      </c>
      <c r="G2326" s="2">
        <v>0</v>
      </c>
      <c r="V2326" s="2">
        <v>198.5</v>
      </c>
      <c r="W2326" s="2">
        <v>33.75</v>
      </c>
      <c r="X2326" s="2">
        <v>0</v>
      </c>
    </row>
    <row r="2327" spans="6:24" x14ac:dyDescent="0.25">
      <c r="F2327" s="3">
        <v>33</v>
      </c>
      <c r="G2327" s="3">
        <v>0</v>
      </c>
      <c r="V2327" s="3">
        <v>159.5</v>
      </c>
      <c r="W2327" s="3">
        <v>27.12</v>
      </c>
      <c r="X2327" s="3">
        <v>0</v>
      </c>
    </row>
    <row r="2328" spans="6:24" x14ac:dyDescent="0.25">
      <c r="F2328" s="2">
        <v>61</v>
      </c>
      <c r="G2328" s="2">
        <v>1</v>
      </c>
      <c r="V2328" s="2">
        <v>105</v>
      </c>
      <c r="W2328" s="2">
        <v>17.850000000000001</v>
      </c>
      <c r="X2328" s="2">
        <v>1</v>
      </c>
    </row>
    <row r="2329" spans="6:24" x14ac:dyDescent="0.25">
      <c r="F2329" s="3">
        <v>107</v>
      </c>
      <c r="G2329" s="3">
        <v>0</v>
      </c>
      <c r="V2329" s="3">
        <v>204.5</v>
      </c>
      <c r="W2329" s="3">
        <v>34.770000000000003</v>
      </c>
      <c r="X2329" s="3">
        <v>0</v>
      </c>
    </row>
    <row r="2330" spans="6:24" x14ac:dyDescent="0.25">
      <c r="F2330" s="2">
        <v>147</v>
      </c>
      <c r="G2330" s="2">
        <v>1</v>
      </c>
      <c r="V2330" s="2">
        <v>274</v>
      </c>
      <c r="W2330" s="2">
        <v>46.58</v>
      </c>
      <c r="X2330" s="2">
        <v>1</v>
      </c>
    </row>
    <row r="2331" spans="6:24" x14ac:dyDescent="0.25">
      <c r="F2331" s="3">
        <v>186</v>
      </c>
      <c r="G2331" s="3">
        <v>0</v>
      </c>
      <c r="V2331" s="3">
        <v>137.80000000000001</v>
      </c>
      <c r="W2331" s="3">
        <v>23.43</v>
      </c>
      <c r="X2331" s="3">
        <v>0</v>
      </c>
    </row>
    <row r="2332" spans="6:24" x14ac:dyDescent="0.25">
      <c r="F2332" s="2">
        <v>128</v>
      </c>
      <c r="G2332" s="2">
        <v>0</v>
      </c>
      <c r="V2332" s="2">
        <v>179.4</v>
      </c>
      <c r="W2332" s="2">
        <v>30.5</v>
      </c>
      <c r="X2332" s="2">
        <v>0</v>
      </c>
    </row>
    <row r="2333" spans="6:24" x14ac:dyDescent="0.25">
      <c r="F2333" s="3">
        <v>55</v>
      </c>
      <c r="G2333" s="3">
        <v>0</v>
      </c>
      <c r="V2333" s="3">
        <v>139.30000000000001</v>
      </c>
      <c r="W2333" s="3">
        <v>23.68</v>
      </c>
      <c r="X2333" s="3">
        <v>0</v>
      </c>
    </row>
    <row r="2334" spans="6:24" x14ac:dyDescent="0.25">
      <c r="F2334" s="2">
        <v>134</v>
      </c>
      <c r="G2334" s="2">
        <v>0</v>
      </c>
      <c r="V2334" s="2">
        <v>7.8</v>
      </c>
      <c r="W2334" s="2">
        <v>1.33</v>
      </c>
      <c r="X2334" s="2">
        <v>0</v>
      </c>
    </row>
    <row r="2335" spans="6:24" x14ac:dyDescent="0.25">
      <c r="F2335" s="3">
        <v>96</v>
      </c>
      <c r="G2335" s="3">
        <v>0</v>
      </c>
      <c r="V2335" s="3">
        <v>183.1</v>
      </c>
      <c r="W2335" s="3">
        <v>31.13</v>
      </c>
      <c r="X2335" s="3">
        <v>0</v>
      </c>
    </row>
    <row r="2336" spans="6:24" x14ac:dyDescent="0.25">
      <c r="F2336" s="2">
        <v>123</v>
      </c>
      <c r="G2336" s="2">
        <v>0</v>
      </c>
      <c r="V2336" s="2">
        <v>140</v>
      </c>
      <c r="W2336" s="2">
        <v>23.8</v>
      </c>
      <c r="X2336" s="2">
        <v>0</v>
      </c>
    </row>
    <row r="2337" spans="6:24" x14ac:dyDescent="0.25">
      <c r="F2337" s="3">
        <v>35</v>
      </c>
      <c r="G2337" s="3">
        <v>0</v>
      </c>
      <c r="V2337" s="3">
        <v>179.2</v>
      </c>
      <c r="W2337" s="3">
        <v>30.46</v>
      </c>
      <c r="X2337" s="3">
        <v>0</v>
      </c>
    </row>
    <row r="2338" spans="6:24" x14ac:dyDescent="0.25">
      <c r="F2338" s="2">
        <v>74</v>
      </c>
      <c r="G2338" s="2">
        <v>0</v>
      </c>
      <c r="V2338" s="2">
        <v>177.4</v>
      </c>
      <c r="W2338" s="2">
        <v>30.16</v>
      </c>
      <c r="X2338" s="2">
        <v>0</v>
      </c>
    </row>
    <row r="2339" spans="6:24" x14ac:dyDescent="0.25">
      <c r="F2339" s="3">
        <v>130</v>
      </c>
      <c r="G2339" s="3">
        <v>0</v>
      </c>
      <c r="V2339" s="3">
        <v>115.6</v>
      </c>
      <c r="W2339" s="3">
        <v>19.649999999999999</v>
      </c>
      <c r="X2339" s="3">
        <v>0</v>
      </c>
    </row>
    <row r="2340" spans="6:24" x14ac:dyDescent="0.25">
      <c r="F2340" s="2">
        <v>137</v>
      </c>
      <c r="G2340" s="2">
        <v>1</v>
      </c>
      <c r="V2340" s="2">
        <v>237.3</v>
      </c>
      <c r="W2340" s="2">
        <v>40.340000000000003</v>
      </c>
      <c r="X2340" s="2">
        <v>1</v>
      </c>
    </row>
    <row r="2341" spans="6:24" x14ac:dyDescent="0.25">
      <c r="F2341" s="3">
        <v>80</v>
      </c>
      <c r="G2341" s="3">
        <v>0</v>
      </c>
      <c r="V2341" s="3">
        <v>51.5</v>
      </c>
      <c r="W2341" s="3">
        <v>8.76</v>
      </c>
      <c r="X2341" s="3">
        <v>0</v>
      </c>
    </row>
    <row r="2342" spans="6:24" x14ac:dyDescent="0.25">
      <c r="F2342" s="2">
        <v>116</v>
      </c>
      <c r="G2342" s="2">
        <v>0</v>
      </c>
      <c r="V2342" s="2">
        <v>155.69999999999999</v>
      </c>
      <c r="W2342" s="2">
        <v>26.47</v>
      </c>
      <c r="X2342" s="2">
        <v>0</v>
      </c>
    </row>
    <row r="2343" spans="6:24" x14ac:dyDescent="0.25">
      <c r="F2343" s="3">
        <v>123</v>
      </c>
      <c r="G2343" s="3">
        <v>0</v>
      </c>
      <c r="V2343" s="3">
        <v>245</v>
      </c>
      <c r="W2343" s="3">
        <v>41.65</v>
      </c>
      <c r="X2343" s="3">
        <v>0</v>
      </c>
    </row>
    <row r="2344" spans="6:24" x14ac:dyDescent="0.25">
      <c r="F2344" s="2">
        <v>146</v>
      </c>
      <c r="G2344" s="2">
        <v>0</v>
      </c>
      <c r="V2344" s="2">
        <v>111.1</v>
      </c>
      <c r="W2344" s="2">
        <v>18.89</v>
      </c>
      <c r="X2344" s="2">
        <v>0</v>
      </c>
    </row>
    <row r="2345" spans="6:24" x14ac:dyDescent="0.25">
      <c r="F2345" s="3">
        <v>121</v>
      </c>
      <c r="G2345" s="3">
        <v>0</v>
      </c>
      <c r="V2345" s="3">
        <v>116</v>
      </c>
      <c r="W2345" s="3">
        <v>19.72</v>
      </c>
      <c r="X2345" s="3">
        <v>0</v>
      </c>
    </row>
    <row r="2346" spans="6:24" x14ac:dyDescent="0.25">
      <c r="F2346" s="2">
        <v>137</v>
      </c>
      <c r="G2346" s="2">
        <v>0</v>
      </c>
      <c r="V2346" s="2">
        <v>155.5</v>
      </c>
      <c r="W2346" s="2">
        <v>26.44</v>
      </c>
      <c r="X2346" s="2">
        <v>0</v>
      </c>
    </row>
    <row r="2347" spans="6:24" x14ac:dyDescent="0.25">
      <c r="F2347" s="3">
        <v>67</v>
      </c>
      <c r="G2347" s="3">
        <v>0</v>
      </c>
      <c r="V2347" s="3">
        <v>175.2</v>
      </c>
      <c r="W2347" s="3">
        <v>29.78</v>
      </c>
      <c r="X2347" s="3">
        <v>0</v>
      </c>
    </row>
    <row r="2348" spans="6:24" x14ac:dyDescent="0.25">
      <c r="F2348" s="2">
        <v>161</v>
      </c>
      <c r="G2348" s="2">
        <v>1</v>
      </c>
      <c r="V2348" s="2">
        <v>154.69999999999999</v>
      </c>
      <c r="W2348" s="2">
        <v>26.3</v>
      </c>
      <c r="X2348" s="2">
        <v>1</v>
      </c>
    </row>
    <row r="2349" spans="6:24" x14ac:dyDescent="0.25">
      <c r="F2349" s="3">
        <v>134</v>
      </c>
      <c r="G2349" s="3">
        <v>1</v>
      </c>
      <c r="V2349" s="3">
        <v>247.2</v>
      </c>
      <c r="W2349" s="3">
        <v>42.02</v>
      </c>
      <c r="X2349" s="3">
        <v>1</v>
      </c>
    </row>
    <row r="2350" spans="6:24" x14ac:dyDescent="0.25">
      <c r="F2350" s="2">
        <v>120</v>
      </c>
      <c r="G2350" s="2">
        <v>0</v>
      </c>
      <c r="V2350" s="2">
        <v>227.5</v>
      </c>
      <c r="W2350" s="2">
        <v>38.68</v>
      </c>
      <c r="X2350" s="2">
        <v>0</v>
      </c>
    </row>
    <row r="2351" spans="6:24" x14ac:dyDescent="0.25">
      <c r="F2351" s="3">
        <v>130</v>
      </c>
      <c r="G2351" s="3">
        <v>0</v>
      </c>
      <c r="V2351" s="3">
        <v>185</v>
      </c>
      <c r="W2351" s="3">
        <v>31.45</v>
      </c>
      <c r="X2351" s="3">
        <v>0</v>
      </c>
    </row>
    <row r="2352" spans="6:24" x14ac:dyDescent="0.25">
      <c r="F2352" s="2">
        <v>68</v>
      </c>
      <c r="G2352" s="2">
        <v>0</v>
      </c>
      <c r="V2352" s="2">
        <v>158.80000000000001</v>
      </c>
      <c r="W2352" s="2">
        <v>27</v>
      </c>
      <c r="X2352" s="2">
        <v>0</v>
      </c>
    </row>
    <row r="2353" spans="6:24" x14ac:dyDescent="0.25">
      <c r="F2353" s="3">
        <v>77</v>
      </c>
      <c r="G2353" s="3">
        <v>0</v>
      </c>
      <c r="V2353" s="3">
        <v>185.9</v>
      </c>
      <c r="W2353" s="3">
        <v>31.6</v>
      </c>
      <c r="X2353" s="3">
        <v>0</v>
      </c>
    </row>
    <row r="2354" spans="6:24" x14ac:dyDescent="0.25">
      <c r="F2354" s="2">
        <v>109</v>
      </c>
      <c r="G2354" s="2">
        <v>0</v>
      </c>
      <c r="V2354" s="2">
        <v>222.5</v>
      </c>
      <c r="W2354" s="2">
        <v>37.83</v>
      </c>
      <c r="X2354" s="2">
        <v>0</v>
      </c>
    </row>
    <row r="2355" spans="6:24" x14ac:dyDescent="0.25">
      <c r="F2355" s="3">
        <v>108</v>
      </c>
      <c r="G2355" s="3">
        <v>0</v>
      </c>
      <c r="V2355" s="3">
        <v>201.1</v>
      </c>
      <c r="W2355" s="3">
        <v>34.19</v>
      </c>
      <c r="X2355" s="3">
        <v>0</v>
      </c>
    </row>
    <row r="2356" spans="6:24" x14ac:dyDescent="0.25">
      <c r="F2356" s="2">
        <v>79</v>
      </c>
      <c r="G2356" s="2">
        <v>0</v>
      </c>
      <c r="V2356" s="2">
        <v>167.9</v>
      </c>
      <c r="W2356" s="2">
        <v>28.54</v>
      </c>
      <c r="X2356" s="2">
        <v>0</v>
      </c>
    </row>
    <row r="2357" spans="6:24" x14ac:dyDescent="0.25">
      <c r="F2357" s="3">
        <v>119</v>
      </c>
      <c r="G2357" s="3">
        <v>1</v>
      </c>
      <c r="V2357" s="3">
        <v>239.1</v>
      </c>
      <c r="W2357" s="3">
        <v>40.65</v>
      </c>
      <c r="X2357" s="3">
        <v>1</v>
      </c>
    </row>
    <row r="2358" spans="6:24" x14ac:dyDescent="0.25">
      <c r="F2358" s="2">
        <v>38</v>
      </c>
      <c r="G2358" s="2">
        <v>1</v>
      </c>
      <c r="V2358" s="2">
        <v>175.7</v>
      </c>
      <c r="W2358" s="2">
        <v>29.87</v>
      </c>
      <c r="X2358" s="2">
        <v>1</v>
      </c>
    </row>
    <row r="2359" spans="6:24" x14ac:dyDescent="0.25">
      <c r="F2359" s="3">
        <v>109</v>
      </c>
      <c r="G2359" s="3">
        <v>1</v>
      </c>
      <c r="V2359" s="3">
        <v>111.2</v>
      </c>
      <c r="W2359" s="3">
        <v>18.899999999999999</v>
      </c>
      <c r="X2359" s="3">
        <v>1</v>
      </c>
    </row>
    <row r="2360" spans="6:24" x14ac:dyDescent="0.25">
      <c r="F2360" s="2">
        <v>78</v>
      </c>
      <c r="G2360" s="2">
        <v>0</v>
      </c>
      <c r="V2360" s="2">
        <v>87.7</v>
      </c>
      <c r="W2360" s="2">
        <v>14.91</v>
      </c>
      <c r="X2360" s="2">
        <v>0</v>
      </c>
    </row>
    <row r="2361" spans="6:24" x14ac:dyDescent="0.25">
      <c r="F2361" s="3">
        <v>134</v>
      </c>
      <c r="G2361" s="3">
        <v>0</v>
      </c>
      <c r="V2361" s="3">
        <v>244.1</v>
      </c>
      <c r="W2361" s="3">
        <v>41.5</v>
      </c>
      <c r="X2361" s="3">
        <v>0</v>
      </c>
    </row>
    <row r="2362" spans="6:24" x14ac:dyDescent="0.25">
      <c r="F2362" s="2">
        <v>47</v>
      </c>
      <c r="G2362" s="2">
        <v>0</v>
      </c>
      <c r="V2362" s="2">
        <v>165</v>
      </c>
      <c r="W2362" s="2">
        <v>28.05</v>
      </c>
      <c r="X2362" s="2">
        <v>0</v>
      </c>
    </row>
    <row r="2363" spans="6:24" x14ac:dyDescent="0.25">
      <c r="F2363" s="3">
        <v>59</v>
      </c>
      <c r="G2363" s="3">
        <v>0</v>
      </c>
      <c r="V2363" s="3">
        <v>127.4</v>
      </c>
      <c r="W2363" s="3">
        <v>21.66</v>
      </c>
      <c r="X2363" s="3">
        <v>0</v>
      </c>
    </row>
    <row r="2364" spans="6:24" x14ac:dyDescent="0.25">
      <c r="F2364" s="2">
        <v>151</v>
      </c>
      <c r="G2364" s="2">
        <v>0</v>
      </c>
      <c r="V2364" s="2">
        <v>194.8</v>
      </c>
      <c r="W2364" s="2">
        <v>33.119999999999997</v>
      </c>
      <c r="X2364" s="2">
        <v>0</v>
      </c>
    </row>
    <row r="2365" spans="6:24" x14ac:dyDescent="0.25">
      <c r="F2365" s="3">
        <v>129</v>
      </c>
      <c r="G2365" s="3">
        <v>0</v>
      </c>
      <c r="V2365" s="3">
        <v>54.7</v>
      </c>
      <c r="W2365" s="3">
        <v>9.3000000000000007</v>
      </c>
      <c r="X2365" s="3">
        <v>0</v>
      </c>
    </row>
    <row r="2366" spans="6:24" x14ac:dyDescent="0.25">
      <c r="F2366" s="2">
        <v>76</v>
      </c>
      <c r="G2366" s="2">
        <v>0</v>
      </c>
      <c r="V2366" s="2">
        <v>90.5</v>
      </c>
      <c r="W2366" s="2">
        <v>15.39</v>
      </c>
      <c r="X2366" s="2">
        <v>0</v>
      </c>
    </row>
    <row r="2367" spans="6:24" x14ac:dyDescent="0.25">
      <c r="F2367" s="3">
        <v>24</v>
      </c>
      <c r="G2367" s="3">
        <v>0</v>
      </c>
      <c r="V2367" s="3">
        <v>235.6</v>
      </c>
      <c r="W2367" s="3">
        <v>40.049999999999997</v>
      </c>
      <c r="X2367" s="3">
        <v>0</v>
      </c>
    </row>
    <row r="2368" spans="6:24" x14ac:dyDescent="0.25">
      <c r="F2368" s="2">
        <v>169</v>
      </c>
      <c r="G2368" s="2">
        <v>0</v>
      </c>
      <c r="V2368" s="2">
        <v>142.5</v>
      </c>
      <c r="W2368" s="2">
        <v>24.23</v>
      </c>
      <c r="X2368" s="2">
        <v>0</v>
      </c>
    </row>
    <row r="2369" spans="6:24" x14ac:dyDescent="0.25">
      <c r="F2369" s="3">
        <v>30</v>
      </c>
      <c r="G2369" s="3">
        <v>0</v>
      </c>
      <c r="V2369" s="3">
        <v>54</v>
      </c>
      <c r="W2369" s="3">
        <v>9.18</v>
      </c>
      <c r="X2369" s="3">
        <v>0</v>
      </c>
    </row>
    <row r="2370" spans="6:24" x14ac:dyDescent="0.25">
      <c r="F2370" s="2">
        <v>70</v>
      </c>
      <c r="G2370" s="2">
        <v>0</v>
      </c>
      <c r="V2370" s="2">
        <v>214.8</v>
      </c>
      <c r="W2370" s="2">
        <v>36.520000000000003</v>
      </c>
      <c r="X2370" s="2">
        <v>0</v>
      </c>
    </row>
    <row r="2371" spans="6:24" x14ac:dyDescent="0.25">
      <c r="F2371" s="3">
        <v>52</v>
      </c>
      <c r="G2371" s="3">
        <v>1</v>
      </c>
      <c r="V2371" s="3">
        <v>251.4</v>
      </c>
      <c r="W2371" s="3">
        <v>42.74</v>
      </c>
      <c r="X2371" s="3">
        <v>1</v>
      </c>
    </row>
    <row r="2372" spans="6:24" x14ac:dyDescent="0.25">
      <c r="F2372" s="2">
        <v>3</v>
      </c>
      <c r="G2372" s="2">
        <v>0</v>
      </c>
      <c r="V2372" s="2">
        <v>139</v>
      </c>
      <c r="W2372" s="2">
        <v>23.63</v>
      </c>
      <c r="X2372" s="2">
        <v>0</v>
      </c>
    </row>
    <row r="2373" spans="6:24" x14ac:dyDescent="0.25">
      <c r="F2373" s="3">
        <v>38</v>
      </c>
      <c r="G2373" s="3">
        <v>0</v>
      </c>
      <c r="V2373" s="3">
        <v>117.3</v>
      </c>
      <c r="W2373" s="3">
        <v>19.940000000000001</v>
      </c>
      <c r="X2373" s="3">
        <v>0</v>
      </c>
    </row>
    <row r="2374" spans="6:24" x14ac:dyDescent="0.25">
      <c r="F2374" s="2">
        <v>104</v>
      </c>
      <c r="G2374" s="2">
        <v>0</v>
      </c>
      <c r="V2374" s="2">
        <v>264</v>
      </c>
      <c r="W2374" s="2">
        <v>44.88</v>
      </c>
      <c r="X2374" s="2">
        <v>0</v>
      </c>
    </row>
    <row r="2375" spans="6:24" x14ac:dyDescent="0.25">
      <c r="F2375" s="3">
        <v>27</v>
      </c>
      <c r="G2375" s="3">
        <v>0</v>
      </c>
      <c r="V2375" s="3">
        <v>82.6</v>
      </c>
      <c r="W2375" s="3">
        <v>14.04</v>
      </c>
      <c r="X2375" s="3">
        <v>0</v>
      </c>
    </row>
    <row r="2376" spans="6:24" x14ac:dyDescent="0.25">
      <c r="F2376" s="2">
        <v>166</v>
      </c>
      <c r="G2376" s="2">
        <v>0</v>
      </c>
      <c r="V2376" s="2">
        <v>175.8</v>
      </c>
      <c r="W2376" s="2">
        <v>29.89</v>
      </c>
      <c r="X2376" s="2">
        <v>0</v>
      </c>
    </row>
    <row r="2377" spans="6:24" x14ac:dyDescent="0.25">
      <c r="F2377" s="3">
        <v>13</v>
      </c>
      <c r="G2377" s="3">
        <v>0</v>
      </c>
      <c r="V2377" s="3">
        <v>220.4</v>
      </c>
      <c r="W2377" s="3">
        <v>37.47</v>
      </c>
      <c r="X2377" s="3">
        <v>0</v>
      </c>
    </row>
    <row r="2378" spans="6:24" x14ac:dyDescent="0.25">
      <c r="F2378" s="2">
        <v>52</v>
      </c>
      <c r="G2378" s="2">
        <v>0</v>
      </c>
      <c r="V2378" s="2">
        <v>217</v>
      </c>
      <c r="W2378" s="2">
        <v>36.89</v>
      </c>
      <c r="X2378" s="2">
        <v>0</v>
      </c>
    </row>
    <row r="2379" spans="6:24" x14ac:dyDescent="0.25">
      <c r="F2379" s="3">
        <v>114</v>
      </c>
      <c r="G2379" s="3">
        <v>0</v>
      </c>
      <c r="V2379" s="3">
        <v>129</v>
      </c>
      <c r="W2379" s="3">
        <v>21.93</v>
      </c>
      <c r="X2379" s="3">
        <v>0</v>
      </c>
    </row>
    <row r="2380" spans="6:24" x14ac:dyDescent="0.25">
      <c r="F2380" s="2">
        <v>156</v>
      </c>
      <c r="G2380" s="2">
        <v>0</v>
      </c>
      <c r="V2380" s="2">
        <v>150.5</v>
      </c>
      <c r="W2380" s="2">
        <v>25.59</v>
      </c>
      <c r="X2380" s="2">
        <v>0</v>
      </c>
    </row>
    <row r="2381" spans="6:24" x14ac:dyDescent="0.25">
      <c r="F2381" s="3">
        <v>62</v>
      </c>
      <c r="G2381" s="3">
        <v>0</v>
      </c>
      <c r="V2381" s="3">
        <v>189.5</v>
      </c>
      <c r="W2381" s="3">
        <v>32.22</v>
      </c>
      <c r="X2381" s="3">
        <v>0</v>
      </c>
    </row>
    <row r="2382" spans="6:24" x14ac:dyDescent="0.25">
      <c r="F2382" s="2">
        <v>82</v>
      </c>
      <c r="G2382" s="2">
        <v>0</v>
      </c>
      <c r="V2382" s="2">
        <v>137.80000000000001</v>
      </c>
      <c r="W2382" s="2">
        <v>23.43</v>
      </c>
      <c r="X2382" s="2">
        <v>0</v>
      </c>
    </row>
    <row r="2383" spans="6:24" x14ac:dyDescent="0.25">
      <c r="F2383" s="3">
        <v>52</v>
      </c>
      <c r="G2383" s="3">
        <v>0</v>
      </c>
      <c r="V2383" s="3">
        <v>129.30000000000001</v>
      </c>
      <c r="W2383" s="3">
        <v>21.98</v>
      </c>
      <c r="X2383" s="3">
        <v>0</v>
      </c>
    </row>
    <row r="2384" spans="6:24" x14ac:dyDescent="0.25">
      <c r="F2384" s="2">
        <v>146</v>
      </c>
      <c r="G2384" s="2">
        <v>0</v>
      </c>
      <c r="V2384" s="2">
        <v>115.6</v>
      </c>
      <c r="W2384" s="2">
        <v>19.649999999999999</v>
      </c>
      <c r="X2384" s="2">
        <v>0</v>
      </c>
    </row>
    <row r="2385" spans="6:24" x14ac:dyDescent="0.25">
      <c r="F2385" s="3">
        <v>120</v>
      </c>
      <c r="G2385" s="3">
        <v>0</v>
      </c>
      <c r="V2385" s="3">
        <v>221.9</v>
      </c>
      <c r="W2385" s="3">
        <v>37.72</v>
      </c>
      <c r="X2385" s="3">
        <v>0</v>
      </c>
    </row>
    <row r="2386" spans="6:24" x14ac:dyDescent="0.25">
      <c r="F2386" s="2">
        <v>130</v>
      </c>
      <c r="G2386" s="2">
        <v>1</v>
      </c>
      <c r="V2386" s="2">
        <v>263.7</v>
      </c>
      <c r="W2386" s="2">
        <v>44.83</v>
      </c>
      <c r="X2386" s="2">
        <v>1</v>
      </c>
    </row>
    <row r="2387" spans="6:24" x14ac:dyDescent="0.25">
      <c r="F2387" s="3">
        <v>90</v>
      </c>
      <c r="G2387" s="3">
        <v>0</v>
      </c>
      <c r="V2387" s="3">
        <v>61.3</v>
      </c>
      <c r="W2387" s="3">
        <v>10.42</v>
      </c>
      <c r="X2387" s="3">
        <v>0</v>
      </c>
    </row>
    <row r="2388" spans="6:24" x14ac:dyDescent="0.25">
      <c r="F2388" s="2">
        <v>147</v>
      </c>
      <c r="G2388" s="2">
        <v>0</v>
      </c>
      <c r="V2388" s="2">
        <v>183.8</v>
      </c>
      <c r="W2388" s="2">
        <v>31.25</v>
      </c>
      <c r="X2388" s="2">
        <v>0</v>
      </c>
    </row>
    <row r="2389" spans="6:24" x14ac:dyDescent="0.25">
      <c r="F2389" s="3">
        <v>159</v>
      </c>
      <c r="G2389" s="3">
        <v>1</v>
      </c>
      <c r="V2389" s="3">
        <v>167.4</v>
      </c>
      <c r="W2389" s="3">
        <v>28.46</v>
      </c>
      <c r="X2389" s="3">
        <v>1</v>
      </c>
    </row>
    <row r="2390" spans="6:24" x14ac:dyDescent="0.25">
      <c r="F2390" s="2">
        <v>74</v>
      </c>
      <c r="G2390" s="2">
        <v>0</v>
      </c>
      <c r="V2390" s="2">
        <v>154.1</v>
      </c>
      <c r="W2390" s="2">
        <v>26.2</v>
      </c>
      <c r="X2390" s="2">
        <v>0</v>
      </c>
    </row>
    <row r="2391" spans="6:24" x14ac:dyDescent="0.25">
      <c r="F2391" s="3">
        <v>130</v>
      </c>
      <c r="G2391" s="3">
        <v>0</v>
      </c>
      <c r="V2391" s="3">
        <v>252</v>
      </c>
      <c r="W2391" s="3">
        <v>42.84</v>
      </c>
      <c r="X2391" s="3">
        <v>0</v>
      </c>
    </row>
    <row r="2392" spans="6:24" x14ac:dyDescent="0.25">
      <c r="F2392" s="2">
        <v>155</v>
      </c>
      <c r="G2392" s="2">
        <v>0</v>
      </c>
      <c r="V2392" s="2">
        <v>163.1</v>
      </c>
      <c r="W2392" s="2">
        <v>27.73</v>
      </c>
      <c r="X2392" s="2">
        <v>0</v>
      </c>
    </row>
    <row r="2393" spans="6:24" x14ac:dyDescent="0.25">
      <c r="F2393" s="3">
        <v>87</v>
      </c>
      <c r="G2393" s="3">
        <v>0</v>
      </c>
      <c r="V2393" s="3">
        <v>198.3</v>
      </c>
      <c r="W2393" s="3">
        <v>33.71</v>
      </c>
      <c r="X2393" s="3">
        <v>0</v>
      </c>
    </row>
    <row r="2394" spans="6:24" x14ac:dyDescent="0.25">
      <c r="F2394" s="2">
        <v>81</v>
      </c>
      <c r="G2394" s="2">
        <v>1</v>
      </c>
      <c r="V2394" s="2">
        <v>324.7</v>
      </c>
      <c r="W2394" s="2">
        <v>55.2</v>
      </c>
      <c r="X2394" s="2">
        <v>1</v>
      </c>
    </row>
    <row r="2395" spans="6:24" x14ac:dyDescent="0.25">
      <c r="F2395" s="3">
        <v>99</v>
      </c>
      <c r="G2395" s="3">
        <v>0</v>
      </c>
      <c r="V2395" s="3">
        <v>128.30000000000001</v>
      </c>
      <c r="W2395" s="3">
        <v>21.81</v>
      </c>
      <c r="X2395" s="3">
        <v>0</v>
      </c>
    </row>
    <row r="2396" spans="6:24" x14ac:dyDescent="0.25">
      <c r="F2396" s="2">
        <v>131</v>
      </c>
      <c r="G2396" s="2">
        <v>0</v>
      </c>
      <c r="V2396" s="2">
        <v>187.9</v>
      </c>
      <c r="W2396" s="2">
        <v>31.94</v>
      </c>
      <c r="X2396" s="2">
        <v>0</v>
      </c>
    </row>
    <row r="2397" spans="6:24" x14ac:dyDescent="0.25">
      <c r="F2397" s="3">
        <v>89</v>
      </c>
      <c r="G2397" s="3">
        <v>1</v>
      </c>
      <c r="V2397" s="3">
        <v>129.19999999999999</v>
      </c>
      <c r="W2397" s="3">
        <v>21.96</v>
      </c>
      <c r="X2397" s="3">
        <v>1</v>
      </c>
    </row>
    <row r="2398" spans="6:24" x14ac:dyDescent="0.25">
      <c r="F2398" s="2">
        <v>123</v>
      </c>
      <c r="G2398" s="2">
        <v>1</v>
      </c>
      <c r="V2398" s="2">
        <v>125.5</v>
      </c>
      <c r="W2398" s="2">
        <v>21.34</v>
      </c>
      <c r="X2398" s="2">
        <v>1</v>
      </c>
    </row>
    <row r="2399" spans="6:24" x14ac:dyDescent="0.25">
      <c r="F2399" s="3">
        <v>130</v>
      </c>
      <c r="G2399" s="3">
        <v>0</v>
      </c>
      <c r="V2399" s="3">
        <v>257.2</v>
      </c>
      <c r="W2399" s="3">
        <v>43.72</v>
      </c>
      <c r="X2399" s="3">
        <v>0</v>
      </c>
    </row>
    <row r="2400" spans="6:24" x14ac:dyDescent="0.25">
      <c r="F2400" s="2">
        <v>99</v>
      </c>
      <c r="G2400" s="2">
        <v>0</v>
      </c>
      <c r="V2400" s="2">
        <v>124.6</v>
      </c>
      <c r="W2400" s="2">
        <v>21.18</v>
      </c>
      <c r="X2400" s="2">
        <v>0</v>
      </c>
    </row>
    <row r="2401" spans="6:24" x14ac:dyDescent="0.25">
      <c r="F2401" s="3">
        <v>36</v>
      </c>
      <c r="G2401" s="3">
        <v>0</v>
      </c>
      <c r="V2401" s="3">
        <v>175.1</v>
      </c>
      <c r="W2401" s="3">
        <v>29.77</v>
      </c>
      <c r="X2401" s="3">
        <v>0</v>
      </c>
    </row>
    <row r="2402" spans="6:24" x14ac:dyDescent="0.25">
      <c r="F2402" s="2">
        <v>87</v>
      </c>
      <c r="G2402" s="2">
        <v>0</v>
      </c>
      <c r="V2402" s="2">
        <v>124.3</v>
      </c>
      <c r="W2402" s="2">
        <v>21.13</v>
      </c>
      <c r="X2402" s="2">
        <v>0</v>
      </c>
    </row>
    <row r="2403" spans="6:24" x14ac:dyDescent="0.25">
      <c r="F2403" s="3">
        <v>139</v>
      </c>
      <c r="G2403" s="3">
        <v>0</v>
      </c>
      <c r="V2403" s="3">
        <v>271.60000000000002</v>
      </c>
      <c r="W2403" s="3">
        <v>46.17</v>
      </c>
      <c r="X2403" s="3">
        <v>0</v>
      </c>
    </row>
    <row r="2404" spans="6:24" x14ac:dyDescent="0.25">
      <c r="F2404" s="2">
        <v>96</v>
      </c>
      <c r="G2404" s="2">
        <v>0</v>
      </c>
      <c r="V2404" s="2">
        <v>183.3</v>
      </c>
      <c r="W2404" s="2">
        <v>31.16</v>
      </c>
      <c r="X2404" s="2">
        <v>0</v>
      </c>
    </row>
    <row r="2405" spans="6:24" x14ac:dyDescent="0.25">
      <c r="F2405" s="3">
        <v>112</v>
      </c>
      <c r="G2405" s="3">
        <v>0</v>
      </c>
      <c r="V2405" s="3">
        <v>101.1</v>
      </c>
      <c r="W2405" s="3">
        <v>17.190000000000001</v>
      </c>
      <c r="X2405" s="3">
        <v>0</v>
      </c>
    </row>
    <row r="2406" spans="6:24" x14ac:dyDescent="0.25">
      <c r="F2406" s="2">
        <v>75</v>
      </c>
      <c r="G2406" s="2">
        <v>0</v>
      </c>
      <c r="V2406" s="2">
        <v>203.3</v>
      </c>
      <c r="W2406" s="2">
        <v>34.56</v>
      </c>
      <c r="X2406" s="2">
        <v>0</v>
      </c>
    </row>
    <row r="2407" spans="6:24" x14ac:dyDescent="0.25">
      <c r="F2407" s="3">
        <v>178</v>
      </c>
      <c r="G2407" s="3">
        <v>0</v>
      </c>
      <c r="V2407" s="3">
        <v>175.4</v>
      </c>
      <c r="W2407" s="3">
        <v>29.82</v>
      </c>
      <c r="X2407" s="3">
        <v>0</v>
      </c>
    </row>
    <row r="2408" spans="6:24" x14ac:dyDescent="0.25">
      <c r="F2408" s="2">
        <v>112</v>
      </c>
      <c r="G2408" s="2">
        <v>1</v>
      </c>
      <c r="V2408" s="2">
        <v>266</v>
      </c>
      <c r="W2408" s="2">
        <v>45.22</v>
      </c>
      <c r="X2408" s="2">
        <v>1</v>
      </c>
    </row>
    <row r="2409" spans="6:24" x14ac:dyDescent="0.25">
      <c r="F2409" s="3">
        <v>108</v>
      </c>
      <c r="G2409" s="3">
        <v>0</v>
      </c>
      <c r="V2409" s="3">
        <v>171.6</v>
      </c>
      <c r="W2409" s="3">
        <v>29.17</v>
      </c>
      <c r="X2409" s="3">
        <v>0</v>
      </c>
    </row>
    <row r="2410" spans="6:24" x14ac:dyDescent="0.25">
      <c r="F2410" s="2">
        <v>100</v>
      </c>
      <c r="G2410" s="2">
        <v>0</v>
      </c>
      <c r="V2410" s="2">
        <v>78.7</v>
      </c>
      <c r="W2410" s="2">
        <v>13.38</v>
      </c>
      <c r="X2410" s="2">
        <v>0</v>
      </c>
    </row>
    <row r="2411" spans="6:24" x14ac:dyDescent="0.25">
      <c r="F2411" s="3">
        <v>121</v>
      </c>
      <c r="G2411" s="3">
        <v>0</v>
      </c>
      <c r="V2411" s="3">
        <v>211.9</v>
      </c>
      <c r="W2411" s="3">
        <v>36.020000000000003</v>
      </c>
      <c r="X2411" s="3">
        <v>0</v>
      </c>
    </row>
    <row r="2412" spans="6:24" x14ac:dyDescent="0.25">
      <c r="F2412" s="2">
        <v>116</v>
      </c>
      <c r="G2412" s="2">
        <v>0</v>
      </c>
      <c r="V2412" s="2">
        <v>63.7</v>
      </c>
      <c r="W2412" s="2">
        <v>10.83</v>
      </c>
      <c r="X2412" s="2">
        <v>0</v>
      </c>
    </row>
    <row r="2413" spans="6:24" x14ac:dyDescent="0.25">
      <c r="F2413" s="3">
        <v>161</v>
      </c>
      <c r="G2413" s="3">
        <v>0</v>
      </c>
      <c r="V2413" s="3">
        <v>173.4</v>
      </c>
      <c r="W2413" s="3">
        <v>29.48</v>
      </c>
      <c r="X2413" s="3">
        <v>0</v>
      </c>
    </row>
    <row r="2414" spans="6:24" x14ac:dyDescent="0.25">
      <c r="F2414" s="2">
        <v>104</v>
      </c>
      <c r="G2414" s="2">
        <v>0</v>
      </c>
      <c r="V2414" s="2">
        <v>225.9</v>
      </c>
      <c r="W2414" s="2">
        <v>38.4</v>
      </c>
      <c r="X2414" s="2">
        <v>0</v>
      </c>
    </row>
    <row r="2415" spans="6:24" x14ac:dyDescent="0.25">
      <c r="F2415" s="3">
        <v>119</v>
      </c>
      <c r="G2415" s="3">
        <v>0</v>
      </c>
      <c r="V2415" s="3">
        <v>173</v>
      </c>
      <c r="W2415" s="3">
        <v>29.41</v>
      </c>
      <c r="X2415" s="3">
        <v>0</v>
      </c>
    </row>
    <row r="2416" spans="6:24" x14ac:dyDescent="0.25">
      <c r="F2416" s="2">
        <v>125</v>
      </c>
      <c r="G2416" s="2">
        <v>0</v>
      </c>
      <c r="V2416" s="2">
        <v>224.9</v>
      </c>
      <c r="W2416" s="2">
        <v>38.229999999999997</v>
      </c>
      <c r="X2416" s="2">
        <v>0</v>
      </c>
    </row>
    <row r="2417" spans="6:24" x14ac:dyDescent="0.25">
      <c r="F2417" s="3">
        <v>109</v>
      </c>
      <c r="G2417" s="3">
        <v>0</v>
      </c>
      <c r="V2417" s="3">
        <v>137</v>
      </c>
      <c r="W2417" s="3">
        <v>23.29</v>
      </c>
      <c r="X2417" s="3">
        <v>0</v>
      </c>
    </row>
    <row r="2418" spans="6:24" x14ac:dyDescent="0.25">
      <c r="F2418" s="2">
        <v>95</v>
      </c>
      <c r="G2418" s="2">
        <v>0</v>
      </c>
      <c r="V2418" s="2">
        <v>142.5</v>
      </c>
      <c r="W2418" s="2">
        <v>24.23</v>
      </c>
      <c r="X2418" s="2">
        <v>0</v>
      </c>
    </row>
    <row r="2419" spans="6:24" x14ac:dyDescent="0.25">
      <c r="F2419" s="3">
        <v>90</v>
      </c>
      <c r="G2419" s="3">
        <v>0</v>
      </c>
      <c r="V2419" s="3">
        <v>142.4</v>
      </c>
      <c r="W2419" s="3">
        <v>24.21</v>
      </c>
      <c r="X2419" s="3">
        <v>0</v>
      </c>
    </row>
    <row r="2420" spans="6:24" x14ac:dyDescent="0.25">
      <c r="F2420" s="2">
        <v>105</v>
      </c>
      <c r="G2420" s="2">
        <v>0</v>
      </c>
      <c r="V2420" s="2">
        <v>147</v>
      </c>
      <c r="W2420" s="2">
        <v>24.99</v>
      </c>
      <c r="X2420" s="2">
        <v>0</v>
      </c>
    </row>
    <row r="2421" spans="6:24" x14ac:dyDescent="0.25">
      <c r="F2421" s="3">
        <v>95</v>
      </c>
      <c r="G2421" s="3">
        <v>0</v>
      </c>
      <c r="V2421" s="3">
        <v>149.19999999999999</v>
      </c>
      <c r="W2421" s="3">
        <v>25.36</v>
      </c>
      <c r="X2421" s="3">
        <v>0</v>
      </c>
    </row>
    <row r="2422" spans="6:24" x14ac:dyDescent="0.25">
      <c r="F2422" s="2">
        <v>160</v>
      </c>
      <c r="G2422" s="2">
        <v>0</v>
      </c>
      <c r="V2422" s="2">
        <v>216.8</v>
      </c>
      <c r="W2422" s="2">
        <v>36.86</v>
      </c>
      <c r="X2422" s="2">
        <v>0</v>
      </c>
    </row>
    <row r="2423" spans="6:24" x14ac:dyDescent="0.25">
      <c r="F2423" s="3">
        <v>141</v>
      </c>
      <c r="G2423" s="3">
        <v>0</v>
      </c>
      <c r="V2423" s="3">
        <v>308</v>
      </c>
      <c r="W2423" s="3">
        <v>52.36</v>
      </c>
      <c r="X2423" s="3">
        <v>0</v>
      </c>
    </row>
    <row r="2424" spans="6:24" x14ac:dyDescent="0.25">
      <c r="F2424" s="2">
        <v>87</v>
      </c>
      <c r="G2424" s="2">
        <v>0</v>
      </c>
      <c r="V2424" s="2">
        <v>58</v>
      </c>
      <c r="W2424" s="2">
        <v>9.86</v>
      </c>
      <c r="X2424" s="2">
        <v>0</v>
      </c>
    </row>
    <row r="2425" spans="6:24" x14ac:dyDescent="0.25">
      <c r="F2425" s="3">
        <v>81</v>
      </c>
      <c r="G2425" s="3">
        <v>0</v>
      </c>
      <c r="V2425" s="3">
        <v>173.2</v>
      </c>
      <c r="W2425" s="3">
        <v>29.44</v>
      </c>
      <c r="X2425" s="3">
        <v>0</v>
      </c>
    </row>
    <row r="2426" spans="6:24" x14ac:dyDescent="0.25">
      <c r="F2426" s="2">
        <v>75</v>
      </c>
      <c r="G2426" s="2">
        <v>0</v>
      </c>
      <c r="V2426" s="2">
        <v>210.3</v>
      </c>
      <c r="W2426" s="2">
        <v>35.75</v>
      </c>
      <c r="X2426" s="2">
        <v>0</v>
      </c>
    </row>
    <row r="2427" spans="6:24" x14ac:dyDescent="0.25">
      <c r="F2427" s="3">
        <v>126</v>
      </c>
      <c r="G2427" s="3">
        <v>0</v>
      </c>
      <c r="V2427" s="3">
        <v>58.9</v>
      </c>
      <c r="W2427" s="3">
        <v>10.01</v>
      </c>
      <c r="X2427" s="3">
        <v>0</v>
      </c>
    </row>
    <row r="2428" spans="6:24" x14ac:dyDescent="0.25">
      <c r="F2428" s="2">
        <v>28</v>
      </c>
      <c r="G2428" s="2">
        <v>0</v>
      </c>
      <c r="V2428" s="2">
        <v>236.8</v>
      </c>
      <c r="W2428" s="2">
        <v>40.26</v>
      </c>
      <c r="X2428" s="2">
        <v>0</v>
      </c>
    </row>
    <row r="2429" spans="6:24" x14ac:dyDescent="0.25">
      <c r="F2429" s="3">
        <v>153</v>
      </c>
      <c r="G2429" s="3">
        <v>0</v>
      </c>
      <c r="V2429" s="3">
        <v>228.9</v>
      </c>
      <c r="W2429" s="3">
        <v>38.909999999999997</v>
      </c>
      <c r="X2429" s="3">
        <v>0</v>
      </c>
    </row>
    <row r="2430" spans="6:24" x14ac:dyDescent="0.25">
      <c r="F2430" s="2">
        <v>17</v>
      </c>
      <c r="G2430" s="2">
        <v>1</v>
      </c>
      <c r="V2430" s="2">
        <v>162.80000000000001</v>
      </c>
      <c r="W2430" s="2">
        <v>27.68</v>
      </c>
      <c r="X2430" s="2">
        <v>1</v>
      </c>
    </row>
    <row r="2431" spans="6:24" x14ac:dyDescent="0.25">
      <c r="F2431" s="3">
        <v>121</v>
      </c>
      <c r="G2431" s="3">
        <v>0</v>
      </c>
      <c r="V2431" s="3">
        <v>86.1</v>
      </c>
      <c r="W2431" s="3">
        <v>14.64</v>
      </c>
      <c r="X2431" s="3">
        <v>0</v>
      </c>
    </row>
    <row r="2432" spans="6:24" x14ac:dyDescent="0.25">
      <c r="F2432" s="2">
        <v>125</v>
      </c>
      <c r="G2432" s="2">
        <v>0</v>
      </c>
      <c r="V2432" s="2">
        <v>212.3</v>
      </c>
      <c r="W2432" s="2">
        <v>36.090000000000003</v>
      </c>
      <c r="X2432" s="2">
        <v>0</v>
      </c>
    </row>
    <row r="2433" spans="6:24" x14ac:dyDescent="0.25">
      <c r="F2433" s="3">
        <v>124</v>
      </c>
      <c r="G2433" s="3">
        <v>0</v>
      </c>
      <c r="V2433" s="3">
        <v>151</v>
      </c>
      <c r="W2433" s="3">
        <v>25.67</v>
      </c>
      <c r="X2433" s="3">
        <v>0</v>
      </c>
    </row>
    <row r="2434" spans="6:24" x14ac:dyDescent="0.25">
      <c r="F2434" s="2">
        <v>35</v>
      </c>
      <c r="G2434" s="2">
        <v>0</v>
      </c>
      <c r="V2434" s="2">
        <v>158.6</v>
      </c>
      <c r="W2434" s="2">
        <v>26.96</v>
      </c>
      <c r="X2434" s="2">
        <v>0</v>
      </c>
    </row>
    <row r="2435" spans="6:24" x14ac:dyDescent="0.25">
      <c r="F2435" s="3">
        <v>134</v>
      </c>
      <c r="G2435" s="3">
        <v>1</v>
      </c>
      <c r="V2435" s="3">
        <v>296</v>
      </c>
      <c r="W2435" s="3">
        <v>50.32</v>
      </c>
      <c r="X2435" s="3">
        <v>1</v>
      </c>
    </row>
    <row r="2436" spans="6:24" x14ac:dyDescent="0.25">
      <c r="F2436" s="2">
        <v>123</v>
      </c>
      <c r="G2436" s="2">
        <v>0</v>
      </c>
      <c r="V2436" s="2">
        <v>212.3</v>
      </c>
      <c r="W2436" s="2">
        <v>36.090000000000003</v>
      </c>
      <c r="X2436" s="2">
        <v>0</v>
      </c>
    </row>
    <row r="2437" spans="6:24" x14ac:dyDescent="0.25">
      <c r="F2437" s="3">
        <v>124</v>
      </c>
      <c r="G2437" s="3">
        <v>0</v>
      </c>
      <c r="V2437" s="3">
        <v>234.4</v>
      </c>
      <c r="W2437" s="3">
        <v>39.85</v>
      </c>
      <c r="X2437" s="3">
        <v>0</v>
      </c>
    </row>
    <row r="2438" spans="6:24" x14ac:dyDescent="0.25">
      <c r="F2438" s="2">
        <v>133</v>
      </c>
      <c r="G2438" s="2">
        <v>0</v>
      </c>
      <c r="V2438" s="2">
        <v>176.8</v>
      </c>
      <c r="W2438" s="2">
        <v>30.06</v>
      </c>
      <c r="X2438" s="2">
        <v>0</v>
      </c>
    </row>
    <row r="2439" spans="6:24" x14ac:dyDescent="0.25">
      <c r="F2439" s="3">
        <v>185</v>
      </c>
      <c r="G2439" s="3">
        <v>0</v>
      </c>
      <c r="V2439" s="3">
        <v>157.30000000000001</v>
      </c>
      <c r="W2439" s="3">
        <v>26.74</v>
      </c>
      <c r="X2439" s="3">
        <v>0</v>
      </c>
    </row>
    <row r="2440" spans="6:24" x14ac:dyDescent="0.25">
      <c r="F2440" s="2">
        <v>107</v>
      </c>
      <c r="G2440" s="2">
        <v>0</v>
      </c>
      <c r="V2440" s="2">
        <v>260.5</v>
      </c>
      <c r="W2440" s="2">
        <v>44.29</v>
      </c>
      <c r="X2440" s="2">
        <v>0</v>
      </c>
    </row>
    <row r="2441" spans="6:24" x14ac:dyDescent="0.25">
      <c r="F2441" s="3">
        <v>178</v>
      </c>
      <c r="G2441" s="3">
        <v>1</v>
      </c>
      <c r="V2441" s="3">
        <v>124.5</v>
      </c>
      <c r="W2441" s="3">
        <v>21.17</v>
      </c>
      <c r="X2441" s="3">
        <v>1</v>
      </c>
    </row>
    <row r="2442" spans="6:24" x14ac:dyDescent="0.25">
      <c r="F2442" s="2">
        <v>123</v>
      </c>
      <c r="G2442" s="2">
        <v>0</v>
      </c>
      <c r="V2442" s="2">
        <v>209.4</v>
      </c>
      <c r="W2442" s="2">
        <v>35.6</v>
      </c>
      <c r="X2442" s="2">
        <v>0</v>
      </c>
    </row>
    <row r="2443" spans="6:24" x14ac:dyDescent="0.25">
      <c r="F2443" s="3">
        <v>170</v>
      </c>
      <c r="G2443" s="3">
        <v>1</v>
      </c>
      <c r="V2443" s="3">
        <v>285.7</v>
      </c>
      <c r="W2443" s="3">
        <v>48.57</v>
      </c>
      <c r="X2443" s="3">
        <v>1</v>
      </c>
    </row>
    <row r="2444" spans="6:24" x14ac:dyDescent="0.25">
      <c r="F2444" s="2">
        <v>135</v>
      </c>
      <c r="G2444" s="2">
        <v>0</v>
      </c>
      <c r="V2444" s="2">
        <v>190.9</v>
      </c>
      <c r="W2444" s="2">
        <v>32.450000000000003</v>
      </c>
      <c r="X2444" s="2">
        <v>0</v>
      </c>
    </row>
    <row r="2445" spans="6:24" x14ac:dyDescent="0.25">
      <c r="F2445" s="3">
        <v>134</v>
      </c>
      <c r="G2445" s="3">
        <v>0</v>
      </c>
      <c r="V2445" s="3">
        <v>208.8</v>
      </c>
      <c r="W2445" s="3">
        <v>35.5</v>
      </c>
      <c r="X2445" s="3">
        <v>0</v>
      </c>
    </row>
    <row r="2446" spans="6:24" x14ac:dyDescent="0.25">
      <c r="F2446" s="2">
        <v>148</v>
      </c>
      <c r="G2446" s="2">
        <v>0</v>
      </c>
      <c r="V2446" s="2">
        <v>77.599999999999994</v>
      </c>
      <c r="W2446" s="2">
        <v>13.19</v>
      </c>
      <c r="X2446" s="2">
        <v>0</v>
      </c>
    </row>
    <row r="2447" spans="6:24" x14ac:dyDescent="0.25">
      <c r="F2447" s="3">
        <v>93</v>
      </c>
      <c r="G2447" s="3">
        <v>1</v>
      </c>
      <c r="V2447" s="3">
        <v>271.10000000000002</v>
      </c>
      <c r="W2447" s="3">
        <v>46.09</v>
      </c>
      <c r="X2447" s="3">
        <v>1</v>
      </c>
    </row>
    <row r="2448" spans="6:24" x14ac:dyDescent="0.25">
      <c r="F2448" s="2">
        <v>138</v>
      </c>
      <c r="G2448" s="2">
        <v>0</v>
      </c>
      <c r="V2448" s="2">
        <v>240.8</v>
      </c>
      <c r="W2448" s="2">
        <v>40.94</v>
      </c>
      <c r="X2448" s="2">
        <v>0</v>
      </c>
    </row>
    <row r="2449" spans="6:24" x14ac:dyDescent="0.25">
      <c r="F2449" s="3">
        <v>159</v>
      </c>
      <c r="G2449" s="3">
        <v>0</v>
      </c>
      <c r="V2449" s="3">
        <v>114.8</v>
      </c>
      <c r="W2449" s="3">
        <v>19.52</v>
      </c>
      <c r="X2449" s="3">
        <v>0</v>
      </c>
    </row>
    <row r="2450" spans="6:24" x14ac:dyDescent="0.25">
      <c r="F2450" s="2">
        <v>103</v>
      </c>
      <c r="G2450" s="2">
        <v>0</v>
      </c>
      <c r="V2450" s="2">
        <v>138.80000000000001</v>
      </c>
      <c r="W2450" s="2">
        <v>23.6</v>
      </c>
      <c r="X2450" s="2">
        <v>0</v>
      </c>
    </row>
    <row r="2451" spans="6:24" x14ac:dyDescent="0.25">
      <c r="F2451" s="3">
        <v>150</v>
      </c>
      <c r="G2451" s="3">
        <v>0</v>
      </c>
      <c r="V2451" s="3">
        <v>209.8</v>
      </c>
      <c r="W2451" s="3">
        <v>35.67</v>
      </c>
      <c r="X2451" s="3">
        <v>0</v>
      </c>
    </row>
    <row r="2452" spans="6:24" x14ac:dyDescent="0.25">
      <c r="F2452" s="2">
        <v>37</v>
      </c>
      <c r="G2452" s="2">
        <v>0</v>
      </c>
      <c r="V2452" s="2">
        <v>134.9</v>
      </c>
      <c r="W2452" s="2">
        <v>22.93</v>
      </c>
      <c r="X2452" s="2">
        <v>0</v>
      </c>
    </row>
    <row r="2453" spans="6:24" x14ac:dyDescent="0.25">
      <c r="F2453" s="3">
        <v>33</v>
      </c>
      <c r="G2453" s="3">
        <v>0</v>
      </c>
      <c r="V2453" s="3">
        <v>164</v>
      </c>
      <c r="W2453" s="3">
        <v>27.88</v>
      </c>
      <c r="X2453" s="3">
        <v>0</v>
      </c>
    </row>
    <row r="2454" spans="6:24" x14ac:dyDescent="0.25">
      <c r="F2454" s="2">
        <v>55</v>
      </c>
      <c r="G2454" s="2">
        <v>0</v>
      </c>
      <c r="V2454" s="2">
        <v>245.5</v>
      </c>
      <c r="W2454" s="2">
        <v>41.74</v>
      </c>
      <c r="X2454" s="2">
        <v>0</v>
      </c>
    </row>
    <row r="2455" spans="6:24" x14ac:dyDescent="0.25">
      <c r="F2455" s="3">
        <v>134</v>
      </c>
      <c r="G2455" s="3">
        <v>0</v>
      </c>
      <c r="V2455" s="3">
        <v>80.3</v>
      </c>
      <c r="W2455" s="3">
        <v>13.65</v>
      </c>
      <c r="X2455" s="3">
        <v>0</v>
      </c>
    </row>
    <row r="2456" spans="6:24" x14ac:dyDescent="0.25">
      <c r="F2456" s="2">
        <v>107</v>
      </c>
      <c r="G2456" s="2">
        <v>0</v>
      </c>
      <c r="V2456" s="2">
        <v>90.7</v>
      </c>
      <c r="W2456" s="2">
        <v>15.42</v>
      </c>
      <c r="X2456" s="2">
        <v>0</v>
      </c>
    </row>
    <row r="2457" spans="6:24" x14ac:dyDescent="0.25">
      <c r="F2457" s="3">
        <v>80</v>
      </c>
      <c r="G2457" s="3">
        <v>0</v>
      </c>
      <c r="V2457" s="3">
        <v>190.3</v>
      </c>
      <c r="W2457" s="3">
        <v>32.35</v>
      </c>
      <c r="X2457" s="3">
        <v>0</v>
      </c>
    </row>
    <row r="2458" spans="6:24" x14ac:dyDescent="0.25">
      <c r="F2458" s="2">
        <v>78</v>
      </c>
      <c r="G2458" s="2">
        <v>1</v>
      </c>
      <c r="V2458" s="2">
        <v>108.6</v>
      </c>
      <c r="W2458" s="2">
        <v>18.46</v>
      </c>
      <c r="X2458" s="2">
        <v>1</v>
      </c>
    </row>
    <row r="2459" spans="6:24" x14ac:dyDescent="0.25">
      <c r="F2459" s="3">
        <v>61</v>
      </c>
      <c r="G2459" s="3">
        <v>0</v>
      </c>
      <c r="V2459" s="3">
        <v>252.4</v>
      </c>
      <c r="W2459" s="3">
        <v>42.91</v>
      </c>
      <c r="X2459" s="3">
        <v>0</v>
      </c>
    </row>
    <row r="2460" spans="6:24" x14ac:dyDescent="0.25">
      <c r="F2460" s="2">
        <v>97</v>
      </c>
      <c r="G2460" s="2">
        <v>0</v>
      </c>
      <c r="V2460" s="2">
        <v>183.4</v>
      </c>
      <c r="W2460" s="2">
        <v>31.18</v>
      </c>
      <c r="X2460" s="2">
        <v>0</v>
      </c>
    </row>
    <row r="2461" spans="6:24" x14ac:dyDescent="0.25">
      <c r="F2461" s="3">
        <v>136</v>
      </c>
      <c r="G2461" s="3">
        <v>0</v>
      </c>
      <c r="V2461" s="3">
        <v>183.4</v>
      </c>
      <c r="W2461" s="3">
        <v>31.18</v>
      </c>
      <c r="X2461" s="3">
        <v>0</v>
      </c>
    </row>
    <row r="2462" spans="6:24" x14ac:dyDescent="0.25">
      <c r="F2462" s="2">
        <v>135</v>
      </c>
      <c r="G2462" s="2">
        <v>0</v>
      </c>
      <c r="V2462" s="2">
        <v>155.19999999999999</v>
      </c>
      <c r="W2462" s="2">
        <v>26.38</v>
      </c>
      <c r="X2462" s="2">
        <v>0</v>
      </c>
    </row>
    <row r="2463" spans="6:24" x14ac:dyDescent="0.25">
      <c r="F2463" s="3">
        <v>87</v>
      </c>
      <c r="G2463" s="3">
        <v>0</v>
      </c>
      <c r="V2463" s="3">
        <v>165.8</v>
      </c>
      <c r="W2463" s="3">
        <v>28.19</v>
      </c>
      <c r="X2463" s="3">
        <v>0</v>
      </c>
    </row>
    <row r="2464" spans="6:24" x14ac:dyDescent="0.25">
      <c r="F2464" s="2">
        <v>165</v>
      </c>
      <c r="G2464" s="2">
        <v>0</v>
      </c>
      <c r="V2464" s="2">
        <v>209.4</v>
      </c>
      <c r="W2464" s="2">
        <v>35.6</v>
      </c>
      <c r="X2464" s="2">
        <v>0</v>
      </c>
    </row>
    <row r="2465" spans="6:24" x14ac:dyDescent="0.25">
      <c r="F2465" s="3">
        <v>148</v>
      </c>
      <c r="G2465" s="3">
        <v>1</v>
      </c>
      <c r="V2465" s="3">
        <v>279.3</v>
      </c>
      <c r="W2465" s="3">
        <v>47.48</v>
      </c>
      <c r="X2465" s="3">
        <v>1</v>
      </c>
    </row>
    <row r="2466" spans="6:24" x14ac:dyDescent="0.25">
      <c r="F2466" s="2">
        <v>127</v>
      </c>
      <c r="G2466" s="2">
        <v>0</v>
      </c>
      <c r="V2466" s="2">
        <v>256.5</v>
      </c>
      <c r="W2466" s="2">
        <v>43.61</v>
      </c>
      <c r="X2466" s="2">
        <v>0</v>
      </c>
    </row>
    <row r="2467" spans="6:24" x14ac:dyDescent="0.25">
      <c r="F2467" s="3">
        <v>151</v>
      </c>
      <c r="G2467" s="3">
        <v>0</v>
      </c>
      <c r="V2467" s="3">
        <v>170.2</v>
      </c>
      <c r="W2467" s="3">
        <v>28.93</v>
      </c>
      <c r="X2467" s="3">
        <v>0</v>
      </c>
    </row>
    <row r="2468" spans="6:24" x14ac:dyDescent="0.25">
      <c r="F2468" s="2">
        <v>185</v>
      </c>
      <c r="G2468" s="2">
        <v>0</v>
      </c>
      <c r="V2468" s="2">
        <v>139.6</v>
      </c>
      <c r="W2468" s="2">
        <v>23.73</v>
      </c>
      <c r="X2468" s="2">
        <v>0</v>
      </c>
    </row>
    <row r="2469" spans="6:24" x14ac:dyDescent="0.25">
      <c r="F2469" s="3">
        <v>65</v>
      </c>
      <c r="G2469" s="3">
        <v>0</v>
      </c>
      <c r="V2469" s="3">
        <v>208.8</v>
      </c>
      <c r="W2469" s="3">
        <v>35.5</v>
      </c>
      <c r="X2469" s="3">
        <v>0</v>
      </c>
    </row>
    <row r="2470" spans="6:24" x14ac:dyDescent="0.25">
      <c r="F2470" s="2">
        <v>58</v>
      </c>
      <c r="G2470" s="2">
        <v>0</v>
      </c>
      <c r="V2470" s="2">
        <v>210.1</v>
      </c>
      <c r="W2470" s="2">
        <v>35.72</v>
      </c>
      <c r="X2470" s="2">
        <v>0</v>
      </c>
    </row>
    <row r="2471" spans="6:24" x14ac:dyDescent="0.25">
      <c r="F2471" s="3">
        <v>44</v>
      </c>
      <c r="G2471" s="3">
        <v>0</v>
      </c>
      <c r="V2471" s="3">
        <v>202.6</v>
      </c>
      <c r="W2471" s="3">
        <v>34.44</v>
      </c>
      <c r="X2471" s="3">
        <v>0</v>
      </c>
    </row>
    <row r="2472" spans="6:24" x14ac:dyDescent="0.25">
      <c r="F2472" s="2">
        <v>58</v>
      </c>
      <c r="G2472" s="2">
        <v>0</v>
      </c>
      <c r="V2472" s="2">
        <v>174.4</v>
      </c>
      <c r="W2472" s="2">
        <v>29.65</v>
      </c>
      <c r="X2472" s="2">
        <v>0</v>
      </c>
    </row>
    <row r="2473" spans="6:24" x14ac:dyDescent="0.25">
      <c r="F2473" s="3">
        <v>108</v>
      </c>
      <c r="G2473" s="3">
        <v>0</v>
      </c>
      <c r="V2473" s="3">
        <v>210.6</v>
      </c>
      <c r="W2473" s="3">
        <v>35.799999999999997</v>
      </c>
      <c r="X2473" s="3">
        <v>0</v>
      </c>
    </row>
    <row r="2474" spans="6:24" x14ac:dyDescent="0.25">
      <c r="F2474" s="2">
        <v>132</v>
      </c>
      <c r="G2474" s="2">
        <v>0</v>
      </c>
      <c r="V2474" s="2">
        <v>121.5</v>
      </c>
      <c r="W2474" s="2">
        <v>20.66</v>
      </c>
      <c r="X2474" s="2">
        <v>0</v>
      </c>
    </row>
    <row r="2475" spans="6:24" x14ac:dyDescent="0.25">
      <c r="F2475" s="3">
        <v>80</v>
      </c>
      <c r="G2475" s="3">
        <v>0</v>
      </c>
      <c r="V2475" s="3">
        <v>127.8</v>
      </c>
      <c r="W2475" s="3">
        <v>21.73</v>
      </c>
      <c r="X2475" s="3">
        <v>0</v>
      </c>
    </row>
    <row r="2476" spans="6:24" x14ac:dyDescent="0.25">
      <c r="F2476" s="2">
        <v>162</v>
      </c>
      <c r="G2476" s="2">
        <v>0</v>
      </c>
      <c r="V2476" s="2">
        <v>135.19999999999999</v>
      </c>
      <c r="W2476" s="2">
        <v>22.98</v>
      </c>
      <c r="X2476" s="2">
        <v>0</v>
      </c>
    </row>
    <row r="2477" spans="6:24" x14ac:dyDescent="0.25">
      <c r="F2477" s="3">
        <v>110</v>
      </c>
      <c r="G2477" s="3">
        <v>0</v>
      </c>
      <c r="V2477" s="3">
        <v>99.4</v>
      </c>
      <c r="W2477" s="3">
        <v>16.899999999999999</v>
      </c>
      <c r="X2477" s="3">
        <v>0</v>
      </c>
    </row>
    <row r="2478" spans="6:24" x14ac:dyDescent="0.25">
      <c r="F2478" s="2">
        <v>96</v>
      </c>
      <c r="G2478" s="2">
        <v>1</v>
      </c>
      <c r="V2478" s="2">
        <v>276.89999999999998</v>
      </c>
      <c r="W2478" s="2">
        <v>47.07</v>
      </c>
      <c r="X2478" s="2">
        <v>1</v>
      </c>
    </row>
    <row r="2479" spans="6:24" x14ac:dyDescent="0.25">
      <c r="F2479" s="3">
        <v>72</v>
      </c>
      <c r="G2479" s="3">
        <v>1</v>
      </c>
      <c r="V2479" s="3">
        <v>287.39999999999998</v>
      </c>
      <c r="W2479" s="3">
        <v>48.86</v>
      </c>
      <c r="X2479" s="3">
        <v>1</v>
      </c>
    </row>
    <row r="2480" spans="6:24" x14ac:dyDescent="0.25">
      <c r="F2480" s="2">
        <v>125</v>
      </c>
      <c r="G2480" s="2">
        <v>0</v>
      </c>
      <c r="V2480" s="2">
        <v>120.5</v>
      </c>
      <c r="W2480" s="2">
        <v>20.49</v>
      </c>
      <c r="X2480" s="2">
        <v>0</v>
      </c>
    </row>
    <row r="2481" spans="6:24" x14ac:dyDescent="0.25">
      <c r="F2481" s="3">
        <v>170</v>
      </c>
      <c r="G2481" s="3">
        <v>0</v>
      </c>
      <c r="V2481" s="3">
        <v>184.1</v>
      </c>
      <c r="W2481" s="3">
        <v>31.3</v>
      </c>
      <c r="X2481" s="3">
        <v>0</v>
      </c>
    </row>
    <row r="2482" spans="6:24" x14ac:dyDescent="0.25">
      <c r="F2482" s="2">
        <v>71</v>
      </c>
      <c r="G2482" s="2">
        <v>0</v>
      </c>
      <c r="V2482" s="2">
        <v>185</v>
      </c>
      <c r="W2482" s="2">
        <v>31.45</v>
      </c>
      <c r="X2482" s="2">
        <v>0</v>
      </c>
    </row>
    <row r="2483" spans="6:24" x14ac:dyDescent="0.25">
      <c r="F2483" s="3">
        <v>124</v>
      </c>
      <c r="G2483" s="3">
        <v>0</v>
      </c>
      <c r="V2483" s="3">
        <v>160.9</v>
      </c>
      <c r="W2483" s="3">
        <v>27.35</v>
      </c>
      <c r="X2483" s="3">
        <v>0</v>
      </c>
    </row>
    <row r="2484" spans="6:24" x14ac:dyDescent="0.25">
      <c r="F2484" s="2">
        <v>97</v>
      </c>
      <c r="G2484" s="2">
        <v>0</v>
      </c>
      <c r="V2484" s="2">
        <v>209.2</v>
      </c>
      <c r="W2484" s="2">
        <v>35.56</v>
      </c>
      <c r="X2484" s="2">
        <v>0</v>
      </c>
    </row>
    <row r="2485" spans="6:24" x14ac:dyDescent="0.25">
      <c r="F2485" s="3">
        <v>98</v>
      </c>
      <c r="G2485" s="3">
        <v>0</v>
      </c>
      <c r="V2485" s="3">
        <v>158.4</v>
      </c>
      <c r="W2485" s="3">
        <v>26.93</v>
      </c>
      <c r="X2485" s="3">
        <v>0</v>
      </c>
    </row>
    <row r="2486" spans="6:24" x14ac:dyDescent="0.25">
      <c r="F2486" s="2">
        <v>24</v>
      </c>
      <c r="G2486" s="2">
        <v>1</v>
      </c>
      <c r="V2486" s="2">
        <v>149</v>
      </c>
      <c r="W2486" s="2">
        <v>25.33</v>
      </c>
      <c r="X2486" s="2">
        <v>1</v>
      </c>
    </row>
    <row r="2487" spans="6:24" x14ac:dyDescent="0.25">
      <c r="F2487" s="3">
        <v>136</v>
      </c>
      <c r="G2487" s="3">
        <v>0</v>
      </c>
      <c r="V2487" s="3">
        <v>204.5</v>
      </c>
      <c r="W2487" s="3">
        <v>34.770000000000003</v>
      </c>
      <c r="X2487" s="3">
        <v>0</v>
      </c>
    </row>
    <row r="2488" spans="6:24" x14ac:dyDescent="0.25">
      <c r="F2488" s="2">
        <v>44</v>
      </c>
      <c r="G2488" s="2">
        <v>1</v>
      </c>
      <c r="V2488" s="2">
        <v>288.8</v>
      </c>
      <c r="W2488" s="2">
        <v>49.1</v>
      </c>
      <c r="X2488" s="2">
        <v>1</v>
      </c>
    </row>
    <row r="2489" spans="6:24" x14ac:dyDescent="0.25">
      <c r="F2489" s="3">
        <v>96</v>
      </c>
      <c r="G2489" s="3">
        <v>0</v>
      </c>
      <c r="V2489" s="3">
        <v>108.6</v>
      </c>
      <c r="W2489" s="3">
        <v>18.46</v>
      </c>
      <c r="X2489" s="3">
        <v>0</v>
      </c>
    </row>
    <row r="2490" spans="6:24" x14ac:dyDescent="0.25">
      <c r="F2490" s="2">
        <v>31</v>
      </c>
      <c r="G2490" s="2">
        <v>0</v>
      </c>
      <c r="V2490" s="2">
        <v>97.5</v>
      </c>
      <c r="W2490" s="2">
        <v>16.579999999999998</v>
      </c>
      <c r="X2490" s="2">
        <v>0</v>
      </c>
    </row>
    <row r="2491" spans="6:24" x14ac:dyDescent="0.25">
      <c r="F2491" s="3">
        <v>72</v>
      </c>
      <c r="G2491" s="3">
        <v>0</v>
      </c>
      <c r="V2491" s="3">
        <v>166.5</v>
      </c>
      <c r="W2491" s="3">
        <v>28.31</v>
      </c>
      <c r="X2491" s="3">
        <v>0</v>
      </c>
    </row>
    <row r="2492" spans="6:24" x14ac:dyDescent="0.25">
      <c r="F2492" s="2">
        <v>24</v>
      </c>
      <c r="G2492" s="2">
        <v>0</v>
      </c>
      <c r="V2492" s="2">
        <v>156.19999999999999</v>
      </c>
      <c r="W2492" s="2">
        <v>26.55</v>
      </c>
      <c r="X2492" s="2">
        <v>0</v>
      </c>
    </row>
    <row r="2493" spans="6:24" x14ac:dyDescent="0.25">
      <c r="F2493" s="3">
        <v>117</v>
      </c>
      <c r="G2493" s="3">
        <v>1</v>
      </c>
      <c r="V2493" s="3">
        <v>287.39999999999998</v>
      </c>
      <c r="W2493" s="3">
        <v>48.86</v>
      </c>
      <c r="X2493" s="3">
        <v>1</v>
      </c>
    </row>
    <row r="2494" spans="6:24" x14ac:dyDescent="0.25">
      <c r="F2494" s="2">
        <v>137</v>
      </c>
      <c r="G2494" s="2">
        <v>0</v>
      </c>
      <c r="V2494" s="2">
        <v>175.3</v>
      </c>
      <c r="W2494" s="2">
        <v>29.8</v>
      </c>
      <c r="X2494" s="2">
        <v>0</v>
      </c>
    </row>
    <row r="2495" spans="6:24" x14ac:dyDescent="0.25">
      <c r="F2495" s="3">
        <v>136</v>
      </c>
      <c r="G2495" s="3">
        <v>0</v>
      </c>
      <c r="V2495" s="3">
        <v>102.1</v>
      </c>
      <c r="W2495" s="3">
        <v>17.36</v>
      </c>
      <c r="X2495" s="3">
        <v>0</v>
      </c>
    </row>
    <row r="2496" spans="6:24" x14ac:dyDescent="0.25">
      <c r="F2496" s="2">
        <v>95</v>
      </c>
      <c r="G2496" s="2">
        <v>0</v>
      </c>
      <c r="V2496" s="2">
        <v>157.9</v>
      </c>
      <c r="W2496" s="2">
        <v>26.84</v>
      </c>
      <c r="X2496" s="2">
        <v>0</v>
      </c>
    </row>
    <row r="2497" spans="6:24" x14ac:dyDescent="0.25">
      <c r="F2497" s="3">
        <v>82</v>
      </c>
      <c r="G2497" s="3">
        <v>0</v>
      </c>
      <c r="V2497" s="3">
        <v>146.5</v>
      </c>
      <c r="W2497" s="3">
        <v>24.91</v>
      </c>
      <c r="X2497" s="3">
        <v>0</v>
      </c>
    </row>
    <row r="2498" spans="6:24" x14ac:dyDescent="0.25">
      <c r="F2498" s="2">
        <v>145</v>
      </c>
      <c r="G2498" s="2">
        <v>1</v>
      </c>
      <c r="V2498" s="2">
        <v>245.8</v>
      </c>
      <c r="W2498" s="2">
        <v>41.79</v>
      </c>
      <c r="X2498" s="2">
        <v>1</v>
      </c>
    </row>
    <row r="2499" spans="6:24" x14ac:dyDescent="0.25">
      <c r="F2499" s="3">
        <v>155</v>
      </c>
      <c r="G2499" s="3">
        <v>0</v>
      </c>
      <c r="V2499" s="3">
        <v>250.8</v>
      </c>
      <c r="W2499" s="3">
        <v>42.64</v>
      </c>
      <c r="X2499" s="3">
        <v>0</v>
      </c>
    </row>
    <row r="2500" spans="6:24" x14ac:dyDescent="0.25">
      <c r="F2500" s="2">
        <v>53</v>
      </c>
      <c r="G2500" s="2">
        <v>0</v>
      </c>
      <c r="V2500" s="2">
        <v>119.7</v>
      </c>
      <c r="W2500" s="2">
        <v>20.350000000000001</v>
      </c>
      <c r="X2500" s="2">
        <v>0</v>
      </c>
    </row>
    <row r="2501" spans="6:24" x14ac:dyDescent="0.25">
      <c r="F2501" s="3">
        <v>123</v>
      </c>
      <c r="G2501" s="3">
        <v>1</v>
      </c>
      <c r="V2501" s="3">
        <v>242.2</v>
      </c>
      <c r="W2501" s="3">
        <v>41.17</v>
      </c>
      <c r="X2501" s="3">
        <v>1</v>
      </c>
    </row>
    <row r="2502" spans="6:24" x14ac:dyDescent="0.25">
      <c r="F2502" s="2">
        <v>136</v>
      </c>
      <c r="G2502" s="2">
        <v>0</v>
      </c>
      <c r="V2502" s="2">
        <v>163.4</v>
      </c>
      <c r="W2502" s="2">
        <v>27.78</v>
      </c>
      <c r="X2502" s="2">
        <v>0</v>
      </c>
    </row>
    <row r="2503" spans="6:24" x14ac:dyDescent="0.25">
      <c r="F2503" s="3">
        <v>57</v>
      </c>
      <c r="G2503" s="3">
        <v>0</v>
      </c>
      <c r="V2503" s="3">
        <v>161</v>
      </c>
      <c r="W2503" s="3">
        <v>27.37</v>
      </c>
      <c r="X2503" s="3">
        <v>0</v>
      </c>
    </row>
    <row r="2504" spans="6:24" x14ac:dyDescent="0.25">
      <c r="F2504" s="2">
        <v>62</v>
      </c>
      <c r="G2504" s="2">
        <v>0</v>
      </c>
      <c r="V2504" s="2">
        <v>128.69999999999999</v>
      </c>
      <c r="W2504" s="2">
        <v>21.88</v>
      </c>
      <c r="X2504" s="2">
        <v>0</v>
      </c>
    </row>
    <row r="2505" spans="6:24" x14ac:dyDescent="0.25">
      <c r="F2505" s="3">
        <v>112</v>
      </c>
      <c r="G2505" s="3">
        <v>0</v>
      </c>
      <c r="V2505" s="3">
        <v>81.599999999999994</v>
      </c>
      <c r="W2505" s="3">
        <v>13.87</v>
      </c>
      <c r="X2505" s="3">
        <v>0</v>
      </c>
    </row>
    <row r="2506" spans="6:24" x14ac:dyDescent="0.25">
      <c r="F2506" s="2">
        <v>55</v>
      </c>
      <c r="G2506" s="2">
        <v>0</v>
      </c>
      <c r="V2506" s="2">
        <v>207.7</v>
      </c>
      <c r="W2506" s="2">
        <v>35.31</v>
      </c>
      <c r="X2506" s="2">
        <v>0</v>
      </c>
    </row>
    <row r="2507" spans="6:24" x14ac:dyDescent="0.25">
      <c r="F2507" s="3">
        <v>125</v>
      </c>
      <c r="G2507" s="3">
        <v>0</v>
      </c>
      <c r="V2507" s="3">
        <v>233.3</v>
      </c>
      <c r="W2507" s="3">
        <v>39.659999999999997</v>
      </c>
      <c r="X2507" s="3">
        <v>0</v>
      </c>
    </row>
    <row r="2508" spans="6:24" x14ac:dyDescent="0.25">
      <c r="F2508" s="2">
        <v>98</v>
      </c>
      <c r="G2508" s="2">
        <v>1</v>
      </c>
      <c r="V2508" s="2">
        <v>168</v>
      </c>
      <c r="W2508" s="2">
        <v>28.56</v>
      </c>
      <c r="X2508" s="2">
        <v>1</v>
      </c>
    </row>
    <row r="2509" spans="6:24" x14ac:dyDescent="0.25">
      <c r="F2509" s="3">
        <v>105</v>
      </c>
      <c r="G2509" s="3">
        <v>0</v>
      </c>
      <c r="V2509" s="3">
        <v>251.6</v>
      </c>
      <c r="W2509" s="3">
        <v>42.77</v>
      </c>
      <c r="X2509" s="3">
        <v>0</v>
      </c>
    </row>
    <row r="2510" spans="6:24" x14ac:dyDescent="0.25">
      <c r="F2510" s="2">
        <v>113</v>
      </c>
      <c r="G2510" s="2">
        <v>0</v>
      </c>
      <c r="V2510" s="2">
        <v>183.8</v>
      </c>
      <c r="W2510" s="2">
        <v>31.25</v>
      </c>
      <c r="X2510" s="2">
        <v>0</v>
      </c>
    </row>
    <row r="2511" spans="6:24" x14ac:dyDescent="0.25">
      <c r="F2511" s="3">
        <v>99</v>
      </c>
      <c r="G2511" s="3">
        <v>1</v>
      </c>
      <c r="V2511" s="3">
        <v>256.39999999999998</v>
      </c>
      <c r="W2511" s="3">
        <v>43.59</v>
      </c>
      <c r="X2511" s="3">
        <v>1</v>
      </c>
    </row>
    <row r="2512" spans="6:24" x14ac:dyDescent="0.25">
      <c r="F2512" s="2">
        <v>103</v>
      </c>
      <c r="G2512" s="2">
        <v>0</v>
      </c>
      <c r="V2512" s="2">
        <v>180.2</v>
      </c>
      <c r="W2512" s="2">
        <v>30.63</v>
      </c>
      <c r="X2512" s="2">
        <v>0</v>
      </c>
    </row>
    <row r="2513" spans="6:24" x14ac:dyDescent="0.25">
      <c r="F2513" s="3">
        <v>177</v>
      </c>
      <c r="G2513" s="3">
        <v>0</v>
      </c>
      <c r="V2513" s="3">
        <v>227.8</v>
      </c>
      <c r="W2513" s="3">
        <v>38.729999999999997</v>
      </c>
      <c r="X2513" s="3">
        <v>0</v>
      </c>
    </row>
    <row r="2514" spans="6:24" x14ac:dyDescent="0.25">
      <c r="F2514" s="2">
        <v>149</v>
      </c>
      <c r="G2514" s="2">
        <v>0</v>
      </c>
      <c r="V2514" s="2">
        <v>147.80000000000001</v>
      </c>
      <c r="W2514" s="2">
        <v>25.13</v>
      </c>
      <c r="X2514" s="2">
        <v>0</v>
      </c>
    </row>
    <row r="2515" spans="6:24" x14ac:dyDescent="0.25">
      <c r="F2515" s="3">
        <v>160</v>
      </c>
      <c r="G2515" s="3">
        <v>1</v>
      </c>
      <c r="V2515" s="3">
        <v>234.9</v>
      </c>
      <c r="W2515" s="3">
        <v>39.93</v>
      </c>
      <c r="X2515" s="3">
        <v>1</v>
      </c>
    </row>
    <row r="2516" spans="6:24" x14ac:dyDescent="0.25">
      <c r="F2516" s="2">
        <v>116</v>
      </c>
      <c r="G2516" s="2">
        <v>0</v>
      </c>
      <c r="V2516" s="2">
        <v>110.9</v>
      </c>
      <c r="W2516" s="2">
        <v>18.850000000000001</v>
      </c>
      <c r="X2516" s="2">
        <v>0</v>
      </c>
    </row>
    <row r="2517" spans="6:24" x14ac:dyDescent="0.25">
      <c r="F2517" s="3">
        <v>148</v>
      </c>
      <c r="G2517" s="3">
        <v>1</v>
      </c>
      <c r="V2517" s="3">
        <v>233.5</v>
      </c>
      <c r="W2517" s="3">
        <v>39.700000000000003</v>
      </c>
      <c r="X2517" s="3">
        <v>1</v>
      </c>
    </row>
    <row r="2518" spans="6:24" x14ac:dyDescent="0.25">
      <c r="F2518" s="2">
        <v>147</v>
      </c>
      <c r="G2518" s="2">
        <v>1</v>
      </c>
      <c r="V2518" s="2">
        <v>197.3</v>
      </c>
      <c r="W2518" s="2">
        <v>33.54</v>
      </c>
      <c r="X2518" s="2">
        <v>1</v>
      </c>
    </row>
    <row r="2519" spans="6:24" x14ac:dyDescent="0.25">
      <c r="F2519" s="3">
        <v>95</v>
      </c>
      <c r="G2519" s="3">
        <v>0</v>
      </c>
      <c r="V2519" s="3">
        <v>58.2</v>
      </c>
      <c r="W2519" s="3">
        <v>9.89</v>
      </c>
      <c r="X2519" s="3">
        <v>0</v>
      </c>
    </row>
    <row r="2520" spans="6:24" x14ac:dyDescent="0.25">
      <c r="F2520" s="2">
        <v>201</v>
      </c>
      <c r="G2520" s="2">
        <v>0</v>
      </c>
      <c r="V2520" s="2">
        <v>212.7</v>
      </c>
      <c r="W2520" s="2">
        <v>36.159999999999997</v>
      </c>
      <c r="X2520" s="2">
        <v>0</v>
      </c>
    </row>
    <row r="2521" spans="6:24" x14ac:dyDescent="0.25">
      <c r="F2521" s="3">
        <v>80</v>
      </c>
      <c r="G2521" s="3">
        <v>0</v>
      </c>
      <c r="V2521" s="3">
        <v>151.5</v>
      </c>
      <c r="W2521" s="3">
        <v>25.76</v>
      </c>
      <c r="X2521" s="3">
        <v>0</v>
      </c>
    </row>
    <row r="2522" spans="6:24" x14ac:dyDescent="0.25">
      <c r="F2522" s="2">
        <v>122</v>
      </c>
      <c r="G2522" s="2">
        <v>0</v>
      </c>
      <c r="V2522" s="2">
        <v>146.30000000000001</v>
      </c>
      <c r="W2522" s="2">
        <v>24.87</v>
      </c>
      <c r="X2522" s="2">
        <v>0</v>
      </c>
    </row>
    <row r="2523" spans="6:24" x14ac:dyDescent="0.25">
      <c r="F2523" s="3">
        <v>132</v>
      </c>
      <c r="G2523" s="3">
        <v>0</v>
      </c>
      <c r="V2523" s="3">
        <v>195.1</v>
      </c>
      <c r="W2523" s="3">
        <v>33.17</v>
      </c>
      <c r="X2523" s="3">
        <v>0</v>
      </c>
    </row>
    <row r="2524" spans="6:24" x14ac:dyDescent="0.25">
      <c r="F2524" s="2">
        <v>83</v>
      </c>
      <c r="G2524" s="2">
        <v>0</v>
      </c>
      <c r="V2524" s="2">
        <v>208.9</v>
      </c>
      <c r="W2524" s="2">
        <v>35.51</v>
      </c>
      <c r="X2524" s="2">
        <v>0</v>
      </c>
    </row>
    <row r="2525" spans="6:24" x14ac:dyDescent="0.25">
      <c r="F2525" s="3">
        <v>99</v>
      </c>
      <c r="G2525" s="3">
        <v>1</v>
      </c>
      <c r="V2525" s="3">
        <v>135.69999999999999</v>
      </c>
      <c r="W2525" s="3">
        <v>23.07</v>
      </c>
      <c r="X2525" s="3">
        <v>1</v>
      </c>
    </row>
    <row r="2526" spans="6:24" x14ac:dyDescent="0.25">
      <c r="F2526" s="2">
        <v>84</v>
      </c>
      <c r="G2526" s="2">
        <v>1</v>
      </c>
      <c r="V2526" s="2">
        <v>225.9</v>
      </c>
      <c r="W2526" s="2">
        <v>38.4</v>
      </c>
      <c r="X2526" s="2">
        <v>1</v>
      </c>
    </row>
    <row r="2527" spans="6:24" x14ac:dyDescent="0.25">
      <c r="F2527" s="3">
        <v>87</v>
      </c>
      <c r="G2527" s="3">
        <v>0</v>
      </c>
      <c r="V2527" s="3">
        <v>153.30000000000001</v>
      </c>
      <c r="W2527" s="3">
        <v>26.06</v>
      </c>
      <c r="X2527" s="3">
        <v>0</v>
      </c>
    </row>
    <row r="2528" spans="6:24" x14ac:dyDescent="0.25">
      <c r="F2528" s="2">
        <v>7</v>
      </c>
      <c r="G2528" s="2">
        <v>0</v>
      </c>
      <c r="V2528" s="2">
        <v>206.7</v>
      </c>
      <c r="W2528" s="2">
        <v>35.14</v>
      </c>
      <c r="X2528" s="2">
        <v>0</v>
      </c>
    </row>
    <row r="2529" spans="6:24" x14ac:dyDescent="0.25">
      <c r="F2529" s="3">
        <v>89</v>
      </c>
      <c r="G2529" s="3">
        <v>0</v>
      </c>
      <c r="V2529" s="3">
        <v>188</v>
      </c>
      <c r="W2529" s="3">
        <v>31.96</v>
      </c>
      <c r="X2529" s="3">
        <v>0</v>
      </c>
    </row>
    <row r="2530" spans="6:24" x14ac:dyDescent="0.25">
      <c r="F2530" s="2">
        <v>131</v>
      </c>
      <c r="G2530" s="2">
        <v>1</v>
      </c>
      <c r="V2530" s="2">
        <v>122.3</v>
      </c>
      <c r="W2530" s="2">
        <v>20.79</v>
      </c>
      <c r="X2530" s="2">
        <v>1</v>
      </c>
    </row>
    <row r="2531" spans="6:24" x14ac:dyDescent="0.25">
      <c r="F2531" s="3">
        <v>105</v>
      </c>
      <c r="G2531" s="3">
        <v>0</v>
      </c>
      <c r="V2531" s="3">
        <v>259.3</v>
      </c>
      <c r="W2531" s="3">
        <v>44.08</v>
      </c>
      <c r="X2531" s="3">
        <v>0</v>
      </c>
    </row>
    <row r="2532" spans="6:24" x14ac:dyDescent="0.25">
      <c r="F2532" s="2">
        <v>108</v>
      </c>
      <c r="G2532" s="2">
        <v>1</v>
      </c>
      <c r="V2532" s="2">
        <v>115.1</v>
      </c>
      <c r="W2532" s="2">
        <v>19.57</v>
      </c>
      <c r="X2532" s="2">
        <v>1</v>
      </c>
    </row>
    <row r="2533" spans="6:24" x14ac:dyDescent="0.25">
      <c r="F2533" s="3">
        <v>47</v>
      </c>
      <c r="G2533" s="3">
        <v>0</v>
      </c>
      <c r="V2533" s="3">
        <v>172.9</v>
      </c>
      <c r="W2533" s="3">
        <v>29.39</v>
      </c>
      <c r="X2533" s="3">
        <v>0</v>
      </c>
    </row>
    <row r="2534" spans="6:24" x14ac:dyDescent="0.25">
      <c r="F2534" s="2">
        <v>101</v>
      </c>
      <c r="G2534" s="2">
        <v>0</v>
      </c>
      <c r="V2534" s="2">
        <v>156.4</v>
      </c>
      <c r="W2534" s="2">
        <v>26.59</v>
      </c>
      <c r="X2534" s="2">
        <v>0</v>
      </c>
    </row>
    <row r="2535" spans="6:24" x14ac:dyDescent="0.25">
      <c r="F2535" s="3">
        <v>182</v>
      </c>
      <c r="G2535" s="3">
        <v>0</v>
      </c>
      <c r="V2535" s="3">
        <v>128.1</v>
      </c>
      <c r="W2535" s="3">
        <v>21.78</v>
      </c>
      <c r="X2535" s="3">
        <v>0</v>
      </c>
    </row>
    <row r="2536" spans="6:24" x14ac:dyDescent="0.25">
      <c r="F2536" s="2">
        <v>128</v>
      </c>
      <c r="G2536" s="2">
        <v>1</v>
      </c>
      <c r="V2536" s="2">
        <v>227.9</v>
      </c>
      <c r="W2536" s="2">
        <v>38.74</v>
      </c>
      <c r="X2536" s="2">
        <v>1</v>
      </c>
    </row>
    <row r="2537" spans="6:24" x14ac:dyDescent="0.25">
      <c r="F2537" s="3">
        <v>69</v>
      </c>
      <c r="G2537" s="3">
        <v>0</v>
      </c>
      <c r="V2537" s="3">
        <v>194.9</v>
      </c>
      <c r="W2537" s="3">
        <v>33.130000000000003</v>
      </c>
      <c r="X2537" s="3">
        <v>0</v>
      </c>
    </row>
    <row r="2538" spans="6:24" x14ac:dyDescent="0.25">
      <c r="F2538" s="2">
        <v>113</v>
      </c>
      <c r="G2538" s="2">
        <v>0</v>
      </c>
      <c r="V2538" s="2">
        <v>44.9</v>
      </c>
      <c r="W2538" s="2">
        <v>7.63</v>
      </c>
      <c r="X2538" s="2">
        <v>0</v>
      </c>
    </row>
    <row r="2539" spans="6:24" x14ac:dyDescent="0.25">
      <c r="F2539" s="3">
        <v>87</v>
      </c>
      <c r="G2539" s="3">
        <v>0</v>
      </c>
      <c r="V2539" s="3">
        <v>262.8</v>
      </c>
      <c r="W2539" s="3">
        <v>44.68</v>
      </c>
      <c r="X2539" s="3">
        <v>0</v>
      </c>
    </row>
    <row r="2540" spans="6:24" x14ac:dyDescent="0.25">
      <c r="F2540" s="2">
        <v>71</v>
      </c>
      <c r="G2540" s="2">
        <v>0</v>
      </c>
      <c r="V2540" s="2">
        <v>211.2</v>
      </c>
      <c r="W2540" s="2">
        <v>35.9</v>
      </c>
      <c r="X2540" s="2">
        <v>0</v>
      </c>
    </row>
    <row r="2541" spans="6:24" x14ac:dyDescent="0.25">
      <c r="F2541" s="3">
        <v>87</v>
      </c>
      <c r="G2541" s="3">
        <v>0</v>
      </c>
      <c r="V2541" s="3">
        <v>223.2</v>
      </c>
      <c r="W2541" s="3">
        <v>37.94</v>
      </c>
      <c r="X2541" s="3">
        <v>0</v>
      </c>
    </row>
    <row r="2542" spans="6:24" x14ac:dyDescent="0.25">
      <c r="F2542" s="2">
        <v>117</v>
      </c>
      <c r="G2542" s="2">
        <v>0</v>
      </c>
      <c r="V2542" s="2">
        <v>119</v>
      </c>
      <c r="W2542" s="2">
        <v>20.23</v>
      </c>
      <c r="X2542" s="2">
        <v>0</v>
      </c>
    </row>
    <row r="2543" spans="6:24" x14ac:dyDescent="0.25">
      <c r="F2543" s="3">
        <v>177</v>
      </c>
      <c r="G2543" s="3">
        <v>1</v>
      </c>
      <c r="V2543" s="3">
        <v>266.10000000000002</v>
      </c>
      <c r="W2543" s="3">
        <v>45.24</v>
      </c>
      <c r="X2543" s="3">
        <v>1</v>
      </c>
    </row>
    <row r="2544" spans="6:24" x14ac:dyDescent="0.25">
      <c r="F2544" s="2">
        <v>66</v>
      </c>
      <c r="G2544" s="2">
        <v>0</v>
      </c>
      <c r="V2544" s="2">
        <v>170.5</v>
      </c>
      <c r="W2544" s="2">
        <v>28.99</v>
      </c>
      <c r="X2544" s="2">
        <v>0</v>
      </c>
    </row>
    <row r="2545" spans="6:24" x14ac:dyDescent="0.25">
      <c r="F2545" s="3">
        <v>110</v>
      </c>
      <c r="G2545" s="3">
        <v>0</v>
      </c>
      <c r="V2545" s="3">
        <v>178.5</v>
      </c>
      <c r="W2545" s="3">
        <v>30.35</v>
      </c>
      <c r="X2545" s="3">
        <v>0</v>
      </c>
    </row>
    <row r="2546" spans="6:24" x14ac:dyDescent="0.25">
      <c r="F2546" s="2">
        <v>204</v>
      </c>
      <c r="G2546" s="2">
        <v>0</v>
      </c>
      <c r="V2546" s="2">
        <v>205.2</v>
      </c>
      <c r="W2546" s="2">
        <v>34.880000000000003</v>
      </c>
      <c r="X2546" s="2">
        <v>0</v>
      </c>
    </row>
    <row r="2547" spans="6:24" x14ac:dyDescent="0.25">
      <c r="F2547" s="3">
        <v>32</v>
      </c>
      <c r="G2547" s="3">
        <v>0</v>
      </c>
      <c r="V2547" s="3">
        <v>232.8</v>
      </c>
      <c r="W2547" s="3">
        <v>39.58</v>
      </c>
      <c r="X2547" s="3">
        <v>0</v>
      </c>
    </row>
    <row r="2548" spans="6:24" x14ac:dyDescent="0.25">
      <c r="F2548" s="2">
        <v>133</v>
      </c>
      <c r="G2548" s="2">
        <v>0</v>
      </c>
      <c r="V2548" s="2">
        <v>239.9</v>
      </c>
      <c r="W2548" s="2">
        <v>40.78</v>
      </c>
      <c r="X2548" s="2">
        <v>0</v>
      </c>
    </row>
    <row r="2549" spans="6:24" x14ac:dyDescent="0.25">
      <c r="F2549" s="3">
        <v>185</v>
      </c>
      <c r="G2549" s="3">
        <v>0</v>
      </c>
      <c r="V2549" s="3">
        <v>55.6</v>
      </c>
      <c r="W2549" s="3">
        <v>9.4499999999999993</v>
      </c>
      <c r="X2549" s="3">
        <v>0</v>
      </c>
    </row>
    <row r="2550" spans="6:24" x14ac:dyDescent="0.25">
      <c r="F2550" s="2">
        <v>91</v>
      </c>
      <c r="G2550" s="2">
        <v>0</v>
      </c>
      <c r="V2550" s="2">
        <v>109.8</v>
      </c>
      <c r="W2550" s="2">
        <v>18.670000000000002</v>
      </c>
      <c r="X2550" s="2">
        <v>0</v>
      </c>
    </row>
    <row r="2551" spans="6:24" x14ac:dyDescent="0.25">
      <c r="F2551" s="3">
        <v>131</v>
      </c>
      <c r="G2551" s="3">
        <v>0</v>
      </c>
      <c r="V2551" s="3">
        <v>196.1</v>
      </c>
      <c r="W2551" s="3">
        <v>33.340000000000003</v>
      </c>
      <c r="X2551" s="3">
        <v>0</v>
      </c>
    </row>
    <row r="2552" spans="6:24" x14ac:dyDescent="0.25">
      <c r="F2552" s="2">
        <v>153</v>
      </c>
      <c r="G2552" s="2">
        <v>0</v>
      </c>
      <c r="V2552" s="2">
        <v>166.8</v>
      </c>
      <c r="W2552" s="2">
        <v>28.36</v>
      </c>
      <c r="X2552" s="2">
        <v>0</v>
      </c>
    </row>
    <row r="2553" spans="6:24" x14ac:dyDescent="0.25">
      <c r="F2553" s="3">
        <v>141</v>
      </c>
      <c r="G2553" s="3">
        <v>0</v>
      </c>
      <c r="V2553" s="3">
        <v>242.8</v>
      </c>
      <c r="W2553" s="3">
        <v>41.28</v>
      </c>
      <c r="X2553" s="3">
        <v>0</v>
      </c>
    </row>
    <row r="2554" spans="6:24" x14ac:dyDescent="0.25">
      <c r="F2554" s="2">
        <v>169</v>
      </c>
      <c r="G2554" s="2">
        <v>1</v>
      </c>
      <c r="V2554" s="2">
        <v>266.7</v>
      </c>
      <c r="W2554" s="2">
        <v>45.34</v>
      </c>
      <c r="X2554" s="2">
        <v>1</v>
      </c>
    </row>
    <row r="2555" spans="6:24" x14ac:dyDescent="0.25">
      <c r="F2555" s="3">
        <v>127</v>
      </c>
      <c r="G2555" s="3">
        <v>0</v>
      </c>
      <c r="V2555" s="3">
        <v>182</v>
      </c>
      <c r="W2555" s="3">
        <v>30.94</v>
      </c>
      <c r="X2555" s="3">
        <v>0</v>
      </c>
    </row>
    <row r="2556" spans="6:24" x14ac:dyDescent="0.25">
      <c r="F2556" s="2">
        <v>57</v>
      </c>
      <c r="G2556" s="2">
        <v>0</v>
      </c>
      <c r="V2556" s="2">
        <v>85.9</v>
      </c>
      <c r="W2556" s="2">
        <v>14.6</v>
      </c>
      <c r="X2556" s="2">
        <v>0</v>
      </c>
    </row>
    <row r="2557" spans="6:24" x14ac:dyDescent="0.25">
      <c r="F2557" s="3">
        <v>123</v>
      </c>
      <c r="G2557" s="3">
        <v>0</v>
      </c>
      <c r="V2557" s="3">
        <v>146.6</v>
      </c>
      <c r="W2557" s="3">
        <v>24.92</v>
      </c>
      <c r="X2557" s="3">
        <v>0</v>
      </c>
    </row>
    <row r="2558" spans="6:24" x14ac:dyDescent="0.25">
      <c r="F2558" s="2">
        <v>103</v>
      </c>
      <c r="G2558" s="2">
        <v>1</v>
      </c>
      <c r="V2558" s="2">
        <v>110.5</v>
      </c>
      <c r="W2558" s="2">
        <v>18.79</v>
      </c>
      <c r="X2558" s="2">
        <v>1</v>
      </c>
    </row>
    <row r="2559" spans="6:24" x14ac:dyDescent="0.25">
      <c r="F2559" s="3">
        <v>101</v>
      </c>
      <c r="G2559" s="3">
        <v>0</v>
      </c>
      <c r="V2559" s="3">
        <v>118.6</v>
      </c>
      <c r="W2559" s="3">
        <v>20.16</v>
      </c>
      <c r="X2559" s="3">
        <v>0</v>
      </c>
    </row>
    <row r="2560" spans="6:24" x14ac:dyDescent="0.25">
      <c r="F2560" s="2">
        <v>123</v>
      </c>
      <c r="G2560" s="2">
        <v>0</v>
      </c>
      <c r="V2560" s="2">
        <v>197.6</v>
      </c>
      <c r="W2560" s="2">
        <v>33.590000000000003</v>
      </c>
      <c r="X2560" s="2">
        <v>0</v>
      </c>
    </row>
    <row r="2561" spans="6:24" x14ac:dyDescent="0.25">
      <c r="F2561" s="3">
        <v>78</v>
      </c>
      <c r="G2561" s="3">
        <v>0</v>
      </c>
      <c r="V2561" s="3">
        <v>210.3</v>
      </c>
      <c r="W2561" s="3">
        <v>35.75</v>
      </c>
      <c r="X2561" s="3">
        <v>0</v>
      </c>
    </row>
    <row r="2562" spans="6:24" x14ac:dyDescent="0.25">
      <c r="F2562" s="2">
        <v>101</v>
      </c>
      <c r="G2562" s="2">
        <v>0</v>
      </c>
      <c r="V2562" s="2">
        <v>220.3</v>
      </c>
      <c r="W2562" s="2">
        <v>37.450000000000003</v>
      </c>
      <c r="X2562" s="2">
        <v>0</v>
      </c>
    </row>
    <row r="2563" spans="6:24" x14ac:dyDescent="0.25">
      <c r="F2563" s="3">
        <v>67</v>
      </c>
      <c r="G2563" s="3">
        <v>0</v>
      </c>
      <c r="V2563" s="3">
        <v>161.69999999999999</v>
      </c>
      <c r="W2563" s="3">
        <v>27.49</v>
      </c>
      <c r="X2563" s="3">
        <v>0</v>
      </c>
    </row>
    <row r="2564" spans="6:24" x14ac:dyDescent="0.25">
      <c r="F2564" s="2">
        <v>64</v>
      </c>
      <c r="G2564" s="2">
        <v>0</v>
      </c>
      <c r="V2564" s="2">
        <v>146.69999999999999</v>
      </c>
      <c r="W2564" s="2">
        <v>24.94</v>
      </c>
      <c r="X2564" s="2">
        <v>0</v>
      </c>
    </row>
    <row r="2565" spans="6:24" x14ac:dyDescent="0.25">
      <c r="F2565" s="3">
        <v>173</v>
      </c>
      <c r="G2565" s="3">
        <v>0</v>
      </c>
      <c r="V2565" s="3">
        <v>109.4</v>
      </c>
      <c r="W2565" s="3">
        <v>18.600000000000001</v>
      </c>
      <c r="X2565" s="3">
        <v>0</v>
      </c>
    </row>
    <row r="2566" spans="6:24" x14ac:dyDescent="0.25">
      <c r="F2566" s="2">
        <v>135</v>
      </c>
      <c r="G2566" s="2">
        <v>0</v>
      </c>
      <c r="V2566" s="2">
        <v>144.1</v>
      </c>
      <c r="W2566" s="2">
        <v>24.5</v>
      </c>
      <c r="X2566" s="2">
        <v>0</v>
      </c>
    </row>
    <row r="2567" spans="6:24" x14ac:dyDescent="0.25">
      <c r="F2567" s="3">
        <v>75</v>
      </c>
      <c r="G2567" s="3">
        <v>0</v>
      </c>
      <c r="V2567" s="3">
        <v>248.9</v>
      </c>
      <c r="W2567" s="3">
        <v>42.31</v>
      </c>
      <c r="X2567" s="3">
        <v>0</v>
      </c>
    </row>
    <row r="2568" spans="6:24" x14ac:dyDescent="0.25">
      <c r="F2568" s="2">
        <v>88</v>
      </c>
      <c r="G2568" s="2">
        <v>1</v>
      </c>
      <c r="V2568" s="2">
        <v>85.7</v>
      </c>
      <c r="W2568" s="2">
        <v>14.57</v>
      </c>
      <c r="X2568" s="2">
        <v>1</v>
      </c>
    </row>
    <row r="2569" spans="6:24" x14ac:dyDescent="0.25">
      <c r="F2569" s="3">
        <v>112</v>
      </c>
      <c r="G2569" s="3">
        <v>0</v>
      </c>
      <c r="V2569" s="3">
        <v>214.8</v>
      </c>
      <c r="W2569" s="3">
        <v>36.520000000000003</v>
      </c>
      <c r="X2569" s="3">
        <v>0</v>
      </c>
    </row>
    <row r="2570" spans="6:24" x14ac:dyDescent="0.25">
      <c r="F2570" s="2">
        <v>113</v>
      </c>
      <c r="G2570" s="2">
        <v>0</v>
      </c>
      <c r="V2570" s="2">
        <v>158.9</v>
      </c>
      <c r="W2570" s="2">
        <v>27.01</v>
      </c>
      <c r="X2570" s="2">
        <v>0</v>
      </c>
    </row>
    <row r="2571" spans="6:24" x14ac:dyDescent="0.25">
      <c r="F2571" s="3">
        <v>121</v>
      </c>
      <c r="G2571" s="3">
        <v>0</v>
      </c>
      <c r="V2571" s="3">
        <v>110</v>
      </c>
      <c r="W2571" s="3">
        <v>18.7</v>
      </c>
      <c r="X2571" s="3">
        <v>0</v>
      </c>
    </row>
    <row r="2572" spans="6:24" x14ac:dyDescent="0.25">
      <c r="F2572" s="2">
        <v>70</v>
      </c>
      <c r="G2572" s="2">
        <v>0</v>
      </c>
      <c r="V2572" s="2">
        <v>152.80000000000001</v>
      </c>
      <c r="W2572" s="2">
        <v>25.98</v>
      </c>
      <c r="X2572" s="2">
        <v>0</v>
      </c>
    </row>
    <row r="2573" spans="6:24" x14ac:dyDescent="0.25">
      <c r="F2573" s="3">
        <v>90</v>
      </c>
      <c r="G2573" s="3">
        <v>0</v>
      </c>
      <c r="V2573" s="3">
        <v>145.6</v>
      </c>
      <c r="W2573" s="3">
        <v>24.75</v>
      </c>
      <c r="X2573" s="3">
        <v>0</v>
      </c>
    </row>
    <row r="2574" spans="6:24" x14ac:dyDescent="0.25">
      <c r="F2574" s="2">
        <v>39</v>
      </c>
      <c r="G2574" s="2">
        <v>0</v>
      </c>
      <c r="V2574" s="2">
        <v>93.3</v>
      </c>
      <c r="W2574" s="2">
        <v>15.86</v>
      </c>
      <c r="X2574" s="2">
        <v>0</v>
      </c>
    </row>
    <row r="2575" spans="6:24" x14ac:dyDescent="0.25">
      <c r="F2575" s="3">
        <v>142</v>
      </c>
      <c r="G2575" s="3">
        <v>0</v>
      </c>
      <c r="V2575" s="3">
        <v>216.8</v>
      </c>
      <c r="W2575" s="3">
        <v>36.86</v>
      </c>
      <c r="X2575" s="3">
        <v>0</v>
      </c>
    </row>
    <row r="2576" spans="6:24" x14ac:dyDescent="0.25">
      <c r="F2576" s="2">
        <v>176</v>
      </c>
      <c r="G2576" s="2">
        <v>0</v>
      </c>
      <c r="V2576" s="2">
        <v>201.9</v>
      </c>
      <c r="W2576" s="2">
        <v>34.32</v>
      </c>
      <c r="X2576" s="2">
        <v>0</v>
      </c>
    </row>
    <row r="2577" spans="6:24" x14ac:dyDescent="0.25">
      <c r="F2577" s="3">
        <v>105</v>
      </c>
      <c r="G2577" s="3">
        <v>0</v>
      </c>
      <c r="V2577" s="3">
        <v>146.4</v>
      </c>
      <c r="W2577" s="3">
        <v>24.89</v>
      </c>
      <c r="X2577" s="3">
        <v>0</v>
      </c>
    </row>
    <row r="2578" spans="6:24" x14ac:dyDescent="0.25">
      <c r="F2578" s="2">
        <v>57</v>
      </c>
      <c r="G2578" s="2">
        <v>1</v>
      </c>
      <c r="V2578" s="2">
        <v>272.7</v>
      </c>
      <c r="W2578" s="2">
        <v>46.36</v>
      </c>
      <c r="X2578" s="2">
        <v>1</v>
      </c>
    </row>
    <row r="2579" spans="6:24" x14ac:dyDescent="0.25">
      <c r="F2579" s="3">
        <v>88</v>
      </c>
      <c r="G2579" s="3">
        <v>0</v>
      </c>
      <c r="V2579" s="3">
        <v>172.8</v>
      </c>
      <c r="W2579" s="3">
        <v>29.38</v>
      </c>
      <c r="X2579" s="3">
        <v>0</v>
      </c>
    </row>
    <row r="2580" spans="6:24" x14ac:dyDescent="0.25">
      <c r="F2580" s="2">
        <v>95</v>
      </c>
      <c r="G2580" s="2">
        <v>0</v>
      </c>
      <c r="V2580" s="2">
        <v>190.2</v>
      </c>
      <c r="W2580" s="2">
        <v>32.33</v>
      </c>
      <c r="X2580" s="2">
        <v>0</v>
      </c>
    </row>
    <row r="2581" spans="6:24" x14ac:dyDescent="0.25">
      <c r="F2581" s="3">
        <v>147</v>
      </c>
      <c r="G2581" s="3">
        <v>0</v>
      </c>
      <c r="V2581" s="3">
        <v>130.6</v>
      </c>
      <c r="W2581" s="3">
        <v>22.2</v>
      </c>
      <c r="X2581" s="3">
        <v>0</v>
      </c>
    </row>
    <row r="2582" spans="6:24" x14ac:dyDescent="0.25">
      <c r="F2582" s="2">
        <v>101</v>
      </c>
      <c r="G2582" s="2">
        <v>1</v>
      </c>
      <c r="V2582" s="2">
        <v>158.4</v>
      </c>
      <c r="W2582" s="2">
        <v>26.93</v>
      </c>
      <c r="X2582" s="2">
        <v>1</v>
      </c>
    </row>
    <row r="2583" spans="6:24" x14ac:dyDescent="0.25">
      <c r="F2583" s="3">
        <v>115</v>
      </c>
      <c r="G2583" s="3">
        <v>0</v>
      </c>
      <c r="V2583" s="3">
        <v>166.5</v>
      </c>
      <c r="W2583" s="3">
        <v>28.31</v>
      </c>
      <c r="X2583" s="3">
        <v>0</v>
      </c>
    </row>
    <row r="2584" spans="6:24" x14ac:dyDescent="0.25">
      <c r="F2584" s="2">
        <v>103</v>
      </c>
      <c r="G2584" s="2">
        <v>0</v>
      </c>
      <c r="V2584" s="2">
        <v>129.30000000000001</v>
      </c>
      <c r="W2584" s="2">
        <v>21.98</v>
      </c>
      <c r="X2584" s="2">
        <v>0</v>
      </c>
    </row>
    <row r="2585" spans="6:24" x14ac:dyDescent="0.25">
      <c r="F2585" s="3">
        <v>82</v>
      </c>
      <c r="G2585" s="3">
        <v>0</v>
      </c>
      <c r="V2585" s="3">
        <v>199.3</v>
      </c>
      <c r="W2585" s="3">
        <v>33.880000000000003</v>
      </c>
      <c r="X2585" s="3">
        <v>0</v>
      </c>
    </row>
    <row r="2586" spans="6:24" x14ac:dyDescent="0.25">
      <c r="F2586" s="2">
        <v>141</v>
      </c>
      <c r="G2586" s="2">
        <v>0</v>
      </c>
      <c r="V2586" s="2">
        <v>185.1</v>
      </c>
      <c r="W2586" s="2">
        <v>31.47</v>
      </c>
      <c r="X2586" s="2">
        <v>0</v>
      </c>
    </row>
    <row r="2587" spans="6:24" x14ac:dyDescent="0.25">
      <c r="F2587" s="3">
        <v>149</v>
      </c>
      <c r="G2587" s="3">
        <v>0</v>
      </c>
      <c r="V2587" s="3">
        <v>175.4</v>
      </c>
      <c r="W2587" s="3">
        <v>29.82</v>
      </c>
      <c r="X2587" s="3">
        <v>0</v>
      </c>
    </row>
    <row r="2588" spans="6:24" x14ac:dyDescent="0.25">
      <c r="F2588" s="2">
        <v>131</v>
      </c>
      <c r="G2588" s="2">
        <v>0</v>
      </c>
      <c r="V2588" s="2">
        <v>263.39999999999998</v>
      </c>
      <c r="W2588" s="2">
        <v>44.78</v>
      </c>
      <c r="X2588" s="2">
        <v>0</v>
      </c>
    </row>
    <row r="2589" spans="6:24" x14ac:dyDescent="0.25">
      <c r="F2589" s="3">
        <v>119</v>
      </c>
      <c r="G2589" s="3">
        <v>0</v>
      </c>
      <c r="V2589" s="3">
        <v>94.2</v>
      </c>
      <c r="W2589" s="3">
        <v>16.010000000000002</v>
      </c>
      <c r="X2589" s="3">
        <v>0</v>
      </c>
    </row>
    <row r="2590" spans="6:24" x14ac:dyDescent="0.25">
      <c r="F2590" s="2">
        <v>112</v>
      </c>
      <c r="G2590" s="2">
        <v>0</v>
      </c>
      <c r="V2590" s="2">
        <v>189.4</v>
      </c>
      <c r="W2590" s="2">
        <v>32.200000000000003</v>
      </c>
      <c r="X2590" s="2">
        <v>0</v>
      </c>
    </row>
    <row r="2591" spans="6:24" x14ac:dyDescent="0.25">
      <c r="F2591" s="3">
        <v>116</v>
      </c>
      <c r="G2591" s="3">
        <v>0</v>
      </c>
      <c r="V2591" s="3">
        <v>118</v>
      </c>
      <c r="W2591" s="3">
        <v>20.059999999999999</v>
      </c>
      <c r="X2591" s="3">
        <v>0</v>
      </c>
    </row>
    <row r="2592" spans="6:24" x14ac:dyDescent="0.25">
      <c r="F2592" s="2">
        <v>94</v>
      </c>
      <c r="G2592" s="2">
        <v>0</v>
      </c>
      <c r="V2592" s="2">
        <v>212.1</v>
      </c>
      <c r="W2592" s="2">
        <v>36.06</v>
      </c>
      <c r="X2592" s="2">
        <v>0</v>
      </c>
    </row>
    <row r="2593" spans="6:24" x14ac:dyDescent="0.25">
      <c r="F2593" s="3">
        <v>114</v>
      </c>
      <c r="G2593" s="3">
        <v>0</v>
      </c>
      <c r="V2593" s="3">
        <v>222.8</v>
      </c>
      <c r="W2593" s="3">
        <v>37.880000000000003</v>
      </c>
      <c r="X2593" s="3">
        <v>0</v>
      </c>
    </row>
    <row r="2594" spans="6:24" x14ac:dyDescent="0.25">
      <c r="F2594" s="2">
        <v>63</v>
      </c>
      <c r="G2594" s="2">
        <v>0</v>
      </c>
      <c r="V2594" s="2">
        <v>190</v>
      </c>
      <c r="W2594" s="2">
        <v>32.299999999999997</v>
      </c>
      <c r="X2594" s="2">
        <v>0</v>
      </c>
    </row>
    <row r="2595" spans="6:24" x14ac:dyDescent="0.25">
      <c r="F2595" s="3">
        <v>130</v>
      </c>
      <c r="G2595" s="3">
        <v>1</v>
      </c>
      <c r="V2595" s="3">
        <v>271.8</v>
      </c>
      <c r="W2595" s="3">
        <v>46.21</v>
      </c>
      <c r="X2595" s="3">
        <v>1</v>
      </c>
    </row>
    <row r="2596" spans="6:24" x14ac:dyDescent="0.25">
      <c r="F2596" s="2">
        <v>122</v>
      </c>
      <c r="G2596" s="2">
        <v>0</v>
      </c>
      <c r="V2596" s="2">
        <v>195.4</v>
      </c>
      <c r="W2596" s="2">
        <v>33.22</v>
      </c>
      <c r="X2596" s="2">
        <v>0</v>
      </c>
    </row>
    <row r="2597" spans="6:24" x14ac:dyDescent="0.25">
      <c r="F2597" s="3">
        <v>166</v>
      </c>
      <c r="G2597" s="3">
        <v>0</v>
      </c>
      <c r="V2597" s="3">
        <v>199.6</v>
      </c>
      <c r="W2597" s="3">
        <v>33.93</v>
      </c>
      <c r="X2597" s="3">
        <v>0</v>
      </c>
    </row>
    <row r="2598" spans="6:24" x14ac:dyDescent="0.25">
      <c r="F2598" s="2">
        <v>78</v>
      </c>
      <c r="G2598" s="2">
        <v>0</v>
      </c>
      <c r="V2598" s="2">
        <v>160.6</v>
      </c>
      <c r="W2598" s="2">
        <v>27.3</v>
      </c>
      <c r="X2598" s="2">
        <v>0</v>
      </c>
    </row>
    <row r="2599" spans="6:24" x14ac:dyDescent="0.25">
      <c r="F2599" s="3">
        <v>148</v>
      </c>
      <c r="G2599" s="3">
        <v>0</v>
      </c>
      <c r="V2599" s="3">
        <v>158.69999999999999</v>
      </c>
      <c r="W2599" s="3">
        <v>26.98</v>
      </c>
      <c r="X2599" s="3">
        <v>0</v>
      </c>
    </row>
    <row r="2600" spans="6:24" x14ac:dyDescent="0.25">
      <c r="F2600" s="2">
        <v>154</v>
      </c>
      <c r="G2600" s="2">
        <v>1</v>
      </c>
      <c r="V2600" s="2">
        <v>154.5</v>
      </c>
      <c r="W2600" s="2">
        <v>26.27</v>
      </c>
      <c r="X2600" s="2">
        <v>1</v>
      </c>
    </row>
    <row r="2601" spans="6:24" x14ac:dyDescent="0.25">
      <c r="F2601" s="3">
        <v>110</v>
      </c>
      <c r="G2601" s="3">
        <v>0</v>
      </c>
      <c r="V2601" s="3">
        <v>192.3</v>
      </c>
      <c r="W2601" s="3">
        <v>32.69</v>
      </c>
      <c r="X2601" s="3">
        <v>0</v>
      </c>
    </row>
    <row r="2602" spans="6:24" x14ac:dyDescent="0.25">
      <c r="F2602" s="2">
        <v>75</v>
      </c>
      <c r="G2602" s="2">
        <v>1</v>
      </c>
      <c r="V2602" s="2">
        <v>305.10000000000002</v>
      </c>
      <c r="W2602" s="2">
        <v>51.87</v>
      </c>
      <c r="X2602" s="2">
        <v>1</v>
      </c>
    </row>
    <row r="2603" spans="6:24" x14ac:dyDescent="0.25">
      <c r="F2603" s="3">
        <v>113</v>
      </c>
      <c r="G2603" s="3">
        <v>0</v>
      </c>
      <c r="V2603" s="3">
        <v>72.5</v>
      </c>
      <c r="W2603" s="3">
        <v>12.33</v>
      </c>
      <c r="X2603" s="3">
        <v>0</v>
      </c>
    </row>
    <row r="2604" spans="6:24" x14ac:dyDescent="0.25">
      <c r="F2604" s="2">
        <v>181</v>
      </c>
      <c r="G2604" s="2">
        <v>0</v>
      </c>
      <c r="V2604" s="2">
        <v>105.2</v>
      </c>
      <c r="W2604" s="2">
        <v>17.88</v>
      </c>
      <c r="X2604" s="2">
        <v>0</v>
      </c>
    </row>
    <row r="2605" spans="6:24" x14ac:dyDescent="0.25">
      <c r="F2605" s="3">
        <v>51</v>
      </c>
      <c r="G2605" s="3">
        <v>0</v>
      </c>
      <c r="V2605" s="3">
        <v>180.5</v>
      </c>
      <c r="W2605" s="3">
        <v>30.69</v>
      </c>
      <c r="X2605" s="3">
        <v>0</v>
      </c>
    </row>
    <row r="2606" spans="6:24" x14ac:dyDescent="0.25">
      <c r="F2606" s="2">
        <v>102</v>
      </c>
      <c r="G2606" s="2">
        <v>0</v>
      </c>
      <c r="V2606" s="2">
        <v>214.7</v>
      </c>
      <c r="W2606" s="2">
        <v>36.5</v>
      </c>
      <c r="X2606" s="2">
        <v>0</v>
      </c>
    </row>
    <row r="2607" spans="6:24" x14ac:dyDescent="0.25">
      <c r="F2607" s="3">
        <v>107</v>
      </c>
      <c r="G2607" s="3">
        <v>0</v>
      </c>
      <c r="V2607" s="3">
        <v>86.8</v>
      </c>
      <c r="W2607" s="3">
        <v>14.76</v>
      </c>
      <c r="X2607" s="3">
        <v>0</v>
      </c>
    </row>
    <row r="2608" spans="6:24" x14ac:dyDescent="0.25">
      <c r="F2608" s="2">
        <v>88</v>
      </c>
      <c r="G2608" s="2">
        <v>1</v>
      </c>
      <c r="V2608" s="2">
        <v>131.5</v>
      </c>
      <c r="W2608" s="2">
        <v>22.36</v>
      </c>
      <c r="X2608" s="2">
        <v>1</v>
      </c>
    </row>
    <row r="2609" spans="6:24" x14ac:dyDescent="0.25">
      <c r="F2609" s="3">
        <v>82</v>
      </c>
      <c r="G2609" s="3">
        <v>0</v>
      </c>
      <c r="V2609" s="3">
        <v>135.4</v>
      </c>
      <c r="W2609" s="3">
        <v>23.02</v>
      </c>
      <c r="X2609" s="3">
        <v>0</v>
      </c>
    </row>
    <row r="2610" spans="6:24" x14ac:dyDescent="0.25">
      <c r="F2610" s="2">
        <v>204</v>
      </c>
      <c r="G2610" s="2">
        <v>0</v>
      </c>
      <c r="V2610" s="2">
        <v>174.3</v>
      </c>
      <c r="W2610" s="2">
        <v>29.63</v>
      </c>
      <c r="X2610" s="2">
        <v>0</v>
      </c>
    </row>
    <row r="2611" spans="6:24" x14ac:dyDescent="0.25">
      <c r="F2611" s="3">
        <v>130</v>
      </c>
      <c r="G2611" s="3">
        <v>0</v>
      </c>
      <c r="V2611" s="3">
        <v>203.9</v>
      </c>
      <c r="W2611" s="3">
        <v>34.659999999999997</v>
      </c>
      <c r="X2611" s="3">
        <v>0</v>
      </c>
    </row>
    <row r="2612" spans="6:24" x14ac:dyDescent="0.25">
      <c r="F2612" s="2">
        <v>174</v>
      </c>
      <c r="G2612" s="2">
        <v>0</v>
      </c>
      <c r="V2612" s="2">
        <v>235.5</v>
      </c>
      <c r="W2612" s="2">
        <v>40.04</v>
      </c>
      <c r="X2612" s="2">
        <v>0</v>
      </c>
    </row>
    <row r="2613" spans="6:24" x14ac:dyDescent="0.25">
      <c r="F2613" s="3">
        <v>129</v>
      </c>
      <c r="G2613" s="3">
        <v>0</v>
      </c>
      <c r="V2613" s="3">
        <v>157</v>
      </c>
      <c r="W2613" s="3">
        <v>26.69</v>
      </c>
      <c r="X2613" s="3">
        <v>0</v>
      </c>
    </row>
    <row r="2614" spans="6:24" x14ac:dyDescent="0.25">
      <c r="F2614" s="2">
        <v>190</v>
      </c>
      <c r="G2614" s="2">
        <v>0</v>
      </c>
      <c r="V2614" s="2">
        <v>111.9</v>
      </c>
      <c r="W2614" s="2">
        <v>19.02</v>
      </c>
      <c r="X2614" s="2">
        <v>0</v>
      </c>
    </row>
    <row r="2615" spans="6:24" x14ac:dyDescent="0.25">
      <c r="F2615" s="3">
        <v>54</v>
      </c>
      <c r="G2615" s="3">
        <v>0</v>
      </c>
      <c r="V2615" s="3">
        <v>236.3</v>
      </c>
      <c r="W2615" s="3">
        <v>40.17</v>
      </c>
      <c r="X2615" s="3">
        <v>0</v>
      </c>
    </row>
    <row r="2616" spans="6:24" x14ac:dyDescent="0.25">
      <c r="F2616" s="2">
        <v>78</v>
      </c>
      <c r="G2616" s="2">
        <v>0</v>
      </c>
      <c r="V2616" s="2">
        <v>163.6</v>
      </c>
      <c r="W2616" s="2">
        <v>27.81</v>
      </c>
      <c r="X2616" s="2">
        <v>0</v>
      </c>
    </row>
    <row r="2617" spans="6:24" x14ac:dyDescent="0.25">
      <c r="F2617" s="3">
        <v>100</v>
      </c>
      <c r="G2617" s="3">
        <v>0</v>
      </c>
      <c r="V2617" s="3">
        <v>213.6</v>
      </c>
      <c r="W2617" s="3">
        <v>36.31</v>
      </c>
      <c r="X2617" s="3">
        <v>0</v>
      </c>
    </row>
    <row r="2618" spans="6:24" x14ac:dyDescent="0.25">
      <c r="F2618" s="2">
        <v>70</v>
      </c>
      <c r="G2618" s="2">
        <v>0</v>
      </c>
      <c r="V2618" s="2">
        <v>143.4</v>
      </c>
      <c r="W2618" s="2">
        <v>24.38</v>
      </c>
      <c r="X2618" s="2">
        <v>0</v>
      </c>
    </row>
    <row r="2619" spans="6:24" x14ac:dyDescent="0.25">
      <c r="F2619" s="3">
        <v>117</v>
      </c>
      <c r="G2619" s="3">
        <v>0</v>
      </c>
      <c r="V2619" s="3">
        <v>97.1</v>
      </c>
      <c r="W2619" s="3">
        <v>16.510000000000002</v>
      </c>
      <c r="X2619" s="3">
        <v>0</v>
      </c>
    </row>
    <row r="2620" spans="6:24" x14ac:dyDescent="0.25">
      <c r="F2620" s="2">
        <v>68</v>
      </c>
      <c r="G2620" s="2">
        <v>0</v>
      </c>
      <c r="V2620" s="2">
        <v>94.1</v>
      </c>
      <c r="W2620" s="2">
        <v>16</v>
      </c>
      <c r="X2620" s="2">
        <v>0</v>
      </c>
    </row>
    <row r="2621" spans="6:24" x14ac:dyDescent="0.25">
      <c r="F2621" s="3">
        <v>27</v>
      </c>
      <c r="G2621" s="3">
        <v>1</v>
      </c>
      <c r="V2621" s="3">
        <v>226.3</v>
      </c>
      <c r="W2621" s="3">
        <v>38.47</v>
      </c>
      <c r="X2621" s="3">
        <v>1</v>
      </c>
    </row>
    <row r="2622" spans="6:24" x14ac:dyDescent="0.25">
      <c r="F2622" s="2">
        <v>181</v>
      </c>
      <c r="G2622" s="2">
        <v>0</v>
      </c>
      <c r="V2622" s="2">
        <v>190.3</v>
      </c>
      <c r="W2622" s="2">
        <v>32.35</v>
      </c>
      <c r="X2622" s="2">
        <v>0</v>
      </c>
    </row>
    <row r="2623" spans="6:24" x14ac:dyDescent="0.25">
      <c r="F2623" s="3">
        <v>112</v>
      </c>
      <c r="G2623" s="3">
        <v>0</v>
      </c>
      <c r="V2623" s="3">
        <v>185.4</v>
      </c>
      <c r="W2623" s="3">
        <v>31.52</v>
      </c>
      <c r="X2623" s="3">
        <v>0</v>
      </c>
    </row>
    <row r="2624" spans="6:24" x14ac:dyDescent="0.25">
      <c r="F2624" s="2">
        <v>93</v>
      </c>
      <c r="G2624" s="2">
        <v>0</v>
      </c>
      <c r="V2624" s="2">
        <v>179.5</v>
      </c>
      <c r="W2624" s="2">
        <v>30.52</v>
      </c>
      <c r="X2624" s="2">
        <v>0</v>
      </c>
    </row>
    <row r="2625" spans="6:24" x14ac:dyDescent="0.25">
      <c r="F2625" s="3">
        <v>102</v>
      </c>
      <c r="G2625" s="3">
        <v>0</v>
      </c>
      <c r="V2625" s="3">
        <v>158</v>
      </c>
      <c r="W2625" s="3">
        <v>26.86</v>
      </c>
      <c r="X2625" s="3">
        <v>0</v>
      </c>
    </row>
    <row r="2626" spans="6:24" x14ac:dyDescent="0.25">
      <c r="F2626" s="2">
        <v>93</v>
      </c>
      <c r="G2626" s="2">
        <v>0</v>
      </c>
      <c r="V2626" s="2">
        <v>173</v>
      </c>
      <c r="W2626" s="2">
        <v>29.41</v>
      </c>
      <c r="X2626" s="2">
        <v>0</v>
      </c>
    </row>
    <row r="2627" spans="6:24" x14ac:dyDescent="0.25">
      <c r="F2627" s="3">
        <v>107</v>
      </c>
      <c r="G2627" s="3">
        <v>0</v>
      </c>
      <c r="V2627" s="3">
        <v>134.19999999999999</v>
      </c>
      <c r="W2627" s="3">
        <v>22.81</v>
      </c>
      <c r="X2627" s="3">
        <v>0</v>
      </c>
    </row>
    <row r="2628" spans="6:24" x14ac:dyDescent="0.25">
      <c r="F2628" s="2">
        <v>100</v>
      </c>
      <c r="G2628" s="2">
        <v>0</v>
      </c>
      <c r="V2628" s="2">
        <v>125.2</v>
      </c>
      <c r="W2628" s="2">
        <v>21.28</v>
      </c>
      <c r="X2628" s="2">
        <v>0</v>
      </c>
    </row>
    <row r="2629" spans="6:24" x14ac:dyDescent="0.25">
      <c r="F2629" s="3">
        <v>115</v>
      </c>
      <c r="G2629" s="3">
        <v>0</v>
      </c>
      <c r="V2629" s="3">
        <v>195.9</v>
      </c>
      <c r="W2629" s="3">
        <v>33.299999999999997</v>
      </c>
      <c r="X2629" s="3">
        <v>0</v>
      </c>
    </row>
    <row r="2630" spans="6:24" x14ac:dyDescent="0.25">
      <c r="F2630" s="2">
        <v>63</v>
      </c>
      <c r="G2630" s="2">
        <v>0</v>
      </c>
      <c r="V2630" s="2">
        <v>214.2</v>
      </c>
      <c r="W2630" s="2">
        <v>36.409999999999997</v>
      </c>
      <c r="X2630" s="2">
        <v>0</v>
      </c>
    </row>
    <row r="2631" spans="6:24" x14ac:dyDescent="0.25">
      <c r="F2631" s="3">
        <v>57</v>
      </c>
      <c r="G2631" s="3">
        <v>0</v>
      </c>
      <c r="V2631" s="3">
        <v>221.1</v>
      </c>
      <c r="W2631" s="3">
        <v>37.590000000000003</v>
      </c>
      <c r="X2631" s="3">
        <v>0</v>
      </c>
    </row>
    <row r="2632" spans="6:24" x14ac:dyDescent="0.25">
      <c r="F2632" s="2">
        <v>119</v>
      </c>
      <c r="G2632" s="2">
        <v>0</v>
      </c>
      <c r="V2632" s="2">
        <v>132</v>
      </c>
      <c r="W2632" s="2">
        <v>22.44</v>
      </c>
      <c r="X2632" s="2">
        <v>0</v>
      </c>
    </row>
    <row r="2633" spans="6:24" x14ac:dyDescent="0.25">
      <c r="F2633" s="3">
        <v>73</v>
      </c>
      <c r="G2633" s="3">
        <v>0</v>
      </c>
      <c r="V2633" s="3">
        <v>157.6</v>
      </c>
      <c r="W2633" s="3">
        <v>26.79</v>
      </c>
      <c r="X2633" s="3">
        <v>0</v>
      </c>
    </row>
    <row r="2634" spans="6:24" x14ac:dyDescent="0.25">
      <c r="F2634" s="2">
        <v>98</v>
      </c>
      <c r="G2634" s="2">
        <v>0</v>
      </c>
      <c r="V2634" s="2">
        <v>110.3</v>
      </c>
      <c r="W2634" s="2">
        <v>18.75</v>
      </c>
      <c r="X2634" s="2">
        <v>0</v>
      </c>
    </row>
    <row r="2635" spans="6:24" x14ac:dyDescent="0.25">
      <c r="F2635" s="3">
        <v>139</v>
      </c>
      <c r="G2635" s="3">
        <v>0</v>
      </c>
      <c r="V2635" s="3">
        <v>161.5</v>
      </c>
      <c r="W2635" s="3">
        <v>27.46</v>
      </c>
      <c r="X2635" s="3">
        <v>0</v>
      </c>
    </row>
    <row r="2636" spans="6:24" x14ac:dyDescent="0.25">
      <c r="F2636" s="2">
        <v>31</v>
      </c>
      <c r="G2636" s="2">
        <v>0</v>
      </c>
      <c r="V2636" s="2">
        <v>171.8</v>
      </c>
      <c r="W2636" s="2">
        <v>29.21</v>
      </c>
      <c r="X2636" s="2">
        <v>0</v>
      </c>
    </row>
    <row r="2637" spans="6:24" x14ac:dyDescent="0.25">
      <c r="F2637" s="3">
        <v>129</v>
      </c>
      <c r="G2637" s="3">
        <v>0</v>
      </c>
      <c r="V2637" s="3">
        <v>211</v>
      </c>
      <c r="W2637" s="3">
        <v>35.869999999999997</v>
      </c>
      <c r="X2637" s="3">
        <v>0</v>
      </c>
    </row>
    <row r="2638" spans="6:24" x14ac:dyDescent="0.25">
      <c r="F2638" s="2">
        <v>115</v>
      </c>
      <c r="G2638" s="2">
        <v>1</v>
      </c>
      <c r="V2638" s="2">
        <v>139.30000000000001</v>
      </c>
      <c r="W2638" s="2">
        <v>23.68</v>
      </c>
      <c r="X2638" s="2">
        <v>1</v>
      </c>
    </row>
    <row r="2639" spans="6:24" x14ac:dyDescent="0.25">
      <c r="F2639" s="3">
        <v>108</v>
      </c>
      <c r="G2639" s="3">
        <v>1</v>
      </c>
      <c r="V2639" s="3">
        <v>291.60000000000002</v>
      </c>
      <c r="W2639" s="3">
        <v>49.57</v>
      </c>
      <c r="X2639" s="3">
        <v>1</v>
      </c>
    </row>
    <row r="2640" spans="6:24" x14ac:dyDescent="0.25">
      <c r="F2640" s="2">
        <v>139</v>
      </c>
      <c r="G2640" s="2">
        <v>0</v>
      </c>
      <c r="V2640" s="2">
        <v>139</v>
      </c>
      <c r="W2640" s="2">
        <v>23.63</v>
      </c>
      <c r="X2640" s="2">
        <v>0</v>
      </c>
    </row>
    <row r="2641" spans="6:24" x14ac:dyDescent="0.25">
      <c r="F2641" s="3">
        <v>102</v>
      </c>
      <c r="G2641" s="3">
        <v>0</v>
      </c>
      <c r="V2641" s="3">
        <v>234.8</v>
      </c>
      <c r="W2641" s="3">
        <v>39.92</v>
      </c>
      <c r="X2641" s="3">
        <v>0</v>
      </c>
    </row>
    <row r="2642" spans="6:24" x14ac:dyDescent="0.25">
      <c r="F2642" s="2">
        <v>149</v>
      </c>
      <c r="G2642" s="2">
        <v>0</v>
      </c>
      <c r="V2642" s="2">
        <v>187.6</v>
      </c>
      <c r="W2642" s="2">
        <v>31.89</v>
      </c>
      <c r="X2642" s="2">
        <v>0</v>
      </c>
    </row>
    <row r="2643" spans="6:24" x14ac:dyDescent="0.25">
      <c r="F2643" s="3">
        <v>113</v>
      </c>
      <c r="G2643" s="3">
        <v>0</v>
      </c>
      <c r="V2643" s="3">
        <v>159.80000000000001</v>
      </c>
      <c r="W2643" s="3">
        <v>27.17</v>
      </c>
      <c r="X2643" s="3">
        <v>0</v>
      </c>
    </row>
    <row r="2644" spans="6:24" x14ac:dyDescent="0.25">
      <c r="F2644" s="2">
        <v>131</v>
      </c>
      <c r="G2644" s="2">
        <v>0</v>
      </c>
      <c r="V2644" s="2">
        <v>177.1</v>
      </c>
      <c r="W2644" s="2">
        <v>30.11</v>
      </c>
      <c r="X2644" s="2">
        <v>0</v>
      </c>
    </row>
    <row r="2645" spans="6:24" x14ac:dyDescent="0.25">
      <c r="F2645" s="3">
        <v>83</v>
      </c>
      <c r="G2645" s="3">
        <v>0</v>
      </c>
      <c r="V2645" s="3">
        <v>117.9</v>
      </c>
      <c r="W2645" s="3">
        <v>20.04</v>
      </c>
      <c r="X2645" s="3">
        <v>0</v>
      </c>
    </row>
    <row r="2646" spans="6:24" x14ac:dyDescent="0.25">
      <c r="F2646" s="2">
        <v>96</v>
      </c>
      <c r="G2646" s="2">
        <v>0</v>
      </c>
      <c r="V2646" s="2">
        <v>247.6</v>
      </c>
      <c r="W2646" s="2">
        <v>42.09</v>
      </c>
      <c r="X2646" s="2">
        <v>0</v>
      </c>
    </row>
    <row r="2647" spans="6:24" x14ac:dyDescent="0.25">
      <c r="F2647" s="3">
        <v>98</v>
      </c>
      <c r="G2647" s="3">
        <v>0</v>
      </c>
      <c r="V2647" s="3">
        <v>169.9</v>
      </c>
      <c r="W2647" s="3">
        <v>28.88</v>
      </c>
      <c r="X2647" s="3">
        <v>0</v>
      </c>
    </row>
    <row r="2648" spans="6:24" x14ac:dyDescent="0.25">
      <c r="F2648" s="2">
        <v>3</v>
      </c>
      <c r="G2648" s="2">
        <v>0</v>
      </c>
      <c r="V2648" s="2">
        <v>185</v>
      </c>
      <c r="W2648" s="2">
        <v>31.45</v>
      </c>
      <c r="X2648" s="2">
        <v>0</v>
      </c>
    </row>
    <row r="2649" spans="6:24" x14ac:dyDescent="0.25">
      <c r="F2649" s="3">
        <v>77</v>
      </c>
      <c r="G2649" s="3">
        <v>0</v>
      </c>
      <c r="V2649" s="3">
        <v>204.9</v>
      </c>
      <c r="W2649" s="3">
        <v>34.83</v>
      </c>
      <c r="X2649" s="3">
        <v>0</v>
      </c>
    </row>
    <row r="2650" spans="6:24" x14ac:dyDescent="0.25">
      <c r="F2650" s="2">
        <v>75</v>
      </c>
      <c r="G2650" s="2">
        <v>0</v>
      </c>
      <c r="V2650" s="2">
        <v>225.5</v>
      </c>
      <c r="W2650" s="2">
        <v>38.340000000000003</v>
      </c>
      <c r="X2650" s="2">
        <v>0</v>
      </c>
    </row>
    <row r="2651" spans="6:24" x14ac:dyDescent="0.25">
      <c r="F2651" s="3">
        <v>40</v>
      </c>
      <c r="G2651" s="3">
        <v>1</v>
      </c>
      <c r="V2651" s="3">
        <v>169.7</v>
      </c>
      <c r="W2651" s="3">
        <v>28.85</v>
      </c>
      <c r="X2651" s="3">
        <v>1</v>
      </c>
    </row>
    <row r="2652" spans="6:24" x14ac:dyDescent="0.25">
      <c r="F2652" s="2">
        <v>108</v>
      </c>
      <c r="G2652" s="2">
        <v>0</v>
      </c>
      <c r="V2652" s="2">
        <v>239.3</v>
      </c>
      <c r="W2652" s="2">
        <v>40.68</v>
      </c>
      <c r="X2652" s="2">
        <v>0</v>
      </c>
    </row>
    <row r="2653" spans="6:24" x14ac:dyDescent="0.25">
      <c r="F2653" s="3">
        <v>100</v>
      </c>
      <c r="G2653" s="3">
        <v>1</v>
      </c>
      <c r="V2653" s="3">
        <v>113.3</v>
      </c>
      <c r="W2653" s="3">
        <v>19.260000000000002</v>
      </c>
      <c r="X2653" s="3">
        <v>1</v>
      </c>
    </row>
    <row r="2654" spans="6:24" x14ac:dyDescent="0.25">
      <c r="F2654" s="2">
        <v>16</v>
      </c>
      <c r="G2654" s="2">
        <v>0</v>
      </c>
      <c r="V2654" s="2">
        <v>161.9</v>
      </c>
      <c r="W2654" s="2">
        <v>27.52</v>
      </c>
      <c r="X2654" s="2">
        <v>0</v>
      </c>
    </row>
    <row r="2655" spans="6:24" x14ac:dyDescent="0.25">
      <c r="F2655" s="3">
        <v>115</v>
      </c>
      <c r="G2655" s="3">
        <v>0</v>
      </c>
      <c r="V2655" s="3">
        <v>133.30000000000001</v>
      </c>
      <c r="W2655" s="3">
        <v>22.66</v>
      </c>
      <c r="X2655" s="3">
        <v>0</v>
      </c>
    </row>
    <row r="2656" spans="6:24" x14ac:dyDescent="0.25">
      <c r="F2656" s="2">
        <v>108</v>
      </c>
      <c r="G2656" s="2">
        <v>0</v>
      </c>
      <c r="V2656" s="2">
        <v>170.7</v>
      </c>
      <c r="W2656" s="2">
        <v>29.02</v>
      </c>
      <c r="X2656" s="2">
        <v>0</v>
      </c>
    </row>
    <row r="2657" spans="6:24" x14ac:dyDescent="0.25">
      <c r="F2657" s="3">
        <v>161</v>
      </c>
      <c r="G2657" s="3">
        <v>1</v>
      </c>
      <c r="V2657" s="3">
        <v>322.3</v>
      </c>
      <c r="W2657" s="3">
        <v>54.79</v>
      </c>
      <c r="X2657" s="3">
        <v>1</v>
      </c>
    </row>
    <row r="2658" spans="6:24" x14ac:dyDescent="0.25">
      <c r="F2658" s="2">
        <v>147</v>
      </c>
      <c r="G2658" s="2">
        <v>0</v>
      </c>
      <c r="V2658" s="2">
        <v>124.4</v>
      </c>
      <c r="W2658" s="2">
        <v>21.15</v>
      </c>
      <c r="X2658" s="2">
        <v>0</v>
      </c>
    </row>
    <row r="2659" spans="6:24" x14ac:dyDescent="0.25">
      <c r="F2659" s="3">
        <v>107</v>
      </c>
      <c r="G2659" s="3">
        <v>0</v>
      </c>
      <c r="V2659" s="3">
        <v>146.9</v>
      </c>
      <c r="W2659" s="3">
        <v>24.97</v>
      </c>
      <c r="X2659" s="3">
        <v>0</v>
      </c>
    </row>
    <row r="2660" spans="6:24" x14ac:dyDescent="0.25">
      <c r="F2660" s="2">
        <v>120</v>
      </c>
      <c r="G2660" s="2">
        <v>0</v>
      </c>
      <c r="V2660" s="2">
        <v>192.6</v>
      </c>
      <c r="W2660" s="2">
        <v>32.74</v>
      </c>
      <c r="X2660" s="2">
        <v>0</v>
      </c>
    </row>
    <row r="2661" spans="6:24" x14ac:dyDescent="0.25">
      <c r="F2661" s="3">
        <v>107</v>
      </c>
      <c r="G2661" s="3">
        <v>0</v>
      </c>
      <c r="V2661" s="3">
        <v>96.3</v>
      </c>
      <c r="W2661" s="3">
        <v>16.37</v>
      </c>
      <c r="X2661" s="3">
        <v>0</v>
      </c>
    </row>
    <row r="2662" spans="6:24" x14ac:dyDescent="0.25">
      <c r="F2662" s="2">
        <v>58</v>
      </c>
      <c r="G2662" s="2">
        <v>0</v>
      </c>
      <c r="V2662" s="2">
        <v>131.9</v>
      </c>
      <c r="W2662" s="2">
        <v>22.42</v>
      </c>
      <c r="X2662" s="2">
        <v>0</v>
      </c>
    </row>
    <row r="2663" spans="6:24" x14ac:dyDescent="0.25">
      <c r="F2663" s="3">
        <v>91</v>
      </c>
      <c r="G2663" s="3">
        <v>0</v>
      </c>
      <c r="V2663" s="3">
        <v>147.19999999999999</v>
      </c>
      <c r="W2663" s="3">
        <v>25.02</v>
      </c>
      <c r="X2663" s="3">
        <v>0</v>
      </c>
    </row>
    <row r="2664" spans="6:24" x14ac:dyDescent="0.25">
      <c r="F2664" s="2">
        <v>13</v>
      </c>
      <c r="G2664" s="2">
        <v>0</v>
      </c>
      <c r="V2664" s="2">
        <v>143.1</v>
      </c>
      <c r="W2664" s="2">
        <v>24.33</v>
      </c>
      <c r="X2664" s="2">
        <v>0</v>
      </c>
    </row>
    <row r="2665" spans="6:24" x14ac:dyDescent="0.25">
      <c r="F2665" s="3">
        <v>104</v>
      </c>
      <c r="G2665" s="3">
        <v>0</v>
      </c>
      <c r="V2665" s="3">
        <v>280.39999999999998</v>
      </c>
      <c r="W2665" s="3">
        <v>47.67</v>
      </c>
      <c r="X2665" s="3">
        <v>0</v>
      </c>
    </row>
    <row r="2666" spans="6:24" x14ac:dyDescent="0.25">
      <c r="F2666" s="2">
        <v>93</v>
      </c>
      <c r="G2666" s="2">
        <v>0</v>
      </c>
      <c r="V2666" s="2">
        <v>237.2</v>
      </c>
      <c r="W2666" s="2">
        <v>40.32</v>
      </c>
      <c r="X2666" s="2">
        <v>0</v>
      </c>
    </row>
    <row r="2667" spans="6:24" x14ac:dyDescent="0.25">
      <c r="F2667" s="3">
        <v>95</v>
      </c>
      <c r="G2667" s="3">
        <v>0</v>
      </c>
      <c r="V2667" s="3">
        <v>184.2</v>
      </c>
      <c r="W2667" s="3">
        <v>31.31</v>
      </c>
      <c r="X2667" s="3">
        <v>0</v>
      </c>
    </row>
    <row r="2668" spans="6:24" x14ac:dyDescent="0.25">
      <c r="F2668" s="2">
        <v>104</v>
      </c>
      <c r="G2668" s="2">
        <v>0</v>
      </c>
      <c r="V2668" s="2">
        <v>109.1</v>
      </c>
      <c r="W2668" s="2">
        <v>18.55</v>
      </c>
      <c r="X2668" s="2">
        <v>0</v>
      </c>
    </row>
    <row r="2669" spans="6:24" x14ac:dyDescent="0.25">
      <c r="F2669" s="3">
        <v>35</v>
      </c>
      <c r="G2669" s="3">
        <v>1</v>
      </c>
      <c r="V2669" s="3">
        <v>138.1</v>
      </c>
      <c r="W2669" s="3">
        <v>23.48</v>
      </c>
      <c r="X2669" s="3">
        <v>1</v>
      </c>
    </row>
    <row r="2670" spans="6:24" x14ac:dyDescent="0.25">
      <c r="F2670" s="2">
        <v>143</v>
      </c>
      <c r="G2670" s="2">
        <v>0</v>
      </c>
      <c r="V2670" s="2">
        <v>155.4</v>
      </c>
      <c r="W2670" s="2">
        <v>26.42</v>
      </c>
      <c r="X2670" s="2">
        <v>0</v>
      </c>
    </row>
    <row r="2671" spans="6:24" x14ac:dyDescent="0.25">
      <c r="F2671" s="3">
        <v>62</v>
      </c>
      <c r="G2671" s="3">
        <v>0</v>
      </c>
      <c r="V2671" s="3">
        <v>245.3</v>
      </c>
      <c r="W2671" s="3">
        <v>41.7</v>
      </c>
      <c r="X2671" s="3">
        <v>0</v>
      </c>
    </row>
    <row r="2672" spans="6:24" x14ac:dyDescent="0.25">
      <c r="F2672" s="2">
        <v>60</v>
      </c>
      <c r="G2672" s="2">
        <v>1</v>
      </c>
      <c r="V2672" s="2">
        <v>205.9</v>
      </c>
      <c r="W2672" s="2">
        <v>35</v>
      </c>
      <c r="X2672" s="2">
        <v>1</v>
      </c>
    </row>
    <row r="2673" spans="6:24" x14ac:dyDescent="0.25">
      <c r="F2673" s="3">
        <v>56</v>
      </c>
      <c r="G2673" s="3">
        <v>1</v>
      </c>
      <c r="V2673" s="3">
        <v>221.9</v>
      </c>
      <c r="W2673" s="3">
        <v>37.72</v>
      </c>
      <c r="X2673" s="3">
        <v>1</v>
      </c>
    </row>
    <row r="2674" spans="6:24" x14ac:dyDescent="0.25">
      <c r="F2674" s="2">
        <v>183</v>
      </c>
      <c r="G2674" s="2">
        <v>0</v>
      </c>
      <c r="V2674" s="2">
        <v>190</v>
      </c>
      <c r="W2674" s="2">
        <v>32.299999999999997</v>
      </c>
      <c r="X2674" s="2">
        <v>0</v>
      </c>
    </row>
    <row r="2675" spans="6:24" x14ac:dyDescent="0.25">
      <c r="F2675" s="3">
        <v>94</v>
      </c>
      <c r="G2675" s="3">
        <v>0</v>
      </c>
      <c r="V2675" s="3">
        <v>220.8</v>
      </c>
      <c r="W2675" s="3">
        <v>37.54</v>
      </c>
      <c r="X2675" s="3">
        <v>0</v>
      </c>
    </row>
    <row r="2676" spans="6:24" x14ac:dyDescent="0.25">
      <c r="F2676" s="2">
        <v>73</v>
      </c>
      <c r="G2676" s="2">
        <v>0</v>
      </c>
      <c r="V2676" s="2">
        <v>173.7</v>
      </c>
      <c r="W2676" s="2">
        <v>29.53</v>
      </c>
      <c r="X2676" s="2">
        <v>0</v>
      </c>
    </row>
    <row r="2677" spans="6:24" x14ac:dyDescent="0.25">
      <c r="F2677" s="3">
        <v>123</v>
      </c>
      <c r="G2677" s="3">
        <v>0</v>
      </c>
      <c r="V2677" s="3">
        <v>114.8</v>
      </c>
      <c r="W2677" s="3">
        <v>19.52</v>
      </c>
      <c r="X2677" s="3">
        <v>0</v>
      </c>
    </row>
    <row r="2678" spans="6:24" x14ac:dyDescent="0.25">
      <c r="F2678" s="2">
        <v>64</v>
      </c>
      <c r="G2678" s="2">
        <v>0</v>
      </c>
      <c r="V2678" s="2">
        <v>113.8</v>
      </c>
      <c r="W2678" s="2">
        <v>19.350000000000001</v>
      </c>
      <c r="X2678" s="2">
        <v>0</v>
      </c>
    </row>
    <row r="2679" spans="6:24" x14ac:dyDescent="0.25">
      <c r="F2679" s="3">
        <v>127</v>
      </c>
      <c r="G2679" s="3">
        <v>1</v>
      </c>
      <c r="V2679" s="3">
        <v>143.19999999999999</v>
      </c>
      <c r="W2679" s="3">
        <v>24.34</v>
      </c>
      <c r="X2679" s="3">
        <v>1</v>
      </c>
    </row>
    <row r="2680" spans="6:24" x14ac:dyDescent="0.25">
      <c r="F2680" s="2">
        <v>33</v>
      </c>
      <c r="G2680" s="2">
        <v>0</v>
      </c>
      <c r="V2680" s="2">
        <v>184.4</v>
      </c>
      <c r="W2680" s="2">
        <v>31.35</v>
      </c>
      <c r="X2680" s="2">
        <v>0</v>
      </c>
    </row>
    <row r="2681" spans="6:24" x14ac:dyDescent="0.25">
      <c r="F2681" s="3">
        <v>123</v>
      </c>
      <c r="G2681" s="3">
        <v>0</v>
      </c>
      <c r="V2681" s="3">
        <v>224</v>
      </c>
      <c r="W2681" s="3">
        <v>38.08</v>
      </c>
      <c r="X2681" s="3">
        <v>0</v>
      </c>
    </row>
    <row r="2682" spans="6:24" x14ac:dyDescent="0.25">
      <c r="F2682" s="2">
        <v>148</v>
      </c>
      <c r="G2682" s="2">
        <v>0</v>
      </c>
      <c r="V2682" s="2">
        <v>216.2</v>
      </c>
      <c r="W2682" s="2">
        <v>36.75</v>
      </c>
      <c r="X2682" s="2">
        <v>0</v>
      </c>
    </row>
    <row r="2683" spans="6:24" x14ac:dyDescent="0.25">
      <c r="F2683" s="3">
        <v>81</v>
      </c>
      <c r="G2683" s="3">
        <v>0</v>
      </c>
      <c r="V2683" s="3">
        <v>129.9</v>
      </c>
      <c r="W2683" s="3">
        <v>22.08</v>
      </c>
      <c r="X2683" s="3">
        <v>0</v>
      </c>
    </row>
    <row r="2684" spans="6:24" x14ac:dyDescent="0.25">
      <c r="F2684" s="2">
        <v>52</v>
      </c>
      <c r="G2684" s="2">
        <v>0</v>
      </c>
      <c r="V2684" s="2">
        <v>204.4</v>
      </c>
      <c r="W2684" s="2">
        <v>34.75</v>
      </c>
      <c r="X2684" s="2">
        <v>0</v>
      </c>
    </row>
    <row r="2685" spans="6:24" x14ac:dyDescent="0.25">
      <c r="F2685" s="3">
        <v>91</v>
      </c>
      <c r="G2685" s="3">
        <v>0</v>
      </c>
      <c r="V2685" s="3">
        <v>216.6</v>
      </c>
      <c r="W2685" s="3">
        <v>36.82</v>
      </c>
      <c r="X2685" s="3">
        <v>0</v>
      </c>
    </row>
    <row r="2686" spans="6:24" x14ac:dyDescent="0.25">
      <c r="F2686" s="2">
        <v>152</v>
      </c>
      <c r="G2686" s="2">
        <v>0</v>
      </c>
      <c r="V2686" s="2">
        <v>228.1</v>
      </c>
      <c r="W2686" s="2">
        <v>38.78</v>
      </c>
      <c r="X2686" s="2">
        <v>0</v>
      </c>
    </row>
    <row r="2687" spans="6:24" x14ac:dyDescent="0.25">
      <c r="F2687" s="3">
        <v>201</v>
      </c>
      <c r="G2687" s="3">
        <v>1</v>
      </c>
      <c r="V2687" s="3">
        <v>225.9</v>
      </c>
      <c r="W2687" s="3">
        <v>38.4</v>
      </c>
      <c r="X2687" s="3">
        <v>1</v>
      </c>
    </row>
    <row r="2688" spans="6:24" x14ac:dyDescent="0.25">
      <c r="F2688" s="2">
        <v>78</v>
      </c>
      <c r="G2688" s="2">
        <v>1</v>
      </c>
      <c r="V2688" s="2">
        <v>103.5</v>
      </c>
      <c r="W2688" s="2">
        <v>17.600000000000001</v>
      </c>
      <c r="X2688" s="2">
        <v>1</v>
      </c>
    </row>
    <row r="2689" spans="6:24" x14ac:dyDescent="0.25">
      <c r="F2689" s="3">
        <v>67</v>
      </c>
      <c r="G2689" s="3">
        <v>0</v>
      </c>
      <c r="V2689" s="3">
        <v>115.5</v>
      </c>
      <c r="W2689" s="3">
        <v>19.64</v>
      </c>
      <c r="X2689" s="3">
        <v>0</v>
      </c>
    </row>
    <row r="2690" spans="6:24" x14ac:dyDescent="0.25">
      <c r="F2690" s="2">
        <v>100</v>
      </c>
      <c r="G2690" s="2">
        <v>0</v>
      </c>
      <c r="V2690" s="2">
        <v>218.8</v>
      </c>
      <c r="W2690" s="2">
        <v>37.200000000000003</v>
      </c>
      <c r="X2690" s="2">
        <v>0</v>
      </c>
    </row>
    <row r="2691" spans="6:24" x14ac:dyDescent="0.25">
      <c r="F2691" s="3">
        <v>41</v>
      </c>
      <c r="G2691" s="3">
        <v>0</v>
      </c>
      <c r="V2691" s="3">
        <v>223.8</v>
      </c>
      <c r="W2691" s="3">
        <v>38.049999999999997</v>
      </c>
      <c r="X2691" s="3">
        <v>0</v>
      </c>
    </row>
    <row r="2692" spans="6:24" x14ac:dyDescent="0.25">
      <c r="F2692" s="2">
        <v>133</v>
      </c>
      <c r="G2692" s="2">
        <v>0</v>
      </c>
      <c r="V2692" s="2">
        <v>143.80000000000001</v>
      </c>
      <c r="W2692" s="2">
        <v>24.45</v>
      </c>
      <c r="X2692" s="2">
        <v>0</v>
      </c>
    </row>
    <row r="2693" spans="6:24" x14ac:dyDescent="0.25">
      <c r="F2693" s="3">
        <v>36</v>
      </c>
      <c r="G2693" s="3">
        <v>0</v>
      </c>
      <c r="V2693" s="3">
        <v>29.9</v>
      </c>
      <c r="W2693" s="3">
        <v>5.08</v>
      </c>
      <c r="X2693" s="3">
        <v>0</v>
      </c>
    </row>
    <row r="2694" spans="6:24" x14ac:dyDescent="0.25">
      <c r="F2694" s="2">
        <v>51</v>
      </c>
      <c r="G2694" s="2">
        <v>0</v>
      </c>
      <c r="V2694" s="2">
        <v>276.7</v>
      </c>
      <c r="W2694" s="2">
        <v>47.04</v>
      </c>
      <c r="X2694" s="2">
        <v>0</v>
      </c>
    </row>
    <row r="2695" spans="6:24" x14ac:dyDescent="0.25">
      <c r="F2695" s="3">
        <v>84</v>
      </c>
      <c r="G2695" s="3">
        <v>0</v>
      </c>
      <c r="V2695" s="3">
        <v>153.9</v>
      </c>
      <c r="W2695" s="3">
        <v>26.16</v>
      </c>
      <c r="X2695" s="3">
        <v>0</v>
      </c>
    </row>
    <row r="2696" spans="6:24" x14ac:dyDescent="0.25">
      <c r="F2696" s="2">
        <v>91</v>
      </c>
      <c r="G2696" s="2">
        <v>0</v>
      </c>
      <c r="V2696" s="2">
        <v>190.5</v>
      </c>
      <c r="W2696" s="2">
        <v>32.39</v>
      </c>
      <c r="X2696" s="2">
        <v>0</v>
      </c>
    </row>
    <row r="2697" spans="6:24" x14ac:dyDescent="0.25">
      <c r="F2697" s="3">
        <v>110</v>
      </c>
      <c r="G2697" s="3">
        <v>0</v>
      </c>
      <c r="V2697" s="3">
        <v>192.6</v>
      </c>
      <c r="W2697" s="3">
        <v>32.74</v>
      </c>
      <c r="X2697" s="3">
        <v>0</v>
      </c>
    </row>
    <row r="2698" spans="6:24" x14ac:dyDescent="0.25">
      <c r="F2698" s="2">
        <v>121</v>
      </c>
      <c r="G2698" s="2">
        <v>0</v>
      </c>
      <c r="V2698" s="2">
        <v>215.6</v>
      </c>
      <c r="W2698" s="2">
        <v>36.65</v>
      </c>
      <c r="X2698" s="2">
        <v>0</v>
      </c>
    </row>
    <row r="2699" spans="6:24" x14ac:dyDescent="0.25">
      <c r="F2699" s="3">
        <v>109</v>
      </c>
      <c r="G2699" s="3">
        <v>0</v>
      </c>
      <c r="V2699" s="3">
        <v>180</v>
      </c>
      <c r="W2699" s="3">
        <v>30.6</v>
      </c>
      <c r="X2699" s="3">
        <v>0</v>
      </c>
    </row>
    <row r="2700" spans="6:24" x14ac:dyDescent="0.25">
      <c r="F2700" s="2">
        <v>95</v>
      </c>
      <c r="G2700" s="2">
        <v>0</v>
      </c>
      <c r="V2700" s="2">
        <v>157.30000000000001</v>
      </c>
      <c r="W2700" s="2">
        <v>26.74</v>
      </c>
      <c r="X2700" s="2">
        <v>0</v>
      </c>
    </row>
    <row r="2701" spans="6:24" x14ac:dyDescent="0.25">
      <c r="F2701" s="3">
        <v>72</v>
      </c>
      <c r="G2701" s="3">
        <v>0</v>
      </c>
      <c r="V2701" s="3">
        <v>196.5</v>
      </c>
      <c r="W2701" s="3">
        <v>33.409999999999997</v>
      </c>
      <c r="X2701" s="3">
        <v>0</v>
      </c>
    </row>
    <row r="2702" spans="6:24" x14ac:dyDescent="0.25">
      <c r="F2702" s="2">
        <v>73</v>
      </c>
      <c r="G2702" s="2">
        <v>0</v>
      </c>
      <c r="V2702" s="2">
        <v>240.3</v>
      </c>
      <c r="W2702" s="2">
        <v>40.85</v>
      </c>
      <c r="X2702" s="2">
        <v>0</v>
      </c>
    </row>
    <row r="2703" spans="6:24" x14ac:dyDescent="0.25">
      <c r="F2703" s="3">
        <v>108</v>
      </c>
      <c r="G2703" s="3">
        <v>0</v>
      </c>
      <c r="V2703" s="3">
        <v>193.3</v>
      </c>
      <c r="W2703" s="3">
        <v>32.86</v>
      </c>
      <c r="X2703" s="3">
        <v>0</v>
      </c>
    </row>
    <row r="2704" spans="6:24" x14ac:dyDescent="0.25">
      <c r="F2704" s="2">
        <v>58</v>
      </c>
      <c r="G2704" s="2">
        <v>0</v>
      </c>
      <c r="V2704" s="2">
        <v>211.9</v>
      </c>
      <c r="W2704" s="2">
        <v>36.020000000000003</v>
      </c>
      <c r="X2704" s="2">
        <v>0</v>
      </c>
    </row>
    <row r="2705" spans="6:24" x14ac:dyDescent="0.25">
      <c r="F2705" s="3">
        <v>76</v>
      </c>
      <c r="G2705" s="3">
        <v>1</v>
      </c>
      <c r="V2705" s="3">
        <v>246.8</v>
      </c>
      <c r="W2705" s="3">
        <v>41.96</v>
      </c>
      <c r="X2705" s="3">
        <v>1</v>
      </c>
    </row>
    <row r="2706" spans="6:24" x14ac:dyDescent="0.25">
      <c r="F2706" s="2">
        <v>103</v>
      </c>
      <c r="G2706" s="2">
        <v>1</v>
      </c>
      <c r="V2706" s="2">
        <v>174.7</v>
      </c>
      <c r="W2706" s="2">
        <v>29.7</v>
      </c>
      <c r="X2706" s="2">
        <v>1</v>
      </c>
    </row>
    <row r="2707" spans="6:24" x14ac:dyDescent="0.25">
      <c r="F2707" s="3">
        <v>87</v>
      </c>
      <c r="G2707" s="3">
        <v>1</v>
      </c>
      <c r="V2707" s="3">
        <v>240</v>
      </c>
      <c r="W2707" s="3">
        <v>40.799999999999997</v>
      </c>
      <c r="X2707" s="3">
        <v>1</v>
      </c>
    </row>
    <row r="2708" spans="6:24" x14ac:dyDescent="0.25">
      <c r="F2708" s="2">
        <v>35</v>
      </c>
      <c r="G2708" s="2">
        <v>0</v>
      </c>
      <c r="V2708" s="2">
        <v>181.2</v>
      </c>
      <c r="W2708" s="2">
        <v>30.8</v>
      </c>
      <c r="X2708" s="2">
        <v>0</v>
      </c>
    </row>
    <row r="2709" spans="6:24" x14ac:dyDescent="0.25">
      <c r="F2709" s="3">
        <v>88</v>
      </c>
      <c r="G2709" s="3">
        <v>0</v>
      </c>
      <c r="V2709" s="3">
        <v>113.7</v>
      </c>
      <c r="W2709" s="3">
        <v>19.329999999999998</v>
      </c>
      <c r="X2709" s="3">
        <v>0</v>
      </c>
    </row>
    <row r="2710" spans="6:24" x14ac:dyDescent="0.25">
      <c r="F2710" s="2">
        <v>77</v>
      </c>
      <c r="G2710" s="2">
        <v>0</v>
      </c>
      <c r="V2710" s="2">
        <v>211.1</v>
      </c>
      <c r="W2710" s="2">
        <v>35.89</v>
      </c>
      <c r="X2710" s="2">
        <v>0</v>
      </c>
    </row>
    <row r="2711" spans="6:24" x14ac:dyDescent="0.25">
      <c r="F2711" s="3">
        <v>30</v>
      </c>
      <c r="G2711" s="3">
        <v>0</v>
      </c>
      <c r="V2711" s="3">
        <v>247.4</v>
      </c>
      <c r="W2711" s="3">
        <v>42.06</v>
      </c>
      <c r="X2711" s="3">
        <v>0</v>
      </c>
    </row>
    <row r="2712" spans="6:24" x14ac:dyDescent="0.25">
      <c r="F2712" s="2">
        <v>53</v>
      </c>
      <c r="G2712" s="2">
        <v>0</v>
      </c>
      <c r="V2712" s="2">
        <v>131.19999999999999</v>
      </c>
      <c r="W2712" s="2">
        <v>22.3</v>
      </c>
      <c r="X2712" s="2">
        <v>0</v>
      </c>
    </row>
    <row r="2713" spans="6:24" x14ac:dyDescent="0.25">
      <c r="F2713" s="3">
        <v>152</v>
      </c>
      <c r="G2713" s="3">
        <v>0</v>
      </c>
      <c r="V2713" s="3">
        <v>161.4</v>
      </c>
      <c r="W2713" s="3">
        <v>27.44</v>
      </c>
      <c r="X2713" s="3">
        <v>0</v>
      </c>
    </row>
    <row r="2714" spans="6:24" x14ac:dyDescent="0.25">
      <c r="F2714" s="2">
        <v>59</v>
      </c>
      <c r="G2714" s="2">
        <v>0</v>
      </c>
      <c r="V2714" s="2">
        <v>211.9</v>
      </c>
      <c r="W2714" s="2">
        <v>36.020000000000003</v>
      </c>
      <c r="X2714" s="2">
        <v>0</v>
      </c>
    </row>
    <row r="2715" spans="6:24" x14ac:dyDescent="0.25">
      <c r="F2715" s="3">
        <v>143</v>
      </c>
      <c r="G2715" s="3">
        <v>0</v>
      </c>
      <c r="V2715" s="3">
        <v>160.4</v>
      </c>
      <c r="W2715" s="3">
        <v>27.27</v>
      </c>
      <c r="X2715" s="3">
        <v>0</v>
      </c>
    </row>
    <row r="2716" spans="6:24" x14ac:dyDescent="0.25">
      <c r="F2716" s="2">
        <v>142</v>
      </c>
      <c r="G2716" s="2">
        <v>0</v>
      </c>
      <c r="V2716" s="2">
        <v>230.7</v>
      </c>
      <c r="W2716" s="2">
        <v>39.22</v>
      </c>
      <c r="X2716" s="2">
        <v>0</v>
      </c>
    </row>
    <row r="2717" spans="6:24" x14ac:dyDescent="0.25">
      <c r="F2717" s="3">
        <v>105</v>
      </c>
      <c r="G2717" s="3">
        <v>0</v>
      </c>
      <c r="V2717" s="3">
        <v>232.6</v>
      </c>
      <c r="W2717" s="3">
        <v>39.54</v>
      </c>
      <c r="X2717" s="3">
        <v>0</v>
      </c>
    </row>
    <row r="2718" spans="6:24" x14ac:dyDescent="0.25">
      <c r="F2718" s="2">
        <v>111</v>
      </c>
      <c r="G2718" s="2">
        <v>1</v>
      </c>
      <c r="V2718" s="2">
        <v>294.7</v>
      </c>
      <c r="W2718" s="2">
        <v>50.1</v>
      </c>
      <c r="X2718" s="2">
        <v>1</v>
      </c>
    </row>
    <row r="2719" spans="6:24" x14ac:dyDescent="0.25">
      <c r="F2719" s="3">
        <v>143</v>
      </c>
      <c r="G2719" s="3">
        <v>0</v>
      </c>
      <c r="V2719" s="3">
        <v>133.4</v>
      </c>
      <c r="W2719" s="3">
        <v>22.68</v>
      </c>
      <c r="X2719" s="3">
        <v>0</v>
      </c>
    </row>
    <row r="2720" spans="6:24" x14ac:dyDescent="0.25">
      <c r="F2720" s="2">
        <v>93</v>
      </c>
      <c r="G2720" s="2">
        <v>0</v>
      </c>
      <c r="V2720" s="2">
        <v>306.2</v>
      </c>
      <c r="W2720" s="2">
        <v>52.05</v>
      </c>
      <c r="X2720" s="2">
        <v>0</v>
      </c>
    </row>
    <row r="2721" spans="6:24" x14ac:dyDescent="0.25">
      <c r="F2721" s="3">
        <v>79</v>
      </c>
      <c r="G2721" s="3">
        <v>0</v>
      </c>
      <c r="V2721" s="3">
        <v>236.8</v>
      </c>
      <c r="W2721" s="3">
        <v>40.26</v>
      </c>
      <c r="X2721" s="3">
        <v>0</v>
      </c>
    </row>
    <row r="2722" spans="6:24" x14ac:dyDescent="0.25">
      <c r="F2722" s="2">
        <v>93</v>
      </c>
      <c r="G2722" s="2">
        <v>0</v>
      </c>
      <c r="V2722" s="2">
        <v>168.4</v>
      </c>
      <c r="W2722" s="2">
        <v>28.63</v>
      </c>
      <c r="X2722" s="2">
        <v>0</v>
      </c>
    </row>
    <row r="2723" spans="6:24" x14ac:dyDescent="0.25">
      <c r="F2723" s="3">
        <v>103</v>
      </c>
      <c r="G2723" s="3">
        <v>0</v>
      </c>
      <c r="V2723" s="3">
        <v>70.900000000000006</v>
      </c>
      <c r="W2723" s="3">
        <v>12.05</v>
      </c>
      <c r="X2723" s="3">
        <v>0</v>
      </c>
    </row>
    <row r="2724" spans="6:24" x14ac:dyDescent="0.25">
      <c r="F2724" s="2">
        <v>93</v>
      </c>
      <c r="G2724" s="2">
        <v>0</v>
      </c>
      <c r="V2724" s="2">
        <v>152.1</v>
      </c>
      <c r="W2724" s="2">
        <v>25.86</v>
      </c>
      <c r="X2724" s="2">
        <v>0</v>
      </c>
    </row>
    <row r="2725" spans="6:24" x14ac:dyDescent="0.25">
      <c r="F2725" s="3">
        <v>149</v>
      </c>
      <c r="G2725" s="3">
        <v>0</v>
      </c>
      <c r="V2725" s="3">
        <v>180.9</v>
      </c>
      <c r="W2725" s="3">
        <v>30.75</v>
      </c>
      <c r="X2725" s="3">
        <v>0</v>
      </c>
    </row>
    <row r="2726" spans="6:24" x14ac:dyDescent="0.25">
      <c r="F2726" s="2">
        <v>23</v>
      </c>
      <c r="G2726" s="2">
        <v>0</v>
      </c>
      <c r="V2726" s="2">
        <v>156.6</v>
      </c>
      <c r="W2726" s="2">
        <v>26.62</v>
      </c>
      <c r="X2726" s="2">
        <v>0</v>
      </c>
    </row>
    <row r="2727" spans="6:24" x14ac:dyDescent="0.25">
      <c r="F2727" s="3">
        <v>221</v>
      </c>
      <c r="G2727" s="3">
        <v>0</v>
      </c>
      <c r="V2727" s="3">
        <v>180.5</v>
      </c>
      <c r="W2727" s="3">
        <v>30.69</v>
      </c>
      <c r="X2727" s="3">
        <v>0</v>
      </c>
    </row>
    <row r="2728" spans="6:24" x14ac:dyDescent="0.25">
      <c r="F2728" s="2">
        <v>164</v>
      </c>
      <c r="G2728" s="2">
        <v>0</v>
      </c>
      <c r="V2728" s="2">
        <v>238.8</v>
      </c>
      <c r="W2728" s="2">
        <v>40.6</v>
      </c>
      <c r="X2728" s="2">
        <v>0</v>
      </c>
    </row>
    <row r="2729" spans="6:24" x14ac:dyDescent="0.25">
      <c r="F2729" s="3">
        <v>104</v>
      </c>
      <c r="G2729" s="3">
        <v>0</v>
      </c>
      <c r="V2729" s="3">
        <v>182.1</v>
      </c>
      <c r="W2729" s="3">
        <v>30.96</v>
      </c>
      <c r="X2729" s="3">
        <v>0</v>
      </c>
    </row>
    <row r="2730" spans="6:24" x14ac:dyDescent="0.25">
      <c r="F2730" s="2">
        <v>150</v>
      </c>
      <c r="G2730" s="2">
        <v>0</v>
      </c>
      <c r="V2730" s="2">
        <v>139.6</v>
      </c>
      <c r="W2730" s="2">
        <v>23.73</v>
      </c>
      <c r="X2730" s="2">
        <v>0</v>
      </c>
    </row>
    <row r="2731" spans="6:24" x14ac:dyDescent="0.25">
      <c r="F2731" s="3">
        <v>184</v>
      </c>
      <c r="G2731" s="3">
        <v>0</v>
      </c>
      <c r="V2731" s="3">
        <v>200.3</v>
      </c>
      <c r="W2731" s="3">
        <v>34.049999999999997</v>
      </c>
      <c r="X2731" s="3">
        <v>0</v>
      </c>
    </row>
    <row r="2732" spans="6:24" x14ac:dyDescent="0.25">
      <c r="F2732" s="2">
        <v>88</v>
      </c>
      <c r="G2732" s="2">
        <v>0</v>
      </c>
      <c r="V2732" s="2">
        <v>153.5</v>
      </c>
      <c r="W2732" s="2">
        <v>26.1</v>
      </c>
      <c r="X2732" s="2">
        <v>0</v>
      </c>
    </row>
    <row r="2733" spans="6:24" x14ac:dyDescent="0.25">
      <c r="F2733" s="3">
        <v>61</v>
      </c>
      <c r="G2733" s="3">
        <v>0</v>
      </c>
      <c r="V2733" s="3">
        <v>128.19999999999999</v>
      </c>
      <c r="W2733" s="3">
        <v>21.79</v>
      </c>
      <c r="X2733" s="3">
        <v>0</v>
      </c>
    </row>
    <row r="2734" spans="6:24" x14ac:dyDescent="0.25">
      <c r="F2734" s="2">
        <v>110</v>
      </c>
      <c r="G2734" s="2">
        <v>0</v>
      </c>
      <c r="V2734" s="2">
        <v>159.5</v>
      </c>
      <c r="W2734" s="2">
        <v>27.12</v>
      </c>
      <c r="X2734" s="2">
        <v>0</v>
      </c>
    </row>
    <row r="2735" spans="6:24" x14ac:dyDescent="0.25">
      <c r="F2735" s="3">
        <v>115</v>
      </c>
      <c r="G2735" s="3">
        <v>1</v>
      </c>
      <c r="V2735" s="3">
        <v>226.4</v>
      </c>
      <c r="W2735" s="3">
        <v>38.49</v>
      </c>
      <c r="X2735" s="3">
        <v>1</v>
      </c>
    </row>
    <row r="2736" spans="6:24" x14ac:dyDescent="0.25">
      <c r="F2736" s="2">
        <v>33</v>
      </c>
      <c r="G2736" s="2">
        <v>0</v>
      </c>
      <c r="V2736" s="2">
        <v>251.9</v>
      </c>
      <c r="W2736" s="2">
        <v>42.82</v>
      </c>
      <c r="X2736" s="2">
        <v>0</v>
      </c>
    </row>
    <row r="2737" spans="6:24" x14ac:dyDescent="0.25">
      <c r="F2737" s="3">
        <v>100</v>
      </c>
      <c r="G2737" s="3">
        <v>1</v>
      </c>
      <c r="V2737" s="3">
        <v>264.5</v>
      </c>
      <c r="W2737" s="3">
        <v>44.97</v>
      </c>
      <c r="X2737" s="3">
        <v>1</v>
      </c>
    </row>
    <row r="2738" spans="6:24" x14ac:dyDescent="0.25">
      <c r="F2738" s="2">
        <v>209</v>
      </c>
      <c r="G2738" s="2">
        <v>0</v>
      </c>
      <c r="V2738" s="2">
        <v>153.69999999999999</v>
      </c>
      <c r="W2738" s="2">
        <v>26.13</v>
      </c>
      <c r="X2738" s="2">
        <v>0</v>
      </c>
    </row>
    <row r="2739" spans="6:24" x14ac:dyDescent="0.25">
      <c r="F2739" s="3">
        <v>27</v>
      </c>
      <c r="G2739" s="3">
        <v>0</v>
      </c>
      <c r="V2739" s="3">
        <v>232.1</v>
      </c>
      <c r="W2739" s="3">
        <v>39.46</v>
      </c>
      <c r="X2739" s="3">
        <v>0</v>
      </c>
    </row>
    <row r="2740" spans="6:24" x14ac:dyDescent="0.25">
      <c r="F2740" s="2">
        <v>117</v>
      </c>
      <c r="G2740" s="2">
        <v>0</v>
      </c>
      <c r="V2740" s="2">
        <v>201.9</v>
      </c>
      <c r="W2740" s="2">
        <v>34.32</v>
      </c>
      <c r="X2740" s="2">
        <v>0</v>
      </c>
    </row>
    <row r="2741" spans="6:24" x14ac:dyDescent="0.25">
      <c r="F2741" s="3">
        <v>87</v>
      </c>
      <c r="G2741" s="3">
        <v>0</v>
      </c>
      <c r="V2741" s="3">
        <v>186.9</v>
      </c>
      <c r="W2741" s="3">
        <v>31.77</v>
      </c>
      <c r="X2741" s="3">
        <v>0</v>
      </c>
    </row>
    <row r="2742" spans="6:24" x14ac:dyDescent="0.25">
      <c r="F2742" s="2">
        <v>129</v>
      </c>
      <c r="G2742" s="2">
        <v>0</v>
      </c>
      <c r="V2742" s="2">
        <v>196.6</v>
      </c>
      <c r="W2742" s="2">
        <v>33.42</v>
      </c>
      <c r="X2742" s="2">
        <v>0</v>
      </c>
    </row>
    <row r="2743" spans="6:24" x14ac:dyDescent="0.25">
      <c r="F2743" s="3">
        <v>142</v>
      </c>
      <c r="G2743" s="3">
        <v>0</v>
      </c>
      <c r="V2743" s="3">
        <v>232.1</v>
      </c>
      <c r="W2743" s="3">
        <v>39.46</v>
      </c>
      <c r="X2743" s="3">
        <v>0</v>
      </c>
    </row>
    <row r="2744" spans="6:24" x14ac:dyDescent="0.25">
      <c r="F2744" s="2">
        <v>112</v>
      </c>
      <c r="G2744" s="2">
        <v>0</v>
      </c>
      <c r="V2744" s="2">
        <v>166</v>
      </c>
      <c r="W2744" s="2">
        <v>28.22</v>
      </c>
      <c r="X2744" s="2">
        <v>0</v>
      </c>
    </row>
    <row r="2745" spans="6:24" x14ac:dyDescent="0.25">
      <c r="F2745" s="3">
        <v>75</v>
      </c>
      <c r="G2745" s="3">
        <v>0</v>
      </c>
      <c r="V2745" s="3">
        <v>200.6</v>
      </c>
      <c r="W2745" s="3">
        <v>34.1</v>
      </c>
      <c r="X2745" s="3">
        <v>0</v>
      </c>
    </row>
    <row r="2746" spans="6:24" x14ac:dyDescent="0.25">
      <c r="F2746" s="2">
        <v>97</v>
      </c>
      <c r="G2746" s="2">
        <v>0</v>
      </c>
      <c r="V2746" s="2">
        <v>141</v>
      </c>
      <c r="W2746" s="2">
        <v>23.97</v>
      </c>
      <c r="X2746" s="2">
        <v>0</v>
      </c>
    </row>
    <row r="2747" spans="6:24" x14ac:dyDescent="0.25">
      <c r="F2747" s="3">
        <v>121</v>
      </c>
      <c r="G2747" s="3">
        <v>0</v>
      </c>
      <c r="V2747" s="3">
        <v>245</v>
      </c>
      <c r="W2747" s="3">
        <v>41.65</v>
      </c>
      <c r="X2747" s="3">
        <v>0</v>
      </c>
    </row>
    <row r="2748" spans="6:24" x14ac:dyDescent="0.25">
      <c r="F2748" s="2">
        <v>142</v>
      </c>
      <c r="G2748" s="2">
        <v>0</v>
      </c>
      <c r="V2748" s="2">
        <v>140.80000000000001</v>
      </c>
      <c r="W2748" s="2">
        <v>23.94</v>
      </c>
      <c r="X2748" s="2">
        <v>0</v>
      </c>
    </row>
    <row r="2749" spans="6:24" x14ac:dyDescent="0.25">
      <c r="F2749" s="3">
        <v>121</v>
      </c>
      <c r="G2749" s="3">
        <v>1</v>
      </c>
      <c r="V2749" s="3">
        <v>255.1</v>
      </c>
      <c r="W2749" s="3">
        <v>43.37</v>
      </c>
      <c r="X2749" s="3">
        <v>1</v>
      </c>
    </row>
    <row r="2750" spans="6:24" x14ac:dyDescent="0.25">
      <c r="F2750" s="2">
        <v>87</v>
      </c>
      <c r="G2750" s="2">
        <v>0</v>
      </c>
      <c r="V2750" s="2">
        <v>125</v>
      </c>
      <c r="W2750" s="2">
        <v>21.25</v>
      </c>
      <c r="X2750" s="2">
        <v>0</v>
      </c>
    </row>
    <row r="2751" spans="6:24" x14ac:dyDescent="0.25">
      <c r="F2751" s="3">
        <v>34</v>
      </c>
      <c r="G2751" s="3">
        <v>0</v>
      </c>
      <c r="V2751" s="3">
        <v>180.6</v>
      </c>
      <c r="W2751" s="3">
        <v>30.7</v>
      </c>
      <c r="X2751" s="3">
        <v>0</v>
      </c>
    </row>
    <row r="2752" spans="6:24" x14ac:dyDescent="0.25">
      <c r="F2752" s="2">
        <v>177</v>
      </c>
      <c r="G2752" s="2">
        <v>1</v>
      </c>
      <c r="V2752" s="2">
        <v>248.7</v>
      </c>
      <c r="W2752" s="2">
        <v>42.28</v>
      </c>
      <c r="X2752" s="2">
        <v>1</v>
      </c>
    </row>
    <row r="2753" spans="6:24" x14ac:dyDescent="0.25">
      <c r="F2753" s="3">
        <v>58</v>
      </c>
      <c r="G2753" s="3">
        <v>0</v>
      </c>
      <c r="V2753" s="3">
        <v>178.1</v>
      </c>
      <c r="W2753" s="3">
        <v>30.28</v>
      </c>
      <c r="X2753" s="3">
        <v>0</v>
      </c>
    </row>
    <row r="2754" spans="6:24" x14ac:dyDescent="0.25">
      <c r="F2754" s="2">
        <v>113</v>
      </c>
      <c r="G2754" s="2">
        <v>1</v>
      </c>
      <c r="V2754" s="2">
        <v>122.2</v>
      </c>
      <c r="W2754" s="2">
        <v>20.77</v>
      </c>
      <c r="X2754" s="2">
        <v>1</v>
      </c>
    </row>
    <row r="2755" spans="6:24" x14ac:dyDescent="0.25">
      <c r="F2755" s="3">
        <v>101</v>
      </c>
      <c r="G2755" s="3">
        <v>0</v>
      </c>
      <c r="V2755" s="3">
        <v>231.3</v>
      </c>
      <c r="W2755" s="3">
        <v>39.32</v>
      </c>
      <c r="X2755" s="3">
        <v>0</v>
      </c>
    </row>
    <row r="2756" spans="6:24" x14ac:dyDescent="0.25">
      <c r="F2756" s="2">
        <v>89</v>
      </c>
      <c r="G2756" s="2">
        <v>0</v>
      </c>
      <c r="V2756" s="2">
        <v>111.2</v>
      </c>
      <c r="W2756" s="2">
        <v>18.899999999999999</v>
      </c>
      <c r="X2756" s="2">
        <v>0</v>
      </c>
    </row>
    <row r="2757" spans="6:24" x14ac:dyDescent="0.25">
      <c r="F2757" s="3">
        <v>77</v>
      </c>
      <c r="G2757" s="3">
        <v>1</v>
      </c>
      <c r="V2757" s="3">
        <v>103.2</v>
      </c>
      <c r="W2757" s="3">
        <v>17.54</v>
      </c>
      <c r="X2757" s="3">
        <v>1</v>
      </c>
    </row>
    <row r="2758" spans="6:24" x14ac:dyDescent="0.25">
      <c r="F2758" s="2">
        <v>146</v>
      </c>
      <c r="G2758" s="2">
        <v>1</v>
      </c>
      <c r="V2758" s="2">
        <v>138.4</v>
      </c>
      <c r="W2758" s="2">
        <v>23.53</v>
      </c>
      <c r="X2758" s="2">
        <v>1</v>
      </c>
    </row>
    <row r="2759" spans="6:24" x14ac:dyDescent="0.25">
      <c r="F2759" s="3">
        <v>93</v>
      </c>
      <c r="G2759" s="3">
        <v>0</v>
      </c>
      <c r="V2759" s="3">
        <v>146.30000000000001</v>
      </c>
      <c r="W2759" s="3">
        <v>24.87</v>
      </c>
      <c r="X2759" s="3">
        <v>0</v>
      </c>
    </row>
    <row r="2760" spans="6:24" x14ac:dyDescent="0.25">
      <c r="F2760" s="2">
        <v>55</v>
      </c>
      <c r="G2760" s="2">
        <v>0</v>
      </c>
      <c r="V2760" s="2">
        <v>132</v>
      </c>
      <c r="W2760" s="2">
        <v>22.44</v>
      </c>
      <c r="X2760" s="2">
        <v>0</v>
      </c>
    </row>
    <row r="2761" spans="6:24" x14ac:dyDescent="0.25">
      <c r="F2761" s="3">
        <v>88</v>
      </c>
      <c r="G2761" s="3">
        <v>0</v>
      </c>
      <c r="V2761" s="3">
        <v>274.60000000000002</v>
      </c>
      <c r="W2761" s="3">
        <v>46.68</v>
      </c>
      <c r="X2761" s="3">
        <v>0</v>
      </c>
    </row>
    <row r="2762" spans="6:24" x14ac:dyDescent="0.25">
      <c r="F2762" s="2">
        <v>63</v>
      </c>
      <c r="G2762" s="2">
        <v>0</v>
      </c>
      <c r="V2762" s="2">
        <v>185.3</v>
      </c>
      <c r="W2762" s="2">
        <v>31.5</v>
      </c>
      <c r="X2762" s="2">
        <v>0</v>
      </c>
    </row>
    <row r="2763" spans="6:24" x14ac:dyDescent="0.25">
      <c r="F2763" s="3">
        <v>127</v>
      </c>
      <c r="G2763" s="3">
        <v>0</v>
      </c>
      <c r="V2763" s="3">
        <v>154.80000000000001</v>
      </c>
      <c r="W2763" s="3">
        <v>26.32</v>
      </c>
      <c r="X2763" s="3">
        <v>0</v>
      </c>
    </row>
    <row r="2764" spans="6:24" x14ac:dyDescent="0.25">
      <c r="F2764" s="2">
        <v>57</v>
      </c>
      <c r="G2764" s="2">
        <v>0</v>
      </c>
      <c r="V2764" s="2">
        <v>179.2</v>
      </c>
      <c r="W2764" s="2">
        <v>30.46</v>
      </c>
      <c r="X2764" s="2">
        <v>0</v>
      </c>
    </row>
    <row r="2765" spans="6:24" x14ac:dyDescent="0.25">
      <c r="F2765" s="3">
        <v>138</v>
      </c>
      <c r="G2765" s="3">
        <v>1</v>
      </c>
      <c r="V2765" s="3">
        <v>286.2</v>
      </c>
      <c r="W2765" s="3">
        <v>48.65</v>
      </c>
      <c r="X2765" s="3">
        <v>1</v>
      </c>
    </row>
    <row r="2766" spans="6:24" x14ac:dyDescent="0.25">
      <c r="F2766" s="2">
        <v>171</v>
      </c>
      <c r="G2766" s="2">
        <v>0</v>
      </c>
      <c r="V2766" s="2">
        <v>137.5</v>
      </c>
      <c r="W2766" s="2">
        <v>23.38</v>
      </c>
      <c r="X2766" s="2">
        <v>0</v>
      </c>
    </row>
    <row r="2767" spans="6:24" x14ac:dyDescent="0.25">
      <c r="F2767" s="3">
        <v>148</v>
      </c>
      <c r="G2767" s="3">
        <v>0</v>
      </c>
      <c r="V2767" s="3">
        <v>243</v>
      </c>
      <c r="W2767" s="3">
        <v>41.31</v>
      </c>
      <c r="X2767" s="3">
        <v>0</v>
      </c>
    </row>
    <row r="2768" spans="6:24" x14ac:dyDescent="0.25">
      <c r="F2768" s="2">
        <v>127</v>
      </c>
      <c r="G2768" s="2">
        <v>0</v>
      </c>
      <c r="V2768" s="2">
        <v>134.9</v>
      </c>
      <c r="W2768" s="2">
        <v>22.93</v>
      </c>
      <c r="X2768" s="2">
        <v>0</v>
      </c>
    </row>
    <row r="2769" spans="6:24" x14ac:dyDescent="0.25">
      <c r="F2769" s="3">
        <v>61</v>
      </c>
      <c r="G2769" s="3">
        <v>0</v>
      </c>
      <c r="V2769" s="3">
        <v>234.2</v>
      </c>
      <c r="W2769" s="3">
        <v>39.81</v>
      </c>
      <c r="X2769" s="3">
        <v>0</v>
      </c>
    </row>
    <row r="2770" spans="6:24" x14ac:dyDescent="0.25">
      <c r="F2770" s="2">
        <v>131</v>
      </c>
      <c r="G2770" s="2">
        <v>0</v>
      </c>
      <c r="V2770" s="2">
        <v>175.1</v>
      </c>
      <c r="W2770" s="2">
        <v>29.77</v>
      </c>
      <c r="X2770" s="2">
        <v>0</v>
      </c>
    </row>
    <row r="2771" spans="6:24" x14ac:dyDescent="0.25">
      <c r="F2771" s="3">
        <v>88</v>
      </c>
      <c r="G2771" s="3">
        <v>0</v>
      </c>
      <c r="V2771" s="3">
        <v>142.19999999999999</v>
      </c>
      <c r="W2771" s="3">
        <v>24.17</v>
      </c>
      <c r="X2771" s="3">
        <v>0</v>
      </c>
    </row>
    <row r="2772" spans="6:24" x14ac:dyDescent="0.25">
      <c r="F2772" s="2">
        <v>89</v>
      </c>
      <c r="G2772" s="2">
        <v>0</v>
      </c>
      <c r="V2772" s="2">
        <v>97.8</v>
      </c>
      <c r="W2772" s="2">
        <v>16.63</v>
      </c>
      <c r="X2772" s="2">
        <v>0</v>
      </c>
    </row>
    <row r="2773" spans="6:24" x14ac:dyDescent="0.25">
      <c r="F2773" s="3">
        <v>82</v>
      </c>
      <c r="G2773" s="3">
        <v>1</v>
      </c>
      <c r="V2773" s="3">
        <v>266.89999999999998</v>
      </c>
      <c r="W2773" s="3">
        <v>45.37</v>
      </c>
      <c r="X2773" s="3">
        <v>1</v>
      </c>
    </row>
    <row r="2774" spans="6:24" x14ac:dyDescent="0.25">
      <c r="F2774" s="2">
        <v>138</v>
      </c>
      <c r="G2774" s="2">
        <v>0</v>
      </c>
      <c r="V2774" s="2">
        <v>155.19999999999999</v>
      </c>
      <c r="W2774" s="2">
        <v>26.38</v>
      </c>
      <c r="X2774" s="2">
        <v>0</v>
      </c>
    </row>
    <row r="2775" spans="6:24" x14ac:dyDescent="0.25">
      <c r="F2775" s="3">
        <v>115</v>
      </c>
      <c r="G2775" s="3">
        <v>0</v>
      </c>
      <c r="V2775" s="3">
        <v>200.2</v>
      </c>
      <c r="W2775" s="3">
        <v>34.03</v>
      </c>
      <c r="X2775" s="3">
        <v>0</v>
      </c>
    </row>
    <row r="2776" spans="6:24" x14ac:dyDescent="0.25">
      <c r="F2776" s="2">
        <v>117</v>
      </c>
      <c r="G2776" s="2">
        <v>0</v>
      </c>
      <c r="V2776" s="2">
        <v>198.4</v>
      </c>
      <c r="W2776" s="2">
        <v>33.729999999999997</v>
      </c>
      <c r="X2776" s="2">
        <v>0</v>
      </c>
    </row>
    <row r="2777" spans="6:24" x14ac:dyDescent="0.25">
      <c r="F2777" s="3">
        <v>60</v>
      </c>
      <c r="G2777" s="3">
        <v>0</v>
      </c>
      <c r="V2777" s="3">
        <v>180.3</v>
      </c>
      <c r="W2777" s="3">
        <v>30.65</v>
      </c>
      <c r="X2777" s="3">
        <v>0</v>
      </c>
    </row>
    <row r="2778" spans="6:24" x14ac:dyDescent="0.25">
      <c r="F2778" s="2">
        <v>62</v>
      </c>
      <c r="G2778" s="2">
        <v>0</v>
      </c>
      <c r="V2778" s="2">
        <v>86.3</v>
      </c>
      <c r="W2778" s="2">
        <v>14.67</v>
      </c>
      <c r="X2778" s="2">
        <v>0</v>
      </c>
    </row>
    <row r="2779" spans="6:24" x14ac:dyDescent="0.25">
      <c r="F2779" s="3">
        <v>133</v>
      </c>
      <c r="G2779" s="3">
        <v>1</v>
      </c>
      <c r="V2779" s="3">
        <v>295</v>
      </c>
      <c r="W2779" s="3">
        <v>50.15</v>
      </c>
      <c r="X2779" s="3">
        <v>1</v>
      </c>
    </row>
    <row r="2780" spans="6:24" x14ac:dyDescent="0.25">
      <c r="F2780" s="2">
        <v>131</v>
      </c>
      <c r="G2780" s="2">
        <v>0</v>
      </c>
      <c r="V2780" s="2">
        <v>240.9</v>
      </c>
      <c r="W2780" s="2">
        <v>40.950000000000003</v>
      </c>
      <c r="X2780" s="2">
        <v>0</v>
      </c>
    </row>
    <row r="2781" spans="6:24" x14ac:dyDescent="0.25">
      <c r="F2781" s="3">
        <v>65</v>
      </c>
      <c r="G2781" s="3">
        <v>0</v>
      </c>
      <c r="V2781" s="3">
        <v>207.7</v>
      </c>
      <c r="W2781" s="3">
        <v>35.31</v>
      </c>
      <c r="X2781" s="3">
        <v>0</v>
      </c>
    </row>
    <row r="2782" spans="6:24" x14ac:dyDescent="0.25">
      <c r="F2782" s="2">
        <v>120</v>
      </c>
      <c r="G2782" s="2">
        <v>0</v>
      </c>
      <c r="V2782" s="2">
        <v>128.5</v>
      </c>
      <c r="W2782" s="2">
        <v>21.85</v>
      </c>
      <c r="X2782" s="2">
        <v>0</v>
      </c>
    </row>
    <row r="2783" spans="6:24" x14ac:dyDescent="0.25">
      <c r="F2783" s="3">
        <v>142</v>
      </c>
      <c r="G2783" s="3">
        <v>0</v>
      </c>
      <c r="V2783" s="3">
        <v>224.4</v>
      </c>
      <c r="W2783" s="3">
        <v>38.15</v>
      </c>
      <c r="X2783" s="3">
        <v>0</v>
      </c>
    </row>
    <row r="2784" spans="6:24" x14ac:dyDescent="0.25">
      <c r="F2784" s="2">
        <v>134</v>
      </c>
      <c r="G2784" s="2">
        <v>0</v>
      </c>
      <c r="V2784" s="2">
        <v>164.9</v>
      </c>
      <c r="W2784" s="2">
        <v>28.03</v>
      </c>
      <c r="X2784" s="2">
        <v>0</v>
      </c>
    </row>
    <row r="2785" spans="6:24" x14ac:dyDescent="0.25">
      <c r="F2785" s="3">
        <v>87</v>
      </c>
      <c r="G2785" s="3">
        <v>0</v>
      </c>
      <c r="V2785" s="3">
        <v>238</v>
      </c>
      <c r="W2785" s="3">
        <v>40.46</v>
      </c>
      <c r="X2785" s="3">
        <v>0</v>
      </c>
    </row>
    <row r="2786" spans="6:24" x14ac:dyDescent="0.25">
      <c r="F2786" s="2">
        <v>139</v>
      </c>
      <c r="G2786" s="2">
        <v>0</v>
      </c>
      <c r="V2786" s="2">
        <v>231</v>
      </c>
      <c r="W2786" s="2">
        <v>39.270000000000003</v>
      </c>
      <c r="X2786" s="2">
        <v>0</v>
      </c>
    </row>
    <row r="2787" spans="6:24" x14ac:dyDescent="0.25">
      <c r="F2787" s="3">
        <v>76</v>
      </c>
      <c r="G2787" s="3">
        <v>1</v>
      </c>
      <c r="V2787" s="3">
        <v>107.3</v>
      </c>
      <c r="W2787" s="3">
        <v>18.239999999999998</v>
      </c>
      <c r="X2787" s="3">
        <v>1</v>
      </c>
    </row>
    <row r="2788" spans="6:24" x14ac:dyDescent="0.25">
      <c r="F2788" s="2">
        <v>100</v>
      </c>
      <c r="G2788" s="2">
        <v>0</v>
      </c>
      <c r="V2788" s="2">
        <v>185</v>
      </c>
      <c r="W2788" s="2">
        <v>31.45</v>
      </c>
      <c r="X2788" s="2">
        <v>0</v>
      </c>
    </row>
    <row r="2789" spans="6:24" x14ac:dyDescent="0.25">
      <c r="F2789" s="3">
        <v>99</v>
      </c>
      <c r="G2789" s="3">
        <v>0</v>
      </c>
      <c r="V2789" s="3">
        <v>244.1</v>
      </c>
      <c r="W2789" s="3">
        <v>41.5</v>
      </c>
      <c r="X2789" s="3">
        <v>0</v>
      </c>
    </row>
    <row r="2790" spans="6:24" x14ac:dyDescent="0.25">
      <c r="F2790" s="2">
        <v>48</v>
      </c>
      <c r="G2790" s="2">
        <v>0</v>
      </c>
      <c r="V2790" s="2">
        <v>141.1</v>
      </c>
      <c r="W2790" s="2">
        <v>23.99</v>
      </c>
      <c r="X2790" s="2">
        <v>0</v>
      </c>
    </row>
    <row r="2791" spans="6:24" x14ac:dyDescent="0.25">
      <c r="F2791" s="3">
        <v>57</v>
      </c>
      <c r="G2791" s="3">
        <v>0</v>
      </c>
      <c r="V2791" s="3">
        <v>158.1</v>
      </c>
      <c r="W2791" s="3">
        <v>26.88</v>
      </c>
      <c r="X2791" s="3">
        <v>0</v>
      </c>
    </row>
    <row r="2792" spans="6:24" x14ac:dyDescent="0.25">
      <c r="F2792" s="2">
        <v>170</v>
      </c>
      <c r="G2792" s="2">
        <v>1</v>
      </c>
      <c r="V2792" s="2">
        <v>199.5</v>
      </c>
      <c r="W2792" s="2">
        <v>33.92</v>
      </c>
      <c r="X2792" s="2">
        <v>1</v>
      </c>
    </row>
    <row r="2793" spans="6:24" x14ac:dyDescent="0.25">
      <c r="F2793" s="3">
        <v>78</v>
      </c>
      <c r="G2793" s="3">
        <v>0</v>
      </c>
      <c r="V2793" s="3">
        <v>109.5</v>
      </c>
      <c r="W2793" s="3">
        <v>18.62</v>
      </c>
      <c r="X2793" s="3">
        <v>0</v>
      </c>
    </row>
    <row r="2794" spans="6:24" x14ac:dyDescent="0.25">
      <c r="F2794" s="2">
        <v>127</v>
      </c>
      <c r="G2794" s="2">
        <v>0</v>
      </c>
      <c r="V2794" s="2">
        <v>107.9</v>
      </c>
      <c r="W2794" s="2">
        <v>18.34</v>
      </c>
      <c r="X2794" s="2">
        <v>0</v>
      </c>
    </row>
    <row r="2795" spans="6:24" x14ac:dyDescent="0.25">
      <c r="F2795" s="3">
        <v>119</v>
      </c>
      <c r="G2795" s="3">
        <v>1</v>
      </c>
      <c r="V2795" s="3">
        <v>172.1</v>
      </c>
      <c r="W2795" s="3">
        <v>29.26</v>
      </c>
      <c r="X2795" s="3">
        <v>1</v>
      </c>
    </row>
    <row r="2796" spans="6:24" x14ac:dyDescent="0.25">
      <c r="F2796" s="2">
        <v>95</v>
      </c>
      <c r="G2796" s="2">
        <v>0</v>
      </c>
      <c r="V2796" s="2">
        <v>160</v>
      </c>
      <c r="W2796" s="2">
        <v>27.2</v>
      </c>
      <c r="X2796" s="2">
        <v>0</v>
      </c>
    </row>
    <row r="2797" spans="6:24" x14ac:dyDescent="0.25">
      <c r="F2797" s="3">
        <v>110</v>
      </c>
      <c r="G2797" s="3">
        <v>0</v>
      </c>
      <c r="V2797" s="3">
        <v>227.7</v>
      </c>
      <c r="W2797" s="3">
        <v>38.71</v>
      </c>
      <c r="X2797" s="3">
        <v>0</v>
      </c>
    </row>
    <row r="2798" spans="6:24" x14ac:dyDescent="0.25">
      <c r="F2798" s="2">
        <v>74</v>
      </c>
      <c r="G2798" s="2">
        <v>0</v>
      </c>
      <c r="V2798" s="2">
        <v>203.8</v>
      </c>
      <c r="W2798" s="2">
        <v>34.65</v>
      </c>
      <c r="X2798" s="2">
        <v>0</v>
      </c>
    </row>
    <row r="2799" spans="6:24" x14ac:dyDescent="0.25">
      <c r="F2799" s="3">
        <v>148</v>
      </c>
      <c r="G2799" s="3">
        <v>0</v>
      </c>
      <c r="V2799" s="3">
        <v>241.7</v>
      </c>
      <c r="W2799" s="3">
        <v>41.09</v>
      </c>
      <c r="X2799" s="3">
        <v>0</v>
      </c>
    </row>
    <row r="2800" spans="6:24" x14ac:dyDescent="0.25">
      <c r="F2800" s="2">
        <v>83</v>
      </c>
      <c r="G2800" s="2">
        <v>0</v>
      </c>
      <c r="V2800" s="2">
        <v>78.099999999999994</v>
      </c>
      <c r="W2800" s="2">
        <v>13.28</v>
      </c>
      <c r="X2800" s="2">
        <v>0</v>
      </c>
    </row>
    <row r="2801" spans="6:24" x14ac:dyDescent="0.25">
      <c r="F2801" s="3">
        <v>73</v>
      </c>
      <c r="G2801" s="3">
        <v>0</v>
      </c>
      <c r="V2801" s="3">
        <v>187.8</v>
      </c>
      <c r="W2801" s="3">
        <v>31.93</v>
      </c>
      <c r="X2801" s="3">
        <v>0</v>
      </c>
    </row>
    <row r="2802" spans="6:24" x14ac:dyDescent="0.25">
      <c r="F2802" s="2">
        <v>111</v>
      </c>
      <c r="G2802" s="2">
        <v>0</v>
      </c>
      <c r="V2802" s="2">
        <v>127.1</v>
      </c>
      <c r="W2802" s="2">
        <v>21.61</v>
      </c>
      <c r="X2802" s="2">
        <v>0</v>
      </c>
    </row>
    <row r="2803" spans="6:24" x14ac:dyDescent="0.25">
      <c r="F2803" s="3">
        <v>84</v>
      </c>
      <c r="G2803" s="3">
        <v>1</v>
      </c>
      <c r="V2803" s="3">
        <v>280</v>
      </c>
      <c r="W2803" s="3">
        <v>47.6</v>
      </c>
      <c r="X2803" s="3">
        <v>1</v>
      </c>
    </row>
    <row r="2804" spans="6:24" x14ac:dyDescent="0.25">
      <c r="F2804" s="2">
        <v>75</v>
      </c>
      <c r="G2804" s="2">
        <v>0</v>
      </c>
      <c r="V2804" s="2">
        <v>153.19999999999999</v>
      </c>
      <c r="W2804" s="2">
        <v>26.04</v>
      </c>
      <c r="X2804" s="2">
        <v>0</v>
      </c>
    </row>
    <row r="2805" spans="6:24" x14ac:dyDescent="0.25">
      <c r="F2805" s="3">
        <v>114</v>
      </c>
      <c r="G2805" s="3">
        <v>0</v>
      </c>
      <c r="V2805" s="3">
        <v>137.1</v>
      </c>
      <c r="W2805" s="3">
        <v>23.31</v>
      </c>
      <c r="X2805" s="3">
        <v>0</v>
      </c>
    </row>
    <row r="2806" spans="6:24" x14ac:dyDescent="0.25">
      <c r="F2806" s="2">
        <v>71</v>
      </c>
      <c r="G2806" s="2">
        <v>1</v>
      </c>
      <c r="V2806" s="2">
        <v>186.1</v>
      </c>
      <c r="W2806" s="2">
        <v>31.64</v>
      </c>
      <c r="X2806" s="2">
        <v>1</v>
      </c>
    </row>
    <row r="2807" spans="6:24" x14ac:dyDescent="0.25">
      <c r="F2807" s="3">
        <v>58</v>
      </c>
      <c r="G2807" s="3">
        <v>0</v>
      </c>
      <c r="V2807" s="3">
        <v>224.1</v>
      </c>
      <c r="W2807" s="3">
        <v>38.1</v>
      </c>
      <c r="X2807" s="3">
        <v>0</v>
      </c>
    </row>
    <row r="2808" spans="6:24" x14ac:dyDescent="0.25">
      <c r="F2808" s="2">
        <v>106</v>
      </c>
      <c r="G2808" s="2">
        <v>0</v>
      </c>
      <c r="V2808" s="2">
        <v>83.6</v>
      </c>
      <c r="W2808" s="2">
        <v>14.21</v>
      </c>
      <c r="X2808" s="2">
        <v>0</v>
      </c>
    </row>
    <row r="2809" spans="6:24" x14ac:dyDescent="0.25">
      <c r="F2809" s="3">
        <v>172</v>
      </c>
      <c r="G2809" s="3">
        <v>0</v>
      </c>
      <c r="V2809" s="3">
        <v>203.9</v>
      </c>
      <c r="W2809" s="3">
        <v>34.659999999999997</v>
      </c>
      <c r="X2809" s="3">
        <v>0</v>
      </c>
    </row>
    <row r="2810" spans="6:24" x14ac:dyDescent="0.25">
      <c r="F2810" s="2">
        <v>45</v>
      </c>
      <c r="G2810" s="2">
        <v>0</v>
      </c>
      <c r="V2810" s="2">
        <v>211.3</v>
      </c>
      <c r="W2810" s="2">
        <v>35.92</v>
      </c>
      <c r="X2810" s="2">
        <v>0</v>
      </c>
    </row>
    <row r="2811" spans="6:24" x14ac:dyDescent="0.25">
      <c r="F2811" s="3">
        <v>100</v>
      </c>
      <c r="G2811" s="3">
        <v>0</v>
      </c>
      <c r="V2811" s="3">
        <v>219.4</v>
      </c>
      <c r="W2811" s="3">
        <v>37.299999999999997</v>
      </c>
      <c r="X2811" s="3">
        <v>0</v>
      </c>
    </row>
    <row r="2812" spans="6:24" x14ac:dyDescent="0.25">
      <c r="F2812" s="2">
        <v>94</v>
      </c>
      <c r="G2812" s="2">
        <v>0</v>
      </c>
      <c r="V2812" s="2">
        <v>190.4</v>
      </c>
      <c r="W2812" s="2">
        <v>32.369999999999997</v>
      </c>
      <c r="X2812" s="2">
        <v>0</v>
      </c>
    </row>
    <row r="2813" spans="6:24" x14ac:dyDescent="0.25">
      <c r="F2813" s="3">
        <v>128</v>
      </c>
      <c r="G2813" s="3">
        <v>0</v>
      </c>
      <c r="V2813" s="3">
        <v>147.69999999999999</v>
      </c>
      <c r="W2813" s="3">
        <v>25.11</v>
      </c>
      <c r="X2813" s="3">
        <v>0</v>
      </c>
    </row>
    <row r="2814" spans="6:24" x14ac:dyDescent="0.25">
      <c r="F2814" s="2">
        <v>181</v>
      </c>
      <c r="G2814" s="2">
        <v>0</v>
      </c>
      <c r="V2814" s="2">
        <v>229.9</v>
      </c>
      <c r="W2814" s="2">
        <v>39.08</v>
      </c>
      <c r="X2814" s="2">
        <v>0</v>
      </c>
    </row>
    <row r="2815" spans="6:24" x14ac:dyDescent="0.25">
      <c r="F2815" s="3">
        <v>127</v>
      </c>
      <c r="G2815" s="3">
        <v>0</v>
      </c>
      <c r="V2815" s="3">
        <v>102.8</v>
      </c>
      <c r="W2815" s="3">
        <v>17.48</v>
      </c>
      <c r="X2815" s="3">
        <v>0</v>
      </c>
    </row>
    <row r="2816" spans="6:24" x14ac:dyDescent="0.25">
      <c r="F2816" s="2">
        <v>89</v>
      </c>
      <c r="G2816" s="2">
        <v>0</v>
      </c>
      <c r="V2816" s="2">
        <v>178.7</v>
      </c>
      <c r="W2816" s="2">
        <v>30.38</v>
      </c>
      <c r="X2816" s="2">
        <v>0</v>
      </c>
    </row>
    <row r="2817" spans="6:24" x14ac:dyDescent="0.25">
      <c r="F2817" s="3">
        <v>149</v>
      </c>
      <c r="G2817" s="3">
        <v>0</v>
      </c>
      <c r="V2817" s="3">
        <v>148.5</v>
      </c>
      <c r="W2817" s="3">
        <v>25.25</v>
      </c>
      <c r="X2817" s="3">
        <v>0</v>
      </c>
    </row>
    <row r="2818" spans="6:24" x14ac:dyDescent="0.25">
      <c r="F2818" s="2">
        <v>103</v>
      </c>
      <c r="G2818" s="2">
        <v>0</v>
      </c>
      <c r="V2818" s="2">
        <v>164.1</v>
      </c>
      <c r="W2818" s="2">
        <v>27.9</v>
      </c>
      <c r="X2818" s="2">
        <v>0</v>
      </c>
    </row>
    <row r="2819" spans="6:24" x14ac:dyDescent="0.25">
      <c r="F2819" s="3">
        <v>163</v>
      </c>
      <c r="G2819" s="3">
        <v>0</v>
      </c>
      <c r="V2819" s="3">
        <v>197.2</v>
      </c>
      <c r="W2819" s="3">
        <v>33.520000000000003</v>
      </c>
      <c r="X2819" s="3">
        <v>0</v>
      </c>
    </row>
    <row r="2820" spans="6:24" x14ac:dyDescent="0.25">
      <c r="F2820" s="2">
        <v>122</v>
      </c>
      <c r="G2820" s="2">
        <v>1</v>
      </c>
      <c r="V2820" s="2">
        <v>140</v>
      </c>
      <c r="W2820" s="2">
        <v>23.8</v>
      </c>
      <c r="X2820" s="2">
        <v>1</v>
      </c>
    </row>
    <row r="2821" spans="6:24" x14ac:dyDescent="0.25">
      <c r="F2821" s="3">
        <v>60</v>
      </c>
      <c r="G2821" s="3">
        <v>0</v>
      </c>
      <c r="V2821" s="3">
        <v>193.9</v>
      </c>
      <c r="W2821" s="3">
        <v>32.96</v>
      </c>
      <c r="X2821" s="3">
        <v>0</v>
      </c>
    </row>
    <row r="2822" spans="6:24" x14ac:dyDescent="0.25">
      <c r="F2822" s="2">
        <v>62</v>
      </c>
      <c r="G2822" s="2">
        <v>1</v>
      </c>
      <c r="V2822" s="2">
        <v>321.10000000000002</v>
      </c>
      <c r="W2822" s="2">
        <v>54.59</v>
      </c>
      <c r="X2822" s="2">
        <v>1</v>
      </c>
    </row>
    <row r="2823" spans="6:24" x14ac:dyDescent="0.25">
      <c r="F2823" s="3">
        <v>117</v>
      </c>
      <c r="G2823" s="3">
        <v>1</v>
      </c>
      <c r="V2823" s="3">
        <v>118.4</v>
      </c>
      <c r="W2823" s="3">
        <v>20.13</v>
      </c>
      <c r="X2823" s="3">
        <v>1</v>
      </c>
    </row>
    <row r="2824" spans="6:24" x14ac:dyDescent="0.25">
      <c r="F2824" s="2">
        <v>159</v>
      </c>
      <c r="G2824" s="2">
        <v>0</v>
      </c>
      <c r="V2824" s="2">
        <v>169.8</v>
      </c>
      <c r="W2824" s="2">
        <v>28.87</v>
      </c>
      <c r="X2824" s="2">
        <v>0</v>
      </c>
    </row>
    <row r="2825" spans="6:24" x14ac:dyDescent="0.25">
      <c r="F2825" s="3">
        <v>78</v>
      </c>
      <c r="G2825" s="3">
        <v>0</v>
      </c>
      <c r="V2825" s="3">
        <v>193.4</v>
      </c>
      <c r="W2825" s="3">
        <v>32.880000000000003</v>
      </c>
      <c r="X2825" s="3">
        <v>0</v>
      </c>
    </row>
    <row r="2826" spans="6:24" x14ac:dyDescent="0.25">
      <c r="F2826" s="2">
        <v>96</v>
      </c>
      <c r="G2826" s="2">
        <v>0</v>
      </c>
      <c r="V2826" s="2">
        <v>106.6</v>
      </c>
      <c r="W2826" s="2">
        <v>18.12</v>
      </c>
      <c r="X2826" s="2">
        <v>0</v>
      </c>
    </row>
    <row r="2827" spans="6:24" x14ac:dyDescent="0.25">
      <c r="F2827" s="3">
        <v>79</v>
      </c>
      <c r="G2827" s="3">
        <v>0</v>
      </c>
      <c r="V2827" s="3">
        <v>134.69999999999999</v>
      </c>
      <c r="W2827" s="3">
        <v>22.9</v>
      </c>
      <c r="X2827" s="3">
        <v>0</v>
      </c>
    </row>
    <row r="2828" spans="6:24" x14ac:dyDescent="0.25">
      <c r="F2828" s="2">
        <v>192</v>
      </c>
      <c r="G2828" s="2">
        <v>0</v>
      </c>
      <c r="V2828" s="2">
        <v>156.19999999999999</v>
      </c>
      <c r="W2828" s="2">
        <v>26.55</v>
      </c>
      <c r="X2828" s="2">
        <v>0</v>
      </c>
    </row>
    <row r="2829" spans="6:24" x14ac:dyDescent="0.25">
      <c r="F2829" s="3">
        <v>68</v>
      </c>
      <c r="G2829" s="3">
        <v>0</v>
      </c>
      <c r="V2829" s="3">
        <v>231.1</v>
      </c>
      <c r="W2829" s="3">
        <v>39.29</v>
      </c>
      <c r="X2829" s="3">
        <v>0</v>
      </c>
    </row>
    <row r="2830" spans="6:24" x14ac:dyDescent="0.25">
      <c r="F2830" s="2">
        <v>28</v>
      </c>
      <c r="G2830" s="2">
        <v>0</v>
      </c>
      <c r="V2830" s="2">
        <v>180.8</v>
      </c>
      <c r="W2830" s="2">
        <v>30.74</v>
      </c>
      <c r="X2830" s="2">
        <v>0</v>
      </c>
    </row>
    <row r="2831" spans="6:24" x14ac:dyDescent="0.25">
      <c r="F2831" s="3">
        <v>184</v>
      </c>
      <c r="G2831" s="3">
        <v>0</v>
      </c>
      <c r="V2831" s="3">
        <v>213.8</v>
      </c>
      <c r="W2831" s="3">
        <v>36.35</v>
      </c>
      <c r="X2831" s="3">
        <v>0</v>
      </c>
    </row>
    <row r="2832" spans="6:24" x14ac:dyDescent="0.25">
      <c r="F2832" s="2">
        <v>74</v>
      </c>
      <c r="G2832" s="2">
        <v>0</v>
      </c>
      <c r="V2832" s="2">
        <v>234.4</v>
      </c>
      <c r="W2832" s="2">
        <v>39.85</v>
      </c>
      <c r="X2832" s="2">
        <v>0</v>
      </c>
    </row>
    <row r="2833" spans="6:24" x14ac:dyDescent="0.25">
      <c r="F2833" s="3">
        <v>137</v>
      </c>
      <c r="G2833" s="3">
        <v>0</v>
      </c>
      <c r="V2833" s="3">
        <v>223.6</v>
      </c>
      <c r="W2833" s="3">
        <v>38.01</v>
      </c>
      <c r="X2833" s="3">
        <v>0</v>
      </c>
    </row>
    <row r="2834" spans="6:24" x14ac:dyDescent="0.25">
      <c r="F2834" s="2">
        <v>103</v>
      </c>
      <c r="G2834" s="2">
        <v>0</v>
      </c>
      <c r="V2834" s="2">
        <v>294.7</v>
      </c>
      <c r="W2834" s="2">
        <v>50.1</v>
      </c>
      <c r="X2834" s="2">
        <v>0</v>
      </c>
    </row>
    <row r="2835" spans="6:24" x14ac:dyDescent="0.25">
      <c r="F2835" s="3">
        <v>99</v>
      </c>
      <c r="G2835" s="3">
        <v>0</v>
      </c>
      <c r="V2835" s="3">
        <v>216.8</v>
      </c>
      <c r="W2835" s="3">
        <v>36.86</v>
      </c>
      <c r="X2835" s="3">
        <v>0</v>
      </c>
    </row>
    <row r="2836" spans="6:24" x14ac:dyDescent="0.25">
      <c r="F2836" s="2">
        <v>108</v>
      </c>
      <c r="G2836" s="2">
        <v>0</v>
      </c>
      <c r="V2836" s="2">
        <v>197.4</v>
      </c>
      <c r="W2836" s="2">
        <v>33.56</v>
      </c>
      <c r="X2836" s="2">
        <v>0</v>
      </c>
    </row>
    <row r="2837" spans="6:24" x14ac:dyDescent="0.25">
      <c r="F2837" s="3">
        <v>117</v>
      </c>
      <c r="G2837" s="3">
        <v>0</v>
      </c>
      <c r="V2837" s="3">
        <v>226.5</v>
      </c>
      <c r="W2837" s="3">
        <v>38.51</v>
      </c>
      <c r="X2837" s="3">
        <v>0</v>
      </c>
    </row>
    <row r="2838" spans="6:24" x14ac:dyDescent="0.25">
      <c r="F2838" s="2">
        <v>63</v>
      </c>
      <c r="G2838" s="2">
        <v>0</v>
      </c>
      <c r="V2838" s="2">
        <v>218.9</v>
      </c>
      <c r="W2838" s="2">
        <v>37.21</v>
      </c>
      <c r="X2838" s="2">
        <v>0</v>
      </c>
    </row>
    <row r="2839" spans="6:24" x14ac:dyDescent="0.25">
      <c r="F2839" s="3">
        <v>138</v>
      </c>
      <c r="G2839" s="3">
        <v>0</v>
      </c>
      <c r="V2839" s="3">
        <v>89.1</v>
      </c>
      <c r="W2839" s="3">
        <v>15.15</v>
      </c>
      <c r="X2839" s="3">
        <v>0</v>
      </c>
    </row>
    <row r="2840" spans="6:24" x14ac:dyDescent="0.25">
      <c r="F2840" s="2">
        <v>128</v>
      </c>
      <c r="G2840" s="2">
        <v>0</v>
      </c>
      <c r="V2840" s="2">
        <v>177.8</v>
      </c>
      <c r="W2840" s="2">
        <v>30.23</v>
      </c>
      <c r="X2840" s="2">
        <v>0</v>
      </c>
    </row>
    <row r="2841" spans="6:24" x14ac:dyDescent="0.25">
      <c r="F2841" s="3">
        <v>140</v>
      </c>
      <c r="G2841" s="3">
        <v>0</v>
      </c>
      <c r="V2841" s="3">
        <v>93.2</v>
      </c>
      <c r="W2841" s="3">
        <v>15.84</v>
      </c>
      <c r="X2841" s="3">
        <v>0</v>
      </c>
    </row>
    <row r="2842" spans="6:24" x14ac:dyDescent="0.25">
      <c r="F2842" s="2">
        <v>102</v>
      </c>
      <c r="G2842" s="2">
        <v>0</v>
      </c>
      <c r="V2842" s="2">
        <v>228.1</v>
      </c>
      <c r="W2842" s="2">
        <v>38.78</v>
      </c>
      <c r="X2842" s="2">
        <v>0</v>
      </c>
    </row>
    <row r="2843" spans="6:24" x14ac:dyDescent="0.25">
      <c r="F2843" s="3">
        <v>96</v>
      </c>
      <c r="G2843" s="3">
        <v>0</v>
      </c>
      <c r="V2843" s="3">
        <v>208.1</v>
      </c>
      <c r="W2843" s="3">
        <v>35.380000000000003</v>
      </c>
      <c r="X2843" s="3">
        <v>0</v>
      </c>
    </row>
    <row r="2844" spans="6:24" x14ac:dyDescent="0.25">
      <c r="F2844" s="2">
        <v>178</v>
      </c>
      <c r="G2844" s="2">
        <v>0</v>
      </c>
      <c r="V2844" s="2">
        <v>112.8</v>
      </c>
      <c r="W2844" s="2">
        <v>19.18</v>
      </c>
      <c r="X2844" s="2">
        <v>0</v>
      </c>
    </row>
    <row r="2845" spans="6:24" x14ac:dyDescent="0.25">
      <c r="F2845" s="3">
        <v>75</v>
      </c>
      <c r="G2845" s="3">
        <v>0</v>
      </c>
      <c r="V2845" s="3">
        <v>225.3</v>
      </c>
      <c r="W2845" s="3">
        <v>38.299999999999997</v>
      </c>
      <c r="X2845" s="3">
        <v>0</v>
      </c>
    </row>
    <row r="2846" spans="6:24" x14ac:dyDescent="0.25">
      <c r="F2846" s="2">
        <v>106</v>
      </c>
      <c r="G2846" s="2">
        <v>0</v>
      </c>
      <c r="V2846" s="2">
        <v>169.4</v>
      </c>
      <c r="W2846" s="2">
        <v>28.8</v>
      </c>
      <c r="X2846" s="2">
        <v>0</v>
      </c>
    </row>
    <row r="2847" spans="6:24" x14ac:dyDescent="0.25">
      <c r="F2847" s="3">
        <v>158</v>
      </c>
      <c r="G2847" s="3">
        <v>0</v>
      </c>
      <c r="V2847" s="3">
        <v>193.3</v>
      </c>
      <c r="W2847" s="3">
        <v>32.86</v>
      </c>
      <c r="X2847" s="3">
        <v>0</v>
      </c>
    </row>
    <row r="2848" spans="6:24" x14ac:dyDescent="0.25">
      <c r="F2848" s="2">
        <v>102</v>
      </c>
      <c r="G2848" s="2">
        <v>0</v>
      </c>
      <c r="V2848" s="2">
        <v>95.6</v>
      </c>
      <c r="W2848" s="2">
        <v>16.25</v>
      </c>
      <c r="X2848" s="2">
        <v>0</v>
      </c>
    </row>
    <row r="2849" spans="6:24" x14ac:dyDescent="0.25">
      <c r="F2849" s="3">
        <v>92</v>
      </c>
      <c r="G2849" s="3">
        <v>0</v>
      </c>
      <c r="V2849" s="3">
        <v>79.8</v>
      </c>
      <c r="W2849" s="3">
        <v>13.57</v>
      </c>
      <c r="X2849" s="3">
        <v>0</v>
      </c>
    </row>
    <row r="2850" spans="6:24" x14ac:dyDescent="0.25">
      <c r="F2850" s="2">
        <v>69</v>
      </c>
      <c r="G2850" s="2">
        <v>0</v>
      </c>
      <c r="V2850" s="2">
        <v>229.2</v>
      </c>
      <c r="W2850" s="2">
        <v>38.96</v>
      </c>
      <c r="X2850" s="2">
        <v>0</v>
      </c>
    </row>
    <row r="2851" spans="6:24" x14ac:dyDescent="0.25">
      <c r="F2851" s="3">
        <v>117</v>
      </c>
      <c r="G2851" s="3">
        <v>0</v>
      </c>
      <c r="V2851" s="3">
        <v>259.3</v>
      </c>
      <c r="W2851" s="3">
        <v>44.08</v>
      </c>
      <c r="X2851" s="3">
        <v>0</v>
      </c>
    </row>
    <row r="2852" spans="6:24" x14ac:dyDescent="0.25">
      <c r="F2852" s="2">
        <v>76</v>
      </c>
      <c r="G2852" s="2">
        <v>0</v>
      </c>
      <c r="V2852" s="2">
        <v>212.6</v>
      </c>
      <c r="W2852" s="2">
        <v>36.14</v>
      </c>
      <c r="X2852" s="2">
        <v>0</v>
      </c>
    </row>
    <row r="2853" spans="6:24" x14ac:dyDescent="0.25">
      <c r="F2853" s="3">
        <v>72</v>
      </c>
      <c r="G2853" s="3">
        <v>0</v>
      </c>
      <c r="V2853" s="3">
        <v>101</v>
      </c>
      <c r="W2853" s="3">
        <v>17.170000000000002</v>
      </c>
      <c r="X2853" s="3">
        <v>0</v>
      </c>
    </row>
    <row r="2854" spans="6:24" x14ac:dyDescent="0.25">
      <c r="F2854" s="2">
        <v>115</v>
      </c>
      <c r="G2854" s="2">
        <v>0</v>
      </c>
      <c r="V2854" s="2">
        <v>140.1</v>
      </c>
      <c r="W2854" s="2">
        <v>23.82</v>
      </c>
      <c r="X2854" s="2">
        <v>0</v>
      </c>
    </row>
    <row r="2855" spans="6:24" x14ac:dyDescent="0.25">
      <c r="F2855" s="3">
        <v>68</v>
      </c>
      <c r="G2855" s="3">
        <v>0</v>
      </c>
      <c r="V2855" s="3">
        <v>150.4</v>
      </c>
      <c r="W2855" s="3">
        <v>25.57</v>
      </c>
      <c r="X2855" s="3">
        <v>0</v>
      </c>
    </row>
    <row r="2856" spans="6:24" x14ac:dyDescent="0.25">
      <c r="F2856" s="2">
        <v>97</v>
      </c>
      <c r="G2856" s="2">
        <v>0</v>
      </c>
      <c r="V2856" s="2">
        <v>100.8</v>
      </c>
      <c r="W2856" s="2">
        <v>17.14</v>
      </c>
      <c r="X2856" s="2">
        <v>0</v>
      </c>
    </row>
    <row r="2857" spans="6:24" x14ac:dyDescent="0.25">
      <c r="F2857" s="3">
        <v>92</v>
      </c>
      <c r="G2857" s="3">
        <v>0</v>
      </c>
      <c r="V2857" s="3">
        <v>138.1</v>
      </c>
      <c r="W2857" s="3">
        <v>23.48</v>
      </c>
      <c r="X2857" s="3">
        <v>0</v>
      </c>
    </row>
    <row r="2858" spans="6:24" x14ac:dyDescent="0.25">
      <c r="F2858" s="2">
        <v>90</v>
      </c>
      <c r="G2858" s="2">
        <v>0</v>
      </c>
      <c r="V2858" s="2">
        <v>191.3</v>
      </c>
      <c r="W2858" s="2">
        <v>32.520000000000003</v>
      </c>
      <c r="X2858" s="2">
        <v>0</v>
      </c>
    </row>
    <row r="2859" spans="6:24" x14ac:dyDescent="0.25">
      <c r="F2859" s="3">
        <v>72</v>
      </c>
      <c r="G2859" s="3">
        <v>0</v>
      </c>
      <c r="V2859" s="3">
        <v>168.3</v>
      </c>
      <c r="W2859" s="3">
        <v>28.61</v>
      </c>
      <c r="X2859" s="3">
        <v>0</v>
      </c>
    </row>
    <row r="2860" spans="6:24" x14ac:dyDescent="0.25">
      <c r="F2860" s="2">
        <v>73</v>
      </c>
      <c r="G2860" s="2">
        <v>1</v>
      </c>
      <c r="V2860" s="2">
        <v>137.6</v>
      </c>
      <c r="W2860" s="2">
        <v>23.39</v>
      </c>
      <c r="X2860" s="2">
        <v>1</v>
      </c>
    </row>
    <row r="2861" spans="6:24" x14ac:dyDescent="0.25">
      <c r="F2861" s="3">
        <v>54</v>
      </c>
      <c r="G2861" s="3">
        <v>0</v>
      </c>
      <c r="V2861" s="3">
        <v>255.4</v>
      </c>
      <c r="W2861" s="3">
        <v>43.42</v>
      </c>
      <c r="X2861" s="3">
        <v>0</v>
      </c>
    </row>
    <row r="2862" spans="6:24" x14ac:dyDescent="0.25">
      <c r="F2862" s="2">
        <v>161</v>
      </c>
      <c r="G2862" s="2">
        <v>0</v>
      </c>
      <c r="V2862" s="2">
        <v>166.2</v>
      </c>
      <c r="W2862" s="2">
        <v>28.25</v>
      </c>
      <c r="X2862" s="2">
        <v>0</v>
      </c>
    </row>
    <row r="2863" spans="6:24" x14ac:dyDescent="0.25">
      <c r="F2863" s="3">
        <v>125</v>
      </c>
      <c r="G2863" s="3">
        <v>1</v>
      </c>
      <c r="V2863" s="3">
        <v>158.69999999999999</v>
      </c>
      <c r="W2863" s="3">
        <v>26.98</v>
      </c>
      <c r="X2863" s="3">
        <v>1</v>
      </c>
    </row>
    <row r="2864" spans="6:24" x14ac:dyDescent="0.25">
      <c r="F2864" s="2">
        <v>194</v>
      </c>
      <c r="G2864" s="2">
        <v>1</v>
      </c>
      <c r="V2864" s="2">
        <v>258.3</v>
      </c>
      <c r="W2864" s="2">
        <v>43.91</v>
      </c>
      <c r="X2864" s="2">
        <v>1</v>
      </c>
    </row>
    <row r="2865" spans="6:24" x14ac:dyDescent="0.25">
      <c r="F2865" s="3">
        <v>69</v>
      </c>
      <c r="G2865" s="3">
        <v>0</v>
      </c>
      <c r="V2865" s="3">
        <v>77</v>
      </c>
      <c r="W2865" s="3">
        <v>13.09</v>
      </c>
      <c r="X2865" s="3">
        <v>0</v>
      </c>
    </row>
    <row r="2866" spans="6:24" x14ac:dyDescent="0.25">
      <c r="F2866" s="2">
        <v>141</v>
      </c>
      <c r="G2866" s="2">
        <v>0</v>
      </c>
      <c r="V2866" s="2">
        <v>168.4</v>
      </c>
      <c r="W2866" s="2">
        <v>28.63</v>
      </c>
      <c r="X2866" s="2">
        <v>0</v>
      </c>
    </row>
    <row r="2867" spans="6:24" x14ac:dyDescent="0.25">
      <c r="F2867" s="3">
        <v>98</v>
      </c>
      <c r="G2867" s="3">
        <v>1</v>
      </c>
      <c r="V2867" s="3">
        <v>307.2</v>
      </c>
      <c r="W2867" s="3">
        <v>52.22</v>
      </c>
      <c r="X2867" s="3">
        <v>1</v>
      </c>
    </row>
    <row r="2868" spans="6:24" x14ac:dyDescent="0.25">
      <c r="F2868" s="2">
        <v>110</v>
      </c>
      <c r="G2868" s="2">
        <v>0</v>
      </c>
      <c r="V2868" s="2">
        <v>175.6</v>
      </c>
      <c r="W2868" s="2">
        <v>29.85</v>
      </c>
      <c r="X2868" s="2">
        <v>0</v>
      </c>
    </row>
    <row r="2869" spans="6:24" x14ac:dyDescent="0.25">
      <c r="F2869" s="3">
        <v>70</v>
      </c>
      <c r="G2869" s="3">
        <v>0</v>
      </c>
      <c r="V2869" s="3">
        <v>169.1</v>
      </c>
      <c r="W2869" s="3">
        <v>28.75</v>
      </c>
      <c r="X2869" s="3">
        <v>0</v>
      </c>
    </row>
    <row r="2870" spans="6:24" x14ac:dyDescent="0.25">
      <c r="F2870" s="2">
        <v>72</v>
      </c>
      <c r="G2870" s="2">
        <v>0</v>
      </c>
      <c r="V2870" s="2">
        <v>190.7</v>
      </c>
      <c r="W2870" s="2">
        <v>32.42</v>
      </c>
      <c r="X2870" s="2">
        <v>0</v>
      </c>
    </row>
    <row r="2871" spans="6:24" x14ac:dyDescent="0.25">
      <c r="F2871" s="3">
        <v>66</v>
      </c>
      <c r="G2871" s="3">
        <v>0</v>
      </c>
      <c r="V2871" s="3">
        <v>239.6</v>
      </c>
      <c r="W2871" s="3">
        <v>40.729999999999997</v>
      </c>
      <c r="X2871" s="3">
        <v>0</v>
      </c>
    </row>
    <row r="2872" spans="6:24" x14ac:dyDescent="0.25">
      <c r="F2872" s="2">
        <v>79</v>
      </c>
      <c r="G2872" s="2">
        <v>0</v>
      </c>
      <c r="V2872" s="2">
        <v>121.3</v>
      </c>
      <c r="W2872" s="2">
        <v>20.62</v>
      </c>
      <c r="X2872" s="2">
        <v>0</v>
      </c>
    </row>
    <row r="2873" spans="6:24" x14ac:dyDescent="0.25">
      <c r="F2873" s="3">
        <v>61</v>
      </c>
      <c r="G2873" s="3">
        <v>1</v>
      </c>
      <c r="V2873" s="3">
        <v>208.4</v>
      </c>
      <c r="W2873" s="3">
        <v>35.43</v>
      </c>
      <c r="X2873" s="3">
        <v>1</v>
      </c>
    </row>
    <row r="2874" spans="6:24" x14ac:dyDescent="0.25">
      <c r="F2874" s="2">
        <v>97</v>
      </c>
      <c r="G2874" s="2">
        <v>0</v>
      </c>
      <c r="V2874" s="2">
        <v>230.6</v>
      </c>
      <c r="W2874" s="2">
        <v>39.200000000000003</v>
      </c>
      <c r="X2874" s="2">
        <v>0</v>
      </c>
    </row>
    <row r="2875" spans="6:24" x14ac:dyDescent="0.25">
      <c r="F2875" s="3">
        <v>63</v>
      </c>
      <c r="G2875" s="3">
        <v>0</v>
      </c>
      <c r="V2875" s="3">
        <v>112.5</v>
      </c>
      <c r="W2875" s="3">
        <v>19.13</v>
      </c>
      <c r="X2875" s="3">
        <v>0</v>
      </c>
    </row>
    <row r="2876" spans="6:24" x14ac:dyDescent="0.25">
      <c r="F2876" s="2">
        <v>105</v>
      </c>
      <c r="G2876" s="2">
        <v>0</v>
      </c>
      <c r="V2876" s="2">
        <v>167.7</v>
      </c>
      <c r="W2876" s="2">
        <v>28.51</v>
      </c>
      <c r="X2876" s="2">
        <v>0</v>
      </c>
    </row>
    <row r="2877" spans="6:24" x14ac:dyDescent="0.25">
      <c r="F2877" s="3">
        <v>159</v>
      </c>
      <c r="G2877" s="3">
        <v>0</v>
      </c>
      <c r="V2877" s="3">
        <v>180.1</v>
      </c>
      <c r="W2877" s="3">
        <v>30.62</v>
      </c>
      <c r="X2877" s="3">
        <v>0</v>
      </c>
    </row>
    <row r="2878" spans="6:24" x14ac:dyDescent="0.25">
      <c r="F2878" s="2">
        <v>83</v>
      </c>
      <c r="G2878" s="2">
        <v>0</v>
      </c>
      <c r="V2878" s="2">
        <v>129.6</v>
      </c>
      <c r="W2878" s="2">
        <v>22.03</v>
      </c>
      <c r="X2878" s="2">
        <v>0</v>
      </c>
    </row>
    <row r="2879" spans="6:24" x14ac:dyDescent="0.25">
      <c r="F2879" s="3">
        <v>93</v>
      </c>
      <c r="G2879" s="3">
        <v>0</v>
      </c>
      <c r="V2879" s="3">
        <v>215.5</v>
      </c>
      <c r="W2879" s="3">
        <v>36.64</v>
      </c>
      <c r="X2879" s="3">
        <v>0</v>
      </c>
    </row>
    <row r="2880" spans="6:24" x14ac:dyDescent="0.25">
      <c r="F2880" s="2">
        <v>98</v>
      </c>
      <c r="G2880" s="2">
        <v>0</v>
      </c>
      <c r="V2880" s="2">
        <v>211.9</v>
      </c>
      <c r="W2880" s="2">
        <v>36.020000000000003</v>
      </c>
      <c r="X2880" s="2">
        <v>0</v>
      </c>
    </row>
    <row r="2881" spans="6:24" x14ac:dyDescent="0.25">
      <c r="F2881" s="3">
        <v>163</v>
      </c>
      <c r="G2881" s="3">
        <v>0</v>
      </c>
      <c r="V2881" s="3">
        <v>82</v>
      </c>
      <c r="W2881" s="3">
        <v>13.94</v>
      </c>
      <c r="X2881" s="3">
        <v>0</v>
      </c>
    </row>
    <row r="2882" spans="6:24" x14ac:dyDescent="0.25">
      <c r="F2882" s="2">
        <v>169</v>
      </c>
      <c r="G2882" s="2">
        <v>0</v>
      </c>
      <c r="V2882" s="2">
        <v>149.1</v>
      </c>
      <c r="W2882" s="2">
        <v>25.35</v>
      </c>
      <c r="X2882" s="2">
        <v>0</v>
      </c>
    </row>
    <row r="2883" spans="6:24" x14ac:dyDescent="0.25">
      <c r="F2883" s="3">
        <v>111</v>
      </c>
      <c r="G2883" s="3">
        <v>1</v>
      </c>
      <c r="V2883" s="3">
        <v>304.60000000000002</v>
      </c>
      <c r="W2883" s="3">
        <v>51.78</v>
      </c>
      <c r="X2883" s="3">
        <v>1</v>
      </c>
    </row>
    <row r="2884" spans="6:24" x14ac:dyDescent="0.25">
      <c r="F2884" s="2">
        <v>163</v>
      </c>
      <c r="G2884" s="2">
        <v>0</v>
      </c>
      <c r="V2884" s="2">
        <v>277.7</v>
      </c>
      <c r="W2884" s="2">
        <v>47.21</v>
      </c>
      <c r="X2884" s="2">
        <v>0</v>
      </c>
    </row>
    <row r="2885" spans="6:24" x14ac:dyDescent="0.25">
      <c r="F2885" s="3">
        <v>85</v>
      </c>
      <c r="G2885" s="3">
        <v>0</v>
      </c>
      <c r="V2885" s="3">
        <v>209.1</v>
      </c>
      <c r="W2885" s="3">
        <v>35.549999999999997</v>
      </c>
      <c r="X2885" s="3">
        <v>0</v>
      </c>
    </row>
    <row r="2886" spans="6:24" x14ac:dyDescent="0.25">
      <c r="F2886" s="2">
        <v>190</v>
      </c>
      <c r="G2886" s="2">
        <v>0</v>
      </c>
      <c r="V2886" s="2">
        <v>196.1</v>
      </c>
      <c r="W2886" s="2">
        <v>33.340000000000003</v>
      </c>
      <c r="X2886" s="2">
        <v>0</v>
      </c>
    </row>
    <row r="2887" spans="6:24" x14ac:dyDescent="0.25">
      <c r="F2887" s="3">
        <v>39</v>
      </c>
      <c r="G2887" s="3">
        <v>0</v>
      </c>
      <c r="V2887" s="3">
        <v>121.6</v>
      </c>
      <c r="W2887" s="3">
        <v>20.67</v>
      </c>
      <c r="X2887" s="3">
        <v>0</v>
      </c>
    </row>
    <row r="2888" spans="6:24" x14ac:dyDescent="0.25">
      <c r="F2888" s="2">
        <v>84</v>
      </c>
      <c r="G2888" s="2">
        <v>0</v>
      </c>
      <c r="V2888" s="2">
        <v>204.1</v>
      </c>
      <c r="W2888" s="2">
        <v>34.700000000000003</v>
      </c>
      <c r="X2888" s="2">
        <v>0</v>
      </c>
    </row>
    <row r="2889" spans="6:24" x14ac:dyDescent="0.25">
      <c r="F2889" s="3">
        <v>71</v>
      </c>
      <c r="G2889" s="3">
        <v>0</v>
      </c>
      <c r="V2889" s="3">
        <v>212.1</v>
      </c>
      <c r="W2889" s="3">
        <v>36.06</v>
      </c>
      <c r="X2889" s="3">
        <v>0</v>
      </c>
    </row>
    <row r="2890" spans="6:24" x14ac:dyDescent="0.25">
      <c r="F2890" s="2">
        <v>114</v>
      </c>
      <c r="G2890" s="2">
        <v>0</v>
      </c>
      <c r="V2890" s="2">
        <v>178.3</v>
      </c>
      <c r="W2890" s="2">
        <v>30.31</v>
      </c>
      <c r="X2890" s="2">
        <v>0</v>
      </c>
    </row>
    <row r="2891" spans="6:24" x14ac:dyDescent="0.25">
      <c r="F2891" s="3">
        <v>135</v>
      </c>
      <c r="G2891" s="3">
        <v>0</v>
      </c>
      <c r="V2891" s="3">
        <v>181.8</v>
      </c>
      <c r="W2891" s="3">
        <v>30.91</v>
      </c>
      <c r="X2891" s="3">
        <v>0</v>
      </c>
    </row>
    <row r="2892" spans="6:24" x14ac:dyDescent="0.25">
      <c r="F2892" s="2">
        <v>93</v>
      </c>
      <c r="G2892" s="2">
        <v>0</v>
      </c>
      <c r="V2892" s="2">
        <v>120.6</v>
      </c>
      <c r="W2892" s="2">
        <v>20.5</v>
      </c>
      <c r="X2892" s="2">
        <v>0</v>
      </c>
    </row>
    <row r="2893" spans="6:24" x14ac:dyDescent="0.25">
      <c r="F2893" s="3">
        <v>82</v>
      </c>
      <c r="G2893" s="3">
        <v>0</v>
      </c>
      <c r="V2893" s="3">
        <v>172.4</v>
      </c>
      <c r="W2893" s="3">
        <v>29.31</v>
      </c>
      <c r="X2893" s="3">
        <v>0</v>
      </c>
    </row>
    <row r="2894" spans="6:24" x14ac:dyDescent="0.25">
      <c r="F2894" s="2">
        <v>64</v>
      </c>
      <c r="G2894" s="2">
        <v>1</v>
      </c>
      <c r="V2894" s="2">
        <v>160.6</v>
      </c>
      <c r="W2894" s="2">
        <v>27.3</v>
      </c>
      <c r="X2894" s="2">
        <v>1</v>
      </c>
    </row>
    <row r="2895" spans="6:24" x14ac:dyDescent="0.25">
      <c r="F2895" s="3">
        <v>76</v>
      </c>
      <c r="G2895" s="3">
        <v>0</v>
      </c>
      <c r="V2895" s="3">
        <v>98.4</v>
      </c>
      <c r="W2895" s="3">
        <v>16.73</v>
      </c>
      <c r="X2895" s="3">
        <v>0</v>
      </c>
    </row>
    <row r="2896" spans="6:24" x14ac:dyDescent="0.25">
      <c r="F2896" s="2">
        <v>112</v>
      </c>
      <c r="G2896" s="2">
        <v>0</v>
      </c>
      <c r="V2896" s="2">
        <v>109</v>
      </c>
      <c r="W2896" s="2">
        <v>18.53</v>
      </c>
      <c r="X2896" s="2">
        <v>0</v>
      </c>
    </row>
    <row r="2897" spans="6:24" x14ac:dyDescent="0.25">
      <c r="F2897" s="3">
        <v>137</v>
      </c>
      <c r="G2897" s="3">
        <v>1</v>
      </c>
      <c r="V2897" s="3">
        <v>144.5</v>
      </c>
      <c r="W2897" s="3">
        <v>24.57</v>
      </c>
      <c r="X2897" s="3">
        <v>1</v>
      </c>
    </row>
    <row r="2898" spans="6:24" x14ac:dyDescent="0.25">
      <c r="F2898" s="2">
        <v>140</v>
      </c>
      <c r="G2898" s="2">
        <v>0</v>
      </c>
      <c r="V2898" s="2">
        <v>193.1</v>
      </c>
      <c r="W2898" s="2">
        <v>32.83</v>
      </c>
      <c r="X2898" s="2">
        <v>0</v>
      </c>
    </row>
    <row r="2899" spans="6:24" x14ac:dyDescent="0.25">
      <c r="F2899" s="3">
        <v>106</v>
      </c>
      <c r="G2899" s="3">
        <v>0</v>
      </c>
      <c r="V2899" s="3">
        <v>182.8</v>
      </c>
      <c r="W2899" s="3">
        <v>31.08</v>
      </c>
      <c r="X2899" s="3">
        <v>0</v>
      </c>
    </row>
    <row r="2900" spans="6:24" x14ac:dyDescent="0.25">
      <c r="F2900" s="2">
        <v>166</v>
      </c>
      <c r="G2900" s="2">
        <v>0</v>
      </c>
      <c r="V2900" s="2">
        <v>148.4</v>
      </c>
      <c r="W2900" s="2">
        <v>25.23</v>
      </c>
      <c r="X2900" s="2">
        <v>0</v>
      </c>
    </row>
    <row r="2901" spans="6:24" x14ac:dyDescent="0.25">
      <c r="F2901" s="3">
        <v>137</v>
      </c>
      <c r="G2901" s="3">
        <v>0</v>
      </c>
      <c r="V2901" s="3">
        <v>75.8</v>
      </c>
      <c r="W2901" s="3">
        <v>12.89</v>
      </c>
      <c r="X2901" s="3">
        <v>0</v>
      </c>
    </row>
    <row r="2902" spans="6:24" x14ac:dyDescent="0.25">
      <c r="F2902" s="2">
        <v>161</v>
      </c>
      <c r="G2902" s="2">
        <v>0</v>
      </c>
      <c r="V2902" s="2">
        <v>198</v>
      </c>
      <c r="W2902" s="2">
        <v>33.659999999999997</v>
      </c>
      <c r="X2902" s="2">
        <v>0</v>
      </c>
    </row>
    <row r="2903" spans="6:24" x14ac:dyDescent="0.25">
      <c r="F2903" s="3">
        <v>120</v>
      </c>
      <c r="G2903" s="3">
        <v>1</v>
      </c>
      <c r="V2903" s="3">
        <v>253.2</v>
      </c>
      <c r="W2903" s="3">
        <v>43.04</v>
      </c>
      <c r="X2903" s="3">
        <v>1</v>
      </c>
    </row>
    <row r="2904" spans="6:24" x14ac:dyDescent="0.25">
      <c r="F2904" s="2">
        <v>187</v>
      </c>
      <c r="G2904" s="2">
        <v>0</v>
      </c>
      <c r="V2904" s="2">
        <v>199.9</v>
      </c>
      <c r="W2904" s="2">
        <v>33.979999999999997</v>
      </c>
      <c r="X2904" s="2">
        <v>0</v>
      </c>
    </row>
    <row r="2905" spans="6:24" x14ac:dyDescent="0.25">
      <c r="F2905" s="3">
        <v>102</v>
      </c>
      <c r="G2905" s="3">
        <v>0</v>
      </c>
      <c r="V2905" s="3">
        <v>187.5</v>
      </c>
      <c r="W2905" s="3">
        <v>31.88</v>
      </c>
      <c r="X2905" s="3">
        <v>0</v>
      </c>
    </row>
    <row r="2906" spans="6:24" x14ac:dyDescent="0.25">
      <c r="F2906" s="2">
        <v>82</v>
      </c>
      <c r="G2906" s="2">
        <v>0</v>
      </c>
      <c r="V2906" s="2">
        <v>183.6</v>
      </c>
      <c r="W2906" s="2">
        <v>31.21</v>
      </c>
      <c r="X2906" s="2">
        <v>0</v>
      </c>
    </row>
    <row r="2907" spans="6:24" x14ac:dyDescent="0.25">
      <c r="F2907" s="3">
        <v>100</v>
      </c>
      <c r="G2907" s="3">
        <v>0</v>
      </c>
      <c r="V2907" s="3">
        <v>86.1</v>
      </c>
      <c r="W2907" s="3">
        <v>14.64</v>
      </c>
      <c r="X2907" s="3">
        <v>0</v>
      </c>
    </row>
    <row r="2908" spans="6:24" x14ac:dyDescent="0.25">
      <c r="F2908" s="2">
        <v>45</v>
      </c>
      <c r="G2908" s="2">
        <v>0</v>
      </c>
      <c r="V2908" s="2">
        <v>126.8</v>
      </c>
      <c r="W2908" s="2">
        <v>21.56</v>
      </c>
      <c r="X2908" s="2">
        <v>0</v>
      </c>
    </row>
    <row r="2909" spans="6:24" x14ac:dyDescent="0.25">
      <c r="F2909" s="3">
        <v>114</v>
      </c>
      <c r="G2909" s="3">
        <v>0</v>
      </c>
      <c r="V2909" s="3">
        <v>108.3</v>
      </c>
      <c r="W2909" s="3">
        <v>18.41</v>
      </c>
      <c r="X2909" s="3">
        <v>0</v>
      </c>
    </row>
    <row r="2910" spans="6:24" x14ac:dyDescent="0.25">
      <c r="F2910" s="2">
        <v>43</v>
      </c>
      <c r="G2910" s="2">
        <v>1</v>
      </c>
      <c r="V2910" s="2">
        <v>160.5</v>
      </c>
      <c r="W2910" s="2">
        <v>27.29</v>
      </c>
      <c r="X2910" s="2">
        <v>1</v>
      </c>
    </row>
    <row r="2911" spans="6:24" x14ac:dyDescent="0.25">
      <c r="F2911" s="3">
        <v>103</v>
      </c>
      <c r="G2911" s="3">
        <v>0</v>
      </c>
      <c r="V2911" s="3">
        <v>147.30000000000001</v>
      </c>
      <c r="W2911" s="3">
        <v>25.04</v>
      </c>
      <c r="X2911" s="3">
        <v>0</v>
      </c>
    </row>
    <row r="2912" spans="6:24" x14ac:dyDescent="0.25">
      <c r="F2912" s="2">
        <v>57</v>
      </c>
      <c r="G2912" s="2">
        <v>0</v>
      </c>
      <c r="V2912" s="2">
        <v>165.1</v>
      </c>
      <c r="W2912" s="2">
        <v>28.07</v>
      </c>
      <c r="X2912" s="2">
        <v>0</v>
      </c>
    </row>
    <row r="2913" spans="6:24" x14ac:dyDescent="0.25">
      <c r="F2913" s="3">
        <v>52</v>
      </c>
      <c r="G2913" s="3">
        <v>0</v>
      </c>
      <c r="V2913" s="3">
        <v>122.2</v>
      </c>
      <c r="W2913" s="3">
        <v>20.77</v>
      </c>
      <c r="X2913" s="3">
        <v>0</v>
      </c>
    </row>
    <row r="2914" spans="6:24" x14ac:dyDescent="0.25">
      <c r="F2914" s="2">
        <v>74</v>
      </c>
      <c r="G2914" s="2">
        <v>0</v>
      </c>
      <c r="V2914" s="2">
        <v>156.30000000000001</v>
      </c>
      <c r="W2914" s="2">
        <v>26.57</v>
      </c>
      <c r="X2914" s="2">
        <v>0</v>
      </c>
    </row>
    <row r="2915" spans="6:24" x14ac:dyDescent="0.25">
      <c r="F2915" s="3">
        <v>74</v>
      </c>
      <c r="G2915" s="3">
        <v>0</v>
      </c>
      <c r="V2915" s="3">
        <v>277.7</v>
      </c>
      <c r="W2915" s="3">
        <v>47.21</v>
      </c>
      <c r="X2915" s="3">
        <v>0</v>
      </c>
    </row>
    <row r="2916" spans="6:24" x14ac:dyDescent="0.25">
      <c r="F2916" s="2">
        <v>40</v>
      </c>
      <c r="G2916" s="2">
        <v>0</v>
      </c>
      <c r="V2916" s="2">
        <v>147.4</v>
      </c>
      <c r="W2916" s="2">
        <v>25.06</v>
      </c>
      <c r="X2916" s="2">
        <v>0</v>
      </c>
    </row>
    <row r="2917" spans="6:24" x14ac:dyDescent="0.25">
      <c r="F2917" s="3">
        <v>83</v>
      </c>
      <c r="G2917" s="3">
        <v>0</v>
      </c>
      <c r="V2917" s="3">
        <v>228.4</v>
      </c>
      <c r="W2917" s="3">
        <v>38.83</v>
      </c>
      <c r="X2917" s="3">
        <v>0</v>
      </c>
    </row>
    <row r="2918" spans="6:24" x14ac:dyDescent="0.25">
      <c r="F2918" s="2">
        <v>102</v>
      </c>
      <c r="G2918" s="2">
        <v>0</v>
      </c>
      <c r="V2918" s="2">
        <v>184.6</v>
      </c>
      <c r="W2918" s="2">
        <v>31.38</v>
      </c>
      <c r="X2918" s="2">
        <v>0</v>
      </c>
    </row>
    <row r="2919" spans="6:24" x14ac:dyDescent="0.25">
      <c r="F2919" s="3">
        <v>79</v>
      </c>
      <c r="G2919" s="3">
        <v>0</v>
      </c>
      <c r="V2919" s="3">
        <v>219</v>
      </c>
      <c r="W2919" s="3">
        <v>37.229999999999997</v>
      </c>
      <c r="X2919" s="3">
        <v>0</v>
      </c>
    </row>
    <row r="2920" spans="6:24" x14ac:dyDescent="0.25">
      <c r="F2920" s="2">
        <v>110</v>
      </c>
      <c r="G2920" s="2">
        <v>1</v>
      </c>
      <c r="V2920" s="2">
        <v>220.9</v>
      </c>
      <c r="W2920" s="2">
        <v>37.549999999999997</v>
      </c>
      <c r="X2920" s="2">
        <v>1</v>
      </c>
    </row>
    <row r="2921" spans="6:24" x14ac:dyDescent="0.25">
      <c r="F2921" s="3">
        <v>69</v>
      </c>
      <c r="G2921" s="3">
        <v>0</v>
      </c>
      <c r="V2921" s="3">
        <v>188.4</v>
      </c>
      <c r="W2921" s="3">
        <v>32.03</v>
      </c>
      <c r="X2921" s="3">
        <v>0</v>
      </c>
    </row>
    <row r="2922" spans="6:24" x14ac:dyDescent="0.25">
      <c r="F2922" s="2">
        <v>56</v>
      </c>
      <c r="G2922" s="2">
        <v>0</v>
      </c>
      <c r="V2922" s="2">
        <v>254.8</v>
      </c>
      <c r="W2922" s="2">
        <v>43.32</v>
      </c>
      <c r="X2922" s="2">
        <v>0</v>
      </c>
    </row>
    <row r="2923" spans="6:24" x14ac:dyDescent="0.25">
      <c r="F2923" s="3">
        <v>133</v>
      </c>
      <c r="G2923" s="3">
        <v>1</v>
      </c>
      <c r="V2923" s="3">
        <v>338.4</v>
      </c>
      <c r="W2923" s="3">
        <v>57.53</v>
      </c>
      <c r="X2923" s="3">
        <v>1</v>
      </c>
    </row>
    <row r="2924" spans="6:24" x14ac:dyDescent="0.25">
      <c r="F2924" s="2">
        <v>131</v>
      </c>
      <c r="G2924" s="2">
        <v>0</v>
      </c>
      <c r="V2924" s="2">
        <v>143.1</v>
      </c>
      <c r="W2924" s="2">
        <v>24.33</v>
      </c>
      <c r="X2924" s="2">
        <v>0</v>
      </c>
    </row>
    <row r="2925" spans="6:24" x14ac:dyDescent="0.25">
      <c r="F2925" s="3">
        <v>60</v>
      </c>
      <c r="G2925" s="3">
        <v>0</v>
      </c>
      <c r="V2925" s="3">
        <v>118.3</v>
      </c>
      <c r="W2925" s="3">
        <v>20.11</v>
      </c>
      <c r="X2925" s="3">
        <v>0</v>
      </c>
    </row>
    <row r="2926" spans="6:24" x14ac:dyDescent="0.25">
      <c r="F2926" s="2">
        <v>92</v>
      </c>
      <c r="G2926" s="2">
        <v>0</v>
      </c>
      <c r="V2926" s="2">
        <v>185.9</v>
      </c>
      <c r="W2926" s="2">
        <v>31.6</v>
      </c>
      <c r="X2926" s="2">
        <v>0</v>
      </c>
    </row>
    <row r="2927" spans="6:24" x14ac:dyDescent="0.25">
      <c r="F2927" s="3">
        <v>52</v>
      </c>
      <c r="G2927" s="3">
        <v>0</v>
      </c>
      <c r="V2927" s="3">
        <v>219</v>
      </c>
      <c r="W2927" s="3">
        <v>37.229999999999997</v>
      </c>
      <c r="X2927" s="3">
        <v>0</v>
      </c>
    </row>
    <row r="2928" spans="6:24" x14ac:dyDescent="0.25">
      <c r="F2928" s="2">
        <v>135</v>
      </c>
      <c r="G2928" s="2">
        <v>0</v>
      </c>
      <c r="V2928" s="2">
        <v>180.1</v>
      </c>
      <c r="W2928" s="2">
        <v>30.62</v>
      </c>
      <c r="X2928" s="2">
        <v>0</v>
      </c>
    </row>
    <row r="2929" spans="6:24" x14ac:dyDescent="0.25">
      <c r="F2929" s="3">
        <v>107</v>
      </c>
      <c r="G2929" s="3">
        <v>0</v>
      </c>
      <c r="V2929" s="3">
        <v>114.9</v>
      </c>
      <c r="W2929" s="3">
        <v>19.53</v>
      </c>
      <c r="X2929" s="3">
        <v>0</v>
      </c>
    </row>
    <row r="2930" spans="6:24" x14ac:dyDescent="0.25">
      <c r="F2930" s="2">
        <v>110</v>
      </c>
      <c r="G2930" s="2">
        <v>0</v>
      </c>
      <c r="V2930" s="2">
        <v>158.6</v>
      </c>
      <c r="W2930" s="2">
        <v>26.96</v>
      </c>
      <c r="X2930" s="2">
        <v>0</v>
      </c>
    </row>
    <row r="2931" spans="6:24" x14ac:dyDescent="0.25">
      <c r="F2931" s="3">
        <v>109</v>
      </c>
      <c r="G2931" s="3">
        <v>1</v>
      </c>
      <c r="V2931" s="3">
        <v>244.2</v>
      </c>
      <c r="W2931" s="3">
        <v>41.51</v>
      </c>
      <c r="X2931" s="3">
        <v>1</v>
      </c>
    </row>
    <row r="2932" spans="6:24" x14ac:dyDescent="0.25">
      <c r="F2932" s="2">
        <v>90</v>
      </c>
      <c r="G2932" s="2">
        <v>0</v>
      </c>
      <c r="V2932" s="2">
        <v>180</v>
      </c>
      <c r="W2932" s="2">
        <v>30.6</v>
      </c>
      <c r="X2932" s="2">
        <v>0</v>
      </c>
    </row>
    <row r="2933" spans="6:24" x14ac:dyDescent="0.25">
      <c r="F2933" s="3">
        <v>115</v>
      </c>
      <c r="G2933" s="3">
        <v>0</v>
      </c>
      <c r="V2933" s="3">
        <v>135.4</v>
      </c>
      <c r="W2933" s="3">
        <v>23.02</v>
      </c>
      <c r="X2933" s="3">
        <v>0</v>
      </c>
    </row>
    <row r="2934" spans="6:24" x14ac:dyDescent="0.25">
      <c r="F2934" s="2">
        <v>73</v>
      </c>
      <c r="G2934" s="2">
        <v>1</v>
      </c>
      <c r="V2934" s="2">
        <v>272.39999999999998</v>
      </c>
      <c r="W2934" s="2">
        <v>46.31</v>
      </c>
      <c r="X2934" s="2">
        <v>1</v>
      </c>
    </row>
    <row r="2935" spans="6:24" x14ac:dyDescent="0.25">
      <c r="F2935" s="3">
        <v>127</v>
      </c>
      <c r="G2935" s="3">
        <v>0</v>
      </c>
      <c r="V2935" s="3">
        <v>262.89999999999998</v>
      </c>
      <c r="W2935" s="3">
        <v>44.69</v>
      </c>
      <c r="X2935" s="3">
        <v>0</v>
      </c>
    </row>
    <row r="2936" spans="6:24" x14ac:dyDescent="0.25">
      <c r="F2936" s="2">
        <v>79</v>
      </c>
      <c r="G2936" s="2">
        <v>0</v>
      </c>
      <c r="V2936" s="2">
        <v>66.7</v>
      </c>
      <c r="W2936" s="2">
        <v>11.34</v>
      </c>
      <c r="X2936" s="2">
        <v>0</v>
      </c>
    </row>
    <row r="2937" spans="6:24" x14ac:dyDescent="0.25">
      <c r="F2937" s="3">
        <v>133</v>
      </c>
      <c r="G2937" s="3">
        <v>0</v>
      </c>
      <c r="V2937" s="3">
        <v>240.8</v>
      </c>
      <c r="W2937" s="3">
        <v>40.94</v>
      </c>
      <c r="X2937" s="3">
        <v>0</v>
      </c>
    </row>
    <row r="2938" spans="6:24" x14ac:dyDescent="0.25">
      <c r="F2938" s="2">
        <v>47</v>
      </c>
      <c r="G2938" s="2">
        <v>0</v>
      </c>
      <c r="V2938" s="2">
        <v>158.30000000000001</v>
      </c>
      <c r="W2938" s="2">
        <v>26.91</v>
      </c>
      <c r="X2938" s="2">
        <v>0</v>
      </c>
    </row>
    <row r="2939" spans="6:24" x14ac:dyDescent="0.25">
      <c r="F2939" s="3">
        <v>53</v>
      </c>
      <c r="G2939" s="3">
        <v>0</v>
      </c>
      <c r="V2939" s="3">
        <v>201.7</v>
      </c>
      <c r="W2939" s="3">
        <v>34.29</v>
      </c>
      <c r="X2939" s="3">
        <v>0</v>
      </c>
    </row>
    <row r="2940" spans="6:24" x14ac:dyDescent="0.25">
      <c r="F2940" s="2">
        <v>148</v>
      </c>
      <c r="G2940" s="2">
        <v>0</v>
      </c>
      <c r="V2940" s="2">
        <v>168.8</v>
      </c>
      <c r="W2940" s="2">
        <v>28.7</v>
      </c>
      <c r="X2940" s="2">
        <v>0</v>
      </c>
    </row>
    <row r="2941" spans="6:24" x14ac:dyDescent="0.25">
      <c r="F2941" s="3">
        <v>72</v>
      </c>
      <c r="G2941" s="3">
        <v>0</v>
      </c>
      <c r="V2941" s="3">
        <v>141.9</v>
      </c>
      <c r="W2941" s="3">
        <v>24.12</v>
      </c>
      <c r="X2941" s="3">
        <v>0</v>
      </c>
    </row>
    <row r="2942" spans="6:24" x14ac:dyDescent="0.25">
      <c r="F2942" s="2">
        <v>96</v>
      </c>
      <c r="G2942" s="2">
        <v>1</v>
      </c>
      <c r="V2942" s="2">
        <v>182.6</v>
      </c>
      <c r="W2942" s="2">
        <v>31.04</v>
      </c>
      <c r="X2942" s="2">
        <v>1</v>
      </c>
    </row>
    <row r="2943" spans="6:24" x14ac:dyDescent="0.25">
      <c r="F2943" s="3">
        <v>55</v>
      </c>
      <c r="G2943" s="3">
        <v>0</v>
      </c>
      <c r="V2943" s="3">
        <v>203.7</v>
      </c>
      <c r="W2943" s="3">
        <v>34.630000000000003</v>
      </c>
      <c r="X2943" s="3">
        <v>0</v>
      </c>
    </row>
    <row r="2944" spans="6:24" x14ac:dyDescent="0.25">
      <c r="F2944" s="2">
        <v>143</v>
      </c>
      <c r="G2944" s="2">
        <v>0</v>
      </c>
      <c r="V2944" s="2">
        <v>191.6</v>
      </c>
      <c r="W2944" s="2">
        <v>32.57</v>
      </c>
      <c r="X2944" s="2">
        <v>0</v>
      </c>
    </row>
    <row r="2945" spans="6:24" x14ac:dyDescent="0.25">
      <c r="F2945" s="3">
        <v>60</v>
      </c>
      <c r="G2945" s="3">
        <v>0</v>
      </c>
      <c r="V2945" s="3">
        <v>136.4</v>
      </c>
      <c r="W2945" s="3">
        <v>23.19</v>
      </c>
      <c r="X2945" s="3">
        <v>0</v>
      </c>
    </row>
    <row r="2946" spans="6:24" x14ac:dyDescent="0.25">
      <c r="F2946" s="2">
        <v>90</v>
      </c>
      <c r="G2946" s="2">
        <v>0</v>
      </c>
      <c r="V2946" s="2">
        <v>168.2</v>
      </c>
      <c r="W2946" s="2">
        <v>28.59</v>
      </c>
      <c r="X2946" s="2">
        <v>0</v>
      </c>
    </row>
    <row r="2947" spans="6:24" x14ac:dyDescent="0.25">
      <c r="F2947" s="3">
        <v>65</v>
      </c>
      <c r="G2947" s="3">
        <v>0</v>
      </c>
      <c r="V2947" s="3">
        <v>217.9</v>
      </c>
      <c r="W2947" s="3">
        <v>37.04</v>
      </c>
      <c r="X2947" s="3">
        <v>0</v>
      </c>
    </row>
    <row r="2948" spans="6:24" x14ac:dyDescent="0.25">
      <c r="F2948" s="2">
        <v>93</v>
      </c>
      <c r="G2948" s="2">
        <v>0</v>
      </c>
      <c r="V2948" s="2">
        <v>198.1</v>
      </c>
      <c r="W2948" s="2">
        <v>33.68</v>
      </c>
      <c r="X2948" s="2">
        <v>0</v>
      </c>
    </row>
    <row r="2949" spans="6:24" x14ac:dyDescent="0.25">
      <c r="F2949" s="3">
        <v>117</v>
      </c>
      <c r="G2949" s="3">
        <v>0</v>
      </c>
      <c r="V2949" s="3">
        <v>178.8</v>
      </c>
      <c r="W2949" s="3">
        <v>30.4</v>
      </c>
      <c r="X2949" s="3">
        <v>0</v>
      </c>
    </row>
    <row r="2950" spans="6:24" x14ac:dyDescent="0.25">
      <c r="F2950" s="2">
        <v>96</v>
      </c>
      <c r="G2950" s="2">
        <v>0</v>
      </c>
      <c r="V2950" s="2">
        <v>262.89999999999998</v>
      </c>
      <c r="W2950" s="2">
        <v>44.69</v>
      </c>
      <c r="X2950" s="2">
        <v>0</v>
      </c>
    </row>
    <row r="2951" spans="6:24" x14ac:dyDescent="0.25">
      <c r="F2951" s="3">
        <v>60</v>
      </c>
      <c r="G2951" s="3">
        <v>0</v>
      </c>
      <c r="V2951" s="3">
        <v>197</v>
      </c>
      <c r="W2951" s="3">
        <v>33.49</v>
      </c>
      <c r="X2951" s="3">
        <v>0</v>
      </c>
    </row>
    <row r="2952" spans="6:24" x14ac:dyDescent="0.25">
      <c r="F2952" s="2">
        <v>157</v>
      </c>
      <c r="G2952" s="2">
        <v>0</v>
      </c>
      <c r="V2952" s="2">
        <v>102.9</v>
      </c>
      <c r="W2952" s="2">
        <v>17.489999999999998</v>
      </c>
      <c r="X2952" s="2">
        <v>0</v>
      </c>
    </row>
    <row r="2953" spans="6:24" x14ac:dyDescent="0.25">
      <c r="F2953" s="3">
        <v>89</v>
      </c>
      <c r="G2953" s="3">
        <v>1</v>
      </c>
      <c r="V2953" s="3">
        <v>144.19999999999999</v>
      </c>
      <c r="W2953" s="3">
        <v>24.51</v>
      </c>
      <c r="X2953" s="3">
        <v>1</v>
      </c>
    </row>
    <row r="2954" spans="6:24" x14ac:dyDescent="0.25">
      <c r="F2954" s="2">
        <v>91</v>
      </c>
      <c r="G2954" s="2">
        <v>0</v>
      </c>
      <c r="V2954" s="2">
        <v>139.80000000000001</v>
      </c>
      <c r="W2954" s="2">
        <v>23.77</v>
      </c>
      <c r="X2954" s="2">
        <v>0</v>
      </c>
    </row>
    <row r="2955" spans="6:24" x14ac:dyDescent="0.25">
      <c r="F2955" s="3">
        <v>104</v>
      </c>
      <c r="G2955" s="3">
        <v>0</v>
      </c>
      <c r="V2955" s="3">
        <v>139.69999999999999</v>
      </c>
      <c r="W2955" s="3">
        <v>23.75</v>
      </c>
      <c r="X2955" s="3">
        <v>0</v>
      </c>
    </row>
    <row r="2956" spans="6:24" x14ac:dyDescent="0.25">
      <c r="F2956" s="2">
        <v>40</v>
      </c>
      <c r="G2956" s="2">
        <v>1</v>
      </c>
      <c r="V2956" s="2">
        <v>309.39999999999998</v>
      </c>
      <c r="W2956" s="2">
        <v>52.6</v>
      </c>
      <c r="X2956" s="2">
        <v>1</v>
      </c>
    </row>
    <row r="2957" spans="6:24" x14ac:dyDescent="0.25">
      <c r="F2957" s="3">
        <v>161</v>
      </c>
      <c r="G2957" s="3">
        <v>1</v>
      </c>
      <c r="V2957" s="3">
        <v>159.6</v>
      </c>
      <c r="W2957" s="3">
        <v>27.13</v>
      </c>
      <c r="X2957" s="3">
        <v>1</v>
      </c>
    </row>
    <row r="2958" spans="6:24" x14ac:dyDescent="0.25">
      <c r="F2958" s="2">
        <v>131</v>
      </c>
      <c r="G2958" s="2">
        <v>0</v>
      </c>
      <c r="V2958" s="2">
        <v>239.7</v>
      </c>
      <c r="W2958" s="2">
        <v>40.75</v>
      </c>
      <c r="X2958" s="2">
        <v>0</v>
      </c>
    </row>
    <row r="2959" spans="6:24" x14ac:dyDescent="0.25">
      <c r="F2959" s="3">
        <v>79</v>
      </c>
      <c r="G2959" s="3">
        <v>0</v>
      </c>
      <c r="V2959" s="3">
        <v>161.1</v>
      </c>
      <c r="W2959" s="3">
        <v>27.39</v>
      </c>
      <c r="X2959" s="3">
        <v>0</v>
      </c>
    </row>
    <row r="2960" spans="6:24" x14ac:dyDescent="0.25">
      <c r="F2960" s="2">
        <v>161</v>
      </c>
      <c r="G2960" s="2">
        <v>0</v>
      </c>
      <c r="V2960" s="2">
        <v>165.4</v>
      </c>
      <c r="W2960" s="2">
        <v>28.12</v>
      </c>
      <c r="X2960" s="2">
        <v>0</v>
      </c>
    </row>
    <row r="2961" spans="6:24" x14ac:dyDescent="0.25">
      <c r="F2961" s="3">
        <v>108</v>
      </c>
      <c r="G2961" s="3">
        <v>0</v>
      </c>
      <c r="V2961" s="3">
        <v>221.3</v>
      </c>
      <c r="W2961" s="3">
        <v>37.619999999999997</v>
      </c>
      <c r="X2961" s="3">
        <v>0</v>
      </c>
    </row>
    <row r="2962" spans="6:24" x14ac:dyDescent="0.25">
      <c r="F2962" s="2">
        <v>69</v>
      </c>
      <c r="G2962" s="2">
        <v>1</v>
      </c>
      <c r="V2962" s="2">
        <v>176.8</v>
      </c>
      <c r="W2962" s="2">
        <v>30.06</v>
      </c>
      <c r="X2962" s="2">
        <v>1</v>
      </c>
    </row>
    <row r="2963" spans="6:24" x14ac:dyDescent="0.25">
      <c r="F2963" s="3">
        <v>80</v>
      </c>
      <c r="G2963" s="3">
        <v>0</v>
      </c>
      <c r="V2963" s="3">
        <v>196</v>
      </c>
      <c r="W2963" s="3">
        <v>33.32</v>
      </c>
      <c r="X2963" s="3">
        <v>0</v>
      </c>
    </row>
    <row r="2964" spans="6:24" x14ac:dyDescent="0.25">
      <c r="F2964" s="2">
        <v>146</v>
      </c>
      <c r="G2964" s="2">
        <v>0</v>
      </c>
      <c r="V2964" s="2">
        <v>174.3</v>
      </c>
      <c r="W2964" s="2">
        <v>29.63</v>
      </c>
      <c r="X2964" s="2">
        <v>0</v>
      </c>
    </row>
    <row r="2965" spans="6:24" x14ac:dyDescent="0.25">
      <c r="F2965" s="3">
        <v>113</v>
      </c>
      <c r="G2965" s="3">
        <v>0</v>
      </c>
      <c r="V2965" s="3">
        <v>158.4</v>
      </c>
      <c r="W2965" s="3">
        <v>26.93</v>
      </c>
      <c r="X2965" s="3">
        <v>0</v>
      </c>
    </row>
    <row r="2966" spans="6:24" x14ac:dyDescent="0.25">
      <c r="F2966" s="2">
        <v>29</v>
      </c>
      <c r="G2966" s="2">
        <v>0</v>
      </c>
      <c r="V2966" s="2">
        <v>149.4</v>
      </c>
      <c r="W2966" s="2">
        <v>25.4</v>
      </c>
      <c r="X2966" s="2">
        <v>0</v>
      </c>
    </row>
    <row r="2967" spans="6:24" x14ac:dyDescent="0.25">
      <c r="F2967" s="3">
        <v>78</v>
      </c>
      <c r="G2967" s="3">
        <v>0</v>
      </c>
      <c r="V2967" s="3">
        <v>145.5</v>
      </c>
      <c r="W2967" s="3">
        <v>24.74</v>
      </c>
      <c r="X2967" s="3">
        <v>0</v>
      </c>
    </row>
    <row r="2968" spans="6:24" x14ac:dyDescent="0.25">
      <c r="F2968" s="2">
        <v>120</v>
      </c>
      <c r="G2968" s="2">
        <v>0</v>
      </c>
      <c r="V2968" s="2">
        <v>147.69999999999999</v>
      </c>
      <c r="W2968" s="2">
        <v>25.11</v>
      </c>
      <c r="X2968" s="2">
        <v>0</v>
      </c>
    </row>
    <row r="2969" spans="6:24" x14ac:dyDescent="0.25">
      <c r="F2969" s="3">
        <v>185</v>
      </c>
      <c r="G2969" s="3">
        <v>0</v>
      </c>
      <c r="V2969" s="3">
        <v>89.4</v>
      </c>
      <c r="W2969" s="3">
        <v>15.2</v>
      </c>
      <c r="X2969" s="3">
        <v>0</v>
      </c>
    </row>
    <row r="2970" spans="6:24" x14ac:dyDescent="0.25">
      <c r="F2970" s="2">
        <v>130</v>
      </c>
      <c r="G2970" s="2">
        <v>0</v>
      </c>
      <c r="V2970" s="2">
        <v>138.69999999999999</v>
      </c>
      <c r="W2970" s="2">
        <v>23.58</v>
      </c>
      <c r="X2970" s="2">
        <v>0</v>
      </c>
    </row>
    <row r="2971" spans="6:24" x14ac:dyDescent="0.25">
      <c r="F2971" s="3">
        <v>59</v>
      </c>
      <c r="G2971" s="3">
        <v>0</v>
      </c>
      <c r="V2971" s="3">
        <v>205.4</v>
      </c>
      <c r="W2971" s="3">
        <v>34.92</v>
      </c>
      <c r="X2971" s="3">
        <v>0</v>
      </c>
    </row>
    <row r="2972" spans="6:24" x14ac:dyDescent="0.25">
      <c r="F2972" s="2">
        <v>139</v>
      </c>
      <c r="G2972" s="2">
        <v>0</v>
      </c>
      <c r="V2972" s="2">
        <v>187.4</v>
      </c>
      <c r="W2972" s="2">
        <v>31.86</v>
      </c>
      <c r="X2972" s="2">
        <v>0</v>
      </c>
    </row>
    <row r="2973" spans="6:24" x14ac:dyDescent="0.25">
      <c r="F2973" s="3">
        <v>12</v>
      </c>
      <c r="G2973" s="3">
        <v>0</v>
      </c>
      <c r="V2973" s="3">
        <v>206.1</v>
      </c>
      <c r="W2973" s="3">
        <v>35.04</v>
      </c>
      <c r="X2973" s="3">
        <v>0</v>
      </c>
    </row>
    <row r="2974" spans="6:24" x14ac:dyDescent="0.25">
      <c r="F2974" s="2">
        <v>42</v>
      </c>
      <c r="G2974" s="2">
        <v>0</v>
      </c>
      <c r="V2974" s="2">
        <v>131.5</v>
      </c>
      <c r="W2974" s="2">
        <v>22.36</v>
      </c>
      <c r="X2974" s="2">
        <v>0</v>
      </c>
    </row>
    <row r="2975" spans="6:24" x14ac:dyDescent="0.25">
      <c r="F2975" s="3">
        <v>63</v>
      </c>
      <c r="G2975" s="3">
        <v>0</v>
      </c>
      <c r="V2975" s="3">
        <v>120.1</v>
      </c>
      <c r="W2975" s="3">
        <v>20.420000000000002</v>
      </c>
      <c r="X2975" s="3">
        <v>0</v>
      </c>
    </row>
    <row r="2976" spans="6:24" x14ac:dyDescent="0.25">
      <c r="F2976" s="2">
        <v>143</v>
      </c>
      <c r="G2976" s="2">
        <v>0</v>
      </c>
      <c r="V2976" s="2">
        <v>168.6</v>
      </c>
      <c r="W2976" s="2">
        <v>28.66</v>
      </c>
      <c r="X2976" s="2">
        <v>0</v>
      </c>
    </row>
    <row r="2977" spans="6:24" x14ac:dyDescent="0.25">
      <c r="F2977" s="3">
        <v>156</v>
      </c>
      <c r="G2977" s="3">
        <v>0</v>
      </c>
      <c r="V2977" s="3">
        <v>189.4</v>
      </c>
      <c r="W2977" s="3">
        <v>32.200000000000003</v>
      </c>
      <c r="X2977" s="3">
        <v>0</v>
      </c>
    </row>
    <row r="2978" spans="6:24" x14ac:dyDescent="0.25">
      <c r="F2978" s="2">
        <v>98</v>
      </c>
      <c r="G2978" s="2">
        <v>0</v>
      </c>
      <c r="V2978" s="2">
        <v>158.5</v>
      </c>
      <c r="W2978" s="2">
        <v>26.95</v>
      </c>
      <c r="X2978" s="2">
        <v>0</v>
      </c>
    </row>
    <row r="2979" spans="6:24" x14ac:dyDescent="0.25">
      <c r="F2979" s="3">
        <v>140</v>
      </c>
      <c r="G2979" s="3">
        <v>0</v>
      </c>
      <c r="V2979" s="3">
        <v>176</v>
      </c>
      <c r="W2979" s="3">
        <v>29.92</v>
      </c>
      <c r="X2979" s="3">
        <v>0</v>
      </c>
    </row>
    <row r="2980" spans="6:24" x14ac:dyDescent="0.25">
      <c r="F2980" s="2">
        <v>102</v>
      </c>
      <c r="G2980" s="2">
        <v>0</v>
      </c>
      <c r="V2980" s="2">
        <v>129.19999999999999</v>
      </c>
      <c r="W2980" s="2">
        <v>21.96</v>
      </c>
      <c r="X2980" s="2">
        <v>0</v>
      </c>
    </row>
    <row r="2981" spans="6:24" x14ac:dyDescent="0.25">
      <c r="F2981" s="3">
        <v>71</v>
      </c>
      <c r="G2981" s="3">
        <v>0</v>
      </c>
      <c r="V2981" s="3">
        <v>174</v>
      </c>
      <c r="W2981" s="3">
        <v>29.58</v>
      </c>
      <c r="X2981" s="3">
        <v>0</v>
      </c>
    </row>
    <row r="2982" spans="6:24" x14ac:dyDescent="0.25">
      <c r="F2982" s="2">
        <v>104</v>
      </c>
      <c r="G2982" s="2">
        <v>1</v>
      </c>
      <c r="V2982" s="2">
        <v>261.2</v>
      </c>
      <c r="W2982" s="2">
        <v>44.4</v>
      </c>
      <c r="X2982" s="2">
        <v>1</v>
      </c>
    </row>
    <row r="2983" spans="6:24" x14ac:dyDescent="0.25">
      <c r="F2983" s="3">
        <v>96</v>
      </c>
      <c r="G2983" s="3">
        <v>0</v>
      </c>
      <c r="V2983" s="3">
        <v>264.60000000000002</v>
      </c>
      <c r="W2983" s="3">
        <v>44.98</v>
      </c>
      <c r="X2983" s="3">
        <v>0</v>
      </c>
    </row>
    <row r="2984" spans="6:24" x14ac:dyDescent="0.25">
      <c r="F2984" s="2">
        <v>90</v>
      </c>
      <c r="G2984" s="2">
        <v>0</v>
      </c>
      <c r="V2984" s="2">
        <v>160.9</v>
      </c>
      <c r="W2984" s="2">
        <v>27.35</v>
      </c>
      <c r="X2984" s="2">
        <v>0</v>
      </c>
    </row>
    <row r="2985" spans="6:24" x14ac:dyDescent="0.25">
      <c r="F2985" s="3">
        <v>106</v>
      </c>
      <c r="G2985" s="3">
        <v>0</v>
      </c>
      <c r="V2985" s="3">
        <v>124.8</v>
      </c>
      <c r="W2985" s="3">
        <v>21.22</v>
      </c>
      <c r="X2985" s="3">
        <v>0</v>
      </c>
    </row>
    <row r="2986" spans="6:24" x14ac:dyDescent="0.25">
      <c r="F2986" s="2">
        <v>148</v>
      </c>
      <c r="G2986" s="2">
        <v>0</v>
      </c>
      <c r="V2986" s="2">
        <v>230.6</v>
      </c>
      <c r="W2986" s="2">
        <v>39.200000000000003</v>
      </c>
      <c r="X2986" s="2">
        <v>0</v>
      </c>
    </row>
    <row r="2987" spans="6:24" x14ac:dyDescent="0.25">
      <c r="F2987" s="3">
        <v>95</v>
      </c>
      <c r="G2987" s="3">
        <v>0</v>
      </c>
      <c r="V2987" s="3">
        <v>229.1</v>
      </c>
      <c r="W2987" s="3">
        <v>38.950000000000003</v>
      </c>
      <c r="X2987" s="3">
        <v>0</v>
      </c>
    </row>
    <row r="2988" spans="6:24" x14ac:dyDescent="0.25">
      <c r="F2988" s="2">
        <v>127</v>
      </c>
      <c r="G2988" s="2">
        <v>0</v>
      </c>
      <c r="V2988" s="2">
        <v>212.9</v>
      </c>
      <c r="W2988" s="2">
        <v>36.19</v>
      </c>
      <c r="X2988" s="2">
        <v>0</v>
      </c>
    </row>
    <row r="2989" spans="6:24" x14ac:dyDescent="0.25">
      <c r="F2989" s="3">
        <v>79</v>
      </c>
      <c r="G2989" s="3">
        <v>0</v>
      </c>
      <c r="V2989" s="3">
        <v>124.8</v>
      </c>
      <c r="W2989" s="3">
        <v>21.22</v>
      </c>
      <c r="X2989" s="3">
        <v>0</v>
      </c>
    </row>
    <row r="2990" spans="6:24" x14ac:dyDescent="0.25">
      <c r="F2990" s="2">
        <v>83</v>
      </c>
      <c r="G2990" s="2">
        <v>0</v>
      </c>
      <c r="V2990" s="2">
        <v>133.9</v>
      </c>
      <c r="W2990" s="2">
        <v>22.76</v>
      </c>
      <c r="X2990" s="2">
        <v>0</v>
      </c>
    </row>
    <row r="2991" spans="6:24" x14ac:dyDescent="0.25">
      <c r="F2991" s="3">
        <v>83</v>
      </c>
      <c r="G2991" s="3">
        <v>0</v>
      </c>
      <c r="V2991" s="3">
        <v>129.80000000000001</v>
      </c>
      <c r="W2991" s="3">
        <v>22.07</v>
      </c>
      <c r="X2991" s="3">
        <v>0</v>
      </c>
    </row>
    <row r="2992" spans="6:24" x14ac:dyDescent="0.25">
      <c r="F2992" s="2">
        <v>17</v>
      </c>
      <c r="G2992" s="2">
        <v>0</v>
      </c>
      <c r="V2992" s="2">
        <v>168.5</v>
      </c>
      <c r="W2992" s="2">
        <v>28.65</v>
      </c>
      <c r="X2992" s="2">
        <v>0</v>
      </c>
    </row>
    <row r="2993" spans="6:24" x14ac:dyDescent="0.25">
      <c r="F2993" s="3">
        <v>165</v>
      </c>
      <c r="G2993" s="3">
        <v>0</v>
      </c>
      <c r="V2993" s="3">
        <v>81.400000000000006</v>
      </c>
      <c r="W2993" s="3">
        <v>13.84</v>
      </c>
      <c r="X2993" s="3">
        <v>0</v>
      </c>
    </row>
    <row r="2994" spans="6:24" x14ac:dyDescent="0.25">
      <c r="F2994" s="2">
        <v>149</v>
      </c>
      <c r="G2994" s="2">
        <v>0</v>
      </c>
      <c r="V2994" s="2">
        <v>117.2</v>
      </c>
      <c r="W2994" s="2">
        <v>19.920000000000002</v>
      </c>
      <c r="X2994" s="2">
        <v>0</v>
      </c>
    </row>
    <row r="2995" spans="6:24" x14ac:dyDescent="0.25">
      <c r="F2995" s="3">
        <v>79</v>
      </c>
      <c r="G2995" s="3">
        <v>1</v>
      </c>
      <c r="V2995" s="3">
        <v>300.39999999999998</v>
      </c>
      <c r="W2995" s="3">
        <v>51.07</v>
      </c>
      <c r="X2995" s="3">
        <v>1</v>
      </c>
    </row>
    <row r="2996" spans="6:24" x14ac:dyDescent="0.25">
      <c r="F2996" s="2">
        <v>94</v>
      </c>
      <c r="G2996" s="2">
        <v>0</v>
      </c>
      <c r="V2996" s="2">
        <v>195.1</v>
      </c>
      <c r="W2996" s="2">
        <v>33.17</v>
      </c>
      <c r="X2996" s="2">
        <v>0</v>
      </c>
    </row>
    <row r="2997" spans="6:24" x14ac:dyDescent="0.25">
      <c r="F2997" s="3">
        <v>93</v>
      </c>
      <c r="G2997" s="3">
        <v>0</v>
      </c>
      <c r="V2997" s="3">
        <v>172</v>
      </c>
      <c r="W2997" s="3">
        <v>29.24</v>
      </c>
      <c r="X2997" s="3">
        <v>0</v>
      </c>
    </row>
    <row r="2998" spans="6:24" x14ac:dyDescent="0.25">
      <c r="F2998" s="2">
        <v>109</v>
      </c>
      <c r="G2998" s="2">
        <v>0</v>
      </c>
      <c r="V2998" s="2">
        <v>165.2</v>
      </c>
      <c r="W2998" s="2">
        <v>28.08</v>
      </c>
      <c r="X2998" s="2">
        <v>0</v>
      </c>
    </row>
    <row r="2999" spans="6:24" x14ac:dyDescent="0.25">
      <c r="F2999" s="3">
        <v>106</v>
      </c>
      <c r="G2999" s="3">
        <v>0</v>
      </c>
      <c r="V2999" s="3">
        <v>149.69999999999999</v>
      </c>
      <c r="W2999" s="3">
        <v>25.45</v>
      </c>
      <c r="X2999" s="3">
        <v>0</v>
      </c>
    </row>
    <row r="3000" spans="6:24" x14ac:dyDescent="0.25">
      <c r="F3000" s="2">
        <v>92</v>
      </c>
      <c r="G3000" s="2">
        <v>0</v>
      </c>
      <c r="V3000" s="2">
        <v>185.8</v>
      </c>
      <c r="W3000" s="2">
        <v>31.59</v>
      </c>
      <c r="X3000" s="2">
        <v>0</v>
      </c>
    </row>
    <row r="3001" spans="6:24" x14ac:dyDescent="0.25">
      <c r="F3001" s="3">
        <v>124</v>
      </c>
      <c r="G3001" s="3">
        <v>0</v>
      </c>
      <c r="V3001" s="3">
        <v>244.6</v>
      </c>
      <c r="W3001" s="3">
        <v>41.58</v>
      </c>
      <c r="X3001" s="3">
        <v>0</v>
      </c>
    </row>
    <row r="3002" spans="6:24" x14ac:dyDescent="0.25">
      <c r="F3002" s="2">
        <v>117</v>
      </c>
      <c r="G3002" s="2">
        <v>1</v>
      </c>
      <c r="V3002" s="2">
        <v>302.60000000000002</v>
      </c>
      <c r="W3002" s="2">
        <v>51.44</v>
      </c>
      <c r="X3002" s="2">
        <v>1</v>
      </c>
    </row>
    <row r="3003" spans="6:24" x14ac:dyDescent="0.25">
      <c r="F3003" s="3">
        <v>163</v>
      </c>
      <c r="G3003" s="3">
        <v>1</v>
      </c>
      <c r="V3003" s="3">
        <v>195.2</v>
      </c>
      <c r="W3003" s="3">
        <v>33.18</v>
      </c>
      <c r="X3003" s="3">
        <v>1</v>
      </c>
    </row>
    <row r="3004" spans="6:24" x14ac:dyDescent="0.25">
      <c r="F3004" s="2">
        <v>87</v>
      </c>
      <c r="G3004" s="2">
        <v>0</v>
      </c>
      <c r="V3004" s="2">
        <v>207.8</v>
      </c>
      <c r="W3004" s="2">
        <v>35.33</v>
      </c>
      <c r="X3004" s="2">
        <v>0</v>
      </c>
    </row>
    <row r="3005" spans="6:24" x14ac:dyDescent="0.25">
      <c r="F3005" s="3">
        <v>59</v>
      </c>
      <c r="G3005" s="3">
        <v>1</v>
      </c>
      <c r="V3005" s="3">
        <v>119</v>
      </c>
      <c r="W3005" s="3">
        <v>20.23</v>
      </c>
      <c r="X3005" s="3">
        <v>1</v>
      </c>
    </row>
    <row r="3006" spans="6:24" x14ac:dyDescent="0.25">
      <c r="F3006" s="2">
        <v>103</v>
      </c>
      <c r="G3006" s="2">
        <v>0</v>
      </c>
      <c r="V3006" s="2">
        <v>245.8</v>
      </c>
      <c r="W3006" s="2">
        <v>41.79</v>
      </c>
      <c r="X3006" s="2">
        <v>0</v>
      </c>
    </row>
    <row r="3007" spans="6:24" x14ac:dyDescent="0.25">
      <c r="F3007" s="3">
        <v>101</v>
      </c>
      <c r="G3007" s="3">
        <v>0</v>
      </c>
      <c r="V3007" s="3">
        <v>131</v>
      </c>
      <c r="W3007" s="3">
        <v>22.27</v>
      </c>
      <c r="X3007" s="3">
        <v>0</v>
      </c>
    </row>
    <row r="3008" spans="6:24" x14ac:dyDescent="0.25">
      <c r="F3008" s="2">
        <v>72</v>
      </c>
      <c r="G3008" s="2">
        <v>1</v>
      </c>
      <c r="V3008" s="2">
        <v>129.80000000000001</v>
      </c>
      <c r="W3008" s="2">
        <v>22.07</v>
      </c>
      <c r="X3008" s="2">
        <v>1</v>
      </c>
    </row>
    <row r="3009" spans="6:24" x14ac:dyDescent="0.25">
      <c r="F3009" s="3">
        <v>108</v>
      </c>
      <c r="G3009" s="3">
        <v>1</v>
      </c>
      <c r="V3009" s="3">
        <v>275.89999999999998</v>
      </c>
      <c r="W3009" s="3">
        <v>46.9</v>
      </c>
      <c r="X3009" s="3">
        <v>1</v>
      </c>
    </row>
    <row r="3010" spans="6:24" x14ac:dyDescent="0.25">
      <c r="F3010" s="2">
        <v>80</v>
      </c>
      <c r="G3010" s="2">
        <v>0</v>
      </c>
      <c r="V3010" s="2">
        <v>213.3</v>
      </c>
      <c r="W3010" s="2">
        <v>36.26</v>
      </c>
      <c r="X3010" s="2">
        <v>0</v>
      </c>
    </row>
    <row r="3011" spans="6:24" x14ac:dyDescent="0.25">
      <c r="F3011" s="3">
        <v>117</v>
      </c>
      <c r="G3011" s="3">
        <v>0</v>
      </c>
      <c r="V3011" s="3">
        <v>128.6</v>
      </c>
      <c r="W3011" s="3">
        <v>21.86</v>
      </c>
      <c r="X3011" s="3">
        <v>0</v>
      </c>
    </row>
    <row r="3012" spans="6:24" x14ac:dyDescent="0.25">
      <c r="F3012" s="2">
        <v>51</v>
      </c>
      <c r="G3012" s="2">
        <v>0</v>
      </c>
      <c r="V3012" s="2">
        <v>95.3</v>
      </c>
      <c r="W3012" s="2">
        <v>16.2</v>
      </c>
      <c r="X3012" s="2">
        <v>0</v>
      </c>
    </row>
    <row r="3013" spans="6:24" x14ac:dyDescent="0.25">
      <c r="F3013" s="3">
        <v>158</v>
      </c>
      <c r="G3013" s="3">
        <v>0</v>
      </c>
      <c r="V3013" s="3">
        <v>214.7</v>
      </c>
      <c r="W3013" s="3">
        <v>36.5</v>
      </c>
      <c r="X3013" s="3">
        <v>0</v>
      </c>
    </row>
    <row r="3014" spans="6:24" x14ac:dyDescent="0.25">
      <c r="F3014" s="2">
        <v>66</v>
      </c>
      <c r="G3014" s="2">
        <v>0</v>
      </c>
      <c r="V3014" s="2">
        <v>180.4</v>
      </c>
      <c r="W3014" s="2">
        <v>30.67</v>
      </c>
      <c r="X3014" s="2">
        <v>0</v>
      </c>
    </row>
    <row r="3015" spans="6:24" x14ac:dyDescent="0.25">
      <c r="F3015" s="3">
        <v>82</v>
      </c>
      <c r="G3015" s="3">
        <v>0</v>
      </c>
      <c r="V3015" s="3">
        <v>164.1</v>
      </c>
      <c r="W3015" s="3">
        <v>27.9</v>
      </c>
      <c r="X3015" s="3">
        <v>0</v>
      </c>
    </row>
    <row r="3016" spans="6:24" x14ac:dyDescent="0.25">
      <c r="F3016" s="2">
        <v>127</v>
      </c>
      <c r="G3016" s="2">
        <v>0</v>
      </c>
      <c r="V3016" s="2">
        <v>211.1</v>
      </c>
      <c r="W3016" s="2">
        <v>35.89</v>
      </c>
      <c r="X3016" s="2">
        <v>0</v>
      </c>
    </row>
    <row r="3017" spans="6:24" x14ac:dyDescent="0.25">
      <c r="F3017" s="3">
        <v>108</v>
      </c>
      <c r="G3017" s="3">
        <v>0</v>
      </c>
      <c r="V3017" s="3">
        <v>312.39999999999998</v>
      </c>
      <c r="W3017" s="3">
        <v>53.11</v>
      </c>
      <c r="X3017" s="3">
        <v>0</v>
      </c>
    </row>
    <row r="3018" spans="6:24" x14ac:dyDescent="0.25">
      <c r="F3018" s="2">
        <v>106</v>
      </c>
      <c r="G3018" s="2">
        <v>0</v>
      </c>
      <c r="V3018" s="2">
        <v>223.3</v>
      </c>
      <c r="W3018" s="2">
        <v>37.96</v>
      </c>
      <c r="X3018" s="2">
        <v>0</v>
      </c>
    </row>
    <row r="3019" spans="6:24" x14ac:dyDescent="0.25">
      <c r="F3019" s="3">
        <v>58</v>
      </c>
      <c r="G3019" s="3">
        <v>0</v>
      </c>
      <c r="V3019" s="3">
        <v>236.8</v>
      </c>
      <c r="W3019" s="3">
        <v>40.26</v>
      </c>
      <c r="X3019" s="3">
        <v>0</v>
      </c>
    </row>
    <row r="3020" spans="6:24" x14ac:dyDescent="0.25">
      <c r="F3020" s="2">
        <v>138</v>
      </c>
      <c r="G3020" s="2">
        <v>0</v>
      </c>
      <c r="V3020" s="2">
        <v>149.69999999999999</v>
      </c>
      <c r="W3020" s="2">
        <v>25.45</v>
      </c>
      <c r="X3020" s="2">
        <v>0</v>
      </c>
    </row>
    <row r="3021" spans="6:24" x14ac:dyDescent="0.25">
      <c r="F3021" s="3">
        <v>81</v>
      </c>
      <c r="G3021" s="3">
        <v>0</v>
      </c>
      <c r="V3021" s="3">
        <v>268.10000000000002</v>
      </c>
      <c r="W3021" s="3">
        <v>45.58</v>
      </c>
      <c r="X3021" s="3">
        <v>0</v>
      </c>
    </row>
    <row r="3022" spans="6:24" x14ac:dyDescent="0.25">
      <c r="F3022" s="2">
        <v>36</v>
      </c>
      <c r="G3022" s="2">
        <v>0</v>
      </c>
      <c r="V3022" s="2">
        <v>245</v>
      </c>
      <c r="W3022" s="2">
        <v>41.65</v>
      </c>
      <c r="X3022" s="2">
        <v>0</v>
      </c>
    </row>
    <row r="3023" spans="6:24" x14ac:dyDescent="0.25">
      <c r="F3023" s="3">
        <v>108</v>
      </c>
      <c r="G3023" s="3">
        <v>0</v>
      </c>
      <c r="V3023" s="3">
        <v>153.80000000000001</v>
      </c>
      <c r="W3023" s="3">
        <v>26.15</v>
      </c>
      <c r="X3023" s="3">
        <v>0</v>
      </c>
    </row>
    <row r="3024" spans="6:24" x14ac:dyDescent="0.25">
      <c r="F3024" s="2">
        <v>133</v>
      </c>
      <c r="G3024" s="2">
        <v>0</v>
      </c>
      <c r="V3024" s="2">
        <v>229.4</v>
      </c>
      <c r="W3024" s="2">
        <v>39</v>
      </c>
      <c r="X3024" s="2">
        <v>0</v>
      </c>
    </row>
    <row r="3025" spans="6:24" x14ac:dyDescent="0.25">
      <c r="F3025" s="3">
        <v>90</v>
      </c>
      <c r="G3025" s="3">
        <v>0</v>
      </c>
      <c r="V3025" s="3">
        <v>68.8</v>
      </c>
      <c r="W3025" s="3">
        <v>11.7</v>
      </c>
      <c r="X3025" s="3">
        <v>0</v>
      </c>
    </row>
    <row r="3026" spans="6:24" x14ac:dyDescent="0.25">
      <c r="F3026" s="2">
        <v>94</v>
      </c>
      <c r="G3026" s="2">
        <v>0</v>
      </c>
      <c r="V3026" s="2">
        <v>200.2</v>
      </c>
      <c r="W3026" s="2">
        <v>34.03</v>
      </c>
      <c r="X3026" s="2">
        <v>0</v>
      </c>
    </row>
    <row r="3027" spans="6:24" x14ac:dyDescent="0.25">
      <c r="F3027" s="3">
        <v>68</v>
      </c>
      <c r="G3027" s="3">
        <v>0</v>
      </c>
      <c r="V3027" s="3">
        <v>134.6</v>
      </c>
      <c r="W3027" s="3">
        <v>22.88</v>
      </c>
      <c r="X3027" s="3">
        <v>0</v>
      </c>
    </row>
    <row r="3028" spans="6:24" x14ac:dyDescent="0.25">
      <c r="F3028" s="2">
        <v>171</v>
      </c>
      <c r="G3028" s="2">
        <v>0</v>
      </c>
      <c r="V3028" s="2">
        <v>232.4</v>
      </c>
      <c r="W3028" s="2">
        <v>39.51</v>
      </c>
      <c r="X3028" s="2">
        <v>0</v>
      </c>
    </row>
    <row r="3029" spans="6:24" x14ac:dyDescent="0.25">
      <c r="F3029" s="3">
        <v>122</v>
      </c>
      <c r="G3029" s="3">
        <v>0</v>
      </c>
      <c r="V3029" s="3">
        <v>126</v>
      </c>
      <c r="W3029" s="3">
        <v>21.42</v>
      </c>
      <c r="X3029" s="3">
        <v>0</v>
      </c>
    </row>
    <row r="3030" spans="6:24" x14ac:dyDescent="0.25">
      <c r="F3030" s="2">
        <v>94</v>
      </c>
      <c r="G3030" s="2">
        <v>0</v>
      </c>
      <c r="V3030" s="2">
        <v>175.9</v>
      </c>
      <c r="W3030" s="2">
        <v>29.9</v>
      </c>
      <c r="X3030" s="2">
        <v>0</v>
      </c>
    </row>
    <row r="3031" spans="6:24" x14ac:dyDescent="0.25">
      <c r="F3031" s="3">
        <v>25</v>
      </c>
      <c r="G3031" s="3">
        <v>0</v>
      </c>
      <c r="V3031" s="3">
        <v>161.69999999999999</v>
      </c>
      <c r="W3031" s="3">
        <v>27.49</v>
      </c>
      <c r="X3031" s="3">
        <v>0</v>
      </c>
    </row>
    <row r="3032" spans="6:24" x14ac:dyDescent="0.25">
      <c r="F3032" s="2">
        <v>120</v>
      </c>
      <c r="G3032" s="2">
        <v>1</v>
      </c>
      <c r="V3032" s="2">
        <v>112.6</v>
      </c>
      <c r="W3032" s="2">
        <v>19.14</v>
      </c>
      <c r="X3032" s="2">
        <v>1</v>
      </c>
    </row>
    <row r="3033" spans="6:24" x14ac:dyDescent="0.25">
      <c r="F3033" s="3">
        <v>107</v>
      </c>
      <c r="G3033" s="3">
        <v>0</v>
      </c>
      <c r="V3033" s="3">
        <v>234</v>
      </c>
      <c r="W3033" s="3">
        <v>39.78</v>
      </c>
      <c r="X3033" s="3">
        <v>0</v>
      </c>
    </row>
    <row r="3034" spans="6:24" x14ac:dyDescent="0.25">
      <c r="F3034" s="2">
        <v>78</v>
      </c>
      <c r="G3034" s="2">
        <v>1</v>
      </c>
      <c r="V3034" s="2">
        <v>226.3</v>
      </c>
      <c r="W3034" s="2">
        <v>38.47</v>
      </c>
      <c r="X3034" s="2">
        <v>1</v>
      </c>
    </row>
    <row r="3035" spans="6:24" x14ac:dyDescent="0.25">
      <c r="F3035" s="3">
        <v>93</v>
      </c>
      <c r="G3035" s="3">
        <v>0</v>
      </c>
      <c r="V3035" s="3">
        <v>174.1</v>
      </c>
      <c r="W3035" s="3">
        <v>29.6</v>
      </c>
      <c r="X3035" s="3">
        <v>0</v>
      </c>
    </row>
    <row r="3036" spans="6:24" x14ac:dyDescent="0.25">
      <c r="F3036" s="2">
        <v>80</v>
      </c>
      <c r="G3036" s="2">
        <v>0</v>
      </c>
      <c r="V3036" s="2">
        <v>195.6</v>
      </c>
      <c r="W3036" s="2">
        <v>33.25</v>
      </c>
      <c r="X3036" s="2">
        <v>0</v>
      </c>
    </row>
    <row r="3037" spans="6:24" x14ac:dyDescent="0.25">
      <c r="F3037" s="3">
        <v>127</v>
      </c>
      <c r="G3037" s="3">
        <v>0</v>
      </c>
      <c r="V3037" s="3">
        <v>200.8</v>
      </c>
      <c r="W3037" s="3">
        <v>34.14</v>
      </c>
      <c r="X3037" s="3">
        <v>0</v>
      </c>
    </row>
    <row r="3038" spans="6:24" x14ac:dyDescent="0.25">
      <c r="F3038" s="2">
        <v>44</v>
      </c>
      <c r="G3038" s="2">
        <v>0</v>
      </c>
      <c r="V3038" s="2">
        <v>225.6</v>
      </c>
      <c r="W3038" s="2">
        <v>38.35</v>
      </c>
      <c r="X3038" s="2">
        <v>0</v>
      </c>
    </row>
    <row r="3039" spans="6:24" x14ac:dyDescent="0.25">
      <c r="F3039" s="3">
        <v>69</v>
      </c>
      <c r="G3039" s="3">
        <v>0</v>
      </c>
      <c r="V3039" s="3">
        <v>272.89999999999998</v>
      </c>
      <c r="W3039" s="3">
        <v>46.39</v>
      </c>
      <c r="X3039" s="3">
        <v>0</v>
      </c>
    </row>
    <row r="3040" spans="6:24" x14ac:dyDescent="0.25">
      <c r="F3040" s="2">
        <v>69</v>
      </c>
      <c r="G3040" s="2">
        <v>1</v>
      </c>
      <c r="V3040" s="2">
        <v>199.7</v>
      </c>
      <c r="W3040" s="2">
        <v>33.950000000000003</v>
      </c>
      <c r="X3040" s="2">
        <v>1</v>
      </c>
    </row>
    <row r="3041" spans="6:24" x14ac:dyDescent="0.25">
      <c r="F3041" s="3">
        <v>64</v>
      </c>
      <c r="G3041" s="3">
        <v>0</v>
      </c>
      <c r="V3041" s="3">
        <v>281.89999999999998</v>
      </c>
      <c r="W3041" s="3">
        <v>47.92</v>
      </c>
      <c r="X3041" s="3">
        <v>0</v>
      </c>
    </row>
    <row r="3042" spans="6:24" x14ac:dyDescent="0.25">
      <c r="F3042" s="2">
        <v>167</v>
      </c>
      <c r="G3042" s="2">
        <v>0</v>
      </c>
      <c r="V3042" s="2">
        <v>181.2</v>
      </c>
      <c r="W3042" s="2">
        <v>30.8</v>
      </c>
      <c r="X3042" s="2">
        <v>0</v>
      </c>
    </row>
    <row r="3043" spans="6:24" x14ac:dyDescent="0.25">
      <c r="F3043" s="3">
        <v>139</v>
      </c>
      <c r="G3043" s="3">
        <v>0</v>
      </c>
      <c r="V3043" s="3">
        <v>63.3</v>
      </c>
      <c r="W3043" s="3">
        <v>10.76</v>
      </c>
      <c r="X3043" s="3">
        <v>0</v>
      </c>
    </row>
    <row r="3044" spans="6:24" x14ac:dyDescent="0.25">
      <c r="F3044" s="2">
        <v>104</v>
      </c>
      <c r="G3044" s="2">
        <v>0</v>
      </c>
      <c r="V3044" s="2">
        <v>189.3</v>
      </c>
      <c r="W3044" s="2">
        <v>32.18</v>
      </c>
      <c r="X3044" s="2">
        <v>0</v>
      </c>
    </row>
    <row r="3045" spans="6:24" x14ac:dyDescent="0.25">
      <c r="F3045" s="3">
        <v>78</v>
      </c>
      <c r="G3045" s="3">
        <v>0</v>
      </c>
      <c r="V3045" s="3">
        <v>140</v>
      </c>
      <c r="W3045" s="3">
        <v>23.8</v>
      </c>
      <c r="X3045" s="3">
        <v>0</v>
      </c>
    </row>
    <row r="3046" spans="6:24" x14ac:dyDescent="0.25">
      <c r="F3046" s="2">
        <v>60</v>
      </c>
      <c r="G3046" s="2">
        <v>1</v>
      </c>
      <c r="V3046" s="2">
        <v>221</v>
      </c>
      <c r="W3046" s="2">
        <v>37.57</v>
      </c>
      <c r="X3046" s="2">
        <v>1</v>
      </c>
    </row>
    <row r="3047" spans="6:24" x14ac:dyDescent="0.25">
      <c r="F3047" s="3">
        <v>171</v>
      </c>
      <c r="G3047" s="3">
        <v>0</v>
      </c>
      <c r="V3047" s="3">
        <v>191.6</v>
      </c>
      <c r="W3047" s="3">
        <v>32.57</v>
      </c>
      <c r="X3047" s="3">
        <v>0</v>
      </c>
    </row>
    <row r="3048" spans="6:24" x14ac:dyDescent="0.25">
      <c r="F3048" s="2">
        <v>88</v>
      </c>
      <c r="G3048" s="2">
        <v>1</v>
      </c>
      <c r="V3048" s="2">
        <v>294.3</v>
      </c>
      <c r="W3048" s="2">
        <v>50.03</v>
      </c>
      <c r="X3048" s="2">
        <v>1</v>
      </c>
    </row>
    <row r="3049" spans="6:24" x14ac:dyDescent="0.25">
      <c r="F3049" s="3">
        <v>156</v>
      </c>
      <c r="G3049" s="3">
        <v>0</v>
      </c>
      <c r="V3049" s="3">
        <v>162.6</v>
      </c>
      <c r="W3049" s="3">
        <v>27.64</v>
      </c>
      <c r="X3049" s="3">
        <v>0</v>
      </c>
    </row>
    <row r="3050" spans="6:24" x14ac:dyDescent="0.25">
      <c r="F3050" s="2">
        <v>92</v>
      </c>
      <c r="G3050" s="2">
        <v>0</v>
      </c>
      <c r="V3050" s="2">
        <v>233.6</v>
      </c>
      <c r="W3050" s="2">
        <v>39.71</v>
      </c>
      <c r="X3050" s="2">
        <v>0</v>
      </c>
    </row>
    <row r="3051" spans="6:24" x14ac:dyDescent="0.25">
      <c r="F3051" s="3">
        <v>78</v>
      </c>
      <c r="G3051" s="3">
        <v>1</v>
      </c>
      <c r="V3051" s="3">
        <v>290.5</v>
      </c>
      <c r="W3051" s="3">
        <v>49.39</v>
      </c>
      <c r="X3051" s="3">
        <v>1</v>
      </c>
    </row>
    <row r="3052" spans="6:24" x14ac:dyDescent="0.25">
      <c r="F3052" s="2">
        <v>102</v>
      </c>
      <c r="G3052" s="2">
        <v>1</v>
      </c>
      <c r="V3052" s="2">
        <v>183.2</v>
      </c>
      <c r="W3052" s="2">
        <v>31.14</v>
      </c>
      <c r="X3052" s="2">
        <v>1</v>
      </c>
    </row>
    <row r="3053" spans="6:24" x14ac:dyDescent="0.25">
      <c r="F3053" s="3">
        <v>131</v>
      </c>
      <c r="G3053" s="3">
        <v>0</v>
      </c>
      <c r="V3053" s="3">
        <v>155.6</v>
      </c>
      <c r="W3053" s="3">
        <v>26.45</v>
      </c>
      <c r="X3053" s="3">
        <v>0</v>
      </c>
    </row>
    <row r="3054" spans="6:24" x14ac:dyDescent="0.25">
      <c r="F3054" s="2">
        <v>100</v>
      </c>
      <c r="G3054" s="2">
        <v>1</v>
      </c>
      <c r="V3054" s="2">
        <v>303</v>
      </c>
      <c r="W3054" s="2">
        <v>51.51</v>
      </c>
      <c r="X3054" s="2">
        <v>1</v>
      </c>
    </row>
    <row r="3055" spans="6:24" x14ac:dyDescent="0.25">
      <c r="F3055" s="3">
        <v>94</v>
      </c>
      <c r="G3055" s="3">
        <v>0</v>
      </c>
      <c r="V3055" s="3">
        <v>114.4</v>
      </c>
      <c r="W3055" s="3">
        <v>19.45</v>
      </c>
      <c r="X3055" s="3">
        <v>0</v>
      </c>
    </row>
    <row r="3056" spans="6:24" x14ac:dyDescent="0.25">
      <c r="F3056" s="2">
        <v>81</v>
      </c>
      <c r="G3056" s="2">
        <v>0</v>
      </c>
      <c r="V3056" s="2">
        <v>164.8</v>
      </c>
      <c r="W3056" s="2">
        <v>28.02</v>
      </c>
      <c r="X3056" s="2">
        <v>0</v>
      </c>
    </row>
    <row r="3057" spans="6:24" x14ac:dyDescent="0.25">
      <c r="F3057" s="3">
        <v>100</v>
      </c>
      <c r="G3057" s="3">
        <v>0</v>
      </c>
      <c r="V3057" s="3">
        <v>220.3</v>
      </c>
      <c r="W3057" s="3">
        <v>37.450000000000003</v>
      </c>
      <c r="X3057" s="3">
        <v>0</v>
      </c>
    </row>
    <row r="3058" spans="6:24" x14ac:dyDescent="0.25">
      <c r="F3058" s="2">
        <v>78</v>
      </c>
      <c r="G3058" s="2">
        <v>0</v>
      </c>
      <c r="V3058" s="2">
        <v>189</v>
      </c>
      <c r="W3058" s="2">
        <v>32.130000000000003</v>
      </c>
      <c r="X3058" s="2">
        <v>0</v>
      </c>
    </row>
    <row r="3059" spans="6:24" x14ac:dyDescent="0.25">
      <c r="F3059" s="3">
        <v>139</v>
      </c>
      <c r="G3059" s="3">
        <v>0</v>
      </c>
      <c r="V3059" s="3">
        <v>172.6</v>
      </c>
      <c r="W3059" s="3">
        <v>29.34</v>
      </c>
      <c r="X3059" s="3">
        <v>0</v>
      </c>
    </row>
    <row r="3060" spans="6:24" x14ac:dyDescent="0.25">
      <c r="F3060" s="2">
        <v>88</v>
      </c>
      <c r="G3060" s="2">
        <v>0</v>
      </c>
      <c r="V3060" s="2">
        <v>168.8</v>
      </c>
      <c r="W3060" s="2">
        <v>28.7</v>
      </c>
      <c r="X3060" s="2">
        <v>0</v>
      </c>
    </row>
    <row r="3061" spans="6:24" x14ac:dyDescent="0.25">
      <c r="F3061" s="3">
        <v>152</v>
      </c>
      <c r="G3061" s="3">
        <v>0</v>
      </c>
      <c r="V3061" s="3">
        <v>243.1</v>
      </c>
      <c r="W3061" s="3">
        <v>41.33</v>
      </c>
      <c r="X3061" s="3">
        <v>0</v>
      </c>
    </row>
    <row r="3062" spans="6:24" x14ac:dyDescent="0.25">
      <c r="F3062" s="2">
        <v>127</v>
      </c>
      <c r="G3062" s="2">
        <v>1</v>
      </c>
      <c r="V3062" s="2">
        <v>324.3</v>
      </c>
      <c r="W3062" s="2">
        <v>55.13</v>
      </c>
      <c r="X3062" s="2">
        <v>1</v>
      </c>
    </row>
    <row r="3063" spans="6:24" x14ac:dyDescent="0.25">
      <c r="F3063" s="3">
        <v>102</v>
      </c>
      <c r="G3063" s="3">
        <v>0</v>
      </c>
      <c r="V3063" s="3">
        <v>69.7</v>
      </c>
      <c r="W3063" s="3">
        <v>11.85</v>
      </c>
      <c r="X3063" s="3">
        <v>0</v>
      </c>
    </row>
    <row r="3064" spans="6:24" x14ac:dyDescent="0.25">
      <c r="F3064" s="2">
        <v>49</v>
      </c>
      <c r="G3064" s="2">
        <v>1</v>
      </c>
      <c r="V3064" s="2">
        <v>176.9</v>
      </c>
      <c r="W3064" s="2">
        <v>30.07</v>
      </c>
      <c r="X3064" s="2">
        <v>1</v>
      </c>
    </row>
    <row r="3065" spans="6:24" x14ac:dyDescent="0.25">
      <c r="F3065" s="3">
        <v>36</v>
      </c>
      <c r="G3065" s="3">
        <v>0</v>
      </c>
      <c r="V3065" s="3">
        <v>140.4</v>
      </c>
      <c r="W3065" s="3">
        <v>23.87</v>
      </c>
      <c r="X3065" s="3">
        <v>0</v>
      </c>
    </row>
    <row r="3066" spans="6:24" x14ac:dyDescent="0.25">
      <c r="F3066" s="2">
        <v>13</v>
      </c>
      <c r="G3066" s="2">
        <v>0</v>
      </c>
      <c r="V3066" s="2">
        <v>167.4</v>
      </c>
      <c r="W3066" s="2">
        <v>28.46</v>
      </c>
      <c r="X3066" s="2">
        <v>0</v>
      </c>
    </row>
    <row r="3067" spans="6:24" x14ac:dyDescent="0.25">
      <c r="F3067" s="3">
        <v>151</v>
      </c>
      <c r="G3067" s="3">
        <v>0</v>
      </c>
      <c r="V3067" s="3">
        <v>166.4</v>
      </c>
      <c r="W3067" s="3">
        <v>28.29</v>
      </c>
      <c r="X3067" s="3">
        <v>0</v>
      </c>
    </row>
    <row r="3068" spans="6:24" x14ac:dyDescent="0.25">
      <c r="F3068" s="2">
        <v>111</v>
      </c>
      <c r="G3068" s="2">
        <v>0</v>
      </c>
      <c r="V3068" s="2">
        <v>171.5</v>
      </c>
      <c r="W3068" s="2">
        <v>29.16</v>
      </c>
      <c r="X3068" s="2">
        <v>0</v>
      </c>
    </row>
    <row r="3069" spans="6:24" x14ac:dyDescent="0.25">
      <c r="F3069" s="3">
        <v>135</v>
      </c>
      <c r="G3069" s="3">
        <v>0</v>
      </c>
      <c r="V3069" s="3">
        <v>177.2</v>
      </c>
      <c r="W3069" s="3">
        <v>30.12</v>
      </c>
      <c r="X3069" s="3">
        <v>0</v>
      </c>
    </row>
    <row r="3070" spans="6:24" x14ac:dyDescent="0.25">
      <c r="F3070" s="2">
        <v>114</v>
      </c>
      <c r="G3070" s="2">
        <v>0</v>
      </c>
      <c r="V3070" s="2">
        <v>114.5</v>
      </c>
      <c r="W3070" s="2">
        <v>19.47</v>
      </c>
      <c r="X3070" s="2">
        <v>0</v>
      </c>
    </row>
    <row r="3071" spans="6:24" x14ac:dyDescent="0.25">
      <c r="F3071" s="3">
        <v>122</v>
      </c>
      <c r="G3071" s="3">
        <v>0</v>
      </c>
      <c r="V3071" s="3">
        <v>205.1</v>
      </c>
      <c r="W3071" s="3">
        <v>34.869999999999997</v>
      </c>
      <c r="X3071" s="3">
        <v>0</v>
      </c>
    </row>
    <row r="3072" spans="6:24" x14ac:dyDescent="0.25">
      <c r="F3072" s="2">
        <v>89</v>
      </c>
      <c r="G3072" s="2">
        <v>1</v>
      </c>
      <c r="V3072" s="2">
        <v>208.4</v>
      </c>
      <c r="W3072" s="2">
        <v>35.43</v>
      </c>
      <c r="X3072" s="2">
        <v>1</v>
      </c>
    </row>
    <row r="3073" spans="6:24" x14ac:dyDescent="0.25">
      <c r="F3073" s="3">
        <v>96</v>
      </c>
      <c r="G3073" s="3">
        <v>0</v>
      </c>
      <c r="V3073" s="3">
        <v>125.8</v>
      </c>
      <c r="W3073" s="3">
        <v>21.39</v>
      </c>
      <c r="X3073" s="3">
        <v>0</v>
      </c>
    </row>
    <row r="3074" spans="6:24" x14ac:dyDescent="0.25">
      <c r="F3074" s="2">
        <v>106</v>
      </c>
      <c r="G3074" s="2">
        <v>0</v>
      </c>
      <c r="V3074" s="2">
        <v>186.2</v>
      </c>
      <c r="W3074" s="2">
        <v>31.65</v>
      </c>
      <c r="X3074" s="2">
        <v>0</v>
      </c>
    </row>
    <row r="3075" spans="6:24" x14ac:dyDescent="0.25">
      <c r="F3075" s="3">
        <v>122</v>
      </c>
      <c r="G3075" s="3">
        <v>0</v>
      </c>
      <c r="V3075" s="3">
        <v>128.9</v>
      </c>
      <c r="W3075" s="3">
        <v>21.91</v>
      </c>
      <c r="X3075" s="3">
        <v>0</v>
      </c>
    </row>
    <row r="3076" spans="6:24" x14ac:dyDescent="0.25">
      <c r="F3076" s="2">
        <v>87</v>
      </c>
      <c r="G3076" s="2">
        <v>0</v>
      </c>
      <c r="V3076" s="2">
        <v>257.39999999999998</v>
      </c>
      <c r="W3076" s="2">
        <v>43.76</v>
      </c>
      <c r="X3076" s="2">
        <v>0</v>
      </c>
    </row>
    <row r="3077" spans="6:24" x14ac:dyDescent="0.25">
      <c r="F3077" s="3">
        <v>145</v>
      </c>
      <c r="G3077" s="3">
        <v>0</v>
      </c>
      <c r="V3077" s="3">
        <v>189.3</v>
      </c>
      <c r="W3077" s="3">
        <v>32.18</v>
      </c>
      <c r="X3077" s="3">
        <v>0</v>
      </c>
    </row>
    <row r="3078" spans="6:24" x14ac:dyDescent="0.25">
      <c r="F3078" s="2">
        <v>136</v>
      </c>
      <c r="G3078" s="2">
        <v>0</v>
      </c>
      <c r="V3078" s="2">
        <v>50.1</v>
      </c>
      <c r="W3078" s="2">
        <v>8.52</v>
      </c>
      <c r="X3078" s="2">
        <v>0</v>
      </c>
    </row>
    <row r="3079" spans="6:24" x14ac:dyDescent="0.25">
      <c r="F3079" s="3">
        <v>131</v>
      </c>
      <c r="G3079" s="3">
        <v>0</v>
      </c>
      <c r="V3079" s="3">
        <v>264.2</v>
      </c>
      <c r="W3079" s="3">
        <v>44.91</v>
      </c>
      <c r="X3079" s="3">
        <v>0</v>
      </c>
    </row>
    <row r="3080" spans="6:24" x14ac:dyDescent="0.25">
      <c r="F3080" s="2">
        <v>90</v>
      </c>
      <c r="G3080" s="2">
        <v>0</v>
      </c>
      <c r="V3080" s="2">
        <v>192.1</v>
      </c>
      <c r="W3080" s="2">
        <v>32.659999999999997</v>
      </c>
      <c r="X3080" s="2">
        <v>0</v>
      </c>
    </row>
    <row r="3081" spans="6:24" x14ac:dyDescent="0.25">
      <c r="F3081" s="3">
        <v>95</v>
      </c>
      <c r="G3081" s="3">
        <v>0</v>
      </c>
      <c r="V3081" s="3">
        <v>145.4</v>
      </c>
      <c r="W3081" s="3">
        <v>24.72</v>
      </c>
      <c r="X3081" s="3">
        <v>0</v>
      </c>
    </row>
    <row r="3082" spans="6:24" x14ac:dyDescent="0.25">
      <c r="F3082" s="2">
        <v>42</v>
      </c>
      <c r="G3082" s="2">
        <v>0</v>
      </c>
      <c r="V3082" s="2">
        <v>240.8</v>
      </c>
      <c r="W3082" s="2">
        <v>40.94</v>
      </c>
      <c r="X3082" s="2">
        <v>0</v>
      </c>
    </row>
    <row r="3083" spans="6:24" x14ac:dyDescent="0.25">
      <c r="F3083" s="3">
        <v>69</v>
      </c>
      <c r="G3083" s="3">
        <v>0</v>
      </c>
      <c r="V3083" s="3">
        <v>170.7</v>
      </c>
      <c r="W3083" s="3">
        <v>29.02</v>
      </c>
      <c r="X3083" s="3">
        <v>0</v>
      </c>
    </row>
    <row r="3084" spans="6:24" x14ac:dyDescent="0.25">
      <c r="F3084" s="2">
        <v>99</v>
      </c>
      <c r="G3084" s="2">
        <v>0</v>
      </c>
      <c r="V3084" s="2">
        <v>221</v>
      </c>
      <c r="W3084" s="2">
        <v>37.57</v>
      </c>
      <c r="X3084" s="2">
        <v>0</v>
      </c>
    </row>
    <row r="3085" spans="6:24" x14ac:dyDescent="0.25">
      <c r="F3085" s="3">
        <v>72</v>
      </c>
      <c r="G3085" s="3">
        <v>0</v>
      </c>
      <c r="V3085" s="3">
        <v>180</v>
      </c>
      <c r="W3085" s="3">
        <v>30.6</v>
      </c>
      <c r="X3085" s="3">
        <v>0</v>
      </c>
    </row>
    <row r="3086" spans="6:24" x14ac:dyDescent="0.25">
      <c r="F3086" s="2">
        <v>88</v>
      </c>
      <c r="G3086" s="2">
        <v>0</v>
      </c>
      <c r="V3086" s="2">
        <v>298.8</v>
      </c>
      <c r="W3086" s="2">
        <v>50.8</v>
      </c>
      <c r="X3086" s="2">
        <v>0</v>
      </c>
    </row>
    <row r="3087" spans="6:24" x14ac:dyDescent="0.25">
      <c r="F3087" s="3">
        <v>113</v>
      </c>
      <c r="G3087" s="3">
        <v>1</v>
      </c>
      <c r="V3087" s="3">
        <v>317.10000000000002</v>
      </c>
      <c r="W3087" s="3">
        <v>53.91</v>
      </c>
      <c r="X3087" s="3">
        <v>1</v>
      </c>
    </row>
    <row r="3088" spans="6:24" x14ac:dyDescent="0.25">
      <c r="F3088" s="2">
        <v>142</v>
      </c>
      <c r="G3088" s="2">
        <v>0</v>
      </c>
      <c r="V3088" s="2">
        <v>102.2</v>
      </c>
      <c r="W3088" s="2">
        <v>17.37</v>
      </c>
      <c r="X3088" s="2">
        <v>0</v>
      </c>
    </row>
    <row r="3089" spans="6:24" x14ac:dyDescent="0.25">
      <c r="F3089" s="3">
        <v>3</v>
      </c>
      <c r="G3089" s="3">
        <v>0</v>
      </c>
      <c r="V3089" s="3">
        <v>182.9</v>
      </c>
      <c r="W3089" s="3">
        <v>31.09</v>
      </c>
      <c r="X3089" s="3">
        <v>0</v>
      </c>
    </row>
    <row r="3090" spans="6:24" x14ac:dyDescent="0.25">
      <c r="F3090" s="2">
        <v>75</v>
      </c>
      <c r="G3090" s="2">
        <v>0</v>
      </c>
      <c r="V3090" s="2">
        <v>184.8</v>
      </c>
      <c r="W3090" s="2">
        <v>31.42</v>
      </c>
      <c r="X3090" s="2">
        <v>0</v>
      </c>
    </row>
    <row r="3091" spans="6:24" x14ac:dyDescent="0.25">
      <c r="F3091" s="3">
        <v>91</v>
      </c>
      <c r="G3091" s="3">
        <v>0</v>
      </c>
      <c r="V3091" s="3">
        <v>251.5</v>
      </c>
      <c r="W3091" s="3">
        <v>42.76</v>
      </c>
      <c r="X3091" s="3">
        <v>0</v>
      </c>
    </row>
    <row r="3092" spans="6:24" x14ac:dyDescent="0.25">
      <c r="F3092" s="2">
        <v>78</v>
      </c>
      <c r="G3092" s="2">
        <v>0</v>
      </c>
      <c r="V3092" s="2">
        <v>131.6</v>
      </c>
      <c r="W3092" s="2">
        <v>22.37</v>
      </c>
      <c r="X3092" s="2">
        <v>0</v>
      </c>
    </row>
    <row r="3093" spans="6:24" x14ac:dyDescent="0.25">
      <c r="F3093" s="3">
        <v>98</v>
      </c>
      <c r="G3093" s="3">
        <v>0</v>
      </c>
      <c r="V3093" s="3">
        <v>92.3</v>
      </c>
      <c r="W3093" s="3">
        <v>15.69</v>
      </c>
      <c r="X3093" s="3">
        <v>0</v>
      </c>
    </row>
    <row r="3094" spans="6:24" x14ac:dyDescent="0.25">
      <c r="F3094" s="2">
        <v>166</v>
      </c>
      <c r="G3094" s="2">
        <v>1</v>
      </c>
      <c r="V3094" s="2">
        <v>196.7</v>
      </c>
      <c r="W3094" s="2">
        <v>33.44</v>
      </c>
      <c r="X3094" s="2">
        <v>1</v>
      </c>
    </row>
    <row r="3095" spans="6:24" x14ac:dyDescent="0.25">
      <c r="F3095" s="3">
        <v>78</v>
      </c>
      <c r="G3095" s="3">
        <v>0</v>
      </c>
      <c r="V3095" s="3">
        <v>131.4</v>
      </c>
      <c r="W3095" s="3">
        <v>22.34</v>
      </c>
      <c r="X3095" s="3">
        <v>0</v>
      </c>
    </row>
    <row r="3096" spans="6:24" x14ac:dyDescent="0.25">
      <c r="F3096" s="2">
        <v>69</v>
      </c>
      <c r="G3096" s="2">
        <v>1</v>
      </c>
      <c r="V3096" s="2">
        <v>215.9</v>
      </c>
      <c r="W3096" s="2">
        <v>36.700000000000003</v>
      </c>
      <c r="X3096" s="2">
        <v>1</v>
      </c>
    </row>
    <row r="3097" spans="6:24" x14ac:dyDescent="0.25">
      <c r="F3097" s="3">
        <v>122</v>
      </c>
      <c r="G3097" s="3">
        <v>0</v>
      </c>
      <c r="V3097" s="3">
        <v>158.19999999999999</v>
      </c>
      <c r="W3097" s="3">
        <v>26.89</v>
      </c>
      <c r="X3097" s="3">
        <v>0</v>
      </c>
    </row>
    <row r="3098" spans="6:24" x14ac:dyDescent="0.25">
      <c r="F3098" s="2">
        <v>19</v>
      </c>
      <c r="G3098" s="2">
        <v>0</v>
      </c>
      <c r="V3098" s="2">
        <v>206.4</v>
      </c>
      <c r="W3098" s="2">
        <v>35.090000000000003</v>
      </c>
      <c r="X3098" s="2">
        <v>0</v>
      </c>
    </row>
    <row r="3099" spans="6:24" x14ac:dyDescent="0.25">
      <c r="F3099" s="3">
        <v>141</v>
      </c>
      <c r="G3099" s="3">
        <v>0</v>
      </c>
      <c r="V3099" s="3">
        <v>138.19999999999999</v>
      </c>
      <c r="W3099" s="3">
        <v>23.49</v>
      </c>
      <c r="X3099" s="3">
        <v>0</v>
      </c>
    </row>
    <row r="3100" spans="6:24" x14ac:dyDescent="0.25">
      <c r="F3100" s="2">
        <v>79</v>
      </c>
      <c r="G3100" s="2">
        <v>0</v>
      </c>
      <c r="V3100" s="2">
        <v>192.3</v>
      </c>
      <c r="W3100" s="2">
        <v>32.69</v>
      </c>
      <c r="X3100" s="2">
        <v>0</v>
      </c>
    </row>
    <row r="3101" spans="6:24" x14ac:dyDescent="0.25">
      <c r="F3101" s="3">
        <v>171</v>
      </c>
      <c r="G3101" s="3">
        <v>0</v>
      </c>
      <c r="V3101" s="3">
        <v>262.10000000000002</v>
      </c>
      <c r="W3101" s="3">
        <v>44.56</v>
      </c>
      <c r="X3101" s="3">
        <v>0</v>
      </c>
    </row>
    <row r="3102" spans="6:24" x14ac:dyDescent="0.25">
      <c r="F3102" s="2">
        <v>51</v>
      </c>
      <c r="G3102" s="2">
        <v>0</v>
      </c>
      <c r="V3102" s="2">
        <v>41.2</v>
      </c>
      <c r="W3102" s="2">
        <v>7</v>
      </c>
      <c r="X3102" s="2">
        <v>0</v>
      </c>
    </row>
    <row r="3103" spans="6:24" x14ac:dyDescent="0.25">
      <c r="F3103" s="3">
        <v>98</v>
      </c>
      <c r="G3103" s="3">
        <v>0</v>
      </c>
      <c r="V3103" s="3">
        <v>167</v>
      </c>
      <c r="W3103" s="3">
        <v>28.39</v>
      </c>
      <c r="X3103" s="3">
        <v>0</v>
      </c>
    </row>
    <row r="3104" spans="6:24" x14ac:dyDescent="0.25">
      <c r="F3104" s="2">
        <v>94</v>
      </c>
      <c r="G3104" s="2">
        <v>0</v>
      </c>
      <c r="V3104" s="2">
        <v>210.2</v>
      </c>
      <c r="W3104" s="2">
        <v>35.729999999999997</v>
      </c>
      <c r="X3104" s="2">
        <v>0</v>
      </c>
    </row>
    <row r="3105" spans="6:24" x14ac:dyDescent="0.25">
      <c r="F3105" s="3">
        <v>100</v>
      </c>
      <c r="G3105" s="3">
        <v>0</v>
      </c>
      <c r="V3105" s="3">
        <v>204.9</v>
      </c>
      <c r="W3105" s="3">
        <v>34.83</v>
      </c>
      <c r="X3105" s="3">
        <v>0</v>
      </c>
    </row>
    <row r="3106" spans="6:24" x14ac:dyDescent="0.25">
      <c r="F3106" s="2">
        <v>125</v>
      </c>
      <c r="G3106" s="2">
        <v>0</v>
      </c>
      <c r="V3106" s="2">
        <v>184.1</v>
      </c>
      <c r="W3106" s="2">
        <v>31.3</v>
      </c>
      <c r="X3106" s="2">
        <v>0</v>
      </c>
    </row>
    <row r="3107" spans="6:24" x14ac:dyDescent="0.25">
      <c r="F3107" s="3">
        <v>81</v>
      </c>
      <c r="G3107" s="3">
        <v>0</v>
      </c>
      <c r="V3107" s="3">
        <v>263.8</v>
      </c>
      <c r="W3107" s="3">
        <v>44.85</v>
      </c>
      <c r="X3107" s="3">
        <v>0</v>
      </c>
    </row>
    <row r="3108" spans="6:24" x14ac:dyDescent="0.25">
      <c r="F3108" s="2">
        <v>94</v>
      </c>
      <c r="G3108" s="2">
        <v>0</v>
      </c>
      <c r="V3108" s="2">
        <v>142.30000000000001</v>
      </c>
      <c r="W3108" s="2">
        <v>24.19</v>
      </c>
      <c r="X3108" s="2">
        <v>0</v>
      </c>
    </row>
    <row r="3109" spans="6:24" x14ac:dyDescent="0.25">
      <c r="F3109" s="3">
        <v>57</v>
      </c>
      <c r="G3109" s="3">
        <v>0</v>
      </c>
      <c r="V3109" s="3">
        <v>167.1</v>
      </c>
      <c r="W3109" s="3">
        <v>28.41</v>
      </c>
      <c r="X3109" s="3">
        <v>0</v>
      </c>
    </row>
    <row r="3110" spans="6:24" x14ac:dyDescent="0.25">
      <c r="F3110" s="2">
        <v>140</v>
      </c>
      <c r="G3110" s="2">
        <v>0</v>
      </c>
      <c r="V3110" s="2">
        <v>148.30000000000001</v>
      </c>
      <c r="W3110" s="2">
        <v>25.21</v>
      </c>
      <c r="X3110" s="2">
        <v>0</v>
      </c>
    </row>
    <row r="3111" spans="6:24" x14ac:dyDescent="0.25">
      <c r="F3111" s="3">
        <v>64</v>
      </c>
      <c r="G3111" s="3">
        <v>1</v>
      </c>
      <c r="V3111" s="3">
        <v>297.8</v>
      </c>
      <c r="W3111" s="3">
        <v>50.63</v>
      </c>
      <c r="X3111" s="3">
        <v>1</v>
      </c>
    </row>
    <row r="3112" spans="6:24" x14ac:dyDescent="0.25">
      <c r="F3112" s="2">
        <v>52</v>
      </c>
      <c r="G3112" s="2">
        <v>0</v>
      </c>
      <c r="V3112" s="2">
        <v>144.5</v>
      </c>
      <c r="W3112" s="2">
        <v>24.57</v>
      </c>
      <c r="X3112" s="2">
        <v>0</v>
      </c>
    </row>
    <row r="3113" spans="6:24" x14ac:dyDescent="0.25">
      <c r="F3113" s="3">
        <v>117</v>
      </c>
      <c r="G3113" s="3">
        <v>1</v>
      </c>
      <c r="V3113" s="3">
        <v>233.4</v>
      </c>
      <c r="W3113" s="3">
        <v>39.68</v>
      </c>
      <c r="X3113" s="3">
        <v>1</v>
      </c>
    </row>
    <row r="3114" spans="6:24" x14ac:dyDescent="0.25">
      <c r="F3114" s="2">
        <v>119</v>
      </c>
      <c r="G3114" s="2">
        <v>0</v>
      </c>
      <c r="V3114" s="2">
        <v>130.5</v>
      </c>
      <c r="W3114" s="2">
        <v>22.19</v>
      </c>
      <c r="X3114" s="2">
        <v>0</v>
      </c>
    </row>
    <row r="3115" spans="6:24" x14ac:dyDescent="0.25">
      <c r="F3115" s="3">
        <v>85</v>
      </c>
      <c r="G3115" s="3">
        <v>0</v>
      </c>
      <c r="V3115" s="3">
        <v>133.30000000000001</v>
      </c>
      <c r="W3115" s="3">
        <v>22.66</v>
      </c>
      <c r="X3115" s="3">
        <v>0</v>
      </c>
    </row>
    <row r="3116" spans="6:24" x14ac:dyDescent="0.25">
      <c r="F3116" s="2">
        <v>92</v>
      </c>
      <c r="G3116" s="2">
        <v>0</v>
      </c>
      <c r="V3116" s="2">
        <v>183.7</v>
      </c>
      <c r="W3116" s="2">
        <v>31.23</v>
      </c>
      <c r="X3116" s="2">
        <v>0</v>
      </c>
    </row>
    <row r="3117" spans="6:24" x14ac:dyDescent="0.25">
      <c r="F3117" s="3">
        <v>116</v>
      </c>
      <c r="G3117" s="3">
        <v>1</v>
      </c>
      <c r="V3117" s="3">
        <v>271</v>
      </c>
      <c r="W3117" s="3">
        <v>46.07</v>
      </c>
      <c r="X3117" s="3">
        <v>1</v>
      </c>
    </row>
    <row r="3118" spans="6:24" x14ac:dyDescent="0.25">
      <c r="F3118" s="2">
        <v>163</v>
      </c>
      <c r="G3118" s="2">
        <v>0</v>
      </c>
      <c r="V3118" s="2">
        <v>122.5</v>
      </c>
      <c r="W3118" s="2">
        <v>20.83</v>
      </c>
      <c r="X3118" s="2">
        <v>0</v>
      </c>
    </row>
    <row r="3119" spans="6:24" x14ac:dyDescent="0.25">
      <c r="F3119" s="3">
        <v>83</v>
      </c>
      <c r="G3119" s="3">
        <v>0</v>
      </c>
      <c r="V3119" s="3">
        <v>182.5</v>
      </c>
      <c r="W3119" s="3">
        <v>31.03</v>
      </c>
      <c r="X3119" s="3">
        <v>0</v>
      </c>
    </row>
    <row r="3120" spans="6:24" x14ac:dyDescent="0.25">
      <c r="F3120" s="2">
        <v>117</v>
      </c>
      <c r="G3120" s="2">
        <v>0</v>
      </c>
      <c r="V3120" s="2">
        <v>110.4</v>
      </c>
      <c r="W3120" s="2">
        <v>18.77</v>
      </c>
      <c r="X3120" s="2">
        <v>0</v>
      </c>
    </row>
    <row r="3121" spans="6:24" x14ac:dyDescent="0.25">
      <c r="F3121" s="3">
        <v>90</v>
      </c>
      <c r="G3121" s="3">
        <v>0</v>
      </c>
      <c r="V3121" s="3">
        <v>140.80000000000001</v>
      </c>
      <c r="W3121" s="3">
        <v>23.94</v>
      </c>
      <c r="X3121" s="3">
        <v>0</v>
      </c>
    </row>
    <row r="3122" spans="6:24" x14ac:dyDescent="0.25">
      <c r="F3122" s="2">
        <v>137</v>
      </c>
      <c r="G3122" s="2">
        <v>0</v>
      </c>
      <c r="V3122" s="2">
        <v>137.5</v>
      </c>
      <c r="W3122" s="2">
        <v>23.38</v>
      </c>
      <c r="X3122" s="2">
        <v>0</v>
      </c>
    </row>
    <row r="3123" spans="6:24" x14ac:dyDescent="0.25">
      <c r="F3123" s="3">
        <v>112</v>
      </c>
      <c r="G3123" s="3">
        <v>0</v>
      </c>
      <c r="V3123" s="3">
        <v>115.9</v>
      </c>
      <c r="W3123" s="3">
        <v>19.7</v>
      </c>
      <c r="X3123" s="3">
        <v>0</v>
      </c>
    </row>
    <row r="3124" spans="6:24" x14ac:dyDescent="0.25">
      <c r="F3124" s="2">
        <v>52</v>
      </c>
      <c r="G3124" s="2">
        <v>0</v>
      </c>
      <c r="V3124" s="2">
        <v>288.2</v>
      </c>
      <c r="W3124" s="2">
        <v>48.99</v>
      </c>
      <c r="X3124" s="2">
        <v>0</v>
      </c>
    </row>
    <row r="3125" spans="6:24" x14ac:dyDescent="0.25">
      <c r="F3125" s="3">
        <v>173</v>
      </c>
      <c r="G3125" s="3">
        <v>0</v>
      </c>
      <c r="V3125" s="3">
        <v>60.2</v>
      </c>
      <c r="W3125" s="3">
        <v>10.23</v>
      </c>
      <c r="X3125" s="3">
        <v>0</v>
      </c>
    </row>
    <row r="3126" spans="6:24" x14ac:dyDescent="0.25">
      <c r="F3126" s="2">
        <v>3</v>
      </c>
      <c r="G3126" s="2">
        <v>1</v>
      </c>
      <c r="V3126" s="2">
        <v>125.5</v>
      </c>
      <c r="W3126" s="2">
        <v>21.34</v>
      </c>
      <c r="X3126" s="2">
        <v>1</v>
      </c>
    </row>
    <row r="3127" spans="6:24" x14ac:dyDescent="0.25">
      <c r="F3127" s="3">
        <v>120</v>
      </c>
      <c r="G3127" s="3">
        <v>0</v>
      </c>
      <c r="V3127" s="3">
        <v>179.6</v>
      </c>
      <c r="W3127" s="3">
        <v>30.53</v>
      </c>
      <c r="X3127" s="3">
        <v>0</v>
      </c>
    </row>
    <row r="3128" spans="6:24" x14ac:dyDescent="0.25">
      <c r="F3128" s="2">
        <v>132</v>
      </c>
      <c r="G3128" s="2">
        <v>0</v>
      </c>
      <c r="V3128" s="2">
        <v>99</v>
      </c>
      <c r="W3128" s="2">
        <v>16.829999999999998</v>
      </c>
      <c r="X3128" s="2">
        <v>0</v>
      </c>
    </row>
    <row r="3129" spans="6:24" x14ac:dyDescent="0.25">
      <c r="F3129" s="3">
        <v>101</v>
      </c>
      <c r="G3129" s="3">
        <v>0</v>
      </c>
      <c r="V3129" s="3">
        <v>155.4</v>
      </c>
      <c r="W3129" s="3">
        <v>26.42</v>
      </c>
      <c r="X3129" s="3">
        <v>0</v>
      </c>
    </row>
    <row r="3130" spans="6:24" x14ac:dyDescent="0.25">
      <c r="F3130" s="2">
        <v>58</v>
      </c>
      <c r="G3130" s="2">
        <v>0</v>
      </c>
      <c r="V3130" s="2">
        <v>177.4</v>
      </c>
      <c r="W3130" s="2">
        <v>30.16</v>
      </c>
      <c r="X3130" s="2">
        <v>0</v>
      </c>
    </row>
    <row r="3131" spans="6:24" x14ac:dyDescent="0.25">
      <c r="F3131" s="3">
        <v>74</v>
      </c>
      <c r="G3131" s="3">
        <v>0</v>
      </c>
      <c r="V3131" s="3">
        <v>233.6</v>
      </c>
      <c r="W3131" s="3">
        <v>39.71</v>
      </c>
      <c r="X3131" s="3">
        <v>0</v>
      </c>
    </row>
    <row r="3132" spans="6:24" x14ac:dyDescent="0.25">
      <c r="F3132" s="2">
        <v>113</v>
      </c>
      <c r="G3132" s="2">
        <v>0</v>
      </c>
      <c r="V3132" s="2">
        <v>210.2</v>
      </c>
      <c r="W3132" s="2">
        <v>35.729999999999997</v>
      </c>
      <c r="X3132" s="2">
        <v>0</v>
      </c>
    </row>
    <row r="3133" spans="6:24" x14ac:dyDescent="0.25">
      <c r="F3133" s="3">
        <v>132</v>
      </c>
      <c r="G3133" s="3">
        <v>0</v>
      </c>
      <c r="V3133" s="3">
        <v>126.8</v>
      </c>
      <c r="W3133" s="3">
        <v>21.56</v>
      </c>
      <c r="X3133" s="3">
        <v>0</v>
      </c>
    </row>
    <row r="3134" spans="6:24" x14ac:dyDescent="0.25">
      <c r="F3134" s="2">
        <v>24</v>
      </c>
      <c r="G3134" s="2">
        <v>0</v>
      </c>
      <c r="V3134" s="2">
        <v>187.1</v>
      </c>
      <c r="W3134" s="2">
        <v>31.81</v>
      </c>
      <c r="X3134" s="2">
        <v>0</v>
      </c>
    </row>
    <row r="3135" spans="6:24" x14ac:dyDescent="0.25">
      <c r="F3135" s="3">
        <v>127</v>
      </c>
      <c r="G3135" s="3">
        <v>0</v>
      </c>
      <c r="V3135" s="3">
        <v>155.80000000000001</v>
      </c>
      <c r="W3135" s="3">
        <v>26.49</v>
      </c>
      <c r="X3135" s="3">
        <v>0</v>
      </c>
    </row>
    <row r="3136" spans="6:24" x14ac:dyDescent="0.25">
      <c r="F3136" s="2">
        <v>85</v>
      </c>
      <c r="G3136" s="2">
        <v>0</v>
      </c>
      <c r="V3136" s="2">
        <v>232.1</v>
      </c>
      <c r="W3136" s="2">
        <v>39.46</v>
      </c>
      <c r="X3136" s="2">
        <v>0</v>
      </c>
    </row>
    <row r="3137" spans="6:24" x14ac:dyDescent="0.25">
      <c r="F3137" s="3">
        <v>59</v>
      </c>
      <c r="G3137" s="3">
        <v>0</v>
      </c>
      <c r="V3137" s="3">
        <v>128.69999999999999</v>
      </c>
      <c r="W3137" s="3">
        <v>21.88</v>
      </c>
      <c r="X3137" s="3">
        <v>0</v>
      </c>
    </row>
    <row r="3138" spans="6:24" x14ac:dyDescent="0.25">
      <c r="F3138" s="2">
        <v>113</v>
      </c>
      <c r="G3138" s="2">
        <v>0</v>
      </c>
      <c r="V3138" s="2">
        <v>208.9</v>
      </c>
      <c r="W3138" s="2">
        <v>35.51</v>
      </c>
      <c r="X3138" s="2">
        <v>0</v>
      </c>
    </row>
    <row r="3139" spans="6:24" x14ac:dyDescent="0.25">
      <c r="F3139" s="3">
        <v>185</v>
      </c>
      <c r="G3139" s="3">
        <v>1</v>
      </c>
      <c r="V3139" s="3">
        <v>121.6</v>
      </c>
      <c r="W3139" s="3">
        <v>20.67</v>
      </c>
      <c r="X3139" s="3">
        <v>1</v>
      </c>
    </row>
    <row r="3140" spans="6:24" x14ac:dyDescent="0.25">
      <c r="F3140" s="2">
        <v>127</v>
      </c>
      <c r="G3140" s="2">
        <v>0</v>
      </c>
      <c r="V3140" s="2">
        <v>145</v>
      </c>
      <c r="W3140" s="2">
        <v>24.65</v>
      </c>
      <c r="X3140" s="2">
        <v>0</v>
      </c>
    </row>
    <row r="3141" spans="6:24" x14ac:dyDescent="0.25">
      <c r="F3141" s="3">
        <v>69</v>
      </c>
      <c r="G3141" s="3">
        <v>0</v>
      </c>
      <c r="V3141" s="3">
        <v>243.3</v>
      </c>
      <c r="W3141" s="3">
        <v>41.36</v>
      </c>
      <c r="X3141" s="3">
        <v>0</v>
      </c>
    </row>
    <row r="3142" spans="6:24" x14ac:dyDescent="0.25">
      <c r="F3142" s="2">
        <v>102</v>
      </c>
      <c r="G3142" s="2">
        <v>0</v>
      </c>
      <c r="V3142" s="2">
        <v>214.8</v>
      </c>
      <c r="W3142" s="2">
        <v>36.520000000000003</v>
      </c>
      <c r="X3142" s="2">
        <v>0</v>
      </c>
    </row>
    <row r="3143" spans="6:24" x14ac:dyDescent="0.25">
      <c r="F3143" s="3">
        <v>126</v>
      </c>
      <c r="G3143" s="3">
        <v>0</v>
      </c>
      <c r="V3143" s="3">
        <v>184.5</v>
      </c>
      <c r="W3143" s="3">
        <v>31.37</v>
      </c>
      <c r="X3143" s="3">
        <v>0</v>
      </c>
    </row>
    <row r="3144" spans="6:24" x14ac:dyDescent="0.25">
      <c r="F3144" s="2">
        <v>137</v>
      </c>
      <c r="G3144" s="2">
        <v>0</v>
      </c>
      <c r="V3144" s="2">
        <v>84.3</v>
      </c>
      <c r="W3144" s="2">
        <v>14.33</v>
      </c>
      <c r="X3144" s="2">
        <v>0</v>
      </c>
    </row>
    <row r="3145" spans="6:24" x14ac:dyDescent="0.25">
      <c r="F3145" s="3">
        <v>80</v>
      </c>
      <c r="G3145" s="3">
        <v>0</v>
      </c>
      <c r="V3145" s="3">
        <v>142.9</v>
      </c>
      <c r="W3145" s="3">
        <v>24.29</v>
      </c>
      <c r="X3145" s="3">
        <v>0</v>
      </c>
    </row>
    <row r="3146" spans="6:24" x14ac:dyDescent="0.25">
      <c r="F3146" s="2">
        <v>86</v>
      </c>
      <c r="G3146" s="2">
        <v>0</v>
      </c>
      <c r="V3146" s="2">
        <v>120.6</v>
      </c>
      <c r="W3146" s="2">
        <v>20.5</v>
      </c>
      <c r="X3146" s="2">
        <v>0</v>
      </c>
    </row>
    <row r="3147" spans="6:24" x14ac:dyDescent="0.25">
      <c r="F3147" s="3">
        <v>120</v>
      </c>
      <c r="G3147" s="3">
        <v>0</v>
      </c>
      <c r="V3147" s="3">
        <v>222.2</v>
      </c>
      <c r="W3147" s="3">
        <v>37.770000000000003</v>
      </c>
      <c r="X3147" s="3">
        <v>0</v>
      </c>
    </row>
    <row r="3148" spans="6:24" x14ac:dyDescent="0.25">
      <c r="F3148" s="2">
        <v>85</v>
      </c>
      <c r="G3148" s="2">
        <v>0</v>
      </c>
      <c r="V3148" s="2">
        <v>219.3</v>
      </c>
      <c r="W3148" s="2">
        <v>37.28</v>
      </c>
      <c r="X3148" s="2">
        <v>0</v>
      </c>
    </row>
    <row r="3149" spans="6:24" x14ac:dyDescent="0.25">
      <c r="F3149" s="3">
        <v>103</v>
      </c>
      <c r="G3149" s="3">
        <v>0</v>
      </c>
      <c r="V3149" s="3">
        <v>230.2</v>
      </c>
      <c r="W3149" s="3">
        <v>39.130000000000003</v>
      </c>
      <c r="X3149" s="3">
        <v>0</v>
      </c>
    </row>
    <row r="3150" spans="6:24" x14ac:dyDescent="0.25">
      <c r="F3150" s="2">
        <v>53</v>
      </c>
      <c r="G3150" s="2">
        <v>0</v>
      </c>
      <c r="V3150" s="2">
        <v>76.099999999999994</v>
      </c>
      <c r="W3150" s="2">
        <v>12.94</v>
      </c>
      <c r="X3150" s="2">
        <v>0</v>
      </c>
    </row>
    <row r="3151" spans="6:24" x14ac:dyDescent="0.25">
      <c r="F3151" s="3">
        <v>115</v>
      </c>
      <c r="G3151" s="3">
        <v>0</v>
      </c>
      <c r="V3151" s="3">
        <v>147.69999999999999</v>
      </c>
      <c r="W3151" s="3">
        <v>25.11</v>
      </c>
      <c r="X3151" s="3">
        <v>0</v>
      </c>
    </row>
    <row r="3152" spans="6:24" x14ac:dyDescent="0.25">
      <c r="F3152" s="2">
        <v>116</v>
      </c>
      <c r="G3152" s="2">
        <v>0</v>
      </c>
      <c r="V3152" s="2">
        <v>139.4</v>
      </c>
      <c r="W3152" s="2">
        <v>23.7</v>
      </c>
      <c r="X3152" s="2">
        <v>0</v>
      </c>
    </row>
    <row r="3153" spans="6:24" x14ac:dyDescent="0.25">
      <c r="F3153" s="3">
        <v>93</v>
      </c>
      <c r="G3153" s="3">
        <v>0</v>
      </c>
      <c r="V3153" s="3">
        <v>196</v>
      </c>
      <c r="W3153" s="3">
        <v>33.32</v>
      </c>
      <c r="X3153" s="3">
        <v>0</v>
      </c>
    </row>
    <row r="3154" spans="6:24" x14ac:dyDescent="0.25">
      <c r="F3154" s="2">
        <v>106</v>
      </c>
      <c r="G3154" s="2">
        <v>0</v>
      </c>
      <c r="V3154" s="2">
        <v>160.80000000000001</v>
      </c>
      <c r="W3154" s="2">
        <v>27.34</v>
      </c>
      <c r="X3154" s="2">
        <v>0</v>
      </c>
    </row>
    <row r="3155" spans="6:24" x14ac:dyDescent="0.25">
      <c r="F3155" s="3">
        <v>92</v>
      </c>
      <c r="G3155" s="3">
        <v>1</v>
      </c>
      <c r="V3155" s="3">
        <v>325.39999999999998</v>
      </c>
      <c r="W3155" s="3">
        <v>55.32</v>
      </c>
      <c r="X3155" s="3">
        <v>1</v>
      </c>
    </row>
    <row r="3156" spans="6:24" x14ac:dyDescent="0.25">
      <c r="F3156" s="2">
        <v>110</v>
      </c>
      <c r="G3156" s="2">
        <v>0</v>
      </c>
      <c r="V3156" s="2">
        <v>198.2</v>
      </c>
      <c r="W3156" s="2">
        <v>33.69</v>
      </c>
      <c r="X3156" s="2">
        <v>0</v>
      </c>
    </row>
    <row r="3157" spans="6:24" x14ac:dyDescent="0.25">
      <c r="F3157" s="3">
        <v>122</v>
      </c>
      <c r="G3157" s="3">
        <v>0</v>
      </c>
      <c r="V3157" s="3">
        <v>168.8</v>
      </c>
      <c r="W3157" s="3">
        <v>28.7</v>
      </c>
      <c r="X3157" s="3">
        <v>0</v>
      </c>
    </row>
    <row r="3158" spans="6:24" x14ac:dyDescent="0.25">
      <c r="F3158" s="2">
        <v>82</v>
      </c>
      <c r="G3158" s="2">
        <v>0</v>
      </c>
      <c r="V3158" s="2">
        <v>273.8</v>
      </c>
      <c r="W3158" s="2">
        <v>46.55</v>
      </c>
      <c r="X3158" s="2">
        <v>0</v>
      </c>
    </row>
    <row r="3159" spans="6:24" x14ac:dyDescent="0.25">
      <c r="F3159" s="3">
        <v>71</v>
      </c>
      <c r="G3159" s="3">
        <v>0</v>
      </c>
      <c r="V3159" s="3">
        <v>217.7</v>
      </c>
      <c r="W3159" s="3">
        <v>37.01</v>
      </c>
      <c r="X3159" s="3">
        <v>0</v>
      </c>
    </row>
    <row r="3160" spans="6:24" x14ac:dyDescent="0.25">
      <c r="F3160" s="2">
        <v>91</v>
      </c>
      <c r="G3160" s="2">
        <v>1</v>
      </c>
      <c r="V3160" s="2">
        <v>93.5</v>
      </c>
      <c r="W3160" s="2">
        <v>15.9</v>
      </c>
      <c r="X3160" s="2">
        <v>1</v>
      </c>
    </row>
    <row r="3161" spans="6:24" x14ac:dyDescent="0.25">
      <c r="F3161" s="3">
        <v>109</v>
      </c>
      <c r="G3161" s="3">
        <v>0</v>
      </c>
      <c r="V3161" s="3">
        <v>195.4</v>
      </c>
      <c r="W3161" s="3">
        <v>33.22</v>
      </c>
      <c r="X3161" s="3">
        <v>0</v>
      </c>
    </row>
    <row r="3162" spans="6:24" x14ac:dyDescent="0.25">
      <c r="F3162" s="2">
        <v>126</v>
      </c>
      <c r="G3162" s="2">
        <v>0</v>
      </c>
      <c r="V3162" s="2">
        <v>247.8</v>
      </c>
      <c r="W3162" s="2">
        <v>42.13</v>
      </c>
      <c r="X3162" s="2">
        <v>0</v>
      </c>
    </row>
    <row r="3163" spans="6:24" x14ac:dyDescent="0.25">
      <c r="F3163" s="3">
        <v>98</v>
      </c>
      <c r="G3163" s="3">
        <v>0</v>
      </c>
      <c r="V3163" s="3">
        <v>162.5</v>
      </c>
      <c r="W3163" s="3">
        <v>27.63</v>
      </c>
      <c r="X3163" s="3">
        <v>0</v>
      </c>
    </row>
    <row r="3164" spans="6:24" x14ac:dyDescent="0.25">
      <c r="F3164" s="2">
        <v>98</v>
      </c>
      <c r="G3164" s="2">
        <v>0</v>
      </c>
      <c r="V3164" s="2">
        <v>86.1</v>
      </c>
      <c r="W3164" s="2">
        <v>14.64</v>
      </c>
      <c r="X3164" s="2">
        <v>0</v>
      </c>
    </row>
    <row r="3165" spans="6:24" x14ac:dyDescent="0.25">
      <c r="F3165" s="3">
        <v>78</v>
      </c>
      <c r="G3165" s="3">
        <v>0</v>
      </c>
      <c r="V3165" s="3">
        <v>89.1</v>
      </c>
      <c r="W3165" s="3">
        <v>15.15</v>
      </c>
      <c r="X3165" s="3">
        <v>0</v>
      </c>
    </row>
    <row r="3166" spans="6:24" x14ac:dyDescent="0.25">
      <c r="F3166" s="2">
        <v>44</v>
      </c>
      <c r="G3166" s="2">
        <v>0</v>
      </c>
      <c r="V3166" s="2">
        <v>189.7</v>
      </c>
      <c r="W3166" s="2">
        <v>32.25</v>
      </c>
      <c r="X3166" s="2">
        <v>0</v>
      </c>
    </row>
    <row r="3167" spans="6:24" x14ac:dyDescent="0.25">
      <c r="F3167" s="3">
        <v>60</v>
      </c>
      <c r="G3167" s="3">
        <v>0</v>
      </c>
      <c r="V3167" s="3">
        <v>190.8</v>
      </c>
      <c r="W3167" s="3">
        <v>32.44</v>
      </c>
      <c r="X3167" s="3">
        <v>0</v>
      </c>
    </row>
    <row r="3168" spans="6:24" x14ac:dyDescent="0.25">
      <c r="F3168" s="2">
        <v>113</v>
      </c>
      <c r="G3168" s="2">
        <v>1</v>
      </c>
      <c r="V3168" s="2">
        <v>198.6</v>
      </c>
      <c r="W3168" s="2">
        <v>33.76</v>
      </c>
      <c r="X3168" s="2">
        <v>1</v>
      </c>
    </row>
    <row r="3169" spans="6:24" x14ac:dyDescent="0.25">
      <c r="F3169" s="3">
        <v>101</v>
      </c>
      <c r="G3169" s="3">
        <v>0</v>
      </c>
      <c r="V3169" s="3">
        <v>176.5</v>
      </c>
      <c r="W3169" s="3">
        <v>30.01</v>
      </c>
      <c r="X3169" s="3">
        <v>0</v>
      </c>
    </row>
    <row r="3170" spans="6:24" x14ac:dyDescent="0.25">
      <c r="F3170" s="2">
        <v>147</v>
      </c>
      <c r="G3170" s="2">
        <v>0</v>
      </c>
      <c r="V3170" s="2">
        <v>188.3</v>
      </c>
      <c r="W3170" s="2">
        <v>32.01</v>
      </c>
      <c r="X3170" s="2">
        <v>0</v>
      </c>
    </row>
    <row r="3171" spans="6:24" x14ac:dyDescent="0.25">
      <c r="F3171" s="3">
        <v>21</v>
      </c>
      <c r="G3171" s="3">
        <v>0</v>
      </c>
      <c r="V3171" s="3">
        <v>197.6</v>
      </c>
      <c r="W3171" s="3">
        <v>33.590000000000003</v>
      </c>
      <c r="X3171" s="3">
        <v>0</v>
      </c>
    </row>
    <row r="3172" spans="6:24" x14ac:dyDescent="0.25">
      <c r="F3172" s="2">
        <v>141</v>
      </c>
      <c r="G3172" s="2">
        <v>0</v>
      </c>
      <c r="V3172" s="2">
        <v>208.5</v>
      </c>
      <c r="W3172" s="2">
        <v>35.450000000000003</v>
      </c>
      <c r="X3172" s="2">
        <v>0</v>
      </c>
    </row>
    <row r="3173" spans="6:24" x14ac:dyDescent="0.25">
      <c r="F3173" s="3">
        <v>87</v>
      </c>
      <c r="G3173" s="3">
        <v>0</v>
      </c>
      <c r="V3173" s="3">
        <v>261</v>
      </c>
      <c r="W3173" s="3">
        <v>44.37</v>
      </c>
      <c r="X3173" s="3">
        <v>0</v>
      </c>
    </row>
    <row r="3174" spans="6:24" x14ac:dyDescent="0.25">
      <c r="F3174" s="2">
        <v>69</v>
      </c>
      <c r="G3174" s="2">
        <v>0</v>
      </c>
      <c r="V3174" s="2">
        <v>209.6</v>
      </c>
      <c r="W3174" s="2">
        <v>35.630000000000003</v>
      </c>
      <c r="X3174" s="2">
        <v>0</v>
      </c>
    </row>
    <row r="3175" spans="6:24" x14ac:dyDescent="0.25">
      <c r="F3175" s="3">
        <v>169</v>
      </c>
      <c r="G3175" s="3">
        <v>0</v>
      </c>
      <c r="V3175" s="3">
        <v>157.80000000000001</v>
      </c>
      <c r="W3175" s="3">
        <v>26.83</v>
      </c>
      <c r="X3175" s="3">
        <v>0</v>
      </c>
    </row>
    <row r="3176" spans="6:24" x14ac:dyDescent="0.25">
      <c r="F3176" s="2">
        <v>102</v>
      </c>
      <c r="G3176" s="2">
        <v>1</v>
      </c>
      <c r="V3176" s="2">
        <v>245.4</v>
      </c>
      <c r="W3176" s="2">
        <v>41.72</v>
      </c>
      <c r="X3176" s="2">
        <v>1</v>
      </c>
    </row>
    <row r="3177" spans="6:24" x14ac:dyDescent="0.25">
      <c r="F3177" s="3">
        <v>174</v>
      </c>
      <c r="G3177" s="3">
        <v>0</v>
      </c>
      <c r="V3177" s="3">
        <v>72.2</v>
      </c>
      <c r="W3177" s="3">
        <v>12.27</v>
      </c>
      <c r="X3177" s="3">
        <v>0</v>
      </c>
    </row>
    <row r="3178" spans="6:24" x14ac:dyDescent="0.25">
      <c r="F3178" s="2">
        <v>44</v>
      </c>
      <c r="G3178" s="2">
        <v>0</v>
      </c>
      <c r="V3178" s="2">
        <v>152.9</v>
      </c>
      <c r="W3178" s="2">
        <v>25.99</v>
      </c>
      <c r="X3178" s="2">
        <v>0</v>
      </c>
    </row>
    <row r="3179" spans="6:24" x14ac:dyDescent="0.25">
      <c r="F3179" s="3">
        <v>89</v>
      </c>
      <c r="G3179" s="3">
        <v>0</v>
      </c>
      <c r="V3179" s="3">
        <v>274</v>
      </c>
      <c r="W3179" s="3">
        <v>46.58</v>
      </c>
      <c r="X3179" s="3">
        <v>0</v>
      </c>
    </row>
    <row r="3180" spans="6:24" x14ac:dyDescent="0.25">
      <c r="F3180" s="2">
        <v>143</v>
      </c>
      <c r="G3180" s="2">
        <v>0</v>
      </c>
      <c r="V3180" s="2">
        <v>178.2</v>
      </c>
      <c r="W3180" s="2">
        <v>30.29</v>
      </c>
      <c r="X3180" s="2">
        <v>0</v>
      </c>
    </row>
    <row r="3181" spans="6:24" x14ac:dyDescent="0.25">
      <c r="F3181" s="3">
        <v>78</v>
      </c>
      <c r="G3181" s="3">
        <v>0</v>
      </c>
      <c r="V3181" s="3">
        <v>252.8</v>
      </c>
      <c r="W3181" s="3">
        <v>42.98</v>
      </c>
      <c r="X3181" s="3">
        <v>0</v>
      </c>
    </row>
    <row r="3182" spans="6:24" x14ac:dyDescent="0.25">
      <c r="F3182" s="2">
        <v>93</v>
      </c>
      <c r="G3182" s="2">
        <v>0</v>
      </c>
      <c r="V3182" s="2">
        <v>216.2</v>
      </c>
      <c r="W3182" s="2">
        <v>36.75</v>
      </c>
      <c r="X3182" s="2">
        <v>0</v>
      </c>
    </row>
    <row r="3183" spans="6:24" x14ac:dyDescent="0.25">
      <c r="F3183" s="3">
        <v>106</v>
      </c>
      <c r="G3183" s="3">
        <v>0</v>
      </c>
      <c r="V3183" s="3">
        <v>165.1</v>
      </c>
      <c r="W3183" s="3">
        <v>28.07</v>
      </c>
      <c r="X3183" s="3">
        <v>0</v>
      </c>
    </row>
    <row r="3184" spans="6:24" x14ac:dyDescent="0.25">
      <c r="F3184" s="2">
        <v>116</v>
      </c>
      <c r="G3184" s="2">
        <v>0</v>
      </c>
      <c r="V3184" s="2">
        <v>133.80000000000001</v>
      </c>
      <c r="W3184" s="2">
        <v>22.75</v>
      </c>
      <c r="X3184" s="2">
        <v>0</v>
      </c>
    </row>
    <row r="3185" spans="6:24" x14ac:dyDescent="0.25">
      <c r="F3185" s="3">
        <v>42</v>
      </c>
      <c r="G3185" s="3">
        <v>0</v>
      </c>
      <c r="V3185" s="3">
        <v>217.2</v>
      </c>
      <c r="W3185" s="3">
        <v>36.92</v>
      </c>
      <c r="X3185" s="3">
        <v>0</v>
      </c>
    </row>
    <row r="3186" spans="6:24" x14ac:dyDescent="0.25">
      <c r="F3186" s="2">
        <v>173</v>
      </c>
      <c r="G3186" s="2">
        <v>0</v>
      </c>
      <c r="V3186" s="2">
        <v>82.1</v>
      </c>
      <c r="W3186" s="2">
        <v>13.96</v>
      </c>
      <c r="X3186" s="2">
        <v>0</v>
      </c>
    </row>
    <row r="3187" spans="6:24" x14ac:dyDescent="0.25">
      <c r="F3187" s="3">
        <v>80</v>
      </c>
      <c r="G3187" s="3">
        <v>0</v>
      </c>
      <c r="V3187" s="3">
        <v>157.1</v>
      </c>
      <c r="W3187" s="3">
        <v>26.71</v>
      </c>
      <c r="X3187" s="3">
        <v>0</v>
      </c>
    </row>
    <row r="3188" spans="6:24" x14ac:dyDescent="0.25">
      <c r="F3188" s="2">
        <v>70</v>
      </c>
      <c r="G3188" s="2">
        <v>0</v>
      </c>
      <c r="V3188" s="2">
        <v>205.5</v>
      </c>
      <c r="W3188" s="2">
        <v>34.94</v>
      </c>
      <c r="X3188" s="2">
        <v>0</v>
      </c>
    </row>
    <row r="3189" spans="6:24" x14ac:dyDescent="0.25">
      <c r="F3189" s="3">
        <v>112</v>
      </c>
      <c r="G3189" s="3">
        <v>0</v>
      </c>
      <c r="V3189" s="3">
        <v>172.1</v>
      </c>
      <c r="W3189" s="3">
        <v>29.26</v>
      </c>
      <c r="X3189" s="3">
        <v>0</v>
      </c>
    </row>
    <row r="3190" spans="6:24" x14ac:dyDescent="0.25">
      <c r="F3190" s="2">
        <v>186</v>
      </c>
      <c r="G3190" s="2">
        <v>0</v>
      </c>
      <c r="V3190" s="2">
        <v>206.8</v>
      </c>
      <c r="W3190" s="2">
        <v>35.159999999999997</v>
      </c>
      <c r="X3190" s="2">
        <v>0</v>
      </c>
    </row>
    <row r="3191" spans="6:24" x14ac:dyDescent="0.25">
      <c r="F3191" s="3">
        <v>99</v>
      </c>
      <c r="G3191" s="3">
        <v>0</v>
      </c>
      <c r="V3191" s="3">
        <v>193.3</v>
      </c>
      <c r="W3191" s="3">
        <v>32.86</v>
      </c>
      <c r="X3191" s="3">
        <v>0</v>
      </c>
    </row>
    <row r="3192" spans="6:24" x14ac:dyDescent="0.25">
      <c r="F3192" s="2">
        <v>56</v>
      </c>
      <c r="G3192" s="2">
        <v>0</v>
      </c>
      <c r="V3192" s="2">
        <v>225.9</v>
      </c>
      <c r="W3192" s="2">
        <v>38.4</v>
      </c>
      <c r="X3192" s="2">
        <v>0</v>
      </c>
    </row>
    <row r="3193" spans="6:24" x14ac:dyDescent="0.25">
      <c r="F3193" s="3">
        <v>135</v>
      </c>
      <c r="G3193" s="3">
        <v>0</v>
      </c>
      <c r="V3193" s="3">
        <v>202.6</v>
      </c>
      <c r="W3193" s="3">
        <v>34.44</v>
      </c>
      <c r="X3193" s="3">
        <v>0</v>
      </c>
    </row>
    <row r="3194" spans="6:24" x14ac:dyDescent="0.25">
      <c r="F3194" s="2">
        <v>83</v>
      </c>
      <c r="G3194" s="2">
        <v>0</v>
      </c>
      <c r="V3194" s="2">
        <v>48.4</v>
      </c>
      <c r="W3194" s="2">
        <v>8.23</v>
      </c>
      <c r="X3194" s="2">
        <v>0</v>
      </c>
    </row>
    <row r="3195" spans="6:24" x14ac:dyDescent="0.25">
      <c r="F3195" s="3">
        <v>48</v>
      </c>
      <c r="G3195" s="3">
        <v>0</v>
      </c>
      <c r="V3195" s="3">
        <v>168.6</v>
      </c>
      <c r="W3195" s="3">
        <v>28.66</v>
      </c>
      <c r="X3195" s="3">
        <v>0</v>
      </c>
    </row>
    <row r="3196" spans="6:24" x14ac:dyDescent="0.25">
      <c r="F3196" s="2">
        <v>112</v>
      </c>
      <c r="G3196" s="2">
        <v>0</v>
      </c>
      <c r="V3196" s="2">
        <v>142.9</v>
      </c>
      <c r="W3196" s="2">
        <v>24.29</v>
      </c>
      <c r="X3196" s="2">
        <v>0</v>
      </c>
    </row>
    <row r="3197" spans="6:24" x14ac:dyDescent="0.25">
      <c r="F3197" s="3">
        <v>112</v>
      </c>
      <c r="G3197" s="3">
        <v>0</v>
      </c>
      <c r="V3197" s="3">
        <v>85.2</v>
      </c>
      <c r="W3197" s="3">
        <v>14.48</v>
      </c>
      <c r="X3197" s="3">
        <v>0</v>
      </c>
    </row>
    <row r="3198" spans="6:24" x14ac:dyDescent="0.25">
      <c r="F3198" s="2">
        <v>141</v>
      </c>
      <c r="G3198" s="2">
        <v>0</v>
      </c>
      <c r="V3198" s="2">
        <v>77.8</v>
      </c>
      <c r="W3198" s="2">
        <v>13.23</v>
      </c>
      <c r="X3198" s="2">
        <v>0</v>
      </c>
    </row>
    <row r="3199" spans="6:24" x14ac:dyDescent="0.25">
      <c r="F3199" s="3">
        <v>73</v>
      </c>
      <c r="G3199" s="3">
        <v>0</v>
      </c>
      <c r="V3199" s="3">
        <v>179.4</v>
      </c>
      <c r="W3199" s="3">
        <v>30.5</v>
      </c>
      <c r="X3199" s="3">
        <v>0</v>
      </c>
    </row>
    <row r="3200" spans="6:24" x14ac:dyDescent="0.25">
      <c r="F3200" s="2">
        <v>81</v>
      </c>
      <c r="G3200" s="2">
        <v>0</v>
      </c>
      <c r="V3200" s="2">
        <v>139.80000000000001</v>
      </c>
      <c r="W3200" s="2">
        <v>23.77</v>
      </c>
      <c r="X3200" s="2">
        <v>0</v>
      </c>
    </row>
    <row r="3201" spans="6:24" x14ac:dyDescent="0.25">
      <c r="F3201" s="3">
        <v>165</v>
      </c>
      <c r="G3201" s="3">
        <v>0</v>
      </c>
      <c r="V3201" s="3">
        <v>177.9</v>
      </c>
      <c r="W3201" s="3">
        <v>30.24</v>
      </c>
      <c r="X3201" s="3">
        <v>0</v>
      </c>
    </row>
    <row r="3202" spans="6:24" x14ac:dyDescent="0.25">
      <c r="F3202" s="2">
        <v>70</v>
      </c>
      <c r="G3202" s="2">
        <v>0</v>
      </c>
      <c r="V3202" s="2">
        <v>101.9</v>
      </c>
      <c r="W3202" s="2">
        <v>17.32</v>
      </c>
      <c r="X3202" s="2">
        <v>0</v>
      </c>
    </row>
    <row r="3203" spans="6:24" x14ac:dyDescent="0.25">
      <c r="F3203" s="3">
        <v>79</v>
      </c>
      <c r="G3203" s="3">
        <v>0</v>
      </c>
      <c r="V3203" s="3">
        <v>157.5</v>
      </c>
      <c r="W3203" s="3">
        <v>26.78</v>
      </c>
      <c r="X3203" s="3">
        <v>0</v>
      </c>
    </row>
    <row r="3204" spans="6:24" x14ac:dyDescent="0.25">
      <c r="F3204" s="2">
        <v>126</v>
      </c>
      <c r="G3204" s="2">
        <v>0</v>
      </c>
      <c r="V3204" s="2">
        <v>167.1</v>
      </c>
      <c r="W3204" s="2">
        <v>28.41</v>
      </c>
      <c r="X3204" s="2">
        <v>0</v>
      </c>
    </row>
    <row r="3205" spans="6:24" x14ac:dyDescent="0.25">
      <c r="F3205" s="3">
        <v>77</v>
      </c>
      <c r="G3205" s="3">
        <v>0</v>
      </c>
      <c r="V3205" s="3">
        <v>124.1</v>
      </c>
      <c r="W3205" s="3">
        <v>21.1</v>
      </c>
      <c r="X3205" s="3">
        <v>0</v>
      </c>
    </row>
    <row r="3206" spans="6:24" x14ac:dyDescent="0.25">
      <c r="F3206" s="2">
        <v>72</v>
      </c>
      <c r="G3206" s="2">
        <v>0</v>
      </c>
      <c r="V3206" s="2">
        <v>221.4</v>
      </c>
      <c r="W3206" s="2">
        <v>37.64</v>
      </c>
      <c r="X3206" s="2">
        <v>0</v>
      </c>
    </row>
    <row r="3207" spans="6:24" x14ac:dyDescent="0.25">
      <c r="F3207" s="3">
        <v>110</v>
      </c>
      <c r="G3207" s="3">
        <v>0</v>
      </c>
      <c r="V3207" s="3">
        <v>227.9</v>
      </c>
      <c r="W3207" s="3">
        <v>38.74</v>
      </c>
      <c r="X3207" s="3">
        <v>0</v>
      </c>
    </row>
    <row r="3208" spans="6:24" x14ac:dyDescent="0.25">
      <c r="F3208" s="2">
        <v>88</v>
      </c>
      <c r="G3208" s="2">
        <v>0</v>
      </c>
      <c r="V3208" s="2">
        <v>177.8</v>
      </c>
      <c r="W3208" s="2">
        <v>30.23</v>
      </c>
      <c r="X3208" s="2">
        <v>0</v>
      </c>
    </row>
    <row r="3209" spans="6:24" x14ac:dyDescent="0.25">
      <c r="F3209" s="3">
        <v>80</v>
      </c>
      <c r="G3209" s="3">
        <v>1</v>
      </c>
      <c r="V3209" s="3">
        <v>189.4</v>
      </c>
      <c r="W3209" s="3">
        <v>32.200000000000003</v>
      </c>
      <c r="X3209" s="3">
        <v>1</v>
      </c>
    </row>
    <row r="3210" spans="6:24" x14ac:dyDescent="0.25">
      <c r="F3210" s="2">
        <v>43</v>
      </c>
      <c r="G3210" s="2">
        <v>0</v>
      </c>
      <c r="V3210" s="2">
        <v>188.3</v>
      </c>
      <c r="W3210" s="2">
        <v>32.01</v>
      </c>
      <c r="X3210" s="2">
        <v>0</v>
      </c>
    </row>
    <row r="3211" spans="6:24" x14ac:dyDescent="0.25">
      <c r="F3211" s="3">
        <v>144</v>
      </c>
      <c r="G3211" s="3">
        <v>0</v>
      </c>
      <c r="V3211" s="3">
        <v>177.1</v>
      </c>
      <c r="W3211" s="3">
        <v>30.11</v>
      </c>
      <c r="X3211" s="3">
        <v>0</v>
      </c>
    </row>
    <row r="3212" spans="6:24" x14ac:dyDescent="0.25">
      <c r="F3212" s="2">
        <v>142</v>
      </c>
      <c r="G3212" s="2">
        <v>0</v>
      </c>
      <c r="V3212" s="2">
        <v>128.5</v>
      </c>
      <c r="W3212" s="2">
        <v>21.85</v>
      </c>
      <c r="X3212" s="2">
        <v>0</v>
      </c>
    </row>
    <row r="3213" spans="6:24" x14ac:dyDescent="0.25">
      <c r="F3213" s="3">
        <v>78</v>
      </c>
      <c r="G3213" s="3">
        <v>0</v>
      </c>
      <c r="V3213" s="3">
        <v>130.5</v>
      </c>
      <c r="W3213" s="3">
        <v>22.19</v>
      </c>
      <c r="X3213" s="3">
        <v>0</v>
      </c>
    </row>
    <row r="3214" spans="6:24" x14ac:dyDescent="0.25">
      <c r="F3214" s="2">
        <v>131</v>
      </c>
      <c r="G3214" s="2">
        <v>0</v>
      </c>
      <c r="V3214" s="2">
        <v>201.1</v>
      </c>
      <c r="W3214" s="2">
        <v>34.19</v>
      </c>
      <c r="X3214" s="2">
        <v>0</v>
      </c>
    </row>
    <row r="3215" spans="6:24" x14ac:dyDescent="0.25">
      <c r="F3215" s="3">
        <v>61</v>
      </c>
      <c r="G3215" s="3">
        <v>0</v>
      </c>
      <c r="V3215" s="3">
        <v>139.80000000000001</v>
      </c>
      <c r="W3215" s="3">
        <v>23.77</v>
      </c>
      <c r="X3215" s="3">
        <v>0</v>
      </c>
    </row>
    <row r="3216" spans="6:24" x14ac:dyDescent="0.25">
      <c r="F3216" s="2">
        <v>73</v>
      </c>
      <c r="G3216" s="2">
        <v>0</v>
      </c>
      <c r="V3216" s="2">
        <v>237.6</v>
      </c>
      <c r="W3216" s="2">
        <v>40.39</v>
      </c>
      <c r="X3216" s="2">
        <v>0</v>
      </c>
    </row>
    <row r="3217" spans="6:24" x14ac:dyDescent="0.25">
      <c r="F3217" s="3">
        <v>100</v>
      </c>
      <c r="G3217" s="3">
        <v>0</v>
      </c>
      <c r="V3217" s="3">
        <v>197.7</v>
      </c>
      <c r="W3217" s="3">
        <v>33.61</v>
      </c>
      <c r="X3217" s="3">
        <v>0</v>
      </c>
    </row>
    <row r="3218" spans="6:24" x14ac:dyDescent="0.25">
      <c r="F3218" s="2">
        <v>100</v>
      </c>
      <c r="G3218" s="2">
        <v>0</v>
      </c>
      <c r="V3218" s="2">
        <v>222.1</v>
      </c>
      <c r="W3218" s="2">
        <v>37.76</v>
      </c>
      <c r="X3218" s="2">
        <v>0</v>
      </c>
    </row>
    <row r="3219" spans="6:24" x14ac:dyDescent="0.25">
      <c r="F3219" s="3">
        <v>109</v>
      </c>
      <c r="G3219" s="3">
        <v>1</v>
      </c>
      <c r="V3219" s="3">
        <v>270</v>
      </c>
      <c r="W3219" s="3">
        <v>45.9</v>
      </c>
      <c r="X3219" s="3">
        <v>1</v>
      </c>
    </row>
    <row r="3220" spans="6:24" x14ac:dyDescent="0.25">
      <c r="F3220" s="2">
        <v>139</v>
      </c>
      <c r="G3220" s="2">
        <v>0</v>
      </c>
      <c r="V3220" s="2">
        <v>148.69999999999999</v>
      </c>
      <c r="W3220" s="2">
        <v>25.28</v>
      </c>
      <c r="X3220" s="2">
        <v>0</v>
      </c>
    </row>
    <row r="3221" spans="6:24" x14ac:dyDescent="0.25">
      <c r="F3221" s="3">
        <v>115</v>
      </c>
      <c r="G3221" s="3">
        <v>0</v>
      </c>
      <c r="V3221" s="3">
        <v>143.6</v>
      </c>
      <c r="W3221" s="3">
        <v>24.41</v>
      </c>
      <c r="X3221" s="3">
        <v>0</v>
      </c>
    </row>
    <row r="3222" spans="6:24" x14ac:dyDescent="0.25">
      <c r="F3222" s="2">
        <v>77</v>
      </c>
      <c r="G3222" s="2">
        <v>0</v>
      </c>
      <c r="V3222" s="2">
        <v>205.3</v>
      </c>
      <c r="W3222" s="2">
        <v>34.9</v>
      </c>
      <c r="X3222" s="2">
        <v>0</v>
      </c>
    </row>
    <row r="3223" spans="6:24" x14ac:dyDescent="0.25">
      <c r="F3223" s="3">
        <v>14</v>
      </c>
      <c r="G3223" s="3">
        <v>0</v>
      </c>
      <c r="V3223" s="3">
        <v>184.5</v>
      </c>
      <c r="W3223" s="3">
        <v>31.37</v>
      </c>
      <c r="X3223" s="3">
        <v>0</v>
      </c>
    </row>
    <row r="3224" spans="6:24" x14ac:dyDescent="0.25">
      <c r="F3224" s="2">
        <v>81</v>
      </c>
      <c r="G3224" s="2">
        <v>0</v>
      </c>
      <c r="V3224" s="2">
        <v>140.80000000000001</v>
      </c>
      <c r="W3224" s="2">
        <v>23.94</v>
      </c>
      <c r="X3224" s="2">
        <v>0</v>
      </c>
    </row>
    <row r="3225" spans="6:24" x14ac:dyDescent="0.25">
      <c r="F3225" s="3">
        <v>113</v>
      </c>
      <c r="G3225" s="3">
        <v>0</v>
      </c>
      <c r="V3225" s="3">
        <v>140.80000000000001</v>
      </c>
      <c r="W3225" s="3">
        <v>23.94</v>
      </c>
      <c r="X3225" s="3">
        <v>0</v>
      </c>
    </row>
    <row r="3226" spans="6:24" x14ac:dyDescent="0.25">
      <c r="F3226" s="2">
        <v>93</v>
      </c>
      <c r="G3226" s="2">
        <v>0</v>
      </c>
      <c r="V3226" s="2">
        <v>169.7</v>
      </c>
      <c r="W3226" s="2">
        <v>28.85</v>
      </c>
      <c r="X3226" s="2">
        <v>0</v>
      </c>
    </row>
    <row r="3227" spans="6:24" x14ac:dyDescent="0.25">
      <c r="F3227" s="3">
        <v>77</v>
      </c>
      <c r="G3227" s="3">
        <v>0</v>
      </c>
      <c r="V3227" s="3">
        <v>168.1</v>
      </c>
      <c r="W3227" s="3">
        <v>28.58</v>
      </c>
      <c r="X3227" s="3">
        <v>0</v>
      </c>
    </row>
    <row r="3228" spans="6:24" x14ac:dyDescent="0.25">
      <c r="F3228" s="2">
        <v>125</v>
      </c>
      <c r="G3228" s="2">
        <v>0</v>
      </c>
      <c r="V3228" s="2">
        <v>190.1</v>
      </c>
      <c r="W3228" s="2">
        <v>32.32</v>
      </c>
      <c r="X3228" s="2">
        <v>0</v>
      </c>
    </row>
    <row r="3229" spans="6:24" x14ac:dyDescent="0.25">
      <c r="F3229" s="3">
        <v>88</v>
      </c>
      <c r="G3229" s="3">
        <v>0</v>
      </c>
      <c r="V3229" s="3">
        <v>192.6</v>
      </c>
      <c r="W3229" s="3">
        <v>32.74</v>
      </c>
      <c r="X3229" s="3">
        <v>0</v>
      </c>
    </row>
    <row r="3230" spans="6:24" x14ac:dyDescent="0.25">
      <c r="F3230" s="2">
        <v>89</v>
      </c>
      <c r="G3230" s="2">
        <v>0</v>
      </c>
      <c r="V3230" s="2">
        <v>234.8</v>
      </c>
      <c r="W3230" s="2">
        <v>39.92</v>
      </c>
      <c r="X3230" s="2">
        <v>0</v>
      </c>
    </row>
    <row r="3231" spans="6:24" x14ac:dyDescent="0.25">
      <c r="F3231" s="3">
        <v>124</v>
      </c>
      <c r="G3231" s="3">
        <v>0</v>
      </c>
      <c r="V3231" s="3">
        <v>247.2</v>
      </c>
      <c r="W3231" s="3">
        <v>42.02</v>
      </c>
      <c r="X3231" s="3">
        <v>0</v>
      </c>
    </row>
    <row r="3232" spans="6:24" x14ac:dyDescent="0.25">
      <c r="F3232" s="2">
        <v>83</v>
      </c>
      <c r="G3232" s="2">
        <v>0</v>
      </c>
      <c r="V3232" s="2">
        <v>185.9</v>
      </c>
      <c r="W3232" s="2">
        <v>31.6</v>
      </c>
      <c r="X3232" s="2">
        <v>0</v>
      </c>
    </row>
    <row r="3233" spans="6:24" x14ac:dyDescent="0.25">
      <c r="F3233" s="3">
        <v>7</v>
      </c>
      <c r="G3233" s="3">
        <v>0</v>
      </c>
      <c r="V3233" s="3">
        <v>98.5</v>
      </c>
      <c r="W3233" s="3">
        <v>16.75</v>
      </c>
      <c r="X3233" s="3">
        <v>0</v>
      </c>
    </row>
    <row r="3234" spans="6:24" x14ac:dyDescent="0.25">
      <c r="F3234" s="2">
        <v>104</v>
      </c>
      <c r="G3234" s="2">
        <v>1</v>
      </c>
      <c r="V3234" s="2">
        <v>304</v>
      </c>
      <c r="W3234" s="2">
        <v>51.68</v>
      </c>
      <c r="X3234" s="2">
        <v>1</v>
      </c>
    </row>
    <row r="3235" spans="6:24" x14ac:dyDescent="0.25">
      <c r="F3235" s="3">
        <v>76</v>
      </c>
      <c r="G3235" s="3">
        <v>0</v>
      </c>
      <c r="V3235" s="3">
        <v>201.5</v>
      </c>
      <c r="W3235" s="3">
        <v>34.26</v>
      </c>
      <c r="X3235" s="3">
        <v>0</v>
      </c>
    </row>
    <row r="3236" spans="6:24" x14ac:dyDescent="0.25">
      <c r="F3236" s="2">
        <v>135</v>
      </c>
      <c r="G3236" s="2">
        <v>0</v>
      </c>
      <c r="V3236" s="2">
        <v>191.7</v>
      </c>
      <c r="W3236" s="2">
        <v>32.590000000000003</v>
      </c>
      <c r="X3236" s="2">
        <v>0</v>
      </c>
    </row>
    <row r="3237" spans="6:24" x14ac:dyDescent="0.25">
      <c r="F3237" s="3">
        <v>59</v>
      </c>
      <c r="G3237" s="3">
        <v>0</v>
      </c>
      <c r="V3237" s="3">
        <v>71.2</v>
      </c>
      <c r="W3237" s="3">
        <v>12.1</v>
      </c>
      <c r="X3237" s="3">
        <v>0</v>
      </c>
    </row>
    <row r="3238" spans="6:24" x14ac:dyDescent="0.25">
      <c r="F3238" s="2">
        <v>110</v>
      </c>
      <c r="G3238" s="2">
        <v>0</v>
      </c>
      <c r="V3238" s="2">
        <v>178.4</v>
      </c>
      <c r="W3238" s="2">
        <v>30.33</v>
      </c>
      <c r="X3238" s="2">
        <v>0</v>
      </c>
    </row>
    <row r="3239" spans="6:24" x14ac:dyDescent="0.25">
      <c r="F3239" s="3">
        <v>173</v>
      </c>
      <c r="G3239" s="3">
        <v>0</v>
      </c>
      <c r="V3239" s="3">
        <v>127.2</v>
      </c>
      <c r="W3239" s="3">
        <v>21.62</v>
      </c>
      <c r="X3239" s="3">
        <v>0</v>
      </c>
    </row>
    <row r="3240" spans="6:24" x14ac:dyDescent="0.25">
      <c r="F3240" s="2">
        <v>60</v>
      </c>
      <c r="G3240" s="2">
        <v>0</v>
      </c>
      <c r="V3240" s="2">
        <v>230.7</v>
      </c>
      <c r="W3240" s="2">
        <v>39.22</v>
      </c>
      <c r="X3240" s="2">
        <v>0</v>
      </c>
    </row>
    <row r="3241" spans="6:24" x14ac:dyDescent="0.25">
      <c r="F3241" s="3">
        <v>117</v>
      </c>
      <c r="G3241" s="3">
        <v>0</v>
      </c>
      <c r="V3241" s="3">
        <v>228.3</v>
      </c>
      <c r="W3241" s="3">
        <v>38.81</v>
      </c>
      <c r="X3241" s="3">
        <v>0</v>
      </c>
    </row>
    <row r="3242" spans="6:24" x14ac:dyDescent="0.25">
      <c r="F3242" s="2">
        <v>54</v>
      </c>
      <c r="G3242" s="2">
        <v>0</v>
      </c>
      <c r="V3242" s="2">
        <v>197.7</v>
      </c>
      <c r="W3242" s="2">
        <v>33.61</v>
      </c>
      <c r="X3242" s="2">
        <v>0</v>
      </c>
    </row>
    <row r="3243" spans="6:24" x14ac:dyDescent="0.25">
      <c r="F3243" s="3">
        <v>76</v>
      </c>
      <c r="G3243" s="3">
        <v>0</v>
      </c>
      <c r="V3243" s="3">
        <v>273.7</v>
      </c>
      <c r="W3243" s="3">
        <v>46.53</v>
      </c>
      <c r="X3243" s="3">
        <v>0</v>
      </c>
    </row>
    <row r="3244" spans="6:24" x14ac:dyDescent="0.25">
      <c r="F3244" s="2">
        <v>98</v>
      </c>
      <c r="G3244" s="2">
        <v>0</v>
      </c>
      <c r="V3244" s="2">
        <v>190.5</v>
      </c>
      <c r="W3244" s="2">
        <v>32.39</v>
      </c>
      <c r="X3244" s="2">
        <v>0</v>
      </c>
    </row>
    <row r="3245" spans="6:24" x14ac:dyDescent="0.25">
      <c r="F3245" s="3">
        <v>74</v>
      </c>
      <c r="G3245" s="3">
        <v>0</v>
      </c>
      <c r="V3245" s="3">
        <v>176.1</v>
      </c>
      <c r="W3245" s="3">
        <v>29.94</v>
      </c>
      <c r="X3245" s="3">
        <v>0</v>
      </c>
    </row>
    <row r="3246" spans="6:24" x14ac:dyDescent="0.25">
      <c r="F3246" s="2">
        <v>112</v>
      </c>
      <c r="G3246" s="2">
        <v>0</v>
      </c>
      <c r="V3246" s="2">
        <v>210.4</v>
      </c>
      <c r="W3246" s="2">
        <v>35.770000000000003</v>
      </c>
      <c r="X3246" s="2">
        <v>0</v>
      </c>
    </row>
    <row r="3247" spans="6:24" x14ac:dyDescent="0.25">
      <c r="F3247" s="3">
        <v>138</v>
      </c>
      <c r="G3247" s="3">
        <v>0</v>
      </c>
      <c r="V3247" s="3">
        <v>151</v>
      </c>
      <c r="W3247" s="3">
        <v>25.67</v>
      </c>
      <c r="X3247" s="3">
        <v>0</v>
      </c>
    </row>
    <row r="3248" spans="6:24" x14ac:dyDescent="0.25">
      <c r="F3248" s="2">
        <v>65</v>
      </c>
      <c r="G3248" s="2">
        <v>0</v>
      </c>
      <c r="V3248" s="2">
        <v>144.30000000000001</v>
      </c>
      <c r="W3248" s="2">
        <v>24.53</v>
      </c>
      <c r="X3248" s="2">
        <v>0</v>
      </c>
    </row>
    <row r="3249" spans="6:24" x14ac:dyDescent="0.25">
      <c r="F3249" s="3">
        <v>194</v>
      </c>
      <c r="G3249" s="3">
        <v>0</v>
      </c>
      <c r="V3249" s="3">
        <v>203.7</v>
      </c>
      <c r="W3249" s="3">
        <v>34.630000000000003</v>
      </c>
      <c r="X3249" s="3">
        <v>0</v>
      </c>
    </row>
    <row r="3250" spans="6:24" x14ac:dyDescent="0.25">
      <c r="F3250" s="2">
        <v>131</v>
      </c>
      <c r="G3250" s="2">
        <v>1</v>
      </c>
      <c r="V3250" s="2">
        <v>210.1</v>
      </c>
      <c r="W3250" s="2">
        <v>35.72</v>
      </c>
      <c r="X3250" s="2">
        <v>1</v>
      </c>
    </row>
    <row r="3251" spans="6:24" x14ac:dyDescent="0.25">
      <c r="F3251" s="3">
        <v>78</v>
      </c>
      <c r="G3251" s="3">
        <v>0</v>
      </c>
      <c r="V3251" s="3">
        <v>121.9</v>
      </c>
      <c r="W3251" s="3">
        <v>20.72</v>
      </c>
      <c r="X3251" s="3">
        <v>0</v>
      </c>
    </row>
    <row r="3252" spans="6:24" x14ac:dyDescent="0.25">
      <c r="F3252" s="2">
        <v>99</v>
      </c>
      <c r="G3252" s="2">
        <v>0</v>
      </c>
      <c r="V3252" s="2">
        <v>201.5</v>
      </c>
      <c r="W3252" s="2">
        <v>34.26</v>
      </c>
      <c r="X3252" s="2">
        <v>0</v>
      </c>
    </row>
    <row r="3253" spans="6:24" x14ac:dyDescent="0.25">
      <c r="F3253" s="3">
        <v>120</v>
      </c>
      <c r="G3253" s="3">
        <v>0</v>
      </c>
      <c r="V3253" s="3">
        <v>146</v>
      </c>
      <c r="W3253" s="3">
        <v>24.82</v>
      </c>
      <c r="X3253" s="3">
        <v>0</v>
      </c>
    </row>
    <row r="3254" spans="6:24" x14ac:dyDescent="0.25">
      <c r="F3254" s="2">
        <v>1</v>
      </c>
      <c r="G3254" s="2">
        <v>0</v>
      </c>
      <c r="V3254" s="2">
        <v>69.7</v>
      </c>
      <c r="W3254" s="2">
        <v>11.85</v>
      </c>
      <c r="X3254" s="2">
        <v>0</v>
      </c>
    </row>
    <row r="3255" spans="6:24" x14ac:dyDescent="0.25">
      <c r="F3255" s="3">
        <v>94</v>
      </c>
      <c r="G3255" s="3">
        <v>0</v>
      </c>
      <c r="V3255" s="3">
        <v>183.1</v>
      </c>
      <c r="W3255" s="3">
        <v>31.13</v>
      </c>
      <c r="X3255" s="3">
        <v>0</v>
      </c>
    </row>
    <row r="3256" spans="6:24" x14ac:dyDescent="0.25">
      <c r="F3256" s="2">
        <v>178</v>
      </c>
      <c r="G3256" s="2">
        <v>1</v>
      </c>
      <c r="V3256" s="2">
        <v>148.69999999999999</v>
      </c>
      <c r="W3256" s="2">
        <v>25.28</v>
      </c>
      <c r="X3256" s="2">
        <v>1</v>
      </c>
    </row>
    <row r="3257" spans="6:24" x14ac:dyDescent="0.25">
      <c r="F3257" s="3">
        <v>136</v>
      </c>
      <c r="G3257" s="3">
        <v>1</v>
      </c>
      <c r="V3257" s="3">
        <v>240.1</v>
      </c>
      <c r="W3257" s="3">
        <v>40.82</v>
      </c>
      <c r="X3257" s="3">
        <v>1</v>
      </c>
    </row>
    <row r="3258" spans="6:24" x14ac:dyDescent="0.25">
      <c r="F3258" s="2">
        <v>86</v>
      </c>
      <c r="G3258" s="2">
        <v>0</v>
      </c>
      <c r="V3258" s="2">
        <v>126.4</v>
      </c>
      <c r="W3258" s="2">
        <v>21.49</v>
      </c>
      <c r="X3258" s="2">
        <v>0</v>
      </c>
    </row>
    <row r="3259" spans="6:24" x14ac:dyDescent="0.25">
      <c r="F3259" s="3">
        <v>18</v>
      </c>
      <c r="G3259" s="3">
        <v>0</v>
      </c>
      <c r="V3259" s="3">
        <v>180.2</v>
      </c>
      <c r="W3259" s="3">
        <v>30.63</v>
      </c>
      <c r="X3259" s="3">
        <v>0</v>
      </c>
    </row>
    <row r="3260" spans="6:24" x14ac:dyDescent="0.25">
      <c r="F3260" s="2">
        <v>49</v>
      </c>
      <c r="G3260" s="2">
        <v>0</v>
      </c>
      <c r="V3260" s="2">
        <v>172</v>
      </c>
      <c r="W3260" s="2">
        <v>29.24</v>
      </c>
      <c r="X3260" s="2">
        <v>0</v>
      </c>
    </row>
    <row r="3261" spans="6:24" x14ac:dyDescent="0.25">
      <c r="F3261" s="3">
        <v>20</v>
      </c>
      <c r="G3261" s="3">
        <v>0</v>
      </c>
      <c r="V3261" s="3">
        <v>231.6</v>
      </c>
      <c r="W3261" s="3">
        <v>39.369999999999997</v>
      </c>
      <c r="X3261" s="3">
        <v>0</v>
      </c>
    </row>
    <row r="3262" spans="6:24" x14ac:dyDescent="0.25">
      <c r="F3262" s="2">
        <v>131</v>
      </c>
      <c r="G3262" s="2">
        <v>0</v>
      </c>
      <c r="V3262" s="2">
        <v>42.1</v>
      </c>
      <c r="W3262" s="2">
        <v>7.16</v>
      </c>
      <c r="X3262" s="2">
        <v>0</v>
      </c>
    </row>
    <row r="3263" spans="6:24" x14ac:dyDescent="0.25">
      <c r="F3263" s="3">
        <v>99</v>
      </c>
      <c r="G3263" s="3">
        <v>0</v>
      </c>
      <c r="V3263" s="3">
        <v>155.6</v>
      </c>
      <c r="W3263" s="3">
        <v>26.45</v>
      </c>
      <c r="X3263" s="3">
        <v>0</v>
      </c>
    </row>
    <row r="3264" spans="6:24" x14ac:dyDescent="0.25">
      <c r="F3264" s="2">
        <v>61</v>
      </c>
      <c r="G3264" s="2">
        <v>0</v>
      </c>
      <c r="V3264" s="2">
        <v>234.6</v>
      </c>
      <c r="W3264" s="2">
        <v>39.880000000000003</v>
      </c>
      <c r="X3264" s="2">
        <v>0</v>
      </c>
    </row>
    <row r="3265" spans="6:24" x14ac:dyDescent="0.25">
      <c r="F3265" s="3">
        <v>137</v>
      </c>
      <c r="G3265" s="3">
        <v>0</v>
      </c>
      <c r="V3265" s="3">
        <v>115.5</v>
      </c>
      <c r="W3265" s="3">
        <v>19.64</v>
      </c>
      <c r="X3265" s="3">
        <v>0</v>
      </c>
    </row>
    <row r="3266" spans="6:24" x14ac:dyDescent="0.25">
      <c r="F3266" s="2">
        <v>49</v>
      </c>
      <c r="G3266" s="2">
        <v>0</v>
      </c>
      <c r="V3266" s="2">
        <v>159</v>
      </c>
      <c r="W3266" s="2">
        <v>27.03</v>
      </c>
      <c r="X3266" s="2">
        <v>0</v>
      </c>
    </row>
    <row r="3267" spans="6:24" x14ac:dyDescent="0.25">
      <c r="F3267" s="3">
        <v>83</v>
      </c>
      <c r="G3267" s="3">
        <v>0</v>
      </c>
      <c r="V3267" s="3">
        <v>286.60000000000002</v>
      </c>
      <c r="W3267" s="3">
        <v>48.72</v>
      </c>
      <c r="X3267" s="3">
        <v>0</v>
      </c>
    </row>
    <row r="3268" spans="6:24" x14ac:dyDescent="0.25">
      <c r="F3268" s="2">
        <v>105</v>
      </c>
      <c r="G3268" s="2">
        <v>0</v>
      </c>
      <c r="V3268" s="2">
        <v>181.9</v>
      </c>
      <c r="W3268" s="2">
        <v>30.92</v>
      </c>
      <c r="X3268" s="2">
        <v>0</v>
      </c>
    </row>
    <row r="3269" spans="6:24" x14ac:dyDescent="0.25">
      <c r="F3269" s="3">
        <v>90</v>
      </c>
      <c r="G3269" s="3">
        <v>1</v>
      </c>
      <c r="V3269" s="3">
        <v>235</v>
      </c>
      <c r="W3269" s="3">
        <v>39.950000000000003</v>
      </c>
      <c r="X3269" s="3">
        <v>1</v>
      </c>
    </row>
    <row r="3270" spans="6:24" x14ac:dyDescent="0.25">
      <c r="F3270" s="2">
        <v>111</v>
      </c>
      <c r="G3270" s="2">
        <v>0</v>
      </c>
      <c r="V3270" s="2">
        <v>187.8</v>
      </c>
      <c r="W3270" s="2">
        <v>31.93</v>
      </c>
      <c r="X3270" s="2">
        <v>0</v>
      </c>
    </row>
    <row r="3271" spans="6:24" x14ac:dyDescent="0.25">
      <c r="F3271" s="3">
        <v>135</v>
      </c>
      <c r="G3271" s="3">
        <v>0</v>
      </c>
      <c r="V3271" s="3">
        <v>167.1</v>
      </c>
      <c r="W3271" s="3">
        <v>28.41</v>
      </c>
      <c r="X3271" s="3">
        <v>0</v>
      </c>
    </row>
    <row r="3272" spans="6:24" x14ac:dyDescent="0.25">
      <c r="F3272" s="2">
        <v>121</v>
      </c>
      <c r="G3272" s="2">
        <v>0</v>
      </c>
      <c r="V3272" s="2">
        <v>212.3</v>
      </c>
      <c r="W3272" s="2">
        <v>36.090000000000003</v>
      </c>
      <c r="X3272" s="2">
        <v>0</v>
      </c>
    </row>
    <row r="3273" spans="6:24" x14ac:dyDescent="0.25">
      <c r="F3273" s="3">
        <v>57</v>
      </c>
      <c r="G3273" s="3">
        <v>0</v>
      </c>
      <c r="V3273" s="3">
        <v>227.4</v>
      </c>
      <c r="W3273" s="3">
        <v>38.659999999999997</v>
      </c>
      <c r="X3273" s="3">
        <v>0</v>
      </c>
    </row>
    <row r="3274" spans="6:24" x14ac:dyDescent="0.25">
      <c r="F3274" s="2">
        <v>63</v>
      </c>
      <c r="G3274" s="2">
        <v>1</v>
      </c>
      <c r="V3274" s="2">
        <v>162.5</v>
      </c>
      <c r="W3274" s="2">
        <v>27.63</v>
      </c>
      <c r="X3274" s="2">
        <v>1</v>
      </c>
    </row>
    <row r="3275" spans="6:24" x14ac:dyDescent="0.25">
      <c r="F3275" s="3">
        <v>97</v>
      </c>
      <c r="G3275" s="3">
        <v>0</v>
      </c>
      <c r="V3275" s="3">
        <v>259.60000000000002</v>
      </c>
      <c r="W3275" s="3">
        <v>44.13</v>
      </c>
      <c r="X3275" s="3">
        <v>0</v>
      </c>
    </row>
    <row r="3276" spans="6:24" x14ac:dyDescent="0.25">
      <c r="F3276" s="2">
        <v>134</v>
      </c>
      <c r="G3276" s="2">
        <v>0</v>
      </c>
      <c r="V3276" s="2">
        <v>159.4</v>
      </c>
      <c r="W3276" s="2">
        <v>27.1</v>
      </c>
      <c r="X3276" s="2">
        <v>0</v>
      </c>
    </row>
    <row r="3277" spans="6:24" x14ac:dyDescent="0.25">
      <c r="F3277" s="3">
        <v>57</v>
      </c>
      <c r="G3277" s="3">
        <v>0</v>
      </c>
      <c r="V3277" s="3">
        <v>69.5</v>
      </c>
      <c r="W3277" s="3">
        <v>11.82</v>
      </c>
      <c r="X3277" s="3">
        <v>0</v>
      </c>
    </row>
    <row r="3278" spans="6:24" x14ac:dyDescent="0.25">
      <c r="F3278" s="2">
        <v>109</v>
      </c>
      <c r="G3278" s="2">
        <v>0</v>
      </c>
      <c r="V3278" s="2">
        <v>166.5</v>
      </c>
      <c r="W3278" s="2">
        <v>28.31</v>
      </c>
      <c r="X3278" s="2">
        <v>0</v>
      </c>
    </row>
    <row r="3279" spans="6:24" x14ac:dyDescent="0.25">
      <c r="F3279" s="3">
        <v>66</v>
      </c>
      <c r="G3279" s="3">
        <v>0</v>
      </c>
      <c r="V3279" s="3">
        <v>134.4</v>
      </c>
      <c r="W3279" s="3">
        <v>22.85</v>
      </c>
      <c r="X3279" s="3">
        <v>0</v>
      </c>
    </row>
    <row r="3280" spans="6:24" x14ac:dyDescent="0.25">
      <c r="F3280" s="2">
        <v>162</v>
      </c>
      <c r="G3280" s="2">
        <v>0</v>
      </c>
      <c r="V3280" s="2">
        <v>205.2</v>
      </c>
      <c r="W3280" s="2">
        <v>34.880000000000003</v>
      </c>
      <c r="X3280" s="2">
        <v>0</v>
      </c>
    </row>
    <row r="3281" spans="6:24" x14ac:dyDescent="0.25">
      <c r="F3281" s="3">
        <v>115</v>
      </c>
      <c r="G3281" s="3">
        <v>0</v>
      </c>
      <c r="V3281" s="3">
        <v>132.30000000000001</v>
      </c>
      <c r="W3281" s="3">
        <v>22.49</v>
      </c>
      <c r="X3281" s="3">
        <v>0</v>
      </c>
    </row>
    <row r="3282" spans="6:24" x14ac:dyDescent="0.25">
      <c r="F3282" s="2">
        <v>132</v>
      </c>
      <c r="G3282" s="2">
        <v>0</v>
      </c>
      <c r="V3282" s="2">
        <v>140.30000000000001</v>
      </c>
      <c r="W3282" s="2">
        <v>23.85</v>
      </c>
      <c r="X3282" s="2">
        <v>0</v>
      </c>
    </row>
    <row r="3283" spans="6:24" x14ac:dyDescent="0.25">
      <c r="F3283" s="3">
        <v>152</v>
      </c>
      <c r="G3283" s="3">
        <v>0</v>
      </c>
      <c r="V3283" s="3">
        <v>284.60000000000002</v>
      </c>
      <c r="W3283" s="3">
        <v>48.38</v>
      </c>
      <c r="X3283" s="3">
        <v>0</v>
      </c>
    </row>
    <row r="3284" spans="6:24" x14ac:dyDescent="0.25">
      <c r="F3284" s="2">
        <v>86</v>
      </c>
      <c r="G3284" s="2">
        <v>0</v>
      </c>
      <c r="V3284" s="2">
        <v>189.3</v>
      </c>
      <c r="W3284" s="2">
        <v>32.18</v>
      </c>
      <c r="X3284" s="2">
        <v>0</v>
      </c>
    </row>
    <row r="3285" spans="6:24" x14ac:dyDescent="0.25">
      <c r="F3285" s="3">
        <v>36</v>
      </c>
      <c r="G3285" s="3">
        <v>0</v>
      </c>
      <c r="V3285" s="3">
        <v>184.6</v>
      </c>
      <c r="W3285" s="3">
        <v>31.38</v>
      </c>
      <c r="X3285" s="3">
        <v>0</v>
      </c>
    </row>
    <row r="3286" spans="6:24" x14ac:dyDescent="0.25">
      <c r="F3286" s="2">
        <v>118</v>
      </c>
      <c r="G3286" s="2">
        <v>0</v>
      </c>
      <c r="V3286" s="2">
        <v>161.6</v>
      </c>
      <c r="W3286" s="2">
        <v>27.47</v>
      </c>
      <c r="X3286" s="2">
        <v>0</v>
      </c>
    </row>
    <row r="3287" spans="6:24" x14ac:dyDescent="0.25">
      <c r="F3287" s="3">
        <v>137</v>
      </c>
      <c r="G3287" s="3">
        <v>0</v>
      </c>
      <c r="V3287" s="3">
        <v>268.5</v>
      </c>
      <c r="W3287" s="3">
        <v>45.65</v>
      </c>
      <c r="X3287" s="3">
        <v>0</v>
      </c>
    </row>
    <row r="3288" spans="6:24" x14ac:dyDescent="0.25">
      <c r="F3288" s="2">
        <v>67</v>
      </c>
      <c r="G3288" s="2">
        <v>0</v>
      </c>
      <c r="V3288" s="2">
        <v>178</v>
      </c>
      <c r="W3288" s="2">
        <v>30.26</v>
      </c>
      <c r="X3288" s="2">
        <v>0</v>
      </c>
    </row>
    <row r="3289" spans="6:24" x14ac:dyDescent="0.25">
      <c r="F3289" s="3">
        <v>164</v>
      </c>
      <c r="G3289" s="3">
        <v>0</v>
      </c>
      <c r="V3289" s="3">
        <v>215.6</v>
      </c>
      <c r="W3289" s="3">
        <v>36.65</v>
      </c>
      <c r="X3289" s="3">
        <v>0</v>
      </c>
    </row>
    <row r="3290" spans="6:24" x14ac:dyDescent="0.25">
      <c r="F3290" s="2">
        <v>180</v>
      </c>
      <c r="G3290" s="2">
        <v>0</v>
      </c>
      <c r="V3290" s="2">
        <v>253.9</v>
      </c>
      <c r="W3290" s="2">
        <v>43.16</v>
      </c>
      <c r="X3290" s="2">
        <v>0</v>
      </c>
    </row>
    <row r="3291" spans="6:24" x14ac:dyDescent="0.25">
      <c r="F3291" s="3">
        <v>80</v>
      </c>
      <c r="G3291" s="3">
        <v>0</v>
      </c>
      <c r="V3291" s="3">
        <v>182.8</v>
      </c>
      <c r="W3291" s="3">
        <v>31.08</v>
      </c>
      <c r="X3291" s="3">
        <v>0</v>
      </c>
    </row>
    <row r="3292" spans="6:24" x14ac:dyDescent="0.25">
      <c r="F3292" s="2">
        <v>126</v>
      </c>
      <c r="G3292" s="2">
        <v>0</v>
      </c>
      <c r="V3292" s="2">
        <v>120</v>
      </c>
      <c r="W3292" s="2">
        <v>20.399999999999999</v>
      </c>
      <c r="X3292" s="2">
        <v>0</v>
      </c>
    </row>
    <row r="3293" spans="6:24" x14ac:dyDescent="0.25">
      <c r="F3293" s="3">
        <v>138</v>
      </c>
      <c r="G3293" s="3">
        <v>0</v>
      </c>
      <c r="V3293" s="3">
        <v>138.69999999999999</v>
      </c>
      <c r="W3293" s="3">
        <v>23.58</v>
      </c>
      <c r="X3293" s="3">
        <v>0</v>
      </c>
    </row>
    <row r="3294" spans="6:24" x14ac:dyDescent="0.25">
      <c r="F3294" s="2">
        <v>101</v>
      </c>
      <c r="G3294" s="2">
        <v>0</v>
      </c>
      <c r="V3294" s="2">
        <v>189</v>
      </c>
      <c r="W3294" s="2">
        <v>32.130000000000003</v>
      </c>
      <c r="X3294" s="2">
        <v>0</v>
      </c>
    </row>
    <row r="3295" spans="6:24" x14ac:dyDescent="0.25">
      <c r="F3295" s="3">
        <v>147</v>
      </c>
      <c r="G3295" s="3">
        <v>0</v>
      </c>
      <c r="V3295" s="3">
        <v>134.6</v>
      </c>
      <c r="W3295" s="3">
        <v>22.88</v>
      </c>
      <c r="X3295" s="3">
        <v>0</v>
      </c>
    </row>
    <row r="3296" spans="6:24" x14ac:dyDescent="0.25">
      <c r="F3296" s="2">
        <v>58</v>
      </c>
      <c r="G3296" s="2">
        <v>0</v>
      </c>
      <c r="V3296" s="2">
        <v>181.4</v>
      </c>
      <c r="W3296" s="2">
        <v>30.84</v>
      </c>
      <c r="X3296" s="2">
        <v>0</v>
      </c>
    </row>
    <row r="3297" spans="6:24" x14ac:dyDescent="0.25">
      <c r="F3297" s="3">
        <v>35</v>
      </c>
      <c r="G3297" s="3">
        <v>0</v>
      </c>
      <c r="V3297" s="3">
        <v>194.6</v>
      </c>
      <c r="W3297" s="3">
        <v>33.08</v>
      </c>
      <c r="X3297" s="3">
        <v>0</v>
      </c>
    </row>
    <row r="3298" spans="6:24" x14ac:dyDescent="0.25">
      <c r="F3298" s="2">
        <v>163</v>
      </c>
      <c r="G3298" s="2">
        <v>0</v>
      </c>
      <c r="V3298" s="2">
        <v>268.10000000000002</v>
      </c>
      <c r="W3298" s="2">
        <v>45.58</v>
      </c>
      <c r="X3298" s="2">
        <v>0</v>
      </c>
    </row>
    <row r="3299" spans="6:24" x14ac:dyDescent="0.25">
      <c r="F3299" s="3">
        <v>152</v>
      </c>
      <c r="G3299" s="3">
        <v>1</v>
      </c>
      <c r="V3299" s="3">
        <v>302.8</v>
      </c>
      <c r="W3299" s="3">
        <v>51.48</v>
      </c>
      <c r="X3299" s="3">
        <v>1</v>
      </c>
    </row>
    <row r="3300" spans="6:24" x14ac:dyDescent="0.25">
      <c r="F3300" s="2">
        <v>44</v>
      </c>
      <c r="G3300" s="2">
        <v>0</v>
      </c>
      <c r="V3300" s="2">
        <v>213.2</v>
      </c>
      <c r="W3300" s="2">
        <v>36.24</v>
      </c>
      <c r="X3300" s="2">
        <v>0</v>
      </c>
    </row>
    <row r="3301" spans="6:24" x14ac:dyDescent="0.25">
      <c r="F3301" s="3">
        <v>103</v>
      </c>
      <c r="G3301" s="3">
        <v>0</v>
      </c>
      <c r="V3301" s="3">
        <v>107.9</v>
      </c>
      <c r="W3301" s="3">
        <v>18.34</v>
      </c>
      <c r="X3301" s="3">
        <v>0</v>
      </c>
    </row>
    <row r="3302" spans="6:24" x14ac:dyDescent="0.25">
      <c r="F3302" s="2">
        <v>126</v>
      </c>
      <c r="G3302" s="2">
        <v>0</v>
      </c>
      <c r="V3302" s="2">
        <v>181.7</v>
      </c>
      <c r="W3302" s="2">
        <v>30.89</v>
      </c>
      <c r="X3302" s="2">
        <v>0</v>
      </c>
    </row>
    <row r="3303" spans="6:24" x14ac:dyDescent="0.25">
      <c r="F3303" s="3">
        <v>104</v>
      </c>
      <c r="G3303" s="3">
        <v>0</v>
      </c>
      <c r="V3303" s="3">
        <v>191.8</v>
      </c>
      <c r="W3303" s="3">
        <v>32.61</v>
      </c>
      <c r="X3303" s="3">
        <v>0</v>
      </c>
    </row>
    <row r="3304" spans="6:24" x14ac:dyDescent="0.25">
      <c r="F3304" s="2">
        <v>99</v>
      </c>
      <c r="G3304" s="2">
        <v>0</v>
      </c>
      <c r="V3304" s="2">
        <v>180.2</v>
      </c>
      <c r="W3304" s="2">
        <v>30.63</v>
      </c>
      <c r="X3304" s="2">
        <v>0</v>
      </c>
    </row>
    <row r="3305" spans="6:24" x14ac:dyDescent="0.25">
      <c r="F3305" s="3">
        <v>119</v>
      </c>
      <c r="G3305" s="3">
        <v>0</v>
      </c>
      <c r="V3305" s="3">
        <v>215.1</v>
      </c>
      <c r="W3305" s="3">
        <v>36.57</v>
      </c>
      <c r="X3305" s="3">
        <v>0</v>
      </c>
    </row>
    <row r="3306" spans="6:24" x14ac:dyDescent="0.25">
      <c r="F3306" s="2">
        <v>155</v>
      </c>
      <c r="G3306" s="2">
        <v>1</v>
      </c>
      <c r="V3306" s="2">
        <v>234.6</v>
      </c>
      <c r="W3306" s="2">
        <v>39.880000000000003</v>
      </c>
      <c r="X3306" s="2">
        <v>1</v>
      </c>
    </row>
    <row r="3307" spans="6:24" x14ac:dyDescent="0.25">
      <c r="F3307" s="3">
        <v>51</v>
      </c>
      <c r="G3307" s="3">
        <v>0</v>
      </c>
      <c r="V3307" s="3">
        <v>158.19999999999999</v>
      </c>
      <c r="W3307" s="3">
        <v>26.89</v>
      </c>
      <c r="X3307" s="3">
        <v>0</v>
      </c>
    </row>
    <row r="3308" spans="6:24" x14ac:dyDescent="0.25">
      <c r="F3308" s="2">
        <v>142</v>
      </c>
      <c r="G3308" s="2">
        <v>0</v>
      </c>
      <c r="V3308" s="2">
        <v>204.2</v>
      </c>
      <c r="W3308" s="2">
        <v>34.71</v>
      </c>
      <c r="X3308" s="2">
        <v>0</v>
      </c>
    </row>
    <row r="3309" spans="6:24" x14ac:dyDescent="0.25">
      <c r="F3309" s="3">
        <v>108</v>
      </c>
      <c r="G3309" s="3">
        <v>0</v>
      </c>
      <c r="V3309" s="3">
        <v>221.8</v>
      </c>
      <c r="W3309" s="3">
        <v>37.71</v>
      </c>
      <c r="X3309" s="3">
        <v>0</v>
      </c>
    </row>
    <row r="3310" spans="6:24" x14ac:dyDescent="0.25">
      <c r="F3310" s="2">
        <v>154</v>
      </c>
      <c r="G3310" s="2">
        <v>0</v>
      </c>
      <c r="V3310" s="2">
        <v>183</v>
      </c>
      <c r="W3310" s="2">
        <v>31.11</v>
      </c>
      <c r="X3310" s="2">
        <v>0</v>
      </c>
    </row>
    <row r="3311" spans="6:24" x14ac:dyDescent="0.25">
      <c r="F3311" s="3">
        <v>171</v>
      </c>
      <c r="G3311" s="3">
        <v>0</v>
      </c>
      <c r="V3311" s="3">
        <v>221.5</v>
      </c>
      <c r="W3311" s="3">
        <v>37.659999999999997</v>
      </c>
      <c r="X3311" s="3">
        <v>0</v>
      </c>
    </row>
    <row r="3312" spans="6:24" x14ac:dyDescent="0.25">
      <c r="F3312" s="2">
        <v>33</v>
      </c>
      <c r="G3312" s="2">
        <v>0</v>
      </c>
      <c r="V3312" s="2">
        <v>228.1</v>
      </c>
      <c r="W3312" s="2">
        <v>38.78</v>
      </c>
      <c r="X3312" s="2">
        <v>0</v>
      </c>
    </row>
    <row r="3313" spans="6:24" x14ac:dyDescent="0.25">
      <c r="F3313" s="3">
        <v>68</v>
      </c>
      <c r="G3313" s="3">
        <v>1</v>
      </c>
      <c r="V3313" s="3">
        <v>197.7</v>
      </c>
      <c r="W3313" s="3">
        <v>33.61</v>
      </c>
      <c r="X3313" s="3">
        <v>1</v>
      </c>
    </row>
    <row r="3314" spans="6:24" x14ac:dyDescent="0.25">
      <c r="F3314" s="2">
        <v>65</v>
      </c>
      <c r="G3314" s="2">
        <v>0</v>
      </c>
      <c r="V3314" s="2">
        <v>135.1</v>
      </c>
      <c r="W3314" s="2">
        <v>22.97</v>
      </c>
      <c r="X3314" s="2">
        <v>0</v>
      </c>
    </row>
    <row r="3315" spans="6:24" x14ac:dyDescent="0.25">
      <c r="F3315" s="3">
        <v>95</v>
      </c>
      <c r="G3315" s="3">
        <v>0</v>
      </c>
      <c r="V3315" s="3">
        <v>238.3</v>
      </c>
      <c r="W3315" s="3">
        <v>40.51</v>
      </c>
      <c r="X3315" s="3">
        <v>0</v>
      </c>
    </row>
    <row r="3316" spans="6:24" x14ac:dyDescent="0.25">
      <c r="F3316" s="2">
        <v>47</v>
      </c>
      <c r="G3316" s="2">
        <v>0</v>
      </c>
      <c r="V3316" s="2">
        <v>196.2</v>
      </c>
      <c r="W3316" s="2">
        <v>33.35</v>
      </c>
      <c r="X3316" s="2">
        <v>0</v>
      </c>
    </row>
    <row r="3317" spans="6:24" x14ac:dyDescent="0.25">
      <c r="F3317" s="3">
        <v>49</v>
      </c>
      <c r="G3317" s="3">
        <v>0</v>
      </c>
      <c r="V3317" s="3">
        <v>205.9</v>
      </c>
      <c r="W3317" s="3">
        <v>35</v>
      </c>
      <c r="X3317" s="3">
        <v>0</v>
      </c>
    </row>
    <row r="3318" spans="6:24" x14ac:dyDescent="0.25">
      <c r="F3318" s="2">
        <v>104</v>
      </c>
      <c r="G3318" s="2">
        <v>0</v>
      </c>
      <c r="V3318" s="2">
        <v>174.1</v>
      </c>
      <c r="W3318" s="2">
        <v>29.6</v>
      </c>
      <c r="X3318" s="2">
        <v>0</v>
      </c>
    </row>
    <row r="3319" spans="6:24" x14ac:dyDescent="0.25">
      <c r="F3319" s="3">
        <v>173</v>
      </c>
      <c r="G3319" s="3">
        <v>0</v>
      </c>
      <c r="V3319" s="3">
        <v>154.6</v>
      </c>
      <c r="W3319" s="3">
        <v>26.28</v>
      </c>
      <c r="X3319" s="3">
        <v>0</v>
      </c>
    </row>
    <row r="3320" spans="6:24" x14ac:dyDescent="0.25">
      <c r="F3320" s="2">
        <v>98</v>
      </c>
      <c r="G3320" s="2">
        <v>0</v>
      </c>
      <c r="V3320" s="2">
        <v>186.2</v>
      </c>
      <c r="W3320" s="2">
        <v>31.65</v>
      </c>
      <c r="X3320" s="2">
        <v>0</v>
      </c>
    </row>
    <row r="3321" spans="6:24" x14ac:dyDescent="0.25">
      <c r="F3321" s="3">
        <v>81</v>
      </c>
      <c r="G3321" s="3">
        <v>0</v>
      </c>
      <c r="V3321" s="3">
        <v>176.1</v>
      </c>
      <c r="W3321" s="3">
        <v>29.94</v>
      </c>
      <c r="X3321" s="3">
        <v>0</v>
      </c>
    </row>
    <row r="3322" spans="6:24" x14ac:dyDescent="0.25">
      <c r="F3322" s="2">
        <v>63</v>
      </c>
      <c r="G3322" s="2">
        <v>0</v>
      </c>
      <c r="V3322" s="2">
        <v>163</v>
      </c>
      <c r="W3322" s="2">
        <v>27.71</v>
      </c>
      <c r="X3322" s="2">
        <v>0</v>
      </c>
    </row>
    <row r="3323" spans="6:24" x14ac:dyDescent="0.25">
      <c r="F3323" s="3">
        <v>32</v>
      </c>
      <c r="G3323" s="3">
        <v>0</v>
      </c>
      <c r="V3323" s="3">
        <v>103.6</v>
      </c>
      <c r="W3323" s="3">
        <v>17.61</v>
      </c>
      <c r="X3323" s="3">
        <v>0</v>
      </c>
    </row>
    <row r="3324" spans="6:24" x14ac:dyDescent="0.25">
      <c r="F3324" s="2">
        <v>111</v>
      </c>
      <c r="G3324" s="2">
        <v>0</v>
      </c>
      <c r="V3324" s="2">
        <v>162.1</v>
      </c>
      <c r="W3324" s="2">
        <v>27.56</v>
      </c>
      <c r="X3324" s="2">
        <v>0</v>
      </c>
    </row>
    <row r="3325" spans="6:24" x14ac:dyDescent="0.25">
      <c r="F3325" s="3">
        <v>96</v>
      </c>
      <c r="G3325" s="3">
        <v>0</v>
      </c>
      <c r="V3325" s="3">
        <v>149.19999999999999</v>
      </c>
      <c r="W3325" s="3">
        <v>25.36</v>
      </c>
      <c r="X3325" s="3">
        <v>0</v>
      </c>
    </row>
    <row r="3326" spans="6:24" x14ac:dyDescent="0.25">
      <c r="F3326" s="2">
        <v>79</v>
      </c>
      <c r="G3326" s="2">
        <v>0</v>
      </c>
      <c r="V3326" s="2">
        <v>187.3</v>
      </c>
      <c r="W3326" s="2">
        <v>31.84</v>
      </c>
      <c r="X3326" s="2">
        <v>0</v>
      </c>
    </row>
    <row r="3327" spans="6:24" x14ac:dyDescent="0.25">
      <c r="F3327" s="3">
        <v>123</v>
      </c>
      <c r="G3327" s="3">
        <v>1</v>
      </c>
      <c r="V3327" s="3">
        <v>222.4</v>
      </c>
      <c r="W3327" s="3">
        <v>37.81</v>
      </c>
      <c r="X3327" s="3">
        <v>1</v>
      </c>
    </row>
    <row r="3328" spans="6:24" x14ac:dyDescent="0.25">
      <c r="F3328" s="2">
        <v>88</v>
      </c>
      <c r="G3328" s="2">
        <v>1</v>
      </c>
      <c r="V3328" s="2">
        <v>82.7</v>
      </c>
      <c r="W3328" s="2">
        <v>14.06</v>
      </c>
      <c r="X3328" s="2">
        <v>1</v>
      </c>
    </row>
    <row r="3329" spans="6:24" x14ac:dyDescent="0.25">
      <c r="F3329" s="3">
        <v>182</v>
      </c>
      <c r="G3329" s="3">
        <v>0</v>
      </c>
      <c r="V3329" s="3">
        <v>215.2</v>
      </c>
      <c r="W3329" s="3">
        <v>36.58</v>
      </c>
      <c r="X3329" s="3">
        <v>0</v>
      </c>
    </row>
    <row r="3330" spans="6:24" x14ac:dyDescent="0.25">
      <c r="F3330" s="2">
        <v>109</v>
      </c>
      <c r="G3330" s="2">
        <v>0</v>
      </c>
      <c r="V3330" s="2">
        <v>168</v>
      </c>
      <c r="W3330" s="2">
        <v>28.56</v>
      </c>
      <c r="X3330" s="2">
        <v>0</v>
      </c>
    </row>
    <row r="3331" spans="6:24" x14ac:dyDescent="0.25">
      <c r="F3331" s="3">
        <v>79</v>
      </c>
      <c r="G3331" s="3">
        <v>0</v>
      </c>
      <c r="V3331" s="3">
        <v>62.4</v>
      </c>
      <c r="W3331" s="3">
        <v>10.61</v>
      </c>
      <c r="X3331" s="3">
        <v>0</v>
      </c>
    </row>
    <row r="3332" spans="6:24" x14ac:dyDescent="0.25">
      <c r="F3332" s="2">
        <v>68</v>
      </c>
      <c r="G3332" s="2">
        <v>0</v>
      </c>
      <c r="V3332" s="2">
        <v>226</v>
      </c>
      <c r="W3332" s="2">
        <v>38.42</v>
      </c>
      <c r="X3332" s="2">
        <v>0</v>
      </c>
    </row>
    <row r="3333" spans="6:24" x14ac:dyDescent="0.25">
      <c r="F3333" s="3">
        <v>70</v>
      </c>
      <c r="G3333" s="3">
        <v>0</v>
      </c>
      <c r="V3333" s="3">
        <v>205.7</v>
      </c>
      <c r="W3333" s="3">
        <v>34.97</v>
      </c>
      <c r="X3333" s="3">
        <v>0</v>
      </c>
    </row>
    <row r="3334" spans="6:24" x14ac:dyDescent="0.25">
      <c r="F3334" s="2">
        <v>44</v>
      </c>
      <c r="G3334" s="2">
        <v>0</v>
      </c>
      <c r="V3334" s="2">
        <v>184.8</v>
      </c>
      <c r="W3334" s="2">
        <v>31.42</v>
      </c>
      <c r="X3334" s="2">
        <v>0</v>
      </c>
    </row>
    <row r="3335" spans="6:24" x14ac:dyDescent="0.25">
      <c r="F3335" s="3">
        <v>113</v>
      </c>
      <c r="G3335" s="3">
        <v>0</v>
      </c>
      <c r="V3335" s="3">
        <v>193.1</v>
      </c>
      <c r="W3335" s="3">
        <v>32.83</v>
      </c>
      <c r="X3335" s="3">
        <v>0</v>
      </c>
    </row>
    <row r="3336" spans="6:24" x14ac:dyDescent="0.25">
      <c r="F3336" s="2">
        <v>86</v>
      </c>
      <c r="G3336" s="2">
        <v>0</v>
      </c>
      <c r="V3336" s="2">
        <v>225.5</v>
      </c>
      <c r="W3336" s="2">
        <v>38.340000000000003</v>
      </c>
      <c r="X3336" s="2">
        <v>0</v>
      </c>
    </row>
    <row r="3337" spans="6:24" x14ac:dyDescent="0.25">
      <c r="F3337" s="3">
        <v>59</v>
      </c>
      <c r="G3337" s="3">
        <v>0</v>
      </c>
      <c r="V3337" s="3">
        <v>163.5</v>
      </c>
      <c r="W3337" s="3">
        <v>27.8</v>
      </c>
      <c r="X3337" s="3">
        <v>0</v>
      </c>
    </row>
    <row r="3338" spans="6:24" x14ac:dyDescent="0.25">
      <c r="F3338" s="2">
        <v>112</v>
      </c>
      <c r="G3338" s="2">
        <v>0</v>
      </c>
      <c r="V3338" s="2">
        <v>244.7</v>
      </c>
      <c r="W3338" s="2">
        <v>41.6</v>
      </c>
      <c r="X3338" s="2">
        <v>0</v>
      </c>
    </row>
    <row r="3339" spans="6:24" x14ac:dyDescent="0.25">
      <c r="F3339" s="3">
        <v>152</v>
      </c>
      <c r="G3339" s="3">
        <v>0</v>
      </c>
      <c r="V3339" s="3">
        <v>216.7</v>
      </c>
      <c r="W3339" s="3">
        <v>36.840000000000003</v>
      </c>
      <c r="X3339" s="3">
        <v>0</v>
      </c>
    </row>
    <row r="3340" spans="6:24" x14ac:dyDescent="0.25">
      <c r="F3340" s="2">
        <v>108</v>
      </c>
      <c r="G3340" s="2">
        <v>0</v>
      </c>
      <c r="V3340" s="2">
        <v>196.8</v>
      </c>
      <c r="W3340" s="2">
        <v>33.46</v>
      </c>
      <c r="X3340" s="2">
        <v>0</v>
      </c>
    </row>
    <row r="3341" spans="6:24" x14ac:dyDescent="0.25">
      <c r="F3341" s="3">
        <v>91</v>
      </c>
      <c r="G3341" s="3">
        <v>0</v>
      </c>
      <c r="V3341" s="3">
        <v>197.3</v>
      </c>
      <c r="W3341" s="3">
        <v>33.54</v>
      </c>
      <c r="X3341" s="3">
        <v>0</v>
      </c>
    </row>
    <row r="3342" spans="6:24" x14ac:dyDescent="0.25">
      <c r="F3342" s="2">
        <v>57</v>
      </c>
      <c r="G3342" s="2">
        <v>0</v>
      </c>
      <c r="V3342" s="2">
        <v>208.7</v>
      </c>
      <c r="W3342" s="2">
        <v>35.479999999999997</v>
      </c>
      <c r="X3342" s="2">
        <v>0</v>
      </c>
    </row>
    <row r="3343" spans="6:24" x14ac:dyDescent="0.25">
      <c r="F3343" s="3">
        <v>112</v>
      </c>
      <c r="G3343" s="3">
        <v>0</v>
      </c>
      <c r="V3343" s="3">
        <v>168.4</v>
      </c>
      <c r="W3343" s="3">
        <v>28.63</v>
      </c>
      <c r="X3343" s="3">
        <v>0</v>
      </c>
    </row>
    <row r="3344" spans="6:24" x14ac:dyDescent="0.25">
      <c r="F3344" s="2">
        <v>100</v>
      </c>
      <c r="G3344" s="2">
        <v>0</v>
      </c>
      <c r="V3344" s="2">
        <v>129.4</v>
      </c>
      <c r="W3344" s="2">
        <v>22</v>
      </c>
      <c r="X3344" s="2">
        <v>0</v>
      </c>
    </row>
    <row r="3345" spans="6:24" x14ac:dyDescent="0.25">
      <c r="F3345" s="3">
        <v>42</v>
      </c>
      <c r="G3345" s="3">
        <v>0</v>
      </c>
      <c r="V3345" s="3">
        <v>260.89999999999998</v>
      </c>
      <c r="W3345" s="3">
        <v>44.35</v>
      </c>
      <c r="X3345" s="3">
        <v>0</v>
      </c>
    </row>
    <row r="3346" spans="6:24" x14ac:dyDescent="0.25">
      <c r="F3346" s="2">
        <v>68</v>
      </c>
      <c r="G3346" s="2">
        <v>1</v>
      </c>
      <c r="V3346" s="2">
        <v>267.89999999999998</v>
      </c>
      <c r="W3346" s="2">
        <v>45.54</v>
      </c>
      <c r="X3346" s="2">
        <v>1</v>
      </c>
    </row>
    <row r="3347" spans="6:24" x14ac:dyDescent="0.25">
      <c r="F3347" s="3">
        <v>132</v>
      </c>
      <c r="G3347" s="3">
        <v>0</v>
      </c>
      <c r="V3347" s="3">
        <v>172.7</v>
      </c>
      <c r="W3347" s="3">
        <v>29.36</v>
      </c>
      <c r="X3347" s="3">
        <v>0</v>
      </c>
    </row>
    <row r="3348" spans="6:24" x14ac:dyDescent="0.25">
      <c r="F3348" s="2">
        <v>137</v>
      </c>
      <c r="G3348" s="2">
        <v>0</v>
      </c>
      <c r="V3348" s="2">
        <v>159.1</v>
      </c>
      <c r="W3348" s="2">
        <v>27.05</v>
      </c>
      <c r="X3348" s="2">
        <v>0</v>
      </c>
    </row>
    <row r="3349" spans="6:24" x14ac:dyDescent="0.25">
      <c r="F3349" s="3">
        <v>42</v>
      </c>
      <c r="G3349" s="3">
        <v>0</v>
      </c>
      <c r="V3349" s="3">
        <v>166.8</v>
      </c>
      <c r="W3349" s="3">
        <v>28.36</v>
      </c>
      <c r="X3349" s="3">
        <v>0</v>
      </c>
    </row>
    <row r="3350" spans="6:24" x14ac:dyDescent="0.25">
      <c r="F3350" s="2">
        <v>81</v>
      </c>
      <c r="G3350" s="2">
        <v>0</v>
      </c>
      <c r="V3350" s="2">
        <v>145.69999999999999</v>
      </c>
      <c r="W3350" s="2">
        <v>24.77</v>
      </c>
      <c r="X3350" s="2">
        <v>0</v>
      </c>
    </row>
    <row r="3351" spans="6:24" x14ac:dyDescent="0.25">
      <c r="F3351" s="3">
        <v>135</v>
      </c>
      <c r="G3351" s="3">
        <v>0</v>
      </c>
      <c r="V3351" s="3">
        <v>129.4</v>
      </c>
      <c r="W3351" s="3">
        <v>22</v>
      </c>
      <c r="X3351" s="3">
        <v>0</v>
      </c>
    </row>
    <row r="3352" spans="6:24" x14ac:dyDescent="0.25">
      <c r="F3352" s="2">
        <v>102</v>
      </c>
      <c r="G3352" s="2">
        <v>0</v>
      </c>
      <c r="V3352" s="2">
        <v>171.5</v>
      </c>
      <c r="W3352" s="2">
        <v>29.16</v>
      </c>
      <c r="X3352" s="2">
        <v>0</v>
      </c>
    </row>
    <row r="3353" spans="6:24" x14ac:dyDescent="0.25">
      <c r="F3353" s="3">
        <v>117</v>
      </c>
      <c r="G3353" s="3">
        <v>1</v>
      </c>
      <c r="V3353" s="3">
        <v>180.6</v>
      </c>
      <c r="W3353" s="3">
        <v>30.7</v>
      </c>
      <c r="X3353" s="3">
        <v>1</v>
      </c>
    </row>
    <row r="3354" spans="6:24" x14ac:dyDescent="0.25">
      <c r="F3354" s="2">
        <v>37</v>
      </c>
      <c r="G3354" s="2">
        <v>0</v>
      </c>
      <c r="V3354" s="2">
        <v>225.7</v>
      </c>
      <c r="W3354" s="2">
        <v>38.369999999999997</v>
      </c>
      <c r="X3354" s="2">
        <v>0</v>
      </c>
    </row>
    <row r="3355" spans="6:24" x14ac:dyDescent="0.25">
      <c r="F3355" s="3">
        <v>48</v>
      </c>
      <c r="G3355" s="3">
        <v>0</v>
      </c>
      <c r="V3355" s="3">
        <v>176.9</v>
      </c>
      <c r="W3355" s="3">
        <v>30.07</v>
      </c>
      <c r="X3355" s="3">
        <v>0</v>
      </c>
    </row>
    <row r="3356" spans="6:24" x14ac:dyDescent="0.25">
      <c r="F3356" s="2">
        <v>155</v>
      </c>
      <c r="G3356" s="2">
        <v>0</v>
      </c>
      <c r="V3356" s="2">
        <v>250.5</v>
      </c>
      <c r="W3356" s="2">
        <v>42.59</v>
      </c>
      <c r="X3356" s="2">
        <v>0</v>
      </c>
    </row>
    <row r="3357" spans="6:24" x14ac:dyDescent="0.25">
      <c r="F3357" s="3">
        <v>124</v>
      </c>
      <c r="G3357" s="3">
        <v>1</v>
      </c>
      <c r="V3357" s="3">
        <v>282.8</v>
      </c>
      <c r="W3357" s="3">
        <v>48.08</v>
      </c>
      <c r="X3357" s="3">
        <v>1</v>
      </c>
    </row>
    <row r="3358" spans="6:24" x14ac:dyDescent="0.25">
      <c r="F3358" s="2">
        <v>91</v>
      </c>
      <c r="G3358" s="2">
        <v>0</v>
      </c>
      <c r="V3358" s="2">
        <v>142.6</v>
      </c>
      <c r="W3358" s="2">
        <v>24.24</v>
      </c>
      <c r="X3358" s="2">
        <v>0</v>
      </c>
    </row>
    <row r="3359" spans="6:24" x14ac:dyDescent="0.25">
      <c r="F3359" s="3">
        <v>169</v>
      </c>
      <c r="G3359" s="3">
        <v>0</v>
      </c>
      <c r="V3359" s="3">
        <v>276.10000000000002</v>
      </c>
      <c r="W3359" s="3">
        <v>46.94</v>
      </c>
      <c r="X3359" s="3">
        <v>0</v>
      </c>
    </row>
    <row r="3360" spans="6:24" x14ac:dyDescent="0.25">
      <c r="F3360" s="2">
        <v>74</v>
      </c>
      <c r="G3360" s="2">
        <v>0</v>
      </c>
      <c r="V3360" s="2">
        <v>154.30000000000001</v>
      </c>
      <c r="W3360" s="2">
        <v>26.23</v>
      </c>
      <c r="X3360" s="2">
        <v>0</v>
      </c>
    </row>
    <row r="3361" spans="6:24" x14ac:dyDescent="0.25">
      <c r="F3361" s="3">
        <v>101</v>
      </c>
      <c r="G3361" s="3">
        <v>0</v>
      </c>
      <c r="V3361" s="3">
        <v>181</v>
      </c>
      <c r="W3361" s="3">
        <v>30.77</v>
      </c>
      <c r="X3361" s="3">
        <v>0</v>
      </c>
    </row>
    <row r="3362" spans="6:24" x14ac:dyDescent="0.25">
      <c r="F3362" s="2">
        <v>142</v>
      </c>
      <c r="G3362" s="2">
        <v>0</v>
      </c>
      <c r="V3362" s="2">
        <v>108.1</v>
      </c>
      <c r="W3362" s="2">
        <v>18.38</v>
      </c>
      <c r="X3362" s="2">
        <v>0</v>
      </c>
    </row>
    <row r="3363" spans="6:24" x14ac:dyDescent="0.25">
      <c r="F3363" s="3">
        <v>61</v>
      </c>
      <c r="G3363" s="3">
        <v>0</v>
      </c>
      <c r="V3363" s="3">
        <v>252.1</v>
      </c>
      <c r="W3363" s="3">
        <v>42.86</v>
      </c>
      <c r="X3363" s="3">
        <v>0</v>
      </c>
    </row>
    <row r="3364" spans="6:24" x14ac:dyDescent="0.25">
      <c r="F3364" s="2">
        <v>50</v>
      </c>
      <c r="G3364" s="2">
        <v>1</v>
      </c>
      <c r="V3364" s="2">
        <v>160.1</v>
      </c>
      <c r="W3364" s="2">
        <v>27.22</v>
      </c>
      <c r="X3364" s="2">
        <v>1</v>
      </c>
    </row>
    <row r="3365" spans="6:24" x14ac:dyDescent="0.25">
      <c r="F3365" s="3">
        <v>82</v>
      </c>
      <c r="G3365" s="3">
        <v>0</v>
      </c>
      <c r="V3365" s="3">
        <v>217.6</v>
      </c>
      <c r="W3365" s="3">
        <v>36.99</v>
      </c>
      <c r="X3365" s="3">
        <v>0</v>
      </c>
    </row>
    <row r="3366" spans="6:24" x14ac:dyDescent="0.25">
      <c r="F3366" s="2">
        <v>142</v>
      </c>
      <c r="G3366" s="2">
        <v>0</v>
      </c>
      <c r="V3366" s="2">
        <v>198.3</v>
      </c>
      <c r="W3366" s="2">
        <v>33.71</v>
      </c>
      <c r="X3366" s="2">
        <v>0</v>
      </c>
    </row>
    <row r="3367" spans="6:24" x14ac:dyDescent="0.25">
      <c r="F3367" s="3">
        <v>27</v>
      </c>
      <c r="G3367" s="3">
        <v>0</v>
      </c>
      <c r="V3367" s="3">
        <v>190.3</v>
      </c>
      <c r="W3367" s="3">
        <v>32.35</v>
      </c>
      <c r="X3367" s="3">
        <v>0</v>
      </c>
    </row>
    <row r="3368" spans="6:24" x14ac:dyDescent="0.25">
      <c r="F3368" s="2">
        <v>165</v>
      </c>
      <c r="G3368" s="2">
        <v>0</v>
      </c>
      <c r="V3368" s="2">
        <v>184.7</v>
      </c>
      <c r="W3368" s="2">
        <v>31.4</v>
      </c>
      <c r="X3368" s="2">
        <v>0</v>
      </c>
    </row>
    <row r="3369" spans="6:24" x14ac:dyDescent="0.25">
      <c r="F3369" s="3">
        <v>33</v>
      </c>
      <c r="G3369" s="3">
        <v>0</v>
      </c>
      <c r="V3369" s="3">
        <v>125.1</v>
      </c>
      <c r="W3369" s="3">
        <v>21.27</v>
      </c>
      <c r="X3369" s="3">
        <v>0</v>
      </c>
    </row>
    <row r="3370" spans="6:24" x14ac:dyDescent="0.25">
      <c r="F3370" s="2">
        <v>55</v>
      </c>
      <c r="G3370" s="2">
        <v>0</v>
      </c>
      <c r="V3370" s="2">
        <v>181.3</v>
      </c>
      <c r="W3370" s="2">
        <v>30.82</v>
      </c>
      <c r="X3370" s="2">
        <v>0</v>
      </c>
    </row>
    <row r="3371" spans="6:24" x14ac:dyDescent="0.25">
      <c r="F3371" s="3">
        <v>96</v>
      </c>
      <c r="G3371" s="3">
        <v>0</v>
      </c>
      <c r="V3371" s="3">
        <v>99.8</v>
      </c>
      <c r="W3371" s="3">
        <v>16.97</v>
      </c>
      <c r="X3371" s="3">
        <v>0</v>
      </c>
    </row>
    <row r="3372" spans="6:24" x14ac:dyDescent="0.25">
      <c r="F3372" s="2">
        <v>115</v>
      </c>
      <c r="G3372" s="2">
        <v>0</v>
      </c>
      <c r="V3372" s="2">
        <v>254.8</v>
      </c>
      <c r="W3372" s="2">
        <v>43.32</v>
      </c>
      <c r="X3372" s="2">
        <v>0</v>
      </c>
    </row>
    <row r="3373" spans="6:24" x14ac:dyDescent="0.25">
      <c r="F3373" s="3">
        <v>65</v>
      </c>
      <c r="G3373" s="3">
        <v>1</v>
      </c>
      <c r="V3373" s="3">
        <v>244.5</v>
      </c>
      <c r="W3373" s="3">
        <v>41.57</v>
      </c>
      <c r="X3373" s="3">
        <v>1</v>
      </c>
    </row>
    <row r="3374" spans="6:24" x14ac:dyDescent="0.25">
      <c r="F3374" s="2">
        <v>50</v>
      </c>
      <c r="G3374" s="2">
        <v>0</v>
      </c>
      <c r="V3374" s="2">
        <v>167.7</v>
      </c>
      <c r="W3374" s="2">
        <v>28.51</v>
      </c>
      <c r="X3374" s="2">
        <v>0</v>
      </c>
    </row>
    <row r="3375" spans="6:24" x14ac:dyDescent="0.25">
      <c r="F3375" s="3">
        <v>137</v>
      </c>
      <c r="G3375" s="3">
        <v>0</v>
      </c>
      <c r="V3375" s="3">
        <v>79.5</v>
      </c>
      <c r="W3375" s="3">
        <v>13.52</v>
      </c>
      <c r="X3375" s="3">
        <v>0</v>
      </c>
    </row>
    <row r="3376" spans="6:24" x14ac:dyDescent="0.25">
      <c r="F3376" s="2">
        <v>95</v>
      </c>
      <c r="G3376" s="2">
        <v>1</v>
      </c>
      <c r="V3376" s="2">
        <v>133</v>
      </c>
      <c r="W3376" s="2">
        <v>22.61</v>
      </c>
      <c r="X3376" s="2">
        <v>1</v>
      </c>
    </row>
    <row r="3377" spans="6:24" x14ac:dyDescent="0.25">
      <c r="F3377" s="3">
        <v>118</v>
      </c>
      <c r="G3377" s="3">
        <v>1</v>
      </c>
      <c r="V3377" s="3">
        <v>297.2</v>
      </c>
      <c r="W3377" s="3">
        <v>50.52</v>
      </c>
      <c r="X3377" s="3">
        <v>1</v>
      </c>
    </row>
    <row r="3378" spans="6:24" x14ac:dyDescent="0.25">
      <c r="F3378" s="2">
        <v>84</v>
      </c>
      <c r="G3378" s="2">
        <v>0</v>
      </c>
      <c r="V3378" s="2">
        <v>214.9</v>
      </c>
      <c r="W3378" s="2">
        <v>36.53</v>
      </c>
      <c r="X3378" s="2">
        <v>0</v>
      </c>
    </row>
    <row r="3379" spans="6:24" x14ac:dyDescent="0.25">
      <c r="F3379" s="3">
        <v>42</v>
      </c>
      <c r="G3379" s="3">
        <v>0</v>
      </c>
      <c r="V3379" s="3">
        <v>269.89999999999998</v>
      </c>
      <c r="W3379" s="3">
        <v>45.88</v>
      </c>
      <c r="X3379" s="3">
        <v>0</v>
      </c>
    </row>
    <row r="3380" spans="6:24" x14ac:dyDescent="0.25">
      <c r="F3380" s="2">
        <v>53</v>
      </c>
      <c r="G3380" s="2">
        <v>0</v>
      </c>
      <c r="V3380" s="2">
        <v>143.80000000000001</v>
      </c>
      <c r="W3380" s="2">
        <v>24.45</v>
      </c>
      <c r="X3380" s="2">
        <v>0</v>
      </c>
    </row>
    <row r="3381" spans="6:24" x14ac:dyDescent="0.25">
      <c r="F3381" s="3">
        <v>123</v>
      </c>
      <c r="G3381" s="3">
        <v>1</v>
      </c>
      <c r="V3381" s="3">
        <v>132.19999999999999</v>
      </c>
      <c r="W3381" s="3">
        <v>22.47</v>
      </c>
      <c r="X3381" s="3">
        <v>1</v>
      </c>
    </row>
    <row r="3382" spans="6:24" x14ac:dyDescent="0.25">
      <c r="F3382" s="2">
        <v>60</v>
      </c>
      <c r="G3382" s="2">
        <v>0</v>
      </c>
      <c r="V3382" s="2">
        <v>162.80000000000001</v>
      </c>
      <c r="W3382" s="2">
        <v>27.68</v>
      </c>
      <c r="X3382" s="2">
        <v>0</v>
      </c>
    </row>
    <row r="3383" spans="6:24" x14ac:dyDescent="0.25">
      <c r="F3383" s="3">
        <v>112</v>
      </c>
      <c r="G3383" s="3">
        <v>1</v>
      </c>
      <c r="V3383" s="3">
        <v>351.5</v>
      </c>
      <c r="W3383" s="3">
        <v>59.76</v>
      </c>
      <c r="X3383" s="3">
        <v>1</v>
      </c>
    </row>
    <row r="3384" spans="6:24" x14ac:dyDescent="0.25">
      <c r="F3384" s="2">
        <v>43</v>
      </c>
      <c r="G3384" s="2">
        <v>0</v>
      </c>
      <c r="V3384" s="2">
        <v>165.8</v>
      </c>
      <c r="W3384" s="2">
        <v>28.19</v>
      </c>
      <c r="X3384" s="2">
        <v>0</v>
      </c>
    </row>
    <row r="3385" spans="6:24" x14ac:dyDescent="0.25">
      <c r="F3385" s="3">
        <v>150</v>
      </c>
      <c r="G3385" s="3">
        <v>0</v>
      </c>
      <c r="V3385" s="3">
        <v>195.7</v>
      </c>
      <c r="W3385" s="3">
        <v>33.270000000000003</v>
      </c>
      <c r="X3385" s="3">
        <v>0</v>
      </c>
    </row>
    <row r="3386" spans="6:24" x14ac:dyDescent="0.25">
      <c r="F3386" s="2">
        <v>92</v>
      </c>
      <c r="G3386" s="2">
        <v>0</v>
      </c>
      <c r="V3386" s="2">
        <v>250.6</v>
      </c>
      <c r="W3386" s="2">
        <v>42.6</v>
      </c>
      <c r="X3386" s="2">
        <v>0</v>
      </c>
    </row>
    <row r="3387" spans="6:24" x14ac:dyDescent="0.25">
      <c r="F3387" s="3">
        <v>68</v>
      </c>
      <c r="G3387" s="3">
        <v>0</v>
      </c>
      <c r="V3387" s="3">
        <v>141.9</v>
      </c>
      <c r="W3387" s="3">
        <v>24.12</v>
      </c>
      <c r="X3387" s="3">
        <v>0</v>
      </c>
    </row>
    <row r="3388" spans="6:24" x14ac:dyDescent="0.25">
      <c r="F3388" s="2">
        <v>159</v>
      </c>
      <c r="G3388" s="2">
        <v>0</v>
      </c>
      <c r="V3388" s="2">
        <v>168.5</v>
      </c>
      <c r="W3388" s="2">
        <v>28.65</v>
      </c>
      <c r="X3388" s="2">
        <v>0</v>
      </c>
    </row>
    <row r="3389" spans="6:24" x14ac:dyDescent="0.25">
      <c r="F3389" s="3">
        <v>158</v>
      </c>
      <c r="G3389" s="3">
        <v>0</v>
      </c>
      <c r="V3389" s="3">
        <v>127.6</v>
      </c>
      <c r="W3389" s="3">
        <v>21.69</v>
      </c>
      <c r="X3389" s="3">
        <v>0</v>
      </c>
    </row>
    <row r="3390" spans="6:24" x14ac:dyDescent="0.25">
      <c r="F3390" s="2">
        <v>119</v>
      </c>
      <c r="G3390" s="2">
        <v>0</v>
      </c>
      <c r="V3390" s="2">
        <v>197.2</v>
      </c>
      <c r="W3390" s="2">
        <v>33.520000000000003</v>
      </c>
      <c r="X3390" s="2">
        <v>0</v>
      </c>
    </row>
    <row r="3391" spans="6:24" x14ac:dyDescent="0.25">
      <c r="F3391" s="3">
        <v>54</v>
      </c>
      <c r="G3391" s="3">
        <v>0</v>
      </c>
      <c r="V3391" s="3">
        <v>217.4</v>
      </c>
      <c r="W3391" s="3">
        <v>36.96</v>
      </c>
      <c r="X3391" s="3">
        <v>0</v>
      </c>
    </row>
    <row r="3392" spans="6:24" x14ac:dyDescent="0.25">
      <c r="F3392" s="2">
        <v>60</v>
      </c>
      <c r="G3392" s="2">
        <v>1</v>
      </c>
      <c r="V3392" s="2">
        <v>97.2</v>
      </c>
      <c r="W3392" s="2">
        <v>16.52</v>
      </c>
      <c r="X3392" s="2">
        <v>1</v>
      </c>
    </row>
    <row r="3393" spans="6:24" x14ac:dyDescent="0.25">
      <c r="F3393" s="3">
        <v>111</v>
      </c>
      <c r="G3393" s="3">
        <v>0</v>
      </c>
      <c r="V3393" s="3">
        <v>87.7</v>
      </c>
      <c r="W3393" s="3">
        <v>14.91</v>
      </c>
      <c r="X3393" s="3">
        <v>0</v>
      </c>
    </row>
    <row r="3394" spans="6:24" x14ac:dyDescent="0.25">
      <c r="F3394" s="2">
        <v>119</v>
      </c>
      <c r="G3394" s="2">
        <v>0</v>
      </c>
      <c r="V3394" s="2">
        <v>186.4</v>
      </c>
      <c r="W3394" s="2">
        <v>31.69</v>
      </c>
      <c r="X3394" s="2">
        <v>0</v>
      </c>
    </row>
    <row r="3395" spans="6:24" x14ac:dyDescent="0.25">
      <c r="F3395" s="3">
        <v>74</v>
      </c>
      <c r="G3395" s="3">
        <v>0</v>
      </c>
      <c r="V3395" s="3">
        <v>180</v>
      </c>
      <c r="W3395" s="3">
        <v>30.6</v>
      </c>
      <c r="X3395" s="3">
        <v>0</v>
      </c>
    </row>
    <row r="3396" spans="6:24" x14ac:dyDescent="0.25">
      <c r="F3396" s="2">
        <v>118</v>
      </c>
      <c r="G3396" s="2">
        <v>0</v>
      </c>
      <c r="V3396" s="2">
        <v>232.4</v>
      </c>
      <c r="W3396" s="2">
        <v>39.51</v>
      </c>
      <c r="X3396" s="2">
        <v>0</v>
      </c>
    </row>
    <row r="3397" spans="6:24" x14ac:dyDescent="0.25">
      <c r="F3397" s="3">
        <v>124</v>
      </c>
      <c r="G3397" s="3">
        <v>0</v>
      </c>
      <c r="V3397" s="3">
        <v>151.6</v>
      </c>
      <c r="W3397" s="3">
        <v>25.77</v>
      </c>
      <c r="X3397" s="3">
        <v>0</v>
      </c>
    </row>
    <row r="3398" spans="6:24" x14ac:dyDescent="0.25">
      <c r="F3398" s="2">
        <v>133</v>
      </c>
      <c r="G3398" s="2">
        <v>0</v>
      </c>
      <c r="V3398" s="2">
        <v>172.2</v>
      </c>
      <c r="W3398" s="2">
        <v>29.27</v>
      </c>
      <c r="X3398" s="2">
        <v>0</v>
      </c>
    </row>
    <row r="3399" spans="6:24" x14ac:dyDescent="0.25">
      <c r="F3399" s="3">
        <v>49</v>
      </c>
      <c r="G3399" s="3">
        <v>0</v>
      </c>
      <c r="V3399" s="3">
        <v>260.89999999999998</v>
      </c>
      <c r="W3399" s="3">
        <v>44.35</v>
      </c>
      <c r="X3399" s="3">
        <v>0</v>
      </c>
    </row>
    <row r="3400" spans="6:24" x14ac:dyDescent="0.25">
      <c r="F3400" s="2">
        <v>112</v>
      </c>
      <c r="G3400" s="2">
        <v>0</v>
      </c>
      <c r="V3400" s="2">
        <v>124.4</v>
      </c>
      <c r="W3400" s="2">
        <v>21.15</v>
      </c>
      <c r="X3400" s="2">
        <v>0</v>
      </c>
    </row>
    <row r="3401" spans="6:24" x14ac:dyDescent="0.25">
      <c r="F3401" s="3">
        <v>130</v>
      </c>
      <c r="G3401" s="3">
        <v>0</v>
      </c>
      <c r="V3401" s="3">
        <v>126.8</v>
      </c>
      <c r="W3401" s="3">
        <v>21.56</v>
      </c>
      <c r="X3401" s="3">
        <v>0</v>
      </c>
    </row>
    <row r="3402" spans="6:24" x14ac:dyDescent="0.25">
      <c r="F3402" s="2">
        <v>130</v>
      </c>
      <c r="G3402" s="2">
        <v>0</v>
      </c>
      <c r="V3402" s="2">
        <v>110</v>
      </c>
      <c r="W3402" s="2">
        <v>18.7</v>
      </c>
      <c r="X3402" s="2">
        <v>0</v>
      </c>
    </row>
    <row r="3403" spans="6:24" x14ac:dyDescent="0.25">
      <c r="F3403" s="3">
        <v>188</v>
      </c>
      <c r="G3403" s="3">
        <v>0</v>
      </c>
      <c r="V3403" s="3">
        <v>231.1</v>
      </c>
      <c r="W3403" s="3">
        <v>39.29</v>
      </c>
      <c r="X3403" s="3">
        <v>0</v>
      </c>
    </row>
    <row r="3404" spans="6:24" x14ac:dyDescent="0.25">
      <c r="F3404" s="2">
        <v>174</v>
      </c>
      <c r="G3404" s="2">
        <v>0</v>
      </c>
      <c r="V3404" s="2">
        <v>187.4</v>
      </c>
      <c r="W3404" s="2">
        <v>31.86</v>
      </c>
      <c r="X3404" s="2">
        <v>0</v>
      </c>
    </row>
    <row r="3405" spans="6:24" x14ac:dyDescent="0.25">
      <c r="F3405" s="3">
        <v>57</v>
      </c>
      <c r="G3405" s="3">
        <v>0</v>
      </c>
      <c r="V3405" s="3">
        <v>166.4</v>
      </c>
      <c r="W3405" s="3">
        <v>28.29</v>
      </c>
      <c r="X3405" s="3">
        <v>0</v>
      </c>
    </row>
    <row r="3406" spans="6:24" x14ac:dyDescent="0.25">
      <c r="F3406" s="2">
        <v>105</v>
      </c>
      <c r="G3406" s="2">
        <v>0</v>
      </c>
      <c r="V3406" s="2">
        <v>141.80000000000001</v>
      </c>
      <c r="W3406" s="2">
        <v>24.11</v>
      </c>
      <c r="X3406" s="2">
        <v>0</v>
      </c>
    </row>
    <row r="3407" spans="6:24" x14ac:dyDescent="0.25">
      <c r="F3407" s="3">
        <v>175</v>
      </c>
      <c r="G3407" s="3">
        <v>1</v>
      </c>
      <c r="V3407" s="3">
        <v>159.5</v>
      </c>
      <c r="W3407" s="3">
        <v>27.12</v>
      </c>
      <c r="X3407" s="3">
        <v>1</v>
      </c>
    </row>
    <row r="3408" spans="6:24" x14ac:dyDescent="0.25">
      <c r="F3408" s="2">
        <v>100</v>
      </c>
      <c r="G3408" s="2">
        <v>0</v>
      </c>
      <c r="V3408" s="2">
        <v>218.9</v>
      </c>
      <c r="W3408" s="2">
        <v>37.21</v>
      </c>
      <c r="X3408" s="2">
        <v>0</v>
      </c>
    </row>
    <row r="3409" spans="6:24" x14ac:dyDescent="0.25">
      <c r="F3409" s="3">
        <v>132</v>
      </c>
      <c r="G3409" s="3">
        <v>0</v>
      </c>
      <c r="V3409" s="3">
        <v>138.69999999999999</v>
      </c>
      <c r="W3409" s="3">
        <v>23.58</v>
      </c>
      <c r="X3409" s="3">
        <v>0</v>
      </c>
    </row>
    <row r="3410" spans="6:24" x14ac:dyDescent="0.25">
      <c r="F3410" s="2">
        <v>117</v>
      </c>
      <c r="G3410" s="2">
        <v>1</v>
      </c>
      <c r="V3410" s="2">
        <v>158.1</v>
      </c>
      <c r="W3410" s="2">
        <v>26.88</v>
      </c>
      <c r="X3410" s="2">
        <v>1</v>
      </c>
    </row>
    <row r="3411" spans="6:24" x14ac:dyDescent="0.25">
      <c r="F3411" s="3">
        <v>65</v>
      </c>
      <c r="G3411" s="3">
        <v>0</v>
      </c>
      <c r="V3411" s="3">
        <v>97.9</v>
      </c>
      <c r="W3411" s="3">
        <v>16.64</v>
      </c>
      <c r="X3411" s="3">
        <v>0</v>
      </c>
    </row>
    <row r="3412" spans="6:24" x14ac:dyDescent="0.25">
      <c r="F3412" s="2">
        <v>131</v>
      </c>
      <c r="G3412" s="2">
        <v>1</v>
      </c>
      <c r="V3412" s="2">
        <v>103.5</v>
      </c>
      <c r="W3412" s="2">
        <v>17.600000000000001</v>
      </c>
      <c r="X3412" s="2">
        <v>1</v>
      </c>
    </row>
    <row r="3413" spans="6:24" x14ac:dyDescent="0.25">
      <c r="F3413" s="3">
        <v>114</v>
      </c>
      <c r="G3413" s="3">
        <v>0</v>
      </c>
      <c r="V3413" s="3">
        <v>206.3</v>
      </c>
      <c r="W3413" s="3">
        <v>35.07</v>
      </c>
      <c r="X3413" s="3">
        <v>0</v>
      </c>
    </row>
    <row r="3414" spans="6:24" x14ac:dyDescent="0.25">
      <c r="F3414" s="2">
        <v>127</v>
      </c>
      <c r="G3414" s="2">
        <v>0</v>
      </c>
      <c r="V3414" s="2">
        <v>211.5</v>
      </c>
      <c r="W3414" s="2">
        <v>35.96</v>
      </c>
      <c r="X3414" s="2">
        <v>0</v>
      </c>
    </row>
    <row r="3415" spans="6:24" x14ac:dyDescent="0.25">
      <c r="F3415" s="3">
        <v>67</v>
      </c>
      <c r="G3415" s="3">
        <v>1</v>
      </c>
      <c r="V3415" s="3">
        <v>125</v>
      </c>
      <c r="W3415" s="3">
        <v>21.25</v>
      </c>
      <c r="X3415" s="3">
        <v>1</v>
      </c>
    </row>
    <row r="3416" spans="6:24" x14ac:dyDescent="0.25">
      <c r="F3416" s="2">
        <v>123</v>
      </c>
      <c r="G3416" s="2">
        <v>0</v>
      </c>
      <c r="V3416" s="2">
        <v>141.30000000000001</v>
      </c>
      <c r="W3416" s="2">
        <v>24.02</v>
      </c>
      <c r="X3416" s="2">
        <v>0</v>
      </c>
    </row>
    <row r="3417" spans="6:24" x14ac:dyDescent="0.25">
      <c r="F3417" s="3">
        <v>116</v>
      </c>
      <c r="G3417" s="3">
        <v>0</v>
      </c>
      <c r="V3417" s="3">
        <v>119</v>
      </c>
      <c r="W3417" s="3">
        <v>20.23</v>
      </c>
      <c r="X3417" s="3">
        <v>0</v>
      </c>
    </row>
    <row r="3418" spans="6:24" x14ac:dyDescent="0.25">
      <c r="F3418" s="2">
        <v>107</v>
      </c>
      <c r="G3418" s="2">
        <v>1</v>
      </c>
      <c r="V3418" s="2">
        <v>260.60000000000002</v>
      </c>
      <c r="W3418" s="2">
        <v>44.3</v>
      </c>
      <c r="X3418" s="2">
        <v>1</v>
      </c>
    </row>
    <row r="3419" spans="6:24" x14ac:dyDescent="0.25">
      <c r="F3419" s="3">
        <v>110</v>
      </c>
      <c r="G3419" s="3">
        <v>0</v>
      </c>
      <c r="V3419" s="3">
        <v>149.19999999999999</v>
      </c>
      <c r="W3419" s="3">
        <v>25.36</v>
      </c>
      <c r="X3419" s="3">
        <v>0</v>
      </c>
    </row>
    <row r="3420" spans="6:24" x14ac:dyDescent="0.25">
      <c r="F3420" s="2">
        <v>29</v>
      </c>
      <c r="G3420" s="2">
        <v>0</v>
      </c>
      <c r="V3420" s="2">
        <v>163.69999999999999</v>
      </c>
      <c r="W3420" s="2">
        <v>27.83</v>
      </c>
      <c r="X3420" s="2">
        <v>0</v>
      </c>
    </row>
    <row r="3421" spans="6:24" x14ac:dyDescent="0.25">
      <c r="F3421" s="3">
        <v>76</v>
      </c>
      <c r="G3421" s="3">
        <v>0</v>
      </c>
      <c r="V3421" s="3">
        <v>223</v>
      </c>
      <c r="W3421" s="3">
        <v>37.909999999999997</v>
      </c>
      <c r="X3421" s="3">
        <v>0</v>
      </c>
    </row>
    <row r="3422" spans="6:24" x14ac:dyDescent="0.25">
      <c r="F3422" s="2">
        <v>115</v>
      </c>
      <c r="G3422" s="2">
        <v>0</v>
      </c>
      <c r="V3422" s="2">
        <v>200.2</v>
      </c>
      <c r="W3422" s="2">
        <v>34.03</v>
      </c>
      <c r="X3422" s="2">
        <v>0</v>
      </c>
    </row>
    <row r="3423" spans="6:24" x14ac:dyDescent="0.25">
      <c r="F3423" s="3">
        <v>68</v>
      </c>
      <c r="G3423" s="3">
        <v>0</v>
      </c>
      <c r="V3423" s="3">
        <v>248.6</v>
      </c>
      <c r="W3423" s="3">
        <v>42.26</v>
      </c>
      <c r="X3423" s="3">
        <v>0</v>
      </c>
    </row>
    <row r="3424" spans="6:24" x14ac:dyDescent="0.25">
      <c r="F3424" s="2">
        <v>63</v>
      </c>
      <c r="G3424" s="2">
        <v>0</v>
      </c>
      <c r="V3424" s="2">
        <v>214.2</v>
      </c>
      <c r="W3424" s="2">
        <v>36.409999999999997</v>
      </c>
      <c r="X3424" s="2">
        <v>0</v>
      </c>
    </row>
    <row r="3425" spans="6:24" x14ac:dyDescent="0.25">
      <c r="F3425" s="3">
        <v>69</v>
      </c>
      <c r="G3425" s="3">
        <v>0</v>
      </c>
      <c r="V3425" s="3">
        <v>245.6</v>
      </c>
      <c r="W3425" s="3">
        <v>41.75</v>
      </c>
      <c r="X3425" s="3">
        <v>0</v>
      </c>
    </row>
    <row r="3426" spans="6:24" x14ac:dyDescent="0.25">
      <c r="F3426" s="2">
        <v>97</v>
      </c>
      <c r="G3426" s="2">
        <v>0</v>
      </c>
      <c r="V3426" s="2">
        <v>238.6</v>
      </c>
      <c r="W3426" s="2">
        <v>40.56</v>
      </c>
      <c r="X3426" s="2">
        <v>0</v>
      </c>
    </row>
    <row r="3427" spans="6:24" x14ac:dyDescent="0.25">
      <c r="F3427" s="3">
        <v>108</v>
      </c>
      <c r="G3427" s="3">
        <v>0</v>
      </c>
      <c r="V3427" s="3">
        <v>86.1</v>
      </c>
      <c r="W3427" s="3">
        <v>14.64</v>
      </c>
      <c r="X3427" s="3">
        <v>0</v>
      </c>
    </row>
    <row r="3428" spans="6:24" x14ac:dyDescent="0.25">
      <c r="F3428" s="2">
        <v>79</v>
      </c>
      <c r="G3428" s="2">
        <v>0</v>
      </c>
      <c r="V3428" s="2">
        <v>161.6</v>
      </c>
      <c r="W3428" s="2">
        <v>27.47</v>
      </c>
      <c r="X3428" s="2">
        <v>0</v>
      </c>
    </row>
    <row r="3429" spans="6:24" x14ac:dyDescent="0.25">
      <c r="F3429" s="3">
        <v>52</v>
      </c>
      <c r="G3429" s="3">
        <v>1</v>
      </c>
      <c r="V3429" s="3">
        <v>257.89999999999998</v>
      </c>
      <c r="W3429" s="3">
        <v>43.84</v>
      </c>
      <c r="X3429" s="3">
        <v>1</v>
      </c>
    </row>
    <row r="3430" spans="6:24" x14ac:dyDescent="0.25">
      <c r="F3430" s="2">
        <v>114</v>
      </c>
      <c r="G3430" s="2">
        <v>0</v>
      </c>
      <c r="V3430" s="2">
        <v>209.2</v>
      </c>
      <c r="W3430" s="2">
        <v>35.56</v>
      </c>
      <c r="X3430" s="2">
        <v>0</v>
      </c>
    </row>
    <row r="3431" spans="6:24" x14ac:dyDescent="0.25">
      <c r="F3431" s="3">
        <v>90</v>
      </c>
      <c r="G3431" s="3">
        <v>0</v>
      </c>
      <c r="V3431" s="3">
        <v>214</v>
      </c>
      <c r="W3431" s="3">
        <v>36.380000000000003</v>
      </c>
      <c r="X3431" s="3">
        <v>0</v>
      </c>
    </row>
    <row r="3432" spans="6:24" x14ac:dyDescent="0.25">
      <c r="F3432" s="2">
        <v>122</v>
      </c>
      <c r="G3432" s="2">
        <v>0</v>
      </c>
      <c r="V3432" s="2">
        <v>196</v>
      </c>
      <c r="W3432" s="2">
        <v>33.32</v>
      </c>
      <c r="X3432" s="2">
        <v>0</v>
      </c>
    </row>
    <row r="3433" spans="6:24" x14ac:dyDescent="0.25">
      <c r="F3433" s="3">
        <v>73</v>
      </c>
      <c r="G3433" s="3">
        <v>0</v>
      </c>
      <c r="V3433" s="3">
        <v>129.80000000000001</v>
      </c>
      <c r="W3433" s="3">
        <v>22.07</v>
      </c>
      <c r="X3433" s="3">
        <v>0</v>
      </c>
    </row>
    <row r="3434" spans="6:24" x14ac:dyDescent="0.25">
      <c r="F3434" s="2">
        <v>100</v>
      </c>
      <c r="G3434" s="2">
        <v>0</v>
      </c>
      <c r="V3434" s="2">
        <v>239.1</v>
      </c>
      <c r="W3434" s="2">
        <v>40.65</v>
      </c>
      <c r="X3434" s="2">
        <v>0</v>
      </c>
    </row>
    <row r="3435" spans="6:24" x14ac:dyDescent="0.25">
      <c r="F3435" s="3">
        <v>124</v>
      </c>
      <c r="G3435" s="3">
        <v>1</v>
      </c>
      <c r="V3435" s="3">
        <v>133.19999999999999</v>
      </c>
      <c r="W3435" s="3">
        <v>22.64</v>
      </c>
      <c r="X3435" s="3">
        <v>1</v>
      </c>
    </row>
    <row r="3436" spans="6:24" x14ac:dyDescent="0.25">
      <c r="F3436" s="2">
        <v>112</v>
      </c>
      <c r="G3436" s="2">
        <v>0</v>
      </c>
      <c r="V3436" s="2">
        <v>135.69999999999999</v>
      </c>
      <c r="W3436" s="2">
        <v>23.07</v>
      </c>
      <c r="X3436" s="2">
        <v>0</v>
      </c>
    </row>
    <row r="3437" spans="6:24" x14ac:dyDescent="0.25">
      <c r="F3437" s="3">
        <v>120</v>
      </c>
      <c r="G3437" s="3">
        <v>0</v>
      </c>
      <c r="V3437" s="3">
        <v>211</v>
      </c>
      <c r="W3437" s="3">
        <v>35.869999999999997</v>
      </c>
      <c r="X3437" s="3">
        <v>0</v>
      </c>
    </row>
    <row r="3438" spans="6:24" x14ac:dyDescent="0.25">
      <c r="F3438" s="2">
        <v>95</v>
      </c>
      <c r="G3438" s="2">
        <v>0</v>
      </c>
      <c r="V3438" s="2">
        <v>135.19999999999999</v>
      </c>
      <c r="W3438" s="2">
        <v>22.98</v>
      </c>
      <c r="X3438" s="2">
        <v>0</v>
      </c>
    </row>
    <row r="3439" spans="6:24" x14ac:dyDescent="0.25">
      <c r="F3439" s="3">
        <v>61</v>
      </c>
      <c r="G3439" s="3">
        <v>1</v>
      </c>
      <c r="V3439" s="3">
        <v>140.80000000000001</v>
      </c>
      <c r="W3439" s="3">
        <v>23.94</v>
      </c>
      <c r="X3439" s="3">
        <v>1</v>
      </c>
    </row>
    <row r="3440" spans="6:24" x14ac:dyDescent="0.25">
      <c r="F3440" s="2">
        <v>42</v>
      </c>
      <c r="G3440" s="2">
        <v>0</v>
      </c>
      <c r="V3440" s="2">
        <v>160.19999999999999</v>
      </c>
      <c r="W3440" s="2">
        <v>27.23</v>
      </c>
      <c r="X3440" s="2">
        <v>0</v>
      </c>
    </row>
    <row r="3441" spans="6:24" x14ac:dyDescent="0.25">
      <c r="F3441" s="3">
        <v>104</v>
      </c>
      <c r="G3441" s="3">
        <v>0</v>
      </c>
      <c r="V3441" s="3">
        <v>153.69999999999999</v>
      </c>
      <c r="W3441" s="3">
        <v>26.13</v>
      </c>
      <c r="X3441" s="3">
        <v>0</v>
      </c>
    </row>
    <row r="3442" spans="6:24" x14ac:dyDescent="0.25">
      <c r="F3442" s="2">
        <v>184</v>
      </c>
      <c r="G3442" s="2">
        <v>0</v>
      </c>
      <c r="V3442" s="2">
        <v>237.6</v>
      </c>
      <c r="W3442" s="2">
        <v>40.39</v>
      </c>
      <c r="X3442" s="2">
        <v>0</v>
      </c>
    </row>
    <row r="3443" spans="6:24" x14ac:dyDescent="0.25">
      <c r="F3443" s="3">
        <v>29</v>
      </c>
      <c r="G3443" s="3">
        <v>0</v>
      </c>
      <c r="V3443" s="3">
        <v>182.1</v>
      </c>
      <c r="W3443" s="3">
        <v>30.96</v>
      </c>
      <c r="X3443" s="3">
        <v>0</v>
      </c>
    </row>
    <row r="3444" spans="6:24" x14ac:dyDescent="0.25">
      <c r="F3444" s="2">
        <v>5</v>
      </c>
      <c r="G3444" s="2">
        <v>0</v>
      </c>
      <c r="V3444" s="2">
        <v>198.7</v>
      </c>
      <c r="W3444" s="2">
        <v>33.78</v>
      </c>
      <c r="X3444" s="2">
        <v>0</v>
      </c>
    </row>
    <row r="3445" spans="6:24" x14ac:dyDescent="0.25">
      <c r="F3445" s="3">
        <v>58</v>
      </c>
      <c r="G3445" s="3">
        <v>0</v>
      </c>
      <c r="V3445" s="3">
        <v>151.1</v>
      </c>
      <c r="W3445" s="3">
        <v>25.69</v>
      </c>
      <c r="X3445" s="3">
        <v>0</v>
      </c>
    </row>
    <row r="3446" spans="6:24" x14ac:dyDescent="0.25">
      <c r="F3446" s="2">
        <v>165</v>
      </c>
      <c r="G3446" s="2">
        <v>0</v>
      </c>
      <c r="V3446" s="2">
        <v>195.2</v>
      </c>
      <c r="W3446" s="2">
        <v>33.18</v>
      </c>
      <c r="X3446" s="2">
        <v>0</v>
      </c>
    </row>
    <row r="3447" spans="6:24" x14ac:dyDescent="0.25">
      <c r="F3447" s="3">
        <v>77</v>
      </c>
      <c r="G3447" s="3">
        <v>1</v>
      </c>
      <c r="V3447" s="3">
        <v>209.9</v>
      </c>
      <c r="W3447" s="3">
        <v>35.68</v>
      </c>
      <c r="X3447" s="3">
        <v>1</v>
      </c>
    </row>
    <row r="3448" spans="6:24" x14ac:dyDescent="0.25">
      <c r="F3448" s="2">
        <v>132</v>
      </c>
      <c r="G3448" s="2">
        <v>0</v>
      </c>
      <c r="V3448" s="2">
        <v>130.69999999999999</v>
      </c>
      <c r="W3448" s="2">
        <v>22.22</v>
      </c>
      <c r="X3448" s="2">
        <v>0</v>
      </c>
    </row>
    <row r="3449" spans="6:24" x14ac:dyDescent="0.25">
      <c r="F3449" s="3">
        <v>115</v>
      </c>
      <c r="G3449" s="3">
        <v>0</v>
      </c>
      <c r="V3449" s="3">
        <v>265.89999999999998</v>
      </c>
      <c r="W3449" s="3">
        <v>45.2</v>
      </c>
      <c r="X3449" s="3">
        <v>0</v>
      </c>
    </row>
    <row r="3450" spans="6:24" x14ac:dyDescent="0.25">
      <c r="F3450" s="2">
        <v>148</v>
      </c>
      <c r="G3450" s="2">
        <v>0</v>
      </c>
      <c r="V3450" s="2">
        <v>249.7</v>
      </c>
      <c r="W3450" s="2">
        <v>42.45</v>
      </c>
      <c r="X3450" s="2">
        <v>0</v>
      </c>
    </row>
    <row r="3451" spans="6:24" x14ac:dyDescent="0.25">
      <c r="F3451" s="3">
        <v>135</v>
      </c>
      <c r="G3451" s="3">
        <v>0</v>
      </c>
      <c r="V3451" s="3">
        <v>204.1</v>
      </c>
      <c r="W3451" s="3">
        <v>34.700000000000003</v>
      </c>
      <c r="X3451" s="3">
        <v>0</v>
      </c>
    </row>
    <row r="3452" spans="6:24" x14ac:dyDescent="0.25">
      <c r="F3452" s="2">
        <v>87</v>
      </c>
      <c r="G3452" s="2">
        <v>0</v>
      </c>
      <c r="V3452" s="2">
        <v>135.80000000000001</v>
      </c>
      <c r="W3452" s="2">
        <v>23.09</v>
      </c>
      <c r="X3452" s="2">
        <v>0</v>
      </c>
    </row>
    <row r="3453" spans="6:24" x14ac:dyDescent="0.25">
      <c r="F3453" s="3">
        <v>78</v>
      </c>
      <c r="G3453" s="3">
        <v>0</v>
      </c>
      <c r="V3453" s="3">
        <v>211.4</v>
      </c>
      <c r="W3453" s="3">
        <v>35.94</v>
      </c>
      <c r="X3453" s="3">
        <v>0</v>
      </c>
    </row>
    <row r="3454" spans="6:24" x14ac:dyDescent="0.25">
      <c r="F3454" s="2">
        <v>78</v>
      </c>
      <c r="G3454" s="2">
        <v>0</v>
      </c>
      <c r="V3454" s="2">
        <v>185.8</v>
      </c>
      <c r="W3454" s="2">
        <v>31.59</v>
      </c>
      <c r="X3454" s="2">
        <v>0</v>
      </c>
    </row>
    <row r="3455" spans="6:24" x14ac:dyDescent="0.25">
      <c r="F3455" s="3">
        <v>101</v>
      </c>
      <c r="G3455" s="3">
        <v>0</v>
      </c>
      <c r="V3455" s="3">
        <v>202.5</v>
      </c>
      <c r="W3455" s="3">
        <v>34.43</v>
      </c>
      <c r="X3455" s="3">
        <v>0</v>
      </c>
    </row>
    <row r="3456" spans="6:24" x14ac:dyDescent="0.25">
      <c r="F3456" s="2">
        <v>90</v>
      </c>
      <c r="G3456" s="2">
        <v>0</v>
      </c>
      <c r="V3456" s="2">
        <v>169.4</v>
      </c>
      <c r="W3456" s="2">
        <v>28.8</v>
      </c>
      <c r="X3456" s="2">
        <v>0</v>
      </c>
    </row>
    <row r="3457" spans="6:24" x14ac:dyDescent="0.25">
      <c r="F3457" s="3">
        <v>83</v>
      </c>
      <c r="G3457" s="3">
        <v>0</v>
      </c>
      <c r="V3457" s="3">
        <v>135.19999999999999</v>
      </c>
      <c r="W3457" s="3">
        <v>22.98</v>
      </c>
      <c r="X3457" s="3">
        <v>0</v>
      </c>
    </row>
    <row r="3458" spans="6:24" x14ac:dyDescent="0.25">
      <c r="F3458" s="2">
        <v>81</v>
      </c>
      <c r="G3458" s="2">
        <v>0</v>
      </c>
      <c r="V3458" s="2">
        <v>125.1</v>
      </c>
      <c r="W3458" s="2">
        <v>21.27</v>
      </c>
      <c r="X3458" s="2">
        <v>0</v>
      </c>
    </row>
    <row r="3459" spans="6:24" x14ac:dyDescent="0.25">
      <c r="F3459" s="3">
        <v>119</v>
      </c>
      <c r="G3459" s="3">
        <v>1</v>
      </c>
      <c r="V3459" s="3">
        <v>287.10000000000002</v>
      </c>
      <c r="W3459" s="3">
        <v>48.81</v>
      </c>
      <c r="X3459" s="3">
        <v>1</v>
      </c>
    </row>
    <row r="3460" spans="6:24" x14ac:dyDescent="0.25">
      <c r="F3460" s="2">
        <v>134</v>
      </c>
      <c r="G3460" s="2">
        <v>0</v>
      </c>
      <c r="V3460" s="2">
        <v>199.7</v>
      </c>
      <c r="W3460" s="2">
        <v>33.950000000000003</v>
      </c>
      <c r="X3460" s="2">
        <v>0</v>
      </c>
    </row>
    <row r="3461" spans="6:24" x14ac:dyDescent="0.25">
      <c r="F3461" s="3">
        <v>48</v>
      </c>
      <c r="G3461" s="3">
        <v>0</v>
      </c>
      <c r="V3461" s="3">
        <v>247.6</v>
      </c>
      <c r="W3461" s="3">
        <v>42.09</v>
      </c>
      <c r="X3461" s="3">
        <v>0</v>
      </c>
    </row>
    <row r="3462" spans="6:24" x14ac:dyDescent="0.25">
      <c r="F3462" s="2">
        <v>91</v>
      </c>
      <c r="G3462" s="2">
        <v>0</v>
      </c>
      <c r="V3462" s="2">
        <v>160.80000000000001</v>
      </c>
      <c r="W3462" s="2">
        <v>27.34</v>
      </c>
      <c r="X3462" s="2">
        <v>0</v>
      </c>
    </row>
    <row r="3463" spans="6:24" x14ac:dyDescent="0.25">
      <c r="F3463" s="3">
        <v>90</v>
      </c>
      <c r="G3463" s="3">
        <v>0</v>
      </c>
      <c r="V3463" s="3">
        <v>118.5</v>
      </c>
      <c r="W3463" s="3">
        <v>20.149999999999999</v>
      </c>
      <c r="X3463" s="3">
        <v>0</v>
      </c>
    </row>
    <row r="3464" spans="6:24" x14ac:dyDescent="0.25">
      <c r="F3464" s="2">
        <v>159</v>
      </c>
      <c r="G3464" s="2">
        <v>0</v>
      </c>
      <c r="V3464" s="2">
        <v>181</v>
      </c>
      <c r="W3464" s="2">
        <v>30.77</v>
      </c>
      <c r="X3464" s="2">
        <v>0</v>
      </c>
    </row>
    <row r="3465" spans="6:24" x14ac:dyDescent="0.25">
      <c r="F3465" s="3">
        <v>142</v>
      </c>
      <c r="G3465" s="3">
        <v>1</v>
      </c>
      <c r="V3465" s="3">
        <v>160.6</v>
      </c>
      <c r="W3465" s="3">
        <v>27.3</v>
      </c>
      <c r="X3465" s="3">
        <v>1</v>
      </c>
    </row>
    <row r="3466" spans="6:24" x14ac:dyDescent="0.25">
      <c r="F3466" s="2">
        <v>104</v>
      </c>
      <c r="G3466" s="2">
        <v>0</v>
      </c>
      <c r="V3466" s="2">
        <v>111.9</v>
      </c>
      <c r="W3466" s="2">
        <v>19.02</v>
      </c>
      <c r="X3466" s="2">
        <v>0</v>
      </c>
    </row>
    <row r="3467" spans="6:24" x14ac:dyDescent="0.25">
      <c r="F3467" s="3">
        <v>82</v>
      </c>
      <c r="G3467" s="3">
        <v>0</v>
      </c>
      <c r="V3467" s="3">
        <v>120.5</v>
      </c>
      <c r="W3467" s="3">
        <v>20.49</v>
      </c>
      <c r="X3467" s="3">
        <v>0</v>
      </c>
    </row>
    <row r="3468" spans="6:24" x14ac:dyDescent="0.25">
      <c r="F3468" s="2">
        <v>88</v>
      </c>
      <c r="G3468" s="2">
        <v>0</v>
      </c>
      <c r="V3468" s="2">
        <v>242.4</v>
      </c>
      <c r="W3468" s="2">
        <v>41.21</v>
      </c>
      <c r="X3468" s="2">
        <v>0</v>
      </c>
    </row>
    <row r="3469" spans="6:24" x14ac:dyDescent="0.25">
      <c r="F3469" s="3">
        <v>118</v>
      </c>
      <c r="G3469" s="3">
        <v>0</v>
      </c>
      <c r="V3469" s="3">
        <v>178.4</v>
      </c>
      <c r="W3469" s="3">
        <v>30.33</v>
      </c>
      <c r="X3469" s="3">
        <v>0</v>
      </c>
    </row>
    <row r="3470" spans="6:24" x14ac:dyDescent="0.25">
      <c r="F3470" s="2">
        <v>139</v>
      </c>
      <c r="G3470" s="2">
        <v>1</v>
      </c>
      <c r="V3470" s="2">
        <v>258.7</v>
      </c>
      <c r="W3470" s="2">
        <v>43.98</v>
      </c>
      <c r="X3470" s="2">
        <v>1</v>
      </c>
    </row>
    <row r="3471" spans="6:24" x14ac:dyDescent="0.25">
      <c r="F3471" s="3">
        <v>87</v>
      </c>
      <c r="G3471" s="3">
        <v>0</v>
      </c>
      <c r="V3471" s="3">
        <v>124.3</v>
      </c>
      <c r="W3471" s="3">
        <v>21.13</v>
      </c>
      <c r="X3471" s="3">
        <v>0</v>
      </c>
    </row>
    <row r="3472" spans="6:24" x14ac:dyDescent="0.25">
      <c r="F3472" s="2">
        <v>167</v>
      </c>
      <c r="G3472" s="2">
        <v>0</v>
      </c>
      <c r="V3472" s="2">
        <v>94.9</v>
      </c>
      <c r="W3472" s="2">
        <v>16.13</v>
      </c>
      <c r="X3472" s="2">
        <v>0</v>
      </c>
    </row>
    <row r="3473" spans="6:24" x14ac:dyDescent="0.25">
      <c r="F3473" s="3">
        <v>138</v>
      </c>
      <c r="G3473" s="3">
        <v>0</v>
      </c>
      <c r="V3473" s="3">
        <v>182</v>
      </c>
      <c r="W3473" s="3">
        <v>30.94</v>
      </c>
      <c r="X3473" s="3">
        <v>0</v>
      </c>
    </row>
    <row r="3474" spans="6:24" x14ac:dyDescent="0.25">
      <c r="F3474" s="2">
        <v>130</v>
      </c>
      <c r="G3474" s="2">
        <v>0</v>
      </c>
      <c r="V3474" s="2">
        <v>162</v>
      </c>
      <c r="W3474" s="2">
        <v>27.54</v>
      </c>
      <c r="X3474" s="2">
        <v>0</v>
      </c>
    </row>
    <row r="3475" spans="6:24" x14ac:dyDescent="0.25">
      <c r="F3475" s="3">
        <v>87</v>
      </c>
      <c r="G3475" s="3">
        <v>0</v>
      </c>
      <c r="V3475" s="3">
        <v>176.6</v>
      </c>
      <c r="W3475" s="3">
        <v>30.02</v>
      </c>
      <c r="X3475" s="3">
        <v>0</v>
      </c>
    </row>
    <row r="3476" spans="6:24" x14ac:dyDescent="0.25">
      <c r="F3476" s="2">
        <v>164</v>
      </c>
      <c r="G3476" s="2">
        <v>0</v>
      </c>
      <c r="V3476" s="2">
        <v>156.1</v>
      </c>
      <c r="W3476" s="2">
        <v>26.54</v>
      </c>
      <c r="X3476" s="2">
        <v>0</v>
      </c>
    </row>
    <row r="3477" spans="6:24" x14ac:dyDescent="0.25">
      <c r="F3477" s="3">
        <v>109</v>
      </c>
      <c r="G3477" s="3">
        <v>0</v>
      </c>
      <c r="V3477" s="3">
        <v>150.6</v>
      </c>
      <c r="W3477" s="3">
        <v>25.6</v>
      </c>
      <c r="X3477" s="3">
        <v>0</v>
      </c>
    </row>
    <row r="3478" spans="6:24" x14ac:dyDescent="0.25">
      <c r="F3478" s="2">
        <v>59</v>
      </c>
      <c r="G3478" s="2">
        <v>0</v>
      </c>
      <c r="V3478" s="2">
        <v>189.1</v>
      </c>
      <c r="W3478" s="2">
        <v>32.15</v>
      </c>
      <c r="X3478" s="2">
        <v>0</v>
      </c>
    </row>
    <row r="3479" spans="6:24" x14ac:dyDescent="0.25">
      <c r="F3479" s="3">
        <v>124</v>
      </c>
      <c r="G3479" s="3">
        <v>0</v>
      </c>
      <c r="V3479" s="3">
        <v>156.9</v>
      </c>
      <c r="W3479" s="3">
        <v>26.67</v>
      </c>
      <c r="X3479" s="3">
        <v>0</v>
      </c>
    </row>
    <row r="3480" spans="6:24" x14ac:dyDescent="0.25">
      <c r="F3480" s="2">
        <v>73</v>
      </c>
      <c r="G3480" s="2">
        <v>0</v>
      </c>
      <c r="V3480" s="2">
        <v>67</v>
      </c>
      <c r="W3480" s="2">
        <v>11.39</v>
      </c>
      <c r="X3480" s="2">
        <v>0</v>
      </c>
    </row>
    <row r="3481" spans="6:24" x14ac:dyDescent="0.25">
      <c r="F3481" s="3">
        <v>94</v>
      </c>
      <c r="G3481" s="3">
        <v>0</v>
      </c>
      <c r="V3481" s="3">
        <v>261.3</v>
      </c>
      <c r="W3481" s="3">
        <v>44.42</v>
      </c>
      <c r="X3481" s="3">
        <v>0</v>
      </c>
    </row>
    <row r="3482" spans="6:24" x14ac:dyDescent="0.25">
      <c r="F3482" s="2">
        <v>80</v>
      </c>
      <c r="G3482" s="2">
        <v>0</v>
      </c>
      <c r="V3482" s="2">
        <v>135.1</v>
      </c>
      <c r="W3482" s="2">
        <v>22.97</v>
      </c>
      <c r="X3482" s="2">
        <v>0</v>
      </c>
    </row>
    <row r="3483" spans="6:24" x14ac:dyDescent="0.25">
      <c r="F3483" s="3">
        <v>101</v>
      </c>
      <c r="G3483" s="3">
        <v>0</v>
      </c>
      <c r="V3483" s="3">
        <v>92.1</v>
      </c>
      <c r="W3483" s="3">
        <v>15.66</v>
      </c>
      <c r="X3483" s="3">
        <v>0</v>
      </c>
    </row>
    <row r="3484" spans="6:24" x14ac:dyDescent="0.25">
      <c r="F3484" s="2">
        <v>115</v>
      </c>
      <c r="G3484" s="2">
        <v>0</v>
      </c>
      <c r="V3484" s="2">
        <v>173.5</v>
      </c>
      <c r="W3484" s="2">
        <v>29.5</v>
      </c>
      <c r="X3484" s="2">
        <v>0</v>
      </c>
    </row>
    <row r="3485" spans="6:24" x14ac:dyDescent="0.25">
      <c r="F3485" s="3">
        <v>100</v>
      </c>
      <c r="G3485" s="3">
        <v>0</v>
      </c>
      <c r="V3485" s="3">
        <v>156.30000000000001</v>
      </c>
      <c r="W3485" s="3">
        <v>26.57</v>
      </c>
      <c r="X3485" s="3">
        <v>0</v>
      </c>
    </row>
    <row r="3486" spans="6:24" x14ac:dyDescent="0.25">
      <c r="F3486" s="2">
        <v>85</v>
      </c>
      <c r="G3486" s="2">
        <v>0</v>
      </c>
      <c r="V3486" s="2">
        <v>274.7</v>
      </c>
      <c r="W3486" s="2">
        <v>46.7</v>
      </c>
      <c r="X3486" s="2">
        <v>0</v>
      </c>
    </row>
    <row r="3487" spans="6:24" x14ac:dyDescent="0.25">
      <c r="F3487" s="3">
        <v>110</v>
      </c>
      <c r="G3487" s="3">
        <v>1</v>
      </c>
      <c r="V3487" s="3">
        <v>244.7</v>
      </c>
      <c r="W3487" s="3">
        <v>41.6</v>
      </c>
      <c r="X3487" s="3">
        <v>1</v>
      </c>
    </row>
    <row r="3488" spans="6:24" x14ac:dyDescent="0.25">
      <c r="F3488" s="2">
        <v>92</v>
      </c>
      <c r="G3488" s="2">
        <v>0</v>
      </c>
      <c r="V3488" s="2">
        <v>183.6</v>
      </c>
      <c r="W3488" s="2">
        <v>31.21</v>
      </c>
      <c r="X3488" s="2">
        <v>0</v>
      </c>
    </row>
    <row r="3489" spans="6:24" x14ac:dyDescent="0.25">
      <c r="F3489" s="3">
        <v>102</v>
      </c>
      <c r="G3489" s="3">
        <v>0</v>
      </c>
      <c r="V3489" s="3">
        <v>167.1</v>
      </c>
      <c r="W3489" s="3">
        <v>28.41</v>
      </c>
      <c r="X3489" s="3">
        <v>0</v>
      </c>
    </row>
    <row r="3490" spans="6:24" x14ac:dyDescent="0.25">
      <c r="F3490" s="2">
        <v>134</v>
      </c>
      <c r="G3490" s="2">
        <v>0</v>
      </c>
      <c r="V3490" s="2">
        <v>177.1</v>
      </c>
      <c r="W3490" s="2">
        <v>30.11</v>
      </c>
      <c r="X3490" s="2">
        <v>0</v>
      </c>
    </row>
    <row r="3491" spans="6:24" x14ac:dyDescent="0.25">
      <c r="F3491" s="3">
        <v>96</v>
      </c>
      <c r="G3491" s="3">
        <v>0</v>
      </c>
      <c r="V3491" s="3">
        <v>217.8</v>
      </c>
      <c r="W3491" s="3">
        <v>37.03</v>
      </c>
      <c r="X3491" s="3">
        <v>0</v>
      </c>
    </row>
    <row r="3492" spans="6:24" x14ac:dyDescent="0.25">
      <c r="F3492" s="2">
        <v>42</v>
      </c>
      <c r="G3492" s="2">
        <v>0</v>
      </c>
      <c r="V3492" s="2">
        <v>143.69999999999999</v>
      </c>
      <c r="W3492" s="2">
        <v>24.43</v>
      </c>
      <c r="X3492" s="2">
        <v>0</v>
      </c>
    </row>
    <row r="3493" spans="6:24" x14ac:dyDescent="0.25">
      <c r="F3493" s="3">
        <v>175</v>
      </c>
      <c r="G3493" s="3">
        <v>0</v>
      </c>
      <c r="V3493" s="3">
        <v>185</v>
      </c>
      <c r="W3493" s="3">
        <v>31.45</v>
      </c>
      <c r="X3493" s="3">
        <v>0</v>
      </c>
    </row>
    <row r="3494" spans="6:24" x14ac:dyDescent="0.25">
      <c r="F3494" s="2">
        <v>136</v>
      </c>
      <c r="G3494" s="2">
        <v>0</v>
      </c>
      <c r="V3494" s="2">
        <v>235.6</v>
      </c>
      <c r="W3494" s="2">
        <v>40.049999999999997</v>
      </c>
      <c r="X3494" s="2">
        <v>0</v>
      </c>
    </row>
    <row r="3495" spans="6:24" x14ac:dyDescent="0.25">
      <c r="F3495" s="3">
        <v>32</v>
      </c>
      <c r="G3495" s="3">
        <v>1</v>
      </c>
      <c r="V3495" s="3">
        <v>265.5</v>
      </c>
      <c r="W3495" s="3">
        <v>45.14</v>
      </c>
      <c r="X3495" s="3">
        <v>1</v>
      </c>
    </row>
    <row r="3496" spans="6:24" x14ac:dyDescent="0.25">
      <c r="F3496" s="2">
        <v>101</v>
      </c>
      <c r="G3496" s="2">
        <v>1</v>
      </c>
      <c r="V3496" s="2">
        <v>332.1</v>
      </c>
      <c r="W3496" s="2">
        <v>56.46</v>
      </c>
      <c r="X3496" s="2">
        <v>1</v>
      </c>
    </row>
    <row r="3497" spans="6:24" x14ac:dyDescent="0.25">
      <c r="F3497" s="3">
        <v>132</v>
      </c>
      <c r="G3497" s="3">
        <v>0</v>
      </c>
      <c r="V3497" s="3">
        <v>223.4</v>
      </c>
      <c r="W3497" s="3">
        <v>37.979999999999997</v>
      </c>
      <c r="X3497" s="3">
        <v>0</v>
      </c>
    </row>
    <row r="3498" spans="6:24" x14ac:dyDescent="0.25">
      <c r="F3498" s="2">
        <v>120</v>
      </c>
      <c r="G3498" s="2">
        <v>0</v>
      </c>
      <c r="V3498" s="2">
        <v>163.6</v>
      </c>
      <c r="W3498" s="2">
        <v>27.81</v>
      </c>
      <c r="X3498" s="2">
        <v>0</v>
      </c>
    </row>
    <row r="3499" spans="6:24" x14ac:dyDescent="0.25">
      <c r="F3499" s="3">
        <v>122</v>
      </c>
      <c r="G3499" s="3">
        <v>0</v>
      </c>
      <c r="V3499" s="3">
        <v>190</v>
      </c>
      <c r="W3499" s="3">
        <v>32.299999999999997</v>
      </c>
      <c r="X3499" s="3">
        <v>0</v>
      </c>
    </row>
    <row r="3500" spans="6:24" x14ac:dyDescent="0.25">
      <c r="F3500" s="2">
        <v>52</v>
      </c>
      <c r="G3500" s="2">
        <v>0</v>
      </c>
      <c r="V3500" s="2">
        <v>153.69999999999999</v>
      </c>
      <c r="W3500" s="2">
        <v>26.13</v>
      </c>
      <c r="X3500" s="2">
        <v>0</v>
      </c>
    </row>
    <row r="3501" spans="6:24" x14ac:dyDescent="0.25">
      <c r="F3501" s="3">
        <v>182</v>
      </c>
      <c r="G3501" s="3">
        <v>0</v>
      </c>
      <c r="V3501" s="3">
        <v>160.30000000000001</v>
      </c>
      <c r="W3501" s="3">
        <v>27.25</v>
      </c>
      <c r="X3501" s="3">
        <v>0</v>
      </c>
    </row>
    <row r="3502" spans="6:24" x14ac:dyDescent="0.25">
      <c r="F3502" s="2">
        <v>130</v>
      </c>
      <c r="G3502" s="2">
        <v>0</v>
      </c>
      <c r="V3502" s="2">
        <v>140.9</v>
      </c>
      <c r="W3502" s="2">
        <v>23.95</v>
      </c>
      <c r="X3502" s="2">
        <v>0</v>
      </c>
    </row>
    <row r="3503" spans="6:24" x14ac:dyDescent="0.25">
      <c r="F3503" s="3">
        <v>106</v>
      </c>
      <c r="G3503" s="3">
        <v>0</v>
      </c>
      <c r="V3503" s="3">
        <v>168.4</v>
      </c>
      <c r="W3503" s="3">
        <v>28.63</v>
      </c>
      <c r="X3503" s="3">
        <v>0</v>
      </c>
    </row>
    <row r="3504" spans="6:24" x14ac:dyDescent="0.25">
      <c r="F3504" s="2">
        <v>150</v>
      </c>
      <c r="G3504" s="2">
        <v>1</v>
      </c>
      <c r="V3504" s="2">
        <v>150.9</v>
      </c>
      <c r="W3504" s="2">
        <v>25.65</v>
      </c>
      <c r="X3504" s="2">
        <v>1</v>
      </c>
    </row>
    <row r="3505" spans="6:24" x14ac:dyDescent="0.25">
      <c r="F3505" s="3">
        <v>94</v>
      </c>
      <c r="G3505" s="3">
        <v>1</v>
      </c>
      <c r="V3505" s="3">
        <v>255.1</v>
      </c>
      <c r="W3505" s="3">
        <v>43.37</v>
      </c>
      <c r="X3505" s="3">
        <v>1</v>
      </c>
    </row>
    <row r="3506" spans="6:24" x14ac:dyDescent="0.25">
      <c r="F3506" s="2">
        <v>89</v>
      </c>
      <c r="G3506" s="2">
        <v>0</v>
      </c>
      <c r="V3506" s="2">
        <v>94.5</v>
      </c>
      <c r="W3506" s="2">
        <v>16.07</v>
      </c>
      <c r="X3506" s="2">
        <v>0</v>
      </c>
    </row>
    <row r="3507" spans="6:24" x14ac:dyDescent="0.25">
      <c r="F3507" s="3">
        <v>45</v>
      </c>
      <c r="G3507" s="3">
        <v>0</v>
      </c>
      <c r="V3507" s="3">
        <v>135</v>
      </c>
      <c r="W3507" s="3">
        <v>22.95</v>
      </c>
      <c r="X3507" s="3">
        <v>0</v>
      </c>
    </row>
    <row r="3508" spans="6:24" x14ac:dyDescent="0.25">
      <c r="F3508" s="2">
        <v>74</v>
      </c>
      <c r="G3508" s="2">
        <v>1</v>
      </c>
      <c r="V3508" s="2">
        <v>286.89999999999998</v>
      </c>
      <c r="W3508" s="2">
        <v>48.77</v>
      </c>
      <c r="X3508" s="2">
        <v>1</v>
      </c>
    </row>
    <row r="3509" spans="6:24" x14ac:dyDescent="0.25">
      <c r="F3509" s="3">
        <v>158</v>
      </c>
      <c r="G3509" s="3">
        <v>0</v>
      </c>
      <c r="V3509" s="3">
        <v>165.4</v>
      </c>
      <c r="W3509" s="3">
        <v>28.12</v>
      </c>
      <c r="X3509" s="3">
        <v>0</v>
      </c>
    </row>
    <row r="3510" spans="6:24" x14ac:dyDescent="0.25">
      <c r="F3510" s="2">
        <v>76</v>
      </c>
      <c r="G3510" s="2">
        <v>1</v>
      </c>
      <c r="V3510" s="2">
        <v>222</v>
      </c>
      <c r="W3510" s="2">
        <v>37.74</v>
      </c>
      <c r="X3510" s="2">
        <v>1</v>
      </c>
    </row>
    <row r="3511" spans="6:24" x14ac:dyDescent="0.25">
      <c r="F3511" s="3">
        <v>102</v>
      </c>
      <c r="G3511" s="3">
        <v>0</v>
      </c>
      <c r="V3511" s="3">
        <v>209.8</v>
      </c>
      <c r="W3511" s="3">
        <v>35.67</v>
      </c>
      <c r="X3511" s="3">
        <v>0</v>
      </c>
    </row>
    <row r="3512" spans="6:24" x14ac:dyDescent="0.25">
      <c r="F3512" s="2">
        <v>4</v>
      </c>
      <c r="G3512" s="2">
        <v>0</v>
      </c>
      <c r="V3512" s="2">
        <v>158.30000000000001</v>
      </c>
      <c r="W3512" s="2">
        <v>26.91</v>
      </c>
      <c r="X3512" s="2">
        <v>0</v>
      </c>
    </row>
    <row r="3513" spans="6:24" x14ac:dyDescent="0.25">
      <c r="F3513" s="3">
        <v>161</v>
      </c>
      <c r="G3513" s="3">
        <v>1</v>
      </c>
      <c r="V3513" s="3">
        <v>252.3</v>
      </c>
      <c r="W3513" s="3">
        <v>42.89</v>
      </c>
      <c r="X3513" s="3">
        <v>1</v>
      </c>
    </row>
    <row r="3514" spans="6:24" x14ac:dyDescent="0.25">
      <c r="F3514" s="2">
        <v>116</v>
      </c>
      <c r="G3514" s="2">
        <v>1</v>
      </c>
      <c r="V3514" s="2">
        <v>255.5</v>
      </c>
      <c r="W3514" s="2">
        <v>43.44</v>
      </c>
      <c r="X3514" s="2">
        <v>1</v>
      </c>
    </row>
    <row r="3515" spans="6:24" x14ac:dyDescent="0.25">
      <c r="F3515" s="3">
        <v>86</v>
      </c>
      <c r="G3515" s="3">
        <v>0</v>
      </c>
      <c r="V3515" s="3">
        <v>227.9</v>
      </c>
      <c r="W3515" s="3">
        <v>38.74</v>
      </c>
      <c r="X3515" s="3">
        <v>0</v>
      </c>
    </row>
    <row r="3516" spans="6:24" x14ac:dyDescent="0.25">
      <c r="F3516" s="2">
        <v>39</v>
      </c>
      <c r="G3516" s="2">
        <v>0</v>
      </c>
      <c r="V3516" s="2">
        <v>185</v>
      </c>
      <c r="W3516" s="2">
        <v>31.45</v>
      </c>
      <c r="X3516" s="2">
        <v>0</v>
      </c>
    </row>
    <row r="3517" spans="6:24" x14ac:dyDescent="0.25">
      <c r="F3517" s="3">
        <v>57</v>
      </c>
      <c r="G3517" s="3">
        <v>0</v>
      </c>
      <c r="V3517" s="3">
        <v>140</v>
      </c>
      <c r="W3517" s="3">
        <v>23.8</v>
      </c>
      <c r="X3517" s="3">
        <v>0</v>
      </c>
    </row>
    <row r="3518" spans="6:24" x14ac:dyDescent="0.25">
      <c r="F3518" s="2">
        <v>138</v>
      </c>
      <c r="G3518" s="2">
        <v>0</v>
      </c>
      <c r="V3518" s="2">
        <v>157.5</v>
      </c>
      <c r="W3518" s="2">
        <v>26.78</v>
      </c>
      <c r="X3518" s="2">
        <v>0</v>
      </c>
    </row>
    <row r="3519" spans="6:24" x14ac:dyDescent="0.25">
      <c r="F3519" s="3">
        <v>98</v>
      </c>
      <c r="G3519" s="3">
        <v>0</v>
      </c>
      <c r="V3519" s="3">
        <v>237.5</v>
      </c>
      <c r="W3519" s="3">
        <v>40.380000000000003</v>
      </c>
      <c r="X3519" s="3">
        <v>0</v>
      </c>
    </row>
    <row r="3520" spans="6:24" x14ac:dyDescent="0.25">
      <c r="F3520" s="2">
        <v>145</v>
      </c>
      <c r="G3520" s="2">
        <v>0</v>
      </c>
      <c r="V3520" s="2">
        <v>190.7</v>
      </c>
      <c r="W3520" s="2">
        <v>32.42</v>
      </c>
      <c r="X3520" s="2">
        <v>0</v>
      </c>
    </row>
    <row r="3521" spans="6:24" x14ac:dyDescent="0.25">
      <c r="F3521" s="3">
        <v>77</v>
      </c>
      <c r="G3521" s="3">
        <v>0</v>
      </c>
      <c r="V3521" s="3">
        <v>215.5</v>
      </c>
      <c r="W3521" s="3">
        <v>36.64</v>
      </c>
      <c r="X3521" s="3">
        <v>0</v>
      </c>
    </row>
    <row r="3522" spans="6:24" x14ac:dyDescent="0.25">
      <c r="F3522" s="2">
        <v>99</v>
      </c>
      <c r="G3522" s="2">
        <v>0</v>
      </c>
      <c r="V3522" s="2">
        <v>119.9</v>
      </c>
      <c r="W3522" s="2">
        <v>20.38</v>
      </c>
      <c r="X3522" s="2">
        <v>0</v>
      </c>
    </row>
    <row r="3523" spans="6:24" x14ac:dyDescent="0.25">
      <c r="F3523" s="3">
        <v>106</v>
      </c>
      <c r="G3523" s="3">
        <v>1</v>
      </c>
      <c r="V3523" s="3">
        <v>196.7</v>
      </c>
      <c r="W3523" s="3">
        <v>33.44</v>
      </c>
      <c r="X3523" s="3">
        <v>1</v>
      </c>
    </row>
    <row r="3524" spans="6:24" x14ac:dyDescent="0.25">
      <c r="F3524" s="2">
        <v>32</v>
      </c>
      <c r="G3524" s="2">
        <v>0</v>
      </c>
      <c r="V3524" s="2">
        <v>230.7</v>
      </c>
      <c r="W3524" s="2">
        <v>39.22</v>
      </c>
      <c r="X3524" s="2">
        <v>0</v>
      </c>
    </row>
    <row r="3525" spans="6:24" x14ac:dyDescent="0.25">
      <c r="F3525" s="3">
        <v>174</v>
      </c>
      <c r="G3525" s="3">
        <v>1</v>
      </c>
      <c r="V3525" s="3">
        <v>222.3</v>
      </c>
      <c r="W3525" s="3">
        <v>37.79</v>
      </c>
      <c r="X3525" s="3">
        <v>1</v>
      </c>
    </row>
    <row r="3526" spans="6:24" x14ac:dyDescent="0.25">
      <c r="F3526" s="2">
        <v>98</v>
      </c>
      <c r="G3526" s="2">
        <v>1</v>
      </c>
      <c r="V3526" s="2">
        <v>198.6</v>
      </c>
      <c r="W3526" s="2">
        <v>33.76</v>
      </c>
      <c r="X3526" s="2">
        <v>1</v>
      </c>
    </row>
    <row r="3527" spans="6:24" x14ac:dyDescent="0.25">
      <c r="F3527" s="3">
        <v>42</v>
      </c>
      <c r="G3527" s="3">
        <v>0</v>
      </c>
      <c r="V3527" s="3">
        <v>139.4</v>
      </c>
      <c r="W3527" s="3">
        <v>23.7</v>
      </c>
      <c r="X3527" s="3">
        <v>0</v>
      </c>
    </row>
    <row r="3528" spans="6:24" x14ac:dyDescent="0.25">
      <c r="F3528" s="2">
        <v>99</v>
      </c>
      <c r="G3528" s="2">
        <v>0</v>
      </c>
      <c r="V3528" s="2">
        <v>130.4</v>
      </c>
      <c r="W3528" s="2">
        <v>22.17</v>
      </c>
      <c r="X3528" s="2">
        <v>0</v>
      </c>
    </row>
    <row r="3529" spans="6:24" x14ac:dyDescent="0.25">
      <c r="F3529" s="3">
        <v>119</v>
      </c>
      <c r="G3529" s="3">
        <v>0</v>
      </c>
      <c r="V3529" s="3">
        <v>153.19999999999999</v>
      </c>
      <c r="W3529" s="3">
        <v>26.04</v>
      </c>
      <c r="X3529" s="3">
        <v>0</v>
      </c>
    </row>
    <row r="3530" spans="6:24" x14ac:dyDescent="0.25">
      <c r="F3530" s="2">
        <v>47</v>
      </c>
      <c r="G3530" s="2">
        <v>0</v>
      </c>
      <c r="V3530" s="2">
        <v>177.1</v>
      </c>
      <c r="W3530" s="2">
        <v>30.11</v>
      </c>
      <c r="X3530" s="2">
        <v>0</v>
      </c>
    </row>
    <row r="3531" spans="6:24" x14ac:dyDescent="0.25">
      <c r="F3531" s="3">
        <v>77</v>
      </c>
      <c r="G3531" s="3">
        <v>0</v>
      </c>
      <c r="V3531" s="3">
        <v>134.5</v>
      </c>
      <c r="W3531" s="3">
        <v>22.87</v>
      </c>
      <c r="X3531" s="3">
        <v>0</v>
      </c>
    </row>
    <row r="3532" spans="6:24" x14ac:dyDescent="0.25">
      <c r="F3532" s="2">
        <v>39</v>
      </c>
      <c r="G3532" s="2">
        <v>0</v>
      </c>
      <c r="V3532" s="2">
        <v>201.8</v>
      </c>
      <c r="W3532" s="2">
        <v>34.31</v>
      </c>
      <c r="X3532" s="2">
        <v>0</v>
      </c>
    </row>
    <row r="3533" spans="6:24" x14ac:dyDescent="0.25">
      <c r="F3533" s="3">
        <v>193</v>
      </c>
      <c r="G3533" s="3">
        <v>0</v>
      </c>
      <c r="V3533" s="3">
        <v>180.5</v>
      </c>
      <c r="W3533" s="3">
        <v>30.69</v>
      </c>
      <c r="X3533" s="3">
        <v>0</v>
      </c>
    </row>
    <row r="3534" spans="6:24" x14ac:dyDescent="0.25">
      <c r="F3534" s="2">
        <v>103</v>
      </c>
      <c r="G3534" s="2">
        <v>0</v>
      </c>
      <c r="V3534" s="2">
        <v>164.5</v>
      </c>
      <c r="W3534" s="2">
        <v>27.97</v>
      </c>
      <c r="X3534" s="2">
        <v>0</v>
      </c>
    </row>
    <row r="3535" spans="6:24" x14ac:dyDescent="0.25">
      <c r="F3535" s="3">
        <v>36</v>
      </c>
      <c r="G3535" s="3">
        <v>1</v>
      </c>
      <c r="V3535" s="3">
        <v>171.9</v>
      </c>
      <c r="W3535" s="3">
        <v>29.22</v>
      </c>
      <c r="X3535" s="3">
        <v>1</v>
      </c>
    </row>
    <row r="3536" spans="6:24" x14ac:dyDescent="0.25">
      <c r="F3536" s="2">
        <v>87</v>
      </c>
      <c r="G3536" s="2">
        <v>0</v>
      </c>
      <c r="V3536" s="2">
        <v>221.4</v>
      </c>
      <c r="W3536" s="2">
        <v>37.64</v>
      </c>
      <c r="X3536" s="2">
        <v>0</v>
      </c>
    </row>
    <row r="3537" spans="6:24" x14ac:dyDescent="0.25">
      <c r="F3537" s="3">
        <v>1</v>
      </c>
      <c r="G3537" s="3">
        <v>0</v>
      </c>
      <c r="V3537" s="3">
        <v>241.5</v>
      </c>
      <c r="W3537" s="3">
        <v>41.06</v>
      </c>
      <c r="X3537" s="3">
        <v>0</v>
      </c>
    </row>
    <row r="3538" spans="6:24" x14ac:dyDescent="0.25">
      <c r="F3538" s="2">
        <v>62</v>
      </c>
      <c r="G3538" s="2">
        <v>0</v>
      </c>
      <c r="V3538" s="2">
        <v>116.5</v>
      </c>
      <c r="W3538" s="2">
        <v>19.809999999999999</v>
      </c>
      <c r="X3538" s="2">
        <v>0</v>
      </c>
    </row>
    <row r="3539" spans="6:24" x14ac:dyDescent="0.25">
      <c r="F3539" s="3">
        <v>112</v>
      </c>
      <c r="G3539" s="3">
        <v>0</v>
      </c>
      <c r="V3539" s="3">
        <v>158.1</v>
      </c>
      <c r="W3539" s="3">
        <v>26.88</v>
      </c>
      <c r="X3539" s="3">
        <v>0</v>
      </c>
    </row>
    <row r="3540" spans="6:24" x14ac:dyDescent="0.25">
      <c r="F3540" s="2">
        <v>82</v>
      </c>
      <c r="G3540" s="2">
        <v>0</v>
      </c>
      <c r="V3540" s="2">
        <v>121.6</v>
      </c>
      <c r="W3540" s="2">
        <v>20.67</v>
      </c>
      <c r="X3540" s="2">
        <v>0</v>
      </c>
    </row>
    <row r="3541" spans="6:24" x14ac:dyDescent="0.25">
      <c r="F3541" s="3">
        <v>55</v>
      </c>
      <c r="G3541" s="3">
        <v>0</v>
      </c>
      <c r="V3541" s="3">
        <v>222.5</v>
      </c>
      <c r="W3541" s="3">
        <v>37.83</v>
      </c>
      <c r="X3541" s="3">
        <v>0</v>
      </c>
    </row>
    <row r="3542" spans="6:24" x14ac:dyDescent="0.25">
      <c r="F3542" s="2">
        <v>82</v>
      </c>
      <c r="G3542" s="2">
        <v>0</v>
      </c>
      <c r="V3542" s="2">
        <v>123.7</v>
      </c>
      <c r="W3542" s="2">
        <v>21.03</v>
      </c>
      <c r="X3542" s="2">
        <v>0</v>
      </c>
    </row>
    <row r="3543" spans="6:24" x14ac:dyDescent="0.25">
      <c r="F3543" s="3">
        <v>69</v>
      </c>
      <c r="G3543" s="3">
        <v>0</v>
      </c>
      <c r="V3543" s="3">
        <v>244.8</v>
      </c>
      <c r="W3543" s="3">
        <v>41.62</v>
      </c>
      <c r="X3543" s="3">
        <v>0</v>
      </c>
    </row>
    <row r="3544" spans="6:24" x14ac:dyDescent="0.25">
      <c r="F3544" s="2">
        <v>87</v>
      </c>
      <c r="G3544" s="2">
        <v>1</v>
      </c>
      <c r="V3544" s="2">
        <v>297.39999999999998</v>
      </c>
      <c r="W3544" s="2">
        <v>50.56</v>
      </c>
      <c r="X3544" s="2">
        <v>1</v>
      </c>
    </row>
    <row r="3545" spans="6:24" x14ac:dyDescent="0.25">
      <c r="F3545" s="3">
        <v>63</v>
      </c>
      <c r="G3545" s="3">
        <v>0</v>
      </c>
      <c r="V3545" s="3">
        <v>147.80000000000001</v>
      </c>
      <c r="W3545" s="3">
        <v>25.13</v>
      </c>
      <c r="X3545" s="3">
        <v>0</v>
      </c>
    </row>
    <row r="3546" spans="6:24" x14ac:dyDescent="0.25">
      <c r="F3546" s="2">
        <v>68</v>
      </c>
      <c r="G3546" s="2">
        <v>0</v>
      </c>
      <c r="V3546" s="2">
        <v>186.5</v>
      </c>
      <c r="W3546" s="2">
        <v>31.71</v>
      </c>
      <c r="X3546" s="2">
        <v>0</v>
      </c>
    </row>
    <row r="3547" spans="6:24" x14ac:dyDescent="0.25">
      <c r="F3547" s="3">
        <v>119</v>
      </c>
      <c r="G3547" s="3">
        <v>0</v>
      </c>
      <c r="V3547" s="3">
        <v>107.2</v>
      </c>
      <c r="W3547" s="3">
        <v>18.22</v>
      </c>
      <c r="X3547" s="3">
        <v>0</v>
      </c>
    </row>
    <row r="3548" spans="6:24" x14ac:dyDescent="0.25">
      <c r="F3548" s="2">
        <v>43</v>
      </c>
      <c r="G3548" s="2">
        <v>0</v>
      </c>
      <c r="V3548" s="2">
        <v>93.1</v>
      </c>
      <c r="W3548" s="2">
        <v>15.83</v>
      </c>
      <c r="X3548" s="2">
        <v>0</v>
      </c>
    </row>
    <row r="3549" spans="6:24" x14ac:dyDescent="0.25">
      <c r="F3549" s="3">
        <v>136</v>
      </c>
      <c r="G3549" s="3">
        <v>0</v>
      </c>
      <c r="V3549" s="3">
        <v>132.4</v>
      </c>
      <c r="W3549" s="3">
        <v>22.51</v>
      </c>
      <c r="X3549" s="3">
        <v>0</v>
      </c>
    </row>
    <row r="3550" spans="6:24" x14ac:dyDescent="0.25">
      <c r="F3550" s="2">
        <v>149</v>
      </c>
      <c r="G3550" s="2">
        <v>0</v>
      </c>
      <c r="V3550" s="2">
        <v>114.5</v>
      </c>
      <c r="W3550" s="2">
        <v>19.47</v>
      </c>
      <c r="X3550" s="2">
        <v>0</v>
      </c>
    </row>
    <row r="3551" spans="6:24" x14ac:dyDescent="0.25">
      <c r="F3551" s="3">
        <v>77</v>
      </c>
      <c r="G3551" s="3">
        <v>0</v>
      </c>
      <c r="V3551" s="3">
        <v>184.7</v>
      </c>
      <c r="W3551" s="3">
        <v>31.4</v>
      </c>
      <c r="X3551" s="3">
        <v>0</v>
      </c>
    </row>
    <row r="3552" spans="6:24" x14ac:dyDescent="0.25">
      <c r="F3552" s="2">
        <v>110</v>
      </c>
      <c r="G3552" s="2">
        <v>0</v>
      </c>
      <c r="V3552" s="2">
        <v>94.1</v>
      </c>
      <c r="W3552" s="2">
        <v>16</v>
      </c>
      <c r="X3552" s="2">
        <v>0</v>
      </c>
    </row>
    <row r="3553" spans="6:24" x14ac:dyDescent="0.25">
      <c r="F3553" s="3">
        <v>70</v>
      </c>
      <c r="G3553" s="3">
        <v>0</v>
      </c>
      <c r="V3553" s="3">
        <v>229.3</v>
      </c>
      <c r="W3553" s="3">
        <v>38.979999999999997</v>
      </c>
      <c r="X3553" s="3">
        <v>0</v>
      </c>
    </row>
    <row r="3554" spans="6:24" x14ac:dyDescent="0.25">
      <c r="F3554" s="2">
        <v>155</v>
      </c>
      <c r="G3554" s="2">
        <v>0</v>
      </c>
      <c r="V3554" s="2">
        <v>223.8</v>
      </c>
      <c r="W3554" s="2">
        <v>38.049999999999997</v>
      </c>
      <c r="X3554" s="2">
        <v>0</v>
      </c>
    </row>
    <row r="3555" spans="6:24" x14ac:dyDescent="0.25">
      <c r="F3555" s="3">
        <v>151</v>
      </c>
      <c r="G3555" s="3">
        <v>0</v>
      </c>
      <c r="V3555" s="3">
        <v>154.4</v>
      </c>
      <c r="W3555" s="3">
        <v>26.25</v>
      </c>
      <c r="X3555" s="3">
        <v>0</v>
      </c>
    </row>
    <row r="3556" spans="6:24" x14ac:dyDescent="0.25">
      <c r="F3556" s="2">
        <v>125</v>
      </c>
      <c r="G3556" s="2">
        <v>1</v>
      </c>
      <c r="V3556" s="2">
        <v>190.2</v>
      </c>
      <c r="W3556" s="2">
        <v>32.33</v>
      </c>
      <c r="X3556" s="2">
        <v>1</v>
      </c>
    </row>
    <row r="3557" spans="6:24" x14ac:dyDescent="0.25">
      <c r="F3557" s="3">
        <v>83</v>
      </c>
      <c r="G3557" s="3">
        <v>0</v>
      </c>
      <c r="V3557" s="3">
        <v>167</v>
      </c>
      <c r="W3557" s="3">
        <v>28.39</v>
      </c>
      <c r="X3557" s="3">
        <v>0</v>
      </c>
    </row>
    <row r="3558" spans="6:24" x14ac:dyDescent="0.25">
      <c r="F3558" s="2">
        <v>94</v>
      </c>
      <c r="G3558" s="2">
        <v>0</v>
      </c>
      <c r="V3558" s="2">
        <v>154.80000000000001</v>
      </c>
      <c r="W3558" s="2">
        <v>26.32</v>
      </c>
      <c r="X3558" s="2">
        <v>0</v>
      </c>
    </row>
    <row r="3559" spans="6:24" x14ac:dyDescent="0.25">
      <c r="F3559" s="3">
        <v>11</v>
      </c>
      <c r="G3559" s="3">
        <v>0</v>
      </c>
      <c r="V3559" s="3">
        <v>293.39999999999998</v>
      </c>
      <c r="W3559" s="3">
        <v>49.88</v>
      </c>
      <c r="X3559" s="3">
        <v>0</v>
      </c>
    </row>
    <row r="3560" spans="6:24" x14ac:dyDescent="0.25">
      <c r="F3560" s="2">
        <v>92</v>
      </c>
      <c r="G3560" s="2">
        <v>0</v>
      </c>
      <c r="V3560" s="2">
        <v>160.5</v>
      </c>
      <c r="W3560" s="2">
        <v>27.29</v>
      </c>
      <c r="X3560" s="2">
        <v>0</v>
      </c>
    </row>
    <row r="3561" spans="6:24" x14ac:dyDescent="0.25">
      <c r="F3561" s="3">
        <v>70</v>
      </c>
      <c r="G3561" s="3">
        <v>0</v>
      </c>
      <c r="V3561" s="3">
        <v>230.2</v>
      </c>
      <c r="W3561" s="3">
        <v>39.130000000000003</v>
      </c>
      <c r="X3561" s="3">
        <v>0</v>
      </c>
    </row>
    <row r="3562" spans="6:24" x14ac:dyDescent="0.25">
      <c r="F3562" s="2">
        <v>82</v>
      </c>
      <c r="G3562" s="2">
        <v>0</v>
      </c>
      <c r="V3562" s="2">
        <v>191.9</v>
      </c>
      <c r="W3562" s="2">
        <v>32.619999999999997</v>
      </c>
      <c r="X3562" s="2">
        <v>0</v>
      </c>
    </row>
    <row r="3563" spans="6:24" x14ac:dyDescent="0.25">
      <c r="F3563" s="3">
        <v>65</v>
      </c>
      <c r="G3563" s="3">
        <v>0</v>
      </c>
      <c r="V3563" s="3">
        <v>131.5</v>
      </c>
      <c r="W3563" s="3">
        <v>22.36</v>
      </c>
      <c r="X3563" s="3">
        <v>0</v>
      </c>
    </row>
    <row r="3564" spans="6:24" x14ac:dyDescent="0.25">
      <c r="F3564" s="2">
        <v>102</v>
      </c>
      <c r="G3564" s="2">
        <v>1</v>
      </c>
      <c r="V3564" s="2">
        <v>171.6</v>
      </c>
      <c r="W3564" s="2">
        <v>29.17</v>
      </c>
      <c r="X3564" s="2">
        <v>1</v>
      </c>
    </row>
    <row r="3565" spans="6:24" x14ac:dyDescent="0.25">
      <c r="F3565" s="3">
        <v>78</v>
      </c>
      <c r="G3565" s="3">
        <v>0</v>
      </c>
      <c r="V3565" s="3">
        <v>157.30000000000001</v>
      </c>
      <c r="W3565" s="3">
        <v>26.74</v>
      </c>
      <c r="X3565" s="3">
        <v>0</v>
      </c>
    </row>
    <row r="3566" spans="6:24" x14ac:dyDescent="0.25">
      <c r="F3566" s="2">
        <v>77</v>
      </c>
      <c r="G3566" s="2">
        <v>0</v>
      </c>
      <c r="V3566" s="2">
        <v>192.7</v>
      </c>
      <c r="W3566" s="2">
        <v>32.76</v>
      </c>
      <c r="X3566" s="2">
        <v>0</v>
      </c>
    </row>
    <row r="3567" spans="6:24" x14ac:dyDescent="0.25">
      <c r="F3567" s="3">
        <v>58</v>
      </c>
      <c r="G3567" s="3">
        <v>0</v>
      </c>
      <c r="V3567" s="3">
        <v>239.6</v>
      </c>
      <c r="W3567" s="3">
        <v>40.729999999999997</v>
      </c>
      <c r="X3567" s="3">
        <v>0</v>
      </c>
    </row>
    <row r="3568" spans="6:24" x14ac:dyDescent="0.25">
      <c r="F3568" s="2">
        <v>38</v>
      </c>
      <c r="G3568" s="2">
        <v>0</v>
      </c>
      <c r="V3568" s="2">
        <v>96.9</v>
      </c>
      <c r="W3568" s="2">
        <v>16.47</v>
      </c>
      <c r="X3568" s="2">
        <v>0</v>
      </c>
    </row>
    <row r="3569" spans="6:24" x14ac:dyDescent="0.25">
      <c r="F3569" s="3">
        <v>87</v>
      </c>
      <c r="G3569" s="3">
        <v>0</v>
      </c>
      <c r="V3569" s="3">
        <v>129.5</v>
      </c>
      <c r="W3569" s="3">
        <v>22.02</v>
      </c>
      <c r="X3569" s="3">
        <v>0</v>
      </c>
    </row>
    <row r="3570" spans="6:24" x14ac:dyDescent="0.25">
      <c r="F3570" s="2">
        <v>72</v>
      </c>
      <c r="G3570" s="2">
        <v>0</v>
      </c>
      <c r="V3570" s="2">
        <v>274</v>
      </c>
      <c r="W3570" s="2">
        <v>46.58</v>
      </c>
      <c r="X3570" s="2">
        <v>0</v>
      </c>
    </row>
    <row r="3571" spans="6:24" x14ac:dyDescent="0.25">
      <c r="F3571" s="3">
        <v>69</v>
      </c>
      <c r="G3571" s="3">
        <v>0</v>
      </c>
      <c r="V3571" s="3">
        <v>111.7</v>
      </c>
      <c r="W3571" s="3">
        <v>18.989999999999998</v>
      </c>
      <c r="X3571" s="3">
        <v>0</v>
      </c>
    </row>
    <row r="3572" spans="6:24" x14ac:dyDescent="0.25">
      <c r="F3572" s="2">
        <v>85</v>
      </c>
      <c r="G3572" s="2">
        <v>0</v>
      </c>
      <c r="V3572" s="2">
        <v>142.69999999999999</v>
      </c>
      <c r="W3572" s="2">
        <v>24.26</v>
      </c>
      <c r="X3572" s="2">
        <v>0</v>
      </c>
    </row>
    <row r="3573" spans="6:24" x14ac:dyDescent="0.25">
      <c r="F3573" s="3">
        <v>176</v>
      </c>
      <c r="G3573" s="3">
        <v>0</v>
      </c>
      <c r="V3573" s="3">
        <v>216.7</v>
      </c>
      <c r="W3573" s="3">
        <v>36.840000000000003</v>
      </c>
      <c r="X3573" s="3">
        <v>0</v>
      </c>
    </row>
    <row r="3574" spans="6:24" x14ac:dyDescent="0.25">
      <c r="F3574" s="2">
        <v>133</v>
      </c>
      <c r="G3574" s="2">
        <v>0</v>
      </c>
      <c r="V3574" s="2">
        <v>207.1</v>
      </c>
      <c r="W3574" s="2">
        <v>35.21</v>
      </c>
      <c r="X3574" s="2">
        <v>0</v>
      </c>
    </row>
    <row r="3575" spans="6:24" x14ac:dyDescent="0.25">
      <c r="F3575" s="3">
        <v>146</v>
      </c>
      <c r="G3575" s="3">
        <v>0</v>
      </c>
      <c r="V3575" s="3">
        <v>214.8</v>
      </c>
      <c r="W3575" s="3">
        <v>36.520000000000003</v>
      </c>
      <c r="X3575" s="3">
        <v>0</v>
      </c>
    </row>
    <row r="3576" spans="6:24" x14ac:dyDescent="0.25">
      <c r="F3576" s="2">
        <v>31</v>
      </c>
      <c r="G3576" s="2">
        <v>0</v>
      </c>
      <c r="V3576" s="2">
        <v>142.9</v>
      </c>
      <c r="W3576" s="2">
        <v>24.29</v>
      </c>
      <c r="X3576" s="2">
        <v>0</v>
      </c>
    </row>
    <row r="3577" spans="6:24" x14ac:dyDescent="0.25">
      <c r="F3577" s="3">
        <v>78</v>
      </c>
      <c r="G3577" s="3">
        <v>1</v>
      </c>
      <c r="V3577" s="3">
        <v>71.5</v>
      </c>
      <c r="W3577" s="3">
        <v>12.16</v>
      </c>
      <c r="X3577" s="3">
        <v>1</v>
      </c>
    </row>
    <row r="3578" spans="6:24" x14ac:dyDescent="0.25">
      <c r="F3578" s="2">
        <v>118</v>
      </c>
      <c r="G3578" s="2">
        <v>0</v>
      </c>
      <c r="V3578" s="2">
        <v>77.599999999999994</v>
      </c>
      <c r="W3578" s="2">
        <v>13.19</v>
      </c>
      <c r="X3578" s="2">
        <v>0</v>
      </c>
    </row>
    <row r="3579" spans="6:24" x14ac:dyDescent="0.25">
      <c r="F3579" s="3">
        <v>119</v>
      </c>
      <c r="G3579" s="3">
        <v>0</v>
      </c>
      <c r="V3579" s="3">
        <v>73.7</v>
      </c>
      <c r="W3579" s="3">
        <v>12.53</v>
      </c>
      <c r="X3579" s="3">
        <v>0</v>
      </c>
    </row>
    <row r="3580" spans="6:24" x14ac:dyDescent="0.25">
      <c r="F3580" s="2">
        <v>141</v>
      </c>
      <c r="G3580" s="2">
        <v>1</v>
      </c>
      <c r="V3580" s="2">
        <v>264.3</v>
      </c>
      <c r="W3580" s="2">
        <v>44.93</v>
      </c>
      <c r="X3580" s="2">
        <v>1</v>
      </c>
    </row>
    <row r="3581" spans="6:24" x14ac:dyDescent="0.25">
      <c r="F3581" s="3">
        <v>150</v>
      </c>
      <c r="G3581" s="3">
        <v>1</v>
      </c>
      <c r="V3581" s="3">
        <v>114.8</v>
      </c>
      <c r="W3581" s="3">
        <v>19.52</v>
      </c>
      <c r="X3581" s="3">
        <v>1</v>
      </c>
    </row>
    <row r="3582" spans="6:24" x14ac:dyDescent="0.25">
      <c r="F3582" s="2">
        <v>76</v>
      </c>
      <c r="G3582" s="2">
        <v>0</v>
      </c>
      <c r="V3582" s="2">
        <v>212.5</v>
      </c>
      <c r="W3582" s="2">
        <v>36.130000000000003</v>
      </c>
      <c r="X3582" s="2">
        <v>0</v>
      </c>
    </row>
    <row r="3583" spans="6:24" x14ac:dyDescent="0.25">
      <c r="F3583" s="3">
        <v>159</v>
      </c>
      <c r="G3583" s="3">
        <v>0</v>
      </c>
      <c r="V3583" s="3">
        <v>288.2</v>
      </c>
      <c r="W3583" s="3">
        <v>48.99</v>
      </c>
      <c r="X3583" s="3">
        <v>0</v>
      </c>
    </row>
    <row r="3584" spans="6:24" x14ac:dyDescent="0.25">
      <c r="F3584" s="2">
        <v>66</v>
      </c>
      <c r="G3584" s="2">
        <v>0</v>
      </c>
      <c r="V3584" s="2">
        <v>192.4</v>
      </c>
      <c r="W3584" s="2">
        <v>32.71</v>
      </c>
      <c r="X3584" s="2">
        <v>0</v>
      </c>
    </row>
    <row r="3585" spans="6:24" x14ac:dyDescent="0.25">
      <c r="F3585" s="3">
        <v>139</v>
      </c>
      <c r="G3585" s="3">
        <v>0</v>
      </c>
      <c r="V3585" s="3">
        <v>102.2</v>
      </c>
      <c r="W3585" s="3">
        <v>17.37</v>
      </c>
      <c r="X3585" s="3">
        <v>0</v>
      </c>
    </row>
    <row r="3586" spans="6:24" x14ac:dyDescent="0.25">
      <c r="F3586" s="2">
        <v>122</v>
      </c>
      <c r="G3586" s="2">
        <v>0</v>
      </c>
      <c r="V3586" s="2">
        <v>49.5</v>
      </c>
      <c r="W3586" s="2">
        <v>8.42</v>
      </c>
      <c r="X3586" s="2">
        <v>0</v>
      </c>
    </row>
    <row r="3587" spans="6:24" x14ac:dyDescent="0.25">
      <c r="F3587" s="3">
        <v>91</v>
      </c>
      <c r="G3587" s="3">
        <v>1</v>
      </c>
      <c r="V3587" s="3">
        <v>153.19999999999999</v>
      </c>
      <c r="W3587" s="3">
        <v>26.04</v>
      </c>
      <c r="X3587" s="3">
        <v>1</v>
      </c>
    </row>
    <row r="3588" spans="6:24" x14ac:dyDescent="0.25">
      <c r="F3588" s="2">
        <v>131</v>
      </c>
      <c r="G3588" s="2">
        <v>0</v>
      </c>
      <c r="V3588" s="2">
        <v>55.5</v>
      </c>
      <c r="W3588" s="2">
        <v>9.44</v>
      </c>
      <c r="X3588" s="2">
        <v>0</v>
      </c>
    </row>
    <row r="3589" spans="6:24" x14ac:dyDescent="0.25">
      <c r="F3589" s="3">
        <v>135</v>
      </c>
      <c r="G3589" s="3">
        <v>0</v>
      </c>
      <c r="V3589" s="3">
        <v>247.2</v>
      </c>
      <c r="W3589" s="3">
        <v>42.02</v>
      </c>
      <c r="X3589" s="3">
        <v>0</v>
      </c>
    </row>
    <row r="3590" spans="6:24" x14ac:dyDescent="0.25">
      <c r="F3590" s="2">
        <v>129</v>
      </c>
      <c r="G3590" s="2">
        <v>0</v>
      </c>
      <c r="V3590" s="2">
        <v>220.2</v>
      </c>
      <c r="W3590" s="2">
        <v>37.43</v>
      </c>
      <c r="X3590" s="2">
        <v>0</v>
      </c>
    </row>
    <row r="3591" spans="6:24" x14ac:dyDescent="0.25">
      <c r="F3591" s="3">
        <v>85</v>
      </c>
      <c r="G3591" s="3">
        <v>0</v>
      </c>
      <c r="V3591" s="3">
        <v>116.9</v>
      </c>
      <c r="W3591" s="3">
        <v>19.87</v>
      </c>
      <c r="X3591" s="3">
        <v>0</v>
      </c>
    </row>
    <row r="3592" spans="6:24" x14ac:dyDescent="0.25">
      <c r="F3592" s="2">
        <v>125</v>
      </c>
      <c r="G3592" s="2">
        <v>0</v>
      </c>
      <c r="V3592" s="2">
        <v>175.9</v>
      </c>
      <c r="W3592" s="2">
        <v>29.9</v>
      </c>
      <c r="X3592" s="2">
        <v>0</v>
      </c>
    </row>
    <row r="3593" spans="6:24" x14ac:dyDescent="0.25">
      <c r="F3593" s="3">
        <v>67</v>
      </c>
      <c r="G3593" s="3">
        <v>0</v>
      </c>
      <c r="V3593" s="3">
        <v>208</v>
      </c>
      <c r="W3593" s="3">
        <v>35.36</v>
      </c>
      <c r="X3593" s="3">
        <v>0</v>
      </c>
    </row>
    <row r="3594" spans="6:24" x14ac:dyDescent="0.25">
      <c r="F3594" s="2">
        <v>61</v>
      </c>
      <c r="G3594" s="2">
        <v>0</v>
      </c>
      <c r="V3594" s="2">
        <v>239.9</v>
      </c>
      <c r="W3594" s="2">
        <v>40.78</v>
      </c>
      <c r="X3594" s="2">
        <v>0</v>
      </c>
    </row>
    <row r="3595" spans="6:24" x14ac:dyDescent="0.25">
      <c r="F3595" s="3">
        <v>135</v>
      </c>
      <c r="G3595" s="3">
        <v>0</v>
      </c>
      <c r="V3595" s="3">
        <v>174.8</v>
      </c>
      <c r="W3595" s="3">
        <v>29.72</v>
      </c>
      <c r="X3595" s="3">
        <v>0</v>
      </c>
    </row>
    <row r="3596" spans="6:24" x14ac:dyDescent="0.25">
      <c r="F3596" s="2">
        <v>43</v>
      </c>
      <c r="G3596" s="2">
        <v>0</v>
      </c>
      <c r="V3596" s="2">
        <v>141.5</v>
      </c>
      <c r="W3596" s="2">
        <v>24.06</v>
      </c>
      <c r="X3596" s="2">
        <v>0</v>
      </c>
    </row>
    <row r="3597" spans="6:24" x14ac:dyDescent="0.25">
      <c r="F3597" s="3">
        <v>120</v>
      </c>
      <c r="G3597" s="3">
        <v>0</v>
      </c>
      <c r="V3597" s="3">
        <v>79.2</v>
      </c>
      <c r="W3597" s="3">
        <v>13.46</v>
      </c>
      <c r="X3597" s="3">
        <v>0</v>
      </c>
    </row>
    <row r="3598" spans="6:24" x14ac:dyDescent="0.25">
      <c r="F3598" s="2">
        <v>62</v>
      </c>
      <c r="G3598" s="2">
        <v>0</v>
      </c>
      <c r="V3598" s="2">
        <v>238.9</v>
      </c>
      <c r="W3598" s="2">
        <v>40.61</v>
      </c>
      <c r="X3598" s="2">
        <v>0</v>
      </c>
    </row>
    <row r="3599" spans="6:24" x14ac:dyDescent="0.25">
      <c r="F3599" s="3">
        <v>160</v>
      </c>
      <c r="G3599" s="3">
        <v>0</v>
      </c>
      <c r="V3599" s="3">
        <v>179.8</v>
      </c>
      <c r="W3599" s="3">
        <v>30.57</v>
      </c>
      <c r="X3599" s="3">
        <v>0</v>
      </c>
    </row>
    <row r="3600" spans="6:24" x14ac:dyDescent="0.25">
      <c r="F3600" s="2">
        <v>67</v>
      </c>
      <c r="G3600" s="2">
        <v>1</v>
      </c>
      <c r="V3600" s="2">
        <v>225.9</v>
      </c>
      <c r="W3600" s="2">
        <v>38.4</v>
      </c>
      <c r="X3600" s="2">
        <v>1</v>
      </c>
    </row>
    <row r="3601" spans="6:24" x14ac:dyDescent="0.25">
      <c r="F3601" s="3">
        <v>98</v>
      </c>
      <c r="G3601" s="3">
        <v>0</v>
      </c>
      <c r="V3601" s="3">
        <v>189.8</v>
      </c>
      <c r="W3601" s="3">
        <v>32.270000000000003</v>
      </c>
      <c r="X3601" s="3">
        <v>0</v>
      </c>
    </row>
    <row r="3602" spans="6:24" x14ac:dyDescent="0.25">
      <c r="F3602" s="2">
        <v>103</v>
      </c>
      <c r="G3602" s="2">
        <v>1</v>
      </c>
      <c r="V3602" s="2">
        <v>267</v>
      </c>
      <c r="W3602" s="2">
        <v>45.39</v>
      </c>
      <c r="X3602" s="2">
        <v>1</v>
      </c>
    </row>
    <row r="3603" spans="6:24" x14ac:dyDescent="0.25">
      <c r="F3603" s="3">
        <v>121</v>
      </c>
      <c r="G3603" s="3">
        <v>0</v>
      </c>
      <c r="V3603" s="3">
        <v>217.3</v>
      </c>
      <c r="W3603" s="3">
        <v>36.94</v>
      </c>
      <c r="X3603" s="3">
        <v>0</v>
      </c>
    </row>
    <row r="3604" spans="6:24" x14ac:dyDescent="0.25">
      <c r="F3604" s="2">
        <v>111</v>
      </c>
      <c r="G3604" s="2">
        <v>0</v>
      </c>
      <c r="V3604" s="2">
        <v>129.1</v>
      </c>
      <c r="W3604" s="2">
        <v>21.95</v>
      </c>
      <c r="X3604" s="2">
        <v>0</v>
      </c>
    </row>
    <row r="3605" spans="6:24" x14ac:dyDescent="0.25">
      <c r="F3605" s="3">
        <v>127</v>
      </c>
      <c r="G3605" s="3">
        <v>0</v>
      </c>
      <c r="V3605" s="3">
        <v>135.5</v>
      </c>
      <c r="W3605" s="3">
        <v>23.04</v>
      </c>
      <c r="X3605" s="3">
        <v>0</v>
      </c>
    </row>
    <row r="3606" spans="6:24" x14ac:dyDescent="0.25">
      <c r="F3606" s="2">
        <v>65</v>
      </c>
      <c r="G3606" s="2">
        <v>1</v>
      </c>
      <c r="V3606" s="2">
        <v>183.4</v>
      </c>
      <c r="W3606" s="2">
        <v>31.18</v>
      </c>
      <c r="X3606" s="2">
        <v>1</v>
      </c>
    </row>
    <row r="3607" spans="6:24" x14ac:dyDescent="0.25">
      <c r="F3607" s="3">
        <v>86</v>
      </c>
      <c r="G3607" s="3">
        <v>1</v>
      </c>
      <c r="V3607" s="3">
        <v>223</v>
      </c>
      <c r="W3607" s="3">
        <v>37.909999999999997</v>
      </c>
      <c r="X3607" s="3">
        <v>1</v>
      </c>
    </row>
    <row r="3608" spans="6:24" x14ac:dyDescent="0.25">
      <c r="F3608" s="2">
        <v>119</v>
      </c>
      <c r="G3608" s="2">
        <v>0</v>
      </c>
      <c r="V3608" s="2">
        <v>140</v>
      </c>
      <c r="W3608" s="2">
        <v>23.8</v>
      </c>
      <c r="X3608" s="2">
        <v>0</v>
      </c>
    </row>
    <row r="3609" spans="6:24" x14ac:dyDescent="0.25">
      <c r="F3609" s="3">
        <v>113</v>
      </c>
      <c r="G3609" s="3">
        <v>0</v>
      </c>
      <c r="V3609" s="3">
        <v>126</v>
      </c>
      <c r="W3609" s="3">
        <v>21.42</v>
      </c>
      <c r="X3609" s="3">
        <v>0</v>
      </c>
    </row>
    <row r="3610" spans="6:24" x14ac:dyDescent="0.25">
      <c r="F3610" s="2">
        <v>126</v>
      </c>
      <c r="G3610" s="2">
        <v>0</v>
      </c>
      <c r="V3610" s="2">
        <v>228.2</v>
      </c>
      <c r="W3610" s="2">
        <v>38.79</v>
      </c>
      <c r="X3610" s="2">
        <v>0</v>
      </c>
    </row>
    <row r="3611" spans="6:24" x14ac:dyDescent="0.25">
      <c r="F3611" s="3">
        <v>103</v>
      </c>
      <c r="G3611" s="3">
        <v>1</v>
      </c>
      <c r="V3611" s="3">
        <v>278.39999999999998</v>
      </c>
      <c r="W3611" s="3">
        <v>47.33</v>
      </c>
      <c r="X3611" s="3">
        <v>1</v>
      </c>
    </row>
    <row r="3612" spans="6:24" x14ac:dyDescent="0.25">
      <c r="F3612" s="2">
        <v>104</v>
      </c>
      <c r="G3612" s="2">
        <v>0</v>
      </c>
      <c r="V3612" s="2">
        <v>285.3</v>
      </c>
      <c r="W3612" s="2">
        <v>48.5</v>
      </c>
      <c r="X3612" s="2">
        <v>0</v>
      </c>
    </row>
    <row r="3613" spans="6:24" x14ac:dyDescent="0.25">
      <c r="F3613" s="3">
        <v>56</v>
      </c>
      <c r="G3613" s="3">
        <v>0</v>
      </c>
      <c r="V3613" s="3">
        <v>222.9</v>
      </c>
      <c r="W3613" s="3">
        <v>37.89</v>
      </c>
      <c r="X3613" s="3">
        <v>0</v>
      </c>
    </row>
    <row r="3614" spans="6:24" x14ac:dyDescent="0.25">
      <c r="F3614" s="2">
        <v>56</v>
      </c>
      <c r="G3614" s="2">
        <v>0</v>
      </c>
      <c r="V3614" s="2">
        <v>153.69999999999999</v>
      </c>
      <c r="W3614" s="2">
        <v>26.13</v>
      </c>
      <c r="X3614" s="2">
        <v>0</v>
      </c>
    </row>
    <row r="3615" spans="6:24" x14ac:dyDescent="0.25">
      <c r="F3615" s="3">
        <v>155</v>
      </c>
      <c r="G3615" s="3">
        <v>1</v>
      </c>
      <c r="V3615" s="3">
        <v>176.1</v>
      </c>
      <c r="W3615" s="3">
        <v>29.94</v>
      </c>
      <c r="X3615" s="3">
        <v>1</v>
      </c>
    </row>
    <row r="3616" spans="6:24" x14ac:dyDescent="0.25">
      <c r="F3616" s="2">
        <v>100</v>
      </c>
      <c r="G3616" s="2">
        <v>0</v>
      </c>
      <c r="V3616" s="2">
        <v>306.89999999999998</v>
      </c>
      <c r="W3616" s="2">
        <v>52.17</v>
      </c>
      <c r="X3616" s="2">
        <v>0</v>
      </c>
    </row>
    <row r="3617" spans="6:24" x14ac:dyDescent="0.25">
      <c r="F3617" s="3">
        <v>113</v>
      </c>
      <c r="G3617" s="3">
        <v>0</v>
      </c>
      <c r="V3617" s="3">
        <v>203.4</v>
      </c>
      <c r="W3617" s="3">
        <v>34.58</v>
      </c>
      <c r="X3617" s="3">
        <v>0</v>
      </c>
    </row>
    <row r="3618" spans="6:24" x14ac:dyDescent="0.25">
      <c r="F3618" s="2">
        <v>103</v>
      </c>
      <c r="G3618" s="2">
        <v>0</v>
      </c>
      <c r="V3618" s="2">
        <v>230.7</v>
      </c>
      <c r="W3618" s="2">
        <v>39.22</v>
      </c>
      <c r="X3618" s="2">
        <v>0</v>
      </c>
    </row>
    <row r="3619" spans="6:24" x14ac:dyDescent="0.25">
      <c r="F3619" s="3">
        <v>160</v>
      </c>
      <c r="G3619" s="3">
        <v>0</v>
      </c>
      <c r="V3619" s="3">
        <v>118.9</v>
      </c>
      <c r="W3619" s="3">
        <v>20.21</v>
      </c>
      <c r="X3619" s="3">
        <v>0</v>
      </c>
    </row>
    <row r="3620" spans="6:24" x14ac:dyDescent="0.25">
      <c r="F3620" s="2">
        <v>142</v>
      </c>
      <c r="G3620" s="2">
        <v>0</v>
      </c>
      <c r="V3620" s="2">
        <v>219.5</v>
      </c>
      <c r="W3620" s="2">
        <v>37.32</v>
      </c>
      <c r="X3620" s="2">
        <v>0</v>
      </c>
    </row>
    <row r="3621" spans="6:24" x14ac:dyDescent="0.25">
      <c r="F3621" s="3">
        <v>73</v>
      </c>
      <c r="G3621" s="3">
        <v>0</v>
      </c>
      <c r="V3621" s="3">
        <v>252.9</v>
      </c>
      <c r="W3621" s="3">
        <v>42.99</v>
      </c>
      <c r="X3621" s="3">
        <v>0</v>
      </c>
    </row>
    <row r="3622" spans="6:24" x14ac:dyDescent="0.25">
      <c r="F3622" s="2">
        <v>135</v>
      </c>
      <c r="G3622" s="2">
        <v>0</v>
      </c>
      <c r="V3622" s="2">
        <v>172.6</v>
      </c>
      <c r="W3622" s="2">
        <v>29.34</v>
      </c>
      <c r="X3622" s="2">
        <v>0</v>
      </c>
    </row>
    <row r="3623" spans="6:24" x14ac:dyDescent="0.25">
      <c r="F3623" s="3">
        <v>29</v>
      </c>
      <c r="G3623" s="3">
        <v>0</v>
      </c>
      <c r="V3623" s="3">
        <v>262</v>
      </c>
      <c r="W3623" s="3">
        <v>44.54</v>
      </c>
      <c r="X3623" s="3">
        <v>0</v>
      </c>
    </row>
    <row r="3624" spans="6:24" x14ac:dyDescent="0.25">
      <c r="F3624" s="2">
        <v>158</v>
      </c>
      <c r="G3624" s="2">
        <v>0</v>
      </c>
      <c r="V3624" s="2">
        <v>123.3</v>
      </c>
      <c r="W3624" s="2">
        <v>20.96</v>
      </c>
      <c r="X3624" s="2">
        <v>0</v>
      </c>
    </row>
    <row r="3625" spans="6:24" x14ac:dyDescent="0.25">
      <c r="F3625" s="3">
        <v>104</v>
      </c>
      <c r="G3625" s="3">
        <v>1</v>
      </c>
      <c r="V3625" s="3">
        <v>210.9</v>
      </c>
      <c r="W3625" s="3">
        <v>35.85</v>
      </c>
      <c r="X3625" s="3">
        <v>1</v>
      </c>
    </row>
    <row r="3626" spans="6:24" x14ac:dyDescent="0.25">
      <c r="F3626" s="2">
        <v>74</v>
      </c>
      <c r="G3626" s="2">
        <v>0</v>
      </c>
      <c r="V3626" s="2">
        <v>143.69999999999999</v>
      </c>
      <c r="W3626" s="2">
        <v>24.43</v>
      </c>
      <c r="X3626" s="2">
        <v>0</v>
      </c>
    </row>
    <row r="3627" spans="6:24" x14ac:dyDescent="0.25">
      <c r="F3627" s="3">
        <v>28</v>
      </c>
      <c r="G3627" s="3">
        <v>0</v>
      </c>
      <c r="V3627" s="3">
        <v>171.2</v>
      </c>
      <c r="W3627" s="3">
        <v>29.1</v>
      </c>
      <c r="X3627" s="3">
        <v>0</v>
      </c>
    </row>
    <row r="3628" spans="6:24" x14ac:dyDescent="0.25">
      <c r="F3628" s="2">
        <v>45</v>
      </c>
      <c r="G3628" s="2">
        <v>1</v>
      </c>
      <c r="V3628" s="2">
        <v>189.6</v>
      </c>
      <c r="W3628" s="2">
        <v>32.229999999999997</v>
      </c>
      <c r="X3628" s="2">
        <v>1</v>
      </c>
    </row>
    <row r="3629" spans="6:24" x14ac:dyDescent="0.25">
      <c r="F3629" s="3">
        <v>60</v>
      </c>
      <c r="G3629" s="3">
        <v>0</v>
      </c>
      <c r="V3629" s="3">
        <v>229.5</v>
      </c>
      <c r="W3629" s="3">
        <v>39.020000000000003</v>
      </c>
      <c r="X3629" s="3">
        <v>0</v>
      </c>
    </row>
    <row r="3630" spans="6:24" x14ac:dyDescent="0.25">
      <c r="F3630" s="2">
        <v>173</v>
      </c>
      <c r="G3630" s="2">
        <v>1</v>
      </c>
      <c r="V3630" s="2">
        <v>128.6</v>
      </c>
      <c r="W3630" s="2">
        <v>21.86</v>
      </c>
      <c r="X3630" s="2">
        <v>1</v>
      </c>
    </row>
    <row r="3631" spans="6:24" x14ac:dyDescent="0.25">
      <c r="F3631" s="3">
        <v>152</v>
      </c>
      <c r="G3631" s="3">
        <v>0</v>
      </c>
      <c r="V3631" s="3">
        <v>214.8</v>
      </c>
      <c r="W3631" s="3">
        <v>36.520000000000003</v>
      </c>
      <c r="X3631" s="3">
        <v>0</v>
      </c>
    </row>
    <row r="3632" spans="6:24" x14ac:dyDescent="0.25">
      <c r="F3632" s="2">
        <v>140</v>
      </c>
      <c r="G3632" s="2">
        <v>0</v>
      </c>
      <c r="V3632" s="2">
        <v>187.1</v>
      </c>
      <c r="W3632" s="2">
        <v>31.81</v>
      </c>
      <c r="X3632" s="2">
        <v>0</v>
      </c>
    </row>
    <row r="3633" spans="6:24" x14ac:dyDescent="0.25">
      <c r="F3633" s="3">
        <v>94</v>
      </c>
      <c r="G3633" s="3">
        <v>0</v>
      </c>
      <c r="V3633" s="3">
        <v>209.3</v>
      </c>
      <c r="W3633" s="3">
        <v>35.58</v>
      </c>
      <c r="X3633" s="3">
        <v>0</v>
      </c>
    </row>
    <row r="3634" spans="6:24" x14ac:dyDescent="0.25">
      <c r="F3634" s="2">
        <v>88</v>
      </c>
      <c r="G3634" s="2">
        <v>0</v>
      </c>
      <c r="V3634" s="2">
        <v>141.69999999999999</v>
      </c>
      <c r="W3634" s="2">
        <v>24.09</v>
      </c>
      <c r="X3634" s="2">
        <v>0</v>
      </c>
    </row>
    <row r="3635" spans="6:24" x14ac:dyDescent="0.25">
      <c r="F3635" s="3">
        <v>170</v>
      </c>
      <c r="G3635" s="3">
        <v>0</v>
      </c>
      <c r="V3635" s="3">
        <v>173.6</v>
      </c>
      <c r="W3635" s="3">
        <v>29.51</v>
      </c>
      <c r="X3635" s="3">
        <v>0</v>
      </c>
    </row>
    <row r="3636" spans="6:24" x14ac:dyDescent="0.25">
      <c r="F3636" s="2">
        <v>57</v>
      </c>
      <c r="G3636" s="2">
        <v>0</v>
      </c>
      <c r="V3636" s="2">
        <v>176.9</v>
      </c>
      <c r="W3636" s="2">
        <v>30.07</v>
      </c>
      <c r="X3636" s="2">
        <v>0</v>
      </c>
    </row>
    <row r="3637" spans="6:24" x14ac:dyDescent="0.25">
      <c r="F3637" s="3">
        <v>102</v>
      </c>
      <c r="G3637" s="3">
        <v>0</v>
      </c>
      <c r="V3637" s="3">
        <v>109.8</v>
      </c>
      <c r="W3637" s="3">
        <v>18.670000000000002</v>
      </c>
      <c r="X3637" s="3">
        <v>0</v>
      </c>
    </row>
    <row r="3638" spans="6:24" x14ac:dyDescent="0.25">
      <c r="F3638" s="2">
        <v>49</v>
      </c>
      <c r="G3638" s="2">
        <v>1</v>
      </c>
      <c r="V3638" s="2">
        <v>202.3</v>
      </c>
      <c r="W3638" s="2">
        <v>34.39</v>
      </c>
      <c r="X3638" s="2">
        <v>1</v>
      </c>
    </row>
    <row r="3639" spans="6:24" x14ac:dyDescent="0.25">
      <c r="F3639" s="3">
        <v>195</v>
      </c>
      <c r="G3639" s="3">
        <v>0</v>
      </c>
      <c r="V3639" s="3">
        <v>221.6</v>
      </c>
      <c r="W3639" s="3">
        <v>37.67</v>
      </c>
      <c r="X3639" s="3">
        <v>0</v>
      </c>
    </row>
    <row r="3640" spans="6:24" x14ac:dyDescent="0.25">
      <c r="F3640" s="2">
        <v>64</v>
      </c>
      <c r="G3640" s="2">
        <v>1</v>
      </c>
      <c r="V3640" s="2">
        <v>131.30000000000001</v>
      </c>
      <c r="W3640" s="2">
        <v>22.32</v>
      </c>
      <c r="X3640" s="2">
        <v>1</v>
      </c>
    </row>
    <row r="3641" spans="6:24" x14ac:dyDescent="0.25">
      <c r="F3641" s="3">
        <v>105</v>
      </c>
      <c r="G3641" s="3">
        <v>1</v>
      </c>
      <c r="V3641" s="3">
        <v>274</v>
      </c>
      <c r="W3641" s="3">
        <v>46.58</v>
      </c>
      <c r="X3641" s="3">
        <v>1</v>
      </c>
    </row>
    <row r="3642" spans="6:24" x14ac:dyDescent="0.25">
      <c r="F3642" s="2">
        <v>81</v>
      </c>
      <c r="G3642" s="2">
        <v>0</v>
      </c>
      <c r="V3642" s="2">
        <v>200.3</v>
      </c>
      <c r="W3642" s="2">
        <v>34.049999999999997</v>
      </c>
      <c r="X3642" s="2">
        <v>0</v>
      </c>
    </row>
    <row r="3643" spans="6:24" x14ac:dyDescent="0.25">
      <c r="F3643" s="3">
        <v>63</v>
      </c>
      <c r="G3643" s="3">
        <v>0</v>
      </c>
      <c r="V3643" s="3">
        <v>204</v>
      </c>
      <c r="W3643" s="3">
        <v>34.68</v>
      </c>
      <c r="X3643" s="3">
        <v>0</v>
      </c>
    </row>
    <row r="3644" spans="6:24" x14ac:dyDescent="0.25">
      <c r="F3644" s="2">
        <v>126</v>
      </c>
      <c r="G3644" s="2">
        <v>0</v>
      </c>
      <c r="V3644" s="2">
        <v>193.1</v>
      </c>
      <c r="W3644" s="2">
        <v>32.83</v>
      </c>
      <c r="X3644" s="2">
        <v>0</v>
      </c>
    </row>
    <row r="3645" spans="6:24" x14ac:dyDescent="0.25">
      <c r="F3645" s="3">
        <v>153</v>
      </c>
      <c r="G3645" s="3">
        <v>0</v>
      </c>
      <c r="V3645" s="3">
        <v>202.2</v>
      </c>
      <c r="W3645" s="3">
        <v>34.369999999999997</v>
      </c>
      <c r="X3645" s="3">
        <v>0</v>
      </c>
    </row>
    <row r="3646" spans="6:24" x14ac:dyDescent="0.25">
      <c r="F3646" s="2">
        <v>67</v>
      </c>
      <c r="G3646" s="2">
        <v>0</v>
      </c>
      <c r="V3646" s="2">
        <v>245.1</v>
      </c>
      <c r="W3646" s="2">
        <v>41.67</v>
      </c>
      <c r="X3646" s="2">
        <v>0</v>
      </c>
    </row>
    <row r="3647" spans="6:24" x14ac:dyDescent="0.25">
      <c r="F3647" s="3">
        <v>65</v>
      </c>
      <c r="G3647" s="3">
        <v>0</v>
      </c>
      <c r="V3647" s="3">
        <v>158.30000000000001</v>
      </c>
      <c r="W3647" s="3">
        <v>26.91</v>
      </c>
      <c r="X3647" s="3">
        <v>0</v>
      </c>
    </row>
    <row r="3648" spans="6:24" x14ac:dyDescent="0.25">
      <c r="F3648" s="2">
        <v>21</v>
      </c>
      <c r="G3648" s="2">
        <v>0</v>
      </c>
      <c r="V3648" s="2">
        <v>138.1</v>
      </c>
      <c r="W3648" s="2">
        <v>23.48</v>
      </c>
      <c r="X3648" s="2">
        <v>0</v>
      </c>
    </row>
    <row r="3649" spans="6:24" x14ac:dyDescent="0.25">
      <c r="F3649" s="3">
        <v>72</v>
      </c>
      <c r="G3649" s="3">
        <v>0</v>
      </c>
      <c r="V3649" s="3">
        <v>212.7</v>
      </c>
      <c r="W3649" s="3">
        <v>36.159999999999997</v>
      </c>
      <c r="X3649" s="3">
        <v>0</v>
      </c>
    </row>
    <row r="3650" spans="6:24" x14ac:dyDescent="0.25">
      <c r="F3650" s="2">
        <v>176</v>
      </c>
      <c r="G3650" s="2">
        <v>1</v>
      </c>
      <c r="V3650" s="2">
        <v>304.2</v>
      </c>
      <c r="W3650" s="2">
        <v>51.71</v>
      </c>
      <c r="X3650" s="2">
        <v>1</v>
      </c>
    </row>
    <row r="3651" spans="6:24" x14ac:dyDescent="0.25">
      <c r="F3651" s="3">
        <v>150</v>
      </c>
      <c r="G3651" s="3">
        <v>0</v>
      </c>
      <c r="V3651" s="3">
        <v>212.4</v>
      </c>
      <c r="W3651" s="3">
        <v>36.11</v>
      </c>
      <c r="X3651" s="3">
        <v>0</v>
      </c>
    </row>
    <row r="3652" spans="6:24" x14ac:dyDescent="0.25">
      <c r="F3652" s="2">
        <v>108</v>
      </c>
      <c r="G3652" s="2">
        <v>1</v>
      </c>
      <c r="V3652" s="2">
        <v>137.30000000000001</v>
      </c>
      <c r="W3652" s="2">
        <v>23.34</v>
      </c>
      <c r="X3652" s="2">
        <v>1</v>
      </c>
    </row>
    <row r="3653" spans="6:24" x14ac:dyDescent="0.25">
      <c r="F3653" s="3">
        <v>129</v>
      </c>
      <c r="G3653" s="3">
        <v>0</v>
      </c>
      <c r="V3653" s="3">
        <v>161.4</v>
      </c>
      <c r="W3653" s="3">
        <v>27.44</v>
      </c>
      <c r="X3653" s="3">
        <v>0</v>
      </c>
    </row>
    <row r="3654" spans="6:24" x14ac:dyDescent="0.25">
      <c r="F3654" s="2">
        <v>73</v>
      </c>
      <c r="G3654" s="2">
        <v>0</v>
      </c>
      <c r="V3654" s="2">
        <v>202.9</v>
      </c>
      <c r="W3654" s="2">
        <v>34.49</v>
      </c>
      <c r="X3654" s="2">
        <v>0</v>
      </c>
    </row>
    <row r="3655" spans="6:24" x14ac:dyDescent="0.25">
      <c r="F3655" s="3">
        <v>90</v>
      </c>
      <c r="G3655" s="3">
        <v>0</v>
      </c>
      <c r="V3655" s="3">
        <v>272.2</v>
      </c>
      <c r="W3655" s="3">
        <v>46.27</v>
      </c>
      <c r="X3655" s="3">
        <v>0</v>
      </c>
    </row>
    <row r="3656" spans="6:24" x14ac:dyDescent="0.25">
      <c r="F3656" s="2">
        <v>105</v>
      </c>
      <c r="G3656" s="2">
        <v>0</v>
      </c>
      <c r="V3656" s="2">
        <v>98.2</v>
      </c>
      <c r="W3656" s="2">
        <v>16.690000000000001</v>
      </c>
      <c r="X3656" s="2">
        <v>0</v>
      </c>
    </row>
    <row r="3657" spans="6:24" x14ac:dyDescent="0.25">
      <c r="F3657" s="3">
        <v>115</v>
      </c>
      <c r="G3657" s="3">
        <v>0</v>
      </c>
      <c r="V3657" s="3">
        <v>80.8</v>
      </c>
      <c r="W3657" s="3">
        <v>13.74</v>
      </c>
      <c r="X3657" s="3">
        <v>0</v>
      </c>
    </row>
    <row r="3658" spans="6:24" x14ac:dyDescent="0.25">
      <c r="F3658" s="2">
        <v>82</v>
      </c>
      <c r="G3658" s="2">
        <v>0</v>
      </c>
      <c r="V3658" s="2">
        <v>207.2</v>
      </c>
      <c r="W3658" s="2">
        <v>35.22</v>
      </c>
      <c r="X3658" s="2">
        <v>0</v>
      </c>
    </row>
    <row r="3659" spans="6:24" x14ac:dyDescent="0.25">
      <c r="F3659" s="3">
        <v>77</v>
      </c>
      <c r="G3659" s="3">
        <v>0</v>
      </c>
      <c r="V3659" s="3">
        <v>208.8</v>
      </c>
      <c r="W3659" s="3">
        <v>35.5</v>
      </c>
      <c r="X3659" s="3">
        <v>0</v>
      </c>
    </row>
    <row r="3660" spans="6:24" x14ac:dyDescent="0.25">
      <c r="F3660" s="2">
        <v>201</v>
      </c>
      <c r="G3660" s="2">
        <v>0</v>
      </c>
      <c r="V3660" s="2">
        <v>159.9</v>
      </c>
      <c r="W3660" s="2">
        <v>27.18</v>
      </c>
      <c r="X3660" s="2">
        <v>0</v>
      </c>
    </row>
    <row r="3661" spans="6:24" x14ac:dyDescent="0.25">
      <c r="F3661" s="3">
        <v>139</v>
      </c>
      <c r="G3661" s="3">
        <v>0</v>
      </c>
      <c r="V3661" s="3">
        <v>185.1</v>
      </c>
      <c r="W3661" s="3">
        <v>31.47</v>
      </c>
      <c r="X3661" s="3">
        <v>0</v>
      </c>
    </row>
    <row r="3662" spans="6:24" x14ac:dyDescent="0.25">
      <c r="F3662" s="2">
        <v>94</v>
      </c>
      <c r="G3662" s="2">
        <v>0</v>
      </c>
      <c r="V3662" s="2">
        <v>139.1</v>
      </c>
      <c r="W3662" s="2">
        <v>23.65</v>
      </c>
      <c r="X3662" s="2">
        <v>0</v>
      </c>
    </row>
    <row r="3663" spans="6:24" x14ac:dyDescent="0.25">
      <c r="F3663" s="3">
        <v>95</v>
      </c>
      <c r="G3663" s="3">
        <v>0</v>
      </c>
      <c r="V3663" s="3">
        <v>155.5</v>
      </c>
      <c r="W3663" s="3">
        <v>26.44</v>
      </c>
      <c r="X3663" s="3">
        <v>0</v>
      </c>
    </row>
    <row r="3664" spans="6:24" x14ac:dyDescent="0.25">
      <c r="F3664" s="2">
        <v>138</v>
      </c>
      <c r="G3664" s="2">
        <v>0</v>
      </c>
      <c r="V3664" s="2">
        <v>180.5</v>
      </c>
      <c r="W3664" s="2">
        <v>30.69</v>
      </c>
      <c r="X3664" s="2">
        <v>0</v>
      </c>
    </row>
    <row r="3665" spans="6:24" x14ac:dyDescent="0.25">
      <c r="F3665" s="3">
        <v>105</v>
      </c>
      <c r="G3665" s="3">
        <v>0</v>
      </c>
      <c r="V3665" s="3">
        <v>204.6</v>
      </c>
      <c r="W3665" s="3">
        <v>34.78</v>
      </c>
      <c r="X3665" s="3">
        <v>0</v>
      </c>
    </row>
    <row r="3666" spans="6:24" x14ac:dyDescent="0.25">
      <c r="F3666" s="2">
        <v>81</v>
      </c>
      <c r="G3666" s="2">
        <v>1</v>
      </c>
      <c r="V3666" s="2">
        <v>220.4</v>
      </c>
      <c r="W3666" s="2">
        <v>37.47</v>
      </c>
      <c r="X3666" s="2">
        <v>1</v>
      </c>
    </row>
    <row r="3667" spans="6:24" x14ac:dyDescent="0.25">
      <c r="F3667" s="3">
        <v>127</v>
      </c>
      <c r="G3667" s="3">
        <v>0</v>
      </c>
      <c r="V3667" s="3">
        <v>223.2</v>
      </c>
      <c r="W3667" s="3">
        <v>37.94</v>
      </c>
      <c r="X3667" s="3">
        <v>0</v>
      </c>
    </row>
    <row r="3668" spans="6:24" x14ac:dyDescent="0.25">
      <c r="F3668" s="2">
        <v>84</v>
      </c>
      <c r="G3668" s="2">
        <v>0</v>
      </c>
      <c r="V3668" s="2">
        <v>109.1</v>
      </c>
      <c r="W3668" s="2">
        <v>18.55</v>
      </c>
      <c r="X3668" s="2">
        <v>0</v>
      </c>
    </row>
    <row r="3669" spans="6:24" x14ac:dyDescent="0.25">
      <c r="F3669" s="3">
        <v>47</v>
      </c>
      <c r="G3669" s="3">
        <v>0</v>
      </c>
      <c r="V3669" s="3">
        <v>136.5</v>
      </c>
      <c r="W3669" s="3">
        <v>23.21</v>
      </c>
      <c r="X3669" s="3">
        <v>0</v>
      </c>
    </row>
    <row r="3670" spans="6:24" x14ac:dyDescent="0.25">
      <c r="F3670" s="2">
        <v>128</v>
      </c>
      <c r="G3670" s="2">
        <v>1</v>
      </c>
      <c r="V3670" s="2">
        <v>192.8</v>
      </c>
      <c r="W3670" s="2">
        <v>32.78</v>
      </c>
      <c r="X3670" s="2">
        <v>1</v>
      </c>
    </row>
    <row r="3671" spans="6:24" x14ac:dyDescent="0.25">
      <c r="F3671" s="3">
        <v>76</v>
      </c>
      <c r="G3671" s="3">
        <v>1</v>
      </c>
      <c r="V3671" s="3">
        <v>293.8</v>
      </c>
      <c r="W3671" s="3">
        <v>49.95</v>
      </c>
      <c r="X3671" s="3">
        <v>1</v>
      </c>
    </row>
    <row r="3672" spans="6:24" x14ac:dyDescent="0.25">
      <c r="F3672" s="2">
        <v>167</v>
      </c>
      <c r="G3672" s="2">
        <v>0</v>
      </c>
      <c r="V3672" s="2">
        <v>130.5</v>
      </c>
      <c r="W3672" s="2">
        <v>22.19</v>
      </c>
      <c r="X3672" s="2">
        <v>0</v>
      </c>
    </row>
    <row r="3673" spans="6:24" x14ac:dyDescent="0.25">
      <c r="F3673" s="3">
        <v>104</v>
      </c>
      <c r="G3673" s="3">
        <v>0</v>
      </c>
      <c r="V3673" s="3">
        <v>186.8</v>
      </c>
      <c r="W3673" s="3">
        <v>31.76</v>
      </c>
      <c r="X3673" s="3">
        <v>0</v>
      </c>
    </row>
    <row r="3674" spans="6:24" x14ac:dyDescent="0.25">
      <c r="F3674" s="2">
        <v>136</v>
      </c>
      <c r="G3674" s="2">
        <v>0</v>
      </c>
      <c r="V3674" s="2">
        <v>110.2</v>
      </c>
      <c r="W3674" s="2">
        <v>18.73</v>
      </c>
      <c r="X3674" s="2">
        <v>0</v>
      </c>
    </row>
    <row r="3675" spans="6:24" x14ac:dyDescent="0.25">
      <c r="F3675" s="3">
        <v>83</v>
      </c>
      <c r="G3675" s="3">
        <v>0</v>
      </c>
      <c r="V3675" s="3">
        <v>228.2</v>
      </c>
      <c r="W3675" s="3">
        <v>38.79</v>
      </c>
      <c r="X3675" s="3">
        <v>0</v>
      </c>
    </row>
    <row r="3676" spans="6:24" x14ac:dyDescent="0.25">
      <c r="F3676" s="2">
        <v>78</v>
      </c>
      <c r="G3676" s="2">
        <v>1</v>
      </c>
      <c r="V3676" s="2">
        <v>176.6</v>
      </c>
      <c r="W3676" s="2">
        <v>30.02</v>
      </c>
      <c r="X3676" s="2">
        <v>1</v>
      </c>
    </row>
    <row r="3677" spans="6:24" x14ac:dyDescent="0.25">
      <c r="F3677" s="3">
        <v>135</v>
      </c>
      <c r="G3677" s="3">
        <v>0</v>
      </c>
      <c r="V3677" s="3">
        <v>241.4</v>
      </c>
      <c r="W3677" s="3">
        <v>41.04</v>
      </c>
      <c r="X3677" s="3">
        <v>0</v>
      </c>
    </row>
    <row r="3678" spans="6:24" x14ac:dyDescent="0.25">
      <c r="F3678" s="2">
        <v>79</v>
      </c>
      <c r="G3678" s="2">
        <v>0</v>
      </c>
      <c r="V3678" s="2">
        <v>174.8</v>
      </c>
      <c r="W3678" s="2">
        <v>29.72</v>
      </c>
      <c r="X3678" s="2">
        <v>0</v>
      </c>
    </row>
    <row r="3679" spans="6:24" x14ac:dyDescent="0.25">
      <c r="F3679" s="3">
        <v>133</v>
      </c>
      <c r="G3679" s="3">
        <v>0</v>
      </c>
      <c r="V3679" s="3">
        <v>171.8</v>
      </c>
      <c r="W3679" s="3">
        <v>29.21</v>
      </c>
      <c r="X3679" s="3">
        <v>0</v>
      </c>
    </row>
    <row r="3680" spans="6:24" x14ac:dyDescent="0.25">
      <c r="F3680" s="2">
        <v>76</v>
      </c>
      <c r="G3680" s="2">
        <v>0</v>
      </c>
      <c r="V3680" s="2">
        <v>190.8</v>
      </c>
      <c r="W3680" s="2">
        <v>32.44</v>
      </c>
      <c r="X3680" s="2">
        <v>0</v>
      </c>
    </row>
    <row r="3681" spans="6:24" x14ac:dyDescent="0.25">
      <c r="F3681" s="3">
        <v>216</v>
      </c>
      <c r="G3681" s="3">
        <v>0</v>
      </c>
      <c r="V3681" s="3">
        <v>212.3</v>
      </c>
      <c r="W3681" s="3">
        <v>36.090000000000003</v>
      </c>
      <c r="X3681" s="3">
        <v>0</v>
      </c>
    </row>
    <row r="3682" spans="6:24" x14ac:dyDescent="0.25">
      <c r="F3682" s="2">
        <v>73</v>
      </c>
      <c r="G3682" s="2">
        <v>0</v>
      </c>
      <c r="V3682" s="2">
        <v>159</v>
      </c>
      <c r="W3682" s="2">
        <v>27.03</v>
      </c>
      <c r="X3682" s="2">
        <v>0</v>
      </c>
    </row>
    <row r="3683" spans="6:24" x14ac:dyDescent="0.25">
      <c r="F3683" s="3">
        <v>183</v>
      </c>
      <c r="G3683" s="3">
        <v>0</v>
      </c>
      <c r="V3683" s="3">
        <v>178.4</v>
      </c>
      <c r="W3683" s="3">
        <v>30.33</v>
      </c>
      <c r="X3683" s="3">
        <v>0</v>
      </c>
    </row>
    <row r="3684" spans="6:24" x14ac:dyDescent="0.25">
      <c r="F3684" s="2">
        <v>106</v>
      </c>
      <c r="G3684" s="2">
        <v>0</v>
      </c>
      <c r="V3684" s="2">
        <v>222.1</v>
      </c>
      <c r="W3684" s="2">
        <v>37.76</v>
      </c>
      <c r="X3684" s="2">
        <v>0</v>
      </c>
    </row>
    <row r="3685" spans="6:24" x14ac:dyDescent="0.25">
      <c r="F3685" s="3">
        <v>90</v>
      </c>
      <c r="G3685" s="3">
        <v>0</v>
      </c>
      <c r="V3685" s="3">
        <v>190</v>
      </c>
      <c r="W3685" s="3">
        <v>32.299999999999997</v>
      </c>
      <c r="X3685" s="3">
        <v>0</v>
      </c>
    </row>
    <row r="3686" spans="6:24" x14ac:dyDescent="0.25">
      <c r="F3686" s="2">
        <v>112</v>
      </c>
      <c r="G3686" s="2">
        <v>0</v>
      </c>
      <c r="V3686" s="2">
        <v>120</v>
      </c>
      <c r="W3686" s="2">
        <v>20.399999999999999</v>
      </c>
      <c r="X3686" s="2">
        <v>0</v>
      </c>
    </row>
    <row r="3687" spans="6:24" x14ac:dyDescent="0.25">
      <c r="F3687" s="3">
        <v>92</v>
      </c>
      <c r="G3687" s="3">
        <v>0</v>
      </c>
      <c r="V3687" s="3">
        <v>145.9</v>
      </c>
      <c r="W3687" s="3">
        <v>24.8</v>
      </c>
      <c r="X3687" s="3">
        <v>0</v>
      </c>
    </row>
    <row r="3688" spans="6:24" x14ac:dyDescent="0.25">
      <c r="F3688" s="2">
        <v>35</v>
      </c>
      <c r="G3688" s="2">
        <v>0</v>
      </c>
      <c r="V3688" s="2">
        <v>179.8</v>
      </c>
      <c r="W3688" s="2">
        <v>30.57</v>
      </c>
      <c r="X3688" s="2">
        <v>0</v>
      </c>
    </row>
    <row r="3689" spans="6:24" x14ac:dyDescent="0.25">
      <c r="F3689" s="3">
        <v>28</v>
      </c>
      <c r="G3689" s="3">
        <v>0</v>
      </c>
      <c r="V3689" s="3">
        <v>225.7</v>
      </c>
      <c r="W3689" s="3">
        <v>38.369999999999997</v>
      </c>
      <c r="X3689" s="3">
        <v>0</v>
      </c>
    </row>
    <row r="3690" spans="6:24" x14ac:dyDescent="0.25">
      <c r="F3690" s="2">
        <v>93</v>
      </c>
      <c r="G3690" s="2">
        <v>0</v>
      </c>
      <c r="V3690" s="2">
        <v>199.7</v>
      </c>
      <c r="W3690" s="2">
        <v>33.950000000000003</v>
      </c>
      <c r="X3690" s="2">
        <v>0</v>
      </c>
    </row>
    <row r="3691" spans="6:24" x14ac:dyDescent="0.25">
      <c r="F3691" s="3">
        <v>26</v>
      </c>
      <c r="G3691" s="3">
        <v>0</v>
      </c>
      <c r="V3691" s="3">
        <v>150</v>
      </c>
      <c r="W3691" s="3">
        <v>25.5</v>
      </c>
      <c r="X3691" s="3">
        <v>0</v>
      </c>
    </row>
    <row r="3692" spans="6:24" x14ac:dyDescent="0.25">
      <c r="F3692" s="2">
        <v>33</v>
      </c>
      <c r="G3692" s="2">
        <v>1</v>
      </c>
      <c r="V3692" s="2">
        <v>247.1</v>
      </c>
      <c r="W3692" s="2">
        <v>42.01</v>
      </c>
      <c r="X3692" s="2">
        <v>1</v>
      </c>
    </row>
    <row r="3693" spans="6:24" x14ac:dyDescent="0.25">
      <c r="F3693" s="3">
        <v>120</v>
      </c>
      <c r="G3693" s="3">
        <v>0</v>
      </c>
      <c r="V3693" s="3">
        <v>215.7</v>
      </c>
      <c r="W3693" s="3">
        <v>36.67</v>
      </c>
      <c r="X3693" s="3">
        <v>0</v>
      </c>
    </row>
    <row r="3694" spans="6:24" x14ac:dyDescent="0.25">
      <c r="F3694" s="2">
        <v>124</v>
      </c>
      <c r="G3694" s="2">
        <v>0</v>
      </c>
      <c r="V3694" s="2">
        <v>94.8</v>
      </c>
      <c r="W3694" s="2">
        <v>16.12</v>
      </c>
      <c r="X3694" s="2">
        <v>0</v>
      </c>
    </row>
    <row r="3695" spans="6:24" x14ac:dyDescent="0.25">
      <c r="F3695" s="3">
        <v>56</v>
      </c>
      <c r="G3695" s="3">
        <v>0</v>
      </c>
      <c r="V3695" s="3">
        <v>79.3</v>
      </c>
      <c r="W3695" s="3">
        <v>13.48</v>
      </c>
      <c r="X3695" s="3">
        <v>0</v>
      </c>
    </row>
    <row r="3696" spans="6:24" x14ac:dyDescent="0.25">
      <c r="F3696" s="2">
        <v>39</v>
      </c>
      <c r="G3696" s="2">
        <v>0</v>
      </c>
      <c r="V3696" s="2">
        <v>157.19999999999999</v>
      </c>
      <c r="W3696" s="2">
        <v>26.72</v>
      </c>
      <c r="X3696" s="2">
        <v>0</v>
      </c>
    </row>
    <row r="3697" spans="6:24" x14ac:dyDescent="0.25">
      <c r="F3697" s="3">
        <v>158</v>
      </c>
      <c r="G3697" s="3">
        <v>0</v>
      </c>
      <c r="V3697" s="3">
        <v>119.8</v>
      </c>
      <c r="W3697" s="3">
        <v>20.37</v>
      </c>
      <c r="X3697" s="3">
        <v>0</v>
      </c>
    </row>
    <row r="3698" spans="6:24" x14ac:dyDescent="0.25">
      <c r="F3698" s="2">
        <v>52</v>
      </c>
      <c r="G3698" s="2">
        <v>0</v>
      </c>
      <c r="V3698" s="2">
        <v>229.1</v>
      </c>
      <c r="W3698" s="2">
        <v>38.950000000000003</v>
      </c>
      <c r="X3698" s="2">
        <v>0</v>
      </c>
    </row>
    <row r="3699" spans="6:24" x14ac:dyDescent="0.25">
      <c r="F3699" s="3">
        <v>112</v>
      </c>
      <c r="G3699" s="3">
        <v>0</v>
      </c>
      <c r="V3699" s="3">
        <v>135.1</v>
      </c>
      <c r="W3699" s="3">
        <v>22.97</v>
      </c>
      <c r="X3699" s="3">
        <v>0</v>
      </c>
    </row>
    <row r="3700" spans="6:24" x14ac:dyDescent="0.25">
      <c r="F3700" s="2">
        <v>12</v>
      </c>
      <c r="G3700" s="2">
        <v>0</v>
      </c>
      <c r="V3700" s="2">
        <v>239.7</v>
      </c>
      <c r="W3700" s="2">
        <v>40.75</v>
      </c>
      <c r="X3700" s="2">
        <v>0</v>
      </c>
    </row>
    <row r="3701" spans="6:24" x14ac:dyDescent="0.25">
      <c r="F3701" s="3">
        <v>109</v>
      </c>
      <c r="G3701" s="3">
        <v>1</v>
      </c>
      <c r="V3701" s="3">
        <v>159.6</v>
      </c>
      <c r="W3701" s="3">
        <v>27.13</v>
      </c>
      <c r="X3701" s="3">
        <v>1</v>
      </c>
    </row>
    <row r="3702" spans="6:24" x14ac:dyDescent="0.25">
      <c r="F3702" s="2">
        <v>142</v>
      </c>
      <c r="G3702" s="2">
        <v>0</v>
      </c>
      <c r="V3702" s="2">
        <v>231.2</v>
      </c>
      <c r="W3702" s="2">
        <v>39.299999999999997</v>
      </c>
      <c r="X3702" s="2">
        <v>0</v>
      </c>
    </row>
    <row r="3703" spans="6:24" x14ac:dyDescent="0.25">
      <c r="F3703" s="3">
        <v>60</v>
      </c>
      <c r="G3703" s="3">
        <v>0</v>
      </c>
      <c r="V3703" s="3">
        <v>203.7</v>
      </c>
      <c r="W3703" s="3">
        <v>34.630000000000003</v>
      </c>
      <c r="X3703" s="3">
        <v>0</v>
      </c>
    </row>
    <row r="3704" spans="6:24" x14ac:dyDescent="0.25">
      <c r="F3704" s="2">
        <v>168</v>
      </c>
      <c r="G3704" s="2">
        <v>1</v>
      </c>
      <c r="V3704" s="2">
        <v>160.6</v>
      </c>
      <c r="W3704" s="2">
        <v>27.3</v>
      </c>
      <c r="X3704" s="2">
        <v>1</v>
      </c>
    </row>
    <row r="3705" spans="6:24" x14ac:dyDescent="0.25">
      <c r="F3705" s="3">
        <v>138</v>
      </c>
      <c r="G3705" s="3">
        <v>1</v>
      </c>
      <c r="V3705" s="3">
        <v>261.10000000000002</v>
      </c>
      <c r="W3705" s="3">
        <v>44.39</v>
      </c>
      <c r="X3705" s="3">
        <v>1</v>
      </c>
    </row>
    <row r="3706" spans="6:24" x14ac:dyDescent="0.25">
      <c r="F3706" s="2">
        <v>88</v>
      </c>
      <c r="G3706" s="2">
        <v>0</v>
      </c>
      <c r="V3706" s="2">
        <v>138.69999999999999</v>
      </c>
      <c r="W3706" s="2">
        <v>23.58</v>
      </c>
      <c r="X3706" s="2">
        <v>0</v>
      </c>
    </row>
    <row r="3707" spans="6:24" x14ac:dyDescent="0.25">
      <c r="F3707" s="3">
        <v>119</v>
      </c>
      <c r="G3707" s="3">
        <v>0</v>
      </c>
      <c r="V3707" s="3">
        <v>226.6</v>
      </c>
      <c r="W3707" s="3">
        <v>38.520000000000003</v>
      </c>
      <c r="X3707" s="3">
        <v>0</v>
      </c>
    </row>
    <row r="3708" spans="6:24" x14ac:dyDescent="0.25">
      <c r="F3708" s="2">
        <v>31</v>
      </c>
      <c r="G3708" s="2">
        <v>0</v>
      </c>
      <c r="V3708" s="2">
        <v>229.1</v>
      </c>
      <c r="W3708" s="2">
        <v>38.950000000000003</v>
      </c>
      <c r="X3708" s="2">
        <v>0</v>
      </c>
    </row>
    <row r="3709" spans="6:24" x14ac:dyDescent="0.25">
      <c r="F3709" s="3">
        <v>102</v>
      </c>
      <c r="G3709" s="3">
        <v>0</v>
      </c>
      <c r="V3709" s="3">
        <v>157.4</v>
      </c>
      <c r="W3709" s="3">
        <v>26.76</v>
      </c>
      <c r="X3709" s="3">
        <v>0</v>
      </c>
    </row>
    <row r="3710" spans="6:24" x14ac:dyDescent="0.25">
      <c r="F3710" s="2">
        <v>149</v>
      </c>
      <c r="G3710" s="2">
        <v>1</v>
      </c>
      <c r="V3710" s="2">
        <v>185.6</v>
      </c>
      <c r="W3710" s="2">
        <v>31.55</v>
      </c>
      <c r="X3710" s="2">
        <v>1</v>
      </c>
    </row>
    <row r="3711" spans="6:24" x14ac:dyDescent="0.25">
      <c r="F3711" s="3">
        <v>138</v>
      </c>
      <c r="G3711" s="3">
        <v>0</v>
      </c>
      <c r="V3711" s="3">
        <v>217.2</v>
      </c>
      <c r="W3711" s="3">
        <v>36.92</v>
      </c>
      <c r="X3711" s="3">
        <v>0</v>
      </c>
    </row>
    <row r="3712" spans="6:24" x14ac:dyDescent="0.25">
      <c r="F3712" s="2">
        <v>118</v>
      </c>
      <c r="G3712" s="2">
        <v>0</v>
      </c>
      <c r="V3712" s="2">
        <v>183.1</v>
      </c>
      <c r="W3712" s="2">
        <v>31.13</v>
      </c>
      <c r="X3712" s="2">
        <v>0</v>
      </c>
    </row>
    <row r="3713" spans="6:24" x14ac:dyDescent="0.25">
      <c r="F3713" s="3">
        <v>222</v>
      </c>
      <c r="G3713" s="3">
        <v>0</v>
      </c>
      <c r="V3713" s="3">
        <v>218.5</v>
      </c>
      <c r="W3713" s="3">
        <v>37.15</v>
      </c>
      <c r="X3713" s="3">
        <v>0</v>
      </c>
    </row>
    <row r="3714" spans="6:24" x14ac:dyDescent="0.25">
      <c r="F3714" s="2">
        <v>130</v>
      </c>
      <c r="G3714" s="2">
        <v>0</v>
      </c>
      <c r="V3714" s="2">
        <v>143.80000000000001</v>
      </c>
      <c r="W3714" s="2">
        <v>24.45</v>
      </c>
      <c r="X3714" s="2">
        <v>0</v>
      </c>
    </row>
    <row r="3715" spans="6:24" x14ac:dyDescent="0.25">
      <c r="F3715" s="3">
        <v>140</v>
      </c>
      <c r="G3715" s="3">
        <v>1</v>
      </c>
      <c r="V3715" s="3">
        <v>143</v>
      </c>
      <c r="W3715" s="3">
        <v>24.31</v>
      </c>
      <c r="X3715" s="3">
        <v>1</v>
      </c>
    </row>
    <row r="3716" spans="6:24" x14ac:dyDescent="0.25">
      <c r="F3716" s="2">
        <v>101</v>
      </c>
      <c r="G3716" s="2">
        <v>0</v>
      </c>
      <c r="V3716" s="2">
        <v>147.19999999999999</v>
      </c>
      <c r="W3716" s="2">
        <v>25.02</v>
      </c>
      <c r="X3716" s="2">
        <v>0</v>
      </c>
    </row>
    <row r="3717" spans="6:24" x14ac:dyDescent="0.25">
      <c r="F3717" s="3">
        <v>134</v>
      </c>
      <c r="G3717" s="3">
        <v>0</v>
      </c>
      <c r="V3717" s="3">
        <v>224</v>
      </c>
      <c r="W3717" s="3">
        <v>38.08</v>
      </c>
      <c r="X3717" s="3">
        <v>0</v>
      </c>
    </row>
    <row r="3718" spans="6:24" x14ac:dyDescent="0.25">
      <c r="F3718" s="2">
        <v>88</v>
      </c>
      <c r="G3718" s="2">
        <v>1</v>
      </c>
      <c r="V3718" s="2">
        <v>132.9</v>
      </c>
      <c r="W3718" s="2">
        <v>22.59</v>
      </c>
      <c r="X3718" s="2">
        <v>1</v>
      </c>
    </row>
    <row r="3719" spans="6:24" x14ac:dyDescent="0.25">
      <c r="F3719" s="3">
        <v>118</v>
      </c>
      <c r="G3719" s="3">
        <v>0</v>
      </c>
      <c r="V3719" s="3">
        <v>160.30000000000001</v>
      </c>
      <c r="W3719" s="3">
        <v>27.25</v>
      </c>
      <c r="X3719" s="3">
        <v>0</v>
      </c>
    </row>
    <row r="3720" spans="6:24" x14ac:dyDescent="0.25">
      <c r="F3720" s="2">
        <v>93</v>
      </c>
      <c r="G3720" s="2">
        <v>0</v>
      </c>
      <c r="V3720" s="2">
        <v>213.8</v>
      </c>
      <c r="W3720" s="2">
        <v>36.35</v>
      </c>
      <c r="X3720" s="2">
        <v>0</v>
      </c>
    </row>
    <row r="3721" spans="6:24" x14ac:dyDescent="0.25">
      <c r="F3721" s="3">
        <v>232</v>
      </c>
      <c r="G3721" s="3">
        <v>0</v>
      </c>
      <c r="V3721" s="3">
        <v>248.2</v>
      </c>
      <c r="W3721" s="3">
        <v>42.19</v>
      </c>
      <c r="X3721" s="3">
        <v>0</v>
      </c>
    </row>
    <row r="3722" spans="6:24" x14ac:dyDescent="0.25">
      <c r="F3722" s="2">
        <v>137</v>
      </c>
      <c r="G3722" s="2">
        <v>0</v>
      </c>
      <c r="V3722" s="2">
        <v>174.6</v>
      </c>
      <c r="W3722" s="2">
        <v>29.68</v>
      </c>
      <c r="X3722" s="2">
        <v>0</v>
      </c>
    </row>
    <row r="3723" spans="6:24" x14ac:dyDescent="0.25">
      <c r="F3723" s="3">
        <v>3</v>
      </c>
      <c r="G3723" s="3">
        <v>0</v>
      </c>
      <c r="V3723" s="3">
        <v>205.5</v>
      </c>
      <c r="W3723" s="3">
        <v>34.94</v>
      </c>
      <c r="X3723" s="3">
        <v>0</v>
      </c>
    </row>
    <row r="3724" spans="6:24" x14ac:dyDescent="0.25">
      <c r="F3724" s="2">
        <v>137</v>
      </c>
      <c r="G3724" s="2">
        <v>0</v>
      </c>
      <c r="V3724" s="2">
        <v>209.1</v>
      </c>
      <c r="W3724" s="2">
        <v>35.549999999999997</v>
      </c>
      <c r="X3724" s="2">
        <v>0</v>
      </c>
    </row>
    <row r="3725" spans="6:24" x14ac:dyDescent="0.25">
      <c r="F3725" s="3">
        <v>42</v>
      </c>
      <c r="G3725" s="3">
        <v>0</v>
      </c>
      <c r="V3725" s="3">
        <v>251.1</v>
      </c>
      <c r="W3725" s="3">
        <v>42.69</v>
      </c>
      <c r="X3725" s="3">
        <v>0</v>
      </c>
    </row>
    <row r="3726" spans="6:24" x14ac:dyDescent="0.25">
      <c r="F3726" s="2">
        <v>58</v>
      </c>
      <c r="G3726" s="2">
        <v>0</v>
      </c>
      <c r="V3726" s="2">
        <v>187.6</v>
      </c>
      <c r="W3726" s="2">
        <v>31.89</v>
      </c>
      <c r="X3726" s="2">
        <v>0</v>
      </c>
    </row>
    <row r="3727" spans="6:24" x14ac:dyDescent="0.25">
      <c r="F3727" s="3">
        <v>55</v>
      </c>
      <c r="G3727" s="3">
        <v>0</v>
      </c>
      <c r="V3727" s="3">
        <v>197.5</v>
      </c>
      <c r="W3727" s="3">
        <v>33.58</v>
      </c>
      <c r="X3727" s="3">
        <v>0</v>
      </c>
    </row>
    <row r="3728" spans="6:24" x14ac:dyDescent="0.25">
      <c r="F3728" s="2">
        <v>69</v>
      </c>
      <c r="G3728" s="2">
        <v>0</v>
      </c>
      <c r="V3728" s="2">
        <v>221.6</v>
      </c>
      <c r="W3728" s="2">
        <v>37.67</v>
      </c>
      <c r="X3728" s="2">
        <v>0</v>
      </c>
    </row>
    <row r="3729" spans="6:24" x14ac:dyDescent="0.25">
      <c r="F3729" s="3">
        <v>100</v>
      </c>
      <c r="G3729" s="3">
        <v>0</v>
      </c>
      <c r="V3729" s="3">
        <v>200.7</v>
      </c>
      <c r="W3729" s="3">
        <v>34.119999999999997</v>
      </c>
      <c r="X3729" s="3">
        <v>0</v>
      </c>
    </row>
    <row r="3730" spans="6:24" x14ac:dyDescent="0.25">
      <c r="F3730" s="2">
        <v>86</v>
      </c>
      <c r="G3730" s="2">
        <v>0</v>
      </c>
      <c r="V3730" s="2">
        <v>212.8</v>
      </c>
      <c r="W3730" s="2">
        <v>36.18</v>
      </c>
      <c r="X3730" s="2">
        <v>0</v>
      </c>
    </row>
    <row r="3731" spans="6:24" x14ac:dyDescent="0.25">
      <c r="F3731" s="3">
        <v>105</v>
      </c>
      <c r="G3731" s="3">
        <v>0</v>
      </c>
      <c r="V3731" s="3">
        <v>213.3</v>
      </c>
      <c r="W3731" s="3">
        <v>36.26</v>
      </c>
      <c r="X3731" s="3">
        <v>0</v>
      </c>
    </row>
    <row r="3732" spans="6:24" x14ac:dyDescent="0.25">
      <c r="F3732" s="2">
        <v>111</v>
      </c>
      <c r="G3732" s="2">
        <v>0</v>
      </c>
      <c r="V3732" s="2">
        <v>177.1</v>
      </c>
      <c r="W3732" s="2">
        <v>30.11</v>
      </c>
      <c r="X3732" s="2">
        <v>0</v>
      </c>
    </row>
    <row r="3733" spans="6:24" x14ac:dyDescent="0.25">
      <c r="F3733" s="3">
        <v>75</v>
      </c>
      <c r="G3733" s="3">
        <v>0</v>
      </c>
      <c r="V3733" s="3">
        <v>229.2</v>
      </c>
      <c r="W3733" s="3">
        <v>38.96</v>
      </c>
      <c r="X3733" s="3">
        <v>0</v>
      </c>
    </row>
    <row r="3734" spans="6:24" x14ac:dyDescent="0.25">
      <c r="F3734" s="2">
        <v>95</v>
      </c>
      <c r="G3734" s="2">
        <v>1</v>
      </c>
      <c r="V3734" s="2">
        <v>129.4</v>
      </c>
      <c r="W3734" s="2">
        <v>22</v>
      </c>
      <c r="X3734" s="2">
        <v>1</v>
      </c>
    </row>
    <row r="3735" spans="6:24" x14ac:dyDescent="0.25">
      <c r="F3735" s="3">
        <v>137</v>
      </c>
      <c r="G3735" s="3">
        <v>0</v>
      </c>
      <c r="V3735" s="3">
        <v>203.1</v>
      </c>
      <c r="W3735" s="3">
        <v>34.53</v>
      </c>
      <c r="X3735" s="3">
        <v>0</v>
      </c>
    </row>
    <row r="3736" spans="6:24" x14ac:dyDescent="0.25">
      <c r="F3736" s="2">
        <v>116</v>
      </c>
      <c r="G3736" s="2">
        <v>1</v>
      </c>
      <c r="V3736" s="2">
        <v>232.2</v>
      </c>
      <c r="W3736" s="2">
        <v>39.47</v>
      </c>
      <c r="X3736" s="2">
        <v>1</v>
      </c>
    </row>
    <row r="3737" spans="6:24" x14ac:dyDescent="0.25">
      <c r="F3737" s="3">
        <v>125</v>
      </c>
      <c r="G3737" s="3">
        <v>0</v>
      </c>
      <c r="V3737" s="3">
        <v>138.5</v>
      </c>
      <c r="W3737" s="3">
        <v>23.55</v>
      </c>
      <c r="X3737" s="3">
        <v>0</v>
      </c>
    </row>
    <row r="3738" spans="6:24" x14ac:dyDescent="0.25">
      <c r="F3738" s="2">
        <v>65</v>
      </c>
      <c r="G3738" s="2">
        <v>0</v>
      </c>
      <c r="V3738" s="2">
        <v>189.3</v>
      </c>
      <c r="W3738" s="2">
        <v>32.18</v>
      </c>
      <c r="X3738" s="2">
        <v>0</v>
      </c>
    </row>
    <row r="3739" spans="6:24" x14ac:dyDescent="0.25">
      <c r="F3739" s="3">
        <v>100</v>
      </c>
      <c r="G3739" s="3">
        <v>1</v>
      </c>
      <c r="V3739" s="3">
        <v>254.2</v>
      </c>
      <c r="W3739" s="3">
        <v>43.21</v>
      </c>
      <c r="X3739" s="3">
        <v>1</v>
      </c>
    </row>
    <row r="3740" spans="6:24" x14ac:dyDescent="0.25">
      <c r="F3740" s="2">
        <v>70</v>
      </c>
      <c r="G3740" s="2">
        <v>0</v>
      </c>
      <c r="V3740" s="2">
        <v>176.5</v>
      </c>
      <c r="W3740" s="2">
        <v>30.01</v>
      </c>
      <c r="X3740" s="2">
        <v>0</v>
      </c>
    </row>
    <row r="3741" spans="6:24" x14ac:dyDescent="0.25">
      <c r="F3741" s="3">
        <v>67</v>
      </c>
      <c r="G3741" s="3">
        <v>0</v>
      </c>
      <c r="V3741" s="3">
        <v>234.3</v>
      </c>
      <c r="W3741" s="3">
        <v>39.83</v>
      </c>
      <c r="X3741" s="3">
        <v>0</v>
      </c>
    </row>
    <row r="3742" spans="6:24" x14ac:dyDescent="0.25">
      <c r="F3742" s="2">
        <v>50</v>
      </c>
      <c r="G3742" s="2">
        <v>0</v>
      </c>
      <c r="V3742" s="2">
        <v>147.30000000000001</v>
      </c>
      <c r="W3742" s="2">
        <v>25.04</v>
      </c>
      <c r="X3742" s="2">
        <v>0</v>
      </c>
    </row>
    <row r="3743" spans="6:24" x14ac:dyDescent="0.25">
      <c r="F3743" s="3">
        <v>42</v>
      </c>
      <c r="G3743" s="3">
        <v>0</v>
      </c>
      <c r="V3743" s="3">
        <v>171</v>
      </c>
      <c r="W3743" s="3">
        <v>29.07</v>
      </c>
      <c r="X3743" s="3">
        <v>0</v>
      </c>
    </row>
    <row r="3744" spans="6:24" x14ac:dyDescent="0.25">
      <c r="F3744" s="2">
        <v>103</v>
      </c>
      <c r="G3744" s="2">
        <v>0</v>
      </c>
      <c r="V3744" s="2">
        <v>240.6</v>
      </c>
      <c r="W3744" s="2">
        <v>40.9</v>
      </c>
      <c r="X3744" s="2">
        <v>0</v>
      </c>
    </row>
    <row r="3745" spans="6:24" x14ac:dyDescent="0.25">
      <c r="F3745" s="3">
        <v>90</v>
      </c>
      <c r="G3745" s="3">
        <v>0</v>
      </c>
      <c r="V3745" s="3">
        <v>114.4</v>
      </c>
      <c r="W3745" s="3">
        <v>19.45</v>
      </c>
      <c r="X3745" s="3">
        <v>0</v>
      </c>
    </row>
    <row r="3746" spans="6:24" x14ac:dyDescent="0.25">
      <c r="F3746" s="2">
        <v>66</v>
      </c>
      <c r="G3746" s="2">
        <v>0</v>
      </c>
      <c r="V3746" s="2">
        <v>113.9</v>
      </c>
      <c r="W3746" s="2">
        <v>19.36</v>
      </c>
      <c r="X3746" s="2">
        <v>0</v>
      </c>
    </row>
    <row r="3747" spans="6:24" x14ac:dyDescent="0.25">
      <c r="F3747" s="3">
        <v>22</v>
      </c>
      <c r="G3747" s="3">
        <v>0</v>
      </c>
      <c r="V3747" s="3">
        <v>180</v>
      </c>
      <c r="W3747" s="3">
        <v>30.6</v>
      </c>
      <c r="X3747" s="3">
        <v>0</v>
      </c>
    </row>
    <row r="3748" spans="6:24" x14ac:dyDescent="0.25">
      <c r="F3748" s="2">
        <v>147</v>
      </c>
      <c r="G3748" s="2">
        <v>0</v>
      </c>
      <c r="V3748" s="2">
        <v>110.8</v>
      </c>
      <c r="W3748" s="2">
        <v>18.84</v>
      </c>
      <c r="X3748" s="2">
        <v>0</v>
      </c>
    </row>
    <row r="3749" spans="6:24" x14ac:dyDescent="0.25">
      <c r="F3749" s="3">
        <v>57</v>
      </c>
      <c r="G3749" s="3">
        <v>0</v>
      </c>
      <c r="V3749" s="3">
        <v>138.69999999999999</v>
      </c>
      <c r="W3749" s="3">
        <v>23.58</v>
      </c>
      <c r="X3749" s="3">
        <v>0</v>
      </c>
    </row>
    <row r="3750" spans="6:24" x14ac:dyDescent="0.25">
      <c r="F3750" s="2">
        <v>7</v>
      </c>
      <c r="G3750" s="2">
        <v>0</v>
      </c>
      <c r="V3750" s="2">
        <v>211.8</v>
      </c>
      <c r="W3750" s="2">
        <v>36.01</v>
      </c>
      <c r="X3750" s="2">
        <v>0</v>
      </c>
    </row>
    <row r="3751" spans="6:24" x14ac:dyDescent="0.25">
      <c r="F3751" s="3">
        <v>85</v>
      </c>
      <c r="G3751" s="3">
        <v>0</v>
      </c>
      <c r="V3751" s="3">
        <v>234.5</v>
      </c>
      <c r="W3751" s="3">
        <v>39.869999999999997</v>
      </c>
      <c r="X3751" s="3">
        <v>0</v>
      </c>
    </row>
    <row r="3752" spans="6:24" x14ac:dyDescent="0.25">
      <c r="F3752" s="2">
        <v>92</v>
      </c>
      <c r="G3752" s="2">
        <v>0</v>
      </c>
      <c r="V3752" s="2">
        <v>240.2</v>
      </c>
      <c r="W3752" s="2">
        <v>40.83</v>
      </c>
      <c r="X3752" s="2">
        <v>0</v>
      </c>
    </row>
    <row r="3753" spans="6:24" x14ac:dyDescent="0.25">
      <c r="F3753" s="3">
        <v>92</v>
      </c>
      <c r="G3753" s="3">
        <v>0</v>
      </c>
      <c r="V3753" s="3">
        <v>222.4</v>
      </c>
      <c r="W3753" s="3">
        <v>37.81</v>
      </c>
      <c r="X3753" s="3">
        <v>0</v>
      </c>
    </row>
    <row r="3754" spans="6:24" x14ac:dyDescent="0.25">
      <c r="F3754" s="2">
        <v>133</v>
      </c>
      <c r="G3754" s="2">
        <v>0</v>
      </c>
      <c r="V3754" s="2">
        <v>113.3</v>
      </c>
      <c r="W3754" s="2">
        <v>19.260000000000002</v>
      </c>
      <c r="X3754" s="2">
        <v>0</v>
      </c>
    </row>
    <row r="3755" spans="6:24" x14ac:dyDescent="0.25">
      <c r="F3755" s="3">
        <v>134</v>
      </c>
      <c r="G3755" s="3">
        <v>0</v>
      </c>
      <c r="V3755" s="3">
        <v>107</v>
      </c>
      <c r="W3755" s="3">
        <v>18.190000000000001</v>
      </c>
      <c r="X3755" s="3">
        <v>0</v>
      </c>
    </row>
    <row r="3756" spans="6:24" x14ac:dyDescent="0.25">
      <c r="F3756" s="2">
        <v>66</v>
      </c>
      <c r="G3756" s="2">
        <v>0</v>
      </c>
      <c r="V3756" s="2">
        <v>163.19999999999999</v>
      </c>
      <c r="W3756" s="2">
        <v>27.74</v>
      </c>
      <c r="X3756" s="2">
        <v>0</v>
      </c>
    </row>
    <row r="3757" spans="6:24" x14ac:dyDescent="0.25">
      <c r="F3757" s="3">
        <v>65</v>
      </c>
      <c r="G3757" s="3">
        <v>0</v>
      </c>
      <c r="V3757" s="3">
        <v>193.8</v>
      </c>
      <c r="W3757" s="3">
        <v>32.950000000000003</v>
      </c>
      <c r="X3757" s="3">
        <v>0</v>
      </c>
    </row>
    <row r="3758" spans="6:24" x14ac:dyDescent="0.25">
      <c r="F3758" s="2">
        <v>102</v>
      </c>
      <c r="G3758" s="2">
        <v>0</v>
      </c>
      <c r="V3758" s="2">
        <v>143.69999999999999</v>
      </c>
      <c r="W3758" s="2">
        <v>24.43</v>
      </c>
      <c r="X3758" s="2">
        <v>0</v>
      </c>
    </row>
    <row r="3759" spans="6:24" x14ac:dyDescent="0.25">
      <c r="F3759" s="3">
        <v>101</v>
      </c>
      <c r="G3759" s="3">
        <v>1</v>
      </c>
      <c r="V3759" s="3">
        <v>169.5</v>
      </c>
      <c r="W3759" s="3">
        <v>28.82</v>
      </c>
      <c r="X3759" s="3">
        <v>1</v>
      </c>
    </row>
    <row r="3760" spans="6:24" x14ac:dyDescent="0.25">
      <c r="F3760" s="2">
        <v>115</v>
      </c>
      <c r="G3760" s="2">
        <v>0</v>
      </c>
      <c r="V3760" s="2">
        <v>184.1</v>
      </c>
      <c r="W3760" s="2">
        <v>31.3</v>
      </c>
      <c r="X3760" s="2">
        <v>0</v>
      </c>
    </row>
    <row r="3761" spans="6:24" x14ac:dyDescent="0.25">
      <c r="F3761" s="3">
        <v>111</v>
      </c>
      <c r="G3761" s="3">
        <v>0</v>
      </c>
      <c r="V3761" s="3">
        <v>154</v>
      </c>
      <c r="W3761" s="3">
        <v>26.18</v>
      </c>
      <c r="X3761" s="3">
        <v>0</v>
      </c>
    </row>
    <row r="3762" spans="6:24" x14ac:dyDescent="0.25">
      <c r="F3762" s="2">
        <v>121</v>
      </c>
      <c r="G3762" s="2">
        <v>0</v>
      </c>
      <c r="V3762" s="2">
        <v>166.3</v>
      </c>
      <c r="W3762" s="2">
        <v>28.27</v>
      </c>
      <c r="X3762" s="2">
        <v>0</v>
      </c>
    </row>
    <row r="3763" spans="6:24" x14ac:dyDescent="0.25">
      <c r="F3763" s="3">
        <v>108</v>
      </c>
      <c r="G3763" s="3">
        <v>0</v>
      </c>
      <c r="V3763" s="3">
        <v>108.6</v>
      </c>
      <c r="W3763" s="3">
        <v>18.46</v>
      </c>
      <c r="X3763" s="3">
        <v>0</v>
      </c>
    </row>
    <row r="3764" spans="6:24" x14ac:dyDescent="0.25">
      <c r="F3764" s="2">
        <v>63</v>
      </c>
      <c r="G3764" s="2">
        <v>0</v>
      </c>
      <c r="V3764" s="2">
        <v>230.3</v>
      </c>
      <c r="W3764" s="2">
        <v>39.15</v>
      </c>
      <c r="X3764" s="2">
        <v>0</v>
      </c>
    </row>
    <row r="3765" spans="6:24" x14ac:dyDescent="0.25">
      <c r="F3765" s="3">
        <v>59</v>
      </c>
      <c r="G3765" s="3">
        <v>0</v>
      </c>
      <c r="V3765" s="3">
        <v>200.1</v>
      </c>
      <c r="W3765" s="3">
        <v>34.020000000000003</v>
      </c>
      <c r="X3765" s="3">
        <v>0</v>
      </c>
    </row>
    <row r="3766" spans="6:24" x14ac:dyDescent="0.25">
      <c r="F3766" s="2">
        <v>82</v>
      </c>
      <c r="G3766" s="2">
        <v>0</v>
      </c>
      <c r="V3766" s="2">
        <v>179.2</v>
      </c>
      <c r="W3766" s="2">
        <v>30.46</v>
      </c>
      <c r="X3766" s="2">
        <v>0</v>
      </c>
    </row>
    <row r="3767" spans="6:24" x14ac:dyDescent="0.25">
      <c r="F3767" s="3">
        <v>110</v>
      </c>
      <c r="G3767" s="3">
        <v>0</v>
      </c>
      <c r="V3767" s="3">
        <v>129.5</v>
      </c>
      <c r="W3767" s="3">
        <v>22.02</v>
      </c>
      <c r="X3767" s="3">
        <v>0</v>
      </c>
    </row>
    <row r="3768" spans="6:24" x14ac:dyDescent="0.25">
      <c r="F3768" s="2">
        <v>85</v>
      </c>
      <c r="G3768" s="2">
        <v>0</v>
      </c>
      <c r="V3768" s="2">
        <v>164</v>
      </c>
      <c r="W3768" s="2">
        <v>27.88</v>
      </c>
      <c r="X3768" s="2">
        <v>0</v>
      </c>
    </row>
    <row r="3769" spans="6:24" x14ac:dyDescent="0.25">
      <c r="F3769" s="3">
        <v>46</v>
      </c>
      <c r="G3769" s="3">
        <v>0</v>
      </c>
      <c r="V3769" s="3">
        <v>230.7</v>
      </c>
      <c r="W3769" s="3">
        <v>39.22</v>
      </c>
      <c r="X3769" s="3">
        <v>0</v>
      </c>
    </row>
    <row r="3770" spans="6:24" x14ac:dyDescent="0.25">
      <c r="F3770" s="2">
        <v>44</v>
      </c>
      <c r="G3770" s="2">
        <v>0</v>
      </c>
      <c r="V3770" s="2">
        <v>207.2</v>
      </c>
      <c r="W3770" s="2">
        <v>35.22</v>
      </c>
      <c r="X3770" s="2">
        <v>0</v>
      </c>
    </row>
    <row r="3771" spans="6:24" x14ac:dyDescent="0.25">
      <c r="F3771" s="3">
        <v>171</v>
      </c>
      <c r="G3771" s="3">
        <v>0</v>
      </c>
      <c r="V3771" s="3">
        <v>171.9</v>
      </c>
      <c r="W3771" s="3">
        <v>29.22</v>
      </c>
      <c r="X3771" s="3">
        <v>0</v>
      </c>
    </row>
    <row r="3772" spans="6:24" x14ac:dyDescent="0.25">
      <c r="F3772" s="2">
        <v>88</v>
      </c>
      <c r="G3772" s="2">
        <v>0</v>
      </c>
      <c r="V3772" s="2">
        <v>181.7</v>
      </c>
      <c r="W3772" s="2">
        <v>30.89</v>
      </c>
      <c r="X3772" s="2">
        <v>0</v>
      </c>
    </row>
    <row r="3773" spans="6:24" x14ac:dyDescent="0.25">
      <c r="F3773" s="3">
        <v>169</v>
      </c>
      <c r="G3773" s="3">
        <v>0</v>
      </c>
      <c r="V3773" s="3">
        <v>240.7</v>
      </c>
      <c r="W3773" s="3">
        <v>40.92</v>
      </c>
      <c r="X3773" s="3">
        <v>0</v>
      </c>
    </row>
    <row r="3774" spans="6:24" x14ac:dyDescent="0.25">
      <c r="F3774" s="2">
        <v>48</v>
      </c>
      <c r="G3774" s="2">
        <v>0</v>
      </c>
      <c r="V3774" s="2">
        <v>198.2</v>
      </c>
      <c r="W3774" s="2">
        <v>33.69</v>
      </c>
      <c r="X3774" s="2">
        <v>0</v>
      </c>
    </row>
    <row r="3775" spans="6:24" x14ac:dyDescent="0.25">
      <c r="F3775" s="3">
        <v>65</v>
      </c>
      <c r="G3775" s="3">
        <v>0</v>
      </c>
      <c r="V3775" s="3">
        <v>96</v>
      </c>
      <c r="W3775" s="3">
        <v>16.32</v>
      </c>
      <c r="X3775" s="3">
        <v>0</v>
      </c>
    </row>
    <row r="3776" spans="6:24" x14ac:dyDescent="0.25">
      <c r="F3776" s="2">
        <v>53</v>
      </c>
      <c r="G3776" s="2">
        <v>0</v>
      </c>
      <c r="V3776" s="2">
        <v>171.5</v>
      </c>
      <c r="W3776" s="2">
        <v>29.16</v>
      </c>
      <c r="X3776" s="2">
        <v>0</v>
      </c>
    </row>
    <row r="3777" spans="6:24" x14ac:dyDescent="0.25">
      <c r="F3777" s="3">
        <v>72</v>
      </c>
      <c r="G3777" s="3">
        <v>0</v>
      </c>
      <c r="V3777" s="3">
        <v>111.7</v>
      </c>
      <c r="W3777" s="3">
        <v>18.989999999999998</v>
      </c>
      <c r="X3777" s="3">
        <v>0</v>
      </c>
    </row>
    <row r="3778" spans="6:24" x14ac:dyDescent="0.25">
      <c r="F3778" s="2">
        <v>100</v>
      </c>
      <c r="G3778" s="2">
        <v>0</v>
      </c>
      <c r="V3778" s="2">
        <v>152.69999999999999</v>
      </c>
      <c r="W3778" s="2">
        <v>25.96</v>
      </c>
      <c r="X3778" s="2">
        <v>0</v>
      </c>
    </row>
    <row r="3779" spans="6:24" x14ac:dyDescent="0.25">
      <c r="F3779" s="3">
        <v>82</v>
      </c>
      <c r="G3779" s="3">
        <v>0</v>
      </c>
      <c r="V3779" s="3">
        <v>194.7</v>
      </c>
      <c r="W3779" s="3">
        <v>33.1</v>
      </c>
      <c r="X3779" s="3">
        <v>0</v>
      </c>
    </row>
    <row r="3780" spans="6:24" x14ac:dyDescent="0.25">
      <c r="F3780" s="2">
        <v>71</v>
      </c>
      <c r="G3780" s="2">
        <v>0</v>
      </c>
      <c r="V3780" s="2">
        <v>119.9</v>
      </c>
      <c r="W3780" s="2">
        <v>20.38</v>
      </c>
      <c r="X3780" s="2">
        <v>0</v>
      </c>
    </row>
    <row r="3781" spans="6:24" x14ac:dyDescent="0.25">
      <c r="F3781" s="3">
        <v>103</v>
      </c>
      <c r="G3781" s="3">
        <v>0</v>
      </c>
      <c r="V3781" s="3">
        <v>222.9</v>
      </c>
      <c r="W3781" s="3">
        <v>37.89</v>
      </c>
      <c r="X3781" s="3">
        <v>0</v>
      </c>
    </row>
    <row r="3782" spans="6:24" x14ac:dyDescent="0.25">
      <c r="F3782" s="2">
        <v>87</v>
      </c>
      <c r="G3782" s="2">
        <v>0</v>
      </c>
      <c r="V3782" s="2">
        <v>210.7</v>
      </c>
      <c r="W3782" s="2">
        <v>35.82</v>
      </c>
      <c r="X3782" s="2">
        <v>0</v>
      </c>
    </row>
    <row r="3783" spans="6:24" x14ac:dyDescent="0.25">
      <c r="F3783" s="3">
        <v>116</v>
      </c>
      <c r="G3783" s="3">
        <v>1</v>
      </c>
      <c r="V3783" s="3">
        <v>254.6</v>
      </c>
      <c r="W3783" s="3">
        <v>43.28</v>
      </c>
      <c r="X3783" s="3">
        <v>1</v>
      </c>
    </row>
    <row r="3784" spans="6:24" x14ac:dyDescent="0.25">
      <c r="F3784" s="2">
        <v>140</v>
      </c>
      <c r="G3784" s="2">
        <v>0</v>
      </c>
      <c r="V3784" s="2">
        <v>265</v>
      </c>
      <c r="W3784" s="2">
        <v>45.05</v>
      </c>
      <c r="X3784" s="2">
        <v>0</v>
      </c>
    </row>
    <row r="3785" spans="6:24" x14ac:dyDescent="0.25">
      <c r="F3785" s="3">
        <v>93</v>
      </c>
      <c r="G3785" s="3">
        <v>0</v>
      </c>
      <c r="V3785" s="3">
        <v>172.3</v>
      </c>
      <c r="W3785" s="3">
        <v>29.29</v>
      </c>
      <c r="X3785" s="3">
        <v>0</v>
      </c>
    </row>
    <row r="3786" spans="6:24" x14ac:dyDescent="0.25">
      <c r="F3786" s="2">
        <v>90</v>
      </c>
      <c r="G3786" s="2">
        <v>0</v>
      </c>
      <c r="V3786" s="2">
        <v>259.10000000000002</v>
      </c>
      <c r="W3786" s="2">
        <v>44.05</v>
      </c>
      <c r="X3786" s="2">
        <v>0</v>
      </c>
    </row>
    <row r="3787" spans="6:24" x14ac:dyDescent="0.25">
      <c r="F3787" s="3">
        <v>130</v>
      </c>
      <c r="G3787" s="3">
        <v>0</v>
      </c>
      <c r="V3787" s="3">
        <v>211.4</v>
      </c>
      <c r="W3787" s="3">
        <v>35.94</v>
      </c>
      <c r="X3787" s="3">
        <v>0</v>
      </c>
    </row>
    <row r="3788" spans="6:24" x14ac:dyDescent="0.25">
      <c r="F3788" s="2">
        <v>121</v>
      </c>
      <c r="G3788" s="2">
        <v>0</v>
      </c>
      <c r="V3788" s="2">
        <v>175.9</v>
      </c>
      <c r="W3788" s="2">
        <v>29.9</v>
      </c>
      <c r="X3788" s="2">
        <v>0</v>
      </c>
    </row>
    <row r="3789" spans="6:24" x14ac:dyDescent="0.25">
      <c r="F3789" s="3">
        <v>94</v>
      </c>
      <c r="G3789" s="3">
        <v>0</v>
      </c>
      <c r="V3789" s="3">
        <v>115.5</v>
      </c>
      <c r="W3789" s="3">
        <v>19.64</v>
      </c>
      <c r="X3789" s="3">
        <v>0</v>
      </c>
    </row>
    <row r="3790" spans="6:24" x14ac:dyDescent="0.25">
      <c r="F3790" s="2">
        <v>76</v>
      </c>
      <c r="G3790" s="2">
        <v>0</v>
      </c>
      <c r="V3790" s="2">
        <v>193</v>
      </c>
      <c r="W3790" s="2">
        <v>32.81</v>
      </c>
      <c r="X3790" s="2">
        <v>0</v>
      </c>
    </row>
    <row r="3791" spans="6:24" x14ac:dyDescent="0.25">
      <c r="F3791" s="3">
        <v>69</v>
      </c>
      <c r="G3791" s="3">
        <v>0</v>
      </c>
      <c r="V3791" s="3">
        <v>167.4</v>
      </c>
      <c r="W3791" s="3">
        <v>28.46</v>
      </c>
      <c r="X3791" s="3">
        <v>0</v>
      </c>
    </row>
    <row r="3792" spans="6:24" x14ac:dyDescent="0.25">
      <c r="F3792" s="2">
        <v>117</v>
      </c>
      <c r="G3792" s="2">
        <v>0</v>
      </c>
      <c r="V3792" s="2">
        <v>190.7</v>
      </c>
      <c r="W3792" s="2">
        <v>32.42</v>
      </c>
      <c r="X3792" s="2">
        <v>0</v>
      </c>
    </row>
    <row r="3793" spans="6:24" x14ac:dyDescent="0.25">
      <c r="F3793" s="3">
        <v>70</v>
      </c>
      <c r="G3793" s="3">
        <v>1</v>
      </c>
      <c r="V3793" s="3">
        <v>325.5</v>
      </c>
      <c r="W3793" s="3">
        <v>55.34</v>
      </c>
      <c r="X3793" s="3">
        <v>1</v>
      </c>
    </row>
    <row r="3794" spans="6:24" x14ac:dyDescent="0.25">
      <c r="F3794" s="2">
        <v>130</v>
      </c>
      <c r="G3794" s="2">
        <v>0</v>
      </c>
      <c r="V3794" s="2">
        <v>139</v>
      </c>
      <c r="W3794" s="2">
        <v>23.63</v>
      </c>
      <c r="X3794" s="2">
        <v>0</v>
      </c>
    </row>
    <row r="3795" spans="6:24" x14ac:dyDescent="0.25">
      <c r="F3795" s="3">
        <v>109</v>
      </c>
      <c r="G3795" s="3">
        <v>0</v>
      </c>
      <c r="V3795" s="3">
        <v>155.9</v>
      </c>
      <c r="W3795" s="3">
        <v>26.5</v>
      </c>
      <c r="X3795" s="3">
        <v>0</v>
      </c>
    </row>
    <row r="3796" spans="6:24" x14ac:dyDescent="0.25">
      <c r="F3796" s="2">
        <v>115</v>
      </c>
      <c r="G3796" s="2">
        <v>0</v>
      </c>
      <c r="V3796" s="2">
        <v>182.1</v>
      </c>
      <c r="W3796" s="2">
        <v>30.96</v>
      </c>
      <c r="X3796" s="2">
        <v>0</v>
      </c>
    </row>
    <row r="3797" spans="6:24" x14ac:dyDescent="0.25">
      <c r="F3797" s="3">
        <v>114</v>
      </c>
      <c r="G3797" s="3">
        <v>0</v>
      </c>
      <c r="V3797" s="3">
        <v>139.80000000000001</v>
      </c>
      <c r="W3797" s="3">
        <v>23.77</v>
      </c>
      <c r="X3797" s="3">
        <v>0</v>
      </c>
    </row>
    <row r="3798" spans="6:24" x14ac:dyDescent="0.25">
      <c r="F3798" s="2">
        <v>135</v>
      </c>
      <c r="G3798" s="2">
        <v>0</v>
      </c>
      <c r="V3798" s="2">
        <v>112.7</v>
      </c>
      <c r="W3798" s="2">
        <v>19.16</v>
      </c>
      <c r="X3798" s="2">
        <v>0</v>
      </c>
    </row>
    <row r="3799" spans="6:24" x14ac:dyDescent="0.25">
      <c r="F3799" s="3">
        <v>79</v>
      </c>
      <c r="G3799" s="3">
        <v>0</v>
      </c>
      <c r="V3799" s="3">
        <v>173.2</v>
      </c>
      <c r="W3799" s="3">
        <v>29.44</v>
      </c>
      <c r="X3799" s="3">
        <v>0</v>
      </c>
    </row>
    <row r="3800" spans="6:24" x14ac:dyDescent="0.25">
      <c r="F3800" s="2">
        <v>123</v>
      </c>
      <c r="G3800" s="2">
        <v>0</v>
      </c>
      <c r="V3800" s="2">
        <v>225.6</v>
      </c>
      <c r="W3800" s="2">
        <v>38.35</v>
      </c>
      <c r="X3800" s="2">
        <v>0</v>
      </c>
    </row>
    <row r="3801" spans="6:24" x14ac:dyDescent="0.25">
      <c r="F3801" s="3">
        <v>112</v>
      </c>
      <c r="G3801" s="3">
        <v>0</v>
      </c>
      <c r="V3801" s="3">
        <v>195.7</v>
      </c>
      <c r="W3801" s="3">
        <v>33.270000000000003</v>
      </c>
      <c r="X3801" s="3">
        <v>0</v>
      </c>
    </row>
    <row r="3802" spans="6:24" x14ac:dyDescent="0.25">
      <c r="F3802" s="2">
        <v>57</v>
      </c>
      <c r="G3802" s="2">
        <v>0</v>
      </c>
      <c r="V3802" s="2">
        <v>214</v>
      </c>
      <c r="W3802" s="2">
        <v>36.380000000000003</v>
      </c>
      <c r="X3802" s="2">
        <v>0</v>
      </c>
    </row>
    <row r="3803" spans="6:24" x14ac:dyDescent="0.25">
      <c r="F3803" s="3">
        <v>143</v>
      </c>
      <c r="G3803" s="3">
        <v>0</v>
      </c>
      <c r="V3803" s="3">
        <v>271.7</v>
      </c>
      <c r="W3803" s="3">
        <v>46.19</v>
      </c>
      <c r="X3803" s="3">
        <v>0</v>
      </c>
    </row>
    <row r="3804" spans="6:24" x14ac:dyDescent="0.25">
      <c r="F3804" s="2">
        <v>107</v>
      </c>
      <c r="G3804" s="2">
        <v>0</v>
      </c>
      <c r="V3804" s="2">
        <v>257.7</v>
      </c>
      <c r="W3804" s="2">
        <v>43.81</v>
      </c>
      <c r="X3804" s="2">
        <v>0</v>
      </c>
    </row>
    <row r="3805" spans="6:24" x14ac:dyDescent="0.25">
      <c r="F3805" s="3">
        <v>103</v>
      </c>
      <c r="G3805" s="3">
        <v>1</v>
      </c>
      <c r="V3805" s="3">
        <v>133.19999999999999</v>
      </c>
      <c r="W3805" s="3">
        <v>22.64</v>
      </c>
      <c r="X3805" s="3">
        <v>1</v>
      </c>
    </row>
    <row r="3806" spans="6:24" x14ac:dyDescent="0.25">
      <c r="F3806" s="2">
        <v>157</v>
      </c>
      <c r="G3806" s="2">
        <v>1</v>
      </c>
      <c r="V3806" s="2">
        <v>248.7</v>
      </c>
      <c r="W3806" s="2">
        <v>42.28</v>
      </c>
      <c r="X3806" s="2">
        <v>1</v>
      </c>
    </row>
    <row r="3807" spans="6:24" x14ac:dyDescent="0.25">
      <c r="F3807" s="3">
        <v>120</v>
      </c>
      <c r="G3807" s="3">
        <v>0</v>
      </c>
      <c r="V3807" s="3">
        <v>180.8</v>
      </c>
      <c r="W3807" s="3">
        <v>30.74</v>
      </c>
      <c r="X3807" s="3">
        <v>0</v>
      </c>
    </row>
    <row r="3808" spans="6:24" x14ac:dyDescent="0.25">
      <c r="F3808" s="2">
        <v>81</v>
      </c>
      <c r="G3808" s="2">
        <v>0</v>
      </c>
      <c r="V3808" s="2">
        <v>229</v>
      </c>
      <c r="W3808" s="2">
        <v>38.93</v>
      </c>
      <c r="X3808" s="2">
        <v>0</v>
      </c>
    </row>
    <row r="3809" spans="6:24" x14ac:dyDescent="0.25">
      <c r="F3809" s="3">
        <v>136</v>
      </c>
      <c r="G3809" s="3">
        <v>1</v>
      </c>
      <c r="V3809" s="3">
        <v>276.3</v>
      </c>
      <c r="W3809" s="3">
        <v>46.97</v>
      </c>
      <c r="X3809" s="3">
        <v>1</v>
      </c>
    </row>
    <row r="3810" spans="6:24" x14ac:dyDescent="0.25">
      <c r="F3810" s="2">
        <v>83</v>
      </c>
      <c r="G3810" s="2">
        <v>0</v>
      </c>
      <c r="V3810" s="2">
        <v>133.1</v>
      </c>
      <c r="W3810" s="2">
        <v>22.63</v>
      </c>
      <c r="X3810" s="2">
        <v>0</v>
      </c>
    </row>
    <row r="3811" spans="6:24" x14ac:dyDescent="0.25">
      <c r="F3811" s="3">
        <v>137</v>
      </c>
      <c r="G3811" s="3">
        <v>0</v>
      </c>
      <c r="V3811" s="3">
        <v>248.3</v>
      </c>
      <c r="W3811" s="3">
        <v>42.21</v>
      </c>
      <c r="X3811" s="3">
        <v>0</v>
      </c>
    </row>
    <row r="3812" spans="6:24" x14ac:dyDescent="0.25">
      <c r="F3812" s="2">
        <v>93</v>
      </c>
      <c r="G3812" s="2">
        <v>0</v>
      </c>
      <c r="V3812" s="2">
        <v>230.4</v>
      </c>
      <c r="W3812" s="2">
        <v>39.17</v>
      </c>
      <c r="X3812" s="2">
        <v>0</v>
      </c>
    </row>
    <row r="3813" spans="6:24" x14ac:dyDescent="0.25">
      <c r="F3813" s="3">
        <v>103</v>
      </c>
      <c r="G3813" s="3">
        <v>0</v>
      </c>
      <c r="V3813" s="3">
        <v>185.8</v>
      </c>
      <c r="W3813" s="3">
        <v>31.59</v>
      </c>
      <c r="X3813" s="3">
        <v>0</v>
      </c>
    </row>
    <row r="3814" spans="6:24" x14ac:dyDescent="0.25">
      <c r="F3814" s="2">
        <v>96</v>
      </c>
      <c r="G3814" s="2">
        <v>0</v>
      </c>
      <c r="V3814" s="2">
        <v>183.9</v>
      </c>
      <c r="W3814" s="2">
        <v>31.26</v>
      </c>
      <c r="X3814" s="2">
        <v>0</v>
      </c>
    </row>
    <row r="3815" spans="6:24" x14ac:dyDescent="0.25">
      <c r="F3815" s="3">
        <v>77</v>
      </c>
      <c r="G3815" s="3">
        <v>0</v>
      </c>
      <c r="V3815" s="3">
        <v>132.9</v>
      </c>
      <c r="W3815" s="3">
        <v>22.59</v>
      </c>
      <c r="X3815" s="3">
        <v>0</v>
      </c>
    </row>
    <row r="3816" spans="6:24" x14ac:dyDescent="0.25">
      <c r="F3816" s="2">
        <v>116</v>
      </c>
      <c r="G3816" s="2">
        <v>0</v>
      </c>
      <c r="V3816" s="2">
        <v>179</v>
      </c>
      <c r="W3816" s="2">
        <v>30.43</v>
      </c>
      <c r="X3816" s="2">
        <v>0</v>
      </c>
    </row>
    <row r="3817" spans="6:24" x14ac:dyDescent="0.25">
      <c r="F3817" s="3">
        <v>96</v>
      </c>
      <c r="G3817" s="3">
        <v>0</v>
      </c>
      <c r="V3817" s="3">
        <v>188.8</v>
      </c>
      <c r="W3817" s="3">
        <v>32.1</v>
      </c>
      <c r="X3817" s="3">
        <v>0</v>
      </c>
    </row>
    <row r="3818" spans="6:24" x14ac:dyDescent="0.25">
      <c r="F3818" s="2">
        <v>60</v>
      </c>
      <c r="G3818" s="2">
        <v>1</v>
      </c>
      <c r="V3818" s="2">
        <v>135.6</v>
      </c>
      <c r="W3818" s="2">
        <v>23.05</v>
      </c>
      <c r="X3818" s="2">
        <v>1</v>
      </c>
    </row>
    <row r="3819" spans="6:24" x14ac:dyDescent="0.25">
      <c r="F3819" s="3">
        <v>105</v>
      </c>
      <c r="G3819" s="3">
        <v>0</v>
      </c>
      <c r="V3819" s="3">
        <v>172.5</v>
      </c>
      <c r="W3819" s="3">
        <v>29.33</v>
      </c>
      <c r="X3819" s="3">
        <v>0</v>
      </c>
    </row>
    <row r="3820" spans="6:24" x14ac:dyDescent="0.25">
      <c r="F3820" s="2">
        <v>107</v>
      </c>
      <c r="G3820" s="2">
        <v>0</v>
      </c>
      <c r="V3820" s="2">
        <v>156.30000000000001</v>
      </c>
      <c r="W3820" s="2">
        <v>26.57</v>
      </c>
      <c r="X3820" s="2">
        <v>0</v>
      </c>
    </row>
    <row r="3821" spans="6:24" x14ac:dyDescent="0.25">
      <c r="F3821" s="3">
        <v>86</v>
      </c>
      <c r="G3821" s="3">
        <v>1</v>
      </c>
      <c r="V3821" s="3">
        <v>234.6</v>
      </c>
      <c r="W3821" s="3">
        <v>39.880000000000003</v>
      </c>
      <c r="X3821" s="3">
        <v>1</v>
      </c>
    </row>
    <row r="3822" spans="6:24" x14ac:dyDescent="0.25">
      <c r="F3822" s="2">
        <v>115</v>
      </c>
      <c r="G3822" s="2">
        <v>0</v>
      </c>
      <c r="V3822" s="2">
        <v>202.1</v>
      </c>
      <c r="W3822" s="2">
        <v>34.36</v>
      </c>
      <c r="X3822" s="2">
        <v>0</v>
      </c>
    </row>
    <row r="3823" spans="6:24" x14ac:dyDescent="0.25">
      <c r="F3823" s="3">
        <v>128</v>
      </c>
      <c r="G3823" s="3">
        <v>0</v>
      </c>
      <c r="V3823" s="3">
        <v>272.2</v>
      </c>
      <c r="W3823" s="3">
        <v>46.27</v>
      </c>
      <c r="X3823" s="3">
        <v>0</v>
      </c>
    </row>
    <row r="3824" spans="6:24" x14ac:dyDescent="0.25">
      <c r="F3824" s="2">
        <v>97</v>
      </c>
      <c r="G3824" s="2">
        <v>0</v>
      </c>
      <c r="V3824" s="2">
        <v>245.2</v>
      </c>
      <c r="W3824" s="2">
        <v>41.68</v>
      </c>
      <c r="X3824" s="2">
        <v>0</v>
      </c>
    </row>
    <row r="3825" spans="6:24" x14ac:dyDescent="0.25">
      <c r="F3825" s="3">
        <v>90</v>
      </c>
      <c r="G3825" s="3">
        <v>0</v>
      </c>
      <c r="V3825" s="3">
        <v>207.6</v>
      </c>
      <c r="W3825" s="3">
        <v>35.29</v>
      </c>
      <c r="X3825" s="3">
        <v>0</v>
      </c>
    </row>
    <row r="3826" spans="6:24" x14ac:dyDescent="0.25">
      <c r="F3826" s="2">
        <v>22</v>
      </c>
      <c r="G3826" s="2">
        <v>0</v>
      </c>
      <c r="V3826" s="2">
        <v>222.9</v>
      </c>
      <c r="W3826" s="2">
        <v>37.89</v>
      </c>
      <c r="X3826" s="2">
        <v>0</v>
      </c>
    </row>
    <row r="3827" spans="6:24" x14ac:dyDescent="0.25">
      <c r="F3827" s="3">
        <v>121</v>
      </c>
      <c r="G3827" s="3">
        <v>1</v>
      </c>
      <c r="V3827" s="3">
        <v>273.8</v>
      </c>
      <c r="W3827" s="3">
        <v>46.55</v>
      </c>
      <c r="X3827" s="3">
        <v>1</v>
      </c>
    </row>
    <row r="3828" spans="6:24" x14ac:dyDescent="0.25">
      <c r="F3828" s="2">
        <v>169</v>
      </c>
      <c r="G3828" s="2">
        <v>0</v>
      </c>
      <c r="V3828" s="2">
        <v>192.8</v>
      </c>
      <c r="W3828" s="2">
        <v>32.78</v>
      </c>
      <c r="X3828" s="2">
        <v>0</v>
      </c>
    </row>
    <row r="3829" spans="6:24" x14ac:dyDescent="0.25">
      <c r="F3829" s="3">
        <v>83</v>
      </c>
      <c r="G3829" s="3">
        <v>0</v>
      </c>
      <c r="V3829" s="3">
        <v>268.7</v>
      </c>
      <c r="W3829" s="3">
        <v>45.68</v>
      </c>
      <c r="X3829" s="3">
        <v>0</v>
      </c>
    </row>
    <row r="3830" spans="6:24" x14ac:dyDescent="0.25">
      <c r="F3830" s="2">
        <v>87</v>
      </c>
      <c r="G3830" s="2">
        <v>0</v>
      </c>
      <c r="V3830" s="2">
        <v>178.8</v>
      </c>
      <c r="W3830" s="2">
        <v>30.4</v>
      </c>
      <c r="X3830" s="2">
        <v>0</v>
      </c>
    </row>
    <row r="3831" spans="6:24" x14ac:dyDescent="0.25">
      <c r="F3831" s="3">
        <v>126</v>
      </c>
      <c r="G3831" s="3">
        <v>0</v>
      </c>
      <c r="V3831" s="3">
        <v>197.3</v>
      </c>
      <c r="W3831" s="3">
        <v>33.54</v>
      </c>
      <c r="X3831" s="3">
        <v>0</v>
      </c>
    </row>
    <row r="3832" spans="6:24" x14ac:dyDescent="0.25">
      <c r="F3832" s="2">
        <v>61</v>
      </c>
      <c r="G3832" s="2">
        <v>0</v>
      </c>
      <c r="V3832" s="2">
        <v>233.9</v>
      </c>
      <c r="W3832" s="2">
        <v>39.76</v>
      </c>
      <c r="X3832" s="2">
        <v>0</v>
      </c>
    </row>
    <row r="3833" spans="6:24" x14ac:dyDescent="0.25">
      <c r="F3833" s="3">
        <v>90</v>
      </c>
      <c r="G3833" s="3">
        <v>0</v>
      </c>
      <c r="V3833" s="3">
        <v>207.1</v>
      </c>
      <c r="W3833" s="3">
        <v>35.21</v>
      </c>
      <c r="X3833" s="3">
        <v>0</v>
      </c>
    </row>
    <row r="3834" spans="6:24" x14ac:dyDescent="0.25">
      <c r="F3834" s="2">
        <v>131</v>
      </c>
      <c r="G3834" s="2">
        <v>0</v>
      </c>
      <c r="V3834" s="2">
        <v>136.80000000000001</v>
      </c>
      <c r="W3834" s="2">
        <v>23.26</v>
      </c>
      <c r="X3834" s="2">
        <v>0</v>
      </c>
    </row>
    <row r="3835" spans="6:24" x14ac:dyDescent="0.25">
      <c r="F3835" s="3">
        <v>89</v>
      </c>
      <c r="G3835" s="3">
        <v>0</v>
      </c>
      <c r="V3835" s="3">
        <v>159.4</v>
      </c>
      <c r="W3835" s="3">
        <v>27.1</v>
      </c>
      <c r="X3835" s="3">
        <v>0</v>
      </c>
    </row>
    <row r="3836" spans="6:24" x14ac:dyDescent="0.25">
      <c r="F3836" s="2">
        <v>71</v>
      </c>
      <c r="G3836" s="2">
        <v>0</v>
      </c>
      <c r="V3836" s="2">
        <v>112.1</v>
      </c>
      <c r="W3836" s="2">
        <v>19.059999999999999</v>
      </c>
      <c r="X3836" s="2">
        <v>0</v>
      </c>
    </row>
    <row r="3837" spans="6:24" x14ac:dyDescent="0.25">
      <c r="F3837" s="3">
        <v>166</v>
      </c>
      <c r="G3837" s="3">
        <v>0</v>
      </c>
      <c r="V3837" s="3">
        <v>238.6</v>
      </c>
      <c r="W3837" s="3">
        <v>40.56</v>
      </c>
      <c r="X3837" s="3">
        <v>0</v>
      </c>
    </row>
    <row r="3838" spans="6:24" x14ac:dyDescent="0.25">
      <c r="F3838" s="2">
        <v>146</v>
      </c>
      <c r="G3838" s="2">
        <v>0</v>
      </c>
      <c r="V3838" s="2">
        <v>163.5</v>
      </c>
      <c r="W3838" s="2">
        <v>27.8</v>
      </c>
      <c r="X3838" s="2">
        <v>0</v>
      </c>
    </row>
    <row r="3839" spans="6:24" x14ac:dyDescent="0.25">
      <c r="F3839" s="3">
        <v>90</v>
      </c>
      <c r="G3839" s="3">
        <v>0</v>
      </c>
      <c r="V3839" s="3">
        <v>127.2</v>
      </c>
      <c r="W3839" s="3">
        <v>21.62</v>
      </c>
      <c r="X3839" s="3">
        <v>0</v>
      </c>
    </row>
    <row r="3840" spans="6:24" x14ac:dyDescent="0.25">
      <c r="F3840" s="2">
        <v>59</v>
      </c>
      <c r="G3840" s="2">
        <v>0</v>
      </c>
      <c r="V3840" s="2">
        <v>145.80000000000001</v>
      </c>
      <c r="W3840" s="2">
        <v>24.79</v>
      </c>
      <c r="X3840" s="2">
        <v>0</v>
      </c>
    </row>
    <row r="3841" spans="6:24" x14ac:dyDescent="0.25">
      <c r="F3841" s="3">
        <v>25</v>
      </c>
      <c r="G3841" s="3">
        <v>0</v>
      </c>
      <c r="V3841" s="3">
        <v>250.1</v>
      </c>
      <c r="W3841" s="3">
        <v>42.52</v>
      </c>
      <c r="X3841" s="3">
        <v>0</v>
      </c>
    </row>
    <row r="3842" spans="6:24" x14ac:dyDescent="0.25">
      <c r="F3842" s="2">
        <v>105</v>
      </c>
      <c r="G3842" s="2">
        <v>0</v>
      </c>
      <c r="V3842" s="2">
        <v>101.5</v>
      </c>
      <c r="W3842" s="2">
        <v>17.260000000000002</v>
      </c>
      <c r="X3842" s="2">
        <v>0</v>
      </c>
    </row>
    <row r="3843" spans="6:24" x14ac:dyDescent="0.25">
      <c r="F3843" s="3">
        <v>143</v>
      </c>
      <c r="G3843" s="3">
        <v>0</v>
      </c>
      <c r="V3843" s="3">
        <v>119.6</v>
      </c>
      <c r="W3843" s="3">
        <v>20.329999999999998</v>
      </c>
      <c r="X3843" s="3">
        <v>0</v>
      </c>
    </row>
    <row r="3844" spans="6:24" x14ac:dyDescent="0.25">
      <c r="F3844" s="2">
        <v>56</v>
      </c>
      <c r="G3844" s="2">
        <v>0</v>
      </c>
      <c r="V3844" s="2">
        <v>158.19999999999999</v>
      </c>
      <c r="W3844" s="2">
        <v>26.89</v>
      </c>
      <c r="X3844" s="2">
        <v>0</v>
      </c>
    </row>
    <row r="3845" spans="6:24" x14ac:dyDescent="0.25">
      <c r="F3845" s="3">
        <v>105</v>
      </c>
      <c r="G3845" s="3">
        <v>0</v>
      </c>
      <c r="V3845" s="3">
        <v>193.2</v>
      </c>
      <c r="W3845" s="3">
        <v>32.840000000000003</v>
      </c>
      <c r="X3845" s="3">
        <v>0</v>
      </c>
    </row>
    <row r="3846" spans="6:24" x14ac:dyDescent="0.25">
      <c r="F3846" s="2">
        <v>73</v>
      </c>
      <c r="G3846" s="2">
        <v>0</v>
      </c>
      <c r="V3846" s="2">
        <v>217.7</v>
      </c>
      <c r="W3846" s="2">
        <v>37.01</v>
      </c>
      <c r="X3846" s="2">
        <v>0</v>
      </c>
    </row>
    <row r="3847" spans="6:24" x14ac:dyDescent="0.25">
      <c r="F3847" s="3">
        <v>54</v>
      </c>
      <c r="G3847" s="3">
        <v>0</v>
      </c>
      <c r="V3847" s="3">
        <v>199.8</v>
      </c>
      <c r="W3847" s="3">
        <v>33.97</v>
      </c>
      <c r="X3847" s="3">
        <v>0</v>
      </c>
    </row>
    <row r="3848" spans="6:24" x14ac:dyDescent="0.25">
      <c r="F3848" s="2">
        <v>98</v>
      </c>
      <c r="G3848" s="2">
        <v>0</v>
      </c>
      <c r="V3848" s="2">
        <v>171.9</v>
      </c>
      <c r="W3848" s="2">
        <v>29.22</v>
      </c>
      <c r="X3848" s="2">
        <v>0</v>
      </c>
    </row>
    <row r="3849" spans="6:24" x14ac:dyDescent="0.25">
      <c r="F3849" s="3">
        <v>100</v>
      </c>
      <c r="G3849" s="3">
        <v>1</v>
      </c>
      <c r="V3849" s="3">
        <v>67.7</v>
      </c>
      <c r="W3849" s="3">
        <v>11.51</v>
      </c>
      <c r="X3849" s="3">
        <v>1</v>
      </c>
    </row>
    <row r="3850" spans="6:24" x14ac:dyDescent="0.25">
      <c r="F3850" s="2">
        <v>107</v>
      </c>
      <c r="G3850" s="2">
        <v>0</v>
      </c>
      <c r="V3850" s="2">
        <v>228.2</v>
      </c>
      <c r="W3850" s="2">
        <v>38.79</v>
      </c>
      <c r="X3850" s="2">
        <v>0</v>
      </c>
    </row>
    <row r="3851" spans="6:24" x14ac:dyDescent="0.25">
      <c r="F3851" s="3">
        <v>167</v>
      </c>
      <c r="G3851" s="3">
        <v>0</v>
      </c>
      <c r="V3851" s="3">
        <v>191.5</v>
      </c>
      <c r="W3851" s="3">
        <v>32.56</v>
      </c>
      <c r="X3851" s="3">
        <v>0</v>
      </c>
    </row>
    <row r="3852" spans="6:24" x14ac:dyDescent="0.25">
      <c r="F3852" s="2">
        <v>49</v>
      </c>
      <c r="G3852" s="2">
        <v>0</v>
      </c>
      <c r="V3852" s="2">
        <v>171.5</v>
      </c>
      <c r="W3852" s="2">
        <v>29.16</v>
      </c>
      <c r="X3852" s="2">
        <v>0</v>
      </c>
    </row>
    <row r="3853" spans="6:24" x14ac:dyDescent="0.25">
      <c r="F3853" s="3">
        <v>34</v>
      </c>
      <c r="G3853" s="3">
        <v>0</v>
      </c>
      <c r="V3853" s="3">
        <v>151.1</v>
      </c>
      <c r="W3853" s="3">
        <v>25.69</v>
      </c>
      <c r="X3853" s="3">
        <v>0</v>
      </c>
    </row>
    <row r="3854" spans="6:24" x14ac:dyDescent="0.25">
      <c r="F3854" s="2">
        <v>109</v>
      </c>
      <c r="G3854" s="2">
        <v>0</v>
      </c>
      <c r="V3854" s="2">
        <v>134.30000000000001</v>
      </c>
      <c r="W3854" s="2">
        <v>22.83</v>
      </c>
      <c r="X3854" s="2">
        <v>0</v>
      </c>
    </row>
    <row r="3855" spans="6:24" x14ac:dyDescent="0.25">
      <c r="F3855" s="3">
        <v>109</v>
      </c>
      <c r="G3855" s="3">
        <v>0</v>
      </c>
      <c r="V3855" s="3">
        <v>117.8</v>
      </c>
      <c r="W3855" s="3">
        <v>20.03</v>
      </c>
      <c r="X3855" s="3">
        <v>0</v>
      </c>
    </row>
    <row r="3856" spans="6:24" x14ac:dyDescent="0.25">
      <c r="F3856" s="2">
        <v>39</v>
      </c>
      <c r="G3856" s="2">
        <v>0</v>
      </c>
      <c r="V3856" s="2">
        <v>181.2</v>
      </c>
      <c r="W3856" s="2">
        <v>30.8</v>
      </c>
      <c r="X3856" s="2">
        <v>0</v>
      </c>
    </row>
    <row r="3857" spans="6:24" x14ac:dyDescent="0.25">
      <c r="F3857" s="3">
        <v>90</v>
      </c>
      <c r="G3857" s="3">
        <v>0</v>
      </c>
      <c r="V3857" s="3">
        <v>152.30000000000001</v>
      </c>
      <c r="W3857" s="3">
        <v>25.89</v>
      </c>
      <c r="X3857" s="3">
        <v>0</v>
      </c>
    </row>
    <row r="3858" spans="6:24" x14ac:dyDescent="0.25">
      <c r="F3858" s="2">
        <v>114</v>
      </c>
      <c r="G3858" s="2">
        <v>0</v>
      </c>
      <c r="V3858" s="2">
        <v>204.4</v>
      </c>
      <c r="W3858" s="2">
        <v>34.75</v>
      </c>
      <c r="X3858" s="2">
        <v>0</v>
      </c>
    </row>
    <row r="3859" spans="6:24" x14ac:dyDescent="0.25">
      <c r="F3859" s="3">
        <v>113</v>
      </c>
      <c r="G3859" s="3">
        <v>0</v>
      </c>
      <c r="V3859" s="3">
        <v>283.89999999999998</v>
      </c>
      <c r="W3859" s="3">
        <v>48.26</v>
      </c>
      <c r="X3859" s="3">
        <v>0</v>
      </c>
    </row>
    <row r="3860" spans="6:24" x14ac:dyDescent="0.25">
      <c r="F3860" s="2">
        <v>19</v>
      </c>
      <c r="G3860" s="2">
        <v>0</v>
      </c>
      <c r="V3860" s="2">
        <v>142.69999999999999</v>
      </c>
      <c r="W3860" s="2">
        <v>24.26</v>
      </c>
      <c r="X3860" s="2">
        <v>0</v>
      </c>
    </row>
    <row r="3861" spans="6:24" x14ac:dyDescent="0.25">
      <c r="F3861" s="3">
        <v>94</v>
      </c>
      <c r="G3861" s="3">
        <v>0</v>
      </c>
      <c r="V3861" s="3">
        <v>145.4</v>
      </c>
      <c r="W3861" s="3">
        <v>24.72</v>
      </c>
      <c r="X3861" s="3">
        <v>0</v>
      </c>
    </row>
    <row r="3862" spans="6:24" x14ac:dyDescent="0.25">
      <c r="F3862" s="2">
        <v>69</v>
      </c>
      <c r="G3862" s="2">
        <v>0</v>
      </c>
      <c r="V3862" s="2">
        <v>211.7</v>
      </c>
      <c r="W3862" s="2">
        <v>35.99</v>
      </c>
      <c r="X3862" s="2">
        <v>0</v>
      </c>
    </row>
    <row r="3863" spans="6:24" x14ac:dyDescent="0.25">
      <c r="F3863" s="3">
        <v>90</v>
      </c>
      <c r="G3863" s="3">
        <v>0</v>
      </c>
      <c r="V3863" s="3">
        <v>192.6</v>
      </c>
      <c r="W3863" s="3">
        <v>32.74</v>
      </c>
      <c r="X3863" s="3">
        <v>0</v>
      </c>
    </row>
    <row r="3864" spans="6:24" x14ac:dyDescent="0.25">
      <c r="F3864" s="2">
        <v>48</v>
      </c>
      <c r="G3864" s="2">
        <v>0</v>
      </c>
      <c r="V3864" s="2">
        <v>52</v>
      </c>
      <c r="W3864" s="2">
        <v>8.84</v>
      </c>
      <c r="X3864" s="2">
        <v>0</v>
      </c>
    </row>
    <row r="3865" spans="6:24" x14ac:dyDescent="0.25">
      <c r="F3865" s="3">
        <v>122</v>
      </c>
      <c r="G3865" s="3">
        <v>0</v>
      </c>
      <c r="V3865" s="3">
        <v>237.7</v>
      </c>
      <c r="W3865" s="3">
        <v>40.409999999999997</v>
      </c>
      <c r="X3865" s="3">
        <v>0</v>
      </c>
    </row>
    <row r="3866" spans="6:24" x14ac:dyDescent="0.25">
      <c r="F3866" s="2">
        <v>123</v>
      </c>
      <c r="G3866" s="2">
        <v>0</v>
      </c>
      <c r="V3866" s="2">
        <v>203.6</v>
      </c>
      <c r="W3866" s="2">
        <v>34.61</v>
      </c>
      <c r="X3866" s="2">
        <v>0</v>
      </c>
    </row>
    <row r="3867" spans="6:24" x14ac:dyDescent="0.25">
      <c r="F3867" s="3">
        <v>81</v>
      </c>
      <c r="G3867" s="3">
        <v>0</v>
      </c>
      <c r="V3867" s="3">
        <v>192.4</v>
      </c>
      <c r="W3867" s="3">
        <v>32.71</v>
      </c>
      <c r="X3867" s="3">
        <v>0</v>
      </c>
    </row>
    <row r="3868" spans="6:24" x14ac:dyDescent="0.25">
      <c r="F3868" s="2">
        <v>43</v>
      </c>
      <c r="G3868" s="2">
        <v>0</v>
      </c>
      <c r="V3868" s="2">
        <v>212.5</v>
      </c>
      <c r="W3868" s="2">
        <v>36.130000000000003</v>
      </c>
      <c r="X3868" s="2">
        <v>0</v>
      </c>
    </row>
    <row r="3869" spans="6:24" x14ac:dyDescent="0.25">
      <c r="F3869" s="3">
        <v>25</v>
      </c>
      <c r="G3869" s="3">
        <v>0</v>
      </c>
      <c r="V3869" s="3">
        <v>114.4</v>
      </c>
      <c r="W3869" s="3">
        <v>19.45</v>
      </c>
      <c r="X3869" s="3">
        <v>0</v>
      </c>
    </row>
    <row r="3870" spans="6:24" x14ac:dyDescent="0.25">
      <c r="F3870" s="2">
        <v>170</v>
      </c>
      <c r="G3870" s="2">
        <v>0</v>
      </c>
      <c r="V3870" s="2">
        <v>222.8</v>
      </c>
      <c r="W3870" s="2">
        <v>37.880000000000003</v>
      </c>
      <c r="X3870" s="2">
        <v>0</v>
      </c>
    </row>
    <row r="3871" spans="6:24" x14ac:dyDescent="0.25">
      <c r="F3871" s="3">
        <v>129</v>
      </c>
      <c r="G3871" s="3">
        <v>0</v>
      </c>
      <c r="V3871" s="3">
        <v>207.7</v>
      </c>
      <c r="W3871" s="3">
        <v>35.31</v>
      </c>
      <c r="X3871" s="3">
        <v>0</v>
      </c>
    </row>
    <row r="3872" spans="6:24" x14ac:dyDescent="0.25">
      <c r="F3872" s="2">
        <v>132</v>
      </c>
      <c r="G3872" s="2">
        <v>0</v>
      </c>
      <c r="V3872" s="2">
        <v>157.9</v>
      </c>
      <c r="W3872" s="2">
        <v>26.84</v>
      </c>
      <c r="X3872" s="2">
        <v>0</v>
      </c>
    </row>
    <row r="3873" spans="6:24" x14ac:dyDescent="0.25">
      <c r="F3873" s="3">
        <v>42</v>
      </c>
      <c r="G3873" s="3">
        <v>1</v>
      </c>
      <c r="V3873" s="3">
        <v>137.9</v>
      </c>
      <c r="W3873" s="3">
        <v>23.44</v>
      </c>
      <c r="X3873" s="3">
        <v>1</v>
      </c>
    </row>
    <row r="3874" spans="6:24" x14ac:dyDescent="0.25">
      <c r="F3874" s="2">
        <v>8</v>
      </c>
      <c r="G3874" s="2">
        <v>0</v>
      </c>
      <c r="V3874" s="2">
        <v>176</v>
      </c>
      <c r="W3874" s="2">
        <v>29.92</v>
      </c>
      <c r="X3874" s="2">
        <v>0</v>
      </c>
    </row>
    <row r="3875" spans="6:24" x14ac:dyDescent="0.25">
      <c r="F3875" s="3">
        <v>145</v>
      </c>
      <c r="G3875" s="3">
        <v>0</v>
      </c>
      <c r="V3875" s="3">
        <v>158.80000000000001</v>
      </c>
      <c r="W3875" s="3">
        <v>27</v>
      </c>
      <c r="X3875" s="3">
        <v>0</v>
      </c>
    </row>
    <row r="3876" spans="6:24" x14ac:dyDescent="0.25">
      <c r="F3876" s="2">
        <v>131</v>
      </c>
      <c r="G3876" s="2">
        <v>0</v>
      </c>
      <c r="V3876" s="2">
        <v>234</v>
      </c>
      <c r="W3876" s="2">
        <v>39.78</v>
      </c>
      <c r="X3876" s="2">
        <v>0</v>
      </c>
    </row>
    <row r="3877" spans="6:24" x14ac:dyDescent="0.25">
      <c r="F3877" s="3">
        <v>105</v>
      </c>
      <c r="G3877" s="3">
        <v>0</v>
      </c>
      <c r="V3877" s="3">
        <v>132.30000000000001</v>
      </c>
      <c r="W3877" s="3">
        <v>22.49</v>
      </c>
      <c r="X3877" s="3">
        <v>0</v>
      </c>
    </row>
    <row r="3878" spans="6:24" x14ac:dyDescent="0.25">
      <c r="F3878" s="2">
        <v>90</v>
      </c>
      <c r="G3878" s="2">
        <v>0</v>
      </c>
      <c r="V3878" s="2">
        <v>276.60000000000002</v>
      </c>
      <c r="W3878" s="2">
        <v>47.02</v>
      </c>
      <c r="X3878" s="2">
        <v>0</v>
      </c>
    </row>
    <row r="3879" spans="6:24" x14ac:dyDescent="0.25">
      <c r="F3879" s="3">
        <v>124</v>
      </c>
      <c r="G3879" s="3">
        <v>1</v>
      </c>
      <c r="V3879" s="3">
        <v>108.2</v>
      </c>
      <c r="W3879" s="3">
        <v>18.39</v>
      </c>
      <c r="X3879" s="3">
        <v>1</v>
      </c>
    </row>
    <row r="3880" spans="6:24" x14ac:dyDescent="0.25">
      <c r="F3880" s="2">
        <v>82</v>
      </c>
      <c r="G3880" s="2">
        <v>0</v>
      </c>
      <c r="V3880" s="2">
        <v>156</v>
      </c>
      <c r="W3880" s="2">
        <v>26.52</v>
      </c>
      <c r="X3880" s="2">
        <v>0</v>
      </c>
    </row>
    <row r="3881" spans="6:24" x14ac:dyDescent="0.25">
      <c r="F3881" s="3">
        <v>76</v>
      </c>
      <c r="G3881" s="3">
        <v>0</v>
      </c>
      <c r="V3881" s="3">
        <v>208.5</v>
      </c>
      <c r="W3881" s="3">
        <v>35.450000000000003</v>
      </c>
      <c r="X3881" s="3">
        <v>0</v>
      </c>
    </row>
    <row r="3882" spans="6:24" x14ac:dyDescent="0.25">
      <c r="F3882" s="2">
        <v>98</v>
      </c>
      <c r="G3882" s="2">
        <v>0</v>
      </c>
      <c r="V3882" s="2">
        <v>243.4</v>
      </c>
      <c r="W3882" s="2">
        <v>41.38</v>
      </c>
      <c r="X3882" s="2">
        <v>0</v>
      </c>
    </row>
    <row r="3883" spans="6:24" x14ac:dyDescent="0.25">
      <c r="F3883" s="3">
        <v>80</v>
      </c>
      <c r="G3883" s="3">
        <v>1</v>
      </c>
      <c r="V3883" s="3">
        <v>275.39999999999998</v>
      </c>
      <c r="W3883" s="3">
        <v>46.82</v>
      </c>
      <c r="X3883" s="3">
        <v>1</v>
      </c>
    </row>
    <row r="3884" spans="6:24" x14ac:dyDescent="0.25">
      <c r="F3884" s="2">
        <v>57</v>
      </c>
      <c r="G3884" s="2">
        <v>0</v>
      </c>
      <c r="V3884" s="2">
        <v>198.1</v>
      </c>
      <c r="W3884" s="2">
        <v>33.68</v>
      </c>
      <c r="X3884" s="2">
        <v>0</v>
      </c>
    </row>
    <row r="3885" spans="6:24" x14ac:dyDescent="0.25">
      <c r="F3885" s="3">
        <v>137</v>
      </c>
      <c r="G3885" s="3">
        <v>0</v>
      </c>
      <c r="V3885" s="3">
        <v>109.8</v>
      </c>
      <c r="W3885" s="3">
        <v>18.670000000000002</v>
      </c>
      <c r="X3885" s="3">
        <v>0</v>
      </c>
    </row>
    <row r="3886" spans="6:24" x14ac:dyDescent="0.25">
      <c r="F3886" s="2">
        <v>87</v>
      </c>
      <c r="G3886" s="2">
        <v>0</v>
      </c>
      <c r="V3886" s="2">
        <v>120.5</v>
      </c>
      <c r="W3886" s="2">
        <v>20.49</v>
      </c>
      <c r="X3886" s="2">
        <v>0</v>
      </c>
    </row>
    <row r="3887" spans="6:24" x14ac:dyDescent="0.25">
      <c r="F3887" s="3">
        <v>131</v>
      </c>
      <c r="G3887" s="3">
        <v>1</v>
      </c>
      <c r="V3887" s="3">
        <v>256.60000000000002</v>
      </c>
      <c r="W3887" s="3">
        <v>43.62</v>
      </c>
      <c r="X3887" s="3">
        <v>1</v>
      </c>
    </row>
    <row r="3888" spans="6:24" x14ac:dyDescent="0.25">
      <c r="F3888" s="2">
        <v>116</v>
      </c>
      <c r="G3888" s="2">
        <v>0</v>
      </c>
      <c r="V3888" s="2">
        <v>85.8</v>
      </c>
      <c r="W3888" s="2">
        <v>14.59</v>
      </c>
      <c r="X3888" s="2">
        <v>0</v>
      </c>
    </row>
    <row r="3889" spans="6:24" x14ac:dyDescent="0.25">
      <c r="F3889" s="3">
        <v>136</v>
      </c>
      <c r="G3889" s="3">
        <v>0</v>
      </c>
      <c r="V3889" s="3">
        <v>174</v>
      </c>
      <c r="W3889" s="3">
        <v>29.58</v>
      </c>
      <c r="X3889" s="3">
        <v>0</v>
      </c>
    </row>
    <row r="3890" spans="6:24" x14ac:dyDescent="0.25">
      <c r="F3890" s="2">
        <v>149</v>
      </c>
      <c r="G3890" s="2">
        <v>0</v>
      </c>
      <c r="V3890" s="2">
        <v>221.4</v>
      </c>
      <c r="W3890" s="2">
        <v>37.64</v>
      </c>
      <c r="X3890" s="2">
        <v>0</v>
      </c>
    </row>
    <row r="3891" spans="6:24" x14ac:dyDescent="0.25">
      <c r="F3891" s="3">
        <v>108</v>
      </c>
      <c r="G3891" s="3">
        <v>0</v>
      </c>
      <c r="V3891" s="3">
        <v>133.1</v>
      </c>
      <c r="W3891" s="3">
        <v>22.63</v>
      </c>
      <c r="X3891" s="3">
        <v>0</v>
      </c>
    </row>
    <row r="3892" spans="6:24" x14ac:dyDescent="0.25">
      <c r="F3892" s="2">
        <v>25</v>
      </c>
      <c r="G3892" s="2">
        <v>0</v>
      </c>
      <c r="V3892" s="2">
        <v>195.2</v>
      </c>
      <c r="W3892" s="2">
        <v>33.18</v>
      </c>
      <c r="X3892" s="2">
        <v>0</v>
      </c>
    </row>
    <row r="3893" spans="6:24" x14ac:dyDescent="0.25">
      <c r="F3893" s="3">
        <v>104</v>
      </c>
      <c r="G3893" s="3">
        <v>0</v>
      </c>
      <c r="V3893" s="3">
        <v>246.4</v>
      </c>
      <c r="W3893" s="3">
        <v>41.89</v>
      </c>
      <c r="X3893" s="3">
        <v>0</v>
      </c>
    </row>
    <row r="3894" spans="6:24" x14ac:dyDescent="0.25">
      <c r="F3894" s="2">
        <v>25</v>
      </c>
      <c r="G3894" s="2">
        <v>0</v>
      </c>
      <c r="V3894" s="2">
        <v>199.2</v>
      </c>
      <c r="W3894" s="2">
        <v>33.86</v>
      </c>
      <c r="X3894" s="2">
        <v>0</v>
      </c>
    </row>
    <row r="3895" spans="6:24" x14ac:dyDescent="0.25">
      <c r="F3895" s="3">
        <v>140</v>
      </c>
      <c r="G3895" s="3">
        <v>0</v>
      </c>
      <c r="V3895" s="3">
        <v>235.4</v>
      </c>
      <c r="W3895" s="3">
        <v>40.020000000000003</v>
      </c>
      <c r="X3895" s="3">
        <v>0</v>
      </c>
    </row>
    <row r="3896" spans="6:24" x14ac:dyDescent="0.25">
      <c r="F3896" s="2">
        <v>106</v>
      </c>
      <c r="G3896" s="2">
        <v>0</v>
      </c>
      <c r="V3896" s="2">
        <v>155.9</v>
      </c>
      <c r="W3896" s="2">
        <v>26.5</v>
      </c>
      <c r="X3896" s="2">
        <v>0</v>
      </c>
    </row>
    <row r="3897" spans="6:24" x14ac:dyDescent="0.25">
      <c r="F3897" s="3">
        <v>81</v>
      </c>
      <c r="G3897" s="3">
        <v>0</v>
      </c>
      <c r="V3897" s="3">
        <v>102.4</v>
      </c>
      <c r="W3897" s="3">
        <v>17.41</v>
      </c>
      <c r="X3897" s="3">
        <v>0</v>
      </c>
    </row>
    <row r="3898" spans="6:24" x14ac:dyDescent="0.25">
      <c r="F3898" s="2">
        <v>77</v>
      </c>
      <c r="G3898" s="2">
        <v>0</v>
      </c>
      <c r="V3898" s="2">
        <v>192.2</v>
      </c>
      <c r="W3898" s="2">
        <v>32.67</v>
      </c>
      <c r="X3898" s="2">
        <v>0</v>
      </c>
    </row>
    <row r="3899" spans="6:24" x14ac:dyDescent="0.25">
      <c r="F3899" s="3">
        <v>87</v>
      </c>
      <c r="G3899" s="3">
        <v>0</v>
      </c>
      <c r="V3899" s="3">
        <v>202.7</v>
      </c>
      <c r="W3899" s="3">
        <v>34.46</v>
      </c>
      <c r="X3899" s="3">
        <v>0</v>
      </c>
    </row>
    <row r="3900" spans="6:24" x14ac:dyDescent="0.25">
      <c r="F3900" s="2">
        <v>72</v>
      </c>
      <c r="G3900" s="2">
        <v>1</v>
      </c>
      <c r="V3900" s="2">
        <v>84.3</v>
      </c>
      <c r="W3900" s="2">
        <v>14.33</v>
      </c>
      <c r="X3900" s="2">
        <v>1</v>
      </c>
    </row>
    <row r="3901" spans="6:24" x14ac:dyDescent="0.25">
      <c r="F3901" s="3">
        <v>45</v>
      </c>
      <c r="G3901" s="3">
        <v>0</v>
      </c>
      <c r="V3901" s="3">
        <v>168</v>
      </c>
      <c r="W3901" s="3">
        <v>28.56</v>
      </c>
      <c r="X3901" s="3">
        <v>0</v>
      </c>
    </row>
    <row r="3902" spans="6:24" x14ac:dyDescent="0.25">
      <c r="F3902" s="2">
        <v>41</v>
      </c>
      <c r="G3902" s="2">
        <v>0</v>
      </c>
      <c r="V3902" s="2">
        <v>278.10000000000002</v>
      </c>
      <c r="W3902" s="2">
        <v>47.28</v>
      </c>
      <c r="X3902" s="2">
        <v>0</v>
      </c>
    </row>
    <row r="3903" spans="6:24" x14ac:dyDescent="0.25">
      <c r="F3903" s="3">
        <v>122</v>
      </c>
      <c r="G3903" s="3">
        <v>0</v>
      </c>
      <c r="V3903" s="3">
        <v>128.30000000000001</v>
      </c>
      <c r="W3903" s="3">
        <v>21.81</v>
      </c>
      <c r="X3903" s="3">
        <v>0</v>
      </c>
    </row>
    <row r="3904" spans="6:24" x14ac:dyDescent="0.25">
      <c r="F3904" s="2">
        <v>92</v>
      </c>
      <c r="G3904" s="2">
        <v>0</v>
      </c>
      <c r="V3904" s="2">
        <v>227.8</v>
      </c>
      <c r="W3904" s="2">
        <v>38.729999999999997</v>
      </c>
      <c r="X3904" s="2">
        <v>0</v>
      </c>
    </row>
    <row r="3905" spans="6:24" x14ac:dyDescent="0.25">
      <c r="F3905" s="3">
        <v>65</v>
      </c>
      <c r="G3905" s="3">
        <v>1</v>
      </c>
      <c r="V3905" s="3">
        <v>54.8</v>
      </c>
      <c r="W3905" s="3">
        <v>9.32</v>
      </c>
      <c r="X3905" s="3">
        <v>1</v>
      </c>
    </row>
    <row r="3906" spans="6:24" x14ac:dyDescent="0.25">
      <c r="F3906" s="2">
        <v>57</v>
      </c>
      <c r="G3906" s="2">
        <v>0</v>
      </c>
      <c r="V3906" s="2">
        <v>140.19999999999999</v>
      </c>
      <c r="W3906" s="2">
        <v>23.83</v>
      </c>
      <c r="X3906" s="2">
        <v>0</v>
      </c>
    </row>
    <row r="3907" spans="6:24" x14ac:dyDescent="0.25">
      <c r="F3907" s="3">
        <v>127</v>
      </c>
      <c r="G3907" s="3">
        <v>1</v>
      </c>
      <c r="V3907" s="3">
        <v>271.2</v>
      </c>
      <c r="W3907" s="3">
        <v>46.1</v>
      </c>
      <c r="X3907" s="3">
        <v>1</v>
      </c>
    </row>
    <row r="3908" spans="6:24" x14ac:dyDescent="0.25">
      <c r="F3908" s="2">
        <v>121</v>
      </c>
      <c r="G3908" s="2">
        <v>0</v>
      </c>
      <c r="V3908" s="2">
        <v>180</v>
      </c>
      <c r="W3908" s="2">
        <v>30.6</v>
      </c>
      <c r="X3908" s="2">
        <v>0</v>
      </c>
    </row>
    <row r="3909" spans="6:24" x14ac:dyDescent="0.25">
      <c r="F3909" s="3">
        <v>117</v>
      </c>
      <c r="G3909" s="3">
        <v>0</v>
      </c>
      <c r="V3909" s="3">
        <v>189.8</v>
      </c>
      <c r="W3909" s="3">
        <v>32.270000000000003</v>
      </c>
      <c r="X3909" s="3">
        <v>0</v>
      </c>
    </row>
    <row r="3910" spans="6:24" x14ac:dyDescent="0.25">
      <c r="F3910" s="2">
        <v>37</v>
      </c>
      <c r="G3910" s="2">
        <v>0</v>
      </c>
      <c r="V3910" s="2">
        <v>257.3</v>
      </c>
      <c r="W3910" s="2">
        <v>43.74</v>
      </c>
      <c r="X3910" s="2">
        <v>0</v>
      </c>
    </row>
    <row r="3911" spans="6:24" x14ac:dyDescent="0.25">
      <c r="F3911" s="3">
        <v>162</v>
      </c>
      <c r="G3911" s="3">
        <v>0</v>
      </c>
      <c r="V3911" s="3">
        <v>103.3</v>
      </c>
      <c r="W3911" s="3">
        <v>17.559999999999999</v>
      </c>
      <c r="X3911" s="3">
        <v>0</v>
      </c>
    </row>
    <row r="3912" spans="6:24" x14ac:dyDescent="0.25">
      <c r="F3912" s="2">
        <v>193</v>
      </c>
      <c r="G3912" s="2">
        <v>0</v>
      </c>
      <c r="V3912" s="2">
        <v>208.1</v>
      </c>
      <c r="W3912" s="2">
        <v>35.380000000000003</v>
      </c>
      <c r="X3912" s="2">
        <v>0</v>
      </c>
    </row>
    <row r="3913" spans="6:24" x14ac:dyDescent="0.25">
      <c r="F3913" s="3">
        <v>80</v>
      </c>
      <c r="G3913" s="3">
        <v>0</v>
      </c>
      <c r="V3913" s="3">
        <v>195.1</v>
      </c>
      <c r="W3913" s="3">
        <v>33.17</v>
      </c>
      <c r="X3913" s="3">
        <v>0</v>
      </c>
    </row>
    <row r="3914" spans="6:24" x14ac:dyDescent="0.25">
      <c r="F3914" s="2">
        <v>176</v>
      </c>
      <c r="G3914" s="2">
        <v>0</v>
      </c>
      <c r="V3914" s="2">
        <v>162.6</v>
      </c>
      <c r="W3914" s="2">
        <v>27.64</v>
      </c>
      <c r="X3914" s="2">
        <v>0</v>
      </c>
    </row>
    <row r="3915" spans="6:24" x14ac:dyDescent="0.25">
      <c r="F3915" s="3">
        <v>89</v>
      </c>
      <c r="G3915" s="3">
        <v>0</v>
      </c>
      <c r="V3915" s="3">
        <v>197.8</v>
      </c>
      <c r="W3915" s="3">
        <v>33.630000000000003</v>
      </c>
      <c r="X3915" s="3">
        <v>0</v>
      </c>
    </row>
    <row r="3916" spans="6:24" x14ac:dyDescent="0.25">
      <c r="F3916" s="2">
        <v>128</v>
      </c>
      <c r="G3916" s="2">
        <v>0</v>
      </c>
      <c r="V3916" s="2">
        <v>212.4</v>
      </c>
      <c r="W3916" s="2">
        <v>36.11</v>
      </c>
      <c r="X3916" s="2">
        <v>0</v>
      </c>
    </row>
    <row r="3917" spans="6:24" x14ac:dyDescent="0.25">
      <c r="F3917" s="3">
        <v>138</v>
      </c>
      <c r="G3917" s="3">
        <v>0</v>
      </c>
      <c r="V3917" s="3">
        <v>63.7</v>
      </c>
      <c r="W3917" s="3">
        <v>10.83</v>
      </c>
      <c r="X3917" s="3">
        <v>0</v>
      </c>
    </row>
    <row r="3918" spans="6:24" x14ac:dyDescent="0.25">
      <c r="F3918" s="2">
        <v>90</v>
      </c>
      <c r="G3918" s="2">
        <v>0</v>
      </c>
      <c r="V3918" s="2">
        <v>193.8</v>
      </c>
      <c r="W3918" s="2">
        <v>32.950000000000003</v>
      </c>
      <c r="X3918" s="2">
        <v>0</v>
      </c>
    </row>
    <row r="3919" spans="6:24" x14ac:dyDescent="0.25">
      <c r="F3919" s="3">
        <v>57</v>
      </c>
      <c r="G3919" s="3">
        <v>0</v>
      </c>
      <c r="V3919" s="3">
        <v>144</v>
      </c>
      <c r="W3919" s="3">
        <v>24.48</v>
      </c>
      <c r="X3919" s="3">
        <v>0</v>
      </c>
    </row>
    <row r="3920" spans="6:24" x14ac:dyDescent="0.25">
      <c r="F3920" s="2">
        <v>177</v>
      </c>
      <c r="G3920" s="2">
        <v>0</v>
      </c>
      <c r="V3920" s="2">
        <v>189</v>
      </c>
      <c r="W3920" s="2">
        <v>32.130000000000003</v>
      </c>
      <c r="X3920" s="2">
        <v>0</v>
      </c>
    </row>
    <row r="3921" spans="6:24" x14ac:dyDescent="0.25">
      <c r="F3921" s="3">
        <v>98</v>
      </c>
      <c r="G3921" s="3">
        <v>0</v>
      </c>
      <c r="V3921" s="3">
        <v>168.9</v>
      </c>
      <c r="W3921" s="3">
        <v>28.71</v>
      </c>
      <c r="X3921" s="3">
        <v>0</v>
      </c>
    </row>
    <row r="3922" spans="6:24" x14ac:dyDescent="0.25">
      <c r="F3922" s="2">
        <v>140</v>
      </c>
      <c r="G3922" s="2">
        <v>0</v>
      </c>
      <c r="V3922" s="2">
        <v>204.7</v>
      </c>
      <c r="W3922" s="2">
        <v>34.799999999999997</v>
      </c>
      <c r="X3922" s="2">
        <v>0</v>
      </c>
    </row>
    <row r="3923" spans="6:24" x14ac:dyDescent="0.25">
      <c r="F3923" s="3">
        <v>133</v>
      </c>
      <c r="G3923" s="3">
        <v>0</v>
      </c>
      <c r="V3923" s="3">
        <v>226.8</v>
      </c>
      <c r="W3923" s="3">
        <v>38.56</v>
      </c>
      <c r="X3923" s="3">
        <v>0</v>
      </c>
    </row>
    <row r="3924" spans="6:24" x14ac:dyDescent="0.25">
      <c r="F3924" s="2">
        <v>166</v>
      </c>
      <c r="G3924" s="2">
        <v>0</v>
      </c>
      <c r="V3924" s="2">
        <v>152.1</v>
      </c>
      <c r="W3924" s="2">
        <v>25.86</v>
      </c>
      <c r="X3924" s="2">
        <v>0</v>
      </c>
    </row>
    <row r="3925" spans="6:24" x14ac:dyDescent="0.25">
      <c r="F3925" s="3">
        <v>86</v>
      </c>
      <c r="G3925" s="3">
        <v>0</v>
      </c>
      <c r="V3925" s="3">
        <v>139.1</v>
      </c>
      <c r="W3925" s="3">
        <v>23.65</v>
      </c>
      <c r="X3925" s="3">
        <v>0</v>
      </c>
    </row>
    <row r="3926" spans="6:24" x14ac:dyDescent="0.25">
      <c r="F3926" s="2">
        <v>117</v>
      </c>
      <c r="G3926" s="2">
        <v>0</v>
      </c>
      <c r="V3926" s="2">
        <v>150.5</v>
      </c>
      <c r="W3926" s="2">
        <v>25.59</v>
      </c>
      <c r="X3926" s="2">
        <v>0</v>
      </c>
    </row>
    <row r="3927" spans="6:24" x14ac:dyDescent="0.25">
      <c r="F3927" s="3">
        <v>86</v>
      </c>
      <c r="G3927" s="3">
        <v>0</v>
      </c>
      <c r="V3927" s="3">
        <v>231.9</v>
      </c>
      <c r="W3927" s="3">
        <v>39.42</v>
      </c>
      <c r="X3927" s="3">
        <v>0</v>
      </c>
    </row>
    <row r="3928" spans="6:24" x14ac:dyDescent="0.25">
      <c r="F3928" s="2">
        <v>74</v>
      </c>
      <c r="G3928" s="2">
        <v>0</v>
      </c>
      <c r="V3928" s="2">
        <v>207.1</v>
      </c>
      <c r="W3928" s="2">
        <v>35.21</v>
      </c>
      <c r="X3928" s="2">
        <v>0</v>
      </c>
    </row>
    <row r="3929" spans="6:24" x14ac:dyDescent="0.25">
      <c r="F3929" s="3">
        <v>178</v>
      </c>
      <c r="G3929" s="3">
        <v>1</v>
      </c>
      <c r="V3929" s="3">
        <v>225.4</v>
      </c>
      <c r="W3929" s="3">
        <v>38.32</v>
      </c>
      <c r="X3929" s="3">
        <v>1</v>
      </c>
    </row>
    <row r="3930" spans="6:24" x14ac:dyDescent="0.25">
      <c r="F3930" s="2">
        <v>95</v>
      </c>
      <c r="G3930" s="2">
        <v>0</v>
      </c>
      <c r="V3930" s="2">
        <v>116.4</v>
      </c>
      <c r="W3930" s="2">
        <v>19.79</v>
      </c>
      <c r="X3930" s="2">
        <v>0</v>
      </c>
    </row>
    <row r="3931" spans="6:24" x14ac:dyDescent="0.25">
      <c r="F3931" s="3">
        <v>85</v>
      </c>
      <c r="G3931" s="3">
        <v>0</v>
      </c>
      <c r="V3931" s="3">
        <v>195.7</v>
      </c>
      <c r="W3931" s="3">
        <v>33.270000000000003</v>
      </c>
      <c r="X3931" s="3">
        <v>0</v>
      </c>
    </row>
    <row r="3932" spans="6:24" x14ac:dyDescent="0.25">
      <c r="F3932" s="2">
        <v>81</v>
      </c>
      <c r="G3932" s="2">
        <v>0</v>
      </c>
      <c r="V3932" s="2">
        <v>79.400000000000006</v>
      </c>
      <c r="W3932" s="2">
        <v>13.5</v>
      </c>
      <c r="X3932" s="2">
        <v>0</v>
      </c>
    </row>
    <row r="3933" spans="6:24" x14ac:dyDescent="0.25">
      <c r="F3933" s="3">
        <v>41</v>
      </c>
      <c r="G3933" s="3">
        <v>1</v>
      </c>
      <c r="V3933" s="3">
        <v>102.9</v>
      </c>
      <c r="W3933" s="3">
        <v>17.489999999999998</v>
      </c>
      <c r="X3933" s="3">
        <v>1</v>
      </c>
    </row>
    <row r="3934" spans="6:24" x14ac:dyDescent="0.25">
      <c r="F3934" s="2">
        <v>217</v>
      </c>
      <c r="G3934" s="2">
        <v>0</v>
      </c>
      <c r="V3934" s="2">
        <v>99.7</v>
      </c>
      <c r="W3934" s="2">
        <v>16.95</v>
      </c>
      <c r="X3934" s="2">
        <v>0</v>
      </c>
    </row>
    <row r="3935" spans="6:24" x14ac:dyDescent="0.25">
      <c r="F3935" s="3">
        <v>79</v>
      </c>
      <c r="G3935" s="3">
        <v>0</v>
      </c>
      <c r="V3935" s="3">
        <v>213.4</v>
      </c>
      <c r="W3935" s="3">
        <v>36.28</v>
      </c>
      <c r="X3935" s="3">
        <v>0</v>
      </c>
    </row>
    <row r="3936" spans="6:24" x14ac:dyDescent="0.25">
      <c r="F3936" s="2">
        <v>15</v>
      </c>
      <c r="G3936" s="2">
        <v>0</v>
      </c>
      <c r="V3936" s="2">
        <v>185.1</v>
      </c>
      <c r="W3936" s="2">
        <v>31.47</v>
      </c>
      <c r="X3936" s="2">
        <v>0</v>
      </c>
    </row>
    <row r="3937" spans="6:24" x14ac:dyDescent="0.25">
      <c r="F3937" s="3">
        <v>96</v>
      </c>
      <c r="G3937" s="3">
        <v>0</v>
      </c>
      <c r="V3937" s="3">
        <v>166.5</v>
      </c>
      <c r="W3937" s="3">
        <v>28.31</v>
      </c>
      <c r="X3937" s="3">
        <v>0</v>
      </c>
    </row>
    <row r="3938" spans="6:24" x14ac:dyDescent="0.25">
      <c r="F3938" s="2">
        <v>140</v>
      </c>
      <c r="G3938" s="2">
        <v>0</v>
      </c>
      <c r="V3938" s="2">
        <v>220.1</v>
      </c>
      <c r="W3938" s="2">
        <v>37.42</v>
      </c>
      <c r="X3938" s="2">
        <v>0</v>
      </c>
    </row>
    <row r="3939" spans="6:24" x14ac:dyDescent="0.25">
      <c r="F3939" s="3">
        <v>67</v>
      </c>
      <c r="G3939" s="3">
        <v>0</v>
      </c>
      <c r="V3939" s="3">
        <v>102.8</v>
      </c>
      <c r="W3939" s="3">
        <v>17.48</v>
      </c>
      <c r="X3939" s="3">
        <v>0</v>
      </c>
    </row>
    <row r="3940" spans="6:24" x14ac:dyDescent="0.25">
      <c r="F3940" s="2">
        <v>105</v>
      </c>
      <c r="G3940" s="2">
        <v>0</v>
      </c>
      <c r="V3940" s="2">
        <v>181.3</v>
      </c>
      <c r="W3940" s="2">
        <v>30.82</v>
      </c>
      <c r="X3940" s="2">
        <v>0</v>
      </c>
    </row>
    <row r="3941" spans="6:24" x14ac:dyDescent="0.25">
      <c r="F3941" s="3">
        <v>38</v>
      </c>
      <c r="G3941" s="3">
        <v>1</v>
      </c>
      <c r="V3941" s="3">
        <v>281.10000000000002</v>
      </c>
      <c r="W3941" s="3">
        <v>47.79</v>
      </c>
      <c r="X3941" s="3">
        <v>1</v>
      </c>
    </row>
    <row r="3942" spans="6:24" x14ac:dyDescent="0.25">
      <c r="F3942" s="2">
        <v>110</v>
      </c>
      <c r="G3942" s="2">
        <v>1</v>
      </c>
      <c r="V3942" s="2">
        <v>251.3</v>
      </c>
      <c r="W3942" s="2">
        <v>42.72</v>
      </c>
      <c r="X3942" s="2">
        <v>1</v>
      </c>
    </row>
    <row r="3943" spans="6:24" x14ac:dyDescent="0.25">
      <c r="F3943" s="3">
        <v>74</v>
      </c>
      <c r="G3943" s="3">
        <v>0</v>
      </c>
      <c r="V3943" s="3">
        <v>141.9</v>
      </c>
      <c r="W3943" s="3">
        <v>24.12</v>
      </c>
      <c r="X3943" s="3">
        <v>0</v>
      </c>
    </row>
    <row r="3944" spans="6:24" x14ac:dyDescent="0.25">
      <c r="F3944" s="2">
        <v>79</v>
      </c>
      <c r="G3944" s="2">
        <v>0</v>
      </c>
      <c r="V3944" s="2">
        <v>148</v>
      </c>
      <c r="W3944" s="2">
        <v>25.16</v>
      </c>
      <c r="X3944" s="2">
        <v>0</v>
      </c>
    </row>
    <row r="3945" spans="6:24" x14ac:dyDescent="0.25">
      <c r="F3945" s="3">
        <v>114</v>
      </c>
      <c r="G3945" s="3">
        <v>1</v>
      </c>
      <c r="V3945" s="3">
        <v>200.7</v>
      </c>
      <c r="W3945" s="3">
        <v>34.119999999999997</v>
      </c>
      <c r="X3945" s="3">
        <v>1</v>
      </c>
    </row>
    <row r="3946" spans="6:24" x14ac:dyDescent="0.25">
      <c r="F3946" s="2">
        <v>44</v>
      </c>
      <c r="G3946" s="2">
        <v>0</v>
      </c>
      <c r="V3946" s="2">
        <v>238.3</v>
      </c>
      <c r="W3946" s="2">
        <v>40.51</v>
      </c>
      <c r="X3946" s="2">
        <v>0</v>
      </c>
    </row>
    <row r="3947" spans="6:24" x14ac:dyDescent="0.25">
      <c r="F3947" s="3">
        <v>107</v>
      </c>
      <c r="G3947" s="3">
        <v>0</v>
      </c>
      <c r="V3947" s="3">
        <v>220.1</v>
      </c>
      <c r="W3947" s="3">
        <v>37.42</v>
      </c>
      <c r="X3947" s="3">
        <v>0</v>
      </c>
    </row>
    <row r="3948" spans="6:24" x14ac:dyDescent="0.25">
      <c r="F3948" s="2">
        <v>104</v>
      </c>
      <c r="G3948" s="2">
        <v>0</v>
      </c>
      <c r="V3948" s="2">
        <v>124.7</v>
      </c>
      <c r="W3948" s="2">
        <v>21.2</v>
      </c>
      <c r="X3948" s="2">
        <v>0</v>
      </c>
    </row>
    <row r="3949" spans="6:24" x14ac:dyDescent="0.25">
      <c r="F3949" s="3">
        <v>98</v>
      </c>
      <c r="G3949" s="3">
        <v>0</v>
      </c>
      <c r="V3949" s="3">
        <v>147</v>
      </c>
      <c r="W3949" s="3">
        <v>24.99</v>
      </c>
      <c r="X3949" s="3">
        <v>0</v>
      </c>
    </row>
    <row r="3950" spans="6:24" x14ac:dyDescent="0.25">
      <c r="F3950" s="2">
        <v>60</v>
      </c>
      <c r="G3950" s="2">
        <v>0</v>
      </c>
      <c r="V3950" s="2">
        <v>194.2</v>
      </c>
      <c r="W3950" s="2">
        <v>33.01</v>
      </c>
      <c r="X3950" s="2">
        <v>0</v>
      </c>
    </row>
    <row r="3951" spans="6:24" x14ac:dyDescent="0.25">
      <c r="F3951" s="3">
        <v>138</v>
      </c>
      <c r="G3951" s="3">
        <v>0</v>
      </c>
      <c r="V3951" s="3">
        <v>214.9</v>
      </c>
      <c r="W3951" s="3">
        <v>36.53</v>
      </c>
      <c r="X3951" s="3">
        <v>0</v>
      </c>
    </row>
    <row r="3952" spans="6:24" x14ac:dyDescent="0.25">
      <c r="F3952" s="2">
        <v>89</v>
      </c>
      <c r="G3952" s="2">
        <v>1</v>
      </c>
      <c r="V3952" s="2">
        <v>269.8</v>
      </c>
      <c r="W3952" s="2">
        <v>45.87</v>
      </c>
      <c r="X3952" s="2">
        <v>1</v>
      </c>
    </row>
    <row r="3953" spans="6:24" x14ac:dyDescent="0.25">
      <c r="F3953" s="3">
        <v>22</v>
      </c>
      <c r="G3953" s="3">
        <v>0</v>
      </c>
      <c r="V3953" s="3">
        <v>151.19999999999999</v>
      </c>
      <c r="W3953" s="3">
        <v>25.7</v>
      </c>
      <c r="X3953" s="3">
        <v>0</v>
      </c>
    </row>
    <row r="3954" spans="6:24" x14ac:dyDescent="0.25">
      <c r="F3954" s="2">
        <v>69</v>
      </c>
      <c r="G3954" s="2">
        <v>0</v>
      </c>
      <c r="V3954" s="2">
        <v>111.3</v>
      </c>
      <c r="W3954" s="2">
        <v>18.920000000000002</v>
      </c>
      <c r="X3954" s="2">
        <v>0</v>
      </c>
    </row>
    <row r="3955" spans="6:24" x14ac:dyDescent="0.25">
      <c r="F3955" s="3">
        <v>106</v>
      </c>
      <c r="G3955" s="3">
        <v>0</v>
      </c>
      <c r="V3955" s="3">
        <v>273.8</v>
      </c>
      <c r="W3955" s="3">
        <v>46.55</v>
      </c>
      <c r="X3955" s="3">
        <v>0</v>
      </c>
    </row>
    <row r="3956" spans="6:24" x14ac:dyDescent="0.25">
      <c r="F3956" s="2">
        <v>104</v>
      </c>
      <c r="G3956" s="2">
        <v>0</v>
      </c>
      <c r="V3956" s="2">
        <v>142.6</v>
      </c>
      <c r="W3956" s="2">
        <v>24.24</v>
      </c>
      <c r="X3956" s="2">
        <v>0</v>
      </c>
    </row>
    <row r="3957" spans="6:24" x14ac:dyDescent="0.25">
      <c r="F3957" s="3">
        <v>174</v>
      </c>
      <c r="G3957" s="3">
        <v>0</v>
      </c>
      <c r="V3957" s="3">
        <v>178</v>
      </c>
      <c r="W3957" s="3">
        <v>30.26</v>
      </c>
      <c r="X3957" s="3">
        <v>0</v>
      </c>
    </row>
    <row r="3958" spans="6:24" x14ac:dyDescent="0.25">
      <c r="F3958" s="2">
        <v>127</v>
      </c>
      <c r="G3958" s="2">
        <v>0</v>
      </c>
      <c r="V3958" s="2">
        <v>180.5</v>
      </c>
      <c r="W3958" s="2">
        <v>30.69</v>
      </c>
      <c r="X3958" s="2">
        <v>0</v>
      </c>
    </row>
    <row r="3959" spans="6:24" x14ac:dyDescent="0.25">
      <c r="F3959" s="3">
        <v>2</v>
      </c>
      <c r="G3959" s="3">
        <v>0</v>
      </c>
      <c r="V3959" s="3">
        <v>141.69999999999999</v>
      </c>
      <c r="W3959" s="3">
        <v>24.09</v>
      </c>
      <c r="X3959" s="3">
        <v>0</v>
      </c>
    </row>
    <row r="3960" spans="6:24" x14ac:dyDescent="0.25">
      <c r="F3960" s="2">
        <v>91</v>
      </c>
      <c r="G3960" s="2">
        <v>1</v>
      </c>
      <c r="V3960" s="2">
        <v>289.3</v>
      </c>
      <c r="W3960" s="2">
        <v>49.18</v>
      </c>
      <c r="X3960" s="2">
        <v>1</v>
      </c>
    </row>
    <row r="3961" spans="6:24" x14ac:dyDescent="0.25">
      <c r="F3961" s="3">
        <v>34</v>
      </c>
      <c r="G3961" s="3">
        <v>0</v>
      </c>
      <c r="V3961" s="3">
        <v>193.4</v>
      </c>
      <c r="W3961" s="3">
        <v>32.880000000000003</v>
      </c>
      <c r="X3961" s="3">
        <v>0</v>
      </c>
    </row>
    <row r="3962" spans="6:24" x14ac:dyDescent="0.25">
      <c r="F3962" s="2">
        <v>111</v>
      </c>
      <c r="G3962" s="2">
        <v>0</v>
      </c>
      <c r="V3962" s="2">
        <v>184.2</v>
      </c>
      <c r="W3962" s="2">
        <v>31.31</v>
      </c>
      <c r="X3962" s="2">
        <v>0</v>
      </c>
    </row>
    <row r="3963" spans="6:24" x14ac:dyDescent="0.25">
      <c r="F3963" s="3">
        <v>110</v>
      </c>
      <c r="G3963" s="3">
        <v>0</v>
      </c>
      <c r="V3963" s="3">
        <v>144.1</v>
      </c>
      <c r="W3963" s="3">
        <v>24.5</v>
      </c>
      <c r="X3963" s="3">
        <v>0</v>
      </c>
    </row>
    <row r="3964" spans="6:24" x14ac:dyDescent="0.25">
      <c r="F3964" s="2">
        <v>65</v>
      </c>
      <c r="G3964" s="2">
        <v>0</v>
      </c>
      <c r="V3964" s="2">
        <v>180.3</v>
      </c>
      <c r="W3964" s="2">
        <v>30.65</v>
      </c>
      <c r="X3964" s="2">
        <v>0</v>
      </c>
    </row>
    <row r="3965" spans="6:24" x14ac:dyDescent="0.25">
      <c r="F3965" s="3">
        <v>51</v>
      </c>
      <c r="G3965" s="3">
        <v>0</v>
      </c>
      <c r="V3965" s="3">
        <v>179.2</v>
      </c>
      <c r="W3965" s="3">
        <v>30.46</v>
      </c>
      <c r="X3965" s="3">
        <v>0</v>
      </c>
    </row>
    <row r="3966" spans="6:24" x14ac:dyDescent="0.25">
      <c r="F3966" s="2">
        <v>64</v>
      </c>
      <c r="G3966" s="2">
        <v>0</v>
      </c>
      <c r="V3966" s="2">
        <v>50.6</v>
      </c>
      <c r="W3966" s="2">
        <v>8.6</v>
      </c>
      <c r="X3966" s="2">
        <v>0</v>
      </c>
    </row>
    <row r="3967" spans="6:24" x14ac:dyDescent="0.25">
      <c r="F3967" s="3">
        <v>117</v>
      </c>
      <c r="G3967" s="3">
        <v>0</v>
      </c>
      <c r="V3967" s="3">
        <v>223.7</v>
      </c>
      <c r="W3967" s="3">
        <v>38.03</v>
      </c>
      <c r="X3967" s="3">
        <v>0</v>
      </c>
    </row>
    <row r="3968" spans="6:24" x14ac:dyDescent="0.25">
      <c r="F3968" s="2">
        <v>38</v>
      </c>
      <c r="G3968" s="2">
        <v>0</v>
      </c>
      <c r="V3968" s="2">
        <v>220.5</v>
      </c>
      <c r="W3968" s="2">
        <v>37.49</v>
      </c>
      <c r="X3968" s="2">
        <v>0</v>
      </c>
    </row>
    <row r="3969" spans="6:24" x14ac:dyDescent="0.25">
      <c r="F3969" s="3">
        <v>112</v>
      </c>
      <c r="G3969" s="3">
        <v>0</v>
      </c>
      <c r="V3969" s="3">
        <v>217.6</v>
      </c>
      <c r="W3969" s="3">
        <v>36.99</v>
      </c>
      <c r="X3969" s="3">
        <v>0</v>
      </c>
    </row>
    <row r="3970" spans="6:24" x14ac:dyDescent="0.25">
      <c r="F3970" s="2">
        <v>48</v>
      </c>
      <c r="G3970" s="2">
        <v>0</v>
      </c>
      <c r="V3970" s="2">
        <v>138.30000000000001</v>
      </c>
      <c r="W3970" s="2">
        <v>23.51</v>
      </c>
      <c r="X3970" s="2">
        <v>0</v>
      </c>
    </row>
    <row r="3971" spans="6:24" x14ac:dyDescent="0.25">
      <c r="F3971" s="3">
        <v>105</v>
      </c>
      <c r="G3971" s="3">
        <v>0</v>
      </c>
      <c r="V3971" s="3">
        <v>160.30000000000001</v>
      </c>
      <c r="W3971" s="3">
        <v>27.25</v>
      </c>
      <c r="X3971" s="3">
        <v>0</v>
      </c>
    </row>
    <row r="3972" spans="6:24" x14ac:dyDescent="0.25">
      <c r="F3972" s="2">
        <v>140</v>
      </c>
      <c r="G3972" s="2">
        <v>0</v>
      </c>
      <c r="V3972" s="2">
        <v>191.8</v>
      </c>
      <c r="W3972" s="2">
        <v>32.61</v>
      </c>
      <c r="X3972" s="2">
        <v>0</v>
      </c>
    </row>
    <row r="3973" spans="6:24" x14ac:dyDescent="0.25">
      <c r="F3973" s="3">
        <v>185</v>
      </c>
      <c r="G3973" s="3">
        <v>0</v>
      </c>
      <c r="V3973" s="3">
        <v>103.9</v>
      </c>
      <c r="W3973" s="3">
        <v>17.66</v>
      </c>
      <c r="X3973" s="3">
        <v>0</v>
      </c>
    </row>
    <row r="3974" spans="6:24" x14ac:dyDescent="0.25">
      <c r="F3974" s="2">
        <v>99</v>
      </c>
      <c r="G3974" s="2">
        <v>0</v>
      </c>
      <c r="V3974" s="2">
        <v>214.9</v>
      </c>
      <c r="W3974" s="2">
        <v>36.53</v>
      </c>
      <c r="X3974" s="2">
        <v>0</v>
      </c>
    </row>
    <row r="3975" spans="6:24" x14ac:dyDescent="0.25">
      <c r="F3975" s="3">
        <v>52</v>
      </c>
      <c r="G3975" s="3">
        <v>0</v>
      </c>
      <c r="V3975" s="3">
        <v>165.9</v>
      </c>
      <c r="W3975" s="3">
        <v>28.2</v>
      </c>
      <c r="X3975" s="3">
        <v>0</v>
      </c>
    </row>
    <row r="3976" spans="6:24" x14ac:dyDescent="0.25">
      <c r="F3976" s="2">
        <v>200</v>
      </c>
      <c r="G3976" s="2">
        <v>1</v>
      </c>
      <c r="V3976" s="2">
        <v>92.2</v>
      </c>
      <c r="W3976" s="2">
        <v>15.67</v>
      </c>
      <c r="X3976" s="2">
        <v>1</v>
      </c>
    </row>
    <row r="3977" spans="6:24" x14ac:dyDescent="0.25">
      <c r="F3977" s="3">
        <v>82</v>
      </c>
      <c r="G3977" s="3">
        <v>0</v>
      </c>
      <c r="V3977" s="3">
        <v>182.3</v>
      </c>
      <c r="W3977" s="3">
        <v>30.99</v>
      </c>
      <c r="X3977" s="3">
        <v>0</v>
      </c>
    </row>
    <row r="3978" spans="6:24" x14ac:dyDescent="0.25">
      <c r="F3978" s="2">
        <v>143</v>
      </c>
      <c r="G3978" s="2">
        <v>1</v>
      </c>
      <c r="V3978" s="2">
        <v>211.4</v>
      </c>
      <c r="W3978" s="2">
        <v>35.94</v>
      </c>
      <c r="X3978" s="2">
        <v>1</v>
      </c>
    </row>
    <row r="3979" spans="6:24" x14ac:dyDescent="0.25">
      <c r="F3979" s="3">
        <v>97</v>
      </c>
      <c r="G3979" s="3">
        <v>0</v>
      </c>
      <c r="V3979" s="3">
        <v>87.1</v>
      </c>
      <c r="W3979" s="3">
        <v>14.81</v>
      </c>
      <c r="X3979" s="3">
        <v>0</v>
      </c>
    </row>
    <row r="3980" spans="6:24" x14ac:dyDescent="0.25">
      <c r="F3980" s="2">
        <v>83</v>
      </c>
      <c r="G3980" s="2">
        <v>0</v>
      </c>
      <c r="V3980" s="2">
        <v>196.7</v>
      </c>
      <c r="W3980" s="2">
        <v>33.44</v>
      </c>
      <c r="X3980" s="2">
        <v>0</v>
      </c>
    </row>
    <row r="3981" spans="6:24" x14ac:dyDescent="0.25">
      <c r="F3981" s="3">
        <v>92</v>
      </c>
      <c r="G3981" s="3">
        <v>0</v>
      </c>
      <c r="V3981" s="3">
        <v>114.6</v>
      </c>
      <c r="W3981" s="3">
        <v>19.48</v>
      </c>
      <c r="X3981" s="3">
        <v>0</v>
      </c>
    </row>
    <row r="3982" spans="6:24" x14ac:dyDescent="0.25">
      <c r="F3982" s="2">
        <v>130</v>
      </c>
      <c r="G3982" s="2">
        <v>0</v>
      </c>
      <c r="V3982" s="2">
        <v>204.5</v>
      </c>
      <c r="W3982" s="2">
        <v>34.770000000000003</v>
      </c>
      <c r="X3982" s="2">
        <v>0</v>
      </c>
    </row>
    <row r="3983" spans="6:24" x14ac:dyDescent="0.25">
      <c r="F3983" s="3">
        <v>97</v>
      </c>
      <c r="G3983" s="3">
        <v>1</v>
      </c>
      <c r="V3983" s="3">
        <v>272.8</v>
      </c>
      <c r="W3983" s="3">
        <v>46.38</v>
      </c>
      <c r="X3983" s="3">
        <v>1</v>
      </c>
    </row>
    <row r="3984" spans="6:24" x14ac:dyDescent="0.25">
      <c r="F3984" s="2">
        <v>53</v>
      </c>
      <c r="G3984" s="2">
        <v>0</v>
      </c>
      <c r="V3984" s="2">
        <v>174.8</v>
      </c>
      <c r="W3984" s="2">
        <v>29.72</v>
      </c>
      <c r="X3984" s="2">
        <v>0</v>
      </c>
    </row>
    <row r="3985" spans="6:24" x14ac:dyDescent="0.25">
      <c r="F3985" s="3">
        <v>87</v>
      </c>
      <c r="G3985" s="3">
        <v>0</v>
      </c>
      <c r="V3985" s="3">
        <v>128.9</v>
      </c>
      <c r="W3985" s="3">
        <v>21.91</v>
      </c>
      <c r="X3985" s="3">
        <v>0</v>
      </c>
    </row>
    <row r="3986" spans="6:24" x14ac:dyDescent="0.25">
      <c r="F3986" s="2">
        <v>138</v>
      </c>
      <c r="G3986" s="2">
        <v>0</v>
      </c>
      <c r="V3986" s="2">
        <v>54.8</v>
      </c>
      <c r="W3986" s="2">
        <v>9.32</v>
      </c>
      <c r="X3986" s="2">
        <v>0</v>
      </c>
    </row>
    <row r="3987" spans="6:24" x14ac:dyDescent="0.25">
      <c r="F3987" s="3">
        <v>136</v>
      </c>
      <c r="G3987" s="3">
        <v>0</v>
      </c>
      <c r="V3987" s="3">
        <v>259</v>
      </c>
      <c r="W3987" s="3">
        <v>44.03</v>
      </c>
      <c r="X3987" s="3">
        <v>0</v>
      </c>
    </row>
    <row r="3988" spans="6:24" x14ac:dyDescent="0.25">
      <c r="F3988" s="2">
        <v>98</v>
      </c>
      <c r="G3988" s="2">
        <v>1</v>
      </c>
      <c r="V3988" s="2">
        <v>182.6</v>
      </c>
      <c r="W3988" s="2">
        <v>31.04</v>
      </c>
      <c r="X3988" s="2">
        <v>1</v>
      </c>
    </row>
    <row r="3989" spans="6:24" x14ac:dyDescent="0.25">
      <c r="F3989" s="3">
        <v>109</v>
      </c>
      <c r="G3989" s="3">
        <v>0</v>
      </c>
      <c r="V3989" s="3">
        <v>123</v>
      </c>
      <c r="W3989" s="3">
        <v>20.91</v>
      </c>
      <c r="X3989" s="3">
        <v>0</v>
      </c>
    </row>
    <row r="3990" spans="6:24" x14ac:dyDescent="0.25">
      <c r="F3990" s="2">
        <v>84</v>
      </c>
      <c r="G3990" s="2">
        <v>0</v>
      </c>
      <c r="V3990" s="2">
        <v>169.9</v>
      </c>
      <c r="W3990" s="2">
        <v>28.88</v>
      </c>
      <c r="X3990" s="2">
        <v>0</v>
      </c>
    </row>
    <row r="3991" spans="6:24" x14ac:dyDescent="0.25">
      <c r="F3991" s="3">
        <v>157</v>
      </c>
      <c r="G3991" s="3">
        <v>0</v>
      </c>
      <c r="V3991" s="3">
        <v>201.4</v>
      </c>
      <c r="W3991" s="3">
        <v>34.24</v>
      </c>
      <c r="X3991" s="3">
        <v>0</v>
      </c>
    </row>
    <row r="3992" spans="6:24" x14ac:dyDescent="0.25">
      <c r="F3992" s="2">
        <v>74</v>
      </c>
      <c r="G3992" s="2">
        <v>0</v>
      </c>
      <c r="V3992" s="2">
        <v>124.2</v>
      </c>
      <c r="W3992" s="2">
        <v>21.11</v>
      </c>
      <c r="X3992" s="2">
        <v>0</v>
      </c>
    </row>
    <row r="3993" spans="6:24" x14ac:dyDescent="0.25">
      <c r="F3993" s="3">
        <v>66</v>
      </c>
      <c r="G3993" s="3">
        <v>0</v>
      </c>
      <c r="V3993" s="3">
        <v>128.19999999999999</v>
      </c>
      <c r="W3993" s="3">
        <v>21.79</v>
      </c>
      <c r="X3993" s="3">
        <v>0</v>
      </c>
    </row>
    <row r="3994" spans="6:24" x14ac:dyDescent="0.25">
      <c r="F3994" s="2">
        <v>142</v>
      </c>
      <c r="G3994" s="2">
        <v>0</v>
      </c>
      <c r="V3994" s="2">
        <v>214.3</v>
      </c>
      <c r="W3994" s="2">
        <v>36.43</v>
      </c>
      <c r="X3994" s="2">
        <v>0</v>
      </c>
    </row>
    <row r="3995" spans="6:24" x14ac:dyDescent="0.25">
      <c r="F3995" s="3">
        <v>136</v>
      </c>
      <c r="G3995" s="3">
        <v>0</v>
      </c>
      <c r="V3995" s="3">
        <v>243.3</v>
      </c>
      <c r="W3995" s="3">
        <v>41.36</v>
      </c>
      <c r="X3995" s="3">
        <v>0</v>
      </c>
    </row>
    <row r="3996" spans="6:24" x14ac:dyDescent="0.25">
      <c r="F3996" s="2">
        <v>75</v>
      </c>
      <c r="G3996" s="2">
        <v>0</v>
      </c>
      <c r="V3996" s="2">
        <v>200.7</v>
      </c>
      <c r="W3996" s="2">
        <v>34.119999999999997</v>
      </c>
      <c r="X3996" s="2">
        <v>0</v>
      </c>
    </row>
    <row r="3997" spans="6:24" x14ac:dyDescent="0.25">
      <c r="F3997" s="3">
        <v>59</v>
      </c>
      <c r="G3997" s="3">
        <v>0</v>
      </c>
      <c r="V3997" s="3">
        <v>231.4</v>
      </c>
      <c r="W3997" s="3">
        <v>39.340000000000003</v>
      </c>
      <c r="X3997" s="3">
        <v>0</v>
      </c>
    </row>
    <row r="3998" spans="6:24" x14ac:dyDescent="0.25">
      <c r="F3998" s="2">
        <v>45</v>
      </c>
      <c r="G3998" s="2">
        <v>0</v>
      </c>
      <c r="V3998" s="2">
        <v>235</v>
      </c>
      <c r="W3998" s="2">
        <v>39.950000000000003</v>
      </c>
      <c r="X3998" s="2">
        <v>0</v>
      </c>
    </row>
    <row r="3999" spans="6:24" x14ac:dyDescent="0.25">
      <c r="F3999" s="3">
        <v>48</v>
      </c>
      <c r="G3999" s="3">
        <v>0</v>
      </c>
      <c r="V3999" s="3">
        <v>237.5</v>
      </c>
      <c r="W3999" s="3">
        <v>40.380000000000003</v>
      </c>
      <c r="X3999" s="3">
        <v>0</v>
      </c>
    </row>
    <row r="4000" spans="6:24" x14ac:dyDescent="0.25">
      <c r="F4000" s="2">
        <v>16</v>
      </c>
      <c r="G4000" s="2">
        <v>0</v>
      </c>
      <c r="V4000" s="2">
        <v>228.3</v>
      </c>
      <c r="W4000" s="2">
        <v>38.81</v>
      </c>
      <c r="X4000" s="2">
        <v>0</v>
      </c>
    </row>
    <row r="4001" spans="6:24" x14ac:dyDescent="0.25">
      <c r="F4001" s="3">
        <v>140</v>
      </c>
      <c r="G4001" s="3">
        <v>0</v>
      </c>
      <c r="V4001" s="3">
        <v>160.5</v>
      </c>
      <c r="W4001" s="3">
        <v>27.29</v>
      </c>
      <c r="X4001" s="3">
        <v>0</v>
      </c>
    </row>
    <row r="4002" spans="6:24" x14ac:dyDescent="0.25">
      <c r="F4002" s="2">
        <v>108</v>
      </c>
      <c r="G4002" s="2">
        <v>0</v>
      </c>
      <c r="V4002" s="2">
        <v>185.6</v>
      </c>
      <c r="W4002" s="2">
        <v>31.55</v>
      </c>
      <c r="X4002" s="2">
        <v>0</v>
      </c>
    </row>
    <row r="4003" spans="6:24" x14ac:dyDescent="0.25">
      <c r="F4003" s="3">
        <v>53</v>
      </c>
      <c r="G4003" s="3">
        <v>0</v>
      </c>
      <c r="V4003" s="3">
        <v>214.3</v>
      </c>
      <c r="W4003" s="3">
        <v>36.43</v>
      </c>
      <c r="X4003" s="3">
        <v>0</v>
      </c>
    </row>
    <row r="4004" spans="6:24" x14ac:dyDescent="0.25">
      <c r="F4004" s="2">
        <v>91</v>
      </c>
      <c r="G4004" s="2">
        <v>0</v>
      </c>
      <c r="V4004" s="2">
        <v>240.8</v>
      </c>
      <c r="W4004" s="2">
        <v>40.94</v>
      </c>
      <c r="X4004" s="2">
        <v>0</v>
      </c>
    </row>
    <row r="4005" spans="6:24" x14ac:dyDescent="0.25">
      <c r="F4005" s="3">
        <v>26</v>
      </c>
      <c r="G4005" s="3">
        <v>0</v>
      </c>
      <c r="V4005" s="3">
        <v>194.4</v>
      </c>
      <c r="W4005" s="3">
        <v>33.049999999999997</v>
      </c>
      <c r="X4005" s="3">
        <v>0</v>
      </c>
    </row>
    <row r="4006" spans="6:24" x14ac:dyDescent="0.25">
      <c r="F4006" s="2">
        <v>129</v>
      </c>
      <c r="G4006" s="2">
        <v>0</v>
      </c>
      <c r="V4006" s="2">
        <v>130.19999999999999</v>
      </c>
      <c r="W4006" s="2">
        <v>22.13</v>
      </c>
      <c r="X4006" s="2">
        <v>0</v>
      </c>
    </row>
    <row r="4007" spans="6:24" x14ac:dyDescent="0.25">
      <c r="F4007" s="3">
        <v>118</v>
      </c>
      <c r="G4007" s="3">
        <v>0</v>
      </c>
      <c r="V4007" s="3">
        <v>123.7</v>
      </c>
      <c r="W4007" s="3">
        <v>21.03</v>
      </c>
      <c r="X4007" s="3">
        <v>0</v>
      </c>
    </row>
    <row r="4008" spans="6:24" x14ac:dyDescent="0.25">
      <c r="F4008" s="2">
        <v>51</v>
      </c>
      <c r="G4008" s="2">
        <v>0</v>
      </c>
      <c r="V4008" s="2">
        <v>206.1</v>
      </c>
      <c r="W4008" s="2">
        <v>35.04</v>
      </c>
      <c r="X4008" s="2">
        <v>0</v>
      </c>
    </row>
    <row r="4009" spans="6:24" x14ac:dyDescent="0.25">
      <c r="F4009" s="3">
        <v>57</v>
      </c>
      <c r="G4009" s="3">
        <v>0</v>
      </c>
      <c r="V4009" s="3">
        <v>182.4</v>
      </c>
      <c r="W4009" s="3">
        <v>31.01</v>
      </c>
      <c r="X4009" s="3">
        <v>0</v>
      </c>
    </row>
    <row r="4010" spans="6:24" x14ac:dyDescent="0.25">
      <c r="F4010" s="2">
        <v>103</v>
      </c>
      <c r="G4010" s="2">
        <v>0</v>
      </c>
      <c r="V4010" s="2">
        <v>228.4</v>
      </c>
      <c r="W4010" s="2">
        <v>38.83</v>
      </c>
      <c r="X4010" s="2">
        <v>0</v>
      </c>
    </row>
    <row r="4011" spans="6:24" x14ac:dyDescent="0.25">
      <c r="F4011" s="3">
        <v>57</v>
      </c>
      <c r="G4011" s="3">
        <v>0</v>
      </c>
      <c r="V4011" s="3">
        <v>202</v>
      </c>
      <c r="W4011" s="3">
        <v>34.340000000000003</v>
      </c>
      <c r="X4011" s="3">
        <v>0</v>
      </c>
    </row>
    <row r="4012" spans="6:24" x14ac:dyDescent="0.25">
      <c r="F4012" s="2">
        <v>84</v>
      </c>
      <c r="G4012" s="2">
        <v>0</v>
      </c>
      <c r="V4012" s="2">
        <v>148.80000000000001</v>
      </c>
      <c r="W4012" s="2">
        <v>25.3</v>
      </c>
      <c r="X4012" s="2">
        <v>0</v>
      </c>
    </row>
    <row r="4013" spans="6:24" x14ac:dyDescent="0.25">
      <c r="F4013" s="3">
        <v>166</v>
      </c>
      <c r="G4013" s="3">
        <v>1</v>
      </c>
      <c r="V4013" s="3">
        <v>191.3</v>
      </c>
      <c r="W4013" s="3">
        <v>32.520000000000003</v>
      </c>
      <c r="X4013" s="3">
        <v>1</v>
      </c>
    </row>
    <row r="4014" spans="6:24" x14ac:dyDescent="0.25">
      <c r="F4014" s="2">
        <v>130</v>
      </c>
      <c r="G4014" s="2">
        <v>0</v>
      </c>
      <c r="V4014" s="2">
        <v>159.9</v>
      </c>
      <c r="W4014" s="2">
        <v>27.18</v>
      </c>
      <c r="X4014" s="2">
        <v>0</v>
      </c>
    </row>
    <row r="4015" spans="6:24" x14ac:dyDescent="0.25">
      <c r="F4015" s="3">
        <v>116</v>
      </c>
      <c r="G4015" s="3">
        <v>0</v>
      </c>
      <c r="V4015" s="3">
        <v>191.7</v>
      </c>
      <c r="W4015" s="3">
        <v>32.590000000000003</v>
      </c>
      <c r="X4015" s="3">
        <v>0</v>
      </c>
    </row>
    <row r="4016" spans="6:24" x14ac:dyDescent="0.25">
      <c r="F4016" s="2">
        <v>161</v>
      </c>
      <c r="G4016" s="2">
        <v>0</v>
      </c>
      <c r="V4016" s="2">
        <v>151.19999999999999</v>
      </c>
      <c r="W4016" s="2">
        <v>25.7</v>
      </c>
      <c r="X4016" s="2">
        <v>0</v>
      </c>
    </row>
    <row r="4017" spans="6:24" x14ac:dyDescent="0.25">
      <c r="F4017" s="3">
        <v>130</v>
      </c>
      <c r="G4017" s="3">
        <v>0</v>
      </c>
      <c r="V4017" s="3">
        <v>182.1</v>
      </c>
      <c r="W4017" s="3">
        <v>30.96</v>
      </c>
      <c r="X4017" s="3">
        <v>0</v>
      </c>
    </row>
    <row r="4018" spans="6:24" x14ac:dyDescent="0.25">
      <c r="F4018" s="2">
        <v>42</v>
      </c>
      <c r="G4018" s="2">
        <v>0</v>
      </c>
      <c r="V4018" s="2">
        <v>155.1</v>
      </c>
      <c r="W4018" s="2">
        <v>26.37</v>
      </c>
      <c r="X4018" s="2">
        <v>0</v>
      </c>
    </row>
    <row r="4019" spans="6:24" x14ac:dyDescent="0.25">
      <c r="F4019" s="3">
        <v>97</v>
      </c>
      <c r="G4019" s="3">
        <v>0</v>
      </c>
      <c r="V4019" s="3">
        <v>125.9</v>
      </c>
      <c r="W4019" s="3">
        <v>21.4</v>
      </c>
      <c r="X4019" s="3">
        <v>0</v>
      </c>
    </row>
    <row r="4020" spans="6:24" x14ac:dyDescent="0.25">
      <c r="F4020" s="2">
        <v>127</v>
      </c>
      <c r="G4020" s="2">
        <v>0</v>
      </c>
      <c r="V4020" s="2">
        <v>136.1</v>
      </c>
      <c r="W4020" s="2">
        <v>23.14</v>
      </c>
      <c r="X4020" s="2">
        <v>0</v>
      </c>
    </row>
    <row r="4021" spans="6:24" x14ac:dyDescent="0.25">
      <c r="F4021" s="3">
        <v>34</v>
      </c>
      <c r="G4021" s="3">
        <v>0</v>
      </c>
      <c r="V4021" s="3">
        <v>284.3</v>
      </c>
      <c r="W4021" s="3">
        <v>48.33</v>
      </c>
      <c r="X4021" s="3">
        <v>0</v>
      </c>
    </row>
    <row r="4022" spans="6:24" x14ac:dyDescent="0.25">
      <c r="F4022" s="2">
        <v>116</v>
      </c>
      <c r="G4022" s="2">
        <v>0</v>
      </c>
      <c r="V4022" s="2">
        <v>199.7</v>
      </c>
      <c r="W4022" s="2">
        <v>33.950000000000003</v>
      </c>
      <c r="X4022" s="2">
        <v>0</v>
      </c>
    </row>
    <row r="4023" spans="6:24" x14ac:dyDescent="0.25">
      <c r="F4023" s="3">
        <v>158</v>
      </c>
      <c r="G4023" s="3">
        <v>0</v>
      </c>
      <c r="V4023" s="3">
        <v>98.2</v>
      </c>
      <c r="W4023" s="3">
        <v>16.690000000000001</v>
      </c>
      <c r="X4023" s="3">
        <v>0</v>
      </c>
    </row>
    <row r="4024" spans="6:24" x14ac:dyDescent="0.25">
      <c r="F4024" s="2">
        <v>86</v>
      </c>
      <c r="G4024" s="2">
        <v>0</v>
      </c>
      <c r="V4024" s="2">
        <v>247.6</v>
      </c>
      <c r="W4024" s="2">
        <v>42.09</v>
      </c>
      <c r="X4024" s="2">
        <v>0</v>
      </c>
    </row>
    <row r="4025" spans="6:24" x14ac:dyDescent="0.25">
      <c r="F4025" s="3">
        <v>21</v>
      </c>
      <c r="G4025" s="3">
        <v>1</v>
      </c>
      <c r="V4025" s="3">
        <v>254.3</v>
      </c>
      <c r="W4025" s="3">
        <v>43.23</v>
      </c>
      <c r="X4025" s="3">
        <v>1</v>
      </c>
    </row>
    <row r="4026" spans="6:24" x14ac:dyDescent="0.25">
      <c r="F4026" s="2">
        <v>78</v>
      </c>
      <c r="G4026" s="2">
        <v>0</v>
      </c>
      <c r="V4026" s="2">
        <v>241.3</v>
      </c>
      <c r="W4026" s="2">
        <v>41.02</v>
      </c>
      <c r="X4026" s="2">
        <v>0</v>
      </c>
    </row>
    <row r="4027" spans="6:24" x14ac:dyDescent="0.25">
      <c r="F4027" s="3">
        <v>137</v>
      </c>
      <c r="G4027" s="3">
        <v>1</v>
      </c>
      <c r="V4027" s="3">
        <v>111.8</v>
      </c>
      <c r="W4027" s="3">
        <v>19.010000000000002</v>
      </c>
      <c r="X4027" s="3">
        <v>1</v>
      </c>
    </row>
    <row r="4028" spans="6:24" x14ac:dyDescent="0.25">
      <c r="F4028" s="2">
        <v>84</v>
      </c>
      <c r="G4028" s="2">
        <v>0</v>
      </c>
      <c r="V4028" s="2">
        <v>163.69999999999999</v>
      </c>
      <c r="W4028" s="2">
        <v>27.83</v>
      </c>
      <c r="X4028" s="2">
        <v>0</v>
      </c>
    </row>
    <row r="4029" spans="6:24" x14ac:dyDescent="0.25">
      <c r="F4029" s="3">
        <v>132</v>
      </c>
      <c r="G4029" s="3">
        <v>0</v>
      </c>
      <c r="V4029" s="3">
        <v>164</v>
      </c>
      <c r="W4029" s="3">
        <v>27.88</v>
      </c>
      <c r="X4029" s="3">
        <v>0</v>
      </c>
    </row>
    <row r="4030" spans="6:24" x14ac:dyDescent="0.25">
      <c r="F4030" s="2">
        <v>83</v>
      </c>
      <c r="G4030" s="2">
        <v>0</v>
      </c>
      <c r="V4030" s="2">
        <v>195.2</v>
      </c>
      <c r="W4030" s="2">
        <v>33.18</v>
      </c>
      <c r="X4030" s="2">
        <v>0</v>
      </c>
    </row>
    <row r="4031" spans="6:24" x14ac:dyDescent="0.25">
      <c r="F4031" s="3">
        <v>49</v>
      </c>
      <c r="G4031" s="3">
        <v>0</v>
      </c>
      <c r="V4031" s="3">
        <v>157.6</v>
      </c>
      <c r="W4031" s="3">
        <v>26.79</v>
      </c>
      <c r="X4031" s="3">
        <v>0</v>
      </c>
    </row>
    <row r="4032" spans="6:24" x14ac:dyDescent="0.25">
      <c r="F4032" s="2">
        <v>43</v>
      </c>
      <c r="G4032" s="2">
        <v>1</v>
      </c>
      <c r="V4032" s="2">
        <v>253.6</v>
      </c>
      <c r="W4032" s="2">
        <v>43.11</v>
      </c>
      <c r="X4032" s="2">
        <v>1</v>
      </c>
    </row>
    <row r="4033" spans="6:24" x14ac:dyDescent="0.25">
      <c r="F4033" s="3">
        <v>78</v>
      </c>
      <c r="G4033" s="3">
        <v>0</v>
      </c>
      <c r="V4033" s="3">
        <v>199</v>
      </c>
      <c r="W4033" s="3">
        <v>33.83</v>
      </c>
      <c r="X4033" s="3">
        <v>0</v>
      </c>
    </row>
    <row r="4034" spans="6:24" x14ac:dyDescent="0.25">
      <c r="F4034" s="2">
        <v>65</v>
      </c>
      <c r="G4034" s="2">
        <v>0</v>
      </c>
      <c r="V4034" s="2">
        <v>182.5</v>
      </c>
      <c r="W4034" s="2">
        <v>31.03</v>
      </c>
      <c r="X4034" s="2">
        <v>0</v>
      </c>
    </row>
    <row r="4035" spans="6:24" x14ac:dyDescent="0.25">
      <c r="F4035" s="3">
        <v>79</v>
      </c>
      <c r="G4035" s="3">
        <v>0</v>
      </c>
      <c r="V4035" s="3">
        <v>81.2</v>
      </c>
      <c r="W4035" s="3">
        <v>13.8</v>
      </c>
      <c r="X4035" s="3">
        <v>0</v>
      </c>
    </row>
    <row r="4036" spans="6:24" x14ac:dyDescent="0.25">
      <c r="F4036" s="2">
        <v>76</v>
      </c>
      <c r="G4036" s="2">
        <v>0</v>
      </c>
      <c r="V4036" s="2">
        <v>179.1</v>
      </c>
      <c r="W4036" s="2">
        <v>30.45</v>
      </c>
      <c r="X4036" s="2">
        <v>0</v>
      </c>
    </row>
    <row r="4037" spans="6:24" x14ac:dyDescent="0.25">
      <c r="F4037" s="3">
        <v>124</v>
      </c>
      <c r="G4037" s="3">
        <v>0</v>
      </c>
      <c r="V4037" s="3">
        <v>182.7</v>
      </c>
      <c r="W4037" s="3">
        <v>31.06</v>
      </c>
      <c r="X4037" s="3">
        <v>0</v>
      </c>
    </row>
    <row r="4038" spans="6:24" x14ac:dyDescent="0.25">
      <c r="F4038" s="2">
        <v>98</v>
      </c>
      <c r="G4038" s="2">
        <v>0</v>
      </c>
      <c r="V4038" s="2">
        <v>207</v>
      </c>
      <c r="W4038" s="2">
        <v>35.19</v>
      </c>
      <c r="X4038" s="2">
        <v>0</v>
      </c>
    </row>
    <row r="4039" spans="6:24" x14ac:dyDescent="0.25">
      <c r="F4039" s="3">
        <v>142</v>
      </c>
      <c r="G4039" s="3">
        <v>0</v>
      </c>
      <c r="V4039" s="3">
        <v>243.4</v>
      </c>
      <c r="W4039" s="3">
        <v>41.38</v>
      </c>
      <c r="X4039" s="3">
        <v>0</v>
      </c>
    </row>
    <row r="4040" spans="6:24" x14ac:dyDescent="0.25">
      <c r="F4040" s="2">
        <v>146</v>
      </c>
      <c r="G4040" s="2">
        <v>0</v>
      </c>
      <c r="V4040" s="2">
        <v>157.4</v>
      </c>
      <c r="W4040" s="2">
        <v>26.76</v>
      </c>
      <c r="X4040" s="2">
        <v>0</v>
      </c>
    </row>
    <row r="4041" spans="6:24" x14ac:dyDescent="0.25">
      <c r="F4041" s="3">
        <v>84</v>
      </c>
      <c r="G4041" s="3">
        <v>0</v>
      </c>
      <c r="V4041" s="3">
        <v>233.9</v>
      </c>
      <c r="W4041" s="3">
        <v>39.76</v>
      </c>
      <c r="X4041" s="3">
        <v>0</v>
      </c>
    </row>
    <row r="4042" spans="6:24" x14ac:dyDescent="0.25">
      <c r="F4042" s="2">
        <v>200</v>
      </c>
      <c r="G4042" s="2">
        <v>0</v>
      </c>
      <c r="V4042" s="2">
        <v>195.4</v>
      </c>
      <c r="W4042" s="2">
        <v>33.22</v>
      </c>
      <c r="X4042" s="2">
        <v>0</v>
      </c>
    </row>
    <row r="4043" spans="6:24" x14ac:dyDescent="0.25">
      <c r="F4043" s="3">
        <v>17</v>
      </c>
      <c r="G4043" s="3">
        <v>0</v>
      </c>
      <c r="V4043" s="3">
        <v>180.4</v>
      </c>
      <c r="W4043" s="3">
        <v>30.67</v>
      </c>
      <c r="X4043" s="3">
        <v>0</v>
      </c>
    </row>
    <row r="4044" spans="6:24" x14ac:dyDescent="0.25">
      <c r="F4044" s="2">
        <v>125</v>
      </c>
      <c r="G4044" s="2">
        <v>0</v>
      </c>
      <c r="V4044" s="2">
        <v>143.6</v>
      </c>
      <c r="W4044" s="2">
        <v>24.41</v>
      </c>
      <c r="X4044" s="2">
        <v>0</v>
      </c>
    </row>
    <row r="4045" spans="6:24" x14ac:dyDescent="0.25">
      <c r="F4045" s="3">
        <v>61</v>
      </c>
      <c r="G4045" s="3">
        <v>0</v>
      </c>
      <c r="V4045" s="3">
        <v>88.1</v>
      </c>
      <c r="W4045" s="3">
        <v>14.98</v>
      </c>
      <c r="X4045" s="3">
        <v>0</v>
      </c>
    </row>
    <row r="4046" spans="6:24" x14ac:dyDescent="0.25">
      <c r="F4046" s="2">
        <v>103</v>
      </c>
      <c r="G4046" s="2">
        <v>0</v>
      </c>
      <c r="V4046" s="2">
        <v>254.1</v>
      </c>
      <c r="W4046" s="2">
        <v>43.2</v>
      </c>
      <c r="X4046" s="2">
        <v>0</v>
      </c>
    </row>
    <row r="4047" spans="6:24" x14ac:dyDescent="0.25">
      <c r="F4047" s="3">
        <v>20</v>
      </c>
      <c r="G4047" s="3">
        <v>0</v>
      </c>
      <c r="V4047" s="3">
        <v>131.5</v>
      </c>
      <c r="W4047" s="3">
        <v>22.36</v>
      </c>
      <c r="X4047" s="3">
        <v>0</v>
      </c>
    </row>
    <row r="4048" spans="6:24" x14ac:dyDescent="0.25">
      <c r="F4048" s="2">
        <v>115</v>
      </c>
      <c r="G4048" s="2">
        <v>0</v>
      </c>
      <c r="V4048" s="2">
        <v>156.80000000000001</v>
      </c>
      <c r="W4048" s="2">
        <v>26.66</v>
      </c>
      <c r="X4048" s="2">
        <v>0</v>
      </c>
    </row>
    <row r="4049" spans="6:24" x14ac:dyDescent="0.25">
      <c r="F4049" s="3">
        <v>139</v>
      </c>
      <c r="G4049" s="3">
        <v>0</v>
      </c>
      <c r="V4049" s="3">
        <v>196.9</v>
      </c>
      <c r="W4049" s="3">
        <v>33.47</v>
      </c>
      <c r="X4049" s="3">
        <v>0</v>
      </c>
    </row>
    <row r="4050" spans="6:24" x14ac:dyDescent="0.25">
      <c r="F4050" s="2">
        <v>96</v>
      </c>
      <c r="G4050" s="2">
        <v>0</v>
      </c>
      <c r="V4050" s="2">
        <v>178</v>
      </c>
      <c r="W4050" s="2">
        <v>30.26</v>
      </c>
      <c r="X4050" s="2">
        <v>0</v>
      </c>
    </row>
    <row r="4051" spans="6:24" x14ac:dyDescent="0.25">
      <c r="F4051" s="3">
        <v>101</v>
      </c>
      <c r="G4051" s="3">
        <v>0</v>
      </c>
      <c r="V4051" s="3">
        <v>195.8</v>
      </c>
      <c r="W4051" s="3">
        <v>33.29</v>
      </c>
      <c r="X4051" s="3">
        <v>0</v>
      </c>
    </row>
    <row r="4052" spans="6:24" x14ac:dyDescent="0.25">
      <c r="F4052" s="2">
        <v>86</v>
      </c>
      <c r="G4052" s="2">
        <v>0</v>
      </c>
      <c r="V4052" s="2">
        <v>141.30000000000001</v>
      </c>
      <c r="W4052" s="2">
        <v>24.02</v>
      </c>
      <c r="X4052" s="2">
        <v>0</v>
      </c>
    </row>
    <row r="4053" spans="6:24" x14ac:dyDescent="0.25">
      <c r="F4053" s="3">
        <v>42</v>
      </c>
      <c r="G4053" s="3">
        <v>0</v>
      </c>
      <c r="V4053" s="3">
        <v>125.5</v>
      </c>
      <c r="W4053" s="3">
        <v>21.34</v>
      </c>
      <c r="X4053" s="3">
        <v>0</v>
      </c>
    </row>
    <row r="4054" spans="6:24" x14ac:dyDescent="0.25">
      <c r="F4054" s="2">
        <v>48</v>
      </c>
      <c r="G4054" s="2">
        <v>0</v>
      </c>
      <c r="V4054" s="2">
        <v>200.5</v>
      </c>
      <c r="W4054" s="2">
        <v>34.090000000000003</v>
      </c>
      <c r="X4054" s="2">
        <v>0</v>
      </c>
    </row>
    <row r="4055" spans="6:24" x14ac:dyDescent="0.25">
      <c r="F4055" s="3">
        <v>134</v>
      </c>
      <c r="G4055" s="3">
        <v>0</v>
      </c>
      <c r="V4055" s="3">
        <v>205.5</v>
      </c>
      <c r="W4055" s="3">
        <v>34.94</v>
      </c>
      <c r="X4055" s="3">
        <v>0</v>
      </c>
    </row>
    <row r="4056" spans="6:24" x14ac:dyDescent="0.25">
      <c r="F4056" s="2">
        <v>149</v>
      </c>
      <c r="G4056" s="2">
        <v>0</v>
      </c>
      <c r="V4056" s="2">
        <v>152.1</v>
      </c>
      <c r="W4056" s="2">
        <v>25.86</v>
      </c>
      <c r="X4056" s="2">
        <v>0</v>
      </c>
    </row>
    <row r="4057" spans="6:24" x14ac:dyDescent="0.25">
      <c r="F4057" s="3">
        <v>120</v>
      </c>
      <c r="G4057" s="3">
        <v>0</v>
      </c>
      <c r="V4057" s="3">
        <v>216.5</v>
      </c>
      <c r="W4057" s="3">
        <v>36.81</v>
      </c>
      <c r="X4057" s="3">
        <v>0</v>
      </c>
    </row>
    <row r="4058" spans="6:24" x14ac:dyDescent="0.25">
      <c r="F4058" s="2">
        <v>62</v>
      </c>
      <c r="G4058" s="2">
        <v>1</v>
      </c>
      <c r="V4058" s="2">
        <v>119.3</v>
      </c>
      <c r="W4058" s="2">
        <v>20.28</v>
      </c>
      <c r="X4058" s="2">
        <v>1</v>
      </c>
    </row>
    <row r="4059" spans="6:24" x14ac:dyDescent="0.25">
      <c r="F4059" s="3">
        <v>84</v>
      </c>
      <c r="G4059" s="3">
        <v>1</v>
      </c>
      <c r="V4059" s="3">
        <v>113.9</v>
      </c>
      <c r="W4059" s="3">
        <v>19.36</v>
      </c>
      <c r="X4059" s="3">
        <v>1</v>
      </c>
    </row>
    <row r="4060" spans="6:24" x14ac:dyDescent="0.25">
      <c r="F4060" s="2">
        <v>16</v>
      </c>
      <c r="G4060" s="2">
        <v>0</v>
      </c>
      <c r="V4060" s="2">
        <v>228.6</v>
      </c>
      <c r="W4060" s="2">
        <v>38.86</v>
      </c>
      <c r="X4060" s="2">
        <v>0</v>
      </c>
    </row>
    <row r="4061" spans="6:24" x14ac:dyDescent="0.25">
      <c r="F4061" s="3">
        <v>80</v>
      </c>
      <c r="G4061" s="3">
        <v>0</v>
      </c>
      <c r="V4061" s="3">
        <v>106.5</v>
      </c>
      <c r="W4061" s="3">
        <v>18.11</v>
      </c>
      <c r="X4061" s="3">
        <v>0</v>
      </c>
    </row>
    <row r="4062" spans="6:24" x14ac:dyDescent="0.25">
      <c r="F4062" s="2">
        <v>78</v>
      </c>
      <c r="G4062" s="2">
        <v>1</v>
      </c>
      <c r="V4062" s="2">
        <v>254.1</v>
      </c>
      <c r="W4062" s="2">
        <v>43.2</v>
      </c>
      <c r="X4062" s="2">
        <v>1</v>
      </c>
    </row>
    <row r="4063" spans="6:24" x14ac:dyDescent="0.25">
      <c r="F4063" s="3">
        <v>102</v>
      </c>
      <c r="G4063" s="3">
        <v>1</v>
      </c>
      <c r="V4063" s="3">
        <v>134</v>
      </c>
      <c r="W4063" s="3">
        <v>22.78</v>
      </c>
      <c r="X4063" s="3">
        <v>1</v>
      </c>
    </row>
    <row r="4064" spans="6:24" x14ac:dyDescent="0.25">
      <c r="F4064" s="2">
        <v>74</v>
      </c>
      <c r="G4064" s="2">
        <v>0</v>
      </c>
      <c r="V4064" s="2">
        <v>176</v>
      </c>
      <c r="W4064" s="2">
        <v>29.92</v>
      </c>
      <c r="X4064" s="2">
        <v>0</v>
      </c>
    </row>
    <row r="4065" spans="6:24" x14ac:dyDescent="0.25">
      <c r="F4065" s="3">
        <v>135</v>
      </c>
      <c r="G4065" s="3">
        <v>0</v>
      </c>
      <c r="V4065" s="3">
        <v>180.1</v>
      </c>
      <c r="W4065" s="3">
        <v>30.62</v>
      </c>
      <c r="X4065" s="3">
        <v>0</v>
      </c>
    </row>
    <row r="4066" spans="6:24" x14ac:dyDescent="0.25">
      <c r="F4066" s="2">
        <v>55</v>
      </c>
      <c r="G4066" s="2">
        <v>0</v>
      </c>
      <c r="V4066" s="2">
        <v>180.1</v>
      </c>
      <c r="W4066" s="2">
        <v>30.62</v>
      </c>
      <c r="X4066" s="2">
        <v>0</v>
      </c>
    </row>
    <row r="4067" spans="6:24" x14ac:dyDescent="0.25">
      <c r="F4067" s="3">
        <v>106</v>
      </c>
      <c r="G4067" s="3">
        <v>0</v>
      </c>
      <c r="V4067" s="3">
        <v>94.8</v>
      </c>
      <c r="W4067" s="3">
        <v>16.12</v>
      </c>
      <c r="X4067" s="3">
        <v>0</v>
      </c>
    </row>
    <row r="4068" spans="6:24" x14ac:dyDescent="0.25">
      <c r="F4068" s="2">
        <v>34</v>
      </c>
      <c r="G4068" s="2">
        <v>0</v>
      </c>
      <c r="V4068" s="2">
        <v>210.4</v>
      </c>
      <c r="W4068" s="2">
        <v>35.770000000000003</v>
      </c>
      <c r="X4068" s="2">
        <v>0</v>
      </c>
    </row>
    <row r="4069" spans="6:24" x14ac:dyDescent="0.25">
      <c r="F4069" s="3">
        <v>100</v>
      </c>
      <c r="G4069" s="3">
        <v>0</v>
      </c>
      <c r="V4069" s="3">
        <v>174.2</v>
      </c>
      <c r="W4069" s="3">
        <v>29.61</v>
      </c>
      <c r="X4069" s="3">
        <v>0</v>
      </c>
    </row>
    <row r="4070" spans="6:24" x14ac:dyDescent="0.25">
      <c r="F4070" s="2">
        <v>127</v>
      </c>
      <c r="G4070" s="2">
        <v>0</v>
      </c>
      <c r="V4070" s="2">
        <v>189.7</v>
      </c>
      <c r="W4070" s="2">
        <v>32.25</v>
      </c>
      <c r="X4070" s="2">
        <v>0</v>
      </c>
    </row>
    <row r="4071" spans="6:24" x14ac:dyDescent="0.25">
      <c r="F4071" s="3">
        <v>65</v>
      </c>
      <c r="G4071" s="3">
        <v>0</v>
      </c>
      <c r="V4071" s="3">
        <v>259</v>
      </c>
      <c r="W4071" s="3">
        <v>44.03</v>
      </c>
      <c r="X4071" s="3">
        <v>0</v>
      </c>
    </row>
    <row r="4072" spans="6:24" x14ac:dyDescent="0.25">
      <c r="F4072" s="2">
        <v>109</v>
      </c>
      <c r="G4072" s="2">
        <v>0</v>
      </c>
      <c r="V4072" s="2">
        <v>86.4</v>
      </c>
      <c r="W4072" s="2">
        <v>14.69</v>
      </c>
      <c r="X4072" s="2">
        <v>0</v>
      </c>
    </row>
    <row r="4073" spans="6:24" x14ac:dyDescent="0.25">
      <c r="F4073" s="3">
        <v>98</v>
      </c>
      <c r="G4073" s="3">
        <v>1</v>
      </c>
      <c r="V4073" s="3">
        <v>136.9</v>
      </c>
      <c r="W4073" s="3">
        <v>23.27</v>
      </c>
      <c r="X4073" s="3">
        <v>1</v>
      </c>
    </row>
    <row r="4074" spans="6:24" x14ac:dyDescent="0.25">
      <c r="F4074" s="2">
        <v>141</v>
      </c>
      <c r="G4074" s="2">
        <v>0</v>
      </c>
      <c r="V4074" s="2">
        <v>196.5</v>
      </c>
      <c r="W4074" s="2">
        <v>33.409999999999997</v>
      </c>
      <c r="X4074" s="2">
        <v>0</v>
      </c>
    </row>
    <row r="4075" spans="6:24" x14ac:dyDescent="0.25">
      <c r="F4075" s="3">
        <v>136</v>
      </c>
      <c r="G4075" s="3">
        <v>0</v>
      </c>
      <c r="V4075" s="3">
        <v>221.4</v>
      </c>
      <c r="W4075" s="3">
        <v>37.64</v>
      </c>
      <c r="X4075" s="3">
        <v>0</v>
      </c>
    </row>
    <row r="4076" spans="6:24" x14ac:dyDescent="0.25">
      <c r="F4076" s="2">
        <v>42</v>
      </c>
      <c r="G4076" s="2">
        <v>0</v>
      </c>
      <c r="V4076" s="2">
        <v>191.9</v>
      </c>
      <c r="W4076" s="2">
        <v>32.619999999999997</v>
      </c>
      <c r="X4076" s="2">
        <v>0</v>
      </c>
    </row>
    <row r="4077" spans="6:24" x14ac:dyDescent="0.25">
      <c r="F4077" s="3">
        <v>162</v>
      </c>
      <c r="G4077" s="3">
        <v>0</v>
      </c>
      <c r="V4077" s="3">
        <v>172.1</v>
      </c>
      <c r="W4077" s="3">
        <v>29.26</v>
      </c>
      <c r="X4077" s="3">
        <v>0</v>
      </c>
    </row>
    <row r="4078" spans="6:24" x14ac:dyDescent="0.25">
      <c r="F4078" s="2">
        <v>49</v>
      </c>
      <c r="G4078" s="2">
        <v>0</v>
      </c>
      <c r="V4078" s="2">
        <v>189.9</v>
      </c>
      <c r="W4078" s="2">
        <v>32.28</v>
      </c>
      <c r="X4078" s="2">
        <v>0</v>
      </c>
    </row>
    <row r="4079" spans="6:24" x14ac:dyDescent="0.25">
      <c r="F4079" s="3">
        <v>103</v>
      </c>
      <c r="G4079" s="3">
        <v>0</v>
      </c>
      <c r="V4079" s="3">
        <v>147.80000000000001</v>
      </c>
      <c r="W4079" s="3">
        <v>25.13</v>
      </c>
      <c r="X4079" s="3">
        <v>0</v>
      </c>
    </row>
    <row r="4080" spans="6:24" x14ac:dyDescent="0.25">
      <c r="F4080" s="2">
        <v>102</v>
      </c>
      <c r="G4080" s="2">
        <v>0</v>
      </c>
      <c r="V4080" s="2">
        <v>62.5</v>
      </c>
      <c r="W4080" s="2">
        <v>10.63</v>
      </c>
      <c r="X4080" s="2">
        <v>0</v>
      </c>
    </row>
    <row r="4081" spans="6:24" x14ac:dyDescent="0.25">
      <c r="F4081" s="3">
        <v>222</v>
      </c>
      <c r="G4081" s="3">
        <v>1</v>
      </c>
      <c r="V4081" s="3">
        <v>256.60000000000002</v>
      </c>
      <c r="W4081" s="3">
        <v>43.62</v>
      </c>
      <c r="X4081" s="3">
        <v>1</v>
      </c>
    </row>
    <row r="4082" spans="6:24" x14ac:dyDescent="0.25">
      <c r="F4082" s="2">
        <v>100</v>
      </c>
      <c r="G4082" s="2">
        <v>0</v>
      </c>
      <c r="V4082" s="2">
        <v>123.7</v>
      </c>
      <c r="W4082" s="2">
        <v>21.03</v>
      </c>
      <c r="X4082" s="2">
        <v>0</v>
      </c>
    </row>
    <row r="4083" spans="6:24" x14ac:dyDescent="0.25">
      <c r="F4083" s="3">
        <v>86</v>
      </c>
      <c r="G4083" s="3">
        <v>0</v>
      </c>
      <c r="V4083" s="3">
        <v>113.1</v>
      </c>
      <c r="W4083" s="3">
        <v>19.23</v>
      </c>
      <c r="X4083" s="3">
        <v>0</v>
      </c>
    </row>
    <row r="4084" spans="6:24" x14ac:dyDescent="0.25">
      <c r="F4084" s="2">
        <v>94</v>
      </c>
      <c r="G4084" s="2">
        <v>0</v>
      </c>
      <c r="V4084" s="2">
        <v>220</v>
      </c>
      <c r="W4084" s="2">
        <v>37.4</v>
      </c>
      <c r="X4084" s="2">
        <v>0</v>
      </c>
    </row>
    <row r="4085" spans="6:24" x14ac:dyDescent="0.25">
      <c r="F4085" s="3">
        <v>106</v>
      </c>
      <c r="G4085" s="3">
        <v>0</v>
      </c>
      <c r="V4085" s="3">
        <v>147.69999999999999</v>
      </c>
      <c r="W4085" s="3">
        <v>25.11</v>
      </c>
      <c r="X4085" s="3">
        <v>0</v>
      </c>
    </row>
    <row r="4086" spans="6:24" x14ac:dyDescent="0.25">
      <c r="F4086" s="2">
        <v>91</v>
      </c>
      <c r="G4086" s="2">
        <v>1</v>
      </c>
      <c r="V4086" s="2">
        <v>271.89999999999998</v>
      </c>
      <c r="W4086" s="2">
        <v>46.22</v>
      </c>
      <c r="X4086" s="2">
        <v>1</v>
      </c>
    </row>
    <row r="4087" spans="6:24" x14ac:dyDescent="0.25">
      <c r="F4087" s="3">
        <v>62</v>
      </c>
      <c r="G4087" s="3">
        <v>0</v>
      </c>
      <c r="V4087" s="3">
        <v>196.2</v>
      </c>
      <c r="W4087" s="3">
        <v>33.35</v>
      </c>
      <c r="X4087" s="3">
        <v>0</v>
      </c>
    </row>
    <row r="4088" spans="6:24" x14ac:dyDescent="0.25">
      <c r="F4088" s="2">
        <v>47</v>
      </c>
      <c r="G4088" s="2">
        <v>0</v>
      </c>
      <c r="V4088" s="2">
        <v>111.3</v>
      </c>
      <c r="W4088" s="2">
        <v>18.920000000000002</v>
      </c>
      <c r="X4088" s="2">
        <v>0</v>
      </c>
    </row>
    <row r="4089" spans="6:24" x14ac:dyDescent="0.25">
      <c r="F4089" s="3">
        <v>51</v>
      </c>
      <c r="G4089" s="3">
        <v>0</v>
      </c>
      <c r="V4089" s="3">
        <v>176.7</v>
      </c>
      <c r="W4089" s="3">
        <v>30.04</v>
      </c>
      <c r="X4089" s="3">
        <v>0</v>
      </c>
    </row>
    <row r="4090" spans="6:24" x14ac:dyDescent="0.25">
      <c r="F4090" s="2">
        <v>116</v>
      </c>
      <c r="G4090" s="2">
        <v>0</v>
      </c>
      <c r="V4090" s="2">
        <v>211.3</v>
      </c>
      <c r="W4090" s="2">
        <v>35.92</v>
      </c>
      <c r="X4090" s="2">
        <v>0</v>
      </c>
    </row>
    <row r="4091" spans="6:24" x14ac:dyDescent="0.25">
      <c r="F4091" s="3">
        <v>145</v>
      </c>
      <c r="G4091" s="3">
        <v>0</v>
      </c>
      <c r="V4091" s="3">
        <v>219</v>
      </c>
      <c r="W4091" s="3">
        <v>37.229999999999997</v>
      </c>
      <c r="X4091" s="3">
        <v>0</v>
      </c>
    </row>
    <row r="4092" spans="6:24" x14ac:dyDescent="0.25">
      <c r="F4092" s="2">
        <v>180</v>
      </c>
      <c r="G4092" s="2">
        <v>0</v>
      </c>
      <c r="V4092" s="2">
        <v>174.1</v>
      </c>
      <c r="W4092" s="2">
        <v>29.6</v>
      </c>
      <c r="X4092" s="2">
        <v>0</v>
      </c>
    </row>
    <row r="4093" spans="6:24" x14ac:dyDescent="0.25">
      <c r="F4093" s="3">
        <v>67</v>
      </c>
      <c r="G4093" s="3">
        <v>0</v>
      </c>
      <c r="V4093" s="3">
        <v>124</v>
      </c>
      <c r="W4093" s="3">
        <v>21.08</v>
      </c>
      <c r="X4093" s="3">
        <v>0</v>
      </c>
    </row>
    <row r="4094" spans="6:24" x14ac:dyDescent="0.25">
      <c r="F4094" s="2">
        <v>38</v>
      </c>
      <c r="G4094" s="2">
        <v>0</v>
      </c>
      <c r="V4094" s="2">
        <v>175.6</v>
      </c>
      <c r="W4094" s="2">
        <v>29.85</v>
      </c>
      <c r="X4094" s="2">
        <v>0</v>
      </c>
    </row>
    <row r="4095" spans="6:24" x14ac:dyDescent="0.25">
      <c r="F4095" s="3">
        <v>164</v>
      </c>
      <c r="G4095" s="3">
        <v>0</v>
      </c>
      <c r="V4095" s="3">
        <v>111.7</v>
      </c>
      <c r="W4095" s="3">
        <v>18.989999999999998</v>
      </c>
      <c r="X4095" s="3">
        <v>0</v>
      </c>
    </row>
    <row r="4096" spans="6:24" x14ac:dyDescent="0.25">
      <c r="F4096" s="2">
        <v>119</v>
      </c>
      <c r="G4096" s="2">
        <v>0</v>
      </c>
      <c r="V4096" s="2">
        <v>37.4</v>
      </c>
      <c r="W4096" s="2">
        <v>6.36</v>
      </c>
      <c r="X4096" s="2">
        <v>0</v>
      </c>
    </row>
    <row r="4097" spans="6:24" x14ac:dyDescent="0.25">
      <c r="F4097" s="3">
        <v>74</v>
      </c>
      <c r="G4097" s="3">
        <v>0</v>
      </c>
      <c r="V4097" s="3">
        <v>201.4</v>
      </c>
      <c r="W4097" s="3">
        <v>34.24</v>
      </c>
      <c r="X4097" s="3">
        <v>0</v>
      </c>
    </row>
    <row r="4098" spans="6:24" x14ac:dyDescent="0.25">
      <c r="F4098" s="2">
        <v>18</v>
      </c>
      <c r="G4098" s="2">
        <v>0</v>
      </c>
      <c r="V4098" s="2">
        <v>156</v>
      </c>
      <c r="W4098" s="2">
        <v>26.52</v>
      </c>
      <c r="X4098" s="2">
        <v>0</v>
      </c>
    </row>
    <row r="4099" spans="6:24" x14ac:dyDescent="0.25">
      <c r="F4099" s="3">
        <v>93</v>
      </c>
      <c r="G4099" s="3">
        <v>0</v>
      </c>
      <c r="V4099" s="3">
        <v>162.9</v>
      </c>
      <c r="W4099" s="3">
        <v>27.69</v>
      </c>
      <c r="X4099" s="3">
        <v>0</v>
      </c>
    </row>
    <row r="4100" spans="6:24" x14ac:dyDescent="0.25">
      <c r="F4100" s="2">
        <v>64</v>
      </c>
      <c r="G4100" s="2">
        <v>0</v>
      </c>
      <c r="V4100" s="2">
        <v>211.4</v>
      </c>
      <c r="W4100" s="2">
        <v>35.94</v>
      </c>
      <c r="X4100" s="2">
        <v>0</v>
      </c>
    </row>
    <row r="4101" spans="6:24" x14ac:dyDescent="0.25">
      <c r="F4101" s="3">
        <v>108</v>
      </c>
      <c r="G4101" s="3">
        <v>0</v>
      </c>
      <c r="V4101" s="3">
        <v>157.30000000000001</v>
      </c>
      <c r="W4101" s="3">
        <v>26.74</v>
      </c>
      <c r="X4101" s="3">
        <v>0</v>
      </c>
    </row>
    <row r="4102" spans="6:24" x14ac:dyDescent="0.25">
      <c r="F4102" s="2">
        <v>112</v>
      </c>
      <c r="G4102" s="2">
        <v>0</v>
      </c>
      <c r="V4102" s="2">
        <v>172.7</v>
      </c>
      <c r="W4102" s="2">
        <v>29.36</v>
      </c>
      <c r="X4102" s="2">
        <v>0</v>
      </c>
    </row>
    <row r="4103" spans="6:24" x14ac:dyDescent="0.25">
      <c r="F4103" s="3">
        <v>77</v>
      </c>
      <c r="G4103" s="3">
        <v>0</v>
      </c>
      <c r="V4103" s="3">
        <v>196.6</v>
      </c>
      <c r="W4103" s="3">
        <v>33.42</v>
      </c>
      <c r="X4103" s="3">
        <v>0</v>
      </c>
    </row>
    <row r="4104" spans="6:24" x14ac:dyDescent="0.25">
      <c r="F4104" s="2">
        <v>68</v>
      </c>
      <c r="G4104" s="2">
        <v>0</v>
      </c>
      <c r="V4104" s="2">
        <v>147.69999999999999</v>
      </c>
      <c r="W4104" s="2">
        <v>25.11</v>
      </c>
      <c r="X4104" s="2">
        <v>0</v>
      </c>
    </row>
    <row r="4105" spans="6:24" x14ac:dyDescent="0.25">
      <c r="F4105" s="3">
        <v>83</v>
      </c>
      <c r="G4105" s="3">
        <v>1</v>
      </c>
      <c r="V4105" s="3">
        <v>197.6</v>
      </c>
      <c r="W4105" s="3">
        <v>33.590000000000003</v>
      </c>
      <c r="X4105" s="3">
        <v>1</v>
      </c>
    </row>
    <row r="4106" spans="6:24" x14ac:dyDescent="0.25">
      <c r="F4106" s="2">
        <v>87</v>
      </c>
      <c r="G4106" s="2">
        <v>0</v>
      </c>
      <c r="V4106" s="2">
        <v>186.7</v>
      </c>
      <c r="W4106" s="2">
        <v>31.74</v>
      </c>
      <c r="X4106" s="2">
        <v>0</v>
      </c>
    </row>
    <row r="4107" spans="6:24" x14ac:dyDescent="0.25">
      <c r="F4107" s="3">
        <v>43</v>
      </c>
      <c r="G4107" s="3">
        <v>0</v>
      </c>
      <c r="V4107" s="3">
        <v>198.5</v>
      </c>
      <c r="W4107" s="3">
        <v>33.75</v>
      </c>
      <c r="X4107" s="3">
        <v>0</v>
      </c>
    </row>
    <row r="4108" spans="6:24" x14ac:dyDescent="0.25">
      <c r="F4108" s="2">
        <v>113</v>
      </c>
      <c r="G4108" s="2">
        <v>0</v>
      </c>
      <c r="V4108" s="2">
        <v>161.1</v>
      </c>
      <c r="W4108" s="2">
        <v>27.39</v>
      </c>
      <c r="X4108" s="2">
        <v>0</v>
      </c>
    </row>
    <row r="4109" spans="6:24" x14ac:dyDescent="0.25">
      <c r="F4109" s="3">
        <v>95</v>
      </c>
      <c r="G4109" s="3">
        <v>0</v>
      </c>
      <c r="V4109" s="3">
        <v>190.8</v>
      </c>
      <c r="W4109" s="3">
        <v>32.44</v>
      </c>
      <c r="X4109" s="3">
        <v>0</v>
      </c>
    </row>
    <row r="4110" spans="6:24" x14ac:dyDescent="0.25">
      <c r="F4110" s="2">
        <v>30</v>
      </c>
      <c r="G4110" s="2">
        <v>0</v>
      </c>
      <c r="V4110" s="2">
        <v>195.2</v>
      </c>
      <c r="W4110" s="2">
        <v>33.18</v>
      </c>
      <c r="X4110" s="2">
        <v>0</v>
      </c>
    </row>
    <row r="4111" spans="6:24" x14ac:dyDescent="0.25">
      <c r="F4111" s="3">
        <v>172</v>
      </c>
      <c r="G4111" s="3">
        <v>1</v>
      </c>
      <c r="V4111" s="3">
        <v>290.5</v>
      </c>
      <c r="W4111" s="3">
        <v>49.39</v>
      </c>
      <c r="X4111" s="3">
        <v>1</v>
      </c>
    </row>
    <row r="4112" spans="6:24" x14ac:dyDescent="0.25">
      <c r="F4112" s="2">
        <v>82</v>
      </c>
      <c r="G4112" s="2">
        <v>0</v>
      </c>
      <c r="V4112" s="2">
        <v>165.2</v>
      </c>
      <c r="W4112" s="2">
        <v>28.08</v>
      </c>
      <c r="X4112" s="2">
        <v>0</v>
      </c>
    </row>
    <row r="4113" spans="6:24" x14ac:dyDescent="0.25">
      <c r="F4113" s="3">
        <v>95</v>
      </c>
      <c r="G4113" s="3">
        <v>0</v>
      </c>
      <c r="V4113" s="3">
        <v>198.9</v>
      </c>
      <c r="W4113" s="3">
        <v>33.81</v>
      </c>
      <c r="X4113" s="3">
        <v>0</v>
      </c>
    </row>
    <row r="4114" spans="6:24" x14ac:dyDescent="0.25">
      <c r="F4114" s="2">
        <v>97</v>
      </c>
      <c r="G4114" s="2">
        <v>0</v>
      </c>
      <c r="V4114" s="2">
        <v>169.2</v>
      </c>
      <c r="W4114" s="2">
        <v>28.76</v>
      </c>
      <c r="X4114" s="2">
        <v>0</v>
      </c>
    </row>
    <row r="4115" spans="6:24" x14ac:dyDescent="0.25">
      <c r="F4115" s="3">
        <v>115</v>
      </c>
      <c r="G4115" s="3">
        <v>1</v>
      </c>
      <c r="V4115" s="3">
        <v>275.5</v>
      </c>
      <c r="W4115" s="3">
        <v>46.84</v>
      </c>
      <c r="X4115" s="3">
        <v>1</v>
      </c>
    </row>
    <row r="4116" spans="6:24" x14ac:dyDescent="0.25">
      <c r="F4116" s="2">
        <v>94</v>
      </c>
      <c r="G4116" s="2">
        <v>0</v>
      </c>
      <c r="V4116" s="2">
        <v>226.6</v>
      </c>
      <c r="W4116" s="2">
        <v>38.520000000000003</v>
      </c>
      <c r="X4116" s="2">
        <v>0</v>
      </c>
    </row>
    <row r="4117" spans="6:24" x14ac:dyDescent="0.25">
      <c r="F4117" s="3">
        <v>88</v>
      </c>
      <c r="G4117" s="3">
        <v>0</v>
      </c>
      <c r="V4117" s="3">
        <v>158.19999999999999</v>
      </c>
      <c r="W4117" s="3">
        <v>26.89</v>
      </c>
      <c r="X4117" s="3">
        <v>0</v>
      </c>
    </row>
    <row r="4118" spans="6:24" x14ac:dyDescent="0.25">
      <c r="F4118" s="2">
        <v>95</v>
      </c>
      <c r="G4118" s="2">
        <v>0</v>
      </c>
      <c r="V4118" s="2">
        <v>186.4</v>
      </c>
      <c r="W4118" s="2">
        <v>31.69</v>
      </c>
      <c r="X4118" s="2">
        <v>0</v>
      </c>
    </row>
    <row r="4119" spans="6:24" x14ac:dyDescent="0.25">
      <c r="F4119" s="3">
        <v>52</v>
      </c>
      <c r="G4119" s="3">
        <v>0</v>
      </c>
      <c r="V4119" s="3">
        <v>165.8</v>
      </c>
      <c r="W4119" s="3">
        <v>28.19</v>
      </c>
      <c r="X4119" s="3">
        <v>0</v>
      </c>
    </row>
    <row r="4120" spans="6:24" x14ac:dyDescent="0.25">
      <c r="F4120" s="2">
        <v>91</v>
      </c>
      <c r="G4120" s="2">
        <v>0</v>
      </c>
      <c r="V4120" s="2">
        <v>143.19999999999999</v>
      </c>
      <c r="W4120" s="2">
        <v>24.34</v>
      </c>
      <c r="X4120" s="2">
        <v>0</v>
      </c>
    </row>
    <row r="4121" spans="6:24" x14ac:dyDescent="0.25">
      <c r="F4121" s="3">
        <v>163</v>
      </c>
      <c r="G4121" s="3">
        <v>0</v>
      </c>
      <c r="V4121" s="3">
        <v>238.6</v>
      </c>
      <c r="W4121" s="3">
        <v>40.56</v>
      </c>
      <c r="X4121" s="3">
        <v>0</v>
      </c>
    </row>
    <row r="4122" spans="6:24" x14ac:dyDescent="0.25">
      <c r="F4122" s="2">
        <v>145</v>
      </c>
      <c r="G4122" s="2">
        <v>0</v>
      </c>
      <c r="V4122" s="2">
        <v>113</v>
      </c>
      <c r="W4122" s="2">
        <v>19.21</v>
      </c>
      <c r="X4122" s="2">
        <v>0</v>
      </c>
    </row>
    <row r="4123" spans="6:24" x14ac:dyDescent="0.25">
      <c r="F4123" s="3">
        <v>116</v>
      </c>
      <c r="G4123" s="3">
        <v>0</v>
      </c>
      <c r="V4123" s="3">
        <v>149.6</v>
      </c>
      <c r="W4123" s="3">
        <v>25.43</v>
      </c>
      <c r="X4123" s="3">
        <v>0</v>
      </c>
    </row>
    <row r="4124" spans="6:24" x14ac:dyDescent="0.25">
      <c r="F4124" s="2">
        <v>95</v>
      </c>
      <c r="G4124" s="2">
        <v>0</v>
      </c>
      <c r="V4124" s="2">
        <v>232</v>
      </c>
      <c r="W4124" s="2">
        <v>39.44</v>
      </c>
      <c r="X4124" s="2">
        <v>0</v>
      </c>
    </row>
    <row r="4125" spans="6:24" x14ac:dyDescent="0.25">
      <c r="F4125" s="3">
        <v>49</v>
      </c>
      <c r="G4125" s="3">
        <v>0</v>
      </c>
      <c r="V4125" s="3">
        <v>167.2</v>
      </c>
      <c r="W4125" s="3">
        <v>28.42</v>
      </c>
      <c r="X4125" s="3">
        <v>0</v>
      </c>
    </row>
    <row r="4126" spans="6:24" x14ac:dyDescent="0.25">
      <c r="F4126" s="2">
        <v>121</v>
      </c>
      <c r="G4126" s="2">
        <v>0</v>
      </c>
      <c r="V4126" s="2">
        <v>162.4</v>
      </c>
      <c r="W4126" s="2">
        <v>27.61</v>
      </c>
      <c r="X4126" s="2">
        <v>0</v>
      </c>
    </row>
    <row r="4127" spans="6:24" x14ac:dyDescent="0.25">
      <c r="F4127" s="3">
        <v>39</v>
      </c>
      <c r="G4127" s="3">
        <v>0</v>
      </c>
      <c r="V4127" s="3">
        <v>189.6</v>
      </c>
      <c r="W4127" s="3">
        <v>32.229999999999997</v>
      </c>
      <c r="X4127" s="3">
        <v>0</v>
      </c>
    </row>
    <row r="4128" spans="6:24" x14ac:dyDescent="0.25">
      <c r="F4128" s="2">
        <v>41</v>
      </c>
      <c r="G4128" s="2">
        <v>0</v>
      </c>
      <c r="V4128" s="2">
        <v>247.6</v>
      </c>
      <c r="W4128" s="2">
        <v>42.09</v>
      </c>
      <c r="X4128" s="2">
        <v>0</v>
      </c>
    </row>
    <row r="4129" spans="6:24" x14ac:dyDescent="0.25">
      <c r="F4129" s="3">
        <v>60</v>
      </c>
      <c r="G4129" s="3">
        <v>0</v>
      </c>
      <c r="V4129" s="3">
        <v>179.4</v>
      </c>
      <c r="W4129" s="3">
        <v>30.5</v>
      </c>
      <c r="X4129" s="3">
        <v>0</v>
      </c>
    </row>
    <row r="4130" spans="6:24" x14ac:dyDescent="0.25">
      <c r="F4130" s="2">
        <v>158</v>
      </c>
      <c r="G4130" s="2">
        <v>0</v>
      </c>
      <c r="V4130" s="2">
        <v>245.1</v>
      </c>
      <c r="W4130" s="2">
        <v>41.67</v>
      </c>
      <c r="X4130" s="2">
        <v>0</v>
      </c>
    </row>
    <row r="4131" spans="6:24" x14ac:dyDescent="0.25">
      <c r="F4131" s="3">
        <v>121</v>
      </c>
      <c r="G4131" s="3">
        <v>0</v>
      </c>
      <c r="V4131" s="3">
        <v>127.2</v>
      </c>
      <c r="W4131" s="3">
        <v>21.62</v>
      </c>
      <c r="X4131" s="3">
        <v>0</v>
      </c>
    </row>
    <row r="4132" spans="6:24" x14ac:dyDescent="0.25">
      <c r="F4132" s="2">
        <v>45</v>
      </c>
      <c r="G4132" s="2">
        <v>0</v>
      </c>
      <c r="V4132" s="2">
        <v>142.69999999999999</v>
      </c>
      <c r="W4132" s="2">
        <v>24.26</v>
      </c>
      <c r="X4132" s="2">
        <v>0</v>
      </c>
    </row>
    <row r="4133" spans="6:24" x14ac:dyDescent="0.25">
      <c r="F4133" s="3">
        <v>154</v>
      </c>
      <c r="G4133" s="3">
        <v>0</v>
      </c>
      <c r="V4133" s="3">
        <v>94.5</v>
      </c>
      <c r="W4133" s="3">
        <v>16.07</v>
      </c>
      <c r="X4133" s="3">
        <v>0</v>
      </c>
    </row>
    <row r="4134" spans="6:24" x14ac:dyDescent="0.25">
      <c r="F4134" s="2">
        <v>127</v>
      </c>
      <c r="G4134" s="2">
        <v>0</v>
      </c>
      <c r="V4134" s="2">
        <v>241.7</v>
      </c>
      <c r="W4134" s="2">
        <v>41.09</v>
      </c>
      <c r="X4134" s="2">
        <v>0</v>
      </c>
    </row>
    <row r="4135" spans="6:24" x14ac:dyDescent="0.25">
      <c r="F4135" s="3">
        <v>74</v>
      </c>
      <c r="G4135" s="3">
        <v>1</v>
      </c>
      <c r="V4135" s="3">
        <v>267.5</v>
      </c>
      <c r="W4135" s="3">
        <v>45.48</v>
      </c>
      <c r="X4135" s="3">
        <v>1</v>
      </c>
    </row>
    <row r="4136" spans="6:24" x14ac:dyDescent="0.25">
      <c r="F4136" s="2">
        <v>26</v>
      </c>
      <c r="G4136" s="2">
        <v>1</v>
      </c>
      <c r="V4136" s="2">
        <v>290.10000000000002</v>
      </c>
      <c r="W4136" s="2">
        <v>49.32</v>
      </c>
      <c r="X4136" s="2">
        <v>1</v>
      </c>
    </row>
    <row r="4137" spans="6:24" x14ac:dyDescent="0.25">
      <c r="F4137" s="3">
        <v>101</v>
      </c>
      <c r="G4137" s="3">
        <v>0</v>
      </c>
      <c r="V4137" s="3">
        <v>240.5</v>
      </c>
      <c r="W4137" s="3">
        <v>40.89</v>
      </c>
      <c r="X4137" s="3">
        <v>0</v>
      </c>
    </row>
    <row r="4138" spans="6:24" x14ac:dyDescent="0.25">
      <c r="F4138" s="2">
        <v>67</v>
      </c>
      <c r="G4138" s="2">
        <v>0</v>
      </c>
      <c r="V4138" s="2">
        <v>284.5</v>
      </c>
      <c r="W4138" s="2">
        <v>48.37</v>
      </c>
      <c r="X4138" s="2">
        <v>0</v>
      </c>
    </row>
    <row r="4139" spans="6:24" x14ac:dyDescent="0.25">
      <c r="F4139" s="3">
        <v>142</v>
      </c>
      <c r="G4139" s="3">
        <v>0</v>
      </c>
      <c r="V4139" s="3">
        <v>131.69999999999999</v>
      </c>
      <c r="W4139" s="3">
        <v>22.39</v>
      </c>
      <c r="X4139" s="3">
        <v>0</v>
      </c>
    </row>
    <row r="4140" spans="6:24" x14ac:dyDescent="0.25">
      <c r="F4140" s="2">
        <v>183</v>
      </c>
      <c r="G4140" s="2">
        <v>0</v>
      </c>
      <c r="V4140" s="2">
        <v>211.9</v>
      </c>
      <c r="W4140" s="2">
        <v>36.020000000000003</v>
      </c>
      <c r="X4140" s="2">
        <v>0</v>
      </c>
    </row>
    <row r="4141" spans="6:24" x14ac:dyDescent="0.25">
      <c r="F4141" s="3">
        <v>202</v>
      </c>
      <c r="G4141" s="3">
        <v>0</v>
      </c>
      <c r="V4141" s="3">
        <v>168.9</v>
      </c>
      <c r="W4141" s="3">
        <v>28.71</v>
      </c>
      <c r="X4141" s="3">
        <v>0</v>
      </c>
    </row>
    <row r="4142" spans="6:24" x14ac:dyDescent="0.25">
      <c r="F4142" s="2">
        <v>24</v>
      </c>
      <c r="G4142" s="2">
        <v>0</v>
      </c>
      <c r="V4142" s="2">
        <v>230.5</v>
      </c>
      <c r="W4142" s="2">
        <v>39.19</v>
      </c>
      <c r="X4142" s="2">
        <v>0</v>
      </c>
    </row>
    <row r="4143" spans="6:24" x14ac:dyDescent="0.25">
      <c r="F4143" s="3">
        <v>36</v>
      </c>
      <c r="G4143" s="3">
        <v>0</v>
      </c>
      <c r="V4143" s="3">
        <v>195.5</v>
      </c>
      <c r="W4143" s="3">
        <v>33.24</v>
      </c>
      <c r="X4143" s="3">
        <v>0</v>
      </c>
    </row>
    <row r="4144" spans="6:24" x14ac:dyDescent="0.25">
      <c r="F4144" s="2">
        <v>167</v>
      </c>
      <c r="G4144" s="2">
        <v>0</v>
      </c>
      <c r="V4144" s="2">
        <v>112.3</v>
      </c>
      <c r="W4144" s="2">
        <v>19.09</v>
      </c>
      <c r="X4144" s="2">
        <v>0</v>
      </c>
    </row>
    <row r="4145" spans="6:24" x14ac:dyDescent="0.25">
      <c r="F4145" s="3">
        <v>118</v>
      </c>
      <c r="G4145" s="3">
        <v>0</v>
      </c>
      <c r="V4145" s="3">
        <v>103.6</v>
      </c>
      <c r="W4145" s="3">
        <v>17.61</v>
      </c>
      <c r="X4145" s="3">
        <v>0</v>
      </c>
    </row>
    <row r="4146" spans="6:24" x14ac:dyDescent="0.25">
      <c r="F4146" s="2">
        <v>136</v>
      </c>
      <c r="G4146" s="2">
        <v>0</v>
      </c>
      <c r="V4146" s="2">
        <v>121.5</v>
      </c>
      <c r="W4146" s="2">
        <v>20.66</v>
      </c>
      <c r="X4146" s="2">
        <v>0</v>
      </c>
    </row>
    <row r="4147" spans="6:24" x14ac:dyDescent="0.25">
      <c r="F4147" s="3">
        <v>77</v>
      </c>
      <c r="G4147" s="3">
        <v>0</v>
      </c>
      <c r="V4147" s="3">
        <v>175.8</v>
      </c>
      <c r="W4147" s="3">
        <v>29.89</v>
      </c>
      <c r="X4147" s="3">
        <v>0</v>
      </c>
    </row>
    <row r="4148" spans="6:24" x14ac:dyDescent="0.25">
      <c r="F4148" s="2">
        <v>133</v>
      </c>
      <c r="G4148" s="2">
        <v>0</v>
      </c>
      <c r="V4148" s="2">
        <v>165.9</v>
      </c>
      <c r="W4148" s="2">
        <v>28.2</v>
      </c>
      <c r="X4148" s="2">
        <v>0</v>
      </c>
    </row>
    <row r="4149" spans="6:24" x14ac:dyDescent="0.25">
      <c r="F4149" s="3">
        <v>122</v>
      </c>
      <c r="G4149" s="3">
        <v>0</v>
      </c>
      <c r="V4149" s="3">
        <v>152</v>
      </c>
      <c r="W4149" s="3">
        <v>25.84</v>
      </c>
      <c r="X4149" s="3">
        <v>0</v>
      </c>
    </row>
    <row r="4150" spans="6:24" x14ac:dyDescent="0.25">
      <c r="F4150" s="2">
        <v>19</v>
      </c>
      <c r="G4150" s="2">
        <v>0</v>
      </c>
      <c r="V4150" s="2">
        <v>146.80000000000001</v>
      </c>
      <c r="W4150" s="2">
        <v>24.96</v>
      </c>
      <c r="X4150" s="2">
        <v>0</v>
      </c>
    </row>
    <row r="4151" spans="6:24" x14ac:dyDescent="0.25">
      <c r="F4151" s="3">
        <v>140</v>
      </c>
      <c r="G4151" s="3">
        <v>0</v>
      </c>
      <c r="V4151" s="3">
        <v>201.9</v>
      </c>
      <c r="W4151" s="3">
        <v>34.32</v>
      </c>
      <c r="X4151" s="3">
        <v>0</v>
      </c>
    </row>
    <row r="4152" spans="6:24" x14ac:dyDescent="0.25">
      <c r="F4152" s="2">
        <v>119</v>
      </c>
      <c r="G4152" s="2">
        <v>0</v>
      </c>
      <c r="V4152" s="2">
        <v>121.4</v>
      </c>
      <c r="W4152" s="2">
        <v>20.64</v>
      </c>
      <c r="X4152" s="2">
        <v>0</v>
      </c>
    </row>
    <row r="4153" spans="6:24" x14ac:dyDescent="0.25">
      <c r="F4153" s="3">
        <v>80</v>
      </c>
      <c r="G4153" s="3">
        <v>0</v>
      </c>
      <c r="V4153" s="3">
        <v>243.4</v>
      </c>
      <c r="W4153" s="3">
        <v>41.38</v>
      </c>
      <c r="X4153" s="3">
        <v>0</v>
      </c>
    </row>
    <row r="4154" spans="6:24" x14ac:dyDescent="0.25">
      <c r="F4154" s="2">
        <v>116</v>
      </c>
      <c r="G4154" s="2">
        <v>0</v>
      </c>
      <c r="V4154" s="2">
        <v>152.4</v>
      </c>
      <c r="W4154" s="2">
        <v>25.91</v>
      </c>
      <c r="X4154" s="2">
        <v>0</v>
      </c>
    </row>
    <row r="4155" spans="6:24" x14ac:dyDescent="0.25">
      <c r="F4155" s="3">
        <v>87</v>
      </c>
      <c r="G4155" s="3">
        <v>0</v>
      </c>
      <c r="V4155" s="3">
        <v>139.69999999999999</v>
      </c>
      <c r="W4155" s="3">
        <v>23.75</v>
      </c>
      <c r="X4155" s="3">
        <v>0</v>
      </c>
    </row>
    <row r="4156" spans="6:24" x14ac:dyDescent="0.25">
      <c r="F4156" s="2">
        <v>7</v>
      </c>
      <c r="G4156" s="2">
        <v>0</v>
      </c>
      <c r="V4156" s="2">
        <v>170.2</v>
      </c>
      <c r="W4156" s="2">
        <v>28.93</v>
      </c>
      <c r="X4156" s="2">
        <v>0</v>
      </c>
    </row>
    <row r="4157" spans="6:24" x14ac:dyDescent="0.25">
      <c r="F4157" s="3">
        <v>25</v>
      </c>
      <c r="G4157" s="3">
        <v>1</v>
      </c>
      <c r="V4157" s="3">
        <v>144.1</v>
      </c>
      <c r="W4157" s="3">
        <v>24.5</v>
      </c>
      <c r="X4157" s="3">
        <v>1</v>
      </c>
    </row>
    <row r="4158" spans="6:24" x14ac:dyDescent="0.25">
      <c r="F4158" s="2">
        <v>133</v>
      </c>
      <c r="G4158" s="2">
        <v>0</v>
      </c>
      <c r="V4158" s="2">
        <v>128.9</v>
      </c>
      <c r="W4158" s="2">
        <v>21.91</v>
      </c>
      <c r="X4158" s="2">
        <v>0</v>
      </c>
    </row>
    <row r="4159" spans="6:24" x14ac:dyDescent="0.25">
      <c r="F4159" s="3">
        <v>63</v>
      </c>
      <c r="G4159" s="3">
        <v>0</v>
      </c>
      <c r="V4159" s="3">
        <v>6.6</v>
      </c>
      <c r="W4159" s="3">
        <v>1.1200000000000001</v>
      </c>
      <c r="X4159" s="3">
        <v>0</v>
      </c>
    </row>
    <row r="4160" spans="6:24" x14ac:dyDescent="0.25">
      <c r="F4160" s="2">
        <v>120</v>
      </c>
      <c r="G4160" s="2">
        <v>0</v>
      </c>
      <c r="V4160" s="2">
        <v>94.3</v>
      </c>
      <c r="W4160" s="2">
        <v>16.03</v>
      </c>
      <c r="X4160" s="2">
        <v>0</v>
      </c>
    </row>
    <row r="4161" spans="6:24" x14ac:dyDescent="0.25">
      <c r="F4161" s="3">
        <v>39</v>
      </c>
      <c r="G4161" s="3">
        <v>0</v>
      </c>
      <c r="V4161" s="3">
        <v>230.7</v>
      </c>
      <c r="W4161" s="3">
        <v>39.22</v>
      </c>
      <c r="X4161" s="3">
        <v>0</v>
      </c>
    </row>
    <row r="4162" spans="6:24" x14ac:dyDescent="0.25">
      <c r="F4162" s="2">
        <v>132</v>
      </c>
      <c r="G4162" s="2">
        <v>1</v>
      </c>
      <c r="V4162" s="2">
        <v>144.30000000000001</v>
      </c>
      <c r="W4162" s="2">
        <v>24.53</v>
      </c>
      <c r="X4162" s="2">
        <v>1</v>
      </c>
    </row>
    <row r="4163" spans="6:24" x14ac:dyDescent="0.25">
      <c r="F4163" s="3">
        <v>108</v>
      </c>
      <c r="G4163" s="3">
        <v>0</v>
      </c>
      <c r="V4163" s="3">
        <v>126</v>
      </c>
      <c r="W4163" s="3">
        <v>21.42</v>
      </c>
      <c r="X4163" s="3">
        <v>0</v>
      </c>
    </row>
    <row r="4164" spans="6:24" x14ac:dyDescent="0.25">
      <c r="F4164" s="2">
        <v>76</v>
      </c>
      <c r="G4164" s="2">
        <v>0</v>
      </c>
      <c r="V4164" s="2">
        <v>143.30000000000001</v>
      </c>
      <c r="W4164" s="2">
        <v>24.36</v>
      </c>
      <c r="X4164" s="2">
        <v>0</v>
      </c>
    </row>
    <row r="4165" spans="6:24" x14ac:dyDescent="0.25">
      <c r="F4165" s="3">
        <v>95</v>
      </c>
      <c r="G4165" s="3">
        <v>0</v>
      </c>
      <c r="V4165" s="3">
        <v>88</v>
      </c>
      <c r="W4165" s="3">
        <v>14.96</v>
      </c>
      <c r="X4165" s="3">
        <v>0</v>
      </c>
    </row>
    <row r="4166" spans="6:24" x14ac:dyDescent="0.25">
      <c r="F4166" s="2">
        <v>120</v>
      </c>
      <c r="G4166" s="2">
        <v>0</v>
      </c>
      <c r="V4166" s="2">
        <v>121</v>
      </c>
      <c r="W4166" s="2">
        <v>20.57</v>
      </c>
      <c r="X4166" s="2">
        <v>0</v>
      </c>
    </row>
    <row r="4167" spans="6:24" x14ac:dyDescent="0.25">
      <c r="F4167" s="3">
        <v>51</v>
      </c>
      <c r="G4167" s="3">
        <v>0</v>
      </c>
      <c r="V4167" s="3">
        <v>212.9</v>
      </c>
      <c r="W4167" s="3">
        <v>36.19</v>
      </c>
      <c r="X4167" s="3">
        <v>0</v>
      </c>
    </row>
    <row r="4168" spans="6:24" x14ac:dyDescent="0.25">
      <c r="F4168" s="2">
        <v>61</v>
      </c>
      <c r="G4168" s="2">
        <v>0</v>
      </c>
      <c r="V4168" s="2">
        <v>217.5</v>
      </c>
      <c r="W4168" s="2">
        <v>36.979999999999997</v>
      </c>
      <c r="X4168" s="2">
        <v>0</v>
      </c>
    </row>
    <row r="4169" spans="6:24" x14ac:dyDescent="0.25">
      <c r="F4169" s="3">
        <v>17</v>
      </c>
      <c r="G4169" s="3">
        <v>0</v>
      </c>
      <c r="V4169" s="3">
        <v>138.1</v>
      </c>
      <c r="W4169" s="3">
        <v>23.48</v>
      </c>
      <c r="X4169" s="3">
        <v>0</v>
      </c>
    </row>
    <row r="4170" spans="6:24" x14ac:dyDescent="0.25">
      <c r="F4170" s="2">
        <v>98</v>
      </c>
      <c r="G4170" s="2">
        <v>0</v>
      </c>
      <c r="V4170" s="2">
        <v>212.1</v>
      </c>
      <c r="W4170" s="2">
        <v>36.06</v>
      </c>
      <c r="X4170" s="2">
        <v>0</v>
      </c>
    </row>
    <row r="4171" spans="6:24" x14ac:dyDescent="0.25">
      <c r="F4171" s="3">
        <v>181</v>
      </c>
      <c r="G4171" s="3">
        <v>0</v>
      </c>
      <c r="V4171" s="3">
        <v>196</v>
      </c>
      <c r="W4171" s="3">
        <v>33.32</v>
      </c>
      <c r="X4171" s="3">
        <v>0</v>
      </c>
    </row>
    <row r="4172" spans="6:24" x14ac:dyDescent="0.25">
      <c r="F4172" s="2">
        <v>114</v>
      </c>
      <c r="G4172" s="2">
        <v>0</v>
      </c>
      <c r="V4172" s="2">
        <v>186.2</v>
      </c>
      <c r="W4172" s="2">
        <v>31.65</v>
      </c>
      <c r="X4172" s="2">
        <v>0</v>
      </c>
    </row>
    <row r="4173" spans="6:24" x14ac:dyDescent="0.25">
      <c r="F4173" s="3">
        <v>111</v>
      </c>
      <c r="G4173" s="3">
        <v>0</v>
      </c>
      <c r="V4173" s="3">
        <v>145.80000000000001</v>
      </c>
      <c r="W4173" s="3">
        <v>24.79</v>
      </c>
      <c r="X4173" s="3">
        <v>0</v>
      </c>
    </row>
    <row r="4174" spans="6:24" x14ac:dyDescent="0.25">
      <c r="F4174" s="2">
        <v>160</v>
      </c>
      <c r="G4174" s="2">
        <v>0</v>
      </c>
      <c r="V4174" s="2">
        <v>137</v>
      </c>
      <c r="W4174" s="2">
        <v>23.29</v>
      </c>
      <c r="X4174" s="2">
        <v>0</v>
      </c>
    </row>
    <row r="4175" spans="6:24" x14ac:dyDescent="0.25">
      <c r="F4175" s="3">
        <v>58</v>
      </c>
      <c r="G4175" s="3">
        <v>0</v>
      </c>
      <c r="V4175" s="3">
        <v>191.3</v>
      </c>
      <c r="W4175" s="3">
        <v>32.520000000000003</v>
      </c>
      <c r="X4175" s="3">
        <v>0</v>
      </c>
    </row>
    <row r="4176" spans="6:24" x14ac:dyDescent="0.25">
      <c r="F4176" s="2">
        <v>89</v>
      </c>
      <c r="G4176" s="2">
        <v>0</v>
      </c>
      <c r="V4176" s="2">
        <v>86</v>
      </c>
      <c r="W4176" s="2">
        <v>14.62</v>
      </c>
      <c r="X4176" s="2">
        <v>0</v>
      </c>
    </row>
    <row r="4177" spans="6:24" x14ac:dyDescent="0.25">
      <c r="F4177" s="3">
        <v>71</v>
      </c>
      <c r="G4177" s="3">
        <v>0</v>
      </c>
      <c r="V4177" s="3">
        <v>139.80000000000001</v>
      </c>
      <c r="W4177" s="3">
        <v>23.77</v>
      </c>
      <c r="X4177" s="3">
        <v>0</v>
      </c>
    </row>
    <row r="4178" spans="6:24" x14ac:dyDescent="0.25">
      <c r="F4178" s="2">
        <v>141</v>
      </c>
      <c r="G4178" s="2">
        <v>1</v>
      </c>
      <c r="V4178" s="2">
        <v>301.39999999999998</v>
      </c>
      <c r="W4178" s="2">
        <v>51.24</v>
      </c>
      <c r="X4178" s="2">
        <v>1</v>
      </c>
    </row>
    <row r="4179" spans="6:24" x14ac:dyDescent="0.25">
      <c r="F4179" s="3">
        <v>1</v>
      </c>
      <c r="G4179" s="3">
        <v>0</v>
      </c>
      <c r="V4179" s="3">
        <v>195</v>
      </c>
      <c r="W4179" s="3">
        <v>33.15</v>
      </c>
      <c r="X4179" s="3">
        <v>0</v>
      </c>
    </row>
    <row r="4180" spans="6:24" x14ac:dyDescent="0.25">
      <c r="F4180" s="2">
        <v>50</v>
      </c>
      <c r="G4180" s="2">
        <v>0</v>
      </c>
      <c r="V4180" s="2">
        <v>202</v>
      </c>
      <c r="W4180" s="2">
        <v>34.340000000000003</v>
      </c>
      <c r="X4180" s="2">
        <v>0</v>
      </c>
    </row>
    <row r="4181" spans="6:24" x14ac:dyDescent="0.25">
      <c r="F4181" s="3">
        <v>38</v>
      </c>
      <c r="G4181" s="3">
        <v>1</v>
      </c>
      <c r="V4181" s="3">
        <v>211.6</v>
      </c>
      <c r="W4181" s="3">
        <v>35.97</v>
      </c>
      <c r="X4181" s="3">
        <v>1</v>
      </c>
    </row>
    <row r="4182" spans="6:24" x14ac:dyDescent="0.25">
      <c r="F4182" s="2">
        <v>77</v>
      </c>
      <c r="G4182" s="2">
        <v>1</v>
      </c>
      <c r="V4182" s="2">
        <v>323.7</v>
      </c>
      <c r="W4182" s="2">
        <v>55.03</v>
      </c>
      <c r="X4182" s="2">
        <v>1</v>
      </c>
    </row>
    <row r="4183" spans="6:24" x14ac:dyDescent="0.25">
      <c r="F4183" s="3">
        <v>155</v>
      </c>
      <c r="G4183" s="3">
        <v>0</v>
      </c>
      <c r="V4183" s="3">
        <v>214.2</v>
      </c>
      <c r="W4183" s="3">
        <v>36.409999999999997</v>
      </c>
      <c r="X4183" s="3">
        <v>0</v>
      </c>
    </row>
    <row r="4184" spans="6:24" x14ac:dyDescent="0.25">
      <c r="F4184" s="2">
        <v>65</v>
      </c>
      <c r="G4184" s="2">
        <v>1</v>
      </c>
      <c r="V4184" s="2">
        <v>143.6</v>
      </c>
      <c r="W4184" s="2">
        <v>24.41</v>
      </c>
      <c r="X4184" s="2">
        <v>1</v>
      </c>
    </row>
    <row r="4185" spans="6:24" x14ac:dyDescent="0.25">
      <c r="F4185" s="3">
        <v>102</v>
      </c>
      <c r="G4185" s="3">
        <v>0</v>
      </c>
      <c r="V4185" s="3">
        <v>135.69999999999999</v>
      </c>
      <c r="W4185" s="3">
        <v>23.07</v>
      </c>
      <c r="X4185" s="3">
        <v>0</v>
      </c>
    </row>
    <row r="4186" spans="6:24" x14ac:dyDescent="0.25">
      <c r="F4186" s="2">
        <v>97</v>
      </c>
      <c r="G4186" s="2">
        <v>0</v>
      </c>
      <c r="V4186" s="2">
        <v>203.1</v>
      </c>
      <c r="W4186" s="2">
        <v>34.53</v>
      </c>
      <c r="X4186" s="2">
        <v>0</v>
      </c>
    </row>
    <row r="4187" spans="6:24" x14ac:dyDescent="0.25">
      <c r="F4187" s="3">
        <v>110</v>
      </c>
      <c r="G4187" s="3">
        <v>1</v>
      </c>
      <c r="V4187" s="3">
        <v>281.2</v>
      </c>
      <c r="W4187" s="3">
        <v>47.8</v>
      </c>
      <c r="X4187" s="3">
        <v>1</v>
      </c>
    </row>
    <row r="4188" spans="6:24" x14ac:dyDescent="0.25">
      <c r="F4188" s="2">
        <v>52</v>
      </c>
      <c r="G4188" s="2">
        <v>0</v>
      </c>
      <c r="V4188" s="2">
        <v>207.1</v>
      </c>
      <c r="W4188" s="2">
        <v>35.21</v>
      </c>
      <c r="X4188" s="2">
        <v>0</v>
      </c>
    </row>
    <row r="4189" spans="6:24" x14ac:dyDescent="0.25">
      <c r="F4189" s="3">
        <v>66</v>
      </c>
      <c r="G4189" s="3">
        <v>0</v>
      </c>
      <c r="V4189" s="3">
        <v>145.6</v>
      </c>
      <c r="W4189" s="3">
        <v>24.75</v>
      </c>
      <c r="X4189" s="3">
        <v>0</v>
      </c>
    </row>
    <row r="4190" spans="6:24" x14ac:dyDescent="0.25">
      <c r="F4190" s="2">
        <v>82</v>
      </c>
      <c r="G4190" s="2">
        <v>0</v>
      </c>
      <c r="V4190" s="2">
        <v>202.9</v>
      </c>
      <c r="W4190" s="2">
        <v>34.49</v>
      </c>
      <c r="X4190" s="2">
        <v>0</v>
      </c>
    </row>
    <row r="4191" spans="6:24" x14ac:dyDescent="0.25">
      <c r="F4191" s="3">
        <v>129</v>
      </c>
      <c r="G4191" s="3">
        <v>0</v>
      </c>
      <c r="V4191" s="3">
        <v>210.7</v>
      </c>
      <c r="W4191" s="3">
        <v>35.82</v>
      </c>
      <c r="X4191" s="3">
        <v>0</v>
      </c>
    </row>
    <row r="4192" spans="6:24" x14ac:dyDescent="0.25">
      <c r="F4192" s="2">
        <v>93</v>
      </c>
      <c r="G4192" s="2">
        <v>0</v>
      </c>
      <c r="V4192" s="2">
        <v>217.2</v>
      </c>
      <c r="W4192" s="2">
        <v>36.92</v>
      </c>
      <c r="X4192" s="2">
        <v>0</v>
      </c>
    </row>
    <row r="4193" spans="6:24" x14ac:dyDescent="0.25">
      <c r="F4193" s="3">
        <v>120</v>
      </c>
      <c r="G4193" s="3">
        <v>0</v>
      </c>
      <c r="V4193" s="3">
        <v>198</v>
      </c>
      <c r="W4193" s="3">
        <v>33.659999999999997</v>
      </c>
      <c r="X4193" s="3">
        <v>0</v>
      </c>
    </row>
    <row r="4194" spans="6:24" x14ac:dyDescent="0.25">
      <c r="F4194" s="2">
        <v>149</v>
      </c>
      <c r="G4194" s="2">
        <v>0</v>
      </c>
      <c r="V4194" s="2">
        <v>212.8</v>
      </c>
      <c r="W4194" s="2">
        <v>36.18</v>
      </c>
      <c r="X4194" s="2">
        <v>0</v>
      </c>
    </row>
    <row r="4195" spans="6:24" x14ac:dyDescent="0.25">
      <c r="F4195" s="3">
        <v>62</v>
      </c>
      <c r="G4195" s="3">
        <v>1</v>
      </c>
      <c r="V4195" s="3">
        <v>180.9</v>
      </c>
      <c r="W4195" s="3">
        <v>30.75</v>
      </c>
      <c r="X4195" s="3">
        <v>1</v>
      </c>
    </row>
    <row r="4196" spans="6:24" x14ac:dyDescent="0.25">
      <c r="F4196" s="2">
        <v>80</v>
      </c>
      <c r="G4196" s="2">
        <v>0</v>
      </c>
      <c r="V4196" s="2">
        <v>209.9</v>
      </c>
      <c r="W4196" s="2">
        <v>35.68</v>
      </c>
      <c r="X4196" s="2">
        <v>0</v>
      </c>
    </row>
    <row r="4197" spans="6:24" x14ac:dyDescent="0.25">
      <c r="F4197" s="3">
        <v>30</v>
      </c>
      <c r="G4197" s="3">
        <v>1</v>
      </c>
      <c r="V4197" s="3">
        <v>112.9</v>
      </c>
      <c r="W4197" s="3">
        <v>19.190000000000001</v>
      </c>
      <c r="X4197" s="3">
        <v>1</v>
      </c>
    </row>
    <row r="4198" spans="6:24" x14ac:dyDescent="0.25">
      <c r="F4198" s="2">
        <v>89</v>
      </c>
      <c r="G4198" s="2">
        <v>0</v>
      </c>
      <c r="V4198" s="2">
        <v>242.5</v>
      </c>
      <c r="W4198" s="2">
        <v>41.23</v>
      </c>
      <c r="X4198" s="2">
        <v>0</v>
      </c>
    </row>
    <row r="4199" spans="6:24" x14ac:dyDescent="0.25">
      <c r="F4199" s="3">
        <v>57</v>
      </c>
      <c r="G4199" s="3">
        <v>0</v>
      </c>
      <c r="V4199" s="3">
        <v>190.1</v>
      </c>
      <c r="W4199" s="3">
        <v>32.32</v>
      </c>
      <c r="X4199" s="3">
        <v>0</v>
      </c>
    </row>
    <row r="4200" spans="6:24" x14ac:dyDescent="0.25">
      <c r="F4200" s="2">
        <v>145</v>
      </c>
      <c r="G4200" s="2">
        <v>0</v>
      </c>
      <c r="V4200" s="2">
        <v>185.9</v>
      </c>
      <c r="W4200" s="2">
        <v>31.6</v>
      </c>
      <c r="X4200" s="2">
        <v>0</v>
      </c>
    </row>
    <row r="4201" spans="6:24" x14ac:dyDescent="0.25">
      <c r="F4201" s="3">
        <v>132</v>
      </c>
      <c r="G4201" s="3">
        <v>1</v>
      </c>
      <c r="V4201" s="3">
        <v>265.8</v>
      </c>
      <c r="W4201" s="3">
        <v>45.19</v>
      </c>
      <c r="X4201" s="3">
        <v>1</v>
      </c>
    </row>
    <row r="4202" spans="6:24" x14ac:dyDescent="0.25">
      <c r="F4202" s="2">
        <v>57</v>
      </c>
      <c r="G4202" s="2">
        <v>0</v>
      </c>
      <c r="V4202" s="2">
        <v>217.1</v>
      </c>
      <c r="W4202" s="2">
        <v>36.909999999999997</v>
      </c>
      <c r="X4202" s="2">
        <v>0</v>
      </c>
    </row>
    <row r="4203" spans="6:24" x14ac:dyDescent="0.25">
      <c r="F4203" s="3">
        <v>175</v>
      </c>
      <c r="G4203" s="3">
        <v>0</v>
      </c>
      <c r="V4203" s="3">
        <v>161.19999999999999</v>
      </c>
      <c r="W4203" s="3">
        <v>27.4</v>
      </c>
      <c r="X4203" s="3">
        <v>0</v>
      </c>
    </row>
    <row r="4204" spans="6:24" x14ac:dyDescent="0.25">
      <c r="F4204" s="2">
        <v>50</v>
      </c>
      <c r="G4204" s="2">
        <v>0</v>
      </c>
      <c r="V4204" s="2">
        <v>198.7</v>
      </c>
      <c r="W4204" s="2">
        <v>33.78</v>
      </c>
      <c r="X4204" s="2">
        <v>0</v>
      </c>
    </row>
    <row r="4205" spans="6:24" x14ac:dyDescent="0.25">
      <c r="F4205" s="3">
        <v>114</v>
      </c>
      <c r="G4205" s="3">
        <v>1</v>
      </c>
      <c r="V4205" s="3">
        <v>136.4</v>
      </c>
      <c r="W4205" s="3">
        <v>23.19</v>
      </c>
      <c r="X4205" s="3">
        <v>1</v>
      </c>
    </row>
    <row r="4206" spans="6:24" x14ac:dyDescent="0.25">
      <c r="F4206" s="2">
        <v>154</v>
      </c>
      <c r="G4206" s="2">
        <v>0</v>
      </c>
      <c r="V4206" s="2">
        <v>162</v>
      </c>
      <c r="W4206" s="2">
        <v>27.54</v>
      </c>
      <c r="X4206" s="2">
        <v>0</v>
      </c>
    </row>
    <row r="4207" spans="6:24" x14ac:dyDescent="0.25">
      <c r="F4207" s="3">
        <v>152</v>
      </c>
      <c r="G4207" s="3">
        <v>0</v>
      </c>
      <c r="V4207" s="3">
        <v>189.5</v>
      </c>
      <c r="W4207" s="3">
        <v>32.22</v>
      </c>
      <c r="X4207" s="3">
        <v>0</v>
      </c>
    </row>
    <row r="4208" spans="6:24" x14ac:dyDescent="0.25">
      <c r="F4208" s="2">
        <v>102</v>
      </c>
      <c r="G4208" s="2">
        <v>0</v>
      </c>
      <c r="V4208" s="2">
        <v>144.4</v>
      </c>
      <c r="W4208" s="2">
        <v>24.55</v>
      </c>
      <c r="X4208" s="2">
        <v>0</v>
      </c>
    </row>
    <row r="4209" spans="6:24" x14ac:dyDescent="0.25">
      <c r="F4209" s="3">
        <v>110</v>
      </c>
      <c r="G4209" s="3">
        <v>0</v>
      </c>
      <c r="V4209" s="3">
        <v>170.1</v>
      </c>
      <c r="W4209" s="3">
        <v>28.92</v>
      </c>
      <c r="X4209" s="3">
        <v>0</v>
      </c>
    </row>
    <row r="4210" spans="6:24" x14ac:dyDescent="0.25">
      <c r="F4210" s="2">
        <v>90</v>
      </c>
      <c r="G4210" s="2">
        <v>1</v>
      </c>
      <c r="V4210" s="2">
        <v>104</v>
      </c>
      <c r="W4210" s="2">
        <v>17.68</v>
      </c>
      <c r="X4210" s="2">
        <v>1</v>
      </c>
    </row>
    <row r="4211" spans="6:24" x14ac:dyDescent="0.25">
      <c r="F4211" s="3">
        <v>88</v>
      </c>
      <c r="G4211" s="3">
        <v>0</v>
      </c>
      <c r="V4211" s="3">
        <v>204.8</v>
      </c>
      <c r="W4211" s="3">
        <v>34.82</v>
      </c>
      <c r="X4211" s="3">
        <v>0</v>
      </c>
    </row>
    <row r="4212" spans="6:24" x14ac:dyDescent="0.25">
      <c r="F4212" s="2">
        <v>97</v>
      </c>
      <c r="G4212" s="2">
        <v>0</v>
      </c>
      <c r="V4212" s="2">
        <v>197.8</v>
      </c>
      <c r="W4212" s="2">
        <v>33.630000000000003</v>
      </c>
      <c r="X4212" s="2">
        <v>0</v>
      </c>
    </row>
    <row r="4213" spans="6:24" x14ac:dyDescent="0.25">
      <c r="F4213" s="3">
        <v>115</v>
      </c>
      <c r="G4213" s="3">
        <v>0</v>
      </c>
      <c r="V4213" s="3">
        <v>211.1</v>
      </c>
      <c r="W4213" s="3">
        <v>35.89</v>
      </c>
      <c r="X4213" s="3">
        <v>0</v>
      </c>
    </row>
    <row r="4214" spans="6:24" x14ac:dyDescent="0.25">
      <c r="F4214" s="2">
        <v>88</v>
      </c>
      <c r="G4214" s="2">
        <v>0</v>
      </c>
      <c r="V4214" s="2">
        <v>202.6</v>
      </c>
      <c r="W4214" s="2">
        <v>34.44</v>
      </c>
      <c r="X4214" s="2">
        <v>0</v>
      </c>
    </row>
    <row r="4215" spans="6:24" x14ac:dyDescent="0.25">
      <c r="F4215" s="3">
        <v>137</v>
      </c>
      <c r="G4215" s="3">
        <v>1</v>
      </c>
      <c r="V4215" s="3">
        <v>312.39999999999998</v>
      </c>
      <c r="W4215" s="3">
        <v>53.11</v>
      </c>
      <c r="X4215" s="3">
        <v>1</v>
      </c>
    </row>
    <row r="4216" spans="6:24" x14ac:dyDescent="0.25">
      <c r="F4216" s="2">
        <v>128</v>
      </c>
      <c r="G4216" s="2">
        <v>0</v>
      </c>
      <c r="V4216" s="2">
        <v>184.8</v>
      </c>
      <c r="W4216" s="2">
        <v>31.42</v>
      </c>
      <c r="X4216" s="2">
        <v>0</v>
      </c>
    </row>
    <row r="4217" spans="6:24" x14ac:dyDescent="0.25">
      <c r="F4217" s="3">
        <v>71</v>
      </c>
      <c r="G4217" s="3">
        <v>0</v>
      </c>
      <c r="V4217" s="3">
        <v>123.8</v>
      </c>
      <c r="W4217" s="3">
        <v>21.05</v>
      </c>
      <c r="X4217" s="3">
        <v>0</v>
      </c>
    </row>
    <row r="4218" spans="6:24" x14ac:dyDescent="0.25">
      <c r="F4218" s="2">
        <v>91</v>
      </c>
      <c r="G4218" s="2">
        <v>0</v>
      </c>
      <c r="V4218" s="2">
        <v>34.5</v>
      </c>
      <c r="W4218" s="2">
        <v>5.87</v>
      </c>
      <c r="X4218" s="2">
        <v>0</v>
      </c>
    </row>
    <row r="4219" spans="6:24" x14ac:dyDescent="0.25">
      <c r="F4219" s="3">
        <v>47</v>
      </c>
      <c r="G4219" s="3">
        <v>0</v>
      </c>
      <c r="V4219" s="3">
        <v>140.6</v>
      </c>
      <c r="W4219" s="3">
        <v>23.9</v>
      </c>
      <c r="X4219" s="3">
        <v>0</v>
      </c>
    </row>
    <row r="4220" spans="6:24" x14ac:dyDescent="0.25">
      <c r="F4220" s="2">
        <v>126</v>
      </c>
      <c r="G4220" s="2">
        <v>0</v>
      </c>
      <c r="V4220" s="2">
        <v>150.80000000000001</v>
      </c>
      <c r="W4220" s="2">
        <v>25.64</v>
      </c>
      <c r="X4220" s="2">
        <v>0</v>
      </c>
    </row>
    <row r="4221" spans="6:24" x14ac:dyDescent="0.25">
      <c r="F4221" s="3">
        <v>92</v>
      </c>
      <c r="G4221" s="3">
        <v>0</v>
      </c>
      <c r="V4221" s="3">
        <v>192.1</v>
      </c>
      <c r="W4221" s="3">
        <v>32.659999999999997</v>
      </c>
      <c r="X4221" s="3">
        <v>0</v>
      </c>
    </row>
    <row r="4222" spans="6:24" x14ac:dyDescent="0.25">
      <c r="F4222" s="2">
        <v>36</v>
      </c>
      <c r="G4222" s="2">
        <v>0</v>
      </c>
      <c r="V4222" s="2">
        <v>175.7</v>
      </c>
      <c r="W4222" s="2">
        <v>29.87</v>
      </c>
      <c r="X4222" s="2">
        <v>0</v>
      </c>
    </row>
    <row r="4223" spans="6:24" x14ac:dyDescent="0.25">
      <c r="F4223" s="3">
        <v>122</v>
      </c>
      <c r="G4223" s="3">
        <v>0</v>
      </c>
      <c r="V4223" s="3">
        <v>93.3</v>
      </c>
      <c r="W4223" s="3">
        <v>15.86</v>
      </c>
      <c r="X4223" s="3">
        <v>0</v>
      </c>
    </row>
    <row r="4224" spans="6:24" x14ac:dyDescent="0.25">
      <c r="F4224" s="2">
        <v>117</v>
      </c>
      <c r="G4224" s="2">
        <v>0</v>
      </c>
      <c r="V4224" s="2">
        <v>212.1</v>
      </c>
      <c r="W4224" s="2">
        <v>36.06</v>
      </c>
      <c r="X4224" s="2">
        <v>0</v>
      </c>
    </row>
    <row r="4225" spans="6:24" x14ac:dyDescent="0.25">
      <c r="F4225" s="3">
        <v>131</v>
      </c>
      <c r="G4225" s="3">
        <v>0</v>
      </c>
      <c r="V4225" s="3">
        <v>43.3</v>
      </c>
      <c r="W4225" s="3">
        <v>7.36</v>
      </c>
      <c r="X4225" s="3">
        <v>0</v>
      </c>
    </row>
    <row r="4226" spans="6:24" x14ac:dyDescent="0.25">
      <c r="F4226" s="2">
        <v>133</v>
      </c>
      <c r="G4226" s="2">
        <v>0</v>
      </c>
      <c r="V4226" s="2">
        <v>173.1</v>
      </c>
      <c r="W4226" s="2">
        <v>29.43</v>
      </c>
      <c r="X4226" s="2">
        <v>0</v>
      </c>
    </row>
    <row r="4227" spans="6:24" x14ac:dyDescent="0.25">
      <c r="F4227" s="3">
        <v>128</v>
      </c>
      <c r="G4227" s="3">
        <v>0</v>
      </c>
      <c r="V4227" s="3">
        <v>115.4</v>
      </c>
      <c r="W4227" s="3">
        <v>19.62</v>
      </c>
      <c r="X4227" s="3">
        <v>0</v>
      </c>
    </row>
    <row r="4228" spans="6:24" x14ac:dyDescent="0.25">
      <c r="F4228" s="2">
        <v>81</v>
      </c>
      <c r="G4228" s="2">
        <v>0</v>
      </c>
      <c r="V4228" s="2">
        <v>190.9</v>
      </c>
      <c r="W4228" s="2">
        <v>32.450000000000003</v>
      </c>
      <c r="X4228" s="2">
        <v>0</v>
      </c>
    </row>
    <row r="4229" spans="6:24" x14ac:dyDescent="0.25">
      <c r="F4229" s="3">
        <v>81</v>
      </c>
      <c r="G4229" s="3">
        <v>0</v>
      </c>
      <c r="V4229" s="3">
        <v>234.1</v>
      </c>
      <c r="W4229" s="3">
        <v>39.799999999999997</v>
      </c>
      <c r="X4229" s="3">
        <v>0</v>
      </c>
    </row>
    <row r="4230" spans="6:24" x14ac:dyDescent="0.25">
      <c r="F4230" s="2">
        <v>96</v>
      </c>
      <c r="G4230" s="2">
        <v>0</v>
      </c>
      <c r="V4230" s="2">
        <v>102.1</v>
      </c>
      <c r="W4230" s="2">
        <v>17.36</v>
      </c>
      <c r="X4230" s="2">
        <v>0</v>
      </c>
    </row>
    <row r="4231" spans="6:24" x14ac:dyDescent="0.25">
      <c r="F4231" s="3">
        <v>93</v>
      </c>
      <c r="G4231" s="3">
        <v>0</v>
      </c>
      <c r="V4231" s="3">
        <v>131.9</v>
      </c>
      <c r="W4231" s="3">
        <v>22.42</v>
      </c>
      <c r="X4231" s="3">
        <v>0</v>
      </c>
    </row>
    <row r="4232" spans="6:24" x14ac:dyDescent="0.25">
      <c r="F4232" s="2">
        <v>145</v>
      </c>
      <c r="G4232" s="2">
        <v>0</v>
      </c>
      <c r="V4232" s="2">
        <v>135</v>
      </c>
      <c r="W4232" s="2">
        <v>22.95</v>
      </c>
      <c r="X4232" s="2">
        <v>0</v>
      </c>
    </row>
    <row r="4233" spans="6:24" x14ac:dyDescent="0.25">
      <c r="F4233" s="3">
        <v>53</v>
      </c>
      <c r="G4233" s="3">
        <v>0</v>
      </c>
      <c r="V4233" s="3">
        <v>145</v>
      </c>
      <c r="W4233" s="3">
        <v>24.65</v>
      </c>
      <c r="X4233" s="3">
        <v>0</v>
      </c>
    </row>
    <row r="4234" spans="6:24" x14ac:dyDescent="0.25">
      <c r="F4234" s="2">
        <v>108</v>
      </c>
      <c r="G4234" s="2">
        <v>0</v>
      </c>
      <c r="V4234" s="2">
        <v>170.3</v>
      </c>
      <c r="W4234" s="2">
        <v>28.95</v>
      </c>
      <c r="X4234" s="2">
        <v>0</v>
      </c>
    </row>
    <row r="4235" spans="6:24" x14ac:dyDescent="0.25">
      <c r="F4235" s="3">
        <v>52</v>
      </c>
      <c r="G4235" s="3">
        <v>0</v>
      </c>
      <c r="V4235" s="3">
        <v>188.7</v>
      </c>
      <c r="W4235" s="3">
        <v>32.08</v>
      </c>
      <c r="X4235" s="3">
        <v>0</v>
      </c>
    </row>
    <row r="4236" spans="6:24" x14ac:dyDescent="0.25">
      <c r="F4236" s="2">
        <v>61</v>
      </c>
      <c r="G4236" s="2">
        <v>0</v>
      </c>
      <c r="V4236" s="2">
        <v>7.2</v>
      </c>
      <c r="W4236" s="2">
        <v>1.22</v>
      </c>
      <c r="X4236" s="2">
        <v>0</v>
      </c>
    </row>
    <row r="4237" spans="6:24" x14ac:dyDescent="0.25">
      <c r="F4237" s="3">
        <v>86</v>
      </c>
      <c r="G4237" s="3">
        <v>0</v>
      </c>
      <c r="V4237" s="3">
        <v>181.1</v>
      </c>
      <c r="W4237" s="3">
        <v>30.79</v>
      </c>
      <c r="X4237" s="3">
        <v>0</v>
      </c>
    </row>
    <row r="4238" spans="6:24" x14ac:dyDescent="0.25">
      <c r="F4238" s="2">
        <v>137</v>
      </c>
      <c r="G4238" s="2">
        <v>0</v>
      </c>
      <c r="V4238" s="2">
        <v>151.80000000000001</v>
      </c>
      <c r="W4238" s="2">
        <v>25.81</v>
      </c>
      <c r="X4238" s="2">
        <v>0</v>
      </c>
    </row>
    <row r="4239" spans="6:24" x14ac:dyDescent="0.25">
      <c r="F4239" s="3">
        <v>74</v>
      </c>
      <c r="G4239" s="3">
        <v>0</v>
      </c>
      <c r="V4239" s="3">
        <v>159.4</v>
      </c>
      <c r="W4239" s="3">
        <v>27.1</v>
      </c>
      <c r="X4239" s="3">
        <v>0</v>
      </c>
    </row>
    <row r="4240" spans="6:24" x14ac:dyDescent="0.25">
      <c r="F4240" s="2">
        <v>118</v>
      </c>
      <c r="G4240" s="2">
        <v>0</v>
      </c>
      <c r="V4240" s="2">
        <v>226.6</v>
      </c>
      <c r="W4240" s="2">
        <v>38.520000000000003</v>
      </c>
      <c r="X4240" s="2">
        <v>0</v>
      </c>
    </row>
    <row r="4241" spans="6:24" x14ac:dyDescent="0.25">
      <c r="F4241" s="3">
        <v>125</v>
      </c>
      <c r="G4241" s="3">
        <v>0</v>
      </c>
      <c r="V4241" s="3">
        <v>214.7</v>
      </c>
      <c r="W4241" s="3">
        <v>36.5</v>
      </c>
      <c r="X4241" s="3">
        <v>0</v>
      </c>
    </row>
    <row r="4242" spans="6:24" x14ac:dyDescent="0.25">
      <c r="F4242" s="2">
        <v>127</v>
      </c>
      <c r="G4242" s="2">
        <v>0</v>
      </c>
      <c r="V4242" s="2">
        <v>157.6</v>
      </c>
      <c r="W4242" s="2">
        <v>26.79</v>
      </c>
      <c r="X4242" s="2">
        <v>0</v>
      </c>
    </row>
    <row r="4243" spans="6:24" x14ac:dyDescent="0.25">
      <c r="F4243" s="3">
        <v>80</v>
      </c>
      <c r="G4243" s="3">
        <v>0</v>
      </c>
      <c r="V4243" s="3">
        <v>157</v>
      </c>
      <c r="W4243" s="3">
        <v>26.69</v>
      </c>
      <c r="X4243" s="3">
        <v>0</v>
      </c>
    </row>
    <row r="4244" spans="6:24" x14ac:dyDescent="0.25">
      <c r="F4244" s="2">
        <v>150</v>
      </c>
      <c r="G4244" s="2">
        <v>0</v>
      </c>
      <c r="V4244" s="2">
        <v>170</v>
      </c>
      <c r="W4244" s="2">
        <v>28.9</v>
      </c>
      <c r="X4244" s="2">
        <v>0</v>
      </c>
    </row>
    <row r="4245" spans="6:24" x14ac:dyDescent="0.25">
      <c r="F4245" s="3">
        <v>140</v>
      </c>
      <c r="G4245" s="3">
        <v>1</v>
      </c>
      <c r="V4245" s="3">
        <v>244.7</v>
      </c>
      <c r="W4245" s="3">
        <v>41.6</v>
      </c>
      <c r="X4245" s="3">
        <v>1</v>
      </c>
    </row>
    <row r="4246" spans="6:24" x14ac:dyDescent="0.25">
      <c r="F4246" s="2">
        <v>97</v>
      </c>
      <c r="G4246" s="2">
        <v>1</v>
      </c>
      <c r="V4246" s="2">
        <v>252.6</v>
      </c>
      <c r="W4246" s="2">
        <v>42.94</v>
      </c>
      <c r="X4246" s="2">
        <v>1</v>
      </c>
    </row>
    <row r="4247" spans="6:24" x14ac:dyDescent="0.25">
      <c r="F4247" s="3">
        <v>83</v>
      </c>
      <c r="G4247" s="3">
        <v>0</v>
      </c>
      <c r="V4247" s="3">
        <v>188.3</v>
      </c>
      <c r="W4247" s="3">
        <v>32.01</v>
      </c>
      <c r="X4247" s="3">
        <v>0</v>
      </c>
    </row>
    <row r="4248" spans="6:24" x14ac:dyDescent="0.25">
      <c r="F4248" s="2">
        <v>73</v>
      </c>
      <c r="G4248" s="2">
        <v>0</v>
      </c>
      <c r="V4248" s="2">
        <v>177.9</v>
      </c>
      <c r="W4248" s="2">
        <v>30.24</v>
      </c>
      <c r="X4248" s="2">
        <v>0</v>
      </c>
    </row>
    <row r="4249" spans="6:24" x14ac:dyDescent="0.25">
      <c r="F4249" s="3">
        <v>75</v>
      </c>
      <c r="G4249" s="3">
        <v>0</v>
      </c>
      <c r="V4249" s="3">
        <v>170.7</v>
      </c>
      <c r="W4249" s="3">
        <v>29.02</v>
      </c>
      <c r="X4249" s="3">
        <v>0</v>
      </c>
    </row>
    <row r="4250" spans="6:24" x14ac:dyDescent="0.25">
      <c r="F4250" s="2">
        <v>50</v>
      </c>
      <c r="G4250" s="2">
        <v>0</v>
      </c>
      <c r="V4250" s="2">
        <v>235.7</v>
      </c>
      <c r="W4250" s="2">
        <v>40.07</v>
      </c>
      <c r="X4250" s="2">
        <v>0</v>
      </c>
    </row>
    <row r="4251" spans="6:24" x14ac:dyDescent="0.25">
      <c r="F4251" s="3">
        <v>86</v>
      </c>
      <c r="G4251" s="3">
        <v>0</v>
      </c>
      <c r="V4251" s="3">
        <v>129.4</v>
      </c>
      <c r="W4251" s="3">
        <v>22</v>
      </c>
      <c r="X4251" s="3">
        <v>0</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821DC-5ADB-4EEA-AC2F-EDF746E746BA}">
  <dimension ref="A1:W40"/>
  <sheetViews>
    <sheetView tabSelected="1" zoomScale="96" zoomScaleNormal="96" workbookViewId="0">
      <selection activeCell="M42" sqref="M42"/>
    </sheetView>
  </sheetViews>
  <sheetFormatPr defaultRowHeight="15" x14ac:dyDescent="0.25"/>
  <cols>
    <col min="1" max="23" width="12.140625" customWidth="1"/>
  </cols>
  <sheetData>
    <row r="1" spans="1:23" ht="14.65" customHeight="1" x14ac:dyDescent="0.25">
      <c r="A1" s="14"/>
      <c r="B1" s="14"/>
      <c r="C1" s="14"/>
      <c r="D1" s="14"/>
      <c r="E1" s="14"/>
      <c r="F1" s="14"/>
      <c r="G1" s="14"/>
      <c r="H1" s="16" t="s">
        <v>118</v>
      </c>
      <c r="I1" s="16"/>
      <c r="J1" s="16"/>
      <c r="K1" s="16"/>
      <c r="L1" s="16"/>
      <c r="M1" s="16"/>
      <c r="N1" s="16"/>
      <c r="O1" s="16"/>
      <c r="P1" s="16"/>
      <c r="Q1" s="14"/>
      <c r="R1" s="14"/>
      <c r="S1" s="14"/>
      <c r="T1" s="14"/>
      <c r="U1" s="14"/>
      <c r="V1" s="14"/>
      <c r="W1" s="14"/>
    </row>
    <row r="2" spans="1:23" ht="15.75" customHeight="1" x14ac:dyDescent="0.25">
      <c r="A2" s="14"/>
      <c r="B2" s="14"/>
      <c r="C2" s="14"/>
      <c r="D2" s="14"/>
      <c r="E2" s="14"/>
      <c r="F2" s="14"/>
      <c r="G2" s="14"/>
      <c r="H2" s="16"/>
      <c r="I2" s="16"/>
      <c r="J2" s="16"/>
      <c r="K2" s="16"/>
      <c r="L2" s="16"/>
      <c r="M2" s="16"/>
      <c r="N2" s="16"/>
      <c r="O2" s="16"/>
      <c r="P2" s="16"/>
      <c r="Q2" s="14"/>
      <c r="R2" s="14"/>
      <c r="S2" s="14"/>
      <c r="T2" s="14"/>
      <c r="U2" s="14"/>
      <c r="V2" s="14"/>
      <c r="W2" s="14"/>
    </row>
    <row r="3" spans="1:23" ht="15" customHeight="1" x14ac:dyDescent="0.25">
      <c r="A3" s="13"/>
      <c r="B3" s="13"/>
      <c r="C3" s="13"/>
      <c r="D3" s="25" t="s">
        <v>116</v>
      </c>
      <c r="E3" s="18"/>
      <c r="F3" s="25" t="s">
        <v>114</v>
      </c>
      <c r="G3" s="18"/>
      <c r="H3" s="17" t="s">
        <v>115</v>
      </c>
      <c r="I3" s="18"/>
      <c r="J3" s="17" t="s">
        <v>117</v>
      </c>
      <c r="K3" s="18"/>
      <c r="L3" s="13"/>
      <c r="M3" s="13"/>
      <c r="N3" s="13"/>
      <c r="O3" s="13"/>
      <c r="P3" s="13"/>
      <c r="Q3" s="13"/>
      <c r="R3" s="13"/>
      <c r="S3" s="13"/>
      <c r="T3" s="13"/>
      <c r="U3" s="13"/>
      <c r="V3" s="13"/>
      <c r="W3" s="13"/>
    </row>
    <row r="4" spans="1:23" ht="15" customHeight="1" x14ac:dyDescent="0.25">
      <c r="A4" s="13"/>
      <c r="B4" s="13"/>
      <c r="C4" s="13"/>
      <c r="D4" s="25"/>
      <c r="E4" s="18"/>
      <c r="F4" s="25"/>
      <c r="G4" s="18"/>
      <c r="H4" s="17"/>
      <c r="I4" s="18"/>
      <c r="J4" s="17"/>
      <c r="K4" s="18"/>
      <c r="L4" s="13"/>
      <c r="M4" s="13"/>
      <c r="N4" s="13"/>
      <c r="O4" s="13"/>
      <c r="P4" s="13"/>
      <c r="Q4" s="13"/>
      <c r="R4" s="13"/>
      <c r="S4" s="13"/>
      <c r="T4" s="13"/>
      <c r="U4" s="13"/>
      <c r="V4" s="13"/>
      <c r="W4" s="13"/>
    </row>
    <row r="5" spans="1:23" ht="15.75" customHeight="1" thickBot="1" x14ac:dyDescent="0.3">
      <c r="A5" s="13"/>
      <c r="B5" s="13"/>
      <c r="C5" s="13"/>
      <c r="D5" s="25"/>
      <c r="E5" s="18"/>
      <c r="F5" s="25"/>
      <c r="G5" s="18"/>
      <c r="H5" s="17"/>
      <c r="I5" s="18"/>
      <c r="J5" s="19"/>
      <c r="K5" s="20"/>
      <c r="L5" s="13"/>
      <c r="M5" s="13"/>
      <c r="N5" s="13"/>
      <c r="O5" s="13"/>
      <c r="P5" s="13"/>
      <c r="Q5" s="13"/>
      <c r="R5" s="13"/>
      <c r="S5" s="13"/>
      <c r="T5" s="13"/>
      <c r="U5" s="13"/>
      <c r="V5" s="13"/>
      <c r="W5" s="13"/>
    </row>
    <row r="6" spans="1:23" ht="14.65" customHeight="1" x14ac:dyDescent="0.25">
      <c r="A6" s="13"/>
      <c r="B6" s="13"/>
      <c r="C6" s="13"/>
      <c r="D6" s="30">
        <f>Basic!$B$4</f>
        <v>4250</v>
      </c>
      <c r="E6" s="22"/>
      <c r="F6" s="21">
        <f>Basic!B3</f>
        <v>598</v>
      </c>
      <c r="G6" s="22"/>
      <c r="H6" s="23">
        <f>COUNTIF(train!V1:V4251,"yes") / COUNTA(train!V1:V4251)</f>
        <v>0.14067278287461774</v>
      </c>
      <c r="I6" s="29"/>
      <c r="J6" s="26">
        <f>Basic!$B$21</f>
        <v>100.23623529411765</v>
      </c>
      <c r="K6" s="26"/>
      <c r="L6" s="13"/>
      <c r="M6" s="13"/>
      <c r="N6" s="13"/>
      <c r="O6" s="13"/>
      <c r="P6" s="13"/>
      <c r="Q6" s="13"/>
      <c r="R6" s="13"/>
      <c r="S6" s="13"/>
      <c r="T6" s="13"/>
      <c r="U6" s="13"/>
      <c r="V6" s="13"/>
      <c r="W6" s="13"/>
    </row>
    <row r="7" spans="1:23" ht="14.65" customHeight="1" x14ac:dyDescent="0.25">
      <c r="A7" s="13"/>
      <c r="B7" s="13"/>
      <c r="C7" s="13"/>
      <c r="D7" s="30"/>
      <c r="E7" s="22"/>
      <c r="F7" s="21"/>
      <c r="G7" s="22"/>
      <c r="H7" s="23"/>
      <c r="I7" s="29"/>
      <c r="J7" s="27"/>
      <c r="K7" s="27"/>
      <c r="L7" s="13"/>
      <c r="M7" s="13"/>
      <c r="N7" s="13"/>
      <c r="O7" s="13"/>
      <c r="P7" s="13"/>
      <c r="Q7" s="13"/>
      <c r="R7" s="13"/>
      <c r="S7" s="13"/>
      <c r="T7" s="13"/>
      <c r="U7" s="13"/>
      <c r="V7" s="13"/>
      <c r="W7" s="13"/>
    </row>
    <row r="8" spans="1:23" ht="15.75" customHeight="1" thickBot="1" x14ac:dyDescent="0.3">
      <c r="A8" s="13"/>
      <c r="B8" s="13"/>
      <c r="C8" s="13"/>
      <c r="D8" s="30"/>
      <c r="E8" s="22"/>
      <c r="F8" s="21"/>
      <c r="G8" s="22"/>
      <c r="H8" s="23"/>
      <c r="I8" s="29"/>
      <c r="J8" s="28"/>
      <c r="K8" s="28"/>
      <c r="L8" s="13"/>
      <c r="M8" s="13"/>
      <c r="N8" s="13"/>
      <c r="O8" s="13"/>
      <c r="P8" s="13"/>
      <c r="Q8" s="13"/>
      <c r="R8" s="13"/>
      <c r="S8" s="13"/>
      <c r="T8" s="13"/>
      <c r="U8" s="13"/>
      <c r="V8" s="13"/>
      <c r="W8" s="13"/>
    </row>
    <row r="9" spans="1:23" x14ac:dyDescent="0.25">
      <c r="A9" s="13"/>
      <c r="B9" s="13"/>
      <c r="C9" s="13"/>
      <c r="D9" s="13"/>
      <c r="E9" s="13"/>
      <c r="F9" s="13"/>
      <c r="G9" s="13"/>
      <c r="H9" s="13"/>
      <c r="I9" s="13"/>
      <c r="J9" s="13"/>
      <c r="K9" s="13"/>
      <c r="L9" s="13"/>
      <c r="M9" s="13"/>
      <c r="N9" s="13"/>
      <c r="O9" s="13"/>
      <c r="P9" s="13"/>
      <c r="Q9" s="13"/>
      <c r="R9" s="13"/>
      <c r="S9" s="13"/>
      <c r="T9" s="13"/>
      <c r="U9" s="13"/>
      <c r="V9" s="13"/>
      <c r="W9" s="13"/>
    </row>
    <row r="10" spans="1:23" x14ac:dyDescent="0.25">
      <c r="A10" s="13"/>
      <c r="B10" s="13"/>
      <c r="C10" s="13"/>
      <c r="D10" s="13"/>
      <c r="E10" s="13"/>
      <c r="F10" s="13"/>
      <c r="G10" s="13"/>
      <c r="H10" s="13"/>
      <c r="I10" s="13"/>
      <c r="J10" s="13"/>
      <c r="K10" s="13"/>
      <c r="L10" s="13"/>
      <c r="M10" s="13"/>
      <c r="N10" s="13"/>
      <c r="O10" s="13"/>
      <c r="P10" s="13"/>
      <c r="Q10" s="13"/>
      <c r="R10" s="13"/>
      <c r="S10" s="13"/>
      <c r="T10" s="13"/>
      <c r="U10" s="13"/>
      <c r="V10" s="13"/>
      <c r="W10" s="13"/>
    </row>
    <row r="11" spans="1:23" x14ac:dyDescent="0.25">
      <c r="A11" s="13"/>
      <c r="B11" s="13"/>
      <c r="C11" s="13"/>
      <c r="D11" s="13"/>
      <c r="E11" s="13"/>
      <c r="F11" s="13"/>
      <c r="G11" s="13"/>
      <c r="H11" s="13"/>
      <c r="I11" s="13"/>
      <c r="J11" s="13"/>
      <c r="K11" s="13"/>
      <c r="L11" s="13"/>
      <c r="M11" s="13"/>
      <c r="N11" s="13"/>
      <c r="O11" s="13"/>
      <c r="P11" s="13"/>
      <c r="Q11" s="13"/>
      <c r="R11" s="13"/>
      <c r="S11" s="13"/>
      <c r="T11" s="13"/>
      <c r="U11" s="13"/>
      <c r="V11" s="13"/>
      <c r="W11" s="13"/>
    </row>
    <row r="12" spans="1:23" x14ac:dyDescent="0.25">
      <c r="A12" s="13"/>
      <c r="B12" s="13"/>
      <c r="C12" s="13"/>
      <c r="D12" s="13"/>
      <c r="E12" s="13"/>
      <c r="F12" s="13"/>
      <c r="G12" s="13"/>
      <c r="H12" s="13"/>
      <c r="I12" s="13"/>
      <c r="J12" s="13"/>
      <c r="K12" s="13"/>
      <c r="L12" s="13"/>
      <c r="M12" s="13"/>
      <c r="N12" s="13"/>
      <c r="O12" s="13"/>
      <c r="P12" s="13"/>
      <c r="Q12" s="13"/>
      <c r="R12" s="13"/>
      <c r="S12" s="13"/>
      <c r="T12" s="13"/>
      <c r="U12" s="13"/>
      <c r="V12" s="13"/>
      <c r="W12" s="13"/>
    </row>
    <row r="13" spans="1:23" x14ac:dyDescent="0.25">
      <c r="A13" s="13"/>
      <c r="B13" s="13"/>
      <c r="C13" s="13"/>
      <c r="D13" s="13"/>
      <c r="E13" s="13"/>
      <c r="F13" s="13"/>
      <c r="G13" s="13"/>
      <c r="H13" s="13"/>
      <c r="I13" s="13"/>
      <c r="J13" s="13"/>
      <c r="K13" s="13"/>
      <c r="L13" s="13"/>
      <c r="M13" s="13"/>
      <c r="N13" s="13"/>
      <c r="O13" s="13"/>
      <c r="P13" s="13"/>
      <c r="Q13" s="13"/>
      <c r="R13" s="13"/>
      <c r="S13" s="13"/>
      <c r="T13" s="13"/>
      <c r="U13" s="13"/>
      <c r="V13" s="13"/>
      <c r="W13" s="13"/>
    </row>
    <row r="14" spans="1:23" x14ac:dyDescent="0.25">
      <c r="A14" s="13"/>
      <c r="B14" s="13"/>
      <c r="C14" s="13"/>
      <c r="D14" s="13"/>
      <c r="E14" s="13"/>
      <c r="F14" s="13"/>
      <c r="G14" s="13"/>
      <c r="H14" s="13"/>
      <c r="I14" s="13"/>
      <c r="J14" s="13"/>
      <c r="K14" s="13"/>
      <c r="L14" s="13"/>
      <c r="M14" s="13"/>
      <c r="N14" s="13"/>
      <c r="O14" s="13"/>
      <c r="P14" s="13"/>
      <c r="Q14" s="13"/>
      <c r="R14" s="13"/>
      <c r="S14" s="13"/>
      <c r="T14" s="13"/>
      <c r="U14" s="13"/>
      <c r="V14" s="13"/>
      <c r="W14" s="13"/>
    </row>
    <row r="15" spans="1:23" x14ac:dyDescent="0.25">
      <c r="A15" s="13"/>
      <c r="B15" s="13"/>
      <c r="C15" s="13"/>
      <c r="D15" s="13"/>
      <c r="E15" s="13"/>
      <c r="F15" s="13"/>
      <c r="G15" s="13"/>
      <c r="H15" s="13"/>
      <c r="I15" s="13"/>
      <c r="J15" s="13"/>
      <c r="K15" s="13"/>
      <c r="L15" s="13"/>
      <c r="M15" s="13"/>
      <c r="N15" s="13"/>
      <c r="O15" s="13"/>
      <c r="P15" s="13"/>
      <c r="Q15" s="13"/>
      <c r="R15" s="13"/>
      <c r="S15" s="13"/>
      <c r="T15" s="13"/>
      <c r="U15" s="13"/>
      <c r="V15" s="13"/>
      <c r="W15" s="13"/>
    </row>
    <row r="16" spans="1:23" x14ac:dyDescent="0.25">
      <c r="A16" s="13"/>
      <c r="B16" s="13"/>
      <c r="C16" s="13"/>
      <c r="D16" s="13"/>
      <c r="E16" s="13"/>
      <c r="F16" s="13"/>
      <c r="G16" s="13"/>
      <c r="H16" s="13"/>
      <c r="I16" s="13"/>
      <c r="J16" s="13"/>
      <c r="K16" s="13"/>
      <c r="L16" s="13"/>
      <c r="M16" s="13"/>
      <c r="N16" s="13"/>
      <c r="O16" s="13"/>
      <c r="P16" s="13"/>
      <c r="Q16" s="13"/>
      <c r="R16" s="13"/>
      <c r="S16" s="13"/>
      <c r="T16" s="13"/>
      <c r="U16" s="13"/>
      <c r="V16" s="13"/>
      <c r="W16" s="13"/>
    </row>
    <row r="17" spans="1:23" x14ac:dyDescent="0.25">
      <c r="A17" s="13"/>
      <c r="B17" s="13"/>
      <c r="C17" s="13"/>
      <c r="D17" s="13"/>
      <c r="E17" s="13"/>
      <c r="F17" s="13"/>
      <c r="G17" s="13"/>
      <c r="H17" s="13"/>
      <c r="I17" s="13"/>
      <c r="J17" s="13"/>
      <c r="K17" s="13"/>
      <c r="L17" s="13"/>
      <c r="M17" s="13"/>
      <c r="N17" s="13"/>
      <c r="O17" s="13"/>
      <c r="P17" s="13"/>
      <c r="Q17" s="13"/>
      <c r="R17" s="13"/>
      <c r="S17" s="13"/>
      <c r="T17" s="13"/>
      <c r="U17" s="13"/>
      <c r="V17" s="13"/>
      <c r="W17" s="13"/>
    </row>
    <row r="18" spans="1:23" x14ac:dyDescent="0.25">
      <c r="A18" s="13"/>
      <c r="B18" s="13"/>
      <c r="C18" s="13"/>
      <c r="D18" s="13"/>
      <c r="E18" s="13"/>
      <c r="F18" s="13"/>
      <c r="G18" s="13"/>
      <c r="H18" s="13"/>
      <c r="I18" s="13"/>
      <c r="J18" s="13"/>
      <c r="K18" s="13"/>
      <c r="L18" s="13"/>
      <c r="M18" s="13"/>
      <c r="N18" s="13"/>
      <c r="O18" s="13"/>
      <c r="P18" s="13"/>
      <c r="Q18" s="13"/>
      <c r="R18" s="13"/>
      <c r="S18" s="13"/>
      <c r="T18" s="13"/>
      <c r="U18" s="13"/>
      <c r="V18" s="13"/>
      <c r="W18" s="13"/>
    </row>
    <row r="19" spans="1:23" x14ac:dyDescent="0.25">
      <c r="A19" s="13"/>
      <c r="B19" s="13"/>
      <c r="C19" s="13"/>
      <c r="D19" s="13"/>
      <c r="E19" s="13"/>
      <c r="F19" s="13"/>
      <c r="G19" s="13"/>
      <c r="H19" s="13"/>
      <c r="I19" s="13"/>
      <c r="J19" s="13"/>
      <c r="K19" s="13"/>
      <c r="L19" s="13"/>
      <c r="M19" s="13"/>
      <c r="N19" s="13"/>
      <c r="O19" s="13"/>
      <c r="P19" s="13"/>
      <c r="Q19" s="13"/>
      <c r="R19" s="13"/>
      <c r="S19" s="13"/>
      <c r="T19" s="13"/>
      <c r="U19" s="13"/>
      <c r="V19" s="13"/>
      <c r="W19" s="13"/>
    </row>
    <row r="20" spans="1:23" x14ac:dyDescent="0.25">
      <c r="A20" s="13"/>
      <c r="B20" s="13"/>
      <c r="C20" s="13"/>
      <c r="D20" s="13"/>
      <c r="E20" s="13"/>
      <c r="F20" s="13"/>
      <c r="G20" s="13"/>
      <c r="H20" s="13"/>
      <c r="I20" s="13"/>
      <c r="J20" s="13"/>
      <c r="K20" s="13"/>
      <c r="L20" s="13"/>
      <c r="M20" s="13"/>
      <c r="N20" s="13"/>
      <c r="O20" s="13"/>
      <c r="P20" s="13"/>
      <c r="Q20" s="13"/>
      <c r="R20" s="13"/>
      <c r="S20" s="13"/>
      <c r="T20" s="13"/>
      <c r="U20" s="13"/>
      <c r="V20" s="13"/>
      <c r="W20" s="13"/>
    </row>
    <row r="21" spans="1:23" x14ac:dyDescent="0.25">
      <c r="A21" s="13"/>
      <c r="B21" s="13"/>
      <c r="C21" s="13"/>
      <c r="D21" s="13"/>
      <c r="E21" s="13"/>
      <c r="F21" s="13"/>
      <c r="G21" s="13"/>
      <c r="H21" s="13"/>
      <c r="I21" s="13"/>
      <c r="J21" s="13"/>
      <c r="K21" s="13"/>
      <c r="L21" s="13"/>
      <c r="M21" s="13"/>
      <c r="N21" s="13"/>
      <c r="O21" s="13"/>
      <c r="P21" s="13"/>
      <c r="Q21" s="13"/>
      <c r="R21" s="13"/>
      <c r="S21" s="13"/>
      <c r="T21" s="13"/>
      <c r="U21" s="13"/>
      <c r="V21" s="13"/>
      <c r="W21" s="13"/>
    </row>
    <row r="22" spans="1:23" x14ac:dyDescent="0.25">
      <c r="A22" s="13"/>
      <c r="B22" s="13"/>
      <c r="C22" s="13"/>
      <c r="D22" s="13"/>
      <c r="E22" s="13"/>
      <c r="F22" s="13"/>
      <c r="G22" s="13"/>
      <c r="H22" s="13"/>
      <c r="I22" s="13"/>
      <c r="J22" s="13"/>
      <c r="K22" s="13"/>
      <c r="L22" s="13"/>
      <c r="M22" s="13"/>
      <c r="N22" s="13"/>
      <c r="O22" s="13"/>
      <c r="P22" s="13"/>
      <c r="Q22" s="13"/>
      <c r="R22" s="13"/>
      <c r="S22" s="13"/>
      <c r="T22" s="13"/>
      <c r="U22" s="13"/>
      <c r="V22" s="13"/>
      <c r="W22" s="13"/>
    </row>
    <row r="23" spans="1:23" x14ac:dyDescent="0.25">
      <c r="A23" s="13"/>
      <c r="B23" s="13"/>
      <c r="C23" s="13"/>
      <c r="D23" s="13"/>
      <c r="E23" s="13"/>
      <c r="F23" s="13"/>
      <c r="G23" s="13"/>
      <c r="H23" s="13"/>
      <c r="I23" s="13"/>
      <c r="J23" s="13"/>
      <c r="K23" s="13"/>
      <c r="L23" s="13"/>
      <c r="M23" s="13"/>
      <c r="N23" s="13"/>
      <c r="O23" s="13"/>
      <c r="P23" s="13"/>
      <c r="Q23" s="13"/>
      <c r="R23" s="13"/>
      <c r="S23" s="13"/>
      <c r="T23" s="13"/>
      <c r="U23" s="13"/>
      <c r="V23" s="13"/>
      <c r="W23" s="13"/>
    </row>
    <row r="24" spans="1:23" x14ac:dyDescent="0.25">
      <c r="A24" s="13"/>
      <c r="B24" s="13"/>
      <c r="C24" s="13"/>
      <c r="D24" s="13"/>
      <c r="E24" s="13"/>
      <c r="F24" s="13"/>
      <c r="G24" s="13"/>
      <c r="H24" s="13"/>
      <c r="I24" s="13"/>
      <c r="J24" s="13"/>
      <c r="K24" s="13"/>
      <c r="L24" s="13"/>
      <c r="M24" s="13"/>
      <c r="N24" s="13"/>
      <c r="O24" s="13"/>
      <c r="P24" s="13"/>
      <c r="Q24" s="13"/>
      <c r="R24" s="13"/>
      <c r="S24" s="13"/>
      <c r="T24" s="13"/>
      <c r="U24" s="13"/>
      <c r="V24" s="13"/>
      <c r="W24" s="13"/>
    </row>
    <row r="25" spans="1:23" x14ac:dyDescent="0.25">
      <c r="A25" s="13"/>
      <c r="B25" s="13"/>
      <c r="C25" s="13"/>
      <c r="D25" s="13"/>
      <c r="E25" s="13"/>
      <c r="F25" s="13"/>
      <c r="G25" s="13"/>
      <c r="H25" s="13"/>
      <c r="I25" s="13"/>
      <c r="J25" s="13"/>
      <c r="K25" s="13"/>
      <c r="L25" s="13"/>
      <c r="M25" s="13"/>
      <c r="N25" s="13"/>
      <c r="O25" s="13"/>
      <c r="P25" s="13"/>
      <c r="Q25" s="13"/>
      <c r="R25" s="13"/>
      <c r="S25" s="13"/>
      <c r="T25" s="13"/>
      <c r="U25" s="13"/>
      <c r="V25" s="13"/>
      <c r="W25" s="13"/>
    </row>
    <row r="26" spans="1:23" x14ac:dyDescent="0.25">
      <c r="A26" s="13"/>
      <c r="B26" s="13"/>
      <c r="C26" s="13"/>
      <c r="D26" s="13"/>
      <c r="E26" s="13"/>
      <c r="F26" s="13"/>
      <c r="G26" s="13"/>
      <c r="H26" s="13"/>
      <c r="I26" s="13"/>
      <c r="J26" s="13"/>
      <c r="K26" s="13"/>
      <c r="L26" s="13"/>
      <c r="M26" s="13"/>
      <c r="N26" s="13"/>
      <c r="O26" s="13"/>
      <c r="P26" s="13"/>
      <c r="Q26" s="13"/>
      <c r="R26" s="13"/>
      <c r="S26" s="13"/>
      <c r="T26" s="13"/>
      <c r="U26" s="13"/>
      <c r="V26" s="13"/>
      <c r="W26" s="13"/>
    </row>
    <row r="27" spans="1:23" x14ac:dyDescent="0.25">
      <c r="A27" s="13"/>
      <c r="B27" s="13"/>
      <c r="C27" s="13"/>
      <c r="D27" s="13"/>
      <c r="E27" s="13"/>
      <c r="F27" s="13"/>
      <c r="G27" s="13"/>
      <c r="H27" s="13"/>
      <c r="I27" s="13"/>
      <c r="J27" s="13"/>
      <c r="K27" s="13"/>
      <c r="L27" s="13"/>
      <c r="M27" s="13"/>
      <c r="N27" s="13"/>
      <c r="O27" s="13"/>
      <c r="P27" s="13"/>
      <c r="Q27" s="13"/>
      <c r="R27" s="13"/>
      <c r="S27" s="13"/>
      <c r="T27" s="13"/>
      <c r="U27" s="13"/>
      <c r="V27" s="13"/>
      <c r="W27" s="13"/>
    </row>
    <row r="28" spans="1:23" x14ac:dyDescent="0.25">
      <c r="A28" s="13"/>
      <c r="B28" s="13"/>
      <c r="C28" s="13"/>
      <c r="D28" s="13"/>
      <c r="E28" s="13"/>
      <c r="F28" s="13"/>
      <c r="G28" s="13"/>
      <c r="H28" s="13"/>
      <c r="I28" s="13"/>
      <c r="J28" s="13"/>
      <c r="K28" s="13"/>
      <c r="L28" s="13"/>
      <c r="M28" s="13"/>
      <c r="N28" s="13"/>
      <c r="O28" s="13"/>
      <c r="P28" s="13"/>
      <c r="Q28" s="13"/>
      <c r="R28" s="13"/>
      <c r="S28" s="13"/>
      <c r="T28" s="13"/>
      <c r="U28" s="13"/>
      <c r="V28" s="13"/>
      <c r="W28" s="13"/>
    </row>
    <row r="29" spans="1:23" x14ac:dyDescent="0.25">
      <c r="A29" s="13"/>
      <c r="B29" s="13"/>
      <c r="C29" s="13"/>
      <c r="D29" s="13"/>
      <c r="E29" s="13"/>
      <c r="F29" s="13"/>
      <c r="G29" s="13"/>
      <c r="H29" s="13"/>
      <c r="I29" s="13"/>
      <c r="J29" s="13"/>
      <c r="K29" s="13"/>
      <c r="L29" s="13"/>
      <c r="M29" s="13"/>
      <c r="N29" s="13"/>
      <c r="O29" s="13"/>
      <c r="P29" s="13"/>
      <c r="Q29" s="13"/>
      <c r="R29" s="13"/>
      <c r="S29" s="13"/>
      <c r="T29" s="13"/>
      <c r="U29" s="13"/>
      <c r="V29" s="13"/>
      <c r="W29" s="13"/>
    </row>
    <row r="30" spans="1:23" x14ac:dyDescent="0.25">
      <c r="A30" s="13"/>
      <c r="B30" s="13"/>
      <c r="C30" s="13"/>
      <c r="D30" s="13"/>
      <c r="E30" s="13"/>
      <c r="F30" s="13"/>
      <c r="G30" s="13"/>
      <c r="H30" s="13"/>
      <c r="I30" s="13"/>
      <c r="J30" s="13"/>
      <c r="K30" s="13"/>
      <c r="L30" s="13"/>
      <c r="M30" s="13"/>
      <c r="N30" s="13"/>
      <c r="O30" s="13"/>
      <c r="P30" s="13"/>
      <c r="Q30" s="13"/>
      <c r="R30" s="13"/>
      <c r="S30" s="13"/>
      <c r="T30" s="13"/>
      <c r="U30" s="13"/>
      <c r="V30" s="13"/>
      <c r="W30" s="13"/>
    </row>
    <row r="31" spans="1:23" x14ac:dyDescent="0.25">
      <c r="A31" s="13"/>
      <c r="B31" s="13"/>
      <c r="C31" s="13"/>
      <c r="D31" s="13"/>
      <c r="E31" s="13"/>
      <c r="F31" s="13"/>
      <c r="G31" s="13"/>
      <c r="H31" s="13"/>
      <c r="I31" s="13"/>
      <c r="J31" s="13"/>
      <c r="K31" s="13"/>
      <c r="L31" s="13"/>
      <c r="M31" s="13"/>
      <c r="N31" s="13"/>
      <c r="O31" s="13"/>
      <c r="P31" s="13"/>
      <c r="Q31" s="13"/>
      <c r="R31" s="13"/>
      <c r="S31" s="13"/>
      <c r="T31" s="13"/>
      <c r="U31" s="13"/>
      <c r="V31" s="13"/>
      <c r="W31" s="13"/>
    </row>
    <row r="32" spans="1:23" x14ac:dyDescent="0.25">
      <c r="A32" s="13"/>
      <c r="B32" s="13"/>
      <c r="C32" s="13"/>
      <c r="D32" s="13"/>
      <c r="E32" s="13"/>
      <c r="F32" s="13"/>
      <c r="G32" s="13"/>
      <c r="H32" s="13"/>
      <c r="I32" s="13"/>
      <c r="J32" s="13"/>
      <c r="K32" s="13"/>
      <c r="L32" s="13"/>
      <c r="M32" s="13"/>
      <c r="N32" s="13"/>
      <c r="O32" s="13"/>
      <c r="P32" s="13"/>
      <c r="Q32" s="13"/>
      <c r="R32" s="13"/>
      <c r="S32" s="13"/>
      <c r="T32" s="13"/>
      <c r="U32" s="13"/>
      <c r="V32" s="13"/>
      <c r="W32" s="13"/>
    </row>
    <row r="33" spans="1:23" x14ac:dyDescent="0.25">
      <c r="A33" s="13"/>
      <c r="B33" s="13"/>
      <c r="C33" s="13"/>
      <c r="D33" s="13"/>
      <c r="E33" s="13"/>
      <c r="F33" s="13"/>
      <c r="G33" s="13"/>
      <c r="H33" s="13"/>
      <c r="I33" s="13"/>
      <c r="J33" s="13"/>
      <c r="K33" s="13"/>
      <c r="L33" s="13"/>
      <c r="M33" s="13"/>
      <c r="N33" s="13"/>
      <c r="O33" s="13"/>
      <c r="P33" s="13"/>
      <c r="Q33" s="13"/>
      <c r="R33" s="13"/>
      <c r="S33" s="13"/>
      <c r="T33" s="13"/>
      <c r="U33" s="13"/>
      <c r="V33" s="13"/>
      <c r="W33" s="13"/>
    </row>
    <row r="34" spans="1:23" x14ac:dyDescent="0.25">
      <c r="A34" s="13"/>
      <c r="B34" s="13"/>
      <c r="C34" s="13"/>
      <c r="D34" s="13"/>
      <c r="E34" s="13"/>
      <c r="F34" s="13"/>
      <c r="G34" s="13"/>
      <c r="H34" s="13"/>
      <c r="I34" s="13"/>
      <c r="J34" s="13"/>
      <c r="K34" s="13"/>
      <c r="L34" s="13"/>
      <c r="M34" s="13"/>
      <c r="N34" s="13"/>
      <c r="O34" s="13"/>
      <c r="P34" s="13"/>
      <c r="Q34" s="13"/>
      <c r="R34" s="13"/>
      <c r="S34" s="13"/>
      <c r="T34" s="13"/>
      <c r="U34" s="13"/>
      <c r="V34" s="13"/>
      <c r="W34" s="13"/>
    </row>
    <row r="35" spans="1:23" x14ac:dyDescent="0.25">
      <c r="A35" s="13"/>
      <c r="B35" s="13"/>
      <c r="C35" s="13"/>
      <c r="D35" s="13"/>
      <c r="E35" s="13"/>
      <c r="F35" s="13"/>
      <c r="G35" s="13"/>
      <c r="H35" s="13"/>
      <c r="I35" s="13"/>
      <c r="J35" s="13"/>
      <c r="K35" s="13"/>
      <c r="L35" s="13"/>
      <c r="M35" s="13"/>
      <c r="N35" s="13"/>
      <c r="O35" s="13"/>
      <c r="P35" s="13"/>
      <c r="Q35" s="13"/>
      <c r="R35" s="13"/>
      <c r="S35" s="13"/>
      <c r="T35" s="13"/>
      <c r="U35" s="13"/>
      <c r="V35" s="13"/>
      <c r="W35" s="13"/>
    </row>
    <row r="36" spans="1:23" x14ac:dyDescent="0.25">
      <c r="A36" s="13"/>
      <c r="B36" s="13"/>
      <c r="C36" s="13"/>
      <c r="D36" s="13"/>
      <c r="E36" s="13"/>
      <c r="F36" s="13"/>
      <c r="G36" s="13"/>
      <c r="H36" s="13"/>
      <c r="I36" s="13"/>
      <c r="J36" s="13"/>
      <c r="K36" s="13"/>
      <c r="L36" s="13"/>
      <c r="M36" s="13"/>
      <c r="N36" s="13"/>
      <c r="O36" s="13"/>
      <c r="P36" s="13"/>
      <c r="Q36" s="13"/>
      <c r="R36" s="13"/>
      <c r="S36" s="13"/>
      <c r="T36" s="13"/>
      <c r="U36" s="13"/>
      <c r="V36" s="13"/>
      <c r="W36" s="13"/>
    </row>
    <row r="37" spans="1:23" x14ac:dyDescent="0.25">
      <c r="A37" s="13"/>
      <c r="B37" s="13"/>
      <c r="C37" s="13"/>
      <c r="D37" s="13"/>
      <c r="E37" s="13"/>
      <c r="F37" s="13"/>
      <c r="G37" s="13"/>
      <c r="H37" s="13"/>
      <c r="I37" s="13"/>
      <c r="J37" s="13"/>
      <c r="K37" s="13"/>
      <c r="L37" s="13"/>
      <c r="M37" s="13"/>
      <c r="N37" s="13"/>
      <c r="O37" s="13"/>
      <c r="P37" s="13"/>
      <c r="Q37" s="13"/>
      <c r="R37" s="13"/>
      <c r="S37" s="13"/>
      <c r="T37" s="13"/>
      <c r="U37" s="13"/>
      <c r="V37" s="13"/>
      <c r="W37" s="13"/>
    </row>
    <row r="38" spans="1:23" x14ac:dyDescent="0.25">
      <c r="A38" s="13"/>
      <c r="B38" s="13"/>
      <c r="C38" s="13"/>
      <c r="D38" s="13"/>
      <c r="E38" s="13"/>
      <c r="F38" s="13"/>
      <c r="G38" s="13"/>
      <c r="H38" s="13"/>
      <c r="I38" s="13"/>
      <c r="J38" s="13"/>
      <c r="K38" s="13"/>
      <c r="L38" s="13"/>
      <c r="M38" s="13"/>
      <c r="N38" s="13"/>
      <c r="O38" s="13"/>
      <c r="P38" s="13"/>
      <c r="Q38" s="13"/>
      <c r="R38" s="13"/>
      <c r="S38" s="13"/>
      <c r="T38" s="13"/>
      <c r="U38" s="13"/>
      <c r="V38" s="13"/>
      <c r="W38" s="13"/>
    </row>
    <row r="39" spans="1:23" x14ac:dyDescent="0.25">
      <c r="A39" s="13"/>
      <c r="B39" s="13"/>
      <c r="C39" s="13"/>
      <c r="D39" s="13"/>
      <c r="E39" s="13"/>
      <c r="F39" s="13"/>
      <c r="G39" s="13"/>
      <c r="H39" s="13"/>
      <c r="I39" s="13"/>
      <c r="J39" s="13"/>
      <c r="K39" s="13"/>
      <c r="L39" s="13"/>
      <c r="M39" s="13"/>
      <c r="N39" s="13"/>
      <c r="O39" s="13"/>
      <c r="P39" s="13"/>
      <c r="Q39" s="13"/>
      <c r="R39" s="13"/>
      <c r="S39" s="13"/>
      <c r="T39" s="13"/>
      <c r="U39" s="13"/>
      <c r="V39" s="13"/>
      <c r="W39" s="13"/>
    </row>
    <row r="40" spans="1:23" x14ac:dyDescent="0.25">
      <c r="A40" s="13"/>
      <c r="B40" s="13"/>
      <c r="C40" s="13"/>
      <c r="D40" s="13"/>
      <c r="E40" s="13"/>
      <c r="F40" s="13"/>
      <c r="G40" s="13"/>
      <c r="H40" s="13"/>
      <c r="I40" s="13"/>
      <c r="J40" s="13"/>
      <c r="K40" s="13"/>
      <c r="L40" s="13"/>
      <c r="M40" s="13"/>
      <c r="N40" s="13"/>
      <c r="O40" s="13"/>
      <c r="P40" s="13"/>
      <c r="Q40" s="13"/>
      <c r="R40" s="13"/>
      <c r="S40" s="13"/>
      <c r="T40" s="13"/>
      <c r="U40" s="13"/>
      <c r="V40" s="13"/>
      <c r="W40" s="13"/>
    </row>
  </sheetData>
  <mergeCells count="9">
    <mergeCell ref="F3:G5"/>
    <mergeCell ref="F6:G8"/>
    <mergeCell ref="D3:E5"/>
    <mergeCell ref="D6:E8"/>
    <mergeCell ref="J3:K5"/>
    <mergeCell ref="J6:K8"/>
    <mergeCell ref="H3:I5"/>
    <mergeCell ref="H6:I8"/>
    <mergeCell ref="H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A5512C-84CE-42AA-995C-0A5C6440CA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train</vt:lpstr>
      <vt:lpstr>Basic</vt:lpstr>
      <vt:lpstr>Medium</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sathwika chowdary</dc:creator>
  <cp:lastModifiedBy>nibha kumari</cp:lastModifiedBy>
  <dcterms:created xsi:type="dcterms:W3CDTF">2025-10-10T09:05:46Z</dcterms:created>
  <dcterms:modified xsi:type="dcterms:W3CDTF">2026-08-20T14:35:51Z</dcterms:modified>
</cp:coreProperties>
</file>